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440" windowHeight="11730" tabRatio="606"/>
  </bookViews>
  <sheets>
    <sheet name="1. Новые объекты" sheetId="2" r:id="rId1"/>
    <sheet name="2.  Новые объекты Оценка " sheetId="7" r:id="rId2"/>
    <sheet name="3. Новые РАНЖИРОВАНИЕ" sheetId="10" r:id="rId3"/>
  </sheets>
  <definedNames>
    <definedName name="_xlnm._FilterDatabase" localSheetId="0" hidden="1">'1. Новые объекты'!$B$10:$W$361</definedName>
    <definedName name="_xlnm._FilterDatabase" localSheetId="1" hidden="1">'2.  Новые объекты Оценка '!$B$8:$U$212</definedName>
    <definedName name="_xlnm._FilterDatabase" localSheetId="2" hidden="1">'3. Новые РАНЖИРОВАНИЕ'!$B$10:$U$117</definedName>
    <definedName name="BossProviderVariable?_a76a7063_d5bf_41dd_b2e3_27a4c3a73235" hidden="1">"25_01_2006"</definedName>
    <definedName name="_xlnm.Print_Titles" localSheetId="0">'1. Новые объекты'!$10:$12</definedName>
    <definedName name="_xlnm.Print_Titles" localSheetId="1">'2.  Новые объекты Оценка '!$8:$10</definedName>
    <definedName name="_xlnm.Print_Titles" localSheetId="2">'3. Новые РАНЖИРОВАНИЕ'!$10:$12</definedName>
    <definedName name="_xlnm.Print_Area" localSheetId="0">'1. Новые объекты'!$A$1:$W$358</definedName>
    <definedName name="_xlnm.Print_Area" localSheetId="1">'2.  Новые объекты Оценка '!$B$1:$V$182</definedName>
    <definedName name="_xlnm.Print_Area" localSheetId="2">'3. Новые РАНЖИРОВАНИЕ'!$B$1:$W$117</definedName>
  </definedNames>
  <calcPr calcId="145621"/>
</workbook>
</file>

<file path=xl/calcChain.xml><?xml version="1.0" encoding="utf-8"?>
<calcChain xmlns="http://schemas.openxmlformats.org/spreadsheetml/2006/main">
  <c r="X13" i="7" l="1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12" i="7"/>
  <c r="J62" i="7"/>
  <c r="J79" i="7"/>
  <c r="K96" i="7"/>
  <c r="J101" i="7"/>
  <c r="J102" i="7"/>
  <c r="J103" i="7"/>
  <c r="J107" i="7"/>
  <c r="J108" i="7"/>
  <c r="J109" i="7"/>
  <c r="J111" i="7"/>
  <c r="K120" i="7"/>
  <c r="K121" i="7"/>
  <c r="K131" i="7"/>
  <c r="K132" i="7"/>
  <c r="K133" i="7"/>
  <c r="K134" i="7"/>
  <c r="I101" i="10" l="1"/>
  <c r="U99" i="10"/>
  <c r="I99" i="10"/>
  <c r="U100" i="10"/>
  <c r="I100" i="10"/>
  <c r="U82" i="7"/>
  <c r="U81" i="7"/>
  <c r="I82" i="7"/>
  <c r="I81" i="7"/>
  <c r="K80" i="7"/>
  <c r="J80" i="7"/>
  <c r="H80" i="7"/>
  <c r="G80" i="7"/>
  <c r="F80" i="7"/>
  <c r="I80" i="7" l="1"/>
  <c r="U20" i="10" l="1"/>
  <c r="I20" i="10"/>
  <c r="U27" i="10"/>
  <c r="I27" i="10"/>
  <c r="U26" i="10"/>
  <c r="I26" i="10"/>
  <c r="U25" i="10"/>
  <c r="I25" i="10"/>
  <c r="U86" i="10"/>
  <c r="I86" i="10"/>
  <c r="U76" i="10"/>
  <c r="I76" i="10"/>
  <c r="U96" i="10"/>
  <c r="I96" i="10"/>
  <c r="U65" i="10"/>
  <c r="G65" i="10"/>
  <c r="I65" i="10" s="1"/>
  <c r="U98" i="10"/>
  <c r="G98" i="10"/>
  <c r="I98" i="10" s="1"/>
  <c r="U95" i="10"/>
  <c r="G95" i="10"/>
  <c r="I95" i="10" s="1"/>
  <c r="U64" i="10"/>
  <c r="G64" i="10"/>
  <c r="I64" i="10" s="1"/>
  <c r="U63" i="10"/>
  <c r="G63" i="10"/>
  <c r="I63" i="10" s="1"/>
  <c r="U62" i="10"/>
  <c r="G62" i="10"/>
  <c r="I62" i="10" s="1"/>
  <c r="U79" i="10"/>
  <c r="I79" i="10"/>
  <c r="U68" i="10"/>
  <c r="I68" i="10"/>
  <c r="U71" i="10"/>
  <c r="I71" i="10"/>
  <c r="U85" i="10"/>
  <c r="I85" i="10"/>
  <c r="U48" i="10"/>
  <c r="I48" i="10"/>
  <c r="U91" i="10"/>
  <c r="G91" i="10"/>
  <c r="I91" i="10" s="1"/>
  <c r="U90" i="10"/>
  <c r="G90" i="10"/>
  <c r="I90" i="10" s="1"/>
  <c r="U111" i="10"/>
  <c r="I111" i="10"/>
  <c r="U74" i="10"/>
  <c r="I74" i="10"/>
  <c r="U73" i="10"/>
  <c r="I73" i="10"/>
  <c r="U109" i="10"/>
  <c r="G109" i="10"/>
  <c r="I109" i="10" s="1"/>
  <c r="U105" i="10"/>
  <c r="G105" i="10"/>
  <c r="I105" i="10" s="1"/>
  <c r="U29" i="10"/>
  <c r="G29" i="10"/>
  <c r="I29" i="10" s="1"/>
  <c r="U16" i="10"/>
  <c r="I16" i="10"/>
  <c r="U36" i="10"/>
  <c r="K36" i="10"/>
  <c r="U117" i="10"/>
  <c r="K117" i="10"/>
  <c r="U114" i="10"/>
  <c r="K114" i="10"/>
  <c r="U17" i="10"/>
  <c r="K17" i="10"/>
  <c r="U34" i="10"/>
  <c r="I34" i="10"/>
  <c r="U33" i="10"/>
  <c r="I33" i="10"/>
  <c r="U24" i="10"/>
  <c r="I24" i="10"/>
  <c r="U23" i="10"/>
  <c r="I23" i="10"/>
  <c r="U94" i="10"/>
  <c r="I94" i="10"/>
  <c r="U22" i="10"/>
  <c r="I22" i="10"/>
  <c r="U19" i="10"/>
  <c r="K19" i="10"/>
  <c r="U31" i="10"/>
  <c r="K31" i="10"/>
  <c r="U101" i="10"/>
  <c r="U41" i="10"/>
  <c r="I41" i="10"/>
  <c r="U40" i="10"/>
  <c r="I40" i="10"/>
  <c r="U56" i="10"/>
  <c r="J56" i="10"/>
  <c r="U55" i="10"/>
  <c r="I55" i="10"/>
  <c r="U54" i="10"/>
  <c r="J54" i="10"/>
  <c r="U77" i="10"/>
  <c r="J77" i="10"/>
  <c r="U53" i="10"/>
  <c r="J53" i="10"/>
  <c r="U37" i="10"/>
  <c r="I37" i="10"/>
  <c r="U78" i="10"/>
  <c r="J78" i="10"/>
  <c r="U88" i="10"/>
  <c r="J88" i="10"/>
  <c r="U87" i="10"/>
  <c r="J87" i="10"/>
  <c r="U104" i="10"/>
  <c r="I104" i="10"/>
  <c r="U97" i="10"/>
  <c r="I97" i="10"/>
  <c r="U47" i="10"/>
  <c r="K47" i="10"/>
  <c r="U115" i="10"/>
  <c r="I115" i="10"/>
  <c r="U75" i="10"/>
  <c r="I75" i="10"/>
  <c r="U83" i="10"/>
  <c r="I83" i="10"/>
  <c r="U82" i="10"/>
  <c r="I82" i="10"/>
  <c r="U38" i="10"/>
  <c r="I38" i="10"/>
  <c r="U81" i="10"/>
  <c r="I81" i="10"/>
  <c r="U80" i="10"/>
  <c r="I80" i="10"/>
  <c r="U59" i="10"/>
  <c r="I59" i="10"/>
  <c r="U35" i="10"/>
  <c r="J35" i="10"/>
  <c r="U18" i="10"/>
  <c r="I18" i="10"/>
  <c r="U14" i="10"/>
  <c r="I14" i="10"/>
  <c r="U43" i="10"/>
  <c r="I43" i="10"/>
  <c r="U42" i="10"/>
  <c r="I42" i="10"/>
  <c r="U61" i="10"/>
  <c r="G61" i="10"/>
  <c r="I61" i="10" s="1"/>
  <c r="U21" i="10"/>
  <c r="I21" i="10"/>
  <c r="U60" i="10"/>
  <c r="I60" i="10"/>
  <c r="U30" i="10"/>
  <c r="I30" i="10"/>
  <c r="U66" i="10"/>
  <c r="I66" i="10"/>
  <c r="U67" i="10"/>
  <c r="J67" i="10"/>
  <c r="U69" i="10"/>
  <c r="I69" i="10"/>
  <c r="U92" i="10"/>
  <c r="I92" i="10"/>
  <c r="U45" i="10"/>
  <c r="I45" i="10"/>
  <c r="U44" i="10"/>
  <c r="I44" i="10"/>
  <c r="U52" i="10"/>
  <c r="I52" i="10"/>
  <c r="U102" i="10"/>
  <c r="I102" i="10"/>
  <c r="U116" i="10"/>
  <c r="I116" i="10"/>
  <c r="U108" i="10"/>
  <c r="I108" i="10"/>
  <c r="U49" i="10"/>
  <c r="I49" i="10"/>
  <c r="U89" i="10"/>
  <c r="I89" i="10"/>
  <c r="U93" i="10"/>
  <c r="I93" i="10"/>
  <c r="U15" i="10"/>
  <c r="I15" i="10"/>
  <c r="U39" i="10"/>
  <c r="I39" i="10"/>
  <c r="U72" i="10"/>
  <c r="I72" i="10"/>
  <c r="U58" i="10"/>
  <c r="I58" i="10"/>
  <c r="U70" i="10"/>
  <c r="I70" i="10"/>
  <c r="U46" i="10"/>
  <c r="I46" i="10"/>
  <c r="U57" i="10"/>
  <c r="I57" i="10"/>
  <c r="U84" i="10"/>
  <c r="G84" i="10"/>
  <c r="I84" i="10" s="1"/>
  <c r="U103" i="10"/>
  <c r="G103" i="10"/>
  <c r="I103" i="10" s="1"/>
  <c r="U51" i="10"/>
  <c r="I51" i="10"/>
  <c r="U107" i="10"/>
  <c r="G107" i="10"/>
  <c r="I107" i="10" s="1"/>
  <c r="U113" i="10"/>
  <c r="G113" i="10"/>
  <c r="I113" i="10" s="1"/>
  <c r="U110" i="10"/>
  <c r="G110" i="10"/>
  <c r="I110" i="10" s="1"/>
  <c r="U112" i="10"/>
  <c r="G112" i="10"/>
  <c r="I112" i="10" s="1"/>
  <c r="U106" i="10"/>
  <c r="G106" i="10"/>
  <c r="U28" i="10"/>
  <c r="I28" i="10"/>
  <c r="U32" i="10"/>
  <c r="I32" i="10"/>
  <c r="U50" i="10"/>
  <c r="I50" i="10"/>
  <c r="F174" i="7"/>
  <c r="G174" i="7"/>
  <c r="J174" i="7"/>
  <c r="K174" i="7"/>
  <c r="I175" i="7"/>
  <c r="U175" i="7"/>
  <c r="I176" i="7"/>
  <c r="U176" i="7"/>
  <c r="J13" i="10" l="1"/>
  <c r="K13" i="10"/>
  <c r="W14" i="10"/>
  <c r="W15" i="10" s="1"/>
  <c r="W16" i="10" s="1"/>
  <c r="I106" i="10"/>
  <c r="I13" i="10" s="1"/>
  <c r="I174" i="7"/>
  <c r="G84" i="7"/>
  <c r="J21" i="7"/>
  <c r="K21" i="7"/>
  <c r="F21" i="7"/>
  <c r="I334" i="2"/>
  <c r="J334" i="2"/>
  <c r="F334" i="2"/>
  <c r="I306" i="2"/>
  <c r="J306" i="2"/>
  <c r="F306" i="2"/>
  <c r="J206" i="2"/>
  <c r="F206" i="2"/>
  <c r="E206" i="2"/>
  <c r="I174" i="2"/>
  <c r="J174" i="2"/>
  <c r="F174" i="2"/>
  <c r="E174" i="2"/>
  <c r="I114" i="2"/>
  <c r="J114" i="2"/>
  <c r="F114" i="2"/>
  <c r="E114" i="2"/>
  <c r="J38" i="2"/>
  <c r="I38" i="2"/>
  <c r="E38" i="2"/>
  <c r="I15" i="2"/>
  <c r="J15" i="2"/>
  <c r="F15" i="2"/>
  <c r="E15" i="2"/>
  <c r="U165" i="7" l="1"/>
  <c r="U166" i="7"/>
  <c r="U167" i="7"/>
  <c r="U168" i="7"/>
  <c r="U169" i="7"/>
  <c r="U164" i="7"/>
  <c r="W17" i="10" l="1"/>
  <c r="W18" i="10" s="1"/>
  <c r="W19" i="10" s="1"/>
  <c r="W20" i="10" s="1"/>
  <c r="W21" i="10" s="1"/>
  <c r="W22" i="10" s="1"/>
  <c r="W23" i="10" s="1"/>
  <c r="W24" i="10" s="1"/>
  <c r="W25" i="10" s="1"/>
  <c r="W26" i="10" s="1"/>
  <c r="W27" i="10" s="1"/>
  <c r="W28" i="10" s="1"/>
  <c r="W29" i="10" s="1"/>
  <c r="W30" i="10" s="1"/>
  <c r="U182" i="7"/>
  <c r="U181" i="7"/>
  <c r="U180" i="7"/>
  <c r="U179" i="7"/>
  <c r="U173" i="7"/>
  <c r="U161" i="7"/>
  <c r="U158" i="7"/>
  <c r="U156" i="7"/>
  <c r="U154" i="7"/>
  <c r="U153" i="7"/>
  <c r="U150" i="7"/>
  <c r="U149" i="7"/>
  <c r="U147" i="7"/>
  <c r="U145" i="7"/>
  <c r="U144" i="7"/>
  <c r="U142" i="7"/>
  <c r="U141" i="7"/>
  <c r="U138" i="7"/>
  <c r="U136" i="7"/>
  <c r="U134" i="7"/>
  <c r="U133" i="7"/>
  <c r="U132" i="7"/>
  <c r="U131" i="7"/>
  <c r="U129" i="7"/>
  <c r="U128" i="7"/>
  <c r="U126" i="7"/>
  <c r="U125" i="7"/>
  <c r="U124" i="7"/>
  <c r="U123" i="7"/>
  <c r="U121" i="7"/>
  <c r="U120" i="7"/>
  <c r="U118" i="7"/>
  <c r="U115" i="7"/>
  <c r="U114" i="7"/>
  <c r="U111" i="7"/>
  <c r="U110" i="7"/>
  <c r="U109" i="7"/>
  <c r="U108" i="7"/>
  <c r="U107" i="7"/>
  <c r="U105" i="7"/>
  <c r="U103" i="7"/>
  <c r="U102" i="7"/>
  <c r="U101" i="7"/>
  <c r="U100" i="7"/>
  <c r="U99" i="7"/>
  <c r="U96" i="7"/>
  <c r="U93" i="7"/>
  <c r="U92" i="7"/>
  <c r="U91" i="7"/>
  <c r="U90" i="7"/>
  <c r="U89" i="7"/>
  <c r="U88" i="7"/>
  <c r="U87" i="7"/>
  <c r="U85" i="7"/>
  <c r="U79" i="7"/>
  <c r="U77" i="7"/>
  <c r="U76" i="7"/>
  <c r="U74" i="7"/>
  <c r="U73" i="7"/>
  <c r="U71" i="7"/>
  <c r="U69" i="7"/>
  <c r="U68" i="7"/>
  <c r="U65" i="7"/>
  <c r="U63" i="7"/>
  <c r="U62" i="7"/>
  <c r="U59" i="7"/>
  <c r="U58" i="7"/>
  <c r="U56" i="7"/>
  <c r="U55" i="7"/>
  <c r="U53" i="7"/>
  <c r="U50" i="7"/>
  <c r="U49" i="7"/>
  <c r="U47" i="7"/>
  <c r="U46" i="7"/>
  <c r="U45" i="7"/>
  <c r="U44" i="7"/>
  <c r="U42" i="7"/>
  <c r="U41" i="7"/>
  <c r="U39" i="7"/>
  <c r="U38" i="7"/>
  <c r="U36" i="7"/>
  <c r="U34" i="7"/>
  <c r="U33" i="7"/>
  <c r="U31" i="7"/>
  <c r="U30" i="7"/>
  <c r="U28" i="7"/>
  <c r="U26" i="7"/>
  <c r="U25" i="7"/>
  <c r="U24" i="7"/>
  <c r="U23" i="7"/>
  <c r="U22" i="7"/>
  <c r="U19" i="7"/>
  <c r="U17" i="7"/>
  <c r="U14" i="7"/>
  <c r="I182" i="7"/>
  <c r="I181" i="7"/>
  <c r="I180" i="7"/>
  <c r="I179" i="7"/>
  <c r="K178" i="7"/>
  <c r="K177" i="7" s="1"/>
  <c r="J178" i="7"/>
  <c r="J177" i="7" s="1"/>
  <c r="G178" i="7"/>
  <c r="G177" i="7" s="1"/>
  <c r="F178" i="7"/>
  <c r="F177" i="7" s="1"/>
  <c r="I173" i="7"/>
  <c r="I172" i="7" s="1"/>
  <c r="I171" i="7" s="1"/>
  <c r="J172" i="7"/>
  <c r="J171" i="7" s="1"/>
  <c r="G172" i="7"/>
  <c r="G171" i="7" s="1"/>
  <c r="F172" i="7"/>
  <c r="F171" i="7" s="1"/>
  <c r="G169" i="7"/>
  <c r="I169" i="7" s="1"/>
  <c r="G168" i="7"/>
  <c r="I168" i="7" s="1"/>
  <c r="G167" i="7"/>
  <c r="I167" i="7" s="1"/>
  <c r="G166" i="7"/>
  <c r="I166" i="7" s="1"/>
  <c r="G165" i="7"/>
  <c r="I165" i="7" s="1"/>
  <c r="G164" i="7"/>
  <c r="K163" i="7"/>
  <c r="K162" i="7" s="1"/>
  <c r="J163" i="7"/>
  <c r="J162" i="7" s="1"/>
  <c r="H163" i="7"/>
  <c r="F163" i="7"/>
  <c r="F162" i="7" s="1"/>
  <c r="I161" i="7"/>
  <c r="I160" i="7" s="1"/>
  <c r="I159" i="7" s="1"/>
  <c r="K160" i="7"/>
  <c r="K159" i="7" s="1"/>
  <c r="J160" i="7"/>
  <c r="J159" i="7" s="1"/>
  <c r="G160" i="7"/>
  <c r="G159" i="7" s="1"/>
  <c r="F160" i="7"/>
  <c r="F159" i="7" s="1"/>
  <c r="I158" i="7"/>
  <c r="I157" i="7" s="1"/>
  <c r="K157" i="7"/>
  <c r="J157" i="7"/>
  <c r="G157" i="7"/>
  <c r="F157" i="7"/>
  <c r="I156" i="7"/>
  <c r="I155" i="7" s="1"/>
  <c r="K155" i="7"/>
  <c r="J155" i="7"/>
  <c r="G155" i="7"/>
  <c r="F155" i="7"/>
  <c r="I154" i="7"/>
  <c r="I153" i="7"/>
  <c r="K152" i="7"/>
  <c r="J152" i="7"/>
  <c r="G152" i="7"/>
  <c r="F152" i="7"/>
  <c r="G150" i="7"/>
  <c r="I150" i="7" s="1"/>
  <c r="G149" i="7"/>
  <c r="I149" i="7" s="1"/>
  <c r="K148" i="7"/>
  <c r="J148" i="7"/>
  <c r="H148" i="7"/>
  <c r="F148" i="7"/>
  <c r="I147" i="7"/>
  <c r="I146" i="7" s="1"/>
  <c r="K146" i="7"/>
  <c r="J146" i="7"/>
  <c r="H146" i="7"/>
  <c r="G146" i="7"/>
  <c r="F146" i="7"/>
  <c r="I145" i="7"/>
  <c r="I144" i="7"/>
  <c r="K143" i="7"/>
  <c r="J143" i="7"/>
  <c r="H143" i="7"/>
  <c r="G143" i="7"/>
  <c r="F143" i="7"/>
  <c r="G142" i="7"/>
  <c r="I142" i="7" s="1"/>
  <c r="G141" i="7"/>
  <c r="K140" i="7"/>
  <c r="J140" i="7"/>
  <c r="H140" i="7"/>
  <c r="F140" i="7"/>
  <c r="G138" i="7"/>
  <c r="I138" i="7" s="1"/>
  <c r="I137" i="7" s="1"/>
  <c r="K137" i="7"/>
  <c r="J137" i="7"/>
  <c r="F137" i="7"/>
  <c r="I136" i="7"/>
  <c r="I135" i="7" s="1"/>
  <c r="K135" i="7"/>
  <c r="J135" i="7"/>
  <c r="H135" i="7"/>
  <c r="G135" i="7"/>
  <c r="F135" i="7"/>
  <c r="J130" i="7"/>
  <c r="G130" i="7"/>
  <c r="F130" i="7"/>
  <c r="I129" i="7"/>
  <c r="I128" i="7"/>
  <c r="K127" i="7"/>
  <c r="J127" i="7"/>
  <c r="G127" i="7"/>
  <c r="F127" i="7"/>
  <c r="I126" i="7"/>
  <c r="I125" i="7"/>
  <c r="I124" i="7"/>
  <c r="I123" i="7"/>
  <c r="K122" i="7"/>
  <c r="J122" i="7"/>
  <c r="G122" i="7"/>
  <c r="F122" i="7"/>
  <c r="J119" i="7"/>
  <c r="I119" i="7"/>
  <c r="G119" i="7"/>
  <c r="F119" i="7"/>
  <c r="I118" i="7"/>
  <c r="I117" i="7" s="1"/>
  <c r="K117" i="7"/>
  <c r="J117" i="7"/>
  <c r="H117" i="7"/>
  <c r="G117" i="7"/>
  <c r="F117" i="7"/>
  <c r="I115" i="7"/>
  <c r="I114" i="7"/>
  <c r="K113" i="7"/>
  <c r="K112" i="7" s="1"/>
  <c r="J113" i="7"/>
  <c r="J112" i="7" s="1"/>
  <c r="G113" i="7"/>
  <c r="G112" i="7" s="1"/>
  <c r="F113" i="7"/>
  <c r="F112" i="7" s="1"/>
  <c r="I110" i="7"/>
  <c r="I106" i="7" s="1"/>
  <c r="K106" i="7"/>
  <c r="H106" i="7"/>
  <c r="G106" i="7"/>
  <c r="F106" i="7"/>
  <c r="I105" i="7"/>
  <c r="I104" i="7" s="1"/>
  <c r="K104" i="7"/>
  <c r="J104" i="7"/>
  <c r="H104" i="7"/>
  <c r="G104" i="7"/>
  <c r="F104" i="7"/>
  <c r="I100" i="7"/>
  <c r="I99" i="7"/>
  <c r="K98" i="7"/>
  <c r="G98" i="7"/>
  <c r="F98" i="7"/>
  <c r="K95" i="7"/>
  <c r="K94" i="7" s="1"/>
  <c r="J95" i="7"/>
  <c r="J94" i="7" s="1"/>
  <c r="I95" i="7"/>
  <c r="I94" i="7" s="1"/>
  <c r="H95" i="7"/>
  <c r="G95" i="7"/>
  <c r="G94" i="7" s="1"/>
  <c r="F95" i="7"/>
  <c r="F94" i="7" s="1"/>
  <c r="I93" i="7"/>
  <c r="I92" i="7"/>
  <c r="I91" i="7"/>
  <c r="I90" i="7"/>
  <c r="I89" i="7"/>
  <c r="I88" i="7"/>
  <c r="I87" i="7"/>
  <c r="K86" i="7"/>
  <c r="J86" i="7"/>
  <c r="G86" i="7"/>
  <c r="G83" i="7" s="1"/>
  <c r="F86" i="7"/>
  <c r="I85" i="7"/>
  <c r="I84" i="7" s="1"/>
  <c r="K84" i="7"/>
  <c r="J84" i="7"/>
  <c r="H84" i="7"/>
  <c r="F84" i="7"/>
  <c r="J78" i="7"/>
  <c r="K78" i="7"/>
  <c r="I78" i="7"/>
  <c r="H78" i="7"/>
  <c r="G78" i="7"/>
  <c r="F78" i="7"/>
  <c r="I77" i="7"/>
  <c r="I76" i="7"/>
  <c r="K75" i="7"/>
  <c r="J75" i="7"/>
  <c r="G75" i="7"/>
  <c r="F75" i="7"/>
  <c r="I74" i="7"/>
  <c r="I73" i="7"/>
  <c r="K72" i="7"/>
  <c r="J72" i="7"/>
  <c r="G72" i="7"/>
  <c r="F72" i="7"/>
  <c r="G71" i="7"/>
  <c r="I71" i="7" s="1"/>
  <c r="I70" i="7" s="1"/>
  <c r="K70" i="7"/>
  <c r="J70" i="7"/>
  <c r="H70" i="7"/>
  <c r="F70" i="7"/>
  <c r="I69" i="7"/>
  <c r="I68" i="7"/>
  <c r="K67" i="7"/>
  <c r="J67" i="7"/>
  <c r="G67" i="7"/>
  <c r="F67" i="7"/>
  <c r="I65" i="7"/>
  <c r="I64" i="7" s="1"/>
  <c r="K64" i="7"/>
  <c r="J64" i="7"/>
  <c r="H64" i="7"/>
  <c r="G64" i="7"/>
  <c r="F64" i="7"/>
  <c r="I63" i="7"/>
  <c r="I61" i="7" s="1"/>
  <c r="J61" i="7"/>
  <c r="K61" i="7"/>
  <c r="H61" i="7"/>
  <c r="G61" i="7"/>
  <c r="F61" i="7"/>
  <c r="I59" i="7"/>
  <c r="I58" i="7"/>
  <c r="K57" i="7"/>
  <c r="J57" i="7"/>
  <c r="G57" i="7"/>
  <c r="F57" i="7"/>
  <c r="I56" i="7"/>
  <c r="I55" i="7"/>
  <c r="K54" i="7"/>
  <c r="J54" i="7"/>
  <c r="G54" i="7"/>
  <c r="F54" i="7"/>
  <c r="I53" i="7"/>
  <c r="I52" i="7" s="1"/>
  <c r="K52" i="7"/>
  <c r="J52" i="7"/>
  <c r="H52" i="7"/>
  <c r="G52" i="7"/>
  <c r="F52" i="7"/>
  <c r="I50" i="7"/>
  <c r="I49" i="7"/>
  <c r="K48" i="7"/>
  <c r="J48" i="7"/>
  <c r="H48" i="7"/>
  <c r="G48" i="7"/>
  <c r="F48" i="7"/>
  <c r="I47" i="7"/>
  <c r="I46" i="7"/>
  <c r="I45" i="7"/>
  <c r="I44" i="7"/>
  <c r="K43" i="7"/>
  <c r="J43" i="7"/>
  <c r="H43" i="7"/>
  <c r="G43" i="7"/>
  <c r="F43" i="7"/>
  <c r="I42" i="7"/>
  <c r="I41" i="7"/>
  <c r="K40" i="7"/>
  <c r="J40" i="7"/>
  <c r="H40" i="7"/>
  <c r="G40" i="7"/>
  <c r="F40" i="7"/>
  <c r="I39" i="7"/>
  <c r="I38" i="7"/>
  <c r="K37" i="7"/>
  <c r="J37" i="7"/>
  <c r="G37" i="7"/>
  <c r="F37" i="7"/>
  <c r="I36" i="7"/>
  <c r="I35" i="7" s="1"/>
  <c r="K35" i="7"/>
  <c r="J35" i="7"/>
  <c r="G35" i="7"/>
  <c r="F35" i="7"/>
  <c r="I34" i="7"/>
  <c r="I33" i="7"/>
  <c r="K32" i="7"/>
  <c r="J32" i="7"/>
  <c r="H32" i="7"/>
  <c r="G32" i="7"/>
  <c r="F32" i="7"/>
  <c r="G31" i="7"/>
  <c r="I31" i="7" s="1"/>
  <c r="G30" i="7"/>
  <c r="K29" i="7"/>
  <c r="J29" i="7"/>
  <c r="F29" i="7"/>
  <c r="I28" i="7"/>
  <c r="I27" i="7" s="1"/>
  <c r="K27" i="7"/>
  <c r="J27" i="7"/>
  <c r="G27" i="7"/>
  <c r="F27" i="7"/>
  <c r="G26" i="7"/>
  <c r="I26" i="7" s="1"/>
  <c r="G25" i="7"/>
  <c r="I25" i="7" s="1"/>
  <c r="G24" i="7"/>
  <c r="I24" i="7" s="1"/>
  <c r="G23" i="7"/>
  <c r="I23" i="7" s="1"/>
  <c r="G22" i="7"/>
  <c r="I19" i="7"/>
  <c r="I18" i="7" s="1"/>
  <c r="K18" i="7"/>
  <c r="J18" i="7"/>
  <c r="G18" i="7"/>
  <c r="F18" i="7"/>
  <c r="I17" i="7"/>
  <c r="I16" i="7" s="1"/>
  <c r="K16" i="7"/>
  <c r="J16" i="7"/>
  <c r="G16" i="7"/>
  <c r="F16" i="7"/>
  <c r="I14" i="7"/>
  <c r="I13" i="7" s="1"/>
  <c r="I12" i="7" s="1"/>
  <c r="K13" i="7"/>
  <c r="K12" i="7" s="1"/>
  <c r="J13" i="7"/>
  <c r="J12" i="7" s="1"/>
  <c r="G13" i="7"/>
  <c r="G12" i="7" s="1"/>
  <c r="F13" i="7"/>
  <c r="F12" i="7" s="1"/>
  <c r="J237" i="2"/>
  <c r="J238" i="2"/>
  <c r="J239" i="2"/>
  <c r="J240" i="2"/>
  <c r="F274" i="2"/>
  <c r="F273" i="2"/>
  <c r="F246" i="2"/>
  <c r="H246" i="2" s="1"/>
  <c r="K60" i="7" l="1"/>
  <c r="F66" i="7"/>
  <c r="J66" i="7"/>
  <c r="K66" i="7"/>
  <c r="G15" i="7"/>
  <c r="J20" i="7"/>
  <c r="K20" i="7"/>
  <c r="J60" i="7"/>
  <c r="K83" i="7"/>
  <c r="J151" i="7"/>
  <c r="K151" i="7"/>
  <c r="G97" i="7"/>
  <c r="F151" i="7"/>
  <c r="G151" i="7"/>
  <c r="F139" i="7"/>
  <c r="F116" i="7"/>
  <c r="I22" i="7"/>
  <c r="I21" i="7" s="1"/>
  <c r="G21" i="7"/>
  <c r="J139" i="7"/>
  <c r="K139" i="7"/>
  <c r="F97" i="7"/>
  <c r="J116" i="7"/>
  <c r="J15" i="7"/>
  <c r="K97" i="7"/>
  <c r="F60" i="7"/>
  <c r="I60" i="7"/>
  <c r="K15" i="7"/>
  <c r="F83" i="7"/>
  <c r="J83" i="7"/>
  <c r="F51" i="7"/>
  <c r="G60" i="7"/>
  <c r="G51" i="7"/>
  <c r="J51" i="7"/>
  <c r="K51" i="7"/>
  <c r="F15" i="7"/>
  <c r="I15" i="7"/>
  <c r="F20" i="7"/>
  <c r="J106" i="7"/>
  <c r="K172" i="7"/>
  <c r="K171" i="7" s="1"/>
  <c r="I67" i="7"/>
  <c r="I98" i="7"/>
  <c r="I97" i="7" s="1"/>
  <c r="G140" i="7"/>
  <c r="G163" i="7"/>
  <c r="G162" i="7" s="1"/>
  <c r="I72" i="7"/>
  <c r="I75" i="7"/>
  <c r="I32" i="7"/>
  <c r="J98" i="7"/>
  <c r="I40" i="7"/>
  <c r="I86" i="7"/>
  <c r="I83" i="7" s="1"/>
  <c r="K119" i="7"/>
  <c r="I148" i="7"/>
  <c r="I54" i="7"/>
  <c r="I113" i="7"/>
  <c r="I112" i="7" s="1"/>
  <c r="I152" i="7"/>
  <c r="I151" i="7" s="1"/>
  <c r="I143" i="7"/>
  <c r="G29" i="7"/>
  <c r="I37" i="7"/>
  <c r="G137" i="7"/>
  <c r="G116" i="7" s="1"/>
  <c r="G70" i="7"/>
  <c r="G66" i="7" s="1"/>
  <c r="I130" i="7"/>
  <c r="K130" i="7"/>
  <c r="I141" i="7"/>
  <c r="I140" i="7" s="1"/>
  <c r="I164" i="7"/>
  <c r="I163" i="7" s="1"/>
  <c r="I162" i="7" s="1"/>
  <c r="I178" i="7"/>
  <c r="I177" i="7" s="1"/>
  <c r="I122" i="7"/>
  <c r="I127" i="7"/>
  <c r="I43" i="7"/>
  <c r="I57" i="7"/>
  <c r="I48" i="7"/>
  <c r="I30" i="7"/>
  <c r="I29" i="7" s="1"/>
  <c r="G148" i="7"/>
  <c r="I66" i="7" l="1"/>
  <c r="G20" i="7"/>
  <c r="I20" i="7"/>
  <c r="I139" i="7"/>
  <c r="K116" i="7"/>
  <c r="K183" i="7" s="1"/>
  <c r="I116" i="7"/>
  <c r="G139" i="7"/>
  <c r="J97" i="7"/>
  <c r="J183" i="7" s="1"/>
  <c r="I51" i="7"/>
  <c r="F11" i="7"/>
  <c r="F183" i="7"/>
  <c r="F170" i="2"/>
  <c r="I327" i="2"/>
  <c r="F327" i="2"/>
  <c r="I152" i="2"/>
  <c r="J152" i="2"/>
  <c r="I156" i="2"/>
  <c r="J156" i="2"/>
  <c r="I248" i="2"/>
  <c r="J248" i="2"/>
  <c r="I251" i="2"/>
  <c r="J251" i="2"/>
  <c r="I261" i="2"/>
  <c r="I263" i="2"/>
  <c r="I289" i="2"/>
  <c r="J289" i="2"/>
  <c r="I292" i="2"/>
  <c r="J292" i="2"/>
  <c r="I294" i="2"/>
  <c r="J294" i="2"/>
  <c r="I310" i="2"/>
  <c r="J310" i="2"/>
  <c r="I313" i="2"/>
  <c r="J313" i="2"/>
  <c r="I323" i="2"/>
  <c r="J323" i="2"/>
  <c r="I342" i="2"/>
  <c r="J342" i="2"/>
  <c r="I347" i="2"/>
  <c r="J347" i="2"/>
  <c r="I349" i="2"/>
  <c r="J349" i="2"/>
  <c r="I20" i="2"/>
  <c r="J20" i="2"/>
  <c r="I44" i="2"/>
  <c r="J44" i="2"/>
  <c r="I46" i="2"/>
  <c r="J46" i="2"/>
  <c r="I49" i="2"/>
  <c r="J49" i="2"/>
  <c r="I51" i="2"/>
  <c r="J51" i="2"/>
  <c r="I54" i="2"/>
  <c r="J54" i="2"/>
  <c r="I56" i="2"/>
  <c r="J56" i="2"/>
  <c r="I59" i="2"/>
  <c r="J59" i="2"/>
  <c r="I62" i="2"/>
  <c r="J62" i="2"/>
  <c r="F62" i="2"/>
  <c r="I67" i="2"/>
  <c r="J67" i="2"/>
  <c r="J120" i="2"/>
  <c r="I120" i="2"/>
  <c r="I118" i="2"/>
  <c r="J118" i="2"/>
  <c r="I112" i="2"/>
  <c r="J112" i="2"/>
  <c r="I99" i="2"/>
  <c r="J99" i="2"/>
  <c r="I89" i="2"/>
  <c r="J89" i="2"/>
  <c r="I86" i="2"/>
  <c r="J86" i="2"/>
  <c r="I83" i="2"/>
  <c r="J83" i="2"/>
  <c r="I75" i="2"/>
  <c r="J75" i="2"/>
  <c r="I73" i="2"/>
  <c r="J73" i="2"/>
  <c r="J71" i="2"/>
  <c r="H71" i="2"/>
  <c r="I77" i="2"/>
  <c r="J77" i="2"/>
  <c r="I80" i="2"/>
  <c r="J80" i="2"/>
  <c r="I122" i="2"/>
  <c r="J122" i="2"/>
  <c r="I129" i="2"/>
  <c r="J129" i="2"/>
  <c r="I132" i="2"/>
  <c r="J132" i="2"/>
  <c r="I134" i="2"/>
  <c r="J134" i="2"/>
  <c r="I137" i="2"/>
  <c r="J137" i="2"/>
  <c r="I144" i="2"/>
  <c r="J144" i="2"/>
  <c r="I147" i="2"/>
  <c r="J147" i="2"/>
  <c r="J150" i="2"/>
  <c r="I160" i="2"/>
  <c r="J160" i="2"/>
  <c r="I162" i="2"/>
  <c r="J162" i="2"/>
  <c r="I167" i="2"/>
  <c r="J167" i="2"/>
  <c r="I169" i="2"/>
  <c r="J169" i="2"/>
  <c r="I182" i="2"/>
  <c r="J182" i="2"/>
  <c r="J199" i="2"/>
  <c r="I199" i="2"/>
  <c r="J201" i="2"/>
  <c r="I201" i="2"/>
  <c r="I204" i="2"/>
  <c r="J204" i="2"/>
  <c r="I213" i="2"/>
  <c r="I212" i="2" s="1"/>
  <c r="J213" i="2"/>
  <c r="J212" i="2" s="1"/>
  <c r="I217" i="2"/>
  <c r="J217" i="2"/>
  <c r="I219" i="2"/>
  <c r="J219" i="2"/>
  <c r="I221" i="2"/>
  <c r="J221" i="2"/>
  <c r="I223" i="2"/>
  <c r="J223" i="2"/>
  <c r="I272" i="2"/>
  <c r="J272" i="2"/>
  <c r="I270" i="2"/>
  <c r="J270" i="2"/>
  <c r="I258" i="2"/>
  <c r="J258" i="2"/>
  <c r="I243" i="2"/>
  <c r="J243" i="2"/>
  <c r="I241" i="2"/>
  <c r="J241" i="2"/>
  <c r="I233" i="2"/>
  <c r="J233" i="2"/>
  <c r="I228" i="2"/>
  <c r="J228" i="2"/>
  <c r="F228" i="2"/>
  <c r="E228" i="2"/>
  <c r="I254" i="2"/>
  <c r="J254" i="2"/>
  <c r="I256" i="2"/>
  <c r="J256" i="2"/>
  <c r="G320" i="2"/>
  <c r="I354" i="2"/>
  <c r="J354" i="2"/>
  <c r="E327" i="2"/>
  <c r="I297" i="2"/>
  <c r="J297" i="2"/>
  <c r="F297" i="2"/>
  <c r="F276" i="2"/>
  <c r="I245" i="2"/>
  <c r="H245" i="2"/>
  <c r="F133" i="2"/>
  <c r="H133" i="2" s="1"/>
  <c r="I126" i="2"/>
  <c r="J126" i="2"/>
  <c r="F126" i="2"/>
  <c r="F101" i="2"/>
  <c r="E101" i="2"/>
  <c r="J101" i="2"/>
  <c r="I104" i="2"/>
  <c r="J104" i="2"/>
  <c r="F104" i="2"/>
  <c r="I35" i="2"/>
  <c r="J35" i="2"/>
  <c r="I33" i="2"/>
  <c r="J33" i="2"/>
  <c r="I31" i="2"/>
  <c r="J31" i="2"/>
  <c r="J25" i="2"/>
  <c r="F23" i="2"/>
  <c r="G11" i="7" l="1"/>
  <c r="K11" i="7"/>
  <c r="K184" i="7" s="1"/>
  <c r="J11" i="7"/>
  <c r="J184" i="7" s="1"/>
  <c r="G183" i="7"/>
  <c r="F184" i="7"/>
  <c r="I183" i="7"/>
  <c r="I11" i="7"/>
  <c r="J14" i="2"/>
  <c r="I14" i="2"/>
  <c r="I37" i="2"/>
  <c r="J37" i="2"/>
  <c r="G184" i="7" l="1"/>
  <c r="I184" i="7"/>
  <c r="I345" i="2" l="1"/>
  <c r="J345" i="2"/>
  <c r="F345" i="2"/>
  <c r="E345" i="2"/>
  <c r="G345" i="2"/>
  <c r="E306" i="2"/>
  <c r="H308" i="2"/>
  <c r="H309" i="2"/>
  <c r="H307" i="2"/>
  <c r="J193" i="2"/>
  <c r="I197" i="2"/>
  <c r="I198" i="2"/>
  <c r="I196" i="2"/>
  <c r="H195" i="2"/>
  <c r="H194" i="2"/>
  <c r="F193" i="2"/>
  <c r="E193" i="2"/>
  <c r="H79" i="2"/>
  <c r="H78" i="2"/>
  <c r="F77" i="2"/>
  <c r="E77" i="2"/>
  <c r="H139" i="2"/>
  <c r="H138" i="2"/>
  <c r="F137" i="2"/>
  <c r="E137" i="2"/>
  <c r="J188" i="2"/>
  <c r="F188" i="2"/>
  <c r="H189" i="2"/>
  <c r="H188" i="2" s="1"/>
  <c r="I190" i="2"/>
  <c r="I188" i="2" s="1"/>
  <c r="E188" i="2"/>
  <c r="H344" i="2"/>
  <c r="H343" i="2"/>
  <c r="F342" i="2"/>
  <c r="E342" i="2"/>
  <c r="J265" i="2"/>
  <c r="J264" i="2"/>
  <c r="H170" i="2"/>
  <c r="H169" i="2" s="1"/>
  <c r="G169" i="2"/>
  <c r="F169" i="2"/>
  <c r="E169" i="2"/>
  <c r="J329" i="2"/>
  <c r="J330" i="2"/>
  <c r="J331" i="2"/>
  <c r="H328" i="2"/>
  <c r="H327" i="2" s="1"/>
  <c r="H306" i="2" l="1"/>
  <c r="J263" i="2"/>
  <c r="J327" i="2"/>
  <c r="I193" i="2"/>
  <c r="H77" i="2"/>
  <c r="H137" i="2"/>
  <c r="H181" i="2"/>
  <c r="H175" i="2"/>
  <c r="H176" i="2"/>
  <c r="H177" i="2"/>
  <c r="H178" i="2"/>
  <c r="H179" i="2"/>
  <c r="H180" i="2"/>
  <c r="F260" i="2"/>
  <c r="F259" i="2"/>
  <c r="H174" i="2" l="1"/>
  <c r="I211" i="2"/>
  <c r="I209" i="2"/>
  <c r="I208" i="2"/>
  <c r="I207" i="2"/>
  <c r="H210" i="2"/>
  <c r="H206" i="2" s="1"/>
  <c r="G206" i="2"/>
  <c r="I206" i="2" l="1"/>
  <c r="I27" i="2"/>
  <c r="I26" i="2"/>
  <c r="G25" i="2"/>
  <c r="F25" i="2"/>
  <c r="E25" i="2"/>
  <c r="H130" i="2"/>
  <c r="H131" i="2"/>
  <c r="F129" i="2"/>
  <c r="G129" i="2"/>
  <c r="E129" i="2"/>
  <c r="H218" i="2"/>
  <c r="H217" i="2" s="1"/>
  <c r="F217" i="2"/>
  <c r="E217" i="2"/>
  <c r="H220" i="2"/>
  <c r="H219" i="2" s="1"/>
  <c r="F219" i="2"/>
  <c r="E219" i="2"/>
  <c r="H124" i="2"/>
  <c r="H123" i="2"/>
  <c r="H121" i="2"/>
  <c r="F122" i="2"/>
  <c r="E122" i="2"/>
  <c r="G122" i="2"/>
  <c r="H103" i="2"/>
  <c r="H101" i="2" s="1"/>
  <c r="H100" i="2"/>
  <c r="I102" i="2"/>
  <c r="I101" i="2" s="1"/>
  <c r="G101" i="2"/>
  <c r="H106" i="2"/>
  <c r="H107" i="2"/>
  <c r="H108" i="2"/>
  <c r="H109" i="2"/>
  <c r="H110" i="2"/>
  <c r="H111" i="2"/>
  <c r="H105" i="2"/>
  <c r="E104" i="2"/>
  <c r="G104" i="2"/>
  <c r="F221" i="2"/>
  <c r="E221" i="2"/>
  <c r="H222" i="2"/>
  <c r="H221" i="2" s="1"/>
  <c r="G221" i="2"/>
  <c r="H136" i="2"/>
  <c r="H135" i="2"/>
  <c r="F134" i="2"/>
  <c r="E134" i="2"/>
  <c r="H104" i="2" l="1"/>
  <c r="I25" i="2"/>
  <c r="H25" i="2"/>
  <c r="H129" i="2"/>
  <c r="H122" i="2"/>
  <c r="H134" i="2"/>
  <c r="E256" i="2"/>
  <c r="F257" i="2"/>
  <c r="F256" i="2" s="1"/>
  <c r="G256" i="2"/>
  <c r="H192" i="2"/>
  <c r="H85" i="2"/>
  <c r="H84" i="2"/>
  <c r="F83" i="2"/>
  <c r="E83" i="2"/>
  <c r="H83" i="2" l="1"/>
  <c r="F241" i="2"/>
  <c r="E241" i="2"/>
  <c r="H242" i="2"/>
  <c r="H241" i="2" s="1"/>
  <c r="F67" i="2"/>
  <c r="E67" i="2"/>
  <c r="H69" i="2"/>
  <c r="H68" i="2"/>
  <c r="G67" i="2"/>
  <c r="H128" i="2"/>
  <c r="H127" i="2"/>
  <c r="E126" i="2"/>
  <c r="H30" i="2"/>
  <c r="H29" i="2"/>
  <c r="H214" i="2"/>
  <c r="H215" i="2"/>
  <c r="F213" i="2"/>
  <c r="F212" i="2" s="1"/>
  <c r="E213" i="2"/>
  <c r="E212" i="2" s="1"/>
  <c r="H50" i="2"/>
  <c r="F49" i="2"/>
  <c r="E49" i="2"/>
  <c r="F31" i="2"/>
  <c r="E31" i="2"/>
  <c r="H32" i="2"/>
  <c r="H31" i="2" s="1"/>
  <c r="G31" i="2"/>
  <c r="H126" i="2" l="1"/>
  <c r="H67" i="2"/>
  <c r="H213" i="2"/>
  <c r="H212" i="2" s="1"/>
  <c r="G167" i="2"/>
  <c r="F167" i="2"/>
  <c r="E167" i="2"/>
  <c r="H168" i="2"/>
  <c r="H167" i="2" s="1"/>
  <c r="H183" i="2"/>
  <c r="H88" i="2" l="1"/>
  <c r="H87" i="2"/>
  <c r="F233" i="2"/>
  <c r="E233" i="2"/>
  <c r="H235" i="2"/>
  <c r="H234" i="2"/>
  <c r="H60" i="2"/>
  <c r="F59" i="2"/>
  <c r="E59" i="2"/>
  <c r="J28" i="2"/>
  <c r="F28" i="2"/>
  <c r="E28" i="2"/>
  <c r="H28" i="2"/>
  <c r="I96" i="2"/>
  <c r="I95" i="2" s="1"/>
  <c r="J97" i="2"/>
  <c r="J95" i="2" s="1"/>
  <c r="F95" i="2"/>
  <c r="E95" i="2"/>
  <c r="H116" i="2"/>
  <c r="H117" i="2"/>
  <c r="H115" i="2"/>
  <c r="J98" i="2"/>
  <c r="I98" i="2"/>
  <c r="E276" i="2"/>
  <c r="J288" i="2"/>
  <c r="J286" i="2"/>
  <c r="J287" i="2"/>
  <c r="J285" i="2"/>
  <c r="I282" i="2"/>
  <c r="I283" i="2"/>
  <c r="I284" i="2"/>
  <c r="I281" i="2"/>
  <c r="H280" i="2"/>
  <c r="H278" i="2"/>
  <c r="H279" i="2"/>
  <c r="H277" i="2"/>
  <c r="H114" i="2" l="1"/>
  <c r="H276" i="2"/>
  <c r="J276" i="2"/>
  <c r="I276" i="2"/>
  <c r="H233" i="2"/>
  <c r="I28" i="2"/>
  <c r="H291" i="2"/>
  <c r="H290" i="2"/>
  <c r="F289" i="2"/>
  <c r="E289" i="2"/>
  <c r="H19" i="2"/>
  <c r="F322" i="2"/>
  <c r="F321" i="2"/>
  <c r="I320" i="2"/>
  <c r="I312" i="2" s="1"/>
  <c r="J320" i="2"/>
  <c r="J312" i="2" s="1"/>
  <c r="E320" i="2"/>
  <c r="J275" i="2" l="1"/>
  <c r="I275" i="2"/>
  <c r="H18" i="2"/>
  <c r="F320" i="2"/>
  <c r="H321" i="2"/>
  <c r="H322" i="2"/>
  <c r="G120" i="2"/>
  <c r="F120" i="2"/>
  <c r="E120" i="2"/>
  <c r="I165" i="2"/>
  <c r="J165" i="2"/>
  <c r="G165" i="2"/>
  <c r="F165" i="2"/>
  <c r="E165" i="2"/>
  <c r="H166" i="2"/>
  <c r="H165" i="2" s="1"/>
  <c r="F48" i="2"/>
  <c r="H48" i="2" s="1"/>
  <c r="F47" i="2"/>
  <c r="H47" i="2" s="1"/>
  <c r="E46" i="2"/>
  <c r="I151" i="2"/>
  <c r="I150" i="2" s="1"/>
  <c r="H320" i="2" l="1"/>
  <c r="H17" i="2"/>
  <c r="H46" i="2"/>
  <c r="F46" i="2"/>
  <c r="H16" i="2" l="1"/>
  <c r="H15" i="2" s="1"/>
  <c r="I236" i="2" l="1"/>
  <c r="F236" i="2"/>
  <c r="E236" i="2"/>
  <c r="H203" i="2"/>
  <c r="H202" i="2"/>
  <c r="G254" i="2"/>
  <c r="F254" i="2"/>
  <c r="E254" i="2"/>
  <c r="J245" i="2"/>
  <c r="E245" i="2"/>
  <c r="F269" i="2"/>
  <c r="J269" i="2" s="1"/>
  <c r="J266" i="2" s="1"/>
  <c r="F267" i="2"/>
  <c r="F268" i="2"/>
  <c r="I268" i="2" s="1"/>
  <c r="I266" i="2" l="1"/>
  <c r="I247" i="2" s="1"/>
  <c r="J236" i="2"/>
  <c r="F245" i="2"/>
  <c r="F314" i="2"/>
  <c r="J91" i="2"/>
  <c r="J70" i="2" s="1"/>
  <c r="I94" i="2"/>
  <c r="I93" i="2"/>
  <c r="F91" i="2"/>
  <c r="E91" i="2"/>
  <c r="H92" i="2"/>
  <c r="G91" i="2"/>
  <c r="G112" i="2"/>
  <c r="E112" i="2"/>
  <c r="H113" i="2"/>
  <c r="H112" i="2" s="1"/>
  <c r="F112" i="2"/>
  <c r="H244" i="2"/>
  <c r="H243" i="2" s="1"/>
  <c r="F243" i="2"/>
  <c r="E243" i="2"/>
  <c r="G243" i="2"/>
  <c r="I23" i="2"/>
  <c r="I22" i="2" s="1"/>
  <c r="J24" i="2"/>
  <c r="J23" i="2" s="1"/>
  <c r="J22" i="2" s="1"/>
  <c r="H23" i="2"/>
  <c r="E23" i="2"/>
  <c r="G23" i="2"/>
  <c r="F250" i="2"/>
  <c r="H250" i="2" s="1"/>
  <c r="F249" i="2"/>
  <c r="H253" i="2"/>
  <c r="H252" i="2"/>
  <c r="F251" i="2"/>
  <c r="E251" i="2"/>
  <c r="G251" i="2"/>
  <c r="F147" i="2"/>
  <c r="E147" i="2"/>
  <c r="G147" i="2"/>
  <c r="H148" i="2"/>
  <c r="H149" i="2"/>
  <c r="H158" i="2"/>
  <c r="H157" i="2"/>
  <c r="G156" i="2"/>
  <c r="F156" i="2"/>
  <c r="E156" i="2"/>
  <c r="H164" i="2"/>
  <c r="H163" i="2"/>
  <c r="G162" i="2"/>
  <c r="F162" i="2"/>
  <c r="E162" i="2"/>
  <c r="H161" i="2"/>
  <c r="H160" i="2" s="1"/>
  <c r="F160" i="2"/>
  <c r="E160" i="2"/>
  <c r="G160" i="2"/>
  <c r="H182" i="2"/>
  <c r="G182" i="2"/>
  <c r="F182" i="2"/>
  <c r="E182" i="2"/>
  <c r="F248" i="2" l="1"/>
  <c r="I91" i="2"/>
  <c r="H91" i="2"/>
  <c r="H147" i="2"/>
  <c r="H251" i="2"/>
  <c r="H162" i="2"/>
  <c r="F271" i="2"/>
  <c r="F270" i="2" s="1"/>
  <c r="E270" i="2"/>
  <c r="F199" i="2"/>
  <c r="E199" i="2"/>
  <c r="H200" i="2"/>
  <c r="H199" i="2" s="1"/>
  <c r="G199" i="2"/>
  <c r="E223" i="2"/>
  <c r="F223" i="2"/>
  <c r="G223" i="2"/>
  <c r="H224" i="2"/>
  <c r="H223" i="2" s="1"/>
  <c r="H21" i="2"/>
  <c r="H20" i="2" s="1"/>
  <c r="H14" i="2" s="1"/>
  <c r="F20" i="2"/>
  <c r="F14" i="2" s="1"/>
  <c r="E20" i="2"/>
  <c r="E14" i="2" s="1"/>
  <c r="I191" i="2"/>
  <c r="I187" i="2" s="1"/>
  <c r="J191" i="2"/>
  <c r="J187" i="2" s="1"/>
  <c r="H191" i="2"/>
  <c r="E191" i="2"/>
  <c r="H271" i="2" l="1"/>
  <c r="H270" i="2" s="1"/>
  <c r="F191" i="2"/>
  <c r="E118" i="2"/>
  <c r="F118" i="2"/>
  <c r="H119" i="2"/>
  <c r="H118" i="2" s="1"/>
  <c r="F310" i="2"/>
  <c r="E310" i="2"/>
  <c r="F56" i="2"/>
  <c r="E56" i="2"/>
  <c r="H58" i="2"/>
  <c r="H57" i="2"/>
  <c r="F51" i="2"/>
  <c r="E51" i="2"/>
  <c r="H53" i="2"/>
  <c r="G51" i="2"/>
  <c r="H52" i="2"/>
  <c r="H56" i="2" l="1"/>
  <c r="H51" i="2"/>
  <c r="J262" i="2"/>
  <c r="F261" i="2"/>
  <c r="E261" i="2"/>
  <c r="H34" i="2"/>
  <c r="H33" i="2" s="1"/>
  <c r="F33" i="2"/>
  <c r="E33" i="2"/>
  <c r="J261" i="2" l="1"/>
  <c r="J247" i="2" s="1"/>
  <c r="H299" i="2"/>
  <c r="H300" i="2"/>
  <c r="H298" i="2"/>
  <c r="E297" i="2"/>
  <c r="H297" i="2" l="1"/>
  <c r="H66" i="2" l="1"/>
  <c r="E62" i="2"/>
  <c r="F80" i="2" l="1"/>
  <c r="E80" i="2"/>
  <c r="H81" i="2"/>
  <c r="H82" i="2"/>
  <c r="H341" i="2"/>
  <c r="H340" i="2"/>
  <c r="H339" i="2"/>
  <c r="H338" i="2"/>
  <c r="H337" i="2"/>
  <c r="H336" i="2"/>
  <c r="H335" i="2"/>
  <c r="E334" i="2"/>
  <c r="G334" i="2"/>
  <c r="F44" i="2"/>
  <c r="E44" i="2"/>
  <c r="E140" i="2"/>
  <c r="I140" i="2"/>
  <c r="I125" i="2" s="1"/>
  <c r="H140" i="2"/>
  <c r="J142" i="2"/>
  <c r="J143" i="2"/>
  <c r="J141" i="2"/>
  <c r="H334" i="2" l="1"/>
  <c r="H80" i="2"/>
  <c r="J140" i="2"/>
  <c r="J125" i="2" s="1"/>
  <c r="F319" i="2"/>
  <c r="F317" i="2"/>
  <c r="F318" i="2"/>
  <c r="F315" i="2"/>
  <c r="F316" i="2"/>
  <c r="F349" i="2"/>
  <c r="E349" i="2"/>
  <c r="H352" i="2"/>
  <c r="H351" i="2"/>
  <c r="H350" i="2"/>
  <c r="G349" i="2"/>
  <c r="F43" i="2"/>
  <c r="F42" i="2"/>
  <c r="H42" i="2" s="1"/>
  <c r="F41" i="2"/>
  <c r="H41" i="2" s="1"/>
  <c r="F40" i="2"/>
  <c r="F39" i="2"/>
  <c r="F38" i="2" l="1"/>
  <c r="H349" i="2"/>
  <c r="E54" i="2"/>
  <c r="E37" i="2" s="1"/>
  <c r="F54" i="2"/>
  <c r="H55" i="2"/>
  <c r="H54" i="2" s="1"/>
  <c r="H232" i="2"/>
  <c r="H231" i="2"/>
  <c r="H230" i="2"/>
  <c r="H132" i="2"/>
  <c r="G132" i="2"/>
  <c r="E132" i="2"/>
  <c r="F37" i="2" l="1"/>
  <c r="F132" i="2"/>
  <c r="J305" i="2"/>
  <c r="I304" i="2"/>
  <c r="F301" i="2"/>
  <c r="F296" i="2" s="1"/>
  <c r="E301" i="2"/>
  <c r="E296" i="2" s="1"/>
  <c r="H303" i="2"/>
  <c r="H302" i="2"/>
  <c r="E354" i="2"/>
  <c r="H358" i="2"/>
  <c r="H357" i="2"/>
  <c r="H356" i="2"/>
  <c r="H355" i="2"/>
  <c r="I353" i="2"/>
  <c r="J353" i="2"/>
  <c r="F354" i="2"/>
  <c r="I332" i="2"/>
  <c r="I326" i="2" s="1"/>
  <c r="J333" i="2"/>
  <c r="J332" i="2" s="1"/>
  <c r="J326" i="2" s="1"/>
  <c r="G332" i="2"/>
  <c r="F332" i="2"/>
  <c r="E332" i="2"/>
  <c r="H332" i="2"/>
  <c r="H354" i="2" l="1"/>
  <c r="I301" i="2"/>
  <c r="I296" i="2" s="1"/>
  <c r="J301" i="2"/>
  <c r="J296" i="2" s="1"/>
  <c r="H301" i="2"/>
  <c r="I185" i="2"/>
  <c r="I184" i="2" s="1"/>
  <c r="H185" i="2"/>
  <c r="H184" i="2" s="1"/>
  <c r="J186" i="2"/>
  <c r="J185" i="2" s="1"/>
  <c r="J184" i="2" s="1"/>
  <c r="I72" i="2"/>
  <c r="I71" i="2" s="1"/>
  <c r="I70" i="2" s="1"/>
  <c r="F71" i="2"/>
  <c r="E71" i="2"/>
  <c r="I225" i="2"/>
  <c r="I216" i="2" s="1"/>
  <c r="J227" i="2"/>
  <c r="J226" i="2"/>
  <c r="J225" i="2" l="1"/>
  <c r="J216" i="2" s="1"/>
  <c r="F272" i="2" l="1"/>
  <c r="E272" i="2"/>
  <c r="H273" i="2"/>
  <c r="H274" i="2"/>
  <c r="G272" i="2"/>
  <c r="H272" i="2" l="1"/>
  <c r="F292" i="2" l="1"/>
  <c r="E292" i="2"/>
  <c r="F294" i="2"/>
  <c r="E294" i="2"/>
  <c r="E275" i="2" l="1"/>
  <c r="F275" i="2"/>
  <c r="F258" i="2" l="1"/>
  <c r="E258" i="2"/>
  <c r="I171" i="2" l="1"/>
  <c r="I159" i="2" s="1"/>
  <c r="F171" i="2"/>
  <c r="F159" i="2" s="1"/>
  <c r="E171" i="2"/>
  <c r="E159" i="2" s="1"/>
  <c r="I13" i="2" l="1"/>
  <c r="I359" i="2"/>
  <c r="J173" i="2"/>
  <c r="J172" i="2"/>
  <c r="J171" i="2" l="1"/>
  <c r="J159" i="2" s="1"/>
  <c r="H171" i="2"/>
  <c r="H159" i="2" s="1"/>
  <c r="J13" i="2" l="1"/>
  <c r="J359" i="2"/>
  <c r="J360" i="2" l="1"/>
  <c r="F353" i="2"/>
  <c r="E353" i="2"/>
  <c r="H348" i="2"/>
  <c r="H347" i="2" s="1"/>
  <c r="F347" i="2"/>
  <c r="F326" i="2" s="1"/>
  <c r="E347" i="2"/>
  <c r="E326" i="2" s="1"/>
  <c r="H346" i="2"/>
  <c r="H345" i="2" s="1"/>
  <c r="H342" i="2"/>
  <c r="H324" i="2"/>
  <c r="H323" i="2" s="1"/>
  <c r="F323" i="2"/>
  <c r="E323" i="2"/>
  <c r="H319" i="2"/>
  <c r="H318" i="2"/>
  <c r="H317" i="2"/>
  <c r="H316" i="2"/>
  <c r="H315" i="2"/>
  <c r="H314" i="2"/>
  <c r="G313" i="2"/>
  <c r="F313" i="2"/>
  <c r="E313" i="2"/>
  <c r="H311" i="2"/>
  <c r="H310" i="2" s="1"/>
  <c r="H296" i="2" s="1"/>
  <c r="H295" i="2"/>
  <c r="H294" i="2" s="1"/>
  <c r="H293" i="2"/>
  <c r="H292" i="2" s="1"/>
  <c r="H289" i="2"/>
  <c r="H267" i="2"/>
  <c r="G266" i="2"/>
  <c r="F266" i="2"/>
  <c r="E266" i="2"/>
  <c r="H261" i="2"/>
  <c r="F263" i="2"/>
  <c r="E263" i="2"/>
  <c r="H260" i="2"/>
  <c r="H259" i="2"/>
  <c r="H257" i="2"/>
  <c r="H256" i="2" s="1"/>
  <c r="H255" i="2"/>
  <c r="H254" i="2" s="1"/>
  <c r="H249" i="2"/>
  <c r="H248" i="2" s="1"/>
  <c r="G248" i="2"/>
  <c r="E248" i="2"/>
  <c r="F225" i="2"/>
  <c r="F216" i="2" s="1"/>
  <c r="E225" i="2"/>
  <c r="H229" i="2"/>
  <c r="H228" i="2" s="1"/>
  <c r="H205" i="2"/>
  <c r="H204" i="2" s="1"/>
  <c r="G204" i="2"/>
  <c r="F204" i="2"/>
  <c r="E204" i="2"/>
  <c r="G201" i="2"/>
  <c r="F201" i="2"/>
  <c r="E201" i="2"/>
  <c r="G185" i="2"/>
  <c r="F185" i="2"/>
  <c r="F184" i="2" s="1"/>
  <c r="E185" i="2"/>
  <c r="E184" i="2" s="1"/>
  <c r="H156" i="2"/>
  <c r="H155" i="2"/>
  <c r="H154" i="2"/>
  <c r="H153" i="2"/>
  <c r="G152" i="2"/>
  <c r="F152" i="2"/>
  <c r="E152" i="2"/>
  <c r="H150" i="2"/>
  <c r="G150" i="2"/>
  <c r="F150" i="2"/>
  <c r="E150" i="2"/>
  <c r="H146" i="2"/>
  <c r="H145" i="2"/>
  <c r="F144" i="2"/>
  <c r="E144" i="2"/>
  <c r="F140" i="2"/>
  <c r="H120" i="2"/>
  <c r="H99" i="2"/>
  <c r="G99" i="2"/>
  <c r="F99" i="2"/>
  <c r="F98" i="2" s="1"/>
  <c r="E99" i="2"/>
  <c r="E98" i="2" s="1"/>
  <c r="H95" i="2"/>
  <c r="H90" i="2"/>
  <c r="H89" i="2" s="1"/>
  <c r="G89" i="2"/>
  <c r="F89" i="2"/>
  <c r="E89" i="2"/>
  <c r="F86" i="2"/>
  <c r="E86" i="2"/>
  <c r="H76" i="2"/>
  <c r="H75" i="2" s="1"/>
  <c r="G75" i="2"/>
  <c r="F75" i="2"/>
  <c r="E75" i="2"/>
  <c r="H74" i="2"/>
  <c r="H73" i="2" s="1"/>
  <c r="G73" i="2"/>
  <c r="F73" i="2"/>
  <c r="E73" i="2"/>
  <c r="H65" i="2"/>
  <c r="H64" i="2"/>
  <c r="H63" i="2"/>
  <c r="G62" i="2"/>
  <c r="H61" i="2"/>
  <c r="H59" i="2" s="1"/>
  <c r="G59" i="2"/>
  <c r="H49" i="2"/>
  <c r="H45" i="2"/>
  <c r="H44" i="2" s="1"/>
  <c r="H43" i="2"/>
  <c r="H40" i="2"/>
  <c r="H39" i="2"/>
  <c r="H36" i="2"/>
  <c r="F35" i="2"/>
  <c r="F22" i="2" s="1"/>
  <c r="E35" i="2"/>
  <c r="E22" i="2" s="1"/>
  <c r="H38" i="2" l="1"/>
  <c r="H62" i="2"/>
  <c r="E70" i="2"/>
  <c r="F70" i="2"/>
  <c r="F247" i="2"/>
  <c r="H326" i="2"/>
  <c r="F312" i="2"/>
  <c r="E312" i="2"/>
  <c r="E247" i="2"/>
  <c r="H275" i="2"/>
  <c r="E216" i="2"/>
  <c r="E187" i="2"/>
  <c r="F187" i="2"/>
  <c r="E125" i="2"/>
  <c r="F125" i="2"/>
  <c r="H98" i="2"/>
  <c r="H193" i="2"/>
  <c r="H236" i="2"/>
  <c r="H258" i="2"/>
  <c r="H86" i="2"/>
  <c r="H70" i="2" s="1"/>
  <c r="H313" i="2"/>
  <c r="H312" i="2" s="1"/>
  <c r="H266" i="2"/>
  <c r="H201" i="2"/>
  <c r="H144" i="2"/>
  <c r="H353" i="2"/>
  <c r="H152" i="2"/>
  <c r="H225" i="2"/>
  <c r="H263" i="2"/>
  <c r="H35" i="2"/>
  <c r="H22" i="2" s="1"/>
  <c r="H216" i="2" l="1"/>
  <c r="H247" i="2"/>
  <c r="H187" i="2"/>
  <c r="H125" i="2"/>
  <c r="H37" i="2"/>
  <c r="E359" i="2"/>
  <c r="I360" i="2"/>
  <c r="E13" i="2"/>
  <c r="F13" i="2"/>
  <c r="F359" i="2"/>
  <c r="E360" i="2" l="1"/>
  <c r="H13" i="2"/>
  <c r="H359" i="2"/>
  <c r="F360" i="2"/>
  <c r="F6" i="2" l="1"/>
  <c r="H360" i="2"/>
  <c r="X10" i="10" l="1"/>
  <c r="G13" i="10" l="1"/>
  <c r="F13" i="10"/>
  <c r="W31" i="10" l="1"/>
  <c r="W32" i="10" s="1"/>
  <c r="W33" i="10" s="1"/>
  <c r="W34" i="10" s="1"/>
  <c r="W35" i="10" s="1"/>
  <c r="W36" i="10" s="1"/>
  <c r="W37" i="10" s="1"/>
  <c r="W38" i="10" s="1"/>
  <c r="W39" i="10" s="1"/>
  <c r="W40" i="10" s="1"/>
  <c r="W41" i="10" s="1"/>
  <c r="W42" i="10" s="1"/>
  <c r="W43" i="10" s="1"/>
  <c r="W44" i="10" s="1"/>
  <c r="W45" i="10" s="1"/>
  <c r="W46" i="10" s="1"/>
  <c r="W47" i="10" s="1"/>
  <c r="W48" i="10" s="1"/>
  <c r="W49" i="10" s="1"/>
  <c r="W50" i="10" s="1"/>
  <c r="W51" i="10" s="1"/>
  <c r="W52" i="10" s="1"/>
  <c r="W53" i="10" s="1"/>
  <c r="W54" i="10" s="1"/>
  <c r="W55" i="10" s="1"/>
  <c r="W56" i="10" s="1"/>
  <c r="W57" i="10" s="1"/>
  <c r="W58" i="10" s="1"/>
  <c r="W59" i="10" s="1"/>
  <c r="W60" i="10" s="1"/>
  <c r="W61" i="10" s="1"/>
  <c r="W62" i="10" s="1"/>
  <c r="W63" i="10" s="1"/>
  <c r="W64" i="10" s="1"/>
  <c r="W65" i="10" s="1"/>
  <c r="W66" i="10" s="1"/>
  <c r="W67" i="10" s="1"/>
  <c r="W68" i="10" s="1"/>
  <c r="W69" i="10" s="1"/>
  <c r="W70" i="10" s="1"/>
  <c r="W71" i="10" s="1"/>
  <c r="W72" i="10" s="1"/>
  <c r="W73" i="10" s="1"/>
  <c r="W74" i="10" s="1"/>
  <c r="W75" i="10" s="1"/>
  <c r="W76" i="10" s="1"/>
  <c r="W77" i="10" s="1"/>
  <c r="W78" i="10" s="1"/>
  <c r="W79" i="10" s="1"/>
  <c r="W80" i="10" s="1"/>
  <c r="W81" i="10" s="1"/>
  <c r="W82" i="10" s="1"/>
  <c r="W83" i="10" s="1"/>
  <c r="W84" i="10" s="1"/>
  <c r="W85" i="10" s="1"/>
  <c r="W86" i="10" s="1"/>
  <c r="W87" i="10" s="1"/>
  <c r="W88" i="10" s="1"/>
  <c r="W89" i="10" s="1"/>
  <c r="W90" i="10" s="1"/>
  <c r="W91" i="10" s="1"/>
  <c r="W92" i="10" s="1"/>
  <c r="W93" i="10" s="1"/>
  <c r="W94" i="10" s="1"/>
  <c r="W95" i="10" s="1"/>
  <c r="W96" i="10" s="1"/>
  <c r="W97" i="10" s="1"/>
  <c r="W98" i="10" s="1"/>
  <c r="W99" i="10" s="1"/>
  <c r="W100" i="10" s="1"/>
  <c r="W101" i="10" s="1"/>
  <c r="W102" i="10" s="1"/>
  <c r="W103" i="10" s="1"/>
  <c r="W104" i="10" s="1"/>
  <c r="W105" i="10" s="1"/>
  <c r="W106" i="10" s="1"/>
  <c r="W107" i="10" s="1"/>
  <c r="W108" i="10" s="1"/>
  <c r="W109" i="10" s="1"/>
  <c r="W110" i="10" s="1"/>
  <c r="W111" i="10" s="1"/>
  <c r="W112" i="10" s="1"/>
  <c r="W113" i="10" s="1"/>
  <c r="W114" i="10" s="1"/>
  <c r="W115" i="10" s="1"/>
  <c r="W116" i="10" s="1"/>
  <c r="W117" i="10" s="1"/>
  <c r="W120" i="10" l="1"/>
</calcChain>
</file>

<file path=xl/sharedStrings.xml><?xml version="1.0" encoding="utf-8"?>
<sst xmlns="http://schemas.openxmlformats.org/spreadsheetml/2006/main" count="5113" uniqueCount="1517">
  <si>
    <t>Государственная программа Ленинградской области "Развитие транспортной системы Ленинградской области"</t>
  </si>
  <si>
    <t>Подпрограмма 2     «Поддержание существующей сети автомобильных дорог общего пользования»</t>
  </si>
  <si>
    <t xml:space="preserve">Мероприятие: Капитальный ремонт и ремонт  автомобильных дорог общего пользования местного значения,  имеющих приоритетный социально значимый характер </t>
  </si>
  <si>
    <t xml:space="preserve">Оценка заявок </t>
  </si>
  <si>
    <t>№ п/п</t>
  </si>
  <si>
    <t>Муниципальный район (городской округ)</t>
  </si>
  <si>
    <t>Наименование муниципального образования</t>
  </si>
  <si>
    <t>Наименование муниципального образования/ Наименование объекта</t>
  </si>
  <si>
    <t>Целевой показатель результативности субсидий (км/п.м)</t>
  </si>
  <si>
    <t>Сметная стоимость объекта, тыс. руб.</t>
  </si>
  <si>
    <t xml:space="preserve">2022 год, тыс.руб.
</t>
  </si>
  <si>
    <t>Расчет баллов.           Кол-во баллов (по заявке)</t>
  </si>
  <si>
    <t>Допуск  к конкурсному отбору, (да/нет)</t>
  </si>
  <si>
    <t>Количество баллов за показатель значимости объекта, расчитанный в соответствии с установленными критериями</t>
  </si>
  <si>
    <t>Количество баллов за наличие заключений экспертных организаций о ТЭС объектов (степень аварийности объектов)</t>
  </si>
  <si>
    <t>Количество баллов за количество объектов социальной инфраструктуры, отраженных в пояснительной записке</t>
  </si>
  <si>
    <t>Количество баллов за наличие сметного расчета с положительным заключением государственной экспертизы</t>
  </si>
  <si>
    <t>Количество баллов за наличие заключений, предписаний и иных документов контрольных и надзорных органов (судебных решений и предписаний ГИБДД)</t>
  </si>
  <si>
    <t>Примечание</t>
  </si>
  <si>
    <t>Киришский муниципальный район</t>
  </si>
  <si>
    <t>Киришское городское поселение</t>
  </si>
  <si>
    <t>4.2.1.</t>
  </si>
  <si>
    <t>Всеволожский муниципальный район</t>
  </si>
  <si>
    <t>6.8.1.</t>
  </si>
  <si>
    <t>Гатчинский муниципальный район</t>
  </si>
  <si>
    <t>Пудомягское сельское поселение</t>
  </si>
  <si>
    <t>4.7.1.</t>
  </si>
  <si>
    <t>Романовское сельское поселение</t>
  </si>
  <si>
    <t>4.7.2.</t>
  </si>
  <si>
    <t>Ремонт участков автомобильной дороги общего пользования местного значения от Дороги Жизни-д. Углово-кладбище-местечко Углово (от 0 км-0м + 260 м до 0 км + 815 м) Романовского сельского поселения Всеволожского муниципального района Ленинградской области</t>
  </si>
  <si>
    <t>6.5.1.</t>
  </si>
  <si>
    <t>Волховский муниципальный район</t>
  </si>
  <si>
    <t>Город Волхов</t>
  </si>
  <si>
    <t>6.5.2.</t>
  </si>
  <si>
    <t>17.5.1.</t>
  </si>
  <si>
    <t>Тосненский район</t>
  </si>
  <si>
    <t>9.4.1.</t>
  </si>
  <si>
    <t>Кировский муниципальный район</t>
  </si>
  <si>
    <t>Отрадненское городское поселение</t>
  </si>
  <si>
    <t>2.6.1.</t>
  </si>
  <si>
    <t>Волосовский муниципальный район</t>
  </si>
  <si>
    <t>Рабитицкое сельское поселение</t>
  </si>
  <si>
    <t>Кировск</t>
  </si>
  <si>
    <t>13.1.1.</t>
  </si>
  <si>
    <t>Подпорожский муниципальный район</t>
  </si>
  <si>
    <t>Подпорожское городское поселение</t>
  </si>
  <si>
    <t>Тихвинский муниципальный район</t>
  </si>
  <si>
    <t>Приозерский муниципальный район</t>
  </si>
  <si>
    <t>Ломоносовский муниципальный район</t>
  </si>
  <si>
    <t>12</t>
  </si>
  <si>
    <t>18.1.1.</t>
  </si>
  <si>
    <t>Сосновоборский городской округ</t>
  </si>
  <si>
    <t>Тельмановское сельское поселение</t>
  </si>
  <si>
    <t>12.10.1.</t>
  </si>
  <si>
    <t>Лужский муниципальный район</t>
  </si>
  <si>
    <t>Торковичское сельское поселение</t>
  </si>
  <si>
    <t>17.7.1.</t>
  </si>
  <si>
    <t>3.10.1.</t>
  </si>
  <si>
    <t>Сясьстройское городское поселение</t>
  </si>
  <si>
    <t>11.5.2.</t>
  </si>
  <si>
    <t>Лопухинское сельское поселение</t>
  </si>
  <si>
    <t>9</t>
  </si>
  <si>
    <t>13.1.2.</t>
  </si>
  <si>
    <t>17.4.1.</t>
  </si>
  <si>
    <t>Никольское городское поселение</t>
  </si>
  <si>
    <t>6.2.2.</t>
  </si>
  <si>
    <t>Город Гатчина</t>
  </si>
  <si>
    <t>3.7.1.</t>
  </si>
  <si>
    <t>Пашское сельское поселение</t>
  </si>
  <si>
    <t>Морозовское городское поселение</t>
  </si>
  <si>
    <t>1.1.2.</t>
  </si>
  <si>
    <t>Бокситогорский муниципальный район</t>
  </si>
  <si>
    <t>Новодевяткинское сельское поселение</t>
  </si>
  <si>
    <t>4.3.1.</t>
  </si>
  <si>
    <t>Агалатовское сельское поселение</t>
  </si>
  <si>
    <t>Заявка подается повторно</t>
  </si>
  <si>
    <t>6.3.1.</t>
  </si>
  <si>
    <t>Веревское сельское поселение</t>
  </si>
  <si>
    <t>Свирицкое сельское поселение</t>
  </si>
  <si>
    <t>Акт технического состояния а/д, составленный АМО</t>
  </si>
  <si>
    <t>17.4.2.</t>
  </si>
  <si>
    <t>6.9.1.</t>
  </si>
  <si>
    <t xml:space="preserve">Город Коммунар </t>
  </si>
  <si>
    <t>12.6.1.</t>
  </si>
  <si>
    <t>Мшинское сельское поселение</t>
  </si>
  <si>
    <t>4.6.1.</t>
  </si>
  <si>
    <t>Кингисеппский муниципальный район</t>
  </si>
  <si>
    <t>Кингисеппское городское поселение</t>
  </si>
  <si>
    <t>7.4.1.</t>
  </si>
  <si>
    <t>Фаллилеевское сельское поселение</t>
  </si>
  <si>
    <t>7.2.1.</t>
  </si>
  <si>
    <t>2.3.1.</t>
  </si>
  <si>
    <t>Бегуницкое сельское поселение</t>
  </si>
  <si>
    <t>11.6.1.</t>
  </si>
  <si>
    <t>Горбунковское сельское поселение</t>
  </si>
  <si>
    <t>7</t>
  </si>
  <si>
    <t>4.4.1.</t>
  </si>
  <si>
    <t>Дубровское городское поселение</t>
  </si>
  <si>
    <t>6</t>
  </si>
  <si>
    <t>2.5.1.</t>
  </si>
  <si>
    <t>2.2.1.</t>
  </si>
  <si>
    <t xml:space="preserve">Волосовское городское поселение </t>
  </si>
  <si>
    <t>2.2.2.</t>
  </si>
  <si>
    <t>Куйвозовское сельское поселение</t>
  </si>
  <si>
    <t xml:space="preserve">Тосненское городское поселение </t>
  </si>
  <si>
    <t>10.1.1.</t>
  </si>
  <si>
    <t>Лодейнопольский муниципальный район</t>
  </si>
  <si>
    <t>Лодейнопольское городское поселение</t>
  </si>
  <si>
    <t>8</t>
  </si>
  <si>
    <t>10.1.2.</t>
  </si>
  <si>
    <t>Выборгский район</t>
  </si>
  <si>
    <t>Город Выборг</t>
  </si>
  <si>
    <t>9.1.1.</t>
  </si>
  <si>
    <t>1.1.1.</t>
  </si>
  <si>
    <t>Мгинское городское поселение</t>
  </si>
  <si>
    <t>4.5.2.</t>
  </si>
  <si>
    <t>15.3.1.</t>
  </si>
  <si>
    <t>Сланцевский муниципальный район</t>
  </si>
  <si>
    <t>Выскатское сельское поселение</t>
  </si>
  <si>
    <t>11.7.1.</t>
  </si>
  <si>
    <t>Оредежское сельское поселение</t>
  </si>
  <si>
    <t>Рощинское городское поселение</t>
  </si>
  <si>
    <t xml:space="preserve">Сиверское городское поселение </t>
  </si>
  <si>
    <t>6.2.1.</t>
  </si>
  <si>
    <t>12.2.1.</t>
  </si>
  <si>
    <t xml:space="preserve">Лужское городское поселение </t>
  </si>
  <si>
    <t>1.2.1.</t>
  </si>
  <si>
    <t>Город Пикалево</t>
  </si>
  <si>
    <t>13.1.3.</t>
  </si>
  <si>
    <t>13.1.4.</t>
  </si>
  <si>
    <t>4.1.1.</t>
  </si>
  <si>
    <t>3.8.1.</t>
  </si>
  <si>
    <t>4.6.2.</t>
  </si>
  <si>
    <t>Аннинское городское поселение</t>
  </si>
  <si>
    <t>4.5.1.</t>
  </si>
  <si>
    <t>14.3.1.</t>
  </si>
  <si>
    <t>Ям-Тесовское сельское поселение</t>
  </si>
  <si>
    <t>11.3.1.</t>
  </si>
  <si>
    <t>5</t>
  </si>
  <si>
    <t>7.3.1.</t>
  </si>
  <si>
    <t>Куземкинское сельское поселение</t>
  </si>
  <si>
    <t>Не все баллы обоснованы в пояснительной записке (7 баллов)</t>
  </si>
  <si>
    <t>Назиевское городское поселение</t>
  </si>
  <si>
    <t>5.2.1.</t>
  </si>
  <si>
    <t>4.10.1.</t>
  </si>
  <si>
    <t>4.10.2.</t>
  </si>
  <si>
    <t>6.4.1.</t>
  </si>
  <si>
    <t>6.4.2.</t>
  </si>
  <si>
    <t>11.6.2.</t>
  </si>
  <si>
    <t>10</t>
  </si>
  <si>
    <t>11.5.1.</t>
  </si>
  <si>
    <t>Ефимовское городское поселение</t>
  </si>
  <si>
    <t>3.2.1.</t>
  </si>
  <si>
    <t>4.9.1.</t>
  </si>
  <si>
    <t>Токсовское городское поселение</t>
  </si>
  <si>
    <t>Сяськелевское сельское поселение</t>
  </si>
  <si>
    <t>12.2.2.</t>
  </si>
  <si>
    <t>17.1.1.</t>
  </si>
  <si>
    <t>17.1.2.</t>
  </si>
  <si>
    <t>17.1.3.</t>
  </si>
  <si>
    <t>17.1.4.</t>
  </si>
  <si>
    <t>9.5.1.</t>
  </si>
  <si>
    <t>Павловское городское поселение</t>
  </si>
  <si>
    <t>9.5.2.</t>
  </si>
  <si>
    <t>14.2.2.</t>
  </si>
  <si>
    <t>1.1.4.</t>
  </si>
  <si>
    <t>17.2.1.</t>
  </si>
  <si>
    <t>Красноборское городское поселение</t>
  </si>
  <si>
    <t>6.7.1.</t>
  </si>
  <si>
    <t>2.4.1.</t>
  </si>
  <si>
    <t>Большеврудское сельское поселение</t>
  </si>
  <si>
    <t>6.10.1.</t>
  </si>
  <si>
    <t>6.10.2.</t>
  </si>
  <si>
    <t>12.5.1.</t>
  </si>
  <si>
    <t>Заклинское сельское поселение</t>
  </si>
  <si>
    <t>12.5.2.</t>
  </si>
  <si>
    <t>11.8.1.</t>
  </si>
  <si>
    <t>17.6.1.</t>
  </si>
  <si>
    <t>Рябовское городское поселение</t>
  </si>
  <si>
    <t>12.7.1.</t>
  </si>
  <si>
    <t>12.7.2.</t>
  </si>
  <si>
    <t>11.5.3.</t>
  </si>
  <si>
    <t>3.1.2.</t>
  </si>
  <si>
    <t>11.1.1.</t>
  </si>
  <si>
    <t>14.2.3.</t>
  </si>
  <si>
    <t>14.2.4.</t>
  </si>
  <si>
    <t>3.1.1.</t>
  </si>
  <si>
    <t>3.1.3.</t>
  </si>
  <si>
    <t>1.1.3.</t>
  </si>
  <si>
    <t>6.1.1.</t>
  </si>
  <si>
    <t>2.1.1.</t>
  </si>
  <si>
    <t>12.10.2.</t>
  </si>
  <si>
    <t>Скребловское сельское поселение</t>
  </si>
  <si>
    <t>11.2.1.</t>
  </si>
  <si>
    <t>6.7.2.</t>
  </si>
  <si>
    <t>12.4.1.</t>
  </si>
  <si>
    <t>2</t>
  </si>
  <si>
    <t>14.2.1.</t>
  </si>
  <si>
    <t>5.6.1.</t>
  </si>
  <si>
    <t>5.2.2.</t>
  </si>
  <si>
    <t>12.9.1.</t>
  </si>
  <si>
    <t>Серебрянское сельское поселение</t>
  </si>
  <si>
    <t>1.2.</t>
  </si>
  <si>
    <t>ДА.</t>
  </si>
  <si>
    <t>ДА</t>
  </si>
  <si>
    <t>2.</t>
  </si>
  <si>
    <t>2.1.</t>
  </si>
  <si>
    <t>2.2.</t>
  </si>
  <si>
    <t>2.3.</t>
  </si>
  <si>
    <t>2.4.</t>
  </si>
  <si>
    <t>2.5.</t>
  </si>
  <si>
    <t>2.6.</t>
  </si>
  <si>
    <t>3.</t>
  </si>
  <si>
    <t>3.1.</t>
  </si>
  <si>
    <t>3.2.</t>
  </si>
  <si>
    <t>3.5.1.</t>
  </si>
  <si>
    <t>3.5.2.</t>
  </si>
  <si>
    <t>3.7.</t>
  </si>
  <si>
    <t>3.8.</t>
  </si>
  <si>
    <t>3.10.</t>
  </si>
  <si>
    <t>4.</t>
  </si>
  <si>
    <t>4.1.</t>
  </si>
  <si>
    <t xml:space="preserve">ДА. </t>
  </si>
  <si>
    <t>4.3.</t>
  </si>
  <si>
    <t>4.4.</t>
  </si>
  <si>
    <t>4.5.</t>
  </si>
  <si>
    <t>4.6.</t>
  </si>
  <si>
    <t>4.7.</t>
  </si>
  <si>
    <t>4.9.</t>
  </si>
  <si>
    <t>4.10.</t>
  </si>
  <si>
    <t>5.</t>
  </si>
  <si>
    <t>5.6.</t>
  </si>
  <si>
    <t>6.</t>
  </si>
  <si>
    <t>6.1.</t>
  </si>
  <si>
    <t>6.2.</t>
  </si>
  <si>
    <t>6.3.</t>
  </si>
  <si>
    <t>6.4.</t>
  </si>
  <si>
    <t>6.5.</t>
  </si>
  <si>
    <t>6.7.</t>
  </si>
  <si>
    <t>6.8.</t>
  </si>
  <si>
    <t>6.9.</t>
  </si>
  <si>
    <t>6.10.</t>
  </si>
  <si>
    <t>7.</t>
  </si>
  <si>
    <t>7.1.</t>
  </si>
  <si>
    <t>7.2.</t>
  </si>
  <si>
    <t>7.3.</t>
  </si>
  <si>
    <t>7.4.</t>
  </si>
  <si>
    <t>8.</t>
  </si>
  <si>
    <t>9.</t>
  </si>
  <si>
    <t>9.1.</t>
  </si>
  <si>
    <t>9.2.1.</t>
  </si>
  <si>
    <t>9.3.1.</t>
  </si>
  <si>
    <t>9.3.2.</t>
  </si>
  <si>
    <t>9.4.</t>
  </si>
  <si>
    <t>9.5.</t>
  </si>
  <si>
    <t>10.</t>
  </si>
  <si>
    <t>10.1.</t>
  </si>
  <si>
    <t>11.</t>
  </si>
  <si>
    <t>11.2.</t>
  </si>
  <si>
    <t>11.3.</t>
  </si>
  <si>
    <t>11.5.</t>
  </si>
  <si>
    <t>11.6.</t>
  </si>
  <si>
    <t>11.7.</t>
  </si>
  <si>
    <t>11.8.</t>
  </si>
  <si>
    <t>11.9.1.</t>
  </si>
  <si>
    <t>12.</t>
  </si>
  <si>
    <t>12.2.</t>
  </si>
  <si>
    <t>12.4.</t>
  </si>
  <si>
    <t>12.5.</t>
  </si>
  <si>
    <t>12.7.</t>
  </si>
  <si>
    <t>12.8.1.</t>
  </si>
  <si>
    <t>12.8.2.</t>
  </si>
  <si>
    <t>12.9.</t>
  </si>
  <si>
    <t>12.10.</t>
  </si>
  <si>
    <t>да</t>
  </si>
  <si>
    <t>13.</t>
  </si>
  <si>
    <t>13.1.</t>
  </si>
  <si>
    <t>14.</t>
  </si>
  <si>
    <t>14.1.</t>
  </si>
  <si>
    <t>14.3.</t>
  </si>
  <si>
    <t>15.</t>
  </si>
  <si>
    <t>15.3.</t>
  </si>
  <si>
    <t>16.</t>
  </si>
  <si>
    <t>17.</t>
  </si>
  <si>
    <t>17.1.</t>
  </si>
  <si>
    <t>17.2.</t>
  </si>
  <si>
    <t>17.4.</t>
  </si>
  <si>
    <t>17.5.</t>
  </si>
  <si>
    <t>17.6.</t>
  </si>
  <si>
    <t>17.7.</t>
  </si>
  <si>
    <t>18.</t>
  </si>
  <si>
    <t>18.1.</t>
  </si>
  <si>
    <t>1.1.</t>
  </si>
  <si>
    <t>12.6.</t>
  </si>
  <si>
    <t>ВСЕГО</t>
  </si>
  <si>
    <t xml:space="preserve">Допуск заявок к конкурсному отбору </t>
  </si>
  <si>
    <t>Дата регистрации обращения</t>
  </si>
  <si>
    <t>Номер входящего документа</t>
  </si>
  <si>
    <t>Наличие утв. перечня дорог (да/нет)</t>
  </si>
  <si>
    <t>Наличие утв. КСОДД                 (да/нет)</t>
  </si>
  <si>
    <t>Наличие утв. Программ законопослушного поведения участников ДД                (да/нет)</t>
  </si>
  <si>
    <t>Заявка согласована с главой МО, (да/нет)</t>
  </si>
  <si>
    <t>Наличие пояснительной записки, включающей перечень и хар-ку объектов, (да/нет)</t>
  </si>
  <si>
    <t>Наличие ПСД (ведомость дефектов и объемов работ, сметный расчет с положительным заключением  экспертизы (гос.экспертизы),   (да/нет)</t>
  </si>
  <si>
    <t>ведомость дефектов и объемов работ, да/нет</t>
  </si>
  <si>
    <t>сметный расчет, да/нет</t>
  </si>
  <si>
    <t>положительное заключение  экспертизы (гос.экспертизы), да/нет</t>
  </si>
  <si>
    <t>1.</t>
  </si>
  <si>
    <t>выписка из бюджета</t>
  </si>
  <si>
    <t>Согласовано главой МО</t>
  </si>
  <si>
    <t>+</t>
  </si>
  <si>
    <t>Утв. Перечень (пост. АМО от 28.05.13 № 260 в ред. от 26.12.19 № 701)</t>
  </si>
  <si>
    <t>КСОДД (утв. пост. АМО от 13.12.19 №661)</t>
  </si>
  <si>
    <t>Утв. Программа (пост. АМО от 07.11.19 №594)</t>
  </si>
  <si>
    <t>не требуется</t>
  </si>
  <si>
    <t>Утв. Перечень (реш. СД. от 19.02.2020 №58)</t>
  </si>
  <si>
    <t>Утв.Программа (пос. АМО от 20.12.19 № 316)</t>
  </si>
  <si>
    <t>гарантийное письмо</t>
  </si>
  <si>
    <t>Утв.Программа (пос. АМО от 08.10.19  №220 в ред. от 08.04.20 №69)</t>
  </si>
  <si>
    <t>Утв. Перечень дорог (пост. АМО от 13.02.20 № 35 )</t>
  </si>
  <si>
    <t>Утв. Программа (пост. АМО от 18.10.19 №  121)</t>
  </si>
  <si>
    <t>-</t>
  </si>
  <si>
    <t>Утв. Программа (пост. АМО от 20.11.19 № 3047)</t>
  </si>
  <si>
    <t>единственный подъезд к с.н.п.</t>
  </si>
  <si>
    <t>Утв. Перечень УДС (пост. АМО от 28.04.2015 № 771 (в ред. от 11.11.19 №2928)</t>
  </si>
  <si>
    <t>КСОДД  (утв. пост. АМО от 12.09.19 №2315)</t>
  </si>
  <si>
    <t>Утв. Программа Безопасность МО  (пост. АМО от 11.11.2013 №3394 в ред. от 31.10.19 №2817 )</t>
  </si>
  <si>
    <t xml:space="preserve">гарант. письмо </t>
  </si>
  <si>
    <t>3 соц.-культ. объекта (филиал ГБОУВО "РГПУ им. Герцена"; Музей истории "Дом Графтио"; Храм Арх. Михаила)</t>
  </si>
  <si>
    <t>3.3.</t>
  </si>
  <si>
    <t xml:space="preserve">не требуется </t>
  </si>
  <si>
    <t>3.3.1.</t>
  </si>
  <si>
    <t>3.4.</t>
  </si>
  <si>
    <t>Колчановское сельское поселение</t>
  </si>
  <si>
    <t>Утв. Программа (пост. АМО от 22.09.2020 №133)</t>
  </si>
  <si>
    <t>Выписки из бюджета и гарантийные письма</t>
  </si>
  <si>
    <t>3.4.1.</t>
  </si>
  <si>
    <t>2 соц. объекта (санаторий, церковь)</t>
  </si>
  <si>
    <t>Утв. Перечень (пост. АМО от 16.12.19 № 139)</t>
  </si>
  <si>
    <t>Утв. Программа (пос. АМО от 01.11.19 № 116)</t>
  </si>
  <si>
    <t>3.6.</t>
  </si>
  <si>
    <t>Селивановское сельское поселение</t>
  </si>
  <si>
    <t>Утв. Перечень (решение СД от 04.12.15 № 54 в ред. от 10.09.2020 № 46)</t>
  </si>
  <si>
    <t>Утв. Программа (пос. АМО от 28.11.2019 № 70 (в ред. от 25.09.2020 № 99)</t>
  </si>
  <si>
    <t>1 соц. объект (ДК)</t>
  </si>
  <si>
    <t>Ремонт участка дороги по ул. Школьная до здания детского сада возле дома № 8 по ул.Школьная в пос. Селиваново Селивановского сельского поселения Волховского муниципального района Ленинградской области</t>
  </si>
  <si>
    <t>1 соц. объект (д/сад)</t>
  </si>
  <si>
    <t>Утв. Программа (подпрограма № 5 в МП "Безопасность МО" пост. АМО от 21.10.19 № 181)</t>
  </si>
  <si>
    <t>3.9.</t>
  </si>
  <si>
    <t>Новоладожское городское поселение</t>
  </si>
  <si>
    <t>НЕТ</t>
  </si>
  <si>
    <t>нет</t>
  </si>
  <si>
    <t>3.9.1.</t>
  </si>
  <si>
    <t>КСОДД (утв.пост. АМО от 24.10.19 №594)</t>
  </si>
  <si>
    <t>3.10.2.</t>
  </si>
  <si>
    <t xml:space="preserve">1 соц. объект (колледж) </t>
  </si>
  <si>
    <t xml:space="preserve"> Утв. Перечень (пост. АМО от 25.06.19 №1792 в ред. от 11.09.20 №2896)</t>
  </si>
  <si>
    <t>Утв. КСОДД  (пос. АМО от 23.12.19 №4212)</t>
  </si>
  <si>
    <t>Утв. Программа (пос. АМО от 29.11.2019 №3902)</t>
  </si>
  <si>
    <t>Утв. Перечень (пост. АМО от 29.04.13 № 232 в ред. от 20.10.20 № 444)</t>
  </si>
  <si>
    <t>Утв. Программа (пос. АМО от 29.11.18 № 578)</t>
  </si>
  <si>
    <t>Утв. Перечень (пост. АМО от 13.03.2013 № 37)</t>
  </si>
  <si>
    <t>Утв. Перечень (пост. АМО от 21.11.19 № 427 в ред. от 17.09.2020 № 446)</t>
  </si>
  <si>
    <t>КСОДД (утв. от 20.12.19 №499)</t>
  </si>
  <si>
    <t>Утв. Программа (пос. АМО от 24.12.19 №509)</t>
  </si>
  <si>
    <t>Утв. Перечень (пост. АМО от 14.01.15 № 3)</t>
  </si>
  <si>
    <t>Утв. Программа (пос. АМО от 14.10.19 № 414 - нет 1-го листа НПА)</t>
  </si>
  <si>
    <t>гарант.письма</t>
  </si>
  <si>
    <t>4.8.</t>
  </si>
  <si>
    <t>4.8.1.</t>
  </si>
  <si>
    <t>1 соц. объект (школа)</t>
  </si>
  <si>
    <t>Утв. Программа (пос. АМО от 20.12.19 № 510)</t>
  </si>
  <si>
    <t xml:space="preserve">да </t>
  </si>
  <si>
    <t>Утв. Перечень (пост. АМО от 22.04.20 №53/01-04)</t>
  </si>
  <si>
    <t>Утв. КСОДД  (пос. АМО от 13.08.19 № 115/01-04)</t>
  </si>
  <si>
    <t>Утв. Программа (пос. АМО от 07.10.19 №154/01-04)</t>
  </si>
  <si>
    <t>5.1.</t>
  </si>
  <si>
    <t>Утв. Перечень (пост. АМО от 11.12.19 №4887)</t>
  </si>
  <si>
    <t>Утв. КСОДД  (пос. АМО от 20.12.19 №5012)</t>
  </si>
  <si>
    <t>5.1.1.</t>
  </si>
  <si>
    <t>Утв. Перечень (пост. АМО от 24.01.20 № 259)</t>
  </si>
  <si>
    <t>КСОДД (Утв. пост. АМО от 20.12.19 №5011)</t>
  </si>
  <si>
    <t>Утв. Программа (подпрограмма №6 утв. пост. АМО от 27.12.19 №5127)</t>
  </si>
  <si>
    <t>5.3.</t>
  </si>
  <si>
    <t>5.3.1.</t>
  </si>
  <si>
    <t>5.4.</t>
  </si>
  <si>
    <t xml:space="preserve">Селезневское сельское поселение </t>
  </si>
  <si>
    <t>Утв. Перечень (пост. АМО от 21.12.12 № 99)</t>
  </si>
  <si>
    <t>5.4.1.</t>
  </si>
  <si>
    <t>5.5.</t>
  </si>
  <si>
    <t>5.5.1.</t>
  </si>
  <si>
    <t>Утв. Перечень (пост. АМО 16.03.20 № 140)</t>
  </si>
  <si>
    <t>КСОДД (утв. пост. АМО от 30.12.19 №800)</t>
  </si>
  <si>
    <t>выписка из бюджета МО</t>
  </si>
  <si>
    <t>КСОДД (утв. пост. АМО от 15.11.19 №4381)</t>
  </si>
  <si>
    <t>1 соц.объект (поликлиника)</t>
  </si>
  <si>
    <t>3 соц.объекта (ДК, Киноконцертный зал)</t>
  </si>
  <si>
    <t>Утв. Перечень (пост.АМО от 19.01.12 № 8                (в ред. от 25.07.14 №281))</t>
  </si>
  <si>
    <t>Утв. Программа (утв. пост. АМО от 16.10.2020  №463)</t>
  </si>
  <si>
    <t>6.6.</t>
  </si>
  <si>
    <t>Пудостьское сельское поселение</t>
  </si>
  <si>
    <t>не требуется (КСОДД утв. пост АМО от 17.12.18 №517)</t>
  </si>
  <si>
    <t>гарант. письмо</t>
  </si>
  <si>
    <t>6.6.1.</t>
  </si>
  <si>
    <t>Ремонт участка втомобильной дороги местного значения общего пользования п. Терволово, ул. Ленинградская, от дома №12 в сторону школы, протяженностью 140 п.м.</t>
  </si>
  <si>
    <t>6.6.2.</t>
  </si>
  <si>
    <t>Ремонт участка автомобильной дороги местного значения общего пользования п. Терволово, ул. Новая, протяженностью 800 п.м.</t>
  </si>
  <si>
    <t>не требуется (КСОДД утв. пост АМО от 22.11.19 №440)</t>
  </si>
  <si>
    <t>Утв. Программа (утв. пост. АМО от 09.10.20 №315)</t>
  </si>
  <si>
    <t xml:space="preserve">выписка из бюджета </t>
  </si>
  <si>
    <t>Утв. Перечень (пост. АМО от 20.02.19 № 81)</t>
  </si>
  <si>
    <t>КСОДД (утв. пост. АМО от 19.12.19 №979)</t>
  </si>
  <si>
    <t>1 соц. объект (ж/д станция)</t>
  </si>
  <si>
    <t>6.11.</t>
  </si>
  <si>
    <t>Сусанинское сельское поселение</t>
  </si>
  <si>
    <t>6.11.1.</t>
  </si>
  <si>
    <t>6.11.2.</t>
  </si>
  <si>
    <t>Утв. Перечень (пост АМО от 18.10.11 №371 в ред. от 27.01.20 №61)</t>
  </si>
  <si>
    <t>Утв. Программа  (пост. АМО от 12.12.19 №969)</t>
  </si>
  <si>
    <t xml:space="preserve">соц. объекты без расшифровки </t>
  </si>
  <si>
    <t>Утв. Программа  (пост. АМО от 13.11.19 №2607)</t>
  </si>
  <si>
    <t>7.1.1.</t>
  </si>
  <si>
    <t>Утв. Перечень (пост. АМО  от 08.04.11 № 37, в ред. от 04.03.14 № 36)</t>
  </si>
  <si>
    <t>Утв. Перечень (пост. АМО  от 26.03.15 № 24)</t>
  </si>
  <si>
    <t>не требуется КСОДД    (пост. АМО        от  27.12.18 №176)</t>
  </si>
  <si>
    <t xml:space="preserve">да                                 </t>
  </si>
  <si>
    <t>КСОДД    (пост. АМО от 27.12.18 №3380)</t>
  </si>
  <si>
    <t>Утв. Программа (пост. АМО от 12.11.19 №2587)</t>
  </si>
  <si>
    <t>8.2.2.</t>
  </si>
  <si>
    <t>8.2.2.1.</t>
  </si>
  <si>
    <t>6 соц.объектов (ж/д вокзал, полиция, мемориал, памятник, техникум, пож.часть)</t>
  </si>
  <si>
    <t>9.1.2.</t>
  </si>
  <si>
    <t>Утв. Перечень (пост.АМО от 29.12.12 № 904               (в ред. от 16.03.2020 №190))</t>
  </si>
  <si>
    <t>КСОДД    (пост. АМО от 25.10.19               № 770)</t>
  </si>
  <si>
    <t>Утв. Программа (пост. АМО от 22.10.19 № 753)</t>
  </si>
  <si>
    <t>2 соц.объекта (гимназия и ОМВД)</t>
  </si>
  <si>
    <t>КСОДД (утв. пост. АМО от 15.10.19 №850/1)</t>
  </si>
  <si>
    <t xml:space="preserve">Утв. Программа (пост. АМО 18.10.19 № 859) </t>
  </si>
  <si>
    <t xml:space="preserve">Согласовано главой МО </t>
  </si>
  <si>
    <t>Утв. Перечень (пост. АМО от 25.11.14 № 570)</t>
  </si>
  <si>
    <t>КСОДД (утв.пост. АМО от 24.12.19 №707)</t>
  </si>
  <si>
    <t>9.6.</t>
  </si>
  <si>
    <t>Синявинское городское поселение</t>
  </si>
  <si>
    <t>Утв. Перечень (пост. АМО от 04.03.13 № 27)</t>
  </si>
  <si>
    <t>Не требуется КСОДД (утв. пост. АМО от 18.05.18 №132)</t>
  </si>
  <si>
    <t xml:space="preserve">Утв. Программа (пост. АМО 06.12.19 № 424) </t>
  </si>
  <si>
    <t>9.6.1.</t>
  </si>
  <si>
    <t xml:space="preserve">Ремонт автомобильной дороги, ул. Кравченко, г.п. Синявино Кировского района Ленинградской области от перекрестка с ул.Лесная до дома № 19 по ул. Кравченко </t>
  </si>
  <si>
    <t>9.7.</t>
  </si>
  <si>
    <t>9.7.1.</t>
  </si>
  <si>
    <t>Утв. Перечень (пост. АМО от 24.04.18 № 82)</t>
  </si>
  <si>
    <t xml:space="preserve">Утв. Программа (пост. АМО 30.10.19 № 223) </t>
  </si>
  <si>
    <t>Ремонт участка автомобильной дороги в п. Назия по ул. Есенина от Волховского ш. до ул. Артеменко</t>
  </si>
  <si>
    <t>пожарная часть; заявка подается повторно</t>
  </si>
  <si>
    <t>1 МО / 2 объекта</t>
  </si>
  <si>
    <t>Утв. Перечень (пост. АМО от 14.03.13 №497)</t>
  </si>
  <si>
    <t>КСОДД (утв. пост. АМО от 28.10.19 №1131)</t>
  </si>
  <si>
    <t>КСОДД (утв. пост. АМО от 16.10.2020 №1242/20)</t>
  </si>
  <si>
    <t>ведомость объемов</t>
  </si>
  <si>
    <t>1 соц.объект (д/сад)</t>
  </si>
  <si>
    <t>11.4.</t>
  </si>
  <si>
    <t>Кипенское сельское  поселение</t>
  </si>
  <si>
    <t>11.4.1.</t>
  </si>
  <si>
    <t>Ремонт участка дороги по адресу: ул. Озерная (участок 3; от Ропшинского шоссе к водозабору) д. Кипень Ломоносовского района Ленинградской области</t>
  </si>
  <si>
    <t>13</t>
  </si>
  <si>
    <t>Утв. Перечень (пост АМО от 02.06.2020 №92)</t>
  </si>
  <si>
    <t>Утв. Программа (пост. АМО от 31.03.2020 № 52)</t>
  </si>
  <si>
    <t>12.1.</t>
  </si>
  <si>
    <t>Утв. Перечень (пост.АМО от 11.04.16 № 1110)</t>
  </si>
  <si>
    <t>КСОДД (утв. пост. АМО от 14.11.19 №3628)</t>
  </si>
  <si>
    <t>Утв. Программа (пост. АМО от 18.10.19 № 3345)</t>
  </si>
  <si>
    <t>12.1.1.</t>
  </si>
  <si>
    <t xml:space="preserve">Ремонт автомобильной дороги общего пользования местного значения: подъезд к д. Вагошка (начало дороги - д. Будилово, конец дороги - д. Вагошка) Осьминского сельского поселения Лужского района Ленинградской области  </t>
  </si>
  <si>
    <t>12.1.2.</t>
  </si>
  <si>
    <t xml:space="preserve">Ремонт автомобильной дороги общего пользования местного значения: подъезд к д. Засобье (начало дороги - д. Крокол, конец дороги - д. Засобье) Осьминского сельского поселения Лужского района Ленинградской области  </t>
  </si>
  <si>
    <t>Утв. Перечень (пост.АМО от 17.12.14 № 4478)</t>
  </si>
  <si>
    <t>КСОДД    (пост. АМО от 25.11.19               № 3782)</t>
  </si>
  <si>
    <t>Утв. Программа (пост. АМО от 27.09.19 № 3106)</t>
  </si>
  <si>
    <t>12.3.</t>
  </si>
  <si>
    <t>Володарское сельское поселение</t>
  </si>
  <si>
    <t>Утв. Перечень (пост. АМО от 28.12.16 №192)</t>
  </si>
  <si>
    <t>Утв. Программа (утв. Пост. АМО от 14.11.18 №166)</t>
  </si>
  <si>
    <t xml:space="preserve">Ремонт дороги общего пользования местного значения по Алейная от региональной дороги д. Городец - д. Конезерье до котельной в п. Володарское </t>
  </si>
  <si>
    <t>котельная</t>
  </si>
  <si>
    <t>Утв. Перечень (пост. АМО от 24.01.20 № 28)</t>
  </si>
  <si>
    <t>не требуется (КСОДД утв. Пост. АМО от 29.12.18 №589)</t>
  </si>
  <si>
    <t>Утв. Программа (утв. Пост. АМО от 02.10.19 №302/1)</t>
  </si>
  <si>
    <t>1 соц.объект (школа)</t>
  </si>
  <si>
    <t xml:space="preserve">Капитальный ремонт автомобильной дороги общего пользования местного значения, ведущей к социально-культурному объекту "Часовня святых Первоверховных Апостолов Петра и Павла" в д. Мерево по ул. Лужская, Заклинского сельского поселения Лужского района Ленинградской области </t>
  </si>
  <si>
    <t>1 соц.культ.объект (Часовня)</t>
  </si>
  <si>
    <t>Утв. Перечень (пост. АМО от 22.07.18 № 231 в ред. от 06.10.20 № 305)</t>
  </si>
  <si>
    <t>не требуется (КСОДД утв. Пост. АМО от 26.12.19 № 393)</t>
  </si>
  <si>
    <t>Капитальный ремонт автомобильной дороги общего пользования местного значения по адресу: Ленинградская область Лужский муниципальный район, Мшинское сельское поселение, п.Мшинская, ул. Советская</t>
  </si>
  <si>
    <t>4 соц. объекта (ФАП, почта, д/с, досуговый центр)</t>
  </si>
  <si>
    <t>Капитальный ремонт автомобильной дороги общего пользования местного значения по адресу: Ленинградская область Лужский муниципальный район, Мшинское сельское поселение, п.Красный Маяк, ул. Подгорная</t>
  </si>
  <si>
    <t>Утв. Программа (утв. Пост. АМО от 15.11.18 № 110)</t>
  </si>
  <si>
    <t>выписка из бюджета, гаран.письмо</t>
  </si>
  <si>
    <t>2 соц. объекта (школа, д/сад)</t>
  </si>
  <si>
    <t>не требуется (КСОДД утв. Пост. АМО от 27.12.18 №558)</t>
  </si>
  <si>
    <t>Утв. Программа (утв. Пост. АМО от 18.10.19 №375)</t>
  </si>
  <si>
    <t>КСОДД утв. Пост. АМО от 27.11.19 №2079</t>
  </si>
  <si>
    <t>Утв. Программа (пост. АМО от 18.12.18 №2204 в ред. от 25.12.19 №2044)- программа безопасности</t>
  </si>
  <si>
    <t xml:space="preserve">Выписка из бюджета </t>
  </si>
  <si>
    <t>13.1.5.</t>
  </si>
  <si>
    <t>13.1.6.</t>
  </si>
  <si>
    <t>13.1.7.</t>
  </si>
  <si>
    <t>13.1.8.</t>
  </si>
  <si>
    <t>13.1.9.</t>
  </si>
  <si>
    <t>Ремонт автомобильной дороги общего пользования местного значения по адресу: ул. Родниковая (от пр. Ленина до пр. Кирова), г. Подпорожье Ленинградской области</t>
  </si>
  <si>
    <t>13.1.10.</t>
  </si>
  <si>
    <t>Ремонт автомобильной дороги общего пользования местного значения по адресу: ул. Октябрят (от пр. Ленина +469), г. Подпорожье Ленинградской области</t>
  </si>
  <si>
    <t>13.1.11.</t>
  </si>
  <si>
    <t>Ремонт автомобильной дороги общего пользования местного значения по адресу: ул. Конституции (от ул. Комсомольская+196), г. Подпорожье Ленинградской области</t>
  </si>
  <si>
    <t>13.1.12.</t>
  </si>
  <si>
    <t>Ремонт автомобильной дороги общего пользования местного значения по адресу: ул. Больничная (от ул. Горького до ул. Сосновая), г. Подпорожье Ленинградской области</t>
  </si>
  <si>
    <t>13.2.</t>
  </si>
  <si>
    <t>Важинское городское поселение</t>
  </si>
  <si>
    <t>Утв. Перечень (пост. АМО от 03.11.15 № 317,       в ред. от 17.01.19 №04)</t>
  </si>
  <si>
    <t>13.2.1.</t>
  </si>
  <si>
    <t>Никольское городское поселение (ПМР)</t>
  </si>
  <si>
    <t>13.3.1.</t>
  </si>
  <si>
    <t>Ремонт автомобильной дороги общего пользования местного значения по адресу: ул. Свирская, г.п.Никольский Подпорожского района Ленинградской области</t>
  </si>
  <si>
    <t>1 соц. объект (поликлиника)</t>
  </si>
  <si>
    <t>13.3.2.</t>
  </si>
  <si>
    <t>Ремонт участка автомобильной дороги общего пользования местного значения по адресу: ул. Советская, г.п.Никольский Подпорожского района Ленинградской области (в границах от ул. Новой до МБОУ "Никольская ООШ № 9")</t>
  </si>
  <si>
    <t>Утв. Перечень (пост. АМО от 29.07.15 №2438)</t>
  </si>
  <si>
    <t>КСОДД утв. Пост. АМО от 26.12.19 № 4011</t>
  </si>
  <si>
    <t>Утв. Программа (пост. АМО от 26.12.19 № 4012)</t>
  </si>
  <si>
    <t>Ремонт гравийной автомобильной дороги общего пользования местного значения Мичуринское - Петриченко</t>
  </si>
  <si>
    <t>14.1.2.</t>
  </si>
  <si>
    <t>Ремонт гравийной автомобильной дороги общего пользования местного значения подъезд к пос.Мыс</t>
  </si>
  <si>
    <t>14.1.3.</t>
  </si>
  <si>
    <t>Ремонт гравийной автомобильной дороги общего пользования местного значения Новая Деревня -Балаханово</t>
  </si>
  <si>
    <t>14.1.4.</t>
  </si>
  <si>
    <t>Ремонт гравийной автомобильной дороги общего пользования местного значения подъезд к дер. Силино</t>
  </si>
  <si>
    <t>14.2.</t>
  </si>
  <si>
    <t>14.4.</t>
  </si>
  <si>
    <t>Плодовское сельское поселение</t>
  </si>
  <si>
    <t>Утв. Перечень (пост. АМО от 10.12.18 № 340)</t>
  </si>
  <si>
    <t>Утв. Программа (пос. АМО от 13.06.19 № 144)</t>
  </si>
  <si>
    <t>Ремонт автомобильной дороги (с ремонтом тротуаров) по ул. Центральная от перекрестка до детского садика в п. Плодовое Приозерского района Ленинградской области</t>
  </si>
  <si>
    <t>15.1.</t>
  </si>
  <si>
    <t>Сланцевское городское поселение</t>
  </si>
  <si>
    <t>Утв. Перечень (пост. АМО от 30.01.20№ 123-п в ред от 30.09.20 № 1356-п)</t>
  </si>
  <si>
    <t>КСОДД утв. Пост. АМО от 04.04.19 № 392-п</t>
  </si>
  <si>
    <t>Утв. Программа (пост. АМО от 02.10.19 № 1457-п)</t>
  </si>
  <si>
    <t>15.1.1.</t>
  </si>
  <si>
    <t>15.1.2.</t>
  </si>
  <si>
    <t>Ремонт асфальтобетонного покрытия дороги общего пользования местного значения ул. Ломоносова (участок от ул. Маяковского до ул. Социалистическая) в г. Сланцы Ленинградской области</t>
  </si>
  <si>
    <t>15.1.3.</t>
  </si>
  <si>
    <t>Ремонт асфальтобетонного покрытия дороги общего пользования местного значения ул. Первостроителей (участок от Сланцевского шоссе до ж/д переезда) в г. Сланцы Ленинградской области</t>
  </si>
  <si>
    <t>15.1.4.</t>
  </si>
  <si>
    <t>15.1.5.</t>
  </si>
  <si>
    <t>Ремонт асфальтобетонного покрытия дороги общего пользования местного значения ул. Ленина (участок от дома № 14  до дома№ 30) в г. Сланцы Ленинградской области</t>
  </si>
  <si>
    <t>15.1.6.</t>
  </si>
  <si>
    <t>Ремонт асфальтобетонного покрытия дороги общего пользования местного значения ул. Мира (участок от дома №1 до дома № 26 по ул. Мира) в г. Сланцы Ленинградской области</t>
  </si>
  <si>
    <t>Утв. Программа (пост. АМО от 08.11.2019 № 112-п)</t>
  </si>
  <si>
    <t>15.4.</t>
  </si>
  <si>
    <t>Загривское сельское поселение</t>
  </si>
  <si>
    <t>15.4.1.</t>
  </si>
  <si>
    <t>единственный подъезд к с.н.п. и дорога с твердым покрытием до с.н.п.</t>
  </si>
  <si>
    <t>1 МО/ 1 объект</t>
  </si>
  <si>
    <t>Выписка из бюджета</t>
  </si>
  <si>
    <t>Согласована главой МО</t>
  </si>
  <si>
    <t>КСОДД (утв. пост. АМО от 31.10.19 № 1936-па)</t>
  </si>
  <si>
    <t>Утв. Программа (пос. АМО от 29.11.19 № 2131-па)</t>
  </si>
  <si>
    <t>Утв. Перечень (пост. АМО от 25.03.20 № 73)</t>
  </si>
  <si>
    <t>17.3.</t>
  </si>
  <si>
    <t>Любанское городское поселение</t>
  </si>
  <si>
    <t>Утв. Программа (пост. АМО от 11.11.19 № 539)</t>
  </si>
  <si>
    <t>17.3.1.</t>
  </si>
  <si>
    <t xml:space="preserve">Капитальный ремонт автомобильной дороги от пр. Мельникова до здания ДК "Юбилейный" и здания администрации Любанского городского поселения Тосненского района Ленинградской области в п. Любань </t>
  </si>
  <si>
    <t>17.3.2.</t>
  </si>
  <si>
    <t>17.3.3.</t>
  </si>
  <si>
    <t>Утв. Перечень (пост. АМО от 01.03.13 №17)</t>
  </si>
  <si>
    <t>Утв. Программа (пост. АМО от 17.10.19 № 182)</t>
  </si>
  <si>
    <t>Утв. Программа  (утв. пост. АМО от 09.10.19 №209)</t>
  </si>
  <si>
    <t>Рейтинговый номер</t>
  </si>
  <si>
    <t>Количество баллов по решению комиссии</t>
  </si>
  <si>
    <t>Приложение № 2 к Протоколу заседания конкурсной комиссии</t>
  </si>
  <si>
    <t>Приложение № 1 к Протоколу заседания конкурсной комиссии</t>
  </si>
  <si>
    <t>Приложение № 3 к Протоколу заседания конкурсной комиссии</t>
  </si>
  <si>
    <t xml:space="preserve">Ранжирование заявок </t>
  </si>
  <si>
    <t xml:space="preserve">2023 год, тыс.руб.
</t>
  </si>
  <si>
    <t>2024 год, тыс.руб.</t>
  </si>
  <si>
    <t>Нежновское сельское поселение</t>
  </si>
  <si>
    <t>Ремонт дороги общего пользования местного значения в д. Мышкино по адресу: Ленинградская область, Кингисеппский муниципальный район, Нежновское сельское поселение, д. Мышкино</t>
  </si>
  <si>
    <t>Ремонт дороги общего пользования местного значения в д. Заозерье по адресу: Ленинградская область, Кингисеппский муниципальный район, Нежновское сельское поселение, д. Заозерье</t>
  </si>
  <si>
    <t>ГЭ на смету</t>
  </si>
  <si>
    <t>05-3363/2021</t>
  </si>
  <si>
    <t>Утв. Программа  (пост. АМО от 21.09.2021 №148)</t>
  </si>
  <si>
    <t>Утв. Перечень (пост. АМО  от 17.09.2021 №146)</t>
  </si>
  <si>
    <t>Приморское городское поселение</t>
  </si>
  <si>
    <t>Город Ивангород</t>
  </si>
  <si>
    <t>Пустомержское сельское поселение</t>
  </si>
  <si>
    <t>Шлиссельбургское городское поселение</t>
  </si>
  <si>
    <t>Ульяновское городское поселение</t>
  </si>
  <si>
    <t>Ремонт асфальтобетонного покрытия дороги общего пользования местного значения ул. Маяковского в г. Сланцы Ленинградской области</t>
  </si>
  <si>
    <t>Утв. Программа (утв. Пост. АМО от 16.10.19 № 312) на 2019-2021 год</t>
  </si>
  <si>
    <t xml:space="preserve">гос.экспертиза </t>
  </si>
  <si>
    <t>05-3409/2021</t>
  </si>
  <si>
    <t>05-3811/2021</t>
  </si>
  <si>
    <t xml:space="preserve">Утв. Программа (пост. АМО от 18.10.19 № 202) </t>
  </si>
  <si>
    <t>05-3809/2021</t>
  </si>
  <si>
    <t>Утв. Перечень (пост. АМО от 10.12.2013 №222, в ред. от 19.03.2018 № 29)</t>
  </si>
  <si>
    <t>Утв. Перечень (пост АМО от 07.08.15 № 546 в ред. от 02.06.2021 №258)</t>
  </si>
  <si>
    <t>Утв. Программа (утв. пост. АМО от 13.07.2021 №320)</t>
  </si>
  <si>
    <t>Выписка из бюджета, гарант. письмо</t>
  </si>
  <si>
    <t>Документы подтверждающие наличие утвержденных в бюджете средств МБ на софинансирование, да/нет</t>
  </si>
  <si>
    <t>Капитальный ремонт автомобильной дороги общего пользования местного значения по адресу: Ленинградская область, Лужский район, дер. Моровино, ул. Старая Деревня</t>
  </si>
  <si>
    <t>05-3470/2021</t>
  </si>
  <si>
    <t>Утв. Перечень (пост.АМО от  10.04.19 № 87)</t>
  </si>
  <si>
    <t>Утв. Программа (утв. Пост. АМО от 28.12.20 № 247)</t>
  </si>
  <si>
    <t>Капитальный ремонт автомобильной дороги общего пользования местного значения по адресу: Ленинградская область, Лужский район, дер. Моровино, ул. Новая Деревня</t>
  </si>
  <si>
    <t>Устройство (ремонт) асфальтобетонного покрытия  автомобильной  дороги общего пользования местного значения по адресу: Ленинградская область, Ломоносовский муниципальный район, Горбунковское сельское поселение, дер. Средняя Колония (улица без названия), протяженностью 920 метров</t>
  </si>
  <si>
    <t>Устройство (ремонт) асфальтобетонного покрытия  автомобильной  дороги общего пользования местного значения по адресу: Ленинградская область, Ломоносовский муниципальный район, Горбунковское сельское поселение, деревня Велигонты, улица без названия, старая деревня, протяженностью 750 метров</t>
  </si>
  <si>
    <t>05-3476/2021</t>
  </si>
  <si>
    <t>14</t>
  </si>
  <si>
    <t>2 соц. объекта (конно-спортивный комплекс "Новополье", магазин)</t>
  </si>
  <si>
    <t>Дорога до СНТ (ДНП) "Малиновка"/ планируемый к строительству д.с.</t>
  </si>
  <si>
    <t>Представления Прокуратуры и ОМВД Ломоносовского района</t>
  </si>
  <si>
    <t>05-3823/2021</t>
  </si>
  <si>
    <t>Выполнение работ по ремонту автомобильной дороги общего пользования местного значения вне границ населенных пунктов "Выборгское шоссе - оз. Пасторское" в границах МО "Юкковское сельское поселение" Всеволожского муниципального района Ленинградской области</t>
  </si>
  <si>
    <t>Ремонт дорожного покрытия по ул. Советская, от ул. Озерная до ГБУЗ ЛО "Токсовская межрайонная больница", в г.п. Токсово  Всеволожского муниципального района Ленинградской области</t>
  </si>
  <si>
    <t>05-3812/2021</t>
  </si>
  <si>
    <t>Утв. Перечень (пост. АМО от 21.06.13 № 90 в ред. от 27.04.18 № 87)</t>
  </si>
  <si>
    <t>Утв. Программа (пос. АМО от 05.12.19 № 381, ред. от 11.10.2021 № 636)</t>
  </si>
  <si>
    <t>05-3652/2021</t>
  </si>
  <si>
    <t>Ремонт автомобильных дорог (ремонт дорожного покрытия: дорога пр. Победы (участок от 1-ой транспортной развязки до ул. Энергетиков)</t>
  </si>
  <si>
    <t>выписка из бюджета и гарантийное письмо</t>
  </si>
  <si>
    <t>Утв. Перечень (пост.АМО от 13.11.18 № 2790, ред. от 02.03.21 №310)</t>
  </si>
  <si>
    <t>Ремонт афальтобетонного покрытия автомобильной дороги пр. Карла Маркса (участок от ул. 9-я дорога до ул. Красная дорога) в г.п. Красный Бор Тосненского района Ленинградской области</t>
  </si>
  <si>
    <t>2 соц. объекта (место захоронения участников ВОВ и ГБУЗ ЛО ЛО Тосненская КМБ</t>
  </si>
  <si>
    <t>Утв. Программа (пост. АМО от 21.10.21. № 458)</t>
  </si>
  <si>
    <t>гарантийное письмо (заявка на 2024 год)</t>
  </si>
  <si>
    <t>21.10.2021/ 21.10.2021</t>
  </si>
  <si>
    <t>05-3788/2021             05-3789/2021</t>
  </si>
  <si>
    <t>Заявка на 2024 год</t>
  </si>
  <si>
    <t>3 соц. объекта (школа, д/сад, филиал СПб ПУ)</t>
  </si>
  <si>
    <t xml:space="preserve">Ремонт дорожного покрытия по адресу: ул. Солнечная от ул. Красных Фортов до ул. Молодежная (магистральная улица) </t>
  </si>
  <si>
    <t>Ремонт дорожного покрытия по адресу:  проспект Героев (от ул. Красных Фортов - до ул. Молодежная)</t>
  </si>
  <si>
    <t>Утв. Программа  (подпрограмма 6 в пост. АМО от  06.12.19 №4356 - НПА об утв. МП "Безопасность жизнедеятельности населения МО")</t>
  </si>
  <si>
    <t>3 соц. объекта (школа,                     2 д/сада)</t>
  </si>
  <si>
    <t>3 соц. объекта (школа,  д/сад и строящийся д/сад)</t>
  </si>
  <si>
    <t>КСОДД (утв. АМО от 30.09.19. № 2062)</t>
  </si>
  <si>
    <t>Утв. Перечень (пост. АМО от 23.03.2021 №559)</t>
  </si>
  <si>
    <t>Ремонт дорожного покрытия по адресу: ул. Афанасьева (от проспекта Героев до ул. Парковой)</t>
  </si>
  <si>
    <t>Ремонт дорожного покрытия по адресу: ул. Академика Александрова от ул. Афанасьева до ул. Молодежной (без перекрестков)</t>
  </si>
  <si>
    <t>выписка из бюджета, гарант. письмо</t>
  </si>
  <si>
    <t>05-3711/2021              05-3753/2021</t>
  </si>
  <si>
    <t>20.10.2021        21.10.2021</t>
  </si>
  <si>
    <t>3 соц. объекта (2 школы,  Центр развития ребенка)</t>
  </si>
  <si>
    <t>Кузнечнинское городское поселение</t>
  </si>
  <si>
    <t>Не требуется</t>
  </si>
  <si>
    <t>Согласовано главой МО (без расшифровки подписи)</t>
  </si>
  <si>
    <t>По одному объекту</t>
  </si>
  <si>
    <t>Технический отчет по результатам диагностики (ул. Приозерское шоссе)</t>
  </si>
  <si>
    <t>Технический отчет по результатам диагностики (ул. Пионерская)</t>
  </si>
  <si>
    <t>да, без соц. объектов</t>
  </si>
  <si>
    <t>05-3500/2021</t>
  </si>
  <si>
    <t>Ремонт участка дороги в дер. Малое Верево ул. Кутышева от дома № 10А до дома № 14 (подъзд к детскому садику)</t>
  </si>
  <si>
    <t>Утв. Перечень (пост. АМО от 15.02.16 № 36 в ред. от 04.06.2021 №325)</t>
  </si>
  <si>
    <t>Утв. Программа (пост. АМО от 28.12.2020 № 361)</t>
  </si>
  <si>
    <t>Ремонт участка автомобильной дороги по адресу: д. Кипень, проезд Пшеничный Ломоносовского района Ленинградской области</t>
  </si>
  <si>
    <t>Ремонт участка автомобильной дороги по адресу: деревня Глухово, ул.Апрельская Ломоносовского района Ленинградской области</t>
  </si>
  <si>
    <t>Ремонт участка автомобильной дороги по адресу: деревня Волковицы, ул. Центральная Ломоносовского района Ленинградской области</t>
  </si>
  <si>
    <t>1 соц.культ. объект (Усадебный комплекс Надеждино)</t>
  </si>
  <si>
    <t>1 соц. Объект -водонапорная башня</t>
  </si>
  <si>
    <t>1 соц.объект - здание водозабора;  ДНП "Дивное озеро"+ транзит</t>
  </si>
  <si>
    <t>Заявка подается повторно. Транзитный автотранспорт к ДНП, подъезд к кладбищу</t>
  </si>
  <si>
    <t>Выписка из бюджета, гарантийное письмо (от 19.10.2021                   №05-3627/2021)</t>
  </si>
  <si>
    <t>05-3531/2021</t>
  </si>
  <si>
    <t xml:space="preserve">Выписка из бюджета, гарант. письмо </t>
  </si>
  <si>
    <t>Ремонт автомобильной дороги по адресу: РФ, Ленинградская область, Волховский муниципальный район, Пашское сельское поселение, Подъезд к д. Иевково</t>
  </si>
  <si>
    <t>Ремонт автомобильной дороги по адресу: РФ, Ленинградская область, Волховский муниципальный район, Хваловское сельское поселение, подъезд к д. Погорелец-Хваловский</t>
  </si>
  <si>
    <t>Ремонт автомобильной дороги по адресу: РФ, Ленинградская область, Волховский муниципальный район, Вындиноостровское сельское поселение, подъезд к д. Помялово</t>
  </si>
  <si>
    <t>Ремонт автомобильной дороги по адресу: РФ, Ленинградская область, Волховский муниципальный район, Хваловское сельское поселение, подъезд к д. Пруди</t>
  </si>
  <si>
    <t>Ремонт автомобильной дороги по адресу: РФ, Ленинградская область, Волховский муниципальный район, Колчановское  сельское поселение, подъезд к д. Страшево, д. Морозово</t>
  </si>
  <si>
    <t>Решение Волховского городского суда Ленинградской области</t>
  </si>
  <si>
    <t>единственный подъезд к 6-ти с.н.п.</t>
  </si>
  <si>
    <t>Решение Волховского городского суда Ленинградской области от 25.12.2020</t>
  </si>
  <si>
    <t>05-3550/2021</t>
  </si>
  <si>
    <t>Утв. Перечень (пост. АМО от 10.04.17 №1045 в ред. от 01.10.21 №2770 )</t>
  </si>
  <si>
    <t xml:space="preserve">В пояснительной записке указание на 7 соц. объектов в д. Загривье </t>
  </si>
  <si>
    <t>05-3351/2021</t>
  </si>
  <si>
    <t>Утв. Программа (пост. АМО от 20.09.2020 № 102-п)</t>
  </si>
  <si>
    <t>Утв. Перечень (пост. АМО от 25.01.19 №08-п в ред.пост. АМО от 04.10.21 №110-п)</t>
  </si>
  <si>
    <t>Ремонт участка- проезда по дер. Переволок от ж.дома №31 до уч. №46А Загривского сельского поселения Сланцевского района Ленинградской области</t>
  </si>
  <si>
    <t>Выписка из бюджета и гарантиное письмо</t>
  </si>
  <si>
    <t>2 соц.объекта (МКУК ТКЦ "Саблино"; ж/д станция)</t>
  </si>
  <si>
    <t>1 соц.объект (психиатрическая больница)</t>
  </si>
  <si>
    <t xml:space="preserve">Представление Тосненской городской прокуратуры </t>
  </si>
  <si>
    <t>Утв. Перечень (пост. АМО от 14.11.2013 №198)</t>
  </si>
  <si>
    <t>Ремонт автомобильной дороги местного значения по ул. Карла Маркса Ульяновского городского поселения Тосненского района Ленинградскй области, имеющей приоритетный социально значимый характер</t>
  </si>
  <si>
    <t>Ремонт автомобильной дороги местного значения по пр. Советский Ульяновского городского поселения Тосненского района Ленинградскй области, имеющей приоритетный социально значимый характер</t>
  </si>
  <si>
    <t>Ремонт автомобильной дороги местного значения по ул. Большая Речная Ульяновского городского поселения Тосненского района Ленинградскй области, имеющей приоритетный социально значимый характер</t>
  </si>
  <si>
    <t xml:space="preserve">КСОДД (утв. пост. АМО от 27.11.19 №771)                   </t>
  </si>
  <si>
    <t>Утв. Программа  (утв. пост. АМО от 29.12.18 № 398 в ред.пост АМО от 30.12.2020)</t>
  </si>
  <si>
    <t>05-3562/2021           05-3580/2021 (аналогичная заявка)</t>
  </si>
  <si>
    <t>15.10.2021           18.10.2021 (аналогичная заявка)</t>
  </si>
  <si>
    <t xml:space="preserve">Выписка из бюджета (18.10.21 № 05-3592/2021); гарант.письмо от 04.10.2021 №05-3397/2021  </t>
  </si>
  <si>
    <t>11.10.2021 18.10.2021 18.10.2021</t>
  </si>
  <si>
    <t xml:space="preserve"> Гарантийное письмо. Выписка из бюджета</t>
  </si>
  <si>
    <t>05-3483/2021            05-3598/2021                   05-3605/2021 (гарант.письмо выписка из бюджета)</t>
  </si>
  <si>
    <t>Ремонт автомобильной дороги по адресу: ул. Подстанция, пер. Южный, пер Тихий, пос. Лукаши, Гатчинского района  Ленинградской области</t>
  </si>
  <si>
    <t>Ремонт автомобильной дороги по адресу: ул. Строителей и пер. Строителей, дер. Антелево Гатчинского района  Ленинградской области</t>
  </si>
  <si>
    <t>05-3629/2021</t>
  </si>
  <si>
    <t>1 соц. объект (стадион), дорога к СНТ</t>
  </si>
  <si>
    <t>Предписание ГИДДД.</t>
  </si>
  <si>
    <t>Утв. Перечень (пост АМО от 16.10.20 №462 в ред. от 14.09.21 № 516)</t>
  </si>
  <si>
    <t>4 соц. объекта (2 спорткомплекса, д/сад, детский культурно-досуговый центр)</t>
  </si>
  <si>
    <t>Объект из разных дорог в разных н.п. поселения (п. Лукаши и д. Бор). Технический отчет (аварийное состояние). Предписание ГИДДД.</t>
  </si>
  <si>
    <t>3 соц. объекта (ДК, библиотека, амбулатория)</t>
  </si>
  <si>
    <t xml:space="preserve">Ремонт участков автомобильных дорог по адресу: пос. Лукаши, ул.Морская Слобода, ул. Сельская; д.Бор ул. без названия </t>
  </si>
  <si>
    <t xml:space="preserve">Выписка из бюджета; гарант. письмо </t>
  </si>
  <si>
    <t>Ремонт автомобильной дороги по ул. Октябрьская набережная участками: от въезда на территорию РГПУ им. А.И. Герцена (д. 1 а) до плотины 6 ГЭС, от железнодорожного моста до автомобильного разворотного кольца и от автомобильного разворотного кольца до автомобильного моста Ильинский в городе Волхов, Ленинградской области</t>
  </si>
  <si>
    <t>Лисинское сельское поселение</t>
  </si>
  <si>
    <t>Ремонт автомобильной дороги общего пользования местного значения по ул. Вокзальная протяженностью 1,265 км в п. Лисино-Корпус Тосненского района Ленинградской области</t>
  </si>
  <si>
    <t>05-3626/2021</t>
  </si>
  <si>
    <t>Утв. Перечень (пост. АМО от 08.04.15 № 65                    в ред. от 26.04.21 № 71)</t>
  </si>
  <si>
    <t>Утв. Программа (пост. АМО от 24.10.19. № 196)</t>
  </si>
  <si>
    <t xml:space="preserve">2 выписки из бюджета; гарантийные письма </t>
  </si>
  <si>
    <t>2 соц. объекта (здание АМО; ДК)</t>
  </si>
  <si>
    <t>Ремонт автомобильной дороги общего пользования местного значения по ул. Железнодорожная протяженностью 0,359 км в пос. Радофинниково Тосненского района Ленинградской области</t>
  </si>
  <si>
    <t>Ремонт автомобильной дороги общего пользования местного значения по ул. Комсомольская протяженностью 0,067 км в пос. Радофинниково Тосненского района Ленинградской области</t>
  </si>
  <si>
    <t>2 соц. объекта (школа; братское захоронение участников ВОВ).               Дорога к СНТ</t>
  </si>
  <si>
    <t>Ремонт автомобильной дороги общего пользования местного значения по ул. Лесная протяженностью 0,173 км в пос. Лисино-Корпус Тосненского района Ленинградской области</t>
  </si>
  <si>
    <t xml:space="preserve">6 соц. объектов (ж/ ст.; учебно-опытный лесхоз; библиотека; ДК; баня; магазин) </t>
  </si>
  <si>
    <t>Ремонт автомобильной дороги общего пользования местного значения по ул.Лесная протяженностью 0,575 км в пос. Радофинниково Тосненского района Ленинградской области</t>
  </si>
  <si>
    <t>2 соц. объекта (школа; баня)</t>
  </si>
  <si>
    <t>Ремонт автомобильной дороги общего пользования местного значения по ул. Спортивная протяженностью 0,382 км в пос. Лисино-Корпус Тосненского района Ленинградской области</t>
  </si>
  <si>
    <t>7 соц. объектов (ДК; здание АМО; школа; столовая; колледж; общежитие, магазин)</t>
  </si>
  <si>
    <t>3 соц. объекта (колледж; общежитие, стадион)</t>
  </si>
  <si>
    <t>Ремонт автомобильной дороги общего пользования местного значения по ул. Турского протяженностью 0,549 км в пос. Лисино-Корпус Тосненского района Ленинградской области</t>
  </si>
  <si>
    <t>17.3.6.</t>
  </si>
  <si>
    <t>17.3.4.</t>
  </si>
  <si>
    <t>17.3.5.</t>
  </si>
  <si>
    <t>17.3.7.</t>
  </si>
  <si>
    <t>Ремонт дорожного покрытия автомобильной дороги ул. Садовая от отметки (0-0) до (0-784,0) в дер. Верхние Осельки, расположенной на территории МО “Лесколовское сельское поселение” Всеволожского муниципального района Ленинградской области</t>
  </si>
  <si>
    <t>Лесколовское сельское поселение</t>
  </si>
  <si>
    <t>05-3625/2021</t>
  </si>
  <si>
    <t>Ремонт дорожного покрытия автомобильной дороги ул. Генеральская от отметки (0-0) до (0-1016,0) в дер. Кискелово, расположенной на территории МО “Лесколовское сельское поселение” Всеволожского муниципального района Ленинградской области»</t>
  </si>
  <si>
    <t>Акт технического состояния а/д, составленный ОГИБДД</t>
  </si>
  <si>
    <t>Подъезд к с.н.п., к СНТ, включена в маршрут движения школьного автобуса</t>
  </si>
  <si>
    <t>2 соц.объекта (ж/д станция; здание АМО)</t>
  </si>
  <si>
    <t>05-3621/2021</t>
  </si>
  <si>
    <t>Ремонт автомобильной дороги общего пользования местного значения по ул.Центр от перекрестка с ул. Космонавтов до границы территории ГБПОУ ЛО "ВАК", расположенному по адресу: Ленинградская область, Волховский район, г. Сясьстрой, ул.Центр, д. № 13</t>
  </si>
  <si>
    <t>Ремонт участка автомобильной дороги общего пользования местного значения по ул. Карла Маркса от перекреска с ул. Кольцевая до перекрестка с ул. Культура, г.Сясьстрой, Волховского района Ленинградской области</t>
  </si>
  <si>
    <t>Ремонт автомобильной дороги общего пользования местного значения по ул. 1 Мая, г. Сясьстрой, Волховского района, Ленинградской области</t>
  </si>
  <si>
    <t>Ремонт участка автомобильной дороги общего пользования местного значения по ул. Заводская от моста через р. Валгомка до проходной № 6 Сясьского ЦБК, г. Сясьстрой, Волховский район, Ленинградская область</t>
  </si>
  <si>
    <t>Утв. Перечень (решение СД от 21.12.16 № 236 в ред. от 25.02.21 №115)</t>
  </si>
  <si>
    <t>Утв. Программа (пос. АМО от 08.10.21 № 504)</t>
  </si>
  <si>
    <t xml:space="preserve">выписка из бюджета, гарант. письмо </t>
  </si>
  <si>
    <t xml:space="preserve">3 соц. объекта (школа, здание АМО, отделение полиции) </t>
  </si>
  <si>
    <t>Ремонт асфальтобетонного покрытия дороги общего пользования местного значения ул. Социалистическая (участок от ул. Ломоносова до магазина "Продукты"  в г. Сланцы Ленинградской области</t>
  </si>
  <si>
    <t xml:space="preserve">Утв. Перечень (пост. АМО от 24.11.2020 №778) </t>
  </si>
  <si>
    <t>Ремонт автомобильной дороги по адресу: Ленинградская область, Приозерский район, п. Марьино</t>
  </si>
  <si>
    <t>Ремонт автомобильной дороги по адресу: Ленинградская область, Приозерский район, п. Петриченко</t>
  </si>
  <si>
    <t>Ремонт автомобильной дороги по адресу: Ленинградская область, Приозерский район, п. Бойцово</t>
  </si>
  <si>
    <t>05-3739/2021</t>
  </si>
  <si>
    <t>Выписка из бюджета + гарант. письмо</t>
  </si>
  <si>
    <t>Калитинское сельское поселение</t>
  </si>
  <si>
    <t>Утв. Перечень дорог (реш.СД от 14.01.21 № 90)</t>
  </si>
  <si>
    <t>не требуется (представлена КСОДД Волосовского МР)</t>
  </si>
  <si>
    <t>Утв. Программа (пост. АМО от 18.11.19 № 222)</t>
  </si>
  <si>
    <t xml:space="preserve">выписки из бюджета </t>
  </si>
  <si>
    <t>3 соц. объекта по схеме (ж/д ст., библитека, храм)</t>
  </si>
  <si>
    <t>05-3617/2021</t>
  </si>
  <si>
    <t>05-3641/2021</t>
  </si>
  <si>
    <t>Утв. Перечень (пост.АМО от  28.01.20 № 15 в ред. от 18.10.21 №222)</t>
  </si>
  <si>
    <t>Утв. Программа (утв. Пост. АМО от 18.10.2021 № 223)</t>
  </si>
  <si>
    <t>Ремонт 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</si>
  <si>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 xml:space="preserve">19.10.2021/  19.10.2021 </t>
  </si>
  <si>
    <t>05-3628/2021   05- 3653/2021 (аналогичная)</t>
  </si>
  <si>
    <t>Ремонт участка автомобильной дороги по ул. Новая Свирица от дома № 1 до дома № 25 в пос. Свирица Волховского района Ленинградской области</t>
  </si>
  <si>
    <t>05-3591/2021</t>
  </si>
  <si>
    <t>Ремонт участка автомобильной дороги по ул.Старая Свирица от дома № 39 до дома 69а в пос. Свирица Волховского района Ленинградской области</t>
  </si>
  <si>
    <t>4 соц. объекат (школа, д/с, ДК, ФАП)</t>
  </si>
  <si>
    <t>Ремонт ул. Советская от д. 169 до д.169а в селе Паша (подъезд к Пашской участковой больнице и отделению палеотивной помощи (Хоспис) Волховского района Ленинградской области</t>
  </si>
  <si>
    <t>Ремонт ул. Торговая в селе Паша (подъезд к котельной №3, отделению почтовой связи, сельской библиотеке, подростковому клубу "Грация" и сельскому дому культуры) Волховского района Ленинградской области</t>
  </si>
  <si>
    <t>05-3606/2021</t>
  </si>
  <si>
    <t xml:space="preserve"> Утв. Перечень (пост. АМО от 30.12.13 №172 в ред. от 16.11.20 №211)</t>
  </si>
  <si>
    <t xml:space="preserve">5 соц. объектов (котельная, почта,библиоте-ка, клуб, ДК ) </t>
  </si>
  <si>
    <t xml:space="preserve">2 соц. объекта (Больница, Хоспис) </t>
  </si>
  <si>
    <t>выписка из бюджета МО; гарантийное письмо</t>
  </si>
  <si>
    <t>не требуется (КСОДД утв. Пост АМО от 29.05.20 №95)</t>
  </si>
  <si>
    <t xml:space="preserve">Ремонт автомобильной дороги ул. Заречная в п. Рощино Выборгского района Ленинградской области (ПК 0+00 - ПК 1+371) </t>
  </si>
  <si>
    <t>05-3596/2021</t>
  </si>
  <si>
    <t>1 соц. объект (ПНД)</t>
  </si>
  <si>
    <t xml:space="preserve">Утв. Программа (пост. АМО от 14.10.2020 № 485) </t>
  </si>
  <si>
    <t>05-3751/2021</t>
  </si>
  <si>
    <t>Ремонт автомобильной дороги по Советскому пр. в г.п. Мга</t>
  </si>
  <si>
    <t xml:space="preserve">Выписка из проекта бюджета </t>
  </si>
  <si>
    <t>5 соц. объектов (школа, д/с, здание АМО, досуговый центр, кинотеатр)</t>
  </si>
  <si>
    <t>05-3630/2021</t>
  </si>
  <si>
    <t>выписки из бюджета</t>
  </si>
  <si>
    <t>5 соц. объект (школа; школа-интернат)</t>
  </si>
  <si>
    <t>Ремонт автомобильной дороги общего пользования местного значения в п. Ефимовский по ул. Метростроевская и участка автомобильной дороги общего пользования местного значения по ул. Малая Спортивная от дома № 15 до примыкания к ул. Метростроевская  Бокситогорского района Ленинградской области</t>
  </si>
  <si>
    <t>Большеижорское сельское поселение</t>
  </si>
  <si>
    <t>Ремонт автомобильной дороги местного значения по ул. Советской от дома № 5 до дома № 15 в п. Большая Ижора Ломоносовского муниципального района Ленинградской области</t>
  </si>
  <si>
    <t>05-3634/2021</t>
  </si>
  <si>
    <t>Утв. Программа (пост. АМО от 18.10.2019 № 266)</t>
  </si>
  <si>
    <t>Утв. Перечень (реш. СД от 21.02.17 № 7)</t>
  </si>
  <si>
    <t>1 соц.объект (магазин)</t>
  </si>
  <si>
    <t>Ремонт асфальтобетонного покрытия участка автомобильной дороги общего пользования местного значения ул. Ленина, от региональной дороги "Санкт-Петербург-Кировск" ПК 0+00 - ПК 7+68, Ленинградская область, Кировский район, г.Отрадное</t>
  </si>
  <si>
    <t>05-3640/2021</t>
  </si>
  <si>
    <t>Утв. Программа (пос. АМО от 01.12.20 № 628)</t>
  </si>
  <si>
    <t>выписка из бюджета; гарант. письмо</t>
  </si>
  <si>
    <t>6 соц. объектов (стадион; школа искусств; Храм; лицей; почта; ж/д станция)</t>
  </si>
  <si>
    <t>2 предписания ОМВД (в т.ч. о разметке и знаках)</t>
  </si>
  <si>
    <t>Утв. Перечень (пост.АМО от 24.12.12 № 112)</t>
  </si>
  <si>
    <t>05-3649/2021</t>
  </si>
  <si>
    <t>4 соц. объект (сквер, отделение Сбербанка, почта, объект торговли)</t>
  </si>
  <si>
    <t>Выписка из реш. СД о бюджете и гарантийное письмо</t>
  </si>
  <si>
    <r>
      <t xml:space="preserve">да </t>
    </r>
    <r>
      <rPr>
        <sz val="11"/>
        <rFont val="Times New Roman"/>
        <family val="1"/>
        <charset val="204"/>
      </rPr>
      <t>(ведомость дефектов представлена в виде ведомости объемов работ)</t>
    </r>
  </si>
  <si>
    <t>19.10.2021/         19.10.2021</t>
  </si>
  <si>
    <t>Ремонт участка автомобильной дороги к административному зданию д. Фалилеево Кингисеппского района Ленинградской области</t>
  </si>
  <si>
    <t>05-3676/2021</t>
  </si>
  <si>
    <t>6 соц. объектов (КДЦ, здание АМО, ФАП, Сбербанк, почта)</t>
  </si>
  <si>
    <t>Утв. Программа  (пост. АМО от 15.10.19 №112)</t>
  </si>
  <si>
    <t>Ремонт автодороги "Подъездной путь к в/ч Керстово" в Кингисеппском районе Ленинградской области</t>
  </si>
  <si>
    <t>05-3668/2020</t>
  </si>
  <si>
    <t>выписка из реш. СД о бюджете МО на 2021-2023гг; гарантийное письмо</t>
  </si>
  <si>
    <t>1 соц.объект (ФАП)</t>
  </si>
  <si>
    <t>В приложении к заявке указано 4 балла, в заявке -12 баллов - не обосновано</t>
  </si>
  <si>
    <t>Утв. Перечень (пост. АМО  от 28.02.14 № 442, в ред. от 06.10.21 №2268)</t>
  </si>
  <si>
    <t>Ремонт автомобильной дороги по ул. Вокзальная г. Кингисепп</t>
  </si>
  <si>
    <t>Ремонт автомобильной дороги по ул. Железнодорожная, г. Кингисепп</t>
  </si>
  <si>
    <t>Утв. Перечень (пост. АМО от 13.04.15 № 922 в ред. от 06.10.21 № 2267)</t>
  </si>
  <si>
    <t>КСОДД    (пост. АМО от  28.12.19 №3048)</t>
  </si>
  <si>
    <t>4 соц.объекта  (ж/д вокзал, ДДТ, архив, д/сад)</t>
  </si>
  <si>
    <t>2 соц.объекта  (ж/д вокзал, спортклуб)</t>
  </si>
  <si>
    <t>Выполнение работ по ремонту участка автомобильной дороги общего пользования местного значения по ул. Спортивная (вдоль спортивного комплекса длиной 300 п.м.)  д. Белогорка Гатчинского района Ленинградской области</t>
  </si>
  <si>
    <t>Выполнение работ по ремонту участка автомобильной дороги общего пользования местного значения по Республиканскому проспекту (длиной 687 п.м. от перекрестка с ул. Дружносельской до перекрестка с ул. Торговой) п. Сиверский Гатчинского района Ленинградской области</t>
  </si>
  <si>
    <t>Экспертиза на сумму 5938,062 т.р.+ распоряжение об утв. в текущих ценах.</t>
  </si>
  <si>
    <t>2 соц.объекта (ДК и спорткомплекс)</t>
  </si>
  <si>
    <t>2 соц.объекта (техникум и здание АМО)</t>
  </si>
  <si>
    <t>КСОДД    (пост. АМО от 14.07.21 № 512)</t>
  </si>
  <si>
    <t>Ремонт автомобильной дороги общего пользования местного значения ул. Новоселов в д. Войсковицы Гатчинского района Ленинградской области протяженностью 364 метра</t>
  </si>
  <si>
    <t>Ремонт автомобильной дороги общего пользования местного значения Проезд Общественный в д. Войсковицы Гатчинского района Ленинградской области протяженностью 272 метра</t>
  </si>
  <si>
    <t>05-3648/2021</t>
  </si>
  <si>
    <t>Выписка из бюджета, гарант. письма</t>
  </si>
  <si>
    <t>12 соц.объектов: здания ГБУ ЛО Сиверский ресурсный центр для детей сирот; Общественный центр "Надежда"; Храм</t>
  </si>
  <si>
    <t>6 соц.объектов: здания ГБУ ЛО Сиверский ресурсный центр для детей сирот; Общественный центр "Надежда"; Храм</t>
  </si>
  <si>
    <t xml:space="preserve">Утв. Перечень (реш. СД от 27.11.20№ 70 в ред. от 18.06.21 № 112) </t>
  </si>
  <si>
    <t>05-3675/2021</t>
  </si>
  <si>
    <t>2 соц.объекта (госпиталь, д/сад)</t>
  </si>
  <si>
    <t>Ремонт участка автомобильной дороги общего пользования местного значения по адресу: г. Луга, ул. Маршала Георгия Одинцова от пер. Переездного до ул. Свободы</t>
  </si>
  <si>
    <t>Ремонт участка автомобильной дороги общего пользования местного значения по адресу: г. Луга, пер. Переездный от ул. Большая Инженерная до ул. Маршала Георгия Одинцова</t>
  </si>
  <si>
    <t>05-3673/2021</t>
  </si>
  <si>
    <t>05-3672/2021</t>
  </si>
  <si>
    <t>Утв. Перечень (пост.АМО от 27.10.20 №53)</t>
  </si>
  <si>
    <t>КСОДД (утв. Пост. АМО от 10.12.19 №1556)</t>
  </si>
  <si>
    <t>Утв. Программа (пост. АМО от 28.10.19 № 1366)</t>
  </si>
  <si>
    <t>выписка из проекта реш. СД о бюджете МО на 2022-2024 гг</t>
  </si>
  <si>
    <t>подъезд к с.н.п.</t>
  </si>
  <si>
    <t>Ремонт автомобильной дороги общего пользования местного значения "подъезд к д. Ржевка" на участке км 2+000 - км 2+945 Волосовского района Ленинградской области</t>
  </si>
  <si>
    <t>Оржицкое сельское поселение</t>
  </si>
  <si>
    <t>05-3664/2021</t>
  </si>
  <si>
    <t>11</t>
  </si>
  <si>
    <t>выписка из бюджета, гарантийное письмо</t>
  </si>
  <si>
    <t>Утв. Перечень (пост.АМО от 05.03.20 №18)</t>
  </si>
  <si>
    <t>Утв. Программа (пост. АМО от 21.11.19 № 119)</t>
  </si>
  <si>
    <t>3 соц. культ объекта (амбулатория, школа, культурно-спортивный клуб) и храм</t>
  </si>
  <si>
    <t>Первомайское сельское поселение</t>
  </si>
  <si>
    <t>Ремонт дороги общего пользования местного значения в деревне Оржицы Ломоносовского района "от шоссе мимо ДК до школы"- км 0+000 - км 0+591</t>
  </si>
  <si>
    <t>05-3663/2021</t>
  </si>
  <si>
    <t>Ленинградская область, Выборгский район, пос. Первомайское, ул. Ленина (проекзд к д. 72 от д. 38) 2-й участок</t>
  </si>
  <si>
    <t>4 соц. объекта (здание АМО, Сбербанк, почта, досуговый центр)</t>
  </si>
  <si>
    <t>Объект включен в распределение 2022 года (требуется увеличение объема субсидий в связи в корректировкой ПСД)</t>
  </si>
  <si>
    <t>05-3645/2021</t>
  </si>
  <si>
    <t>Утв. Перечень (пост. АМО от 24.03.21 № 97)</t>
  </si>
  <si>
    <t>ССР на кап. ремонт и ремонт</t>
  </si>
  <si>
    <t>Капитальный ремонт дорожного покрытия ул. Заводская п. Стеклянный</t>
  </si>
  <si>
    <t>Ремонт дворовой территории в целях обеспечения водоотведения на территории п. Лесное Куйвозовского сельского поселения</t>
  </si>
  <si>
    <t>Капитальный ремонт дорожного покрытия ул. Зеркальная мкр. Зеркальный д. Васкелово</t>
  </si>
  <si>
    <t>Капитальный ремонт автомобильной дороги общего пользования местного значения по адресу: ул. Цветочная д. Касимово Всеволожского района Ленинградской области</t>
  </si>
  <si>
    <t>05-3932/2021</t>
  </si>
  <si>
    <t>2 соц. объекта (школа; д/сад) в других н.п. поселения; дорога к СНТ</t>
  </si>
  <si>
    <t xml:space="preserve">Экспертиза на сумму 2200,169 т.р.+ распоряжение об утв. в текущих ценах </t>
  </si>
  <si>
    <t>20.10.2021/   20.10.2021</t>
  </si>
  <si>
    <t>05-3665/2021/   05-3714/2021 (аналогичная)</t>
  </si>
  <si>
    <t>18.10.2021/   20.10.2021</t>
  </si>
  <si>
    <t>05-3602/2021/    05-3667/2021 (письмо аналогичное)</t>
  </si>
  <si>
    <t>05-3758/2021</t>
  </si>
  <si>
    <t>Утв. Перечень (пост.АМО от 16.07.21 № 235)</t>
  </si>
  <si>
    <t xml:space="preserve">Капитальный ремонт автомобильной дороги общего пользования местного значения по адресу: Ленинградская область, Лужский район, подъезд к дому культуры п. Межозерный </t>
  </si>
  <si>
    <t>Капитальный ремонт дороги общего пользования местного значения по адресу: д.Заорешье, ул.Центральная, Скребловского сельского поселения Лужского муниципального района</t>
  </si>
  <si>
    <t>Капитальный ремонт автомобильной дороги  общего пользования местного значения по адресу: Ленинградская область, Лужский район, д. Домкино, ул. Низовская</t>
  </si>
  <si>
    <t>2 соц. объекта (ДК; почта)</t>
  </si>
  <si>
    <t>транзит а/тр.</t>
  </si>
  <si>
    <t>место дислокации мобильной почты и объектов торговли</t>
  </si>
  <si>
    <t>Пениковское сельское поселение</t>
  </si>
  <si>
    <t>Капитальный ремонт автомобильной дороги общего пользования местного значения ул. Новая, дер. Пеники с подъездами к социальным объектам по адресу: Ленинградская область, Ломоносовский район, дер. Пеники</t>
  </si>
  <si>
    <t>05-3762/2021</t>
  </si>
  <si>
    <t>Утв. Перечень (реш.СД от 17.02.17  № 7, ред. от 07.02.20  № 04 )</t>
  </si>
  <si>
    <t>5 соц. культ. объекта (ФАП, ДК, стадион, хокейная площадка, площадь "200-летия д. Пеники")</t>
  </si>
  <si>
    <t>Утв. Программа (пост. АМО от 30.12.20 № 517, в ред. от 11.02.21 №53 - подпрограмма)</t>
  </si>
  <si>
    <t>20.10.2021/ 21.10.2021</t>
  </si>
  <si>
    <t>05-3696/2021/    05-3763/2021 (аналогичные)</t>
  </si>
  <si>
    <t>Выписка из Решения СД МО о бюджете (ведомственная стркутура на 2022 и 2023 годы)</t>
  </si>
  <si>
    <t>Ремонт участков автомобильных дорог общего пользования местного значения ул. Томилина, ул. Невская Дубровского городского поселения Всеволожского района Ленинградской области</t>
  </si>
  <si>
    <t>Утв. Программа (пос. АМО от 19.10.2021 № 254)</t>
  </si>
  <si>
    <t>3 соц. культ. объекта (причал, парк "Невский", проектируемый музей "Невский пятачок")</t>
  </si>
  <si>
    <t>Баллы не обоснованы</t>
  </si>
  <si>
    <t>05-3765/2021</t>
  </si>
  <si>
    <t>Утв. Перечень (пост. АМО от 27.02.13 № 27, в ред. от 04.02.21 № 31)</t>
  </si>
  <si>
    <t>Утв. Программа (пос. АМО от 18.02.21 №56)</t>
  </si>
  <si>
    <t xml:space="preserve">Ремонт участков автомобильной дороги общего пользования местного значения - асфальтового покрытия по ул.Старое шоссе, от Ленинградского проспекта до ул. Старое шоссе д. 12 А </t>
  </si>
  <si>
    <t>Ремонт участка автомобильной дороги общего пользования местного значения - асфальтового покрытия Набережная р. Мги от Ленинградского проспекта  д. 105 до ул. Набережная р. Мги д. 35</t>
  </si>
  <si>
    <t>20.10.2021          21.10.2021</t>
  </si>
  <si>
    <t>Утв. Перечень (реш. СД от 22.09.11 № 27 в ред. от 01.02.21 №2 )</t>
  </si>
  <si>
    <t>Утв. Программа (пост. АМО от 14.10.21 № 137)</t>
  </si>
  <si>
    <t>Ремонт дороги по ул. Центральная и ул. Рабочая в д. Верхние Рудицы МО Лопухинское сельское поселение, протяженностью 1595 метров</t>
  </si>
  <si>
    <t>Ремонт дороги по ул. Мирная, протяженностью 450 м.п. и ул. Героев протяженностью 427 м.п. в д. Глобицы МО Лопухинское сельское поселение, к станции водозабора</t>
  </si>
  <si>
    <t>Ремонт дороги по ул. Школьная  в д. Глобицы МО Лопухинское сельское поселение, к очистным сооружениям, протяженностью 457 п.м.</t>
  </si>
  <si>
    <t>Ремонт дороги по ул. Парковая и ул. Медовая в д. Старые Медуши, МО Лопухинское сельское поселение, протяженностью 940 п.м.</t>
  </si>
  <si>
    <t>05-3726/2021               05-3766/2021 (аналогичные)</t>
  </si>
  <si>
    <t>1 соц.культ объект (Усадьба "Медуши" )</t>
  </si>
  <si>
    <t>очистные сооружения КОС</t>
  </si>
  <si>
    <t>3 соц. Объекта (памятники "Дальний рубеж2 и "Обелиск"; радоновые источники), транзит а/тр.</t>
  </si>
  <si>
    <t xml:space="preserve">станция водозабора, артезианская скважина </t>
  </si>
  <si>
    <t>не обоснованы баллы (1 балл - спецобъект)</t>
  </si>
  <si>
    <t>05-3757/2021</t>
  </si>
  <si>
    <t>Утв. Программа (пост. АМО от 02.10.19 № 772, в ред от 19.10.21 №677)</t>
  </si>
  <si>
    <t>7 соц. объектов (школа, бассейн, почта, МФЦ, соц.защита, ФОК, здание АМО)</t>
  </si>
  <si>
    <t xml:space="preserve">Ремонт автодороги по ул. Ленинградское шоссе от ул. Строителей до ул. Павловской </t>
  </si>
  <si>
    <t>Заявка на 2023 год</t>
  </si>
  <si>
    <t>Кисельнинское сельское поселение</t>
  </si>
  <si>
    <t xml:space="preserve">Ремонт дороги местного значения от д. 11 до д. 21/1 в д. Селиверстово Волховского муниципального района Ленинградской области </t>
  </si>
  <si>
    <t>Ремонт автомобильной дороги общего пользования местного значения по д. Пурово</t>
  </si>
  <si>
    <t>05-3769/2021</t>
  </si>
  <si>
    <t>Утв. Перечень (реш. СД от 07.04.15 №13 в ред. 25.02.20 № 35)</t>
  </si>
  <si>
    <t>Утв. Программа (пост. АМО от 18.10.2021 № 160)</t>
  </si>
  <si>
    <t>Выписки из бюджета</t>
  </si>
  <si>
    <r>
      <rPr>
        <b/>
        <u/>
        <sz val="11"/>
        <color theme="1"/>
        <rFont val="Times New Roman"/>
        <family val="1"/>
        <charset val="204"/>
      </rPr>
      <t xml:space="preserve">Решение суда. </t>
    </r>
    <r>
      <rPr>
        <b/>
        <sz val="11"/>
        <color theme="1"/>
        <rFont val="Times New Roman"/>
        <family val="1"/>
        <charset val="204"/>
      </rPr>
      <t>Не все баллы обоснованы              (7 баллов)</t>
    </r>
  </si>
  <si>
    <r>
      <rPr>
        <b/>
        <u/>
        <sz val="11"/>
        <color theme="1"/>
        <rFont val="Times New Roman"/>
        <family val="1"/>
        <charset val="204"/>
      </rPr>
      <t xml:space="preserve">Решение суда. </t>
    </r>
    <r>
      <rPr>
        <b/>
        <sz val="11"/>
        <color theme="1"/>
        <rFont val="Times New Roman"/>
        <family val="1"/>
        <charset val="204"/>
      </rPr>
      <t xml:space="preserve">Не все баллы обоснованы             (3 балла). </t>
    </r>
  </si>
  <si>
    <t>единственный подъед к с.н.п.</t>
  </si>
  <si>
    <t>Вистинское сельское поселение</t>
  </si>
  <si>
    <t>Ремонт автомобильных дорог общего пользования местного значения, имеющих приоритетный социально-значимый характер, Ленинградская область, Кингисеппский район, д. Пахомовка, ул. Водный конец и ул. Андреевщина</t>
  </si>
  <si>
    <t>2 соц.культ. объекта (памятник живой природы, памятник П.Л. Пахомову)</t>
  </si>
  <si>
    <t>выписка из реш. СД о бюджете МО на 2021-2023 гг; гарантийное письмо</t>
  </si>
  <si>
    <t>05-3770/2021</t>
  </si>
  <si>
    <t>Утв. Перечень (пост. АМО  от 12.10.2021 №173)</t>
  </si>
  <si>
    <t>Утв. Программа  (пост. АМО от  10.10.19 №120а)</t>
  </si>
  <si>
    <t>не требуется КСОДД    (пост. АМО от  11.07.18 №102)</t>
  </si>
  <si>
    <t>Ремонт участка автомобильной дороги общего пользования местного значения по адресу: п. Селезнево,  ул. Центральная (от  МКД № 16 до примыкания к региональной дороге "Подъезд к пос. Харитоново")</t>
  </si>
  <si>
    <t>05-3771/2021</t>
  </si>
  <si>
    <t>4 соц.объекта  (д/сад; культ-досуг.центр; здание АМО; амбулатория)</t>
  </si>
  <si>
    <t xml:space="preserve"> Утв. Программа (пост. АМО от 16.12.19 № 311) Подпрограмма в программе "Безопасность"</t>
  </si>
  <si>
    <t>Утв. Перечень (пост. АМО от 10.02.2021 №11-п)</t>
  </si>
  <si>
    <t>Ремонт участка дороги № 6 дер. Выскатка Сланцевского района Ленинградской области</t>
  </si>
  <si>
    <t>Ремонт участка дороги № 5 дер. Выскатка Сланцевского района Ленинградской области</t>
  </si>
  <si>
    <t>1 соц. объект (Школа)</t>
  </si>
  <si>
    <t>1 соц. объекта (сельский клуб)</t>
  </si>
  <si>
    <t>К смете применены дефляторы (отличается от экпертизы - 1945,03160 т.р.)</t>
  </si>
  <si>
    <t>К смете применены дефляторы (отличается от экпертизы - 1416,74080 т.р.)</t>
  </si>
  <si>
    <t>05-3798/2021</t>
  </si>
  <si>
    <t>Ремонт автомобильной дороги по ул. Школьная г. Пикалево</t>
  </si>
  <si>
    <t>Ремонт автомобильной дороги по ул.  Новомагистральная г. Пикалево</t>
  </si>
  <si>
    <t>Представлен проект НПА об утв. муниц. программы  и выписка из бюджета, гарантийное письмо</t>
  </si>
  <si>
    <t>3 соц.объекта (библиотека, 2 д/сада)</t>
  </si>
  <si>
    <t>2 соц.объекта (2 д/сада)</t>
  </si>
  <si>
    <t>05-3761/2021/      05-3780/2021</t>
  </si>
  <si>
    <t>Утв. Программа (пост. АМО 19.10.21 № 175)</t>
  </si>
  <si>
    <t>Соц. значимые объекты (4 объекта) расположены в центральной части поселка (подъезд к единственному проходу через р. Важины)</t>
  </si>
  <si>
    <t xml:space="preserve">1 соц. объект (здание АМО), остальные расположены в центральной части поселка </t>
  </si>
  <si>
    <t>Ремонт участка автомобильной дороги общего пользования местного значения по адресу: ул.Северная (от дома № 29 ул. Северная до д. №1 по ул.Набережная ) г.п. Важины, Подпорожский муниципальный район, Ленинградская область, протяженностью 582 м</t>
  </si>
  <si>
    <t>Ремонт участка автомобильной дороги общего пользования местного значения по адресу: ул. Механизаторов (от дома № 12а до дома № 23), г.п. Важины, Подпорожский муниципальный район, Ленинградская область, протяженностью 450 м</t>
  </si>
  <si>
    <t>05-3710/2021</t>
  </si>
  <si>
    <t>Ремонт автомобильной дороги общего пользования местного значения по адресу: ул. Исакова (от ул. Свирская до ул. Красноармейская), г. Подпорожье Ленинградской области</t>
  </si>
  <si>
    <t>Ремонт автомобильной дороги общего пользования местного значения по адресу:  ул.Культуры (от ул. Свирская до пр.Ленина), г. Подпорожье Ленинградской области</t>
  </si>
  <si>
    <t>Ремонт автомобильной дороги общего пользования местного значения по адресу: пр. Механический, г. Подпорожье Ленинградской области</t>
  </si>
  <si>
    <t>Ремонт автомобильной дороги общего пользования местного значения по адресу: ул.Волховская (от ул. Свирская до ул. Строителей), г. Подпорожье Ленинградской области</t>
  </si>
  <si>
    <t>05-3709/2021</t>
  </si>
  <si>
    <t>Ремонт автомобильной дороги: г. Приморск, проезд к музею</t>
  </si>
  <si>
    <t>Ремонт автомобильной дороги: г. Приморск, от ул. Школьной до больницы с разъездом у здания администрации</t>
  </si>
  <si>
    <t>Ремонт автомобильной дороги: г. Приморск. пер. Выборгский</t>
  </si>
  <si>
    <t>Капитальный ремонт автомобильной дороги общего пользования местного значения  кадастровым номером 47:07:0711001:7575 ул. Школьная д. Новое Девяткино, Всеволожский район, Ленинградская область</t>
  </si>
  <si>
    <t>Ремонт участка автомобильной дороги общего пользования местного значения  протяженностью 140 м по адресу: от дома №10 по ул. Ветеранов до дома № 96А (детский сад) д. Новое Девяткино Всеволожский район Ленинградская область</t>
  </si>
  <si>
    <t>05-3708/2021</t>
  </si>
  <si>
    <t>Ремонт асфальтобетонного покрытия участка автомобильной дороги пос. Зимитицы (от а/дороги А-180 "Нарва" до МОУ "Зимитицкая ООШ") Волосовского района Ленинградской области</t>
  </si>
  <si>
    <t>Ремонт асфальтобетонного покрытия участка автомобильной дороги д. Терпилицы (от а/дороги 41К-014-Дома культуры) Волосовского района Ленинградской области</t>
  </si>
  <si>
    <t>Ремонт асфальтобетонного покрытия участка дороги по пр. Карла Маркса от дома 31 до ул. Пролетарский канал четная сторона в г. Новая Ладога Волховского муниципального района Ленинградской области</t>
  </si>
  <si>
    <t>Ремонт асфальтобетонного покрытия участка дороги по пер. Суворова от дома 50 до ул. Суворова в г. Новая Ладога  Волховского района Ленинградской области</t>
  </si>
  <si>
    <t>05-3697/2021</t>
  </si>
  <si>
    <t xml:space="preserve">Ремонт дорожного покрытия автомобильной дороги общего пользования местного значения по адресу: Ленинградская область, Гатчинский район, п.Семрино, ул. 1-я линия от д.24 до д.66 </t>
  </si>
  <si>
    <t>Ремонт дорожного покрытия автомобильной дороги местного значения общего пользования по адресу: п. Сусанино, Малый пр-кт от ул. 3 линии до 6 линии</t>
  </si>
  <si>
    <t>Ремонт дорожного покрытия автомобильной дороги местного значения общего пользования по адресу: п. Сусанино по 5 линии (от Малого проспекта до Павловского проспекта)</t>
  </si>
  <si>
    <t>Копорское сельское  поселение</t>
  </si>
  <si>
    <t>05-3694/2021</t>
  </si>
  <si>
    <t xml:space="preserve">Ремонт участка автомобильной дороги общего пользования местного значения в дер. Климотино </t>
  </si>
  <si>
    <t>Ремонт участка автомобильной дороги общего пользования местного значения в дер. Ивановское</t>
  </si>
  <si>
    <t>05-3691/2021</t>
  </si>
  <si>
    <t>Предельный уровень софинансирования, %</t>
  </si>
  <si>
    <t>Ремонт участков автомобильной дороги общего пользования местного значения "от Дороги Жизни-д. Углово-кладбище-местечко Углово" (от 3 км+664м до 3 км+ 934 м) Романовского сельского поселения Всеволожского муниципального района Ленинградской области</t>
  </si>
  <si>
    <t>05-3684/2021</t>
  </si>
  <si>
    <t>Ремонт автомобильной дороги по ул. Гагарина в г. Ивангород Ленинградской области</t>
  </si>
  <si>
    <t>Утв. Программа  (пост. АМО от 16.10.19 №325-П)</t>
  </si>
  <si>
    <t>Утв. Перечень (пост. АМО  от 20.10.21 №289-П)</t>
  </si>
  <si>
    <t>2 соц.объекта (здание АМО, МБОУ ДЮСШ)</t>
  </si>
  <si>
    <t>Нет экспертизы на сметную документацию</t>
  </si>
  <si>
    <r>
      <t xml:space="preserve">КСОДД  </t>
    </r>
    <r>
      <rPr>
        <sz val="11"/>
        <rFont val="Times New Roman"/>
        <family val="1"/>
        <charset val="204"/>
      </rPr>
      <t>(Представлен ПОД, численность населения на 01.01.2021 - 9320 чел.)</t>
    </r>
  </si>
  <si>
    <t>Стоимость ремонта 1 км - 69,9млн.руб</t>
  </si>
  <si>
    <t>Выписка из бюджета, гарантийное письмо</t>
  </si>
  <si>
    <t>Ремонт участка дороги местного значения в пос. Беседа Волосовского района Ленинградской области от МКД №4 до МОУ "Беседская основная общеобразовательная школа"</t>
  </si>
  <si>
    <t>05-3679/2021</t>
  </si>
  <si>
    <t>Утв. Перечень дорог (реш. СД от 28.01.20 №52)</t>
  </si>
  <si>
    <t xml:space="preserve">не представлена </t>
  </si>
  <si>
    <t>2 соц.объекта (школа и д/сад)</t>
  </si>
  <si>
    <t>05-3683/2021</t>
  </si>
  <si>
    <t>Ремонт участка дороги общего пользования, расположенного по адресу: Ленинградская область, Волховский район, с. Колчаново, ул. Центральная,  от  ориентир д. 21 до ориентир д. №24, протяженностью 160 п.м. шириной 5,5 п.м. (S - 880 кв.м) и от ориентир д. №23 до ориентир д. №28 (перекресток) протяженностью 46 п.м. шириной 17,39 п.м.  (S - 880 кв.м).</t>
  </si>
  <si>
    <t>Утв. Перечень (реш. СД от 14.12.11 № 67 в ред. 29.03.18 №10)</t>
  </si>
  <si>
    <t>Согласовано главой МО (заявка только на бумажном носителе)</t>
  </si>
  <si>
    <t>Ремонт автомобильной дороги по ул. Володарского в г. Лодейное Поле</t>
  </si>
  <si>
    <t>Ремонт автомобильной дороги по ул. Ивана Ярославцева в г. Лодейное Поле</t>
  </si>
  <si>
    <t xml:space="preserve">Утв. Программа (пост. АМО 01.11.19 № 1164) </t>
  </si>
  <si>
    <t>5 соц. объектов (больница; здание соц.защиты населения; д/сад; школа; следственный отдел)</t>
  </si>
  <si>
    <t>3 соц. объекта (МФЦ, ж/д вокзал; автостанция)</t>
  </si>
  <si>
    <t>Ремонт автомобильной дороги по ул. Комсомольская г. Пикалево</t>
  </si>
  <si>
    <t>Ремонт участков автомобильной дороги по ул. Металлургов (от ул. Советская ло федеральной трассы А-114, от ул. Металлургов до + 0,160, от +0,382 до ул. Горняков) г.Пикалево</t>
  </si>
  <si>
    <t>20.10.2021      21.10.2021</t>
  </si>
  <si>
    <t>Нет смет, ведомостей дефектов, экспертиз</t>
  </si>
  <si>
    <t>Утв. Перечень (пост. АМО от 28.11.13 №2038         (в ред. от 19.07.21 №1046)</t>
  </si>
  <si>
    <t>1 (соц.объект) Центр по уходу за пожилыми людьми</t>
  </si>
  <si>
    <t>Аллея Героев; художественная школа</t>
  </si>
  <si>
    <t>Ремонт автомобильной дороги общего пользования местного значения Объездная дорога (от автомобильной дороги  А-215 Лодейное Поле - Вытегра +1223,5 м) в г. Подпорожье Ленинградской области</t>
  </si>
  <si>
    <t>Ремонт автомобильной дороги общего пользования местного значения по адресу: ул. Свирская (от ул. Смирнова до ул. Волховская) в г. Подпорожье Ленинградской области</t>
  </si>
  <si>
    <t>Ремонт автомобильной дороги общего пользования местного значения ул. Физкультурная (от пр. Ленина +1036м) в г. Подпорожье Ленинградской области</t>
  </si>
  <si>
    <t>Ремонт автомобильной дороги общего пользования местного значения по адресу: ул. Смирнова (от ул. Героев до ул. Свирская) в г. Подпорожье Ленинградской области</t>
  </si>
  <si>
    <t>Утв. Перечень (пост. АМО 02.03.21 № 124)</t>
  </si>
  <si>
    <t>КСОДД (утв. пост. АМО от 20.12.19 №971)</t>
  </si>
  <si>
    <t xml:space="preserve">Утв. Программа (пост. АМО от 21.10.19 №817) </t>
  </si>
  <si>
    <t>В реестре указаны верные уровень и объем софинансирования из ОБ</t>
  </si>
  <si>
    <t>ведомость объемов без отражения дефектов</t>
  </si>
  <si>
    <t>Нет в комплекте</t>
  </si>
  <si>
    <t>Не гос.экспертиза</t>
  </si>
  <si>
    <t>НЕТ ССР и Гос.экспертизы на кап.ремонт</t>
  </si>
  <si>
    <t>4 соц.объекта (ДК; школа; д/сад; объект спорта)</t>
  </si>
  <si>
    <t>Утв. Перечень (пост. АМО от 19.10.21 № 230)</t>
  </si>
  <si>
    <t>ведомость объемов без указания дефектов</t>
  </si>
  <si>
    <t>Не все баллы обоснованы в пояснительной записке (5 баллов)</t>
  </si>
  <si>
    <t>7 соц. культ.объектов (здание АМО, школа искуств, суд.участок, почта, центр культуры и спорта, аптека, библиотека)</t>
  </si>
  <si>
    <t>3 соц. культ.объектов (школа; д/сад; вет.клиника)</t>
  </si>
  <si>
    <t>Утв. Перечень (решение СД от 207.10.19 № 12)</t>
  </si>
  <si>
    <t>Утв. Перечень (пост.АМО от 01.10.19 № 509)</t>
  </si>
  <si>
    <t>7 соц.объектов (д/сад; школа; почта; ж/д станция; культ.-досуг.центр; амбулатория; почта)</t>
  </si>
  <si>
    <t>5 соц.объектов (школа; д/сад; культ.-досуг.центр; почта; ФАП)</t>
  </si>
  <si>
    <t>4 соц.объекта (школа; д/сад; ФАП; музей)</t>
  </si>
  <si>
    <t xml:space="preserve">Утв. Программа (пост. АМО от 04.12.19 № 52). </t>
  </si>
  <si>
    <t>Утв. Перечень (реш. СД от 18.08.21 № 30 в ред. от 21.09.21 №37 )</t>
  </si>
  <si>
    <t>Дорога к СНТ</t>
  </si>
  <si>
    <t>Утв. Перечень (пост. АМО 09.11.20 № 3646)</t>
  </si>
  <si>
    <t>Подпрограмма ФЗППУДД утверждена в составе МП (пост. АМО от 23.04.21 № 1391)</t>
  </si>
  <si>
    <t>Представлены новые сметы и экспертизы</t>
  </si>
  <si>
    <t>21.10.2021    21.10.2021</t>
  </si>
  <si>
    <t>05-3738/2021             05-3760/2021 (аналогичная заявка)</t>
  </si>
  <si>
    <t>Ремонт участка автомобильной дороги ул. Урицкого (от пересечения с ул. 7-й Армиии до пересечения с ул. Радищева) в г. Гатчина</t>
  </si>
  <si>
    <t>Ремонт автомобильной дороги по пр. 25 Октября в г. Гатчине</t>
  </si>
  <si>
    <t>Староладожское сельское поселение</t>
  </si>
  <si>
    <t>Ремонт участка автомобильной дороги общего пользования местного значения в дер. Ивановский Остров (от д. 11 до д. 56) Волховского района ленинградской области</t>
  </si>
  <si>
    <t>Ремонт участка автомобильной дороги общего пользования местного значения в с. Старая Ладога на ул. Советская (от автодороги "Зуево-Новая Ладога" до д. 29) Волховского района Ленинградской области</t>
  </si>
  <si>
    <t>05-3756/2021</t>
  </si>
  <si>
    <t>Утв. Перечень (решение СД от 20.09.21 № 39-к)</t>
  </si>
  <si>
    <t>Низинское сельское  поселение</t>
  </si>
  <si>
    <t>05-3755/2021</t>
  </si>
  <si>
    <t>Ремонт автомобильной дороги по ул. Чернореченская, д. Низино</t>
  </si>
  <si>
    <t>1 соц.культ. Объект ("Фонтанный водовод")</t>
  </si>
  <si>
    <t>05-3754/2021</t>
  </si>
  <si>
    <t>5 соц. объектов (школа; ФАП;  д/с; ТЦ; почта)</t>
  </si>
  <si>
    <t xml:space="preserve">Капитальный ремонт дороги д. Извара </t>
  </si>
  <si>
    <t xml:space="preserve">21.10.2021      21.10.2021 </t>
  </si>
  <si>
    <t>Ремонт участка автодороги по адресу: Ленинградская область, Всеволожский район, г.п. им. Морозова, ул. Культуры (дорога от ул. Первомайская до ул. Хесина)</t>
  </si>
  <si>
    <t>Ремонт участка автодороги по адресу: Ленинградская область, Всеволожский район, г.п. им. Морозова, от ул. Мира до больницы (старая больница) (участок от ул. Мира до ул. Рабочего батальона)</t>
  </si>
  <si>
    <t>05-3743/2021      05-3752/2021 (аналогичное)</t>
  </si>
  <si>
    <t>20.10.2021    21.10.2021</t>
  </si>
  <si>
    <t>05-3705/2021         05-3746/2021</t>
  </si>
  <si>
    <t>05-3706/2021         05-3747/2021 (аналогичное)</t>
  </si>
  <si>
    <r>
      <t xml:space="preserve">На кап.ремонт представлена негос. экспертиза. </t>
    </r>
    <r>
      <rPr>
        <b/>
        <u/>
        <sz val="11"/>
        <color theme="1"/>
        <rFont val="Times New Roman"/>
        <family val="1"/>
        <charset val="204"/>
      </rPr>
      <t>Подается повторно.</t>
    </r>
  </si>
  <si>
    <t>Утв. Программа  (пост. АМО от 08.10.21 №121)</t>
  </si>
  <si>
    <t xml:space="preserve">Выписка из Решения СД МО о бюджете </t>
  </si>
  <si>
    <t>Дружногорское городское поселение</t>
  </si>
  <si>
    <t>05-3736/2021</t>
  </si>
  <si>
    <t>Ремонт дороги по ул. Усадебная (от ул. Урицкого до ул. Здравомыслова)</t>
  </si>
  <si>
    <t>Ремонт покрытия дороги по ул. Вокзальная в д. Остров</t>
  </si>
  <si>
    <t>5 соц. объектов (д/сад;, школа; аптека; почта; ДК; ФСЦ "Росич")</t>
  </si>
  <si>
    <t>Утв. Перечень (пост АМО от 11.03.11 № 42, в ред. от 16.11.16 № 386)</t>
  </si>
  <si>
    <t>Утв. Программа (мероприятие в подпрограмме)</t>
  </si>
  <si>
    <t>05-3725/2021</t>
  </si>
  <si>
    <t>Утв. Перечень (пост АМО от 30.12.15 №703)</t>
  </si>
  <si>
    <t>Ремонт автомобильной дороги общего пользования местного значения ул. Мира д. Пески Ломоносовского района Ленинградской области</t>
  </si>
  <si>
    <t xml:space="preserve">Дорога до СНТ </t>
  </si>
  <si>
    <t xml:space="preserve">Ремонт автомобильной дороги "Подъезд к пос. Сосновый Бор от автодороги Рябово - Поляны км 1+720 </t>
  </si>
  <si>
    <t>05-3729/2021</t>
  </si>
  <si>
    <t>05-3759/2021</t>
  </si>
  <si>
    <t xml:space="preserve">Ремонт автомобильной дороги по Школьному переулку в г. Выборге </t>
  </si>
  <si>
    <t>1 соц. объект (гимназия)</t>
  </si>
  <si>
    <t>1 соц. объект (шахматный клуб)</t>
  </si>
  <si>
    <t>дорога к СНТ</t>
  </si>
  <si>
    <t>нет (представлены ведомости объемов)</t>
  </si>
  <si>
    <t xml:space="preserve">Ремонт автомобильной дороги по ул. Первомайская в г. Выборге </t>
  </si>
  <si>
    <t xml:space="preserve">Ремонт автомобильной дороги по ул. Большая Прорубная (включая проезд к школе) в г. Выборге </t>
  </si>
  <si>
    <t xml:space="preserve">Ремонт автомобильной дороги по Приморскому шоссе в г. Выборге (от ул. Круговой до ул. Приморской) </t>
  </si>
  <si>
    <t xml:space="preserve">Ремонт автомобильной дороги по ул. Акулова в г. Выборге </t>
  </si>
  <si>
    <t xml:space="preserve">Ремонт автомобильной дороги по ул. Репина в г. Выборге </t>
  </si>
  <si>
    <t xml:space="preserve">Ремонт автомобильной дороги по Родниковому проезду в г. Выборге </t>
  </si>
  <si>
    <t>05-3733/2021</t>
  </si>
  <si>
    <t xml:space="preserve">Капитальный ремонт автодорог  г. Выборга на земельном участке по адресу: Ленинградская область, г. Выборг, промышленная зона (ул. Промышленная (от ж/д переезда у ст. Лазаревка до ул. Весенний поток), ул. Весенний поток (от ул. Промышленной до ж/д переезда на 2 км), ул. кузнечная (от ж/д переезда на 2 км до базы "Ростэк"), ул. Западная (от ул. Весенний поток до автодороги регионального значения Выборг - Смирново)) </t>
  </si>
  <si>
    <t xml:space="preserve">Капитальный ремонт мостового сооружения через р. Селезневка автомобильной дороги "Хельсинское шоссе" по адресу: Ленинградская область, Выборгский район </t>
  </si>
  <si>
    <r>
      <t xml:space="preserve">ГЭ на проект и смету. </t>
    </r>
    <r>
      <rPr>
        <u/>
        <sz val="11"/>
        <color theme="1"/>
        <rFont val="Times New Roman"/>
        <family val="1"/>
        <charset val="204"/>
      </rPr>
      <t>Решение суда</t>
    </r>
  </si>
  <si>
    <t>Светогорское городское поселение</t>
  </si>
  <si>
    <t>Ремонт автомобильной дороги по адресу: гп Лесогорский, ул. Советов</t>
  </si>
  <si>
    <t>Ремонт участка автомобильной дороги по адресу: Ленинградская область, ул. Генераторная (от поворота на ул.Советов до мелькомбината)</t>
  </si>
  <si>
    <t>05-3717/2021</t>
  </si>
  <si>
    <t>не указаны уровень софинансирования ОБ, количество баллов</t>
  </si>
  <si>
    <t>Утв. Перечень (пост. АМО от 15.02.18 № 84, в ред.от 04.02.19 № 61)</t>
  </si>
  <si>
    <t>Ремонт автомобильной дороги общего пользования местного значения, имеющей приоритетный социально значимый характер, "Подъезд к СИЗО № 6"</t>
  </si>
  <si>
    <t>05-3722/2021</t>
  </si>
  <si>
    <t>Утв. Перечень (пост. АМО от 24.04.12 №549, в ред. пост. АМО от 29.10.20 №1297/20)</t>
  </si>
  <si>
    <t>Утв. Программа (пост. АМО от 25.12.19 №1862/19)</t>
  </si>
  <si>
    <t>Копия письма КФ района о наличии ассигнований</t>
  </si>
  <si>
    <t>Дорога к СНТ, СИЗО</t>
  </si>
  <si>
    <t>05-3724/2021</t>
  </si>
  <si>
    <t>Ремонт автомобильной дороги общего пользования местного значения, имеющей приоритетный социально значимый характер, "Подъезд к д. Лесопитомник"</t>
  </si>
  <si>
    <t>Вырицкое городское поселение</t>
  </si>
  <si>
    <t>05-3787/2021</t>
  </si>
  <si>
    <t>Смета только первый лист</t>
  </si>
  <si>
    <t>1 соц. объекта (сж/д вокзал)</t>
  </si>
  <si>
    <t>КСОДД (утв. Приказом Комитета ГХ АМО ВМР от 06.05.19 №05п) (ссылка на сайт)</t>
  </si>
  <si>
    <t>Утв. Программа (распоряжением   Комитета ГХ АМО АМО от 26.11.2019 №464) (ссылка на сайт)</t>
  </si>
  <si>
    <t>Ремонт участка дороги по ул. Краснофлотская, от ул. Восстания до ул. Ленинградская</t>
  </si>
  <si>
    <t>Ремонт асфальтобетонного покрытия ул. Вокзальная</t>
  </si>
  <si>
    <t xml:space="preserve">Заявка также представлена на бумажном носителе </t>
  </si>
  <si>
    <t>2 соц.объекта (больница, ожоговый центр)</t>
  </si>
  <si>
    <t xml:space="preserve">выписка из реш. СД от 16.12.2020  № 46 о бюджете МО на 2021 и плановый период 2022 и 2023 годов </t>
  </si>
  <si>
    <t>Согласовано главой МО (только в подлиннике)</t>
  </si>
  <si>
    <t>Ремонт автомобильной дороги общего пользования местного значения, имеющей приоритетный социально значимый характер, по адресу: г. Шлиссельбург, ул. Затонная</t>
  </si>
  <si>
    <t>Ремонт автомобильной дороги общего пользования местного значения, имеющей приоритетный социально значимый характер, по адресу: г. Шлиссельбург, Красный проспект (в том числе автомобильный мост)</t>
  </si>
  <si>
    <t>Ремонт автомобильной дороги общего пользования местного значения, имеющей приоритетный социально значимый характер, по адресу: г. Шлиссельбург, ул. Малоневский канал (четная сторона)</t>
  </si>
  <si>
    <t xml:space="preserve">Ремонт автомобильной дороги общего пользования местного значения, имеющей приоритетный социально значимый характер, по адресу: г. Шлиссельбург, ул. Новоладожский канал </t>
  </si>
  <si>
    <t>Ремонт автомобильной дороги общего пользования местного значения, имеющей приоритетный социально значимый характер, по адресу: г. Шлиссельбург, пер.Советский</t>
  </si>
  <si>
    <t>05-3813/2021</t>
  </si>
  <si>
    <t>Утв. Перечень (пост. АМО от 14.08.18 № 287)</t>
  </si>
  <si>
    <t>КСОДД (утв.пост. АМО от 26.12.19 №530)</t>
  </si>
  <si>
    <t xml:space="preserve">Утв. Программа (пост. АМО 25.12.19 № 526) </t>
  </si>
  <si>
    <t>Выписка из бюджета. гарант. письмо</t>
  </si>
  <si>
    <t>5 соц.объектов (школы; д/сады; больница, поликлиника, техникум)</t>
  </si>
  <si>
    <t>2 соц.объекта (больница, поликлиника)</t>
  </si>
  <si>
    <t>4 соц.объекта (школы; д/сады; больница, поликлиника)</t>
  </si>
  <si>
    <t>Выписка из бюджета; гарант. письмо</t>
  </si>
  <si>
    <t>05-3692/2021</t>
  </si>
  <si>
    <t>Утв. Перечень (пост. АМО  от 02.12.2020 №226, в ред. от 28.09.2021 №157)</t>
  </si>
  <si>
    <t>не требуется КСОДД    (пост. АМО от  07.12.18  №497/1)</t>
  </si>
  <si>
    <t>Утв. Программа  (пост. АМО от 22.10.19 №190)</t>
  </si>
  <si>
    <t>1 соц. объект (ФАП)</t>
  </si>
  <si>
    <t>1 соц. объект (магазин)</t>
  </si>
  <si>
    <t>3 соц. объект (библиотека и 2 магазина)</t>
  </si>
  <si>
    <t>дорога к с.н.п.</t>
  </si>
  <si>
    <t>Ремонт автомобильной дороги в д.Большая Пустомержа</t>
  </si>
  <si>
    <t>Ремонт автомобильной дороги в д. Кленно</t>
  </si>
  <si>
    <t>Ремонт автомобильной дороги в п. Ивановское</t>
  </si>
  <si>
    <t>Ремонт автомобильной дороги в п. ж/д ст. Веймарн</t>
  </si>
  <si>
    <t>Ремонт автомобильной дороги в п. ж/д ст. Веймарн (пер. Сенной)</t>
  </si>
  <si>
    <t>Ремонт автомобильной дороги в п. ж/д ст. Веймарн (пер. подъезд к ж/д вокзалу)</t>
  </si>
  <si>
    <t>Ремонт автомобильной дороги в п. Ивановское (подъезд к д. Сягло)</t>
  </si>
  <si>
    <t>1 соц. объект (здание ж/д вокзала)</t>
  </si>
  <si>
    <t>По отдельным объектам - не указаны улицы ремонта (есть в пояснительной записке)</t>
  </si>
  <si>
    <t>Утв. Программа (пост. АМО от 27.12.19 №111)</t>
  </si>
  <si>
    <t>05-3704/2021       05-3748/2021 (аналогичное)</t>
  </si>
  <si>
    <t>05-3638/2021/            05-3644/2021 (аналогичная)</t>
  </si>
  <si>
    <t xml:space="preserve">05-3458/2021 </t>
  </si>
  <si>
    <t>05-3820/2021</t>
  </si>
  <si>
    <t>Утв. Перечень (пост.АМО от 26.06.13 № 252-па, в ред. от 31.10.19 № 1936-па)</t>
  </si>
  <si>
    <t>без указания конкретных соц. объектов</t>
  </si>
  <si>
    <t>Ремонт дороги по ул.Промышленная, г. Тосно</t>
  </si>
  <si>
    <t>Ремонт дороги по ул. Победы,               г. Тосно</t>
  </si>
  <si>
    <t>Ремонт дороги  ул. 2-я Набережная, г. Тосно</t>
  </si>
  <si>
    <t>Ремонт дороги по ул. Красных Командиров, г. Тосно</t>
  </si>
  <si>
    <t xml:space="preserve">Полный пакет документов </t>
  </si>
  <si>
    <t>20.10.2021       21.10.2021</t>
  </si>
  <si>
    <t>05-3716/2021                    05-3764/2021 (аналогичное)</t>
  </si>
  <si>
    <t xml:space="preserve">05-3719/2021 (электр.вид)                         05-3779/2021 </t>
  </si>
  <si>
    <t>20.10.2021/                                   21.10.2021</t>
  </si>
  <si>
    <t>21.10.2021     21.10.2021</t>
  </si>
  <si>
    <t>05-3791/2021    05-3801/2021 (аналогичное)</t>
  </si>
  <si>
    <t>05-3795/2021</t>
  </si>
  <si>
    <t>единственный подъезд к жилой зоне</t>
  </si>
  <si>
    <t>Ремонт участка автодороги в д. Малое Куземкино ул. Полевая от 12а до земельного участка с КН 47:20:0611003:50</t>
  </si>
  <si>
    <t>Утв. Перечень (пост. АМО от           27.12.20 № 140)</t>
  </si>
  <si>
    <t>Утв. Программа (утв. Пост. АМО от 27.12.18 № 188)</t>
  </si>
  <si>
    <t>05-3803/2021</t>
  </si>
  <si>
    <t>1,,370</t>
  </si>
  <si>
    <t xml:space="preserve">Ремонт Объездной дороги от ул. Лжская до ул. Транспортная пос. Серебрянский </t>
  </si>
  <si>
    <t>Ремонт дороги общего пользования местного значения по переулку Горный от ул. Сиреневая до дома № 3 в д. Ильжно</t>
  </si>
  <si>
    <t>Гос.экспертиза на смету;  Заявка на объект подается повторно.</t>
  </si>
  <si>
    <t>Ремонт асфальтобетонного покрытия подъезда к начальной школе п. Сельцо</t>
  </si>
  <si>
    <t>05-3807/2021</t>
  </si>
  <si>
    <t>Утв. Перечень (пост. АМО от 03.11.20 №512 в ред. пост. АМО от 20.10.21 №577)</t>
  </si>
  <si>
    <t>КСОДД (утв. пост. АМО от 20.10.21 № 574)</t>
  </si>
  <si>
    <t>2 соц. объекта (ДК; здание АМО)</t>
  </si>
  <si>
    <t>2 соц. объект (школа; МФЦ)</t>
  </si>
  <si>
    <t>05-3804/2021</t>
  </si>
  <si>
    <t>Ремонт автомобильной дороги по ул. Маяковского от ул. Новая до ул. Советская в г. Кировске Лениннградской области, протяженностью 0,333км</t>
  </si>
  <si>
    <t xml:space="preserve">Ремонт автомобильной дороги по ул. Победы от ул.Набережная до ул. Маяковского в г.Кировске Ленинградской области, протяженностью 0,835 км </t>
  </si>
  <si>
    <t>2 соц.объекта (2-а ГБУ, баня, кадастровая палата)</t>
  </si>
  <si>
    <t>Новосветское сельское поселение</t>
  </si>
  <si>
    <t>Ремонт автомобильной дороги общего пользования ул. Садова и 1 проезд от ул. Садовой до Вырицкого шоссе к сельскому клубу в пос. Пригородный Гатчинского района Ленинградской области</t>
  </si>
  <si>
    <t>Ремонт автомобильной дороги общего пользования местного значения от д. 42 до СНТ "Тюльпан" в п. Торфяное Гатчинского муниципального района Ленинградской области</t>
  </si>
  <si>
    <t>Утв. Программа (мероприятие в подпрограмме "Соц.эконом. Развитие МО" пост. От 28.10.19 № 404</t>
  </si>
  <si>
    <t>05-3808/2021</t>
  </si>
  <si>
    <t>1 соц. объект (баня); дорога до СНТ</t>
  </si>
  <si>
    <t>3 соц.объекта (сельский клуб; МРЭО, избират.участок)</t>
  </si>
  <si>
    <t>21.10.2021       21.10.2021</t>
  </si>
  <si>
    <t>05-3750/2021      08-2079/2021 (аналогичное)</t>
  </si>
  <si>
    <t>Утв. Перечень (пост АМО от 22.05.12 № 172, в ред. от 08.06.21 №178)</t>
  </si>
  <si>
    <t>Колтушское сельское поселение</t>
  </si>
  <si>
    <t>05-3810/2021</t>
  </si>
  <si>
    <t>Утв. Перечень (пост. АМО от 30.07.17 № 462 в ред. от 24.08.21 № 554)</t>
  </si>
  <si>
    <t>Утв. Программа (пос. АМО от 20.10.21 № 693)</t>
  </si>
  <si>
    <t>Ремонт автомобильной дороги в с. Павлово, ул. Быкова на участке от д. 27 до д. 25а и до д. 13</t>
  </si>
  <si>
    <t xml:space="preserve">Ремонт автомобильной дороги в с. Павлово, ул. Быкова на участке от П/Ч № 101 до д. 17 </t>
  </si>
  <si>
    <t>4 соц.объекта (школа; д/сад; школа искусств; амбулатория)</t>
  </si>
  <si>
    <t>В перечне дорог ОПМЗ -"автомобильная дорога, образующая проезд к дворовым территориям с.Павлово"</t>
  </si>
  <si>
    <t>Утв. Перечень (пост. АМО от 07.12.18 № 304 в ред. от 03.06.21 № 256)</t>
  </si>
  <si>
    <t>Утв. Программа (пос. АМО от 22.11.19 № 413)</t>
  </si>
  <si>
    <t>выписки из бюджета; гарант. письмо</t>
  </si>
  <si>
    <t>Ремонт участка автомобильной дороги в п. Назия по ул.Матросова от Комсомольского пр. до ул.Челюскина</t>
  </si>
  <si>
    <t>Ремонт участка  дороги в п. Назия по ул. Матросова от ул. Октябрьская до больницы</t>
  </si>
  <si>
    <t>Ремонт участка  автомобильной дороги в п. Назия по Школьному пр. от Комсомольского пр. до ул. Луговая</t>
  </si>
  <si>
    <t>Ремонт участка  автомобильной дороги в п. Назия по Школьному пр. от Октябрьская до ул. Кирова</t>
  </si>
  <si>
    <t>1 соц.объект (здание АМО)</t>
  </si>
  <si>
    <t>1 соц.объект (больница)</t>
  </si>
  <si>
    <t>05-3814/2021                   05-3815/2021</t>
  </si>
  <si>
    <t>21.10.2021                    21.10.2021</t>
  </si>
  <si>
    <t>05-3818/2021</t>
  </si>
  <si>
    <t>Утв. Перечень (пост. АМО от 18.10.21 № 194 о внесении изм в пост АМО от 18.05.21 № 88)</t>
  </si>
  <si>
    <t xml:space="preserve">не требуется  КСОДД (утв. пост. АМО от 09.12.19 №249 (только первый лист)                 </t>
  </si>
  <si>
    <t>Текущий ремонт автомобильной дороги общего пользования местного значения по адресу: Ленинградская область, Тосненский район, пос. Войскорово, ул. Полевая</t>
  </si>
  <si>
    <t xml:space="preserve">2 соц.объекта (школа;д/сад) </t>
  </si>
  <si>
    <t xml:space="preserve">выписка из бюджета; гарант. письмо </t>
  </si>
  <si>
    <t>Ларионовское сельское поселение</t>
  </si>
  <si>
    <t>Ремонт участка автомобильной дороги общего пользования местного значения  по адресу: Ленинградская область, Приозерский район, п. Моторное, Приладожское шоссе</t>
  </si>
  <si>
    <t>Ремонт участка автомобильной дороги общего пользования местного значения автомобильной дороги по адресу: Ленинградская область, Приозерский район, п. Моторное, ул.Хвойная</t>
  </si>
  <si>
    <t>Ремонт участка автомобильной дороги общего пользования местного значения автомобильной дороги по адресу: Ленинградская область, Приозерский район, п. Ларионово, ул. Ольховая</t>
  </si>
  <si>
    <t>05-3843/2021</t>
  </si>
  <si>
    <t>Утв. Перечень (пост. АМО от 21.01.13 № 16)</t>
  </si>
  <si>
    <t>1 соц.объект (сельский ДК)</t>
  </si>
  <si>
    <t>Ремонт участка автомобильной дороги  по ул. Почтовой (от д.1. до ж/д ст. Рябово) в г.п. Рябово Тосненского района Ленинградской области</t>
  </si>
  <si>
    <t>05-3863/2021</t>
  </si>
  <si>
    <t>В заявке сметная стоимость указана меньше, чем по экспертизе</t>
  </si>
  <si>
    <t>Утв. Программа (пост. АМО от 18.10.19 №140)</t>
  </si>
  <si>
    <t xml:space="preserve">05.10.2021  18.10.2021 </t>
  </si>
  <si>
    <t xml:space="preserve">05-3406/2021   05-3592/2021 </t>
  </si>
  <si>
    <t>2.3.2.</t>
  </si>
  <si>
    <t>6 МО / 8 объектов</t>
  </si>
  <si>
    <t>3.1.4.</t>
  </si>
  <si>
    <t>3.1.5.</t>
  </si>
  <si>
    <t>3.3.2.</t>
  </si>
  <si>
    <t>3.6.1.</t>
  </si>
  <si>
    <t>3.8.2.</t>
  </si>
  <si>
    <t>3.9.2.</t>
  </si>
  <si>
    <t>3.9.3.</t>
  </si>
  <si>
    <t>3.9.4.</t>
  </si>
  <si>
    <t>4.2.</t>
  </si>
  <si>
    <t>4.4.2.</t>
  </si>
  <si>
    <t>4.9.2.</t>
  </si>
  <si>
    <t>4.9.3.</t>
  </si>
  <si>
    <t>5.2.1.1.</t>
  </si>
  <si>
    <t>5.2.1.2.</t>
  </si>
  <si>
    <t>5.2.2.1.</t>
  </si>
  <si>
    <t>5.2.2.2.</t>
  </si>
  <si>
    <t>5.2.2.3.</t>
  </si>
  <si>
    <t>5.2.2.4.</t>
  </si>
  <si>
    <t>5.2.2.5.</t>
  </si>
  <si>
    <t>5.2.2.6.</t>
  </si>
  <si>
    <t>5.2.2.7.</t>
  </si>
  <si>
    <t>5.7.</t>
  </si>
  <si>
    <t>5.7.1.</t>
  </si>
  <si>
    <t>5.7.2.</t>
  </si>
  <si>
    <t>5.4.2.</t>
  </si>
  <si>
    <t>5.4.3.</t>
  </si>
  <si>
    <t>7 МО/ 18 объектов</t>
  </si>
  <si>
    <t>6.1.2.</t>
  </si>
  <si>
    <t>К смете применен дефлятор 1,04</t>
  </si>
  <si>
    <t>Утв. Программа (пост.  АМО от 25.08.2021 №332)</t>
  </si>
  <si>
    <t>6.6.3.</t>
  </si>
  <si>
    <t xml:space="preserve">6.8.2. </t>
  </si>
  <si>
    <t>6.10.3.</t>
  </si>
  <si>
    <t>11 МО / 22 объекта</t>
  </si>
  <si>
    <t>7.2.2.</t>
  </si>
  <si>
    <t>7.5.</t>
  </si>
  <si>
    <t>7.5.1.</t>
  </si>
  <si>
    <t>7.6.</t>
  </si>
  <si>
    <t>7.6.2.</t>
  </si>
  <si>
    <t>7.6.1.</t>
  </si>
  <si>
    <t>7.7.</t>
  </si>
  <si>
    <t>7.7.1.</t>
  </si>
  <si>
    <t>7.7.2.</t>
  </si>
  <si>
    <t>7.7.3.</t>
  </si>
  <si>
    <t>7.7.4.</t>
  </si>
  <si>
    <t>7.7.5.</t>
  </si>
  <si>
    <t>7.7.6.</t>
  </si>
  <si>
    <t>7.7.7.</t>
  </si>
  <si>
    <t>7.8.</t>
  </si>
  <si>
    <t>7.8.1.</t>
  </si>
  <si>
    <t>8 МО/ 16 объектов</t>
  </si>
  <si>
    <t>2 МО /5 объектов</t>
  </si>
  <si>
    <t>1 МО/1 объект</t>
  </si>
  <si>
    <t>9.2.</t>
  </si>
  <si>
    <t>9.3.</t>
  </si>
  <si>
    <t>9.3.3.</t>
  </si>
  <si>
    <t>9.3.4.</t>
  </si>
  <si>
    <t>9.3.5.</t>
  </si>
  <si>
    <t>9.7.2.</t>
  </si>
  <si>
    <t>9.7.3.</t>
  </si>
  <si>
    <t>9.7.4.</t>
  </si>
  <si>
    <t>9.7.5.</t>
  </si>
  <si>
    <t>7 МО/ 17 объектов</t>
  </si>
  <si>
    <t>11.1.2.</t>
  </si>
  <si>
    <t>11.1.1.1.</t>
  </si>
  <si>
    <t>11.1.2.1.</t>
  </si>
  <si>
    <t>КСОДД (утв. пост. АМО от 20.01.2020 № 54)</t>
  </si>
  <si>
    <t>12.10.2021/         12.10.2021 (аналогичое)</t>
  </si>
  <si>
    <t>11.4.2.</t>
  </si>
  <si>
    <t>11.5.4.</t>
  </si>
  <si>
    <t>11.7.2.</t>
  </si>
  <si>
    <t>11.7.3.</t>
  </si>
  <si>
    <t>11.7.4.</t>
  </si>
  <si>
    <t>11.9.</t>
  </si>
  <si>
    <t>11.10.</t>
  </si>
  <si>
    <t>11.10.1.</t>
  </si>
  <si>
    <t>12.3.1.</t>
  </si>
  <si>
    <t>12.8.</t>
  </si>
  <si>
    <t>12.8.3.</t>
  </si>
  <si>
    <t xml:space="preserve">10 МО/ 17 объектов  </t>
  </si>
  <si>
    <t>13.2.2.</t>
  </si>
  <si>
    <t>13.3.1.1.</t>
  </si>
  <si>
    <t>13.3.2.1.</t>
  </si>
  <si>
    <t>3 МО/ 16 объектов</t>
  </si>
  <si>
    <t>14.3.2.</t>
  </si>
  <si>
    <t>14.4.1.</t>
  </si>
  <si>
    <t>4 МО/ 11 объектов</t>
  </si>
  <si>
    <t>3 МО/  9 объектов</t>
  </si>
  <si>
    <t>0 МО/ 0 объект</t>
  </si>
  <si>
    <t>18.1.2.</t>
  </si>
  <si>
    <t>18.1.3.</t>
  </si>
  <si>
    <t>18.1.4.</t>
  </si>
  <si>
    <t>1 МО / 4 объектов</t>
  </si>
  <si>
    <t>17.7.2.</t>
  </si>
  <si>
    <t>17.7.3.</t>
  </si>
  <si>
    <t>7 МО/ 19 объектов</t>
  </si>
  <si>
    <t>10 МО/ 17 объектов</t>
  </si>
  <si>
    <t>КСОДД  (утв. пост. АМО от 26.12.19 №3400)</t>
  </si>
  <si>
    <t>Утв. Программа мероприятия в МП (пост. АМО от 03.02.21 №90)</t>
  </si>
  <si>
    <t>Заявка подается повторно. Нет ведомостей дефектов. Разночтение в наименовании объекта (заявка и заключение)</t>
  </si>
  <si>
    <t>Заявка подается повторно. Нет ведомостей дефектов</t>
  </si>
  <si>
    <t>Согласовано заместителем главы Совета депутатов</t>
  </si>
  <si>
    <t>3.5.</t>
  </si>
  <si>
    <t>Ремонт асфальтобетонного покрытия участка дороги  поселок Новинка ул. Железнодорожная (от д.№4 до ж/д переезда)</t>
  </si>
  <si>
    <t>Ремонт асфальтобетонного покрытия участка дороги по пр-ту Урицкого (от Ленинградского проспекта до Сиверского шоссе)</t>
  </si>
  <si>
    <r>
      <t xml:space="preserve">НЕТ.                             </t>
    </r>
    <r>
      <rPr>
        <sz val="11"/>
        <color theme="1"/>
        <rFont val="Times New Roman"/>
        <family val="1"/>
        <charset val="204"/>
      </rPr>
      <t>Не полный пакет документов (нет экспертизы смет, нет выписки из бюджета)</t>
    </r>
  </si>
  <si>
    <r>
      <rPr>
        <b/>
        <sz val="11"/>
        <rFont val="Times New Roman"/>
        <family val="1"/>
        <charset val="204"/>
      </rPr>
      <t xml:space="preserve">НЕТ.                           </t>
    </r>
    <r>
      <rPr>
        <sz val="11"/>
        <rFont val="Times New Roman"/>
        <family val="1"/>
        <charset val="204"/>
      </rPr>
      <t xml:space="preserve">  Заявка на 2023 год (заявлена субсидия исходя из уровня софинансирования на 2022 год)</t>
    </r>
  </si>
  <si>
    <r>
      <rPr>
        <b/>
        <sz val="11"/>
        <rFont val="Times New Roman"/>
        <family val="1"/>
        <charset val="204"/>
      </rPr>
      <t xml:space="preserve">ДА.                        </t>
    </r>
    <r>
      <rPr>
        <sz val="11"/>
        <rFont val="Times New Roman"/>
        <family val="1"/>
        <charset val="204"/>
      </rPr>
      <t>К сметам применен индекс дефлятор без утверждения (в реестре применен дефлятор 1,04 к смете, прошедшей проверку)</t>
    </r>
  </si>
  <si>
    <r>
      <t xml:space="preserve">НЕТ.                    </t>
    </r>
    <r>
      <rPr>
        <sz val="11"/>
        <rFont val="Times New Roman"/>
        <family val="1"/>
        <charset val="204"/>
      </rPr>
      <t xml:space="preserve">   Не полный пакет документов (нет заключений на смету и ведомостей дефектов)</t>
    </r>
  </si>
  <si>
    <r>
      <t xml:space="preserve">НЕТ.        </t>
    </r>
    <r>
      <rPr>
        <sz val="11"/>
        <rFont val="Times New Roman"/>
        <family val="1"/>
        <charset val="204"/>
      </rPr>
      <t xml:space="preserve">  Заявка не согласована главой МО. Нет экпертизы смет.</t>
    </r>
  </si>
  <si>
    <t>ГЭ на смету.  Уровень софинансировния в заявках указан для объектов строительства (в реестре для ремонта)</t>
  </si>
  <si>
    <r>
      <t xml:space="preserve">ДА.          </t>
    </r>
    <r>
      <rPr>
        <sz val="11"/>
        <color theme="1"/>
        <rFont val="Times New Roman"/>
        <family val="1"/>
        <charset val="204"/>
      </rPr>
      <t xml:space="preserve"> Подается повторно</t>
    </r>
  </si>
  <si>
    <r>
      <rPr>
        <b/>
        <sz val="11"/>
        <rFont val="Times New Roman"/>
        <family val="1"/>
        <charset val="204"/>
      </rPr>
      <t xml:space="preserve">НЕТ.                </t>
    </r>
    <r>
      <rPr>
        <sz val="11"/>
        <rFont val="Times New Roman"/>
        <family val="1"/>
        <charset val="204"/>
      </rPr>
      <t xml:space="preserve">  Не полный пакет документов (нет ПФЗПУДД; КСОДД; пояснительной записки)</t>
    </r>
  </si>
  <si>
    <r>
      <t xml:space="preserve">ДА.                 </t>
    </r>
    <r>
      <rPr>
        <sz val="11"/>
        <rFont val="Times New Roman"/>
        <family val="1"/>
        <charset val="204"/>
      </rPr>
      <t xml:space="preserve">  Заявка подается повторно. </t>
    </r>
  </si>
  <si>
    <r>
      <t xml:space="preserve">ДА.                    </t>
    </r>
    <r>
      <rPr>
        <sz val="11"/>
        <rFont val="Times New Roman"/>
        <family val="1"/>
        <charset val="204"/>
      </rPr>
      <t xml:space="preserve">  Заявка подается повторно</t>
    </r>
  </si>
  <si>
    <r>
      <t xml:space="preserve">НЕТ.                  </t>
    </r>
    <r>
      <rPr>
        <sz val="11"/>
        <rFont val="Times New Roman"/>
        <family val="1"/>
        <charset val="204"/>
      </rPr>
      <t>Объект кап.ремонта - нет ГЭ на смету</t>
    </r>
  </si>
  <si>
    <t>НЕТ.                       Нет выписки из бюджета. Заявка подается повторно</t>
  </si>
  <si>
    <r>
      <rPr>
        <b/>
        <sz val="11"/>
        <color theme="1"/>
        <rFont val="Times New Roman"/>
        <family val="1"/>
        <charset val="204"/>
      </rPr>
      <t xml:space="preserve">ДА.         </t>
    </r>
    <r>
      <rPr>
        <sz val="11"/>
        <color theme="1"/>
        <rFont val="Times New Roman"/>
        <family val="1"/>
        <charset val="204"/>
      </rPr>
      <t xml:space="preserve">    Заявка на первый объект подается повторно</t>
    </r>
  </si>
  <si>
    <r>
      <rPr>
        <b/>
        <u/>
        <sz val="11"/>
        <color theme="1"/>
        <rFont val="Times New Roman"/>
        <family val="1"/>
        <charset val="204"/>
      </rPr>
      <t>ЗАЯВКА подается повторно</t>
    </r>
    <r>
      <rPr>
        <b/>
        <sz val="11"/>
        <color theme="1"/>
        <rFont val="Times New Roman"/>
        <family val="1"/>
        <charset val="204"/>
      </rPr>
      <t xml:space="preserve">. </t>
    </r>
  </si>
  <si>
    <t>ДА.              Заявка подается повторно</t>
  </si>
  <si>
    <t>ДА.             Заявка подается повторно</t>
  </si>
  <si>
    <r>
      <t>ДА.               Заявка подается повторно</t>
    </r>
    <r>
      <rPr>
        <sz val="11"/>
        <color theme="1"/>
        <rFont val="Times New Roman"/>
        <family val="1"/>
        <charset val="204"/>
      </rPr>
      <t>.</t>
    </r>
  </si>
  <si>
    <t>ДА.                          Празднование дня ЛО в 2022 году</t>
  </si>
  <si>
    <t>4 соц..объекта (строящийся д/сад; баня;школа, здание АМО)</t>
  </si>
  <si>
    <t>5 соц. объектов  (школа, д/сад, ДК, учреждения здравоохранения; магазин)</t>
  </si>
  <si>
    <t>Технический отчет по оценке технического состояния. Не все баллы обоснованы (10 баллов)</t>
  </si>
  <si>
    <t>Технический отчет по оценке технического состояния. Не все баллы обоснованы (7 баллов)</t>
  </si>
  <si>
    <t>нет (ведомость объемов; без указания дефектов)</t>
  </si>
  <si>
    <r>
      <t>НЕТ.</t>
    </r>
    <r>
      <rPr>
        <b/>
        <i/>
        <sz val="11"/>
        <rFont val="Times New Roman"/>
        <family val="1"/>
        <charset val="204"/>
      </rPr>
      <t xml:space="preserve">                        </t>
    </r>
    <r>
      <rPr>
        <sz val="11"/>
        <rFont val="Times New Roman"/>
        <family val="1"/>
        <charset val="204"/>
      </rPr>
      <t>Заявка представлена не по утв. форме. Нет заключений экспертизы</t>
    </r>
  </si>
  <si>
    <r>
      <t xml:space="preserve">НЕТ.             </t>
    </r>
    <r>
      <rPr>
        <sz val="11"/>
        <rFont val="Times New Roman"/>
        <family val="1"/>
        <charset val="204"/>
      </rPr>
      <t xml:space="preserve"> Нет  экспертизы сметы; выписки из бюджета</t>
    </r>
  </si>
  <si>
    <t>Ремонт асфальтобетонного покрытия автомобильной дороги ул. Ломакина п.Кикерино</t>
  </si>
  <si>
    <t xml:space="preserve">Решение суда - устранить ямочность. </t>
  </si>
  <si>
    <r>
      <rPr>
        <b/>
        <sz val="11"/>
        <rFont val="Times New Roman"/>
        <family val="1"/>
        <charset val="204"/>
      </rPr>
      <t xml:space="preserve">ДА.               </t>
    </r>
    <r>
      <rPr>
        <b/>
        <sz val="11"/>
        <color rgb="FFC00000"/>
        <rFont val="Times New Roman"/>
        <family val="1"/>
        <charset val="204"/>
      </rPr>
      <t xml:space="preserve">   </t>
    </r>
    <r>
      <rPr>
        <i/>
        <sz val="11"/>
        <color rgb="FFC00000"/>
        <rFont val="Times New Roman"/>
        <family val="1"/>
        <charset val="204"/>
      </rPr>
      <t xml:space="preserve"> </t>
    </r>
  </si>
  <si>
    <t xml:space="preserve">Акт технического состояния а/д, составленный АМО. </t>
  </si>
  <si>
    <r>
      <rPr>
        <u/>
        <sz val="11"/>
        <rFont val="Times New Roman"/>
        <family val="1"/>
        <charset val="204"/>
      </rPr>
      <t>Заявка подается повторно</t>
    </r>
    <r>
      <rPr>
        <sz val="11"/>
        <rFont val="Times New Roman"/>
        <family val="1"/>
        <charset val="204"/>
      </rPr>
      <t xml:space="preserve">. Акт технического состояния а/д, составленный АМО.   </t>
    </r>
  </si>
  <si>
    <r>
      <t xml:space="preserve">ДА.                 </t>
    </r>
    <r>
      <rPr>
        <sz val="11"/>
        <color theme="1"/>
        <rFont val="Times New Roman"/>
        <family val="1"/>
        <charset val="204"/>
      </rPr>
      <t xml:space="preserve"> Заявка подается повторно.</t>
    </r>
  </si>
  <si>
    <r>
      <t xml:space="preserve">НЕТ.                       </t>
    </r>
    <r>
      <rPr>
        <sz val="11"/>
        <rFont val="Times New Roman"/>
        <family val="1"/>
        <charset val="204"/>
      </rPr>
      <t xml:space="preserve">Нет выписки из бюджета </t>
    </r>
  </si>
  <si>
    <t xml:space="preserve">Выписка из бюджета на 2021 год, гарант. письмо </t>
  </si>
  <si>
    <t xml:space="preserve">ДА.                        </t>
  </si>
  <si>
    <r>
      <t xml:space="preserve">НЕТ.                 </t>
    </r>
    <r>
      <rPr>
        <sz val="11"/>
        <rFont val="Times New Roman"/>
        <family val="1"/>
        <charset val="204"/>
      </rPr>
      <t xml:space="preserve">   Нет экспертизы на сметную документацию</t>
    </r>
  </si>
  <si>
    <r>
      <t xml:space="preserve">НЕТ.                      </t>
    </r>
    <r>
      <rPr>
        <sz val="11"/>
        <rFont val="Times New Roman"/>
        <family val="1"/>
        <charset val="204"/>
      </rPr>
      <t xml:space="preserve"> Нет выписки из бюджета.                  </t>
    </r>
    <r>
      <rPr>
        <b/>
        <sz val="11"/>
        <rFont val="Times New Roman"/>
        <family val="1"/>
        <charset val="204"/>
      </rPr>
      <t xml:space="preserve">    </t>
    </r>
  </si>
  <si>
    <t>нет            (гарант. письмо)</t>
  </si>
  <si>
    <r>
      <rPr>
        <b/>
        <u/>
        <sz val="11"/>
        <rFont val="Times New Roman"/>
        <family val="1"/>
        <charset val="204"/>
      </rPr>
      <t>Выписка из бюджета на 2021 год!</t>
    </r>
    <r>
      <rPr>
        <b/>
        <sz val="11"/>
        <rFont val="Times New Roman"/>
        <family val="1"/>
        <charset val="204"/>
      </rPr>
      <t xml:space="preserve"> гарант. письмо </t>
    </r>
  </si>
  <si>
    <t>ГЭ на проект</t>
  </si>
  <si>
    <r>
      <t xml:space="preserve">НЕТ.           </t>
    </r>
    <r>
      <rPr>
        <sz val="11"/>
        <rFont val="Times New Roman"/>
        <family val="1"/>
        <charset val="204"/>
      </rPr>
      <t xml:space="preserve">    Нет ведомостей дефектов</t>
    </r>
  </si>
  <si>
    <r>
      <t xml:space="preserve">НЕТ.                 </t>
    </r>
    <r>
      <rPr>
        <sz val="11"/>
        <rFont val="Times New Roman"/>
        <family val="1"/>
        <charset val="204"/>
      </rPr>
      <t xml:space="preserve">  Не полный пакет документов (нет смет, экспертизы на сметы, ведомости дефектов; Перечня дорог; ПФЗПУДД)</t>
    </r>
  </si>
  <si>
    <t xml:space="preserve"> Не все баллы обоснованы (6 баллоав)</t>
  </si>
  <si>
    <t>Не все баллы  обоснованы                  (6 баллов)</t>
  </si>
  <si>
    <t xml:space="preserve">ДА.                       </t>
  </si>
  <si>
    <r>
      <rPr>
        <b/>
        <sz val="11"/>
        <rFont val="Times New Roman"/>
        <family val="1"/>
        <charset val="204"/>
      </rPr>
      <t xml:space="preserve">НЕТ.  </t>
    </r>
    <r>
      <rPr>
        <sz val="11"/>
        <rFont val="Times New Roman"/>
        <family val="1"/>
        <charset val="204"/>
      </rPr>
      <t xml:space="preserve">                                 Не полный пакет документов (нет экспертиз смет, нет выписки из бюджета; ПФЗПУДД утверждена как мероприятие в подпрограмме МП (не прослеживается в представленном НПА)) </t>
    </r>
  </si>
  <si>
    <t xml:space="preserve"> </t>
  </si>
  <si>
    <r>
      <rPr>
        <b/>
        <sz val="11"/>
        <rFont val="Times New Roman"/>
        <family val="1"/>
        <charset val="204"/>
      </rPr>
      <t>НЕТ.</t>
    </r>
    <r>
      <rPr>
        <sz val="11"/>
        <rFont val="Times New Roman"/>
        <family val="1"/>
        <charset val="204"/>
      </rPr>
      <t xml:space="preserve">                            Не полный пакет документов (нет ПФЗПУДД и заключений на сметы)</t>
    </r>
  </si>
  <si>
    <t xml:space="preserve">В заявке сметная стоимость  отличается от сметной стоимости по экспертизе. Не все баллы обоснованы в пояснительной записке </t>
  </si>
  <si>
    <t>Выписка из бюджета на меньший объем и гарант. письмо</t>
  </si>
  <si>
    <r>
      <rPr>
        <b/>
        <u/>
        <sz val="10"/>
        <rFont val="Times New Roman"/>
        <family val="1"/>
        <charset val="204"/>
      </rPr>
      <t xml:space="preserve">Выписка из проекта решения СД </t>
    </r>
    <r>
      <rPr>
        <b/>
        <sz val="10"/>
        <rFont val="Times New Roman"/>
        <family val="1"/>
        <charset val="204"/>
      </rPr>
      <t>о бюджете на 2022-2024 гг; гарант. письмо</t>
    </r>
  </si>
  <si>
    <t>ДА.                  Заявка подается повторно</t>
  </si>
  <si>
    <r>
      <rPr>
        <b/>
        <sz val="11"/>
        <rFont val="Times New Roman"/>
        <family val="1"/>
        <charset val="204"/>
      </rPr>
      <t>НЕТ.</t>
    </r>
    <r>
      <rPr>
        <sz val="11"/>
        <rFont val="Times New Roman"/>
        <family val="1"/>
        <charset val="204"/>
      </rPr>
      <t xml:space="preserve">                 (нет заключения ГЭ на сметую документацию; выписки из бюджета)</t>
    </r>
  </si>
  <si>
    <r>
      <t xml:space="preserve">НЕТ.                            </t>
    </r>
    <r>
      <rPr>
        <sz val="11"/>
        <rFont val="Times New Roman"/>
        <family val="1"/>
        <charset val="204"/>
      </rPr>
      <t>Не полный пакет документов (НЕТ Перечня дорог, КСОДД, ПФЗПУДД; экспертизы смет)</t>
    </r>
  </si>
  <si>
    <r>
      <t xml:space="preserve">НЕТ.                      </t>
    </r>
    <r>
      <rPr>
        <sz val="11"/>
        <rFont val="Times New Roman"/>
        <family val="1"/>
        <charset val="204"/>
      </rPr>
      <t xml:space="preserve">  В заявке не указана мощность объектов.  Уровень софинансирования из ОБ на 2024 год - 91%, в заявке - 92%,</t>
    </r>
  </si>
  <si>
    <t>да/ нет</t>
  </si>
  <si>
    <t>Заявка на 2024 год. Не все баллы обоснованы (8 баллов)</t>
  </si>
  <si>
    <r>
      <t xml:space="preserve">НЕТ.                     </t>
    </r>
    <r>
      <rPr>
        <sz val="11"/>
        <rFont val="Times New Roman"/>
        <family val="1"/>
        <charset val="204"/>
      </rPr>
      <t>Нет выписки из бюджета.</t>
    </r>
  </si>
  <si>
    <r>
      <t xml:space="preserve">Выписка </t>
    </r>
    <r>
      <rPr>
        <b/>
        <u/>
        <sz val="11"/>
        <rFont val="Times New Roman"/>
        <family val="1"/>
        <charset val="204"/>
      </rPr>
      <t>из Проекта</t>
    </r>
    <r>
      <rPr>
        <b/>
        <sz val="11"/>
        <rFont val="Times New Roman"/>
        <family val="1"/>
        <charset val="204"/>
      </rPr>
      <t xml:space="preserve"> бюджета в виде письма без № и даты</t>
    </r>
  </si>
  <si>
    <r>
      <t xml:space="preserve">НЕТ.                 </t>
    </r>
    <r>
      <rPr>
        <sz val="11"/>
        <color theme="1"/>
        <rFont val="Times New Roman"/>
        <family val="1"/>
        <charset val="204"/>
      </rPr>
      <t xml:space="preserve">  Нет выписки из бюджета.</t>
    </r>
  </si>
  <si>
    <r>
      <t xml:space="preserve">НЕТ.             </t>
    </r>
    <r>
      <rPr>
        <sz val="11"/>
        <rFont val="Times New Roman"/>
        <family val="1"/>
        <charset val="204"/>
      </rPr>
      <t xml:space="preserve"> Нет выписки из бюджета.</t>
    </r>
  </si>
  <si>
    <r>
      <t xml:space="preserve">ДА                       </t>
    </r>
    <r>
      <rPr>
        <sz val="11"/>
        <rFont val="Times New Roman"/>
        <family val="1"/>
        <charset val="204"/>
      </rPr>
      <t>( в отношении объекта 17.1.1.)</t>
    </r>
    <r>
      <rPr>
        <b/>
        <sz val="11"/>
        <rFont val="Times New Roman"/>
        <family val="1"/>
        <charset val="204"/>
      </rPr>
      <t xml:space="preserve">.             НЕТ                       </t>
    </r>
    <r>
      <rPr>
        <sz val="11"/>
        <rFont val="Times New Roman"/>
        <family val="1"/>
        <charset val="204"/>
      </rPr>
      <t xml:space="preserve"> (в отношении объектов 17.1.2-17.1.4 - нет заключений на сметы)</t>
    </r>
  </si>
  <si>
    <t>Нет схемы расположения дороги и соц.объектов</t>
  </si>
  <si>
    <r>
      <rPr>
        <b/>
        <sz val="11"/>
        <rFont val="Times New Roman"/>
        <family val="1"/>
        <charset val="204"/>
      </rPr>
      <t xml:space="preserve">НЕТ. </t>
    </r>
    <r>
      <rPr>
        <b/>
        <sz val="11"/>
        <color rgb="FFFF0000"/>
        <rFont val="Times New Roman"/>
        <family val="1"/>
        <charset val="204"/>
      </rPr>
      <t xml:space="preserve">           </t>
    </r>
    <r>
      <rPr>
        <b/>
        <sz val="11"/>
        <rFont val="Times New Roman"/>
        <family val="1"/>
        <charset val="204"/>
      </rPr>
      <t xml:space="preserve">   </t>
    </r>
    <r>
      <rPr>
        <sz val="11"/>
        <rFont val="Times New Roman"/>
        <family val="1"/>
        <charset val="204"/>
      </rPr>
      <t xml:space="preserve"> Нет выписки из бюджета.                     (В реестре применен дефлятор 1,04)</t>
    </r>
  </si>
  <si>
    <t>да   (без конкретизации соц.объектов )</t>
  </si>
  <si>
    <r>
      <rPr>
        <b/>
        <sz val="11"/>
        <rFont val="Times New Roman"/>
        <family val="1"/>
        <charset val="204"/>
      </rPr>
      <t xml:space="preserve">НЕТ.                    </t>
    </r>
    <r>
      <rPr>
        <sz val="11"/>
        <rFont val="Times New Roman"/>
        <family val="1"/>
        <charset val="204"/>
      </rPr>
      <t>Не полный пакет документов (нет смет, заключений на сметы, ПФЗПУДД; Перечня дорог, нет приложения с расчетами баллов).</t>
    </r>
  </si>
  <si>
    <t>НЕТ.                     Нет заключений на сметы; ПФЗПУДД</t>
  </si>
  <si>
    <r>
      <rPr>
        <b/>
        <sz val="11"/>
        <color theme="1"/>
        <rFont val="Times New Roman"/>
        <family val="1"/>
        <charset val="204"/>
      </rPr>
      <t xml:space="preserve">НЕТ.   </t>
    </r>
    <r>
      <rPr>
        <sz val="11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              </t>
    </r>
    <r>
      <rPr>
        <sz val="11"/>
        <color theme="1"/>
        <rFont val="Times New Roman"/>
        <family val="1"/>
        <charset val="204"/>
      </rPr>
      <t>Заявка не по утв.форме - не указан уровень софинансирования ОБ. Разночтения в наименовании  объектов по заявке с экспертизой на сметы -  (в реестр внесены наименования по экспертизе)</t>
    </r>
  </si>
  <si>
    <t>да/нет</t>
  </si>
  <si>
    <r>
      <rPr>
        <b/>
        <sz val="11"/>
        <rFont val="Times New Roman"/>
        <family val="1"/>
        <charset val="204"/>
      </rPr>
      <t xml:space="preserve">НЕТ.  </t>
    </r>
    <r>
      <rPr>
        <sz val="11"/>
        <rFont val="Times New Roman"/>
        <family val="1"/>
        <charset val="204"/>
      </rPr>
      <t xml:space="preserve">               Нет ведомостей дефектов и объемов работ. </t>
    </r>
  </si>
  <si>
    <r>
      <rPr>
        <b/>
        <sz val="12"/>
        <rFont val="Times New Roman"/>
        <family val="1"/>
        <charset val="204"/>
      </rPr>
      <t xml:space="preserve">ДА.                   </t>
    </r>
    <r>
      <rPr>
        <sz val="12"/>
        <rFont val="Times New Roman"/>
        <family val="1"/>
        <charset val="204"/>
      </rPr>
      <t xml:space="preserve"> Заявка подается повторно</t>
    </r>
  </si>
  <si>
    <t>Не все баллы  обоснованы              (1 балл).</t>
  </si>
  <si>
    <r>
      <rPr>
        <u/>
        <sz val="11"/>
        <rFont val="Times New Roman"/>
        <family val="1"/>
        <charset val="204"/>
      </rPr>
      <t>Потребность в субсидиях на 2023 год в письме</t>
    </r>
    <r>
      <rPr>
        <sz val="11"/>
        <rFont val="Times New Roman"/>
        <family val="1"/>
        <charset val="204"/>
      </rPr>
      <t xml:space="preserve">.           гос.экспертиза. </t>
    </r>
  </si>
  <si>
    <r>
      <rPr>
        <b/>
        <sz val="11"/>
        <rFont val="Times New Roman"/>
        <family val="1"/>
        <charset val="204"/>
      </rPr>
      <t xml:space="preserve">НЕТ.                          </t>
    </r>
    <r>
      <rPr>
        <b/>
        <u/>
        <sz val="11"/>
        <rFont val="Times New Roman"/>
        <family val="1"/>
        <charset val="204"/>
      </rPr>
      <t>Нет выписки из бюджета</t>
    </r>
  </si>
  <si>
    <t>ГЭ. В заявке применены дефляторы (инвестиции в основной капитал). Нет правового акта утв. ПСД с  дефляторами</t>
  </si>
  <si>
    <t>Гос.экспертиза.         В заявке применены дефляторы (инвестиции в основной капитал)</t>
  </si>
  <si>
    <t>Гос.экспертиза.          В заяке применены дефляторы (инвестиции в основной капитал)</t>
  </si>
  <si>
    <t>Капитальный ремонт автомобильной дороги общего пользования местного значения по адресу: Ленинградская область, Лужский район, п. Торковичи ул. Стахановская</t>
  </si>
  <si>
    <t>Акт тех.состояния  АМО. Сметы с новой стоимостью не утверждены распоряжением (применены  дефляторы).</t>
  </si>
  <si>
    <t>Гос. экспертиза. Заключение на 17848,44 т.р. Сметы с новой стоимостью не утверждены распоряжением (применены  дефляторы)</t>
  </si>
  <si>
    <t>Гос.экспертиза; Заключение на 3468,20 т.р. Сметы с новой стоимостью не утверждены распоряжением (применены  дефляторы).</t>
  </si>
  <si>
    <t>1 соц.объект (объект торговли)</t>
  </si>
  <si>
    <r>
      <t xml:space="preserve">НЕТ.                          </t>
    </r>
    <r>
      <rPr>
        <sz val="11"/>
        <rFont val="Times New Roman"/>
        <family val="1"/>
        <charset val="204"/>
      </rPr>
      <t xml:space="preserve"> Не полный пакет документов (нет выписки из бюджета и сметной документации)</t>
    </r>
  </si>
  <si>
    <t>не обоснованы баллы - 2 балла - (спецобъект и транзит)</t>
  </si>
  <si>
    <r>
      <t xml:space="preserve">НЕТ.                </t>
    </r>
    <r>
      <rPr>
        <sz val="11"/>
        <rFont val="Times New Roman"/>
        <family val="1"/>
        <charset val="204"/>
      </rPr>
      <t>Не полный пакет документов (нет ПФЗПУДД и перечня дорог и экспертизы).</t>
    </r>
  </si>
  <si>
    <t xml:space="preserve">Выписка из бюджета, гарантийное письмо </t>
  </si>
  <si>
    <r>
      <t xml:space="preserve">НЕТ.                   </t>
    </r>
    <r>
      <rPr>
        <sz val="11"/>
        <rFont val="Times New Roman"/>
        <family val="1"/>
        <charset val="204"/>
      </rPr>
      <t xml:space="preserve">   Нет выписки из бюджета; нет заключения на сметы; ведомости дефектов</t>
    </r>
  </si>
  <si>
    <r>
      <t xml:space="preserve">НЕТ.                     </t>
    </r>
    <r>
      <rPr>
        <sz val="11"/>
        <rFont val="Times New Roman"/>
        <family val="1"/>
        <charset val="204"/>
      </rPr>
      <t xml:space="preserve">    Нет выписки из бюджета</t>
    </r>
  </si>
  <si>
    <t>Выписка из бюджета; гарантийное письмо</t>
  </si>
  <si>
    <t>Выписки из бюджета, гарант.письмо</t>
  </si>
  <si>
    <t>Сметная стоимость по экспертизе - 3985,08720 т.р.      (в заявке больше)</t>
  </si>
  <si>
    <t>Сметная стоимость по экспертизе -4634,98560 т.р.           (в заявке больше)</t>
  </si>
  <si>
    <r>
      <t xml:space="preserve">НЕТ.           </t>
    </r>
    <r>
      <rPr>
        <sz val="11"/>
        <rFont val="Times New Roman"/>
        <family val="1"/>
        <charset val="204"/>
      </rPr>
      <t xml:space="preserve">       Нет выписки из бюджета</t>
    </r>
  </si>
  <si>
    <r>
      <t xml:space="preserve">НЕТ.               </t>
    </r>
    <r>
      <rPr>
        <sz val="11"/>
        <rFont val="Times New Roman"/>
        <family val="1"/>
        <charset val="204"/>
      </rPr>
      <t xml:space="preserve">   Нет выписки из бюджета</t>
    </r>
  </si>
  <si>
    <r>
      <t xml:space="preserve">НЕТ.              </t>
    </r>
    <r>
      <rPr>
        <sz val="11"/>
        <rFont val="Times New Roman"/>
        <family val="1"/>
        <charset val="204"/>
      </rPr>
      <t xml:space="preserve">  Нет выписки из бюджета. </t>
    </r>
  </si>
  <si>
    <r>
      <t xml:space="preserve">НЕТ.           </t>
    </r>
    <r>
      <rPr>
        <sz val="11"/>
        <color theme="1"/>
        <rFont val="Times New Roman"/>
        <family val="1"/>
        <charset val="204"/>
      </rPr>
      <t xml:space="preserve">      (Дефектная ведомость без указания дефектов.)</t>
    </r>
  </si>
  <si>
    <r>
      <rPr>
        <b/>
        <sz val="11"/>
        <rFont val="Times New Roman"/>
        <family val="1"/>
        <charset val="204"/>
      </rPr>
      <t xml:space="preserve">НЕТ.               </t>
    </r>
    <r>
      <rPr>
        <sz val="11"/>
        <rFont val="Times New Roman"/>
        <family val="1"/>
        <charset val="204"/>
      </rPr>
      <t xml:space="preserve">  Нет заключения на сметную документацию</t>
    </r>
  </si>
  <si>
    <r>
      <t xml:space="preserve">НЕТ.                        </t>
    </r>
    <r>
      <rPr>
        <sz val="11"/>
        <rFont val="Times New Roman"/>
        <family val="1"/>
        <charset val="204"/>
      </rPr>
      <t>Не полный пакет документов (нет экспертизы смет)</t>
    </r>
  </si>
  <si>
    <r>
      <rPr>
        <b/>
        <sz val="11"/>
        <rFont val="Times New Roman"/>
        <family val="1"/>
        <charset val="204"/>
      </rPr>
      <t xml:space="preserve">НЕТ.                       </t>
    </r>
    <r>
      <rPr>
        <sz val="11"/>
        <rFont val="Times New Roman"/>
        <family val="1"/>
        <charset val="204"/>
      </rPr>
      <t>Не полный пакет документов (нет КСОДД и ПФЗПУДД)</t>
    </r>
  </si>
  <si>
    <r>
      <t xml:space="preserve">ДА.                       </t>
    </r>
    <r>
      <rPr>
        <sz val="11"/>
        <rFont val="Times New Roman"/>
        <family val="1"/>
        <charset val="204"/>
      </rPr>
      <t xml:space="preserve">Объекты в распределении 2022 года. Заявка на пр.25-го Октября - на больший объем. </t>
    </r>
  </si>
  <si>
    <r>
      <t xml:space="preserve">ДА.         </t>
    </r>
    <r>
      <rPr>
        <sz val="11"/>
        <rFont val="Times New Roman"/>
        <family val="1"/>
        <charset val="204"/>
      </rPr>
      <t xml:space="preserve">    Заявка подается повторно.</t>
    </r>
  </si>
  <si>
    <t>Выписка из бюджета, гарантийные письма</t>
  </si>
  <si>
    <r>
      <rPr>
        <b/>
        <sz val="11"/>
        <rFont val="Times New Roman"/>
        <family val="1"/>
        <charset val="204"/>
      </rPr>
      <t xml:space="preserve">НЕТ.                     </t>
    </r>
    <r>
      <rPr>
        <sz val="11"/>
        <rFont val="Times New Roman"/>
        <family val="1"/>
        <charset val="204"/>
      </rPr>
      <t xml:space="preserve">    Нет ПФЗПУДД , выписки из бюджета</t>
    </r>
  </si>
  <si>
    <r>
      <rPr>
        <b/>
        <sz val="11"/>
        <rFont val="Times New Roman"/>
        <family val="1"/>
        <charset val="204"/>
      </rPr>
      <t xml:space="preserve">НЕТ.                        </t>
    </r>
    <r>
      <rPr>
        <sz val="11"/>
        <rFont val="Times New Roman"/>
        <family val="1"/>
        <charset val="204"/>
      </rPr>
      <t xml:space="preserve">     В комплекте нет ПФЗПУДД и выписки из бюджета </t>
    </r>
  </si>
  <si>
    <t>Количество баллов за наличие объекта в заявке 2021 года</t>
  </si>
  <si>
    <t>5 соц. объектов (2 школы; д/сад;, колледж; центр соц.обслуж.)</t>
  </si>
  <si>
    <t>1 МО /1 объект</t>
  </si>
  <si>
    <t>10 МО/ 23 объекта</t>
  </si>
  <si>
    <t>Не все баллы обоснованы                 (9 баллов)</t>
  </si>
  <si>
    <t xml:space="preserve"> Не все баллы обоснованы            (7 баллов). Гос.экспертиза</t>
  </si>
  <si>
    <t>Гос.экспертиза.  В заявке к сметной стоимости применены дефляторы более рекомендованных. В реестре К=1,05; 1,04.</t>
  </si>
  <si>
    <t>Сметная стоимость по экспертизе -10672,95240 т.р.      (в заявке больше). Не все баллы обоснованы        (6 баллов)</t>
  </si>
  <si>
    <t>Сметная стоимость по экспертизе -11226,68640 т.р.      (в заявке больше). Не все баллы обоснованы            (10 баллов)</t>
  </si>
  <si>
    <t>Сметная стоимость по экспертизе -21503,72400 т.р.      (в заявке больше).         Не все баллы обоснованы           (6 баллов)</t>
  </si>
  <si>
    <t>Сметная стоимость по экспертизе -10672,95240 т.р.      (в заявке больше). Не все баллы обоснованы          (6 баллов)</t>
  </si>
  <si>
    <t>Сметная стоимость по экспертизе -11226,68640 т.р.      (в заявке больше). Не все баллы обоснованы              (10 баллов)</t>
  </si>
  <si>
    <t>Сметная стоимость по экспертизе -21503,72400 т.р.      (в заявке больше).         Не все баллы обоснованы           (6 баллов )</t>
  </si>
  <si>
    <t>10 МО/ 19 объектов</t>
  </si>
  <si>
    <t>9 МО/ 21 объектов</t>
  </si>
  <si>
    <t>3 МО/ 5 объектов</t>
  </si>
  <si>
    <t>2 МО/ 3 объекта</t>
  </si>
  <si>
    <t>2 МО/ 8 объектов</t>
  </si>
  <si>
    <t>3 МО/ 11 объектов</t>
  </si>
  <si>
    <t>7 МО/ 15 объектов</t>
  </si>
  <si>
    <t xml:space="preserve">4 МО/ 7 объектов  </t>
  </si>
  <si>
    <t>2 МО/ 4 объекта</t>
  </si>
  <si>
    <t>1 МО/  6 объектов</t>
  </si>
  <si>
    <t>2 МО / 2 объекта</t>
  </si>
  <si>
    <t xml:space="preserve">  Заявка подается повторно</t>
  </si>
  <si>
    <t xml:space="preserve">     Заявка подается повторно</t>
  </si>
  <si>
    <t xml:space="preserve">ЗАЯВКА      подается повторно. </t>
  </si>
  <si>
    <t>Потребность МО в субсидиях (справочно, нарастающим итогом),                тыс. руб.</t>
  </si>
  <si>
    <t xml:space="preserve">Ранжирование  заявок муниципальных образований Ленинградской области для участия в конкурсном отборе на предоставление  субсидий за счет средств дорожного фонда Ленинградской области на капитальный ремонт и ремонт автомобильных дорог общего пользования местного значения, имеющих приоритетный социально значимый характер в 2022 году и в плановом периоде 2023 и 2024 годов </t>
  </si>
  <si>
    <t xml:space="preserve">Оценка заявок муниципальных образований Ленинградской области для участия в конкурсном отборе на предоставление  субсидий за счет средств дорожного фонда Ленинградской области на капитальный ремонт и ремонт автомобильных дорог общего пользования местного значения, имеющих приоритетный социально значимый характер в 2022 году и в плановом периоде 2023 и 2024 годов </t>
  </si>
  <si>
    <r>
      <t xml:space="preserve">НЕТ.                  </t>
    </r>
    <r>
      <rPr>
        <sz val="11"/>
        <rFont val="Times New Roman"/>
        <family val="1"/>
        <charset val="204"/>
      </rPr>
      <t xml:space="preserve">   Нет заключения экспертизы на смету; заявка не полностью заполнена, неверно указан уровень софинансирования ОБ</t>
    </r>
  </si>
  <si>
    <t>НЕТ.                           неверно оформлено приложение к заявке. Заявка представлена на бумажных носителях.</t>
  </si>
  <si>
    <t>Заявка не полностью заполнена, неверно указан уровень софинансирования ОБ, нет заключения экспертизы на смету</t>
  </si>
  <si>
    <t>Не указана протяженность объекта. неверно указан объем софинансирования ОБ (660,0 т.р.- в заявке)</t>
  </si>
  <si>
    <t>НЕТ.                       неверно указан уровень и объем софинансировния из ОБ, не верна размерность цифр. Не полный комплект документов (нет заключений на сметы).</t>
  </si>
  <si>
    <t xml:space="preserve"> НЕТ.                     неверно указан уровень софинансирования ОБ.                  Ведомость дефектов и смета в редактируемом формате </t>
  </si>
  <si>
    <t>НЕТ.                  В заявке неверно указан уровень софинансирования из ОБ</t>
  </si>
  <si>
    <t>НЕТ.                  В заявке неверно указан уровень софинансирования ОБ. Нет выписки из бюджета. Заявка на 2024 год (гарантийное письмо).</t>
  </si>
  <si>
    <t>НЕТ.                           В заявке неверно указан объем и уровень софинансирования из ОБ</t>
  </si>
  <si>
    <t>НЕТ.                           неверно указан уровень софинансирования из ОБ</t>
  </si>
  <si>
    <t xml:space="preserve">НЕТ.                          неверно указан уровень и объем софинансирования на 2024 год, нет экспертизы сметы </t>
  </si>
  <si>
    <t>НЕТ.               Заявка на 2024 год. Не полный пакет документов. неверно указан уровень софинансирования ОБ на 2024 год</t>
  </si>
  <si>
    <t>НЕТ.                   Нет выписки из бюджета, неверно указан уровень софинансирования из ОБ</t>
  </si>
  <si>
    <t>неверно указан уровень  и объем софинансирования из ОБ, нет заключения на сметы</t>
  </si>
  <si>
    <t>НЕТ.                   неверно указан уровень и объем софинансирования ОБ.</t>
  </si>
  <si>
    <t>НЕТ.                  Заявка не согласована главой МО, без информации о протяженности объектов, не верна размерность в объемах финансирования, неверно указан уровень и объем софинансирования из ОБ</t>
  </si>
  <si>
    <t>6 МО /10 объектов</t>
  </si>
  <si>
    <t>ДОПУЩЕНО к конкурсному отбору:   заявки 48 МО на общую сумму субсидий - 1 166 447,2 тыс.руб.  (104 объекта)</t>
  </si>
  <si>
    <t>05-3493/2021        05-3495/2021 (аналогичное)</t>
  </si>
  <si>
    <t>Ремонт участка автомобильной дороги общего пользования местного значения по адресу: ул. Советская, г.п.Никольский Подпорожского района Ленинградской области (в границах от ул. Новой до МБОУ "Никольская ООШ №9")</t>
  </si>
  <si>
    <t>Подано заявок от 101 МО (222  объекта) на общую сумму субсидий -                                          2 344 854,7 тыс. руб.</t>
  </si>
  <si>
    <t>Не все баллы обоснованы                 (10 баллов)</t>
  </si>
  <si>
    <t xml:space="preserve">Итоговое количество баллов </t>
  </si>
  <si>
    <t xml:space="preserve">Реестр заявок муниципальных образований Ленинградской области на предоставление  субсидий за счет средств дорожного фонда Ленинградской области на капитальный ремонт и ремонт автомобильных дорог общего пользования местного значения,                                                                                                                                 имеющих приоритетный социально значимый характер, в 2022 году  и в плановом периоде 2023 и 2024 годов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</si>
</sst>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0"/>
    <numFmt numFmtId="165" formatCode="#,##0.00000"/>
    <numFmt numFmtId="166" formatCode="_-* #,##0.00&quot;р.&quot;_-;\-* #,##0.00&quot;р.&quot;_-;_-* &quot;-&quot;??&quot;р.&quot;_-;_-@_-"/>
    <numFmt numFmtId="167" formatCode="_-* #,##0.00_р_._-;\-* #,##0.00_р_._-;_-* &quot;-&quot;??_р_._-;_-@_-"/>
  </numFmts>
  <fonts count="9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i/>
      <sz val="9"/>
      <color theme="1"/>
      <name val="Calibri"/>
      <family val="2"/>
      <scheme val="minor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u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0"/>
      <name val="Arial CYR"/>
      <charset val="204"/>
    </font>
    <font>
      <b/>
      <sz val="10"/>
      <name val="Arial"/>
      <family val="2"/>
      <charset val="204"/>
    </font>
    <font>
      <b/>
      <sz val="10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i/>
      <sz val="9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i/>
      <sz val="8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i/>
      <sz val="10"/>
      <color theme="1"/>
      <name val="Calibri"/>
      <family val="2"/>
      <scheme val="minor"/>
    </font>
    <font>
      <sz val="11"/>
      <color rgb="FF1D3540"/>
      <name val="Arial"/>
      <family val="2"/>
      <charset val="204"/>
    </font>
    <font>
      <sz val="11"/>
      <color rgb="FF0E688C"/>
      <name val="Arial"/>
      <family val="2"/>
      <charset val="204"/>
    </font>
    <font>
      <b/>
      <u/>
      <sz val="14"/>
      <color theme="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color indexed="8"/>
      <name val="Times New Roman"/>
      <family val="2"/>
      <charset val="204"/>
    </font>
    <font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0"/>
      <name val="Helv"/>
    </font>
    <font>
      <i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  <font>
      <b/>
      <sz val="11"/>
      <color rgb="FFFF0000"/>
      <name val="Calibri"/>
      <family val="2"/>
      <scheme val="minor"/>
    </font>
    <font>
      <b/>
      <i/>
      <sz val="10"/>
      <color rgb="FFFF0000"/>
      <name val="Times New Roman"/>
      <family val="1"/>
      <charset val="204"/>
    </font>
    <font>
      <b/>
      <sz val="11"/>
      <color theme="3" tint="0.39997558519241921"/>
      <name val="Times New Roman"/>
      <family val="1"/>
      <charset val="204"/>
    </font>
    <font>
      <b/>
      <sz val="11"/>
      <color theme="3" tint="0.39997558519241921"/>
      <name val="Calibri"/>
      <family val="2"/>
      <scheme val="minor"/>
    </font>
    <font>
      <b/>
      <i/>
      <sz val="11"/>
      <color theme="3" tint="0.3999755851924192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i/>
      <sz val="11"/>
      <color rgb="FFC0000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color rgb="FFC00000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b/>
      <sz val="11"/>
      <color theme="5"/>
      <name val="Times New Roman"/>
      <family val="1"/>
      <charset val="204"/>
    </font>
    <font>
      <b/>
      <i/>
      <sz val="11"/>
      <color theme="5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u/>
      <sz val="1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2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b/>
      <u/>
      <sz val="2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D2ECF8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8">
    <xf numFmtId="0" fontId="0" fillId="0" borderId="0"/>
    <xf numFmtId="0" fontId="2" fillId="0" borderId="0"/>
    <xf numFmtId="0" fontId="40" fillId="0" borderId="0"/>
    <xf numFmtId="0" fontId="1" fillId="0" borderId="0"/>
    <xf numFmtId="43" fontId="1" fillId="0" borderId="0" applyFont="0" applyFill="0" applyBorder="0" applyAlignment="0" applyProtection="0"/>
    <xf numFmtId="0" fontId="52" fillId="0" borderId="0"/>
    <xf numFmtId="166" fontId="53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4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00">
    <xf numFmtId="0" fontId="0" fillId="0" borderId="0" xfId="0"/>
    <xf numFmtId="0" fontId="2" fillId="2" borderId="0" xfId="1" applyFont="1" applyFill="1" applyBorder="1"/>
    <xf numFmtId="0" fontId="2" fillId="2" borderId="0" xfId="1" applyFont="1" applyFill="1" applyBorder="1" applyAlignment="1">
      <alignment horizontal="left"/>
    </xf>
    <xf numFmtId="0" fontId="2" fillId="2" borderId="0" xfId="1" applyFont="1" applyFill="1" applyBorder="1" applyAlignment="1"/>
    <xf numFmtId="0" fontId="2" fillId="2" borderId="0" xfId="1" applyFill="1" applyBorder="1"/>
    <xf numFmtId="164" fontId="2" fillId="2" borderId="0" xfId="1" applyNumberFormat="1" applyFill="1" applyBorder="1" applyAlignment="1">
      <alignment horizontal="center" vertical="center"/>
    </xf>
    <xf numFmtId="165" fontId="2" fillId="2" borderId="0" xfId="1" applyNumberFormat="1" applyFill="1" applyBorder="1" applyAlignment="1">
      <alignment horizontal="center" vertical="center"/>
    </xf>
    <xf numFmtId="1" fontId="2" fillId="2" borderId="0" xfId="1" applyNumberFormat="1" applyFill="1" applyBorder="1" applyAlignment="1">
      <alignment horizontal="center" vertical="center"/>
    </xf>
    <xf numFmtId="165" fontId="2" fillId="2" borderId="0" xfId="1" applyNumberForma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/>
    <xf numFmtId="0" fontId="0" fillId="2" borderId="0" xfId="0" applyFill="1"/>
    <xf numFmtId="0" fontId="7" fillId="0" borderId="0" xfId="0" applyFont="1" applyAlignment="1">
      <alignment horizontal="center" vertical="center" wrapText="1"/>
    </xf>
    <xf numFmtId="0" fontId="0" fillId="0" borderId="0" xfId="0" applyBorder="1"/>
    <xf numFmtId="0" fontId="8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left" wrapText="1"/>
    </xf>
    <xf numFmtId="164" fontId="0" fillId="0" borderId="0" xfId="0" applyNumberForma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" fontId="13" fillId="2" borderId="0" xfId="0" applyNumberFormat="1" applyFont="1" applyFill="1" applyAlignment="1">
      <alignment horizontal="center" vertical="center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left" wrapText="1"/>
    </xf>
    <xf numFmtId="164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 applyBorder="1"/>
    <xf numFmtId="0" fontId="18" fillId="0" borderId="0" xfId="0" applyFont="1"/>
    <xf numFmtId="1" fontId="20" fillId="2" borderId="1" xfId="0" applyNumberFormat="1" applyFont="1" applyFill="1" applyBorder="1" applyAlignment="1">
      <alignment horizontal="center" vertical="center"/>
    </xf>
    <xf numFmtId="1" fontId="21" fillId="2" borderId="1" xfId="0" applyNumberFormat="1" applyFont="1" applyFill="1" applyBorder="1" applyAlignment="1">
      <alignment horizontal="center" vertical="center"/>
    </xf>
    <xf numFmtId="1" fontId="12" fillId="2" borderId="0" xfId="0" applyNumberFormat="1" applyFont="1" applyFill="1" applyBorder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0" fontId="22" fillId="2" borderId="1" xfId="1" applyFont="1" applyFill="1" applyBorder="1" applyAlignment="1">
      <alignment horizontal="left" vertical="center" wrapText="1"/>
    </xf>
    <xf numFmtId="165" fontId="22" fillId="2" borderId="1" xfId="1" applyNumberFormat="1" applyFont="1" applyFill="1" applyBorder="1" applyAlignment="1">
      <alignment horizontal="center" vertical="center" wrapText="1"/>
    </xf>
    <xf numFmtId="1" fontId="22" fillId="2" borderId="1" xfId="1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64" fontId="22" fillId="2" borderId="1" xfId="1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8" fillId="2" borderId="0" xfId="0" applyFont="1" applyFill="1" applyBorder="1"/>
    <xf numFmtId="0" fontId="28" fillId="2" borderId="0" xfId="0" applyFont="1" applyFill="1"/>
    <xf numFmtId="0" fontId="29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7" fillId="2" borderId="0" xfId="0" applyFont="1" applyFill="1" applyBorder="1"/>
    <xf numFmtId="0" fontId="27" fillId="2" borderId="0" xfId="0" applyFont="1" applyFill="1"/>
    <xf numFmtId="0" fontId="0" fillId="4" borderId="0" xfId="0" applyFill="1" applyBorder="1"/>
    <xf numFmtId="0" fontId="0" fillId="4" borderId="0" xfId="0" applyFill="1"/>
    <xf numFmtId="0" fontId="22" fillId="2" borderId="1" xfId="0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165" fontId="30" fillId="2" borderId="1" xfId="1" applyNumberFormat="1" applyFont="1" applyFill="1" applyBorder="1" applyAlignment="1">
      <alignment horizontal="center" vertical="center" wrapText="1"/>
    </xf>
    <xf numFmtId="0" fontId="22" fillId="2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0" fontId="26" fillId="2" borderId="0" xfId="0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left" vertical="center" wrapText="1"/>
    </xf>
    <xf numFmtId="0" fontId="15" fillId="3" borderId="1" xfId="1" applyFont="1" applyFill="1" applyBorder="1" applyAlignment="1">
      <alignment vertical="center" wrapText="1"/>
    </xf>
    <xf numFmtId="164" fontId="15" fillId="3" borderId="1" xfId="1" applyNumberFormat="1" applyFont="1" applyFill="1" applyBorder="1" applyAlignment="1">
      <alignment horizontal="center" vertical="center" wrapText="1"/>
    </xf>
    <xf numFmtId="165" fontId="15" fillId="3" borderId="1" xfId="1" applyNumberFormat="1" applyFont="1" applyFill="1" applyBorder="1" applyAlignment="1">
      <alignment horizontal="center" vertical="center" wrapText="1"/>
    </xf>
    <xf numFmtId="1" fontId="15" fillId="3" borderId="1" xfId="1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15" fillId="4" borderId="1" xfId="1" applyFont="1" applyFill="1" applyBorder="1" applyAlignment="1">
      <alignment horizontal="left" vertical="center" wrapText="1"/>
    </xf>
    <xf numFmtId="0" fontId="15" fillId="4" borderId="1" xfId="1" applyFont="1" applyFill="1" applyBorder="1" applyAlignment="1">
      <alignment vertical="center" wrapText="1"/>
    </xf>
    <xf numFmtId="164" fontId="15" fillId="4" borderId="1" xfId="1" applyNumberFormat="1" applyFont="1" applyFill="1" applyBorder="1" applyAlignment="1">
      <alignment horizontal="center" vertical="center" wrapText="1"/>
    </xf>
    <xf numFmtId="165" fontId="15" fillId="4" borderId="1" xfId="1" applyNumberFormat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165" fontId="13" fillId="3" borderId="1" xfId="0" applyNumberFormat="1" applyFont="1" applyFill="1" applyBorder="1" applyAlignment="1">
      <alignment horizontal="center" vertical="center"/>
    </xf>
    <xf numFmtId="0" fontId="34" fillId="2" borderId="3" xfId="1" applyFont="1" applyFill="1" applyBorder="1"/>
    <xf numFmtId="0" fontId="35" fillId="2" borderId="1" xfId="1" applyFont="1" applyFill="1" applyBorder="1" applyAlignment="1">
      <alignment horizontal="left"/>
    </xf>
    <xf numFmtId="0" fontId="34" fillId="2" borderId="1" xfId="1" applyFont="1" applyFill="1" applyBorder="1" applyAlignment="1"/>
    <xf numFmtId="0" fontId="15" fillId="2" borderId="1" xfId="1" applyFont="1" applyFill="1" applyBorder="1"/>
    <xf numFmtId="164" fontId="15" fillId="2" borderId="1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1" fontId="15" fillId="2" borderId="1" xfId="1" applyNumberFormat="1" applyFont="1" applyFill="1" applyBorder="1" applyAlignment="1">
      <alignment horizontal="center" vertical="center"/>
    </xf>
    <xf numFmtId="0" fontId="36" fillId="2" borderId="3" xfId="1" applyFont="1" applyFill="1" applyBorder="1"/>
    <xf numFmtId="0" fontId="36" fillId="2" borderId="1" xfId="1" applyFont="1" applyFill="1" applyBorder="1" applyAlignment="1">
      <alignment horizontal="left"/>
    </xf>
    <xf numFmtId="0" fontId="36" fillId="2" borderId="1" xfId="1" applyFont="1" applyFill="1" applyBorder="1" applyAlignment="1"/>
    <xf numFmtId="0" fontId="14" fillId="2" borderId="1" xfId="1" applyFont="1" applyFill="1" applyBorder="1" applyAlignment="1">
      <alignment horizontal="left" vertical="center" wrapText="1"/>
    </xf>
    <xf numFmtId="164" fontId="14" fillId="2" borderId="1" xfId="1" applyNumberFormat="1" applyFont="1" applyFill="1" applyBorder="1" applyAlignment="1">
      <alignment horizontal="left" vertical="center" wrapText="1"/>
    </xf>
    <xf numFmtId="0" fontId="37" fillId="2" borderId="1" xfId="0" applyFont="1" applyFill="1" applyBorder="1" applyAlignment="1"/>
    <xf numFmtId="165" fontId="14" fillId="2" borderId="1" xfId="1" applyNumberFormat="1" applyFont="1" applyFill="1" applyBorder="1" applyAlignment="1">
      <alignment horizontal="center" vertical="center"/>
    </xf>
    <xf numFmtId="0" fontId="0" fillId="2" borderId="4" xfId="0" applyFill="1" applyBorder="1"/>
    <xf numFmtId="165" fontId="38" fillId="2" borderId="0" xfId="1" applyNumberFormat="1" applyFont="1" applyFill="1" applyBorder="1" applyAlignment="1">
      <alignment horizontal="center" vertical="center"/>
    </xf>
    <xf numFmtId="1" fontId="38" fillId="2" borderId="0" xfId="1" applyNumberFormat="1" applyFont="1" applyFill="1" applyBorder="1" applyAlignment="1">
      <alignment horizontal="center" vertical="center"/>
    </xf>
    <xf numFmtId="164" fontId="38" fillId="2" borderId="0" xfId="1" applyNumberFormat="1" applyFont="1" applyFill="1" applyBorder="1" applyAlignment="1">
      <alignment horizontal="center" vertical="center"/>
    </xf>
    <xf numFmtId="164" fontId="38" fillId="5" borderId="0" xfId="1" applyNumberFormat="1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 wrapText="1"/>
    </xf>
    <xf numFmtId="165" fontId="9" fillId="2" borderId="0" xfId="1" applyNumberFormat="1" applyFont="1" applyFill="1" applyBorder="1" applyAlignment="1">
      <alignment horizontal="center" vertical="center"/>
    </xf>
    <xf numFmtId="1" fontId="9" fillId="2" borderId="0" xfId="1" applyNumberFormat="1" applyFont="1" applyFill="1" applyBorder="1" applyAlignment="1">
      <alignment horizontal="center" vertical="center"/>
    </xf>
    <xf numFmtId="0" fontId="9" fillId="2" borderId="0" xfId="1" applyFont="1" applyFill="1" applyBorder="1"/>
    <xf numFmtId="164" fontId="9" fillId="2" borderId="0" xfId="1" applyNumberFormat="1" applyFont="1" applyFill="1" applyBorder="1" applyAlignment="1">
      <alignment horizontal="center" vertical="center"/>
    </xf>
    <xf numFmtId="165" fontId="31" fillId="0" borderId="0" xfId="0" applyNumberFormat="1" applyFont="1" applyBorder="1" applyAlignment="1">
      <alignment horizontal="center" vertical="center"/>
    </xf>
    <xf numFmtId="1" fontId="31" fillId="0" borderId="0" xfId="0" applyNumberFormat="1" applyFont="1" applyBorder="1" applyAlignment="1">
      <alignment horizontal="center" vertical="center"/>
    </xf>
    <xf numFmtId="165" fontId="36" fillId="2" borderId="0" xfId="1" applyNumberFormat="1" applyFont="1" applyFill="1" applyBorder="1" applyAlignment="1">
      <alignment horizontal="center" vertical="center"/>
    </xf>
    <xf numFmtId="1" fontId="36" fillId="2" borderId="0" xfId="1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left"/>
    </xf>
    <xf numFmtId="0" fontId="2" fillId="2" borderId="0" xfId="1" applyFont="1" applyFill="1" applyAlignment="1"/>
    <xf numFmtId="0" fontId="2" fillId="2" borderId="0" xfId="1" applyFill="1"/>
    <xf numFmtId="164" fontId="2" fillId="2" borderId="0" xfId="1" applyNumberFormat="1" applyFill="1" applyAlignment="1">
      <alignment horizontal="center" vertical="center"/>
    </xf>
    <xf numFmtId="1" fontId="2" fillId="2" borderId="0" xfId="1" applyNumberForma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2" borderId="0" xfId="0" applyNumberFormat="1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165" fontId="42" fillId="2" borderId="0" xfId="0" applyNumberFormat="1" applyFont="1" applyFill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164" fontId="12" fillId="0" borderId="0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164" fontId="20" fillId="0" borderId="0" xfId="0" applyNumberFormat="1" applyFont="1" applyBorder="1" applyAlignment="1">
      <alignment horizontal="center" vertical="center" wrapText="1"/>
    </xf>
    <xf numFmtId="1" fontId="21" fillId="2" borderId="0" xfId="0" applyNumberFormat="1" applyFont="1" applyFill="1" applyBorder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 vertical="center" wrapText="1"/>
    </xf>
    <xf numFmtId="164" fontId="44" fillId="2" borderId="0" xfId="1" applyNumberFormat="1" applyFont="1" applyFill="1" applyBorder="1" applyAlignment="1">
      <alignment horizontal="center" vertical="center" wrapText="1"/>
    </xf>
    <xf numFmtId="165" fontId="13" fillId="4" borderId="1" xfId="0" applyNumberFormat="1" applyFont="1" applyFill="1" applyBorder="1" applyAlignment="1">
      <alignment horizontal="center" vertical="center"/>
    </xf>
    <xf numFmtId="164" fontId="29" fillId="4" borderId="0" xfId="0" applyNumberFormat="1" applyFont="1" applyFill="1" applyBorder="1" applyAlignment="1">
      <alignment horizontal="center" vertical="center" wrapText="1"/>
    </xf>
    <xf numFmtId="164" fontId="29" fillId="3" borderId="0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164" fontId="29" fillId="2" borderId="0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164" fontId="26" fillId="2" borderId="0" xfId="0" applyNumberFormat="1" applyFont="1" applyFill="1" applyBorder="1" applyAlignment="1">
      <alignment horizontal="center" vertical="center" wrapText="1"/>
    </xf>
    <xf numFmtId="164" fontId="24" fillId="2" borderId="0" xfId="0" applyNumberFormat="1" applyFont="1" applyFill="1" applyBorder="1" applyAlignment="1">
      <alignment horizontal="center" vertical="center"/>
    </xf>
    <xf numFmtId="0" fontId="15" fillId="2" borderId="1" xfId="1" applyNumberFormat="1" applyFont="1" applyFill="1" applyBorder="1" applyAlignment="1">
      <alignment horizontal="center" vertical="center"/>
    </xf>
    <xf numFmtId="164" fontId="46" fillId="2" borderId="0" xfId="0" applyNumberFormat="1" applyFont="1" applyFill="1" applyBorder="1" applyAlignment="1">
      <alignment horizontal="center" vertical="center" wrapText="1"/>
    </xf>
    <xf numFmtId="165" fontId="39" fillId="2" borderId="0" xfId="1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>
      <alignment horizontal="center" vertical="center" wrapText="1"/>
    </xf>
    <xf numFmtId="0" fontId="0" fillId="2" borderId="0" xfId="0" applyNumberForma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 wrapText="1"/>
    </xf>
    <xf numFmtId="165" fontId="13" fillId="4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7" fillId="6" borderId="0" xfId="0" applyFont="1" applyFill="1" applyBorder="1" applyAlignment="1">
      <alignment vertical="top" wrapText="1"/>
    </xf>
    <xf numFmtId="0" fontId="48" fillId="7" borderId="0" xfId="0" applyFont="1" applyFill="1" applyBorder="1" applyAlignment="1">
      <alignment horizontal="right" vertical="top" wrapText="1"/>
    </xf>
    <xf numFmtId="14" fontId="47" fillId="6" borderId="0" xfId="0" applyNumberFormat="1" applyFont="1" applyFill="1" applyBorder="1" applyAlignment="1">
      <alignment vertical="top" wrapText="1"/>
    </xf>
    <xf numFmtId="0" fontId="27" fillId="2" borderId="0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65" fontId="13" fillId="4" borderId="0" xfId="0" applyNumberFormat="1" applyFont="1" applyFill="1" applyAlignment="1">
      <alignment horizontal="center" vertical="center"/>
    </xf>
    <xf numFmtId="164" fontId="44" fillId="3" borderId="0" xfId="1" applyNumberFormat="1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 wrapText="1"/>
    </xf>
    <xf numFmtId="1" fontId="31" fillId="2" borderId="1" xfId="0" applyNumberFormat="1" applyFont="1" applyFill="1" applyBorder="1" applyAlignment="1">
      <alignment horizontal="center" vertical="center"/>
    </xf>
    <xf numFmtId="165" fontId="50" fillId="2" borderId="1" xfId="1" applyNumberFormat="1" applyFont="1" applyFill="1" applyBorder="1" applyAlignment="1">
      <alignment horizontal="center" vertical="center" wrapText="1"/>
    </xf>
    <xf numFmtId="0" fontId="0" fillId="2" borderId="5" xfId="0" applyFill="1" applyBorder="1"/>
    <xf numFmtId="1" fontId="15" fillId="2" borderId="0" xfId="1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165" fontId="49" fillId="2" borderId="0" xfId="0" applyNumberFormat="1" applyFont="1" applyFill="1" applyBorder="1" applyAlignment="1">
      <alignment horizontal="center" vertical="center" wrapText="1"/>
    </xf>
    <xf numFmtId="1" fontId="0" fillId="2" borderId="0" xfId="0" applyNumberFormat="1" applyFill="1" applyBorder="1" applyAlignment="1">
      <alignment wrapText="1"/>
    </xf>
    <xf numFmtId="16" fontId="15" fillId="2" borderId="1" xfId="1" applyNumberFormat="1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center" vertical="center" wrapText="1"/>
    </xf>
    <xf numFmtId="0" fontId="34" fillId="2" borderId="1" xfId="1" applyFont="1" applyFill="1" applyBorder="1"/>
    <xf numFmtId="0" fontId="13" fillId="0" borderId="0" xfId="0" applyFont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wrapText="1"/>
    </xf>
    <xf numFmtId="0" fontId="4" fillId="2" borderId="0" xfId="0" applyFont="1" applyFill="1" applyBorder="1" applyAlignment="1">
      <alignment horizontal="center" vertical="center" wrapText="1"/>
    </xf>
    <xf numFmtId="1" fontId="14" fillId="2" borderId="1" xfId="1" applyNumberFormat="1" applyFont="1" applyFill="1" applyBorder="1" applyAlignment="1">
      <alignment horizontal="center" vertical="center" wrapText="1"/>
    </xf>
    <xf numFmtId="3" fontId="21" fillId="2" borderId="1" xfId="0" applyNumberFormat="1" applyFont="1" applyFill="1" applyBorder="1" applyAlignment="1">
      <alignment horizontal="center" vertical="center"/>
    </xf>
    <xf numFmtId="0" fontId="65" fillId="2" borderId="0" xfId="0" applyFont="1" applyFill="1" applyBorder="1" applyAlignment="1">
      <alignment horizontal="center" vertical="center" wrapText="1"/>
    </xf>
    <xf numFmtId="0" fontId="64" fillId="2" borderId="0" xfId="0" applyFont="1" applyFill="1" applyBorder="1"/>
    <xf numFmtId="0" fontId="64" fillId="2" borderId="0" xfId="0" applyFont="1" applyFill="1"/>
    <xf numFmtId="0" fontId="79" fillId="2" borderId="0" xfId="1" applyFont="1" applyFill="1"/>
    <xf numFmtId="0" fontId="79" fillId="2" borderId="0" xfId="1" applyFont="1" applyFill="1" applyBorder="1"/>
    <xf numFmtId="0" fontId="84" fillId="2" borderId="0" xfId="0" applyFont="1" applyFill="1" applyBorder="1" applyAlignment="1">
      <alignment horizontal="center" vertical="center" wrapText="1"/>
    </xf>
    <xf numFmtId="0" fontId="74" fillId="0" borderId="0" xfId="0" applyFont="1" applyBorder="1" applyAlignment="1">
      <alignment wrapText="1"/>
    </xf>
    <xf numFmtId="0" fontId="74" fillId="0" borderId="2" xfId="0" applyFont="1" applyBorder="1" applyAlignment="1">
      <alignment wrapText="1"/>
    </xf>
    <xf numFmtId="0" fontId="23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0" fillId="3" borderId="0" xfId="0" applyFill="1" applyBorder="1"/>
    <xf numFmtId="0" fontId="15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59" fillId="3" borderId="1" xfId="0" applyFont="1" applyFill="1" applyBorder="1" applyAlignment="1">
      <alignment horizontal="center" vertical="center"/>
    </xf>
    <xf numFmtId="0" fontId="85" fillId="3" borderId="0" xfId="0" applyFont="1" applyFill="1" applyBorder="1"/>
    <xf numFmtId="0" fontId="85" fillId="3" borderId="0" xfId="0" applyFont="1" applyFill="1"/>
    <xf numFmtId="14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164" fontId="65" fillId="4" borderId="0" xfId="0" applyNumberFormat="1" applyFont="1" applyFill="1" applyBorder="1" applyAlignment="1">
      <alignment horizontal="center" vertical="center" wrapText="1"/>
    </xf>
    <xf numFmtId="0" fontId="64" fillId="4" borderId="0" xfId="0" applyFont="1" applyFill="1" applyBorder="1"/>
    <xf numFmtId="0" fontId="64" fillId="4" borderId="0" xfId="0" applyFont="1" applyFill="1"/>
    <xf numFmtId="0" fontId="60" fillId="4" borderId="1" xfId="0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center" vertical="center" wrapText="1"/>
    </xf>
    <xf numFmtId="0" fontId="27" fillId="4" borderId="0" xfId="0" applyFont="1" applyFill="1" applyBorder="1"/>
    <xf numFmtId="0" fontId="27" fillId="4" borderId="0" xfId="0" applyFont="1" applyFill="1"/>
    <xf numFmtId="0" fontId="45" fillId="4" borderId="1" xfId="0" applyFont="1" applyFill="1" applyBorder="1" applyAlignment="1">
      <alignment horizontal="center" vertical="center" wrapText="1"/>
    </xf>
    <xf numFmtId="165" fontId="22" fillId="4" borderId="1" xfId="1" applyNumberFormat="1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164" fontId="44" fillId="4" borderId="0" xfId="0" applyNumberFormat="1" applyFont="1" applyFill="1" applyBorder="1" applyAlignment="1">
      <alignment horizontal="center" vertical="center" wrapText="1"/>
    </xf>
    <xf numFmtId="0" fontId="59" fillId="4" borderId="0" xfId="0" applyFont="1" applyFill="1" applyBorder="1"/>
    <xf numFmtId="0" fontId="59" fillId="4" borderId="0" xfId="0" applyFont="1" applyFill="1"/>
    <xf numFmtId="0" fontId="26" fillId="4" borderId="0" xfId="0" applyFont="1" applyFill="1" applyBorder="1" applyAlignment="1">
      <alignment horizontal="center" vertical="center" wrapText="1"/>
    </xf>
    <xf numFmtId="0" fontId="60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164" fontId="22" fillId="4" borderId="1" xfId="1" applyNumberFormat="1" applyFont="1" applyFill="1" applyBorder="1" applyAlignment="1">
      <alignment horizontal="center" vertical="center" wrapText="1"/>
    </xf>
    <xf numFmtId="0" fontId="22" fillId="4" borderId="1" xfId="0" applyNumberFormat="1" applyFont="1" applyFill="1" applyBorder="1" applyAlignment="1">
      <alignment horizontal="center" vertical="center" wrapText="1"/>
    </xf>
    <xf numFmtId="0" fontId="82" fillId="4" borderId="0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0" fontId="71" fillId="4" borderId="0" xfId="0" applyFont="1" applyFill="1" applyBorder="1"/>
    <xf numFmtId="0" fontId="71" fillId="4" borderId="0" xfId="0" applyFont="1" applyFill="1"/>
    <xf numFmtId="3" fontId="15" fillId="4" borderId="1" xfId="1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 wrapText="1"/>
    </xf>
    <xf numFmtId="164" fontId="26" fillId="4" borderId="0" xfId="0" applyNumberFormat="1" applyFont="1" applyFill="1" applyBorder="1" applyAlignment="1">
      <alignment horizontal="center" vertical="center" wrapText="1"/>
    </xf>
    <xf numFmtId="0" fontId="83" fillId="4" borderId="1" xfId="0" applyFont="1" applyFill="1" applyBorder="1" applyAlignment="1">
      <alignment horizontal="center" vertical="center" wrapText="1"/>
    </xf>
    <xf numFmtId="1" fontId="22" fillId="4" borderId="1" xfId="1" applyNumberFormat="1" applyFont="1" applyFill="1" applyBorder="1" applyAlignment="1">
      <alignment horizontal="center" vertical="center" wrapText="1"/>
    </xf>
    <xf numFmtId="164" fontId="58" fillId="4" borderId="0" xfId="0" applyNumberFormat="1" applyFont="1" applyFill="1" applyBorder="1" applyAlignment="1">
      <alignment horizontal="center" vertical="center" wrapText="1"/>
    </xf>
    <xf numFmtId="0" fontId="20" fillId="4" borderId="1" xfId="1" applyFont="1" applyFill="1" applyBorder="1" applyAlignment="1">
      <alignment horizontal="left" vertical="center" wrapText="1"/>
    </xf>
    <xf numFmtId="0" fontId="20" fillId="4" borderId="1" xfId="1" applyFont="1" applyFill="1" applyBorder="1" applyAlignment="1">
      <alignment vertical="center" wrapText="1"/>
    </xf>
    <xf numFmtId="164" fontId="20" fillId="4" borderId="1" xfId="1" applyNumberFormat="1" applyFont="1" applyFill="1" applyBorder="1" applyAlignment="1">
      <alignment horizontal="center" vertical="center" wrapText="1"/>
    </xf>
    <xf numFmtId="165" fontId="20" fillId="4" borderId="1" xfId="1" applyNumberFormat="1" applyFont="1" applyFill="1" applyBorder="1" applyAlignment="1">
      <alignment horizontal="center" vertical="center" wrapText="1"/>
    </xf>
    <xf numFmtId="3" fontId="20" fillId="4" borderId="1" xfId="1" applyNumberFormat="1" applyFont="1" applyFill="1" applyBorder="1" applyAlignment="1">
      <alignment horizontal="center" vertical="center" wrapText="1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NumberFormat="1" applyFont="1" applyFill="1" applyBorder="1" applyAlignment="1">
      <alignment horizontal="center" vertical="center" wrapText="1"/>
    </xf>
    <xf numFmtId="0" fontId="72" fillId="4" borderId="0" xfId="0" applyFont="1" applyFill="1"/>
    <xf numFmtId="0" fontId="76" fillId="4" borderId="1" xfId="0" applyFont="1" applyFill="1" applyBorder="1" applyAlignment="1">
      <alignment horizontal="center" vertical="center" wrapText="1"/>
    </xf>
    <xf numFmtId="0" fontId="67" fillId="4" borderId="0" xfId="0" applyFont="1" applyFill="1"/>
    <xf numFmtId="49" fontId="20" fillId="4" borderId="1" xfId="0" applyNumberFormat="1" applyFont="1" applyFill="1" applyBorder="1" applyAlignment="1">
      <alignment horizontal="center" vertical="center" wrapText="1"/>
    </xf>
    <xf numFmtId="49" fontId="15" fillId="4" borderId="1" xfId="0" applyNumberFormat="1" applyFont="1" applyFill="1" applyBorder="1" applyAlignment="1">
      <alignment horizontal="center" vertical="center" wrapText="1"/>
    </xf>
    <xf numFmtId="164" fontId="26" fillId="4" borderId="0" xfId="0" applyNumberFormat="1" applyFont="1" applyFill="1" applyBorder="1" applyAlignment="1">
      <alignment horizontal="right" vertical="center" wrapText="1"/>
    </xf>
    <xf numFmtId="164" fontId="58" fillId="4" borderId="0" xfId="0" applyNumberFormat="1" applyFont="1" applyFill="1" applyBorder="1" applyAlignment="1">
      <alignment horizontal="right" vertical="center" wrapText="1"/>
    </xf>
    <xf numFmtId="0" fontId="62" fillId="4" borderId="1" xfId="1" applyNumberFormat="1" applyFont="1" applyFill="1" applyBorder="1" applyAlignment="1">
      <alignment horizontal="center" vertical="center" wrapText="1"/>
    </xf>
    <xf numFmtId="14" fontId="15" fillId="4" borderId="1" xfId="1" applyNumberFormat="1" applyFont="1" applyFill="1" applyBorder="1" applyAlignment="1">
      <alignment horizontal="center" vertical="center" wrapText="1"/>
    </xf>
    <xf numFmtId="0" fontId="15" fillId="4" borderId="1" xfId="1" applyNumberFormat="1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165" fontId="85" fillId="2" borderId="0" xfId="0" applyNumberFormat="1" applyFont="1" applyFill="1" applyAlignment="1">
      <alignment wrapText="1"/>
    </xf>
    <xf numFmtId="0" fontId="85" fillId="0" borderId="0" xfId="0" applyFont="1" applyAlignment="1">
      <alignment wrapText="1"/>
    </xf>
    <xf numFmtId="0" fontId="86" fillId="0" borderId="0" xfId="0" applyFont="1" applyAlignment="1">
      <alignment wrapText="1"/>
    </xf>
    <xf numFmtId="0" fontId="15" fillId="2" borderId="1" xfId="1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14" fontId="22" fillId="2" borderId="1" xfId="1" applyNumberFormat="1" applyFont="1" applyFill="1" applyBorder="1" applyAlignment="1">
      <alignment horizontal="center" vertical="center" wrapText="1"/>
    </xf>
    <xf numFmtId="0" fontId="78" fillId="2" borderId="1" xfId="1" applyNumberFormat="1" applyFont="1" applyFill="1" applyBorder="1" applyAlignment="1">
      <alignment horizontal="center" vertical="center" wrapText="1"/>
    </xf>
    <xf numFmtId="0" fontId="77" fillId="2" borderId="1" xfId="0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center" vertical="center"/>
    </xf>
    <xf numFmtId="14" fontId="15" fillId="2" borderId="1" xfId="0" applyNumberFormat="1" applyFont="1" applyFill="1" applyBorder="1" applyAlignment="1">
      <alignment horizontal="center" vertical="center" wrapText="1"/>
    </xf>
    <xf numFmtId="3" fontId="22" fillId="2" borderId="1" xfId="1" applyNumberFormat="1" applyFont="1" applyFill="1" applyBorder="1" applyAlignment="1">
      <alignment horizontal="center" vertical="center" wrapText="1"/>
    </xf>
    <xf numFmtId="0" fontId="62" fillId="2" borderId="1" xfId="1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horizontal="center" vertical="center" wrapText="1"/>
    </xf>
    <xf numFmtId="165" fontId="60" fillId="2" borderId="1" xfId="1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60" fillId="2" borderId="1" xfId="0" applyNumberFormat="1" applyFont="1" applyFill="1" applyBorder="1" applyAlignment="1">
      <alignment horizontal="center" vertical="center" wrapText="1"/>
    </xf>
    <xf numFmtId="3" fontId="62" fillId="2" borderId="1" xfId="1" applyNumberFormat="1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63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164" fontId="44" fillId="2" borderId="0" xfId="0" applyNumberFormat="1" applyFont="1" applyFill="1" applyBorder="1" applyAlignment="1">
      <alignment horizontal="center" vertical="center" wrapText="1"/>
    </xf>
    <xf numFmtId="0" fontId="59" fillId="2" borderId="0" xfId="0" applyFont="1" applyFill="1" applyBorder="1"/>
    <xf numFmtId="0" fontId="59" fillId="2" borderId="0" xfId="0" applyFont="1" applyFill="1"/>
    <xf numFmtId="165" fontId="66" fillId="2" borderId="1" xfId="1" applyNumberFormat="1" applyFont="1" applyFill="1" applyBorder="1" applyAlignment="1">
      <alignment horizontal="center" vertical="center" wrapText="1"/>
    </xf>
    <xf numFmtId="14" fontId="66" fillId="2" borderId="1" xfId="0" applyNumberFormat="1" applyFont="1" applyFill="1" applyBorder="1" applyAlignment="1">
      <alignment horizontal="center" vertical="center" wrapText="1"/>
    </xf>
    <xf numFmtId="0" fontId="66" fillId="2" borderId="1" xfId="0" applyNumberFormat="1" applyFont="1" applyFill="1" applyBorder="1" applyAlignment="1">
      <alignment horizontal="center" vertical="center" wrapText="1"/>
    </xf>
    <xf numFmtId="0" fontId="66" fillId="2" borderId="1" xfId="0" applyFont="1" applyFill="1" applyBorder="1" applyAlignment="1">
      <alignment horizontal="center" vertical="center"/>
    </xf>
    <xf numFmtId="0" fontId="68" fillId="2" borderId="1" xfId="0" applyFont="1" applyFill="1" applyBorder="1" applyAlignment="1">
      <alignment horizontal="center" vertical="center" wrapText="1"/>
    </xf>
    <xf numFmtId="0" fontId="66" fillId="2" borderId="1" xfId="0" applyFont="1" applyFill="1" applyBorder="1" applyAlignment="1">
      <alignment horizontal="center" vertical="center" wrapText="1"/>
    </xf>
    <xf numFmtId="0" fontId="69" fillId="2" borderId="1" xfId="0" applyFont="1" applyFill="1" applyBorder="1" applyAlignment="1">
      <alignment horizontal="center" vertical="center" wrapText="1"/>
    </xf>
    <xf numFmtId="0" fontId="67" fillId="2" borderId="0" xfId="0" applyFont="1" applyFill="1"/>
    <xf numFmtId="0" fontId="80" fillId="2" borderId="1" xfId="0" applyFont="1" applyFill="1" applyBorder="1" applyAlignment="1">
      <alignment horizontal="center" vertical="center" wrapText="1"/>
    </xf>
    <xf numFmtId="0" fontId="75" fillId="2" borderId="1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165" fontId="62" fillId="2" borderId="1" xfId="1" applyNumberFormat="1" applyFont="1" applyFill="1" applyBorder="1" applyAlignment="1">
      <alignment horizontal="center" vertical="center" wrapText="1"/>
    </xf>
    <xf numFmtId="14" fontId="60" fillId="2" borderId="1" xfId="0" applyNumberFormat="1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left" vertical="center" wrapText="1"/>
    </xf>
    <xf numFmtId="0" fontId="20" fillId="2" borderId="1" xfId="1" applyFont="1" applyFill="1" applyBorder="1" applyAlignment="1">
      <alignment vertical="center" wrapText="1"/>
    </xf>
    <xf numFmtId="0" fontId="23" fillId="2" borderId="1" xfId="1" applyFont="1" applyFill="1" applyBorder="1" applyAlignment="1">
      <alignment horizontal="left" vertical="center" wrapText="1"/>
    </xf>
    <xf numFmtId="164" fontId="23" fillId="2" borderId="1" xfId="1" applyNumberFormat="1" applyFont="1" applyFill="1" applyBorder="1" applyAlignment="1">
      <alignment horizontal="center" vertical="center" wrapText="1"/>
    </xf>
    <xf numFmtId="165" fontId="23" fillId="2" borderId="1" xfId="1" applyNumberFormat="1" applyFont="1" applyFill="1" applyBorder="1" applyAlignment="1">
      <alignment horizontal="center" vertical="center" wrapText="1"/>
    </xf>
    <xf numFmtId="3" fontId="20" fillId="2" borderId="1" xfId="1" applyNumberFormat="1" applyFont="1" applyFill="1" applyBorder="1" applyAlignment="1">
      <alignment horizontal="center" vertical="center" wrapText="1"/>
    </xf>
    <xf numFmtId="165" fontId="73" fillId="2" borderId="1" xfId="1" applyNumberFormat="1" applyFont="1" applyFill="1" applyBorder="1" applyAlignment="1">
      <alignment horizontal="center" vertical="center" wrapText="1"/>
    </xf>
    <xf numFmtId="14" fontId="70" fillId="2" borderId="1" xfId="0" applyNumberFormat="1" applyFont="1" applyFill="1" applyBorder="1" applyAlignment="1">
      <alignment horizontal="center" vertical="center" wrapText="1"/>
    </xf>
    <xf numFmtId="0" fontId="70" fillId="2" borderId="1" xfId="0" applyNumberFormat="1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 wrapText="1"/>
    </xf>
    <xf numFmtId="0" fontId="72" fillId="2" borderId="0" xfId="0" applyFont="1" applyFill="1"/>
    <xf numFmtId="0" fontId="74" fillId="2" borderId="0" xfId="0" applyFont="1" applyFill="1" applyBorder="1"/>
    <xf numFmtId="0" fontId="74" fillId="2" borderId="0" xfId="0" applyFont="1" applyFill="1"/>
    <xf numFmtId="0" fontId="72" fillId="2" borderId="0" xfId="0" applyFont="1" applyFill="1" applyBorder="1"/>
    <xf numFmtId="164" fontId="65" fillId="2" borderId="0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77" fillId="2" borderId="1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 wrapText="1"/>
    </xf>
    <xf numFmtId="49" fontId="73" fillId="2" borderId="1" xfId="0" applyNumberFormat="1" applyFont="1" applyFill="1" applyBorder="1" applyAlignment="1">
      <alignment horizontal="center" vertical="center"/>
    </xf>
    <xf numFmtId="0" fontId="71" fillId="2" borderId="0" xfId="0" applyFont="1" applyFill="1" applyBorder="1"/>
    <xf numFmtId="0" fontId="71" fillId="2" borderId="0" xfId="0" applyFont="1" applyFill="1"/>
    <xf numFmtId="0" fontId="82" fillId="2" borderId="0" xfId="0" applyFont="1" applyFill="1" applyBorder="1" applyAlignment="1">
      <alignment horizontal="center" vertical="center" wrapText="1"/>
    </xf>
    <xf numFmtId="164" fontId="57" fillId="2" borderId="0" xfId="0" applyNumberFormat="1" applyFont="1" applyFill="1" applyBorder="1" applyAlignment="1">
      <alignment horizontal="center" vertical="center"/>
    </xf>
    <xf numFmtId="0" fontId="85" fillId="2" borderId="0" xfId="0" applyFont="1" applyFill="1" applyBorder="1"/>
    <xf numFmtId="0" fontId="85" fillId="2" borderId="0" xfId="0" applyFont="1" applyFill="1"/>
    <xf numFmtId="0" fontId="15" fillId="0" borderId="1" xfId="1" applyFont="1" applyFill="1" applyBorder="1" applyAlignment="1">
      <alignment horizontal="left" vertical="center" wrapText="1"/>
    </xf>
    <xf numFmtId="0" fontId="15" fillId="0" borderId="1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horizontal="left" vertical="center" wrapText="1"/>
    </xf>
    <xf numFmtId="164" fontId="22" fillId="0" borderId="1" xfId="1" applyNumberFormat="1" applyFont="1" applyFill="1" applyBorder="1" applyAlignment="1">
      <alignment horizontal="center" vertical="center" wrapText="1"/>
    </xf>
    <xf numFmtId="165" fontId="15" fillId="0" borderId="1" xfId="1" applyNumberFormat="1" applyFont="1" applyFill="1" applyBorder="1" applyAlignment="1">
      <alignment horizontal="center"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165" fontId="22" fillId="0" borderId="1" xfId="1" applyNumberFormat="1" applyFont="1" applyFill="1" applyBorder="1" applyAlignment="1">
      <alignment horizontal="center" vertical="center" wrapText="1"/>
    </xf>
    <xf numFmtId="14" fontId="60" fillId="0" borderId="1" xfId="0" applyNumberFormat="1" applyFont="1" applyFill="1" applyBorder="1" applyAlignment="1">
      <alignment horizontal="center" vertical="center" wrapText="1"/>
    </xf>
    <xf numFmtId="0" fontId="60" fillId="0" borderId="1" xfId="0" applyNumberFormat="1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64" fillId="0" borderId="0" xfId="0" applyFont="1" applyFill="1" applyBorder="1"/>
    <xf numFmtId="0" fontId="64" fillId="0" borderId="0" xfId="0" applyFont="1" applyFill="1"/>
    <xf numFmtId="0" fontId="4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16" fillId="4" borderId="1" xfId="1" applyNumberFormat="1" applyFont="1" applyFill="1" applyBorder="1" applyAlignment="1">
      <alignment horizontal="center" vertical="center" wrapText="1"/>
    </xf>
    <xf numFmtId="0" fontId="45" fillId="4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 wrapText="1"/>
    </xf>
    <xf numFmtId="165" fontId="0" fillId="2" borderId="0" xfId="0" applyNumberFormat="1" applyFill="1" applyAlignment="1">
      <alignment wrapText="1"/>
    </xf>
    <xf numFmtId="0" fontId="15" fillId="3" borderId="1" xfId="1" applyFont="1" applyFill="1" applyBorder="1" applyAlignment="1">
      <alignment horizontal="center" vertical="center" wrapText="1"/>
    </xf>
    <xf numFmtId="0" fontId="15" fillId="4" borderId="1" xfId="1" applyFont="1" applyFill="1" applyBorder="1" applyAlignment="1">
      <alignment horizontal="center" vertical="center" wrapText="1"/>
    </xf>
    <xf numFmtId="16" fontId="15" fillId="4" borderId="1" xfId="1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36" fillId="2" borderId="1" xfId="1" applyFont="1" applyFill="1" applyBorder="1"/>
    <xf numFmtId="0" fontId="17" fillId="2" borderId="1" xfId="0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horizontal="center" vertical="center"/>
    </xf>
    <xf numFmtId="165" fontId="39" fillId="3" borderId="1" xfId="0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horizontal="center" vertical="center" wrapText="1"/>
    </xf>
    <xf numFmtId="0" fontId="88" fillId="4" borderId="1" xfId="0" applyFont="1" applyFill="1" applyBorder="1" applyAlignment="1">
      <alignment horizontal="center" vertical="center" wrapText="1"/>
    </xf>
    <xf numFmtId="0" fontId="88" fillId="3" borderId="1" xfId="0" applyFont="1" applyFill="1" applyBorder="1" applyAlignment="1">
      <alignment horizontal="center" vertical="center" wrapText="1"/>
    </xf>
    <xf numFmtId="0" fontId="88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50" fillId="3" borderId="1" xfId="0" applyFont="1" applyFill="1" applyBorder="1" applyAlignment="1">
      <alignment horizontal="center" vertical="center" wrapText="1"/>
    </xf>
    <xf numFmtId="1" fontId="88" fillId="2" borderId="1" xfId="0" applyNumberFormat="1" applyFont="1" applyFill="1" applyBorder="1" applyAlignment="1">
      <alignment horizontal="center" vertical="center" wrapText="1"/>
    </xf>
    <xf numFmtId="0" fontId="89" fillId="4" borderId="1" xfId="0" applyFont="1" applyFill="1" applyBorder="1" applyAlignment="1">
      <alignment vertical="center"/>
    </xf>
    <xf numFmtId="0" fontId="89" fillId="4" borderId="1" xfId="0" applyFont="1" applyFill="1" applyBorder="1"/>
    <xf numFmtId="0" fontId="89" fillId="2" borderId="1" xfId="0" applyFont="1" applyFill="1" applyBorder="1" applyAlignment="1">
      <alignment vertical="center"/>
    </xf>
    <xf numFmtId="0" fontId="89" fillId="2" borderId="1" xfId="0" applyFont="1" applyFill="1" applyBorder="1"/>
    <xf numFmtId="0" fontId="89" fillId="3" borderId="1" xfId="0" applyFont="1" applyFill="1" applyBorder="1"/>
    <xf numFmtId="0" fontId="89" fillId="3" borderId="1" xfId="0" applyFont="1" applyFill="1" applyBorder="1" applyAlignment="1">
      <alignment vertical="center"/>
    </xf>
    <xf numFmtId="0" fontId="88" fillId="3" borderId="1" xfId="0" applyFont="1" applyFill="1" applyBorder="1" applyAlignment="1">
      <alignment horizontal="center" vertical="center"/>
    </xf>
    <xf numFmtId="0" fontId="88" fillId="2" borderId="1" xfId="0" applyFont="1" applyFill="1" applyBorder="1" applyAlignment="1">
      <alignment horizontal="center" vertical="center"/>
    </xf>
    <xf numFmtId="0" fontId="88" fillId="4" borderId="1" xfId="0" applyFont="1" applyFill="1" applyBorder="1" applyAlignment="1">
      <alignment horizontal="center" vertical="center"/>
    </xf>
    <xf numFmtId="1" fontId="27" fillId="2" borderId="0" xfId="0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165" fontId="50" fillId="2" borderId="4" xfId="1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165" fontId="13" fillId="2" borderId="0" xfId="0" applyNumberFormat="1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165" fontId="13" fillId="3" borderId="0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/>
    </xf>
    <xf numFmtId="164" fontId="21" fillId="2" borderId="0" xfId="0" applyNumberFormat="1" applyFont="1" applyFill="1" applyBorder="1" applyAlignment="1">
      <alignment horizontal="center" vertical="center"/>
    </xf>
    <xf numFmtId="0" fontId="67" fillId="4" borderId="0" xfId="0" applyFont="1" applyFill="1" applyBorder="1"/>
    <xf numFmtId="0" fontId="67" fillId="2" borderId="0" xfId="0" applyFont="1" applyFill="1" applyBorder="1"/>
    <xf numFmtId="0" fontId="15" fillId="2" borderId="1" xfId="1" applyFont="1" applyFill="1" applyBorder="1" applyAlignment="1">
      <alignment horizontal="center" vertical="center" wrapText="1"/>
    </xf>
    <xf numFmtId="165" fontId="15" fillId="2" borderId="1" xfId="1" applyNumberFormat="1" applyFont="1" applyFill="1" applyBorder="1" applyAlignment="1">
      <alignment horizontal="center" vertical="center" wrapText="1"/>
    </xf>
    <xf numFmtId="1" fontId="15" fillId="2" borderId="1" xfId="1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5" fillId="2" borderId="4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vertical="center" wrapText="1"/>
    </xf>
    <xf numFmtId="0" fontId="13" fillId="2" borderId="0" xfId="0" applyFont="1" applyFill="1" applyBorder="1" applyAlignment="1">
      <alignment horizontal="center" vertical="center" wrapText="1"/>
    </xf>
    <xf numFmtId="165" fontId="15" fillId="2" borderId="1" xfId="1" applyNumberFormat="1" applyFont="1" applyFill="1" applyBorder="1" applyAlignment="1">
      <alignment horizontal="center" vertical="center" wrapText="1"/>
    </xf>
    <xf numFmtId="1" fontId="15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/>
    <xf numFmtId="0" fontId="27" fillId="8" borderId="0" xfId="0" applyFont="1" applyFill="1"/>
    <xf numFmtId="0" fontId="27" fillId="8" borderId="0" xfId="0" applyFont="1" applyFill="1" applyBorder="1"/>
    <xf numFmtId="0" fontId="0" fillId="8" borderId="0" xfId="0" applyFill="1"/>
    <xf numFmtId="164" fontId="29" fillId="8" borderId="0" xfId="0" applyNumberFormat="1" applyFont="1" applyFill="1" applyBorder="1" applyAlignment="1">
      <alignment horizontal="center" vertical="center" wrapText="1"/>
    </xf>
    <xf numFmtId="0" fontId="0" fillId="8" borderId="0" xfId="0" applyFill="1" applyBorder="1"/>
    <xf numFmtId="164" fontId="26" fillId="8" borderId="0" xfId="0" applyNumberFormat="1" applyFont="1" applyFill="1" applyBorder="1" applyAlignment="1">
      <alignment horizontal="center" vertical="center" wrapText="1"/>
    </xf>
    <xf numFmtId="164" fontId="44" fillId="8" borderId="0" xfId="0" applyNumberFormat="1" applyFont="1" applyFill="1" applyBorder="1" applyAlignment="1">
      <alignment horizontal="center" vertical="center" wrapText="1"/>
    </xf>
    <xf numFmtId="0" fontId="29" fillId="8" borderId="0" xfId="0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wrapText="1"/>
    </xf>
    <xf numFmtId="0" fontId="0" fillId="2" borderId="2" xfId="0" applyFill="1" applyBorder="1" applyAlignment="1">
      <alignment horizontal="left" wrapText="1"/>
    </xf>
    <xf numFmtId="0" fontId="0" fillId="2" borderId="2" xfId="0" applyFill="1" applyBorder="1" applyAlignment="1">
      <alignment wrapText="1"/>
    </xf>
    <xf numFmtId="164" fontId="0" fillId="2" borderId="2" xfId="0" applyNumberFormat="1" applyFill="1" applyBorder="1" applyAlignment="1">
      <alignment horizontal="center" vertical="center" wrapText="1"/>
    </xf>
    <xf numFmtId="165" fontId="0" fillId="2" borderId="2" xfId="0" applyNumberFormat="1" applyFill="1" applyBorder="1" applyAlignment="1">
      <alignment horizontal="center" vertical="center" wrapText="1"/>
    </xf>
    <xf numFmtId="1" fontId="0" fillId="2" borderId="2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3" fontId="90" fillId="2" borderId="1" xfId="1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3" fontId="17" fillId="2" borderId="1" xfId="1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1" fontId="91" fillId="2" borderId="1" xfId="0" applyNumberFormat="1" applyFont="1" applyFill="1" applyBorder="1" applyAlignment="1">
      <alignment horizontal="center" vertical="center"/>
    </xf>
    <xf numFmtId="165" fontId="22" fillId="2" borderId="4" xfId="1" applyNumberFormat="1" applyFont="1" applyFill="1" applyBorder="1" applyAlignment="1">
      <alignment horizontal="center" vertical="center" wrapText="1"/>
    </xf>
    <xf numFmtId="0" fontId="15" fillId="2" borderId="4" xfId="1" applyFont="1" applyFill="1" applyBorder="1" applyAlignment="1">
      <alignment horizontal="left" vertical="center" wrapText="1"/>
    </xf>
    <xf numFmtId="0" fontId="15" fillId="2" borderId="4" xfId="1" applyFont="1" applyFill="1" applyBorder="1" applyAlignment="1">
      <alignment vertical="center" wrapText="1"/>
    </xf>
    <xf numFmtId="0" fontId="22" fillId="2" borderId="4" xfId="1" applyFont="1" applyFill="1" applyBorder="1" applyAlignment="1">
      <alignment horizontal="left" vertical="center" wrapText="1"/>
    </xf>
    <xf numFmtId="164" fontId="22" fillId="2" borderId="4" xfId="1" applyNumberFormat="1" applyFont="1" applyFill="1" applyBorder="1" applyAlignment="1">
      <alignment horizontal="center" vertical="center" wrapText="1"/>
    </xf>
    <xf numFmtId="165" fontId="15" fillId="2" borderId="4" xfId="1" applyNumberFormat="1" applyFont="1" applyFill="1" applyBorder="1" applyAlignment="1">
      <alignment horizontal="center" vertical="center" wrapText="1"/>
    </xf>
    <xf numFmtId="1" fontId="15" fillId="2" borderId="4" xfId="1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2" fillId="2" borderId="4" xfId="0" applyNumberFormat="1" applyFont="1" applyFill="1" applyBorder="1" applyAlignment="1">
      <alignment horizontal="center" vertical="center" wrapText="1"/>
    </xf>
    <xf numFmtId="0" fontId="88" fillId="2" borderId="4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59" fillId="0" borderId="0" xfId="0" applyFont="1" applyFill="1"/>
    <xf numFmtId="0" fontId="0" fillId="0" borderId="0" xfId="0" applyBorder="1" applyAlignment="1">
      <alignment horizontal="center" vertical="center"/>
    </xf>
    <xf numFmtId="0" fontId="92" fillId="2" borderId="0" xfId="0" applyFont="1" applyFill="1" applyBorder="1" applyAlignment="1">
      <alignment horizontal="center" vertical="center"/>
    </xf>
    <xf numFmtId="0" fontId="93" fillId="2" borderId="0" xfId="0" applyFont="1" applyFill="1" applyBorder="1"/>
    <xf numFmtId="0" fontId="93" fillId="2" borderId="0" xfId="0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93" fillId="2" borderId="0" xfId="0" applyFont="1" applyFill="1" applyAlignment="1">
      <alignment wrapText="1"/>
    </xf>
    <xf numFmtId="0" fontId="93" fillId="0" borderId="0" xfId="0" applyFont="1" applyBorder="1"/>
    <xf numFmtId="1" fontId="95" fillId="2" borderId="0" xfId="0" applyNumberFormat="1" applyFont="1" applyFill="1" applyBorder="1" applyAlignment="1">
      <alignment horizontal="center" vertical="center"/>
    </xf>
    <xf numFmtId="0" fontId="93" fillId="3" borderId="0" xfId="0" applyFont="1" applyFill="1" applyBorder="1"/>
    <xf numFmtId="0" fontId="96" fillId="3" borderId="0" xfId="0" applyFont="1" applyFill="1" applyBorder="1"/>
    <xf numFmtId="0" fontId="11" fillId="2" borderId="0" xfId="0" applyFont="1" applyFill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15" fillId="2" borderId="1" xfId="1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" fontId="15" fillId="2" borderId="1" xfId="1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85" fillId="0" borderId="0" xfId="0" applyFont="1" applyAlignment="1">
      <alignment wrapText="1"/>
    </xf>
    <xf numFmtId="0" fontId="9" fillId="2" borderId="0" xfId="0" applyFont="1" applyFill="1" applyBorder="1" applyAlignment="1">
      <alignment horizontal="center" vertical="center" wrapText="1"/>
    </xf>
    <xf numFmtId="0" fontId="86" fillId="0" borderId="0" xfId="0" applyFont="1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" fontId="38" fillId="2" borderId="1" xfId="1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5" fillId="2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0" fillId="0" borderId="0" xfId="0" applyAlignment="1">
      <alignment wrapText="1"/>
    </xf>
    <xf numFmtId="0" fontId="4" fillId="2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5" fontId="17" fillId="2" borderId="1" xfId="1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wrapText="1"/>
    </xf>
    <xf numFmtId="0" fontId="8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0" fillId="0" borderId="0" xfId="0" applyBorder="1" applyAlignment="1">
      <alignment wrapText="1"/>
    </xf>
    <xf numFmtId="0" fontId="10" fillId="0" borderId="0" xfId="0" applyFont="1" applyBorder="1" applyAlignment="1">
      <alignment wrapText="1"/>
    </xf>
    <xf numFmtId="0" fontId="19" fillId="0" borderId="0" xfId="0" applyFont="1" applyBorder="1" applyAlignment="1">
      <alignment wrapText="1"/>
    </xf>
  </cellXfs>
  <cellStyles count="58">
    <cellStyle name="Normal" xfId="5"/>
    <cellStyle name="Денежный 2" xfId="6"/>
    <cellStyle name="Денежный 2 2" xfId="7"/>
    <cellStyle name="Обычный" xfId="0" builtinId="0"/>
    <cellStyle name="Обычный 10" xfId="8"/>
    <cellStyle name="Обычный 11" xfId="9"/>
    <cellStyle name="Обычный 12" xfId="10"/>
    <cellStyle name="Обычный 13" xfId="11"/>
    <cellStyle name="Обычный 14" xfId="3"/>
    <cellStyle name="Обычный 2" xfId="1"/>
    <cellStyle name="Обычный 2 2" xfId="12"/>
    <cellStyle name="Обычный 2 2 2" xfId="13"/>
    <cellStyle name="Обычный 2 2 3" xfId="14"/>
    <cellStyle name="Обычный 2 2 3 2" xfId="15"/>
    <cellStyle name="Обычный 2 2 3 2 2" xfId="16"/>
    <cellStyle name="Обычный 2 2 3 2 2 2" xfId="17"/>
    <cellStyle name="Обычный 2 2 3 2 3" xfId="18"/>
    <cellStyle name="Обычный 2 2 3 2 3 2" xfId="19"/>
    <cellStyle name="Обычный 2 2 3 2 4" xfId="20"/>
    <cellStyle name="Обычный 2 2 3 3" xfId="21"/>
    <cellStyle name="Обычный 3" xfId="2"/>
    <cellStyle name="Обычный 3 2" xfId="22"/>
    <cellStyle name="Обычный 3 3" xfId="23"/>
    <cellStyle name="Обычный 4" xfId="24"/>
    <cellStyle name="Обычный 4 2" xfId="25"/>
    <cellStyle name="Обычный 4 3" xfId="26"/>
    <cellStyle name="Обычный 4 3 2" xfId="27"/>
    <cellStyle name="Обычный 4 4" xfId="28"/>
    <cellStyle name="Обычный 4 5" xfId="29"/>
    <cellStyle name="Обычный 5" xfId="30"/>
    <cellStyle name="Обычный 6" xfId="31"/>
    <cellStyle name="Обычный 6 2" xfId="32"/>
    <cellStyle name="Обычный 6 2 2" xfId="33"/>
    <cellStyle name="Обычный 6 2 2 2" xfId="34"/>
    <cellStyle name="Обычный 6 2 2 3" xfId="35"/>
    <cellStyle name="Обычный 6 2 3" xfId="36"/>
    <cellStyle name="Обычный 6 2 3 2" xfId="37"/>
    <cellStyle name="Обычный 6 2 3 3" xfId="38"/>
    <cellStyle name="Обычный 6 2 4" xfId="39"/>
    <cellStyle name="Обычный 6 2 4 2" xfId="40"/>
    <cellStyle name="Обычный 6 2 5" xfId="41"/>
    <cellStyle name="Обычный 6 3" xfId="42"/>
    <cellStyle name="Обычный 7" xfId="43"/>
    <cellStyle name="Обычный 8" xfId="44"/>
    <cellStyle name="Обычный 9" xfId="45"/>
    <cellStyle name="Процентный 2" xfId="46"/>
    <cellStyle name="Процентный 2 2" xfId="47"/>
    <cellStyle name="Процентный 2 2 2" xfId="48"/>
    <cellStyle name="Процентный 2 2 2 2" xfId="49"/>
    <cellStyle name="Процентный 2 2 3" xfId="50"/>
    <cellStyle name="Процентный 2 2 4" xfId="51"/>
    <cellStyle name="Процентный 2 3" xfId="52"/>
    <cellStyle name="Процентный 3" xfId="53"/>
    <cellStyle name="Стиль 1" xfId="54"/>
    <cellStyle name="Финансовый 2" xfId="55"/>
    <cellStyle name="Финансовый 3" xfId="56"/>
    <cellStyle name="Финансовый 4" xfId="57"/>
    <cellStyle name="Финансовый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Y537"/>
  <sheetViews>
    <sheetView tabSelected="1" view="pageBreakPreview" zoomScale="55" zoomScaleNormal="100" zoomScaleSheetLayoutView="55" workbookViewId="0">
      <selection activeCell="Y16" sqref="Y16"/>
    </sheetView>
  </sheetViews>
  <sheetFormatPr defaultRowHeight="15" x14ac:dyDescent="0.25"/>
  <cols>
    <col min="1" max="1" width="8.7109375" style="176" customWidth="1"/>
    <col min="2" max="2" width="21.140625" style="107" customWidth="1"/>
    <col min="3" max="3" width="20" style="108" customWidth="1"/>
    <col min="4" max="4" width="30.85546875" style="109" customWidth="1"/>
    <col min="5" max="5" width="14" style="110" customWidth="1"/>
    <col min="6" max="6" width="18.28515625" style="8" customWidth="1"/>
    <col min="7" max="7" width="13.140625" style="111" customWidth="1"/>
    <col min="8" max="8" width="15" style="8" customWidth="1"/>
    <col min="9" max="9" width="16.42578125" style="8" customWidth="1"/>
    <col min="10" max="10" width="13.5703125" style="8" customWidth="1"/>
    <col min="11" max="11" width="13" style="141" customWidth="1"/>
    <col min="12" max="12" width="15.42578125" style="141" customWidth="1"/>
    <col min="13" max="13" width="16.28515625" style="141" customWidth="1"/>
    <col min="14" max="14" width="15.28515625" style="149" customWidth="1"/>
    <col min="15" max="15" width="18.28515625" style="150" customWidth="1"/>
    <col min="16" max="16" width="16.140625" style="149" customWidth="1"/>
    <col min="17" max="17" width="13.5703125" style="115" customWidth="1"/>
    <col min="18" max="18" width="16.28515625" style="149" customWidth="1"/>
    <col min="19" max="19" width="8.42578125" style="112" customWidth="1"/>
    <col min="20" max="20" width="10.140625" style="149" customWidth="1"/>
    <col min="21" max="21" width="11.28515625" style="149" customWidth="1"/>
    <col min="22" max="22" width="11.42578125" style="151" customWidth="1"/>
    <col min="23" max="23" width="17.5703125" style="154" customWidth="1"/>
    <col min="24" max="24" width="28.140625" style="14" customWidth="1"/>
    <col min="25" max="25" width="38.140625" customWidth="1"/>
    <col min="26" max="29" width="9.140625" customWidth="1"/>
    <col min="30" max="30" width="20.28515625" customWidth="1"/>
    <col min="31" max="31" width="22.7109375" customWidth="1"/>
    <col min="32" max="41" width="9.140625" customWidth="1"/>
  </cols>
  <sheetData>
    <row r="1" spans="1:25" ht="39" customHeight="1" x14ac:dyDescent="0.25">
      <c r="A1" s="177"/>
      <c r="B1" s="2"/>
      <c r="C1" s="3"/>
      <c r="D1" s="4"/>
      <c r="E1" s="5"/>
      <c r="F1" s="6"/>
      <c r="G1" s="7"/>
      <c r="K1" s="113"/>
      <c r="L1" s="113"/>
      <c r="M1" s="113"/>
      <c r="N1" s="113"/>
      <c r="O1" s="113"/>
      <c r="P1" s="114"/>
      <c r="R1" s="465" t="s">
        <v>580</v>
      </c>
      <c r="S1" s="466"/>
      <c r="T1" s="466"/>
      <c r="U1" s="466"/>
      <c r="V1" s="466"/>
      <c r="W1" s="466"/>
    </row>
    <row r="2" spans="1:25" s="14" customFormat="1" ht="36.75" customHeight="1" x14ac:dyDescent="0.25">
      <c r="A2" s="461" t="s">
        <v>0</v>
      </c>
      <c r="B2" s="461"/>
      <c r="C2" s="461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</row>
    <row r="3" spans="1:25" s="14" customFormat="1" ht="27" customHeight="1" x14ac:dyDescent="0.25">
      <c r="A3" s="461" t="s">
        <v>1</v>
      </c>
      <c r="B3" s="461"/>
      <c r="C3" s="461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</row>
    <row r="4" spans="1:25" ht="27.75" customHeight="1" x14ac:dyDescent="0.3">
      <c r="A4" s="463" t="s">
        <v>2</v>
      </c>
      <c r="B4" s="463"/>
      <c r="C4" s="463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</row>
    <row r="5" spans="1:25" ht="70.5" customHeight="1" x14ac:dyDescent="0.25">
      <c r="A5" s="463" t="s">
        <v>1516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462"/>
    </row>
    <row r="6" spans="1:25" s="12" customFormat="1" ht="33" customHeight="1" x14ac:dyDescent="0.25">
      <c r="A6" s="178"/>
      <c r="B6" s="16"/>
      <c r="C6" s="16"/>
      <c r="D6" s="16"/>
      <c r="E6" s="16"/>
      <c r="F6" s="117">
        <f>H13+I13+J13</f>
        <v>2344854.7059899992</v>
      </c>
      <c r="G6" s="454" t="s">
        <v>295</v>
      </c>
      <c r="H6" s="454"/>
      <c r="I6" s="454"/>
      <c r="J6" s="454"/>
      <c r="K6" s="454"/>
      <c r="L6" s="454"/>
      <c r="M6" s="454"/>
      <c r="N6" s="454"/>
      <c r="O6" s="244"/>
      <c r="P6" s="16"/>
      <c r="Q6" s="341"/>
      <c r="R6" s="16"/>
      <c r="S6" s="16"/>
      <c r="T6" s="16"/>
      <c r="U6" s="16"/>
      <c r="V6" s="16"/>
      <c r="W6" s="169"/>
      <c r="X6" s="11"/>
    </row>
    <row r="7" spans="1:25" ht="3" customHeight="1" x14ac:dyDescent="0.25">
      <c r="A7" s="179"/>
      <c r="B7" s="19"/>
      <c r="C7" s="18"/>
      <c r="D7" s="18"/>
      <c r="E7" s="20"/>
      <c r="F7" s="21"/>
      <c r="G7" s="22"/>
      <c r="H7" s="21"/>
      <c r="I7" s="21"/>
      <c r="J7" s="21"/>
      <c r="K7" s="118"/>
      <c r="L7" s="119"/>
      <c r="M7" s="119"/>
      <c r="N7" s="120"/>
      <c r="O7" s="121"/>
      <c r="P7" s="118"/>
      <c r="Q7" s="118"/>
      <c r="R7" s="118"/>
      <c r="S7" s="17"/>
      <c r="T7" s="118"/>
      <c r="U7" s="118"/>
      <c r="V7" s="24"/>
      <c r="W7" s="23"/>
    </row>
    <row r="8" spans="1:25" ht="6.75" customHeight="1" x14ac:dyDescent="0.25">
      <c r="A8" s="179"/>
      <c r="B8" s="19"/>
      <c r="C8" s="18"/>
      <c r="D8" s="18"/>
      <c r="E8" s="20"/>
      <c r="F8" s="21"/>
      <c r="G8" s="22"/>
      <c r="H8" s="21"/>
      <c r="I8" s="21"/>
      <c r="J8" s="21"/>
      <c r="K8" s="118"/>
      <c r="L8" s="119"/>
      <c r="M8" s="119"/>
      <c r="N8" s="120"/>
      <c r="O8" s="121"/>
      <c r="P8" s="118"/>
      <c r="Q8" s="118"/>
      <c r="R8" s="118"/>
      <c r="S8" s="17"/>
      <c r="T8" s="118"/>
      <c r="U8" s="118"/>
      <c r="V8" s="24"/>
      <c r="W8" s="23"/>
    </row>
    <row r="9" spans="1:25" ht="9.75" customHeight="1" x14ac:dyDescent="0.25">
      <c r="A9" s="180"/>
      <c r="B9" s="27"/>
      <c r="C9" s="26"/>
      <c r="D9" s="26"/>
      <c r="E9" s="28"/>
      <c r="F9" s="29"/>
      <c r="G9" s="30"/>
      <c r="H9" s="29"/>
      <c r="I9" s="29"/>
      <c r="J9" s="29"/>
      <c r="K9" s="122"/>
      <c r="L9" s="123"/>
      <c r="M9" s="119"/>
      <c r="N9" s="124"/>
      <c r="O9" s="121"/>
      <c r="P9" s="122"/>
      <c r="Q9" s="122"/>
      <c r="R9" s="122"/>
      <c r="S9" s="31"/>
      <c r="T9" s="118"/>
      <c r="U9" s="118"/>
      <c r="V9" s="17"/>
      <c r="W9" s="170"/>
    </row>
    <row r="10" spans="1:25" s="33" customFormat="1" ht="115.5" customHeight="1" x14ac:dyDescent="0.2">
      <c r="A10" s="455" t="s">
        <v>4</v>
      </c>
      <c r="B10" s="476" t="s">
        <v>5</v>
      </c>
      <c r="C10" s="478" t="s">
        <v>6</v>
      </c>
      <c r="D10" s="455" t="s">
        <v>7</v>
      </c>
      <c r="E10" s="473" t="s">
        <v>8</v>
      </c>
      <c r="F10" s="457" t="s">
        <v>9</v>
      </c>
      <c r="G10" s="459" t="s">
        <v>994</v>
      </c>
      <c r="H10" s="457" t="s">
        <v>10</v>
      </c>
      <c r="I10" s="457" t="s">
        <v>583</v>
      </c>
      <c r="J10" s="457" t="s">
        <v>584</v>
      </c>
      <c r="K10" s="455" t="s">
        <v>296</v>
      </c>
      <c r="L10" s="455" t="s">
        <v>297</v>
      </c>
      <c r="M10" s="455" t="s">
        <v>298</v>
      </c>
      <c r="N10" s="455" t="s">
        <v>299</v>
      </c>
      <c r="O10" s="455" t="s">
        <v>300</v>
      </c>
      <c r="P10" s="455" t="s">
        <v>608</v>
      </c>
      <c r="Q10" s="455" t="s">
        <v>301</v>
      </c>
      <c r="R10" s="455" t="s">
        <v>302</v>
      </c>
      <c r="S10" s="455" t="s">
        <v>11</v>
      </c>
      <c r="T10" s="472" t="s">
        <v>303</v>
      </c>
      <c r="U10" s="456"/>
      <c r="V10" s="456"/>
      <c r="W10" s="455" t="s">
        <v>12</v>
      </c>
      <c r="X10" s="32"/>
    </row>
    <row r="11" spans="1:25" s="33" customFormat="1" ht="154.5" customHeight="1" x14ac:dyDescent="0.2">
      <c r="A11" s="475"/>
      <c r="B11" s="477"/>
      <c r="C11" s="479"/>
      <c r="D11" s="456"/>
      <c r="E11" s="474"/>
      <c r="F11" s="458"/>
      <c r="G11" s="460"/>
      <c r="H11" s="458"/>
      <c r="I11" s="458"/>
      <c r="J11" s="458"/>
      <c r="K11" s="456"/>
      <c r="L11" s="456"/>
      <c r="M11" s="456"/>
      <c r="N11" s="455"/>
      <c r="O11" s="456"/>
      <c r="P11" s="456"/>
      <c r="Q11" s="456"/>
      <c r="R11" s="456"/>
      <c r="S11" s="471"/>
      <c r="T11" s="400" t="s">
        <v>304</v>
      </c>
      <c r="U11" s="400" t="s">
        <v>305</v>
      </c>
      <c r="V11" s="400" t="s">
        <v>306</v>
      </c>
      <c r="W11" s="480"/>
      <c r="X11" s="32"/>
    </row>
    <row r="12" spans="1:25" s="37" customFormat="1" ht="15" customHeight="1" x14ac:dyDescent="0.25">
      <c r="A12" s="171">
        <v>1</v>
      </c>
      <c r="B12" s="171">
        <v>2</v>
      </c>
      <c r="C12" s="171">
        <v>3</v>
      </c>
      <c r="D12" s="171">
        <v>4</v>
      </c>
      <c r="E12" s="171">
        <v>5</v>
      </c>
      <c r="F12" s="171">
        <v>6</v>
      </c>
      <c r="G12" s="171">
        <v>7</v>
      </c>
      <c r="H12" s="171">
        <v>8</v>
      </c>
      <c r="I12" s="171">
        <v>9</v>
      </c>
      <c r="J12" s="171">
        <v>10</v>
      </c>
      <c r="K12" s="171">
        <v>11</v>
      </c>
      <c r="L12" s="171">
        <v>12</v>
      </c>
      <c r="M12" s="171">
        <v>13</v>
      </c>
      <c r="N12" s="171">
        <v>14</v>
      </c>
      <c r="O12" s="171">
        <v>15</v>
      </c>
      <c r="P12" s="171">
        <v>16</v>
      </c>
      <c r="Q12" s="171">
        <v>17</v>
      </c>
      <c r="R12" s="171">
        <v>18</v>
      </c>
      <c r="S12" s="171">
        <v>19</v>
      </c>
      <c r="T12" s="467">
        <v>20</v>
      </c>
      <c r="U12" s="468"/>
      <c r="V12" s="468"/>
      <c r="W12" s="35">
        <v>21</v>
      </c>
      <c r="X12" s="36"/>
    </row>
    <row r="13" spans="1:25" s="37" customFormat="1" ht="67.5" customHeight="1" x14ac:dyDescent="0.25">
      <c r="A13" s="469" t="s">
        <v>1513</v>
      </c>
      <c r="B13" s="470"/>
      <c r="C13" s="470"/>
      <c r="D13" s="470"/>
      <c r="E13" s="401">
        <f>SUM(E14:E358)/3</f>
        <v>195.37085000000016</v>
      </c>
      <c r="F13" s="405">
        <f>SUM(F14:F358)/3</f>
        <v>2639377.7515699994</v>
      </c>
      <c r="G13" s="406"/>
      <c r="H13" s="405">
        <f>SUM(H14:H358)/3</f>
        <v>1628633.422719999</v>
      </c>
      <c r="I13" s="405">
        <f t="shared" ref="I13:J13" si="0">SUM(I14:I358)/3</f>
        <v>466382.98611999996</v>
      </c>
      <c r="J13" s="405">
        <f t="shared" si="0"/>
        <v>249838.29715000009</v>
      </c>
      <c r="K13" s="126"/>
      <c r="L13" s="400"/>
      <c r="M13" s="400"/>
      <c r="N13" s="34"/>
      <c r="O13" s="34"/>
      <c r="P13" s="34"/>
      <c r="Q13" s="34"/>
      <c r="R13" s="34"/>
      <c r="S13" s="34"/>
      <c r="T13" s="34"/>
      <c r="U13" s="34"/>
      <c r="V13" s="168"/>
      <c r="W13" s="168"/>
      <c r="X13" s="36"/>
      <c r="Y13" s="25"/>
    </row>
    <row r="14" spans="1:25" s="60" customFormat="1" ht="65.25" customHeight="1" x14ac:dyDescent="0.25">
      <c r="A14" s="342" t="s">
        <v>307</v>
      </c>
      <c r="B14" s="62" t="s">
        <v>71</v>
      </c>
      <c r="C14" s="63" t="s">
        <v>1306</v>
      </c>
      <c r="D14" s="62" t="s">
        <v>71</v>
      </c>
      <c r="E14" s="64">
        <f>E15+E20</f>
        <v>4.5339999999999998</v>
      </c>
      <c r="F14" s="65">
        <f>F15+F20</f>
        <v>124643.17199999999</v>
      </c>
      <c r="G14" s="66"/>
      <c r="H14" s="65">
        <f>H15+H20</f>
        <v>113626.29236000001</v>
      </c>
      <c r="I14" s="65">
        <f t="shared" ref="I14:J14" si="1">I15+I20</f>
        <v>0</v>
      </c>
      <c r="J14" s="65">
        <f t="shared" si="1"/>
        <v>0</v>
      </c>
      <c r="K14" s="77"/>
      <c r="L14" s="77"/>
      <c r="M14" s="77"/>
      <c r="N14" s="75"/>
      <c r="O14" s="181"/>
      <c r="P14" s="75"/>
      <c r="Q14" s="75"/>
      <c r="R14" s="75"/>
      <c r="S14" s="75"/>
      <c r="T14" s="182"/>
      <c r="U14" s="182"/>
      <c r="V14" s="67"/>
      <c r="W14" s="67"/>
      <c r="X14" s="183"/>
    </row>
    <row r="15" spans="1:25" s="201" customFormat="1" ht="135" customHeight="1" x14ac:dyDescent="0.25">
      <c r="A15" s="343" t="s">
        <v>292</v>
      </c>
      <c r="B15" s="68" t="s">
        <v>71</v>
      </c>
      <c r="C15" s="69" t="s">
        <v>127</v>
      </c>
      <c r="D15" s="68" t="s">
        <v>127</v>
      </c>
      <c r="E15" s="70">
        <f>SUM(E16:E19)</f>
        <v>4.1109999999999998</v>
      </c>
      <c r="F15" s="71">
        <f>SUM(F16:F19)</f>
        <v>119618.026</v>
      </c>
      <c r="G15" s="72">
        <v>91</v>
      </c>
      <c r="H15" s="71">
        <f>SUM(H16:H19)</f>
        <v>108852.40366000001</v>
      </c>
      <c r="I15" s="71">
        <f t="shared" ref="I15:J15" si="2">SUM(I16:I19)</f>
        <v>0</v>
      </c>
      <c r="J15" s="71">
        <f t="shared" si="2"/>
        <v>0</v>
      </c>
      <c r="K15" s="241" t="s">
        <v>1182</v>
      </c>
      <c r="L15" s="241" t="s">
        <v>1181</v>
      </c>
      <c r="M15" s="242" t="s">
        <v>311</v>
      </c>
      <c r="N15" s="74" t="s">
        <v>312</v>
      </c>
      <c r="O15" s="74" t="s">
        <v>313</v>
      </c>
      <c r="P15" s="74" t="s">
        <v>960</v>
      </c>
      <c r="Q15" s="74" t="s">
        <v>309</v>
      </c>
      <c r="R15" s="74" t="s">
        <v>274</v>
      </c>
      <c r="S15" s="242"/>
      <c r="T15" s="242" t="s">
        <v>274</v>
      </c>
      <c r="U15" s="242" t="s">
        <v>274</v>
      </c>
      <c r="V15" s="338" t="s">
        <v>351</v>
      </c>
      <c r="W15" s="191" t="s">
        <v>1383</v>
      </c>
      <c r="X15" s="200"/>
    </row>
    <row r="16" spans="1:25" s="50" customFormat="1" ht="96" customHeight="1" x14ac:dyDescent="0.25">
      <c r="A16" s="398" t="s">
        <v>113</v>
      </c>
      <c r="B16" s="402" t="s">
        <v>71</v>
      </c>
      <c r="C16" s="403" t="s">
        <v>127</v>
      </c>
      <c r="D16" s="38" t="s">
        <v>958</v>
      </c>
      <c r="E16" s="401">
        <v>1.673</v>
      </c>
      <c r="F16" s="405">
        <v>51275.207000000002</v>
      </c>
      <c r="G16" s="406">
        <v>91</v>
      </c>
      <c r="H16" s="405">
        <f>ROUNDDOWN(F16*G16/100,5)</f>
        <v>46660.438370000003</v>
      </c>
      <c r="I16" s="405"/>
      <c r="J16" s="405"/>
      <c r="K16" s="164"/>
      <c r="L16" s="164"/>
      <c r="M16" s="247"/>
      <c r="N16" s="56"/>
      <c r="O16" s="56"/>
      <c r="P16" s="56"/>
      <c r="Q16" s="56"/>
      <c r="R16" s="408" t="s">
        <v>1464</v>
      </c>
      <c r="S16" s="247">
        <v>7</v>
      </c>
      <c r="T16" s="59" t="s">
        <v>310</v>
      </c>
      <c r="U16" s="59" t="s">
        <v>310</v>
      </c>
      <c r="V16" s="247" t="s">
        <v>321</v>
      </c>
      <c r="W16" s="248"/>
      <c r="X16" s="49"/>
    </row>
    <row r="17" spans="1:33" s="50" customFormat="1" ht="135.75" customHeight="1" x14ac:dyDescent="0.25">
      <c r="A17" s="398" t="s">
        <v>70</v>
      </c>
      <c r="B17" s="402" t="s">
        <v>71</v>
      </c>
      <c r="C17" s="403" t="s">
        <v>127</v>
      </c>
      <c r="D17" s="38" t="s">
        <v>1020</v>
      </c>
      <c r="E17" s="401">
        <v>1.798</v>
      </c>
      <c r="F17" s="405">
        <v>54292.078999999998</v>
      </c>
      <c r="G17" s="406">
        <v>91</v>
      </c>
      <c r="H17" s="405">
        <f t="shared" ref="H17:H19" si="3">ROUNDDOWN(F17*G17/100,5)</f>
        <v>49405.79189</v>
      </c>
      <c r="I17" s="405"/>
      <c r="J17" s="405"/>
      <c r="K17" s="164"/>
      <c r="L17" s="164"/>
      <c r="M17" s="247"/>
      <c r="N17" s="56"/>
      <c r="O17" s="56"/>
      <c r="P17" s="56"/>
      <c r="Q17" s="56"/>
      <c r="R17" s="408" t="s">
        <v>961</v>
      </c>
      <c r="S17" s="247">
        <v>8</v>
      </c>
      <c r="T17" s="59" t="s">
        <v>310</v>
      </c>
      <c r="U17" s="59" t="s">
        <v>310</v>
      </c>
      <c r="V17" s="247" t="s">
        <v>321</v>
      </c>
      <c r="W17" s="248"/>
      <c r="X17" s="49"/>
    </row>
    <row r="18" spans="1:33" s="50" customFormat="1" ht="96.75" customHeight="1" x14ac:dyDescent="0.25">
      <c r="A18" s="398" t="s">
        <v>188</v>
      </c>
      <c r="B18" s="402" t="s">
        <v>71</v>
      </c>
      <c r="C18" s="403" t="s">
        <v>127</v>
      </c>
      <c r="D18" s="38" t="s">
        <v>1019</v>
      </c>
      <c r="E18" s="401">
        <v>0.34599999999999997</v>
      </c>
      <c r="F18" s="405">
        <v>7358.4170000000004</v>
      </c>
      <c r="G18" s="406">
        <v>91</v>
      </c>
      <c r="H18" s="405">
        <f t="shared" si="3"/>
        <v>6696.1594699999996</v>
      </c>
      <c r="I18" s="405"/>
      <c r="J18" s="405"/>
      <c r="K18" s="164"/>
      <c r="L18" s="164"/>
      <c r="M18" s="247"/>
      <c r="N18" s="56"/>
      <c r="O18" s="56"/>
      <c r="P18" s="56"/>
      <c r="Q18" s="56"/>
      <c r="R18" s="408" t="s">
        <v>962</v>
      </c>
      <c r="S18" s="247">
        <v>5</v>
      </c>
      <c r="T18" s="59" t="s">
        <v>310</v>
      </c>
      <c r="U18" s="59" t="s">
        <v>310</v>
      </c>
      <c r="V18" s="247" t="s">
        <v>321</v>
      </c>
      <c r="W18" s="248"/>
      <c r="X18" s="49"/>
    </row>
    <row r="19" spans="1:33" s="46" customFormat="1" ht="81" customHeight="1" x14ac:dyDescent="0.25">
      <c r="A19" s="398" t="s">
        <v>165</v>
      </c>
      <c r="B19" s="402" t="s">
        <v>71</v>
      </c>
      <c r="C19" s="403" t="s">
        <v>127</v>
      </c>
      <c r="D19" s="38" t="s">
        <v>959</v>
      </c>
      <c r="E19" s="43">
        <v>0.29399999999999998</v>
      </c>
      <c r="F19" s="405">
        <v>6692.3230000000003</v>
      </c>
      <c r="G19" s="406">
        <v>91</v>
      </c>
      <c r="H19" s="405">
        <f t="shared" si="3"/>
        <v>6090.0139300000001</v>
      </c>
      <c r="I19" s="58"/>
      <c r="J19" s="58"/>
      <c r="K19" s="249"/>
      <c r="L19" s="59"/>
      <c r="M19" s="59"/>
      <c r="N19" s="57"/>
      <c r="O19" s="41"/>
      <c r="P19" s="41"/>
      <c r="Q19" s="41"/>
      <c r="R19" s="408" t="s">
        <v>487</v>
      </c>
      <c r="S19" s="59">
        <v>6</v>
      </c>
      <c r="T19" s="59" t="s">
        <v>310</v>
      </c>
      <c r="U19" s="59" t="s">
        <v>310</v>
      </c>
      <c r="V19" s="247" t="s">
        <v>321</v>
      </c>
      <c r="W19" s="408"/>
      <c r="X19" s="45"/>
    </row>
    <row r="20" spans="1:33" s="201" customFormat="1" ht="63.75" customHeight="1" x14ac:dyDescent="0.25">
      <c r="A20" s="191" t="s">
        <v>202</v>
      </c>
      <c r="B20" s="68" t="s">
        <v>71</v>
      </c>
      <c r="C20" s="69" t="s">
        <v>151</v>
      </c>
      <c r="D20" s="68" t="s">
        <v>151</v>
      </c>
      <c r="E20" s="70">
        <f>E21</f>
        <v>0.42299999999999999</v>
      </c>
      <c r="F20" s="71">
        <f>F21</f>
        <v>5025.1459999999997</v>
      </c>
      <c r="G20" s="72">
        <v>95</v>
      </c>
      <c r="H20" s="71">
        <f>H21</f>
        <v>4773.8887000000004</v>
      </c>
      <c r="I20" s="71">
        <f t="shared" ref="I20:J20" si="4">I21</f>
        <v>0</v>
      </c>
      <c r="J20" s="71">
        <f t="shared" si="4"/>
        <v>0</v>
      </c>
      <c r="K20" s="241">
        <v>44488</v>
      </c>
      <c r="L20" s="242" t="s">
        <v>794</v>
      </c>
      <c r="M20" s="242" t="s">
        <v>315</v>
      </c>
      <c r="N20" s="191" t="s">
        <v>314</v>
      </c>
      <c r="O20" s="191" t="s">
        <v>316</v>
      </c>
      <c r="P20" s="191" t="s">
        <v>795</v>
      </c>
      <c r="Q20" s="191" t="s">
        <v>309</v>
      </c>
      <c r="R20" s="243"/>
      <c r="S20" s="242"/>
      <c r="T20" s="242" t="s">
        <v>274</v>
      </c>
      <c r="U20" s="242" t="s">
        <v>274</v>
      </c>
      <c r="V20" s="242" t="s">
        <v>274</v>
      </c>
      <c r="W20" s="74" t="s">
        <v>203</v>
      </c>
      <c r="X20" s="200"/>
      <c r="AG20" s="197"/>
    </row>
    <row r="21" spans="1:33" s="50" customFormat="1" ht="195" customHeight="1" x14ac:dyDescent="0.25">
      <c r="A21" s="258" t="s">
        <v>126</v>
      </c>
      <c r="B21" s="402" t="s">
        <v>71</v>
      </c>
      <c r="C21" s="403" t="s">
        <v>151</v>
      </c>
      <c r="D21" s="38" t="s">
        <v>797</v>
      </c>
      <c r="E21" s="43">
        <v>0.42299999999999999</v>
      </c>
      <c r="F21" s="39">
        <v>5025.1459999999997</v>
      </c>
      <c r="G21" s="40">
        <v>95</v>
      </c>
      <c r="H21" s="39">
        <f>ROUNDDOWN(F21*G21/100,5)</f>
        <v>4773.8887000000004</v>
      </c>
      <c r="I21" s="39"/>
      <c r="J21" s="39"/>
      <c r="K21" s="249"/>
      <c r="L21" s="59"/>
      <c r="M21" s="250"/>
      <c r="N21" s="251"/>
      <c r="O21" s="252"/>
      <c r="P21" s="252"/>
      <c r="Q21" s="252"/>
      <c r="R21" s="55" t="s">
        <v>796</v>
      </c>
      <c r="S21" s="59">
        <v>6</v>
      </c>
      <c r="T21" s="59" t="s">
        <v>310</v>
      </c>
      <c r="U21" s="59" t="s">
        <v>310</v>
      </c>
      <c r="V21" s="59" t="s">
        <v>310</v>
      </c>
      <c r="W21" s="56"/>
      <c r="X21" s="49"/>
    </row>
    <row r="22" spans="1:33" s="60" customFormat="1" ht="54.75" customHeight="1" x14ac:dyDescent="0.25">
      <c r="A22" s="342" t="s">
        <v>205</v>
      </c>
      <c r="B22" s="62" t="s">
        <v>40</v>
      </c>
      <c r="C22" s="63" t="s">
        <v>1254</v>
      </c>
      <c r="D22" s="62" t="s">
        <v>40</v>
      </c>
      <c r="E22" s="64">
        <f>E23+E25+E28+E31+E33+E35</f>
        <v>6.2439999999999998</v>
      </c>
      <c r="F22" s="65">
        <f>F23+F25+F28+F31+F33+F35</f>
        <v>45670.346850000002</v>
      </c>
      <c r="G22" s="66"/>
      <c r="H22" s="65">
        <f>H23+H25+H28+H31+H33+H35</f>
        <v>26462.781949999997</v>
      </c>
      <c r="I22" s="65">
        <f t="shared" ref="I22:J22" si="5">I23+I25+I28+I31+I33+I35</f>
        <v>8189.4885200000008</v>
      </c>
      <c r="J22" s="65">
        <f t="shared" si="5"/>
        <v>7843.8196799999996</v>
      </c>
      <c r="K22" s="77"/>
      <c r="L22" s="77"/>
      <c r="M22" s="77"/>
      <c r="N22" s="75"/>
      <c r="O22" s="181"/>
      <c r="P22" s="75"/>
      <c r="Q22" s="75"/>
      <c r="R22" s="75"/>
      <c r="S22" s="75"/>
      <c r="T22" s="182"/>
      <c r="U22" s="182"/>
      <c r="V22" s="67"/>
      <c r="W22" s="67"/>
      <c r="X22" s="183"/>
    </row>
    <row r="23" spans="1:33" s="201" customFormat="1" ht="92.25" customHeight="1" x14ac:dyDescent="0.25">
      <c r="A23" s="343" t="s">
        <v>206</v>
      </c>
      <c r="B23" s="68" t="s">
        <v>40</v>
      </c>
      <c r="C23" s="69" t="s">
        <v>40</v>
      </c>
      <c r="D23" s="69" t="s">
        <v>40</v>
      </c>
      <c r="E23" s="70">
        <f>E24</f>
        <v>0.94499999999999995</v>
      </c>
      <c r="F23" s="71">
        <f>F24</f>
        <v>8715.3552</v>
      </c>
      <c r="G23" s="72">
        <f>G24</f>
        <v>90</v>
      </c>
      <c r="H23" s="71">
        <f>H24</f>
        <v>0</v>
      </c>
      <c r="I23" s="71">
        <f t="shared" ref="I23:J23" si="6">I24</f>
        <v>0</v>
      </c>
      <c r="J23" s="71">
        <f t="shared" si="6"/>
        <v>7843.8196799999996</v>
      </c>
      <c r="K23" s="189">
        <v>44489</v>
      </c>
      <c r="L23" s="190" t="s">
        <v>850</v>
      </c>
      <c r="M23" s="191" t="s">
        <v>851</v>
      </c>
      <c r="N23" s="191" t="s">
        <v>852</v>
      </c>
      <c r="O23" s="191" t="s">
        <v>853</v>
      </c>
      <c r="P23" s="191" t="s">
        <v>854</v>
      </c>
      <c r="Q23" s="74" t="s">
        <v>309</v>
      </c>
      <c r="R23" s="192" t="s">
        <v>274</v>
      </c>
      <c r="S23" s="193"/>
      <c r="T23" s="192" t="s">
        <v>274</v>
      </c>
      <c r="U23" s="192" t="s">
        <v>274</v>
      </c>
      <c r="V23" s="220" t="s">
        <v>351</v>
      </c>
      <c r="W23" s="191" t="s">
        <v>1384</v>
      </c>
      <c r="X23" s="200"/>
    </row>
    <row r="24" spans="1:33" s="50" customFormat="1" ht="107.25" customHeight="1" x14ac:dyDescent="0.25">
      <c r="A24" s="398" t="s">
        <v>190</v>
      </c>
      <c r="B24" s="402" t="s">
        <v>40</v>
      </c>
      <c r="C24" s="403" t="s">
        <v>40</v>
      </c>
      <c r="D24" s="38" t="s">
        <v>856</v>
      </c>
      <c r="E24" s="43">
        <v>0.94499999999999995</v>
      </c>
      <c r="F24" s="405">
        <v>8715.3552</v>
      </c>
      <c r="G24" s="406">
        <v>90</v>
      </c>
      <c r="H24" s="39"/>
      <c r="I24" s="39"/>
      <c r="J24" s="39">
        <f>ROUNDDOWN(F24*G24/100,5)</f>
        <v>7843.8196799999996</v>
      </c>
      <c r="K24" s="253"/>
      <c r="L24" s="400"/>
      <c r="M24" s="400"/>
      <c r="N24" s="254"/>
      <c r="O24" s="41"/>
      <c r="P24" s="57"/>
      <c r="Q24" s="57"/>
      <c r="R24" s="55" t="s">
        <v>855</v>
      </c>
      <c r="S24" s="59">
        <v>2</v>
      </c>
      <c r="T24" s="59" t="s">
        <v>310</v>
      </c>
      <c r="U24" s="59" t="s">
        <v>310</v>
      </c>
      <c r="V24" s="255" t="s">
        <v>321</v>
      </c>
      <c r="W24" s="55" t="s">
        <v>637</v>
      </c>
      <c r="X24" s="49"/>
    </row>
    <row r="25" spans="1:33" s="201" customFormat="1" ht="92.25" customHeight="1" x14ac:dyDescent="0.25">
      <c r="A25" s="343" t="s">
        <v>207</v>
      </c>
      <c r="B25" s="68" t="s">
        <v>40</v>
      </c>
      <c r="C25" s="69" t="s">
        <v>101</v>
      </c>
      <c r="D25" s="68" t="s">
        <v>101</v>
      </c>
      <c r="E25" s="70">
        <f>E26+E27</f>
        <v>1.1989999999999998</v>
      </c>
      <c r="F25" s="71">
        <f>F26+F27</f>
        <v>9099.431700000001</v>
      </c>
      <c r="G25" s="72">
        <f>G26</f>
        <v>90</v>
      </c>
      <c r="H25" s="71">
        <f>H26+H27</f>
        <v>0</v>
      </c>
      <c r="I25" s="71">
        <f t="shared" ref="I25:J25" si="7">I26+I27</f>
        <v>8189.4885200000008</v>
      </c>
      <c r="J25" s="71">
        <f t="shared" si="7"/>
        <v>0</v>
      </c>
      <c r="K25" s="189" t="s">
        <v>1183</v>
      </c>
      <c r="L25" s="190" t="s">
        <v>1184</v>
      </c>
      <c r="M25" s="191" t="s">
        <v>350</v>
      </c>
      <c r="N25" s="74" t="s">
        <v>1128</v>
      </c>
      <c r="O25" s="74" t="s">
        <v>1129</v>
      </c>
      <c r="P25" s="74" t="s">
        <v>350</v>
      </c>
      <c r="Q25" s="74" t="s">
        <v>309</v>
      </c>
      <c r="R25" s="73" t="s">
        <v>274</v>
      </c>
      <c r="S25" s="73"/>
      <c r="T25" s="339" t="s">
        <v>351</v>
      </c>
      <c r="U25" s="73" t="s">
        <v>274</v>
      </c>
      <c r="V25" s="339" t="s">
        <v>351</v>
      </c>
      <c r="W25" s="74" t="s">
        <v>1360</v>
      </c>
      <c r="X25" s="200"/>
    </row>
    <row r="26" spans="1:33" s="50" customFormat="1" ht="60.75" customHeight="1" x14ac:dyDescent="0.25">
      <c r="A26" s="398" t="s">
        <v>100</v>
      </c>
      <c r="B26" s="402" t="s">
        <v>40</v>
      </c>
      <c r="C26" s="403" t="s">
        <v>101</v>
      </c>
      <c r="D26" s="38" t="s">
        <v>1130</v>
      </c>
      <c r="E26" s="43">
        <v>0.34399999999999997</v>
      </c>
      <c r="F26" s="405">
        <v>3353.0082200000002</v>
      </c>
      <c r="G26" s="406">
        <v>90</v>
      </c>
      <c r="H26" s="39"/>
      <c r="I26" s="39">
        <f>ROUNDDOWN(F26*G26/100,5)</f>
        <v>3017.70739</v>
      </c>
      <c r="J26" s="39"/>
      <c r="K26" s="253"/>
      <c r="L26" s="400"/>
      <c r="M26" s="400"/>
      <c r="N26" s="254"/>
      <c r="O26" s="41"/>
      <c r="P26" s="57"/>
      <c r="Q26" s="57"/>
      <c r="R26" s="408"/>
      <c r="S26" s="59">
        <v>6</v>
      </c>
      <c r="T26" s="59" t="s">
        <v>321</v>
      </c>
      <c r="U26" s="59" t="s">
        <v>310</v>
      </c>
      <c r="V26" s="59" t="s">
        <v>321</v>
      </c>
      <c r="W26" s="408" t="s">
        <v>927</v>
      </c>
      <c r="X26" s="49"/>
    </row>
    <row r="27" spans="1:33" s="50" customFormat="1" ht="69.75" customHeight="1" x14ac:dyDescent="0.25">
      <c r="A27" s="398" t="s">
        <v>102</v>
      </c>
      <c r="B27" s="402" t="s">
        <v>40</v>
      </c>
      <c r="C27" s="403" t="s">
        <v>101</v>
      </c>
      <c r="D27" s="38" t="s">
        <v>1131</v>
      </c>
      <c r="E27" s="43">
        <v>0.85499999999999998</v>
      </c>
      <c r="F27" s="405">
        <v>5746.4234800000004</v>
      </c>
      <c r="G27" s="406">
        <v>90</v>
      </c>
      <c r="H27" s="39"/>
      <c r="I27" s="39">
        <f>ROUNDDOWN(F27*G27/100,5)</f>
        <v>5171.7811300000003</v>
      </c>
      <c r="J27" s="39"/>
      <c r="K27" s="253"/>
      <c r="L27" s="400"/>
      <c r="M27" s="400"/>
      <c r="N27" s="254"/>
      <c r="O27" s="41"/>
      <c r="P27" s="57"/>
      <c r="Q27" s="57"/>
      <c r="R27" s="408" t="s">
        <v>1127</v>
      </c>
      <c r="S27" s="59">
        <v>5</v>
      </c>
      <c r="T27" s="59" t="s">
        <v>321</v>
      </c>
      <c r="U27" s="59" t="s">
        <v>310</v>
      </c>
      <c r="V27" s="59" t="s">
        <v>321</v>
      </c>
      <c r="W27" s="408" t="s">
        <v>927</v>
      </c>
      <c r="X27" s="49"/>
    </row>
    <row r="28" spans="1:33" s="201" customFormat="1" ht="105" customHeight="1" x14ac:dyDescent="0.25">
      <c r="A28" s="343" t="s">
        <v>208</v>
      </c>
      <c r="B28" s="68" t="s">
        <v>40</v>
      </c>
      <c r="C28" s="69" t="s">
        <v>92</v>
      </c>
      <c r="D28" s="68" t="s">
        <v>92</v>
      </c>
      <c r="E28" s="70">
        <f>E29+E30</f>
        <v>1</v>
      </c>
      <c r="F28" s="71">
        <f>F29+F30</f>
        <v>5562.7668000000003</v>
      </c>
      <c r="G28" s="72"/>
      <c r="H28" s="71">
        <f>H29+H30</f>
        <v>5284.6284599999999</v>
      </c>
      <c r="I28" s="71">
        <f t="shared" ref="I28:J28" si="8">I29+I30</f>
        <v>0</v>
      </c>
      <c r="J28" s="71">
        <f t="shared" si="8"/>
        <v>0</v>
      </c>
      <c r="K28" s="189">
        <v>44489</v>
      </c>
      <c r="L28" s="190" t="s">
        <v>980</v>
      </c>
      <c r="M28" s="191" t="s">
        <v>1039</v>
      </c>
      <c r="N28" s="191" t="s">
        <v>314</v>
      </c>
      <c r="O28" s="191" t="s">
        <v>318</v>
      </c>
      <c r="P28" s="191" t="s">
        <v>1004</v>
      </c>
      <c r="Q28" s="74" t="s">
        <v>309</v>
      </c>
      <c r="R28" s="192" t="s">
        <v>204</v>
      </c>
      <c r="S28" s="73"/>
      <c r="T28" s="220" t="s">
        <v>351</v>
      </c>
      <c r="U28" s="192" t="s">
        <v>274</v>
      </c>
      <c r="V28" s="192" t="s">
        <v>274</v>
      </c>
      <c r="W28" s="204" t="s">
        <v>1361</v>
      </c>
      <c r="X28" s="200"/>
    </row>
    <row r="29" spans="1:33" s="50" customFormat="1" ht="141.75" customHeight="1" x14ac:dyDescent="0.25">
      <c r="A29" s="398" t="s">
        <v>91</v>
      </c>
      <c r="B29" s="402" t="s">
        <v>40</v>
      </c>
      <c r="C29" s="403" t="s">
        <v>92</v>
      </c>
      <c r="D29" s="38" t="s">
        <v>981</v>
      </c>
      <c r="E29" s="401">
        <v>0.45</v>
      </c>
      <c r="F29" s="405">
        <v>2130.6876000000002</v>
      </c>
      <c r="G29" s="406">
        <v>95</v>
      </c>
      <c r="H29" s="405">
        <f>ROUNDDOWN(F29*G29/100,5)</f>
        <v>2024.1532199999999</v>
      </c>
      <c r="I29" s="257"/>
      <c r="J29" s="405"/>
      <c r="K29" s="253"/>
      <c r="L29" s="400"/>
      <c r="M29" s="258"/>
      <c r="N29" s="56"/>
      <c r="O29" s="56"/>
      <c r="P29" s="56"/>
      <c r="Q29" s="56"/>
      <c r="R29" s="55" t="s">
        <v>370</v>
      </c>
      <c r="S29" s="59">
        <v>10</v>
      </c>
      <c r="T29" s="59" t="s">
        <v>1040</v>
      </c>
      <c r="U29" s="59" t="s">
        <v>310</v>
      </c>
      <c r="V29" s="258" t="s">
        <v>310</v>
      </c>
      <c r="W29" s="55" t="s">
        <v>1041</v>
      </c>
      <c r="X29" s="49"/>
    </row>
    <row r="30" spans="1:33" s="50" customFormat="1" ht="128.25" customHeight="1" x14ac:dyDescent="0.25">
      <c r="A30" s="398" t="s">
        <v>1253</v>
      </c>
      <c r="B30" s="402" t="s">
        <v>40</v>
      </c>
      <c r="C30" s="403" t="s">
        <v>92</v>
      </c>
      <c r="D30" s="38" t="s">
        <v>982</v>
      </c>
      <c r="E30" s="43">
        <v>0.55000000000000004</v>
      </c>
      <c r="F30" s="405">
        <v>3432.0792000000001</v>
      </c>
      <c r="G30" s="406">
        <v>95</v>
      </c>
      <c r="H30" s="405">
        <f>ROUNDDOWN(F30*G30/100,5)</f>
        <v>3260.4752400000002</v>
      </c>
      <c r="I30" s="257"/>
      <c r="J30" s="39"/>
      <c r="K30" s="253"/>
      <c r="L30" s="400"/>
      <c r="M30" s="400"/>
      <c r="N30" s="254"/>
      <c r="O30" s="41"/>
      <c r="P30" s="57"/>
      <c r="Q30" s="57"/>
      <c r="R30" s="55" t="s">
        <v>344</v>
      </c>
      <c r="S30" s="59">
        <v>10</v>
      </c>
      <c r="T30" s="59" t="s">
        <v>1040</v>
      </c>
      <c r="U30" s="59" t="s">
        <v>310</v>
      </c>
      <c r="V30" s="258" t="s">
        <v>310</v>
      </c>
      <c r="W30" s="55" t="s">
        <v>1041</v>
      </c>
      <c r="X30" s="49"/>
    </row>
    <row r="31" spans="1:33" s="201" customFormat="1" ht="99" customHeight="1" x14ac:dyDescent="0.25">
      <c r="A31" s="343" t="s">
        <v>209</v>
      </c>
      <c r="B31" s="68" t="s">
        <v>40</v>
      </c>
      <c r="C31" s="69" t="s">
        <v>170</v>
      </c>
      <c r="D31" s="69" t="s">
        <v>170</v>
      </c>
      <c r="E31" s="212">
        <f>E32</f>
        <v>0.26100000000000001</v>
      </c>
      <c r="F31" s="71">
        <f>F32</f>
        <v>1514.58215</v>
      </c>
      <c r="G31" s="72">
        <f>G32</f>
        <v>95</v>
      </c>
      <c r="H31" s="203">
        <f>H32</f>
        <v>1438.85304</v>
      </c>
      <c r="I31" s="203">
        <f t="shared" ref="I31:J31" si="9">I32</f>
        <v>0</v>
      </c>
      <c r="J31" s="203">
        <f t="shared" si="9"/>
        <v>0</v>
      </c>
      <c r="K31" s="189">
        <v>44489</v>
      </c>
      <c r="L31" s="190" t="s">
        <v>1006</v>
      </c>
      <c r="M31" s="190" t="s">
        <v>1007</v>
      </c>
      <c r="N31" s="219" t="s">
        <v>314</v>
      </c>
      <c r="O31" s="191" t="s">
        <v>1008</v>
      </c>
      <c r="P31" s="194" t="s">
        <v>317</v>
      </c>
      <c r="Q31" s="191" t="s">
        <v>309</v>
      </c>
      <c r="R31" s="204" t="s">
        <v>274</v>
      </c>
      <c r="S31" s="240"/>
      <c r="T31" s="191" t="s">
        <v>274</v>
      </c>
      <c r="U31" s="191" t="s">
        <v>274</v>
      </c>
      <c r="V31" s="191" t="s">
        <v>274</v>
      </c>
      <c r="W31" s="191" t="s">
        <v>1462</v>
      </c>
      <c r="X31" s="200"/>
    </row>
    <row r="32" spans="1:33" s="50" customFormat="1" ht="121.5" customHeight="1" x14ac:dyDescent="0.25">
      <c r="A32" s="398" t="s">
        <v>169</v>
      </c>
      <c r="B32" s="402" t="s">
        <v>40</v>
      </c>
      <c r="C32" s="403" t="s">
        <v>170</v>
      </c>
      <c r="D32" s="38" t="s">
        <v>1005</v>
      </c>
      <c r="E32" s="43">
        <v>0.26100000000000001</v>
      </c>
      <c r="F32" s="405">
        <v>1514.58215</v>
      </c>
      <c r="G32" s="406">
        <v>95</v>
      </c>
      <c r="H32" s="39">
        <f>ROUNDDOWN(F32*G32/100,5)</f>
        <v>1438.85304</v>
      </c>
      <c r="I32" s="257"/>
      <c r="J32" s="39"/>
      <c r="K32" s="253"/>
      <c r="L32" s="400"/>
      <c r="M32" s="259"/>
      <c r="N32" s="260"/>
      <c r="O32" s="261"/>
      <c r="P32" s="262"/>
      <c r="Q32" s="262"/>
      <c r="R32" s="55" t="s">
        <v>1009</v>
      </c>
      <c r="S32" s="59">
        <v>5</v>
      </c>
      <c r="T32" s="59" t="s">
        <v>310</v>
      </c>
      <c r="U32" s="59" t="s">
        <v>310</v>
      </c>
      <c r="V32" s="258" t="s">
        <v>310</v>
      </c>
      <c r="W32" s="263"/>
      <c r="X32" s="49"/>
    </row>
    <row r="33" spans="1:33" s="207" customFormat="1" ht="117" customHeight="1" x14ac:dyDescent="0.25">
      <c r="A33" s="344" t="s">
        <v>210</v>
      </c>
      <c r="B33" s="68" t="s">
        <v>40</v>
      </c>
      <c r="C33" s="69" t="s">
        <v>761</v>
      </c>
      <c r="D33" s="68" t="s">
        <v>761</v>
      </c>
      <c r="E33" s="70">
        <f>E34</f>
        <v>0.71399999999999997</v>
      </c>
      <c r="F33" s="71">
        <f>F34</f>
        <v>3975.451</v>
      </c>
      <c r="G33" s="72">
        <v>95</v>
      </c>
      <c r="H33" s="71">
        <f>H34</f>
        <v>3776.6784499999999</v>
      </c>
      <c r="I33" s="71">
        <f t="shared" ref="I33:J33" si="10">I34</f>
        <v>0</v>
      </c>
      <c r="J33" s="71">
        <f t="shared" si="10"/>
        <v>0</v>
      </c>
      <c r="K33" s="189">
        <v>44488</v>
      </c>
      <c r="L33" s="190" t="s">
        <v>767</v>
      </c>
      <c r="M33" s="190" t="s">
        <v>762</v>
      </c>
      <c r="N33" s="191" t="s">
        <v>763</v>
      </c>
      <c r="O33" s="191" t="s">
        <v>764</v>
      </c>
      <c r="P33" s="191" t="s">
        <v>765</v>
      </c>
      <c r="Q33" s="191" t="s">
        <v>309</v>
      </c>
      <c r="R33" s="192" t="s">
        <v>274</v>
      </c>
      <c r="S33" s="237"/>
      <c r="T33" s="237" t="s">
        <v>274</v>
      </c>
      <c r="U33" s="237" t="s">
        <v>274</v>
      </c>
      <c r="V33" s="237" t="s">
        <v>274</v>
      </c>
      <c r="W33" s="191" t="s">
        <v>203</v>
      </c>
      <c r="X33" s="206"/>
      <c r="AG33" s="197"/>
    </row>
    <row r="34" spans="1:33" s="270" customFormat="1" ht="123" customHeight="1" x14ac:dyDescent="0.25">
      <c r="A34" s="163" t="s">
        <v>99</v>
      </c>
      <c r="B34" s="402" t="s">
        <v>40</v>
      </c>
      <c r="C34" s="403" t="s">
        <v>761</v>
      </c>
      <c r="D34" s="38" t="s">
        <v>1385</v>
      </c>
      <c r="E34" s="43">
        <v>0.71399999999999997</v>
      </c>
      <c r="F34" s="405">
        <v>3975.451</v>
      </c>
      <c r="G34" s="406">
        <v>95</v>
      </c>
      <c r="H34" s="39">
        <f>ROUNDDOWN(F34*G34/100,5)</f>
        <v>3776.6784499999999</v>
      </c>
      <c r="I34" s="39"/>
      <c r="J34" s="39"/>
      <c r="K34" s="253"/>
      <c r="L34" s="400"/>
      <c r="M34" s="400"/>
      <c r="N34" s="264"/>
      <c r="O34" s="265"/>
      <c r="P34" s="264"/>
      <c r="Q34" s="264"/>
      <c r="R34" s="55" t="s">
        <v>766</v>
      </c>
      <c r="S34" s="266">
        <v>8</v>
      </c>
      <c r="T34" s="267" t="s">
        <v>310</v>
      </c>
      <c r="U34" s="267" t="s">
        <v>310</v>
      </c>
      <c r="V34" s="267" t="s">
        <v>310</v>
      </c>
      <c r="W34" s="55"/>
      <c r="X34" s="269"/>
    </row>
    <row r="35" spans="1:33" s="201" customFormat="1" ht="84" customHeight="1" x14ac:dyDescent="0.25">
      <c r="A35" s="344" t="s">
        <v>211</v>
      </c>
      <c r="B35" s="68" t="s">
        <v>40</v>
      </c>
      <c r="C35" s="69" t="s">
        <v>41</v>
      </c>
      <c r="D35" s="68" t="s">
        <v>41</v>
      </c>
      <c r="E35" s="70">
        <f>E36</f>
        <v>2.125</v>
      </c>
      <c r="F35" s="71">
        <f>F36</f>
        <v>16802.759999999998</v>
      </c>
      <c r="G35" s="72">
        <v>95</v>
      </c>
      <c r="H35" s="71">
        <f>H36</f>
        <v>15962.621999999999</v>
      </c>
      <c r="I35" s="71">
        <f t="shared" ref="I35:J35" si="11">I36</f>
        <v>0</v>
      </c>
      <c r="J35" s="71">
        <f t="shared" si="11"/>
        <v>0</v>
      </c>
      <c r="K35" s="189">
        <v>44490</v>
      </c>
      <c r="L35" s="190" t="s">
        <v>1068</v>
      </c>
      <c r="M35" s="190" t="s">
        <v>319</v>
      </c>
      <c r="N35" s="73" t="s">
        <v>314</v>
      </c>
      <c r="O35" s="74" t="s">
        <v>320</v>
      </c>
      <c r="P35" s="74" t="s">
        <v>860</v>
      </c>
      <c r="Q35" s="74" t="s">
        <v>309</v>
      </c>
      <c r="R35" s="73" t="s">
        <v>274</v>
      </c>
      <c r="S35" s="236"/>
      <c r="T35" s="237" t="s">
        <v>274</v>
      </c>
      <c r="U35" s="237" t="s">
        <v>274</v>
      </c>
      <c r="V35" s="237" t="s">
        <v>274</v>
      </c>
      <c r="W35" s="191" t="s">
        <v>222</v>
      </c>
      <c r="X35" s="200"/>
      <c r="AG35" s="197"/>
    </row>
    <row r="36" spans="1:33" s="50" customFormat="1" ht="102.75" customHeight="1" x14ac:dyDescent="0.25">
      <c r="A36" s="163" t="s">
        <v>39</v>
      </c>
      <c r="B36" s="402" t="s">
        <v>40</v>
      </c>
      <c r="C36" s="403" t="s">
        <v>41</v>
      </c>
      <c r="D36" s="38" t="s">
        <v>1070</v>
      </c>
      <c r="E36" s="43">
        <v>2.125</v>
      </c>
      <c r="F36" s="405">
        <v>16802.759999999998</v>
      </c>
      <c r="G36" s="406">
        <v>95</v>
      </c>
      <c r="H36" s="39">
        <f>ROUND(F36*G36/100,5)</f>
        <v>15962.621999999999</v>
      </c>
      <c r="I36" s="39"/>
      <c r="J36" s="39"/>
      <c r="K36" s="253"/>
      <c r="L36" s="400"/>
      <c r="M36" s="400"/>
      <c r="N36" s="57"/>
      <c r="O36" s="41"/>
      <c r="P36" s="57"/>
      <c r="Q36" s="57"/>
      <c r="R36" s="408" t="s">
        <v>1069</v>
      </c>
      <c r="S36" s="48">
        <v>10</v>
      </c>
      <c r="T36" s="267" t="s">
        <v>310</v>
      </c>
      <c r="U36" s="267" t="s">
        <v>310</v>
      </c>
      <c r="V36" s="258" t="s">
        <v>310</v>
      </c>
      <c r="W36" s="55" t="s">
        <v>1468</v>
      </c>
      <c r="X36" s="49"/>
    </row>
    <row r="37" spans="1:33" s="60" customFormat="1" ht="51.75" customHeight="1" x14ac:dyDescent="0.25">
      <c r="A37" s="342" t="s">
        <v>212</v>
      </c>
      <c r="B37" s="62" t="s">
        <v>31</v>
      </c>
      <c r="C37" s="63" t="s">
        <v>1466</v>
      </c>
      <c r="D37" s="62" t="s">
        <v>31</v>
      </c>
      <c r="E37" s="64">
        <f>E38+E44+E46+E49+E51+E54+E56+E59+E62+E67</f>
        <v>27.3367</v>
      </c>
      <c r="F37" s="65">
        <f>F38+F44+F46+F49+F51+F54+F56+F59+F62+F67</f>
        <v>192335.95659000002</v>
      </c>
      <c r="G37" s="66"/>
      <c r="H37" s="65">
        <f>H38+H44+H46+H49+H51+H54+H56+H59+H62+H67</f>
        <v>172763.01245000001</v>
      </c>
      <c r="I37" s="65">
        <f t="shared" ref="I37:J37" si="12">I38+I44+I46+I49+I51+I54+I56+I59+I62+I67</f>
        <v>0</v>
      </c>
      <c r="J37" s="65">
        <f t="shared" si="12"/>
        <v>0</v>
      </c>
      <c r="K37" s="77"/>
      <c r="L37" s="77"/>
      <c r="M37" s="77"/>
      <c r="N37" s="75"/>
      <c r="O37" s="181"/>
      <c r="P37" s="75"/>
      <c r="Q37" s="75"/>
      <c r="R37" s="75"/>
      <c r="S37" s="75"/>
      <c r="T37" s="182"/>
      <c r="U37" s="182"/>
      <c r="V37" s="67"/>
      <c r="W37" s="67"/>
      <c r="X37" s="183"/>
    </row>
    <row r="38" spans="1:33" s="201" customFormat="1" ht="91.5" customHeight="1" x14ac:dyDescent="0.25">
      <c r="A38" s="343" t="s">
        <v>213</v>
      </c>
      <c r="B38" s="68" t="s">
        <v>31</v>
      </c>
      <c r="C38" s="69" t="s">
        <v>31</v>
      </c>
      <c r="D38" s="68" t="s">
        <v>31</v>
      </c>
      <c r="E38" s="70">
        <f>SUM(E39:E43)</f>
        <v>17.480999999999998</v>
      </c>
      <c r="F38" s="71">
        <f>SUM(F39:F43)</f>
        <v>105111.69426999999</v>
      </c>
      <c r="G38" s="72">
        <v>90</v>
      </c>
      <c r="H38" s="71">
        <f>SUM(H39:H43)</f>
        <v>94600.524839999998</v>
      </c>
      <c r="I38" s="71">
        <f>SUM(I39:I43)</f>
        <v>0</v>
      </c>
      <c r="J38" s="71">
        <f>SUM(J39:J43)</f>
        <v>0</v>
      </c>
      <c r="K38" s="189">
        <v>44484</v>
      </c>
      <c r="L38" s="190" t="s">
        <v>681</v>
      </c>
      <c r="M38" s="190" t="s">
        <v>682</v>
      </c>
      <c r="N38" s="191" t="s">
        <v>1352</v>
      </c>
      <c r="O38" s="74" t="s">
        <v>322</v>
      </c>
      <c r="P38" s="74" t="s">
        <v>308</v>
      </c>
      <c r="Q38" s="74" t="s">
        <v>309</v>
      </c>
      <c r="R38" s="73" t="s">
        <v>274</v>
      </c>
      <c r="S38" s="73"/>
      <c r="T38" s="73" t="s">
        <v>274</v>
      </c>
      <c r="U38" s="73" t="s">
        <v>274</v>
      </c>
      <c r="V38" s="73" t="s">
        <v>274</v>
      </c>
      <c r="W38" s="191" t="s">
        <v>203</v>
      </c>
      <c r="X38" s="200"/>
      <c r="AG38" s="197"/>
    </row>
    <row r="39" spans="1:33" s="50" customFormat="1" ht="102.75" customHeight="1" x14ac:dyDescent="0.25">
      <c r="A39" s="398" t="s">
        <v>186</v>
      </c>
      <c r="B39" s="402" t="s">
        <v>31</v>
      </c>
      <c r="C39" s="403" t="s">
        <v>31</v>
      </c>
      <c r="D39" s="38" t="s">
        <v>673</v>
      </c>
      <c r="E39" s="43">
        <v>5.33</v>
      </c>
      <c r="F39" s="39">
        <f>ROUND(30480.9576*1.04,5)</f>
        <v>31700.195899999999</v>
      </c>
      <c r="G39" s="40">
        <v>90</v>
      </c>
      <c r="H39" s="405">
        <f>ROUND(F39*G39/100,5)</f>
        <v>28530.176309999999</v>
      </c>
      <c r="I39" s="405"/>
      <c r="J39" s="405"/>
      <c r="K39" s="253"/>
      <c r="L39" s="400"/>
      <c r="M39" s="400"/>
      <c r="N39" s="57"/>
      <c r="O39" s="44"/>
      <c r="P39" s="56"/>
      <c r="Q39" s="57"/>
      <c r="R39" s="55" t="s">
        <v>323</v>
      </c>
      <c r="S39" s="265">
        <v>2</v>
      </c>
      <c r="T39" s="265" t="s">
        <v>310</v>
      </c>
      <c r="U39" s="265" t="s">
        <v>310</v>
      </c>
      <c r="V39" s="265" t="s">
        <v>310</v>
      </c>
      <c r="W39" s="55" t="s">
        <v>678</v>
      </c>
      <c r="X39" s="49"/>
    </row>
    <row r="40" spans="1:33" s="50" customFormat="1" ht="108" customHeight="1" x14ac:dyDescent="0.25">
      <c r="A40" s="398" t="s">
        <v>182</v>
      </c>
      <c r="B40" s="402" t="s">
        <v>31</v>
      </c>
      <c r="C40" s="403" t="s">
        <v>31</v>
      </c>
      <c r="D40" s="38" t="s">
        <v>674</v>
      </c>
      <c r="E40" s="43">
        <v>4.46</v>
      </c>
      <c r="F40" s="39">
        <f>ROUND(26478.5064*1.04,5)</f>
        <v>27537.646659999999</v>
      </c>
      <c r="G40" s="40">
        <v>90</v>
      </c>
      <c r="H40" s="405">
        <f>ROUND(F40*G40/100,5)</f>
        <v>24783.881990000002</v>
      </c>
      <c r="I40" s="405"/>
      <c r="J40" s="405"/>
      <c r="K40" s="253"/>
      <c r="L40" s="400"/>
      <c r="M40" s="400"/>
      <c r="N40" s="57"/>
      <c r="O40" s="44"/>
      <c r="P40" s="57"/>
      <c r="Q40" s="57"/>
      <c r="R40" s="55" t="s">
        <v>679</v>
      </c>
      <c r="S40" s="265">
        <v>2</v>
      </c>
      <c r="T40" s="265" t="s">
        <v>310</v>
      </c>
      <c r="U40" s="265" t="s">
        <v>310</v>
      </c>
      <c r="V40" s="265" t="s">
        <v>310</v>
      </c>
      <c r="W40" s="256"/>
      <c r="X40" s="49"/>
    </row>
    <row r="41" spans="1:33" s="50" customFormat="1" ht="102.75" customHeight="1" x14ac:dyDescent="0.25">
      <c r="A41" s="398" t="s">
        <v>187</v>
      </c>
      <c r="B41" s="402" t="s">
        <v>31</v>
      </c>
      <c r="C41" s="403" t="s">
        <v>31</v>
      </c>
      <c r="D41" s="38" t="s">
        <v>675</v>
      </c>
      <c r="E41" s="43">
        <v>2.6629999999999998</v>
      </c>
      <c r="F41" s="39">
        <f>ROUND(19844.3087999999*1.04,5)</f>
        <v>20638.081150000002</v>
      </c>
      <c r="G41" s="40">
        <v>90</v>
      </c>
      <c r="H41" s="405">
        <f>ROUND(F41*G41/100,5)</f>
        <v>18574.27304</v>
      </c>
      <c r="I41" s="405"/>
      <c r="J41" s="405"/>
      <c r="K41" s="253"/>
      <c r="L41" s="400"/>
      <c r="M41" s="400"/>
      <c r="N41" s="57"/>
      <c r="O41" s="44"/>
      <c r="P41" s="57"/>
      <c r="Q41" s="57"/>
      <c r="R41" s="55" t="s">
        <v>323</v>
      </c>
      <c r="S41" s="41">
        <v>3</v>
      </c>
      <c r="T41" s="41" t="s">
        <v>310</v>
      </c>
      <c r="U41" s="41" t="s">
        <v>310</v>
      </c>
      <c r="V41" s="41" t="s">
        <v>310</v>
      </c>
      <c r="W41" s="408"/>
      <c r="X41" s="49"/>
    </row>
    <row r="42" spans="1:33" s="50" customFormat="1" ht="102.75" customHeight="1" x14ac:dyDescent="0.25">
      <c r="A42" s="398" t="s">
        <v>1255</v>
      </c>
      <c r="B42" s="402" t="s">
        <v>31</v>
      </c>
      <c r="C42" s="403" t="s">
        <v>31</v>
      </c>
      <c r="D42" s="38" t="s">
        <v>676</v>
      </c>
      <c r="E42" s="43">
        <v>1.456</v>
      </c>
      <c r="F42" s="39">
        <f>ROUND(9371.3244*1.04,5)</f>
        <v>9746.1773799999992</v>
      </c>
      <c r="G42" s="40">
        <v>90</v>
      </c>
      <c r="H42" s="405">
        <f>ROUND(F42*G42/100,5)</f>
        <v>8771.5596399999995</v>
      </c>
      <c r="I42" s="405"/>
      <c r="J42" s="405"/>
      <c r="K42" s="253"/>
      <c r="L42" s="400"/>
      <c r="M42" s="400"/>
      <c r="N42" s="57"/>
      <c r="O42" s="44"/>
      <c r="P42" s="57"/>
      <c r="Q42" s="57"/>
      <c r="R42" s="55" t="s">
        <v>323</v>
      </c>
      <c r="S42" s="41">
        <v>2</v>
      </c>
      <c r="T42" s="41" t="s">
        <v>310</v>
      </c>
      <c r="U42" s="41" t="s">
        <v>310</v>
      </c>
      <c r="V42" s="41" t="s">
        <v>310</v>
      </c>
      <c r="W42" s="408"/>
      <c r="X42" s="49"/>
    </row>
    <row r="43" spans="1:33" s="50" customFormat="1" ht="111" customHeight="1" x14ac:dyDescent="0.25">
      <c r="A43" s="398" t="s">
        <v>1256</v>
      </c>
      <c r="B43" s="402" t="s">
        <v>31</v>
      </c>
      <c r="C43" s="403" t="s">
        <v>31</v>
      </c>
      <c r="D43" s="38" t="s">
        <v>677</v>
      </c>
      <c r="E43" s="43">
        <v>3.5720000000000001</v>
      </c>
      <c r="F43" s="39">
        <f>ROUND(14893.8396*1.04,5)</f>
        <v>15489.59318</v>
      </c>
      <c r="G43" s="40">
        <v>90</v>
      </c>
      <c r="H43" s="405">
        <f>ROUND(F43*G43/100,5)</f>
        <v>13940.63386</v>
      </c>
      <c r="I43" s="405"/>
      <c r="J43" s="405"/>
      <c r="K43" s="253"/>
      <c r="L43" s="400"/>
      <c r="M43" s="400"/>
      <c r="N43" s="57"/>
      <c r="O43" s="44"/>
      <c r="P43" s="57"/>
      <c r="Q43" s="57"/>
      <c r="R43" s="408" t="s">
        <v>323</v>
      </c>
      <c r="S43" s="41">
        <v>2</v>
      </c>
      <c r="T43" s="41" t="s">
        <v>310</v>
      </c>
      <c r="U43" s="41" t="s">
        <v>310</v>
      </c>
      <c r="V43" s="41" t="s">
        <v>310</v>
      </c>
      <c r="W43" s="408" t="s">
        <v>680</v>
      </c>
      <c r="X43" s="49"/>
    </row>
    <row r="44" spans="1:33" s="235" customFormat="1" ht="91.5" customHeight="1" x14ac:dyDescent="0.25">
      <c r="A44" s="343" t="s">
        <v>214</v>
      </c>
      <c r="B44" s="68" t="s">
        <v>31</v>
      </c>
      <c r="C44" s="69" t="s">
        <v>32</v>
      </c>
      <c r="D44" s="68" t="s">
        <v>32</v>
      </c>
      <c r="E44" s="70">
        <f>E45</f>
        <v>1.833</v>
      </c>
      <c r="F44" s="71">
        <f>F45</f>
        <v>22282.623599999999</v>
      </c>
      <c r="G44" s="72">
        <v>92</v>
      </c>
      <c r="H44" s="71">
        <f>H45</f>
        <v>20500.013709999999</v>
      </c>
      <c r="I44" s="71">
        <f t="shared" ref="I44:J44" si="13">I45</f>
        <v>0</v>
      </c>
      <c r="J44" s="71">
        <f t="shared" si="13"/>
        <v>0</v>
      </c>
      <c r="K44" s="189" t="s">
        <v>772</v>
      </c>
      <c r="L44" s="190" t="s">
        <v>773</v>
      </c>
      <c r="M44" s="190" t="s">
        <v>324</v>
      </c>
      <c r="N44" s="191" t="s">
        <v>325</v>
      </c>
      <c r="O44" s="191" t="s">
        <v>326</v>
      </c>
      <c r="P44" s="191" t="s">
        <v>714</v>
      </c>
      <c r="Q44" s="191" t="s">
        <v>309</v>
      </c>
      <c r="R44" s="192" t="s">
        <v>274</v>
      </c>
      <c r="S44" s="192"/>
      <c r="T44" s="192" t="s">
        <v>274</v>
      </c>
      <c r="U44" s="192" t="s">
        <v>274</v>
      </c>
      <c r="V44" s="192" t="s">
        <v>274</v>
      </c>
      <c r="W44" s="191" t="s">
        <v>203</v>
      </c>
      <c r="AG44" s="197"/>
    </row>
    <row r="45" spans="1:33" s="278" customFormat="1" ht="211.5" customHeight="1" x14ac:dyDescent="0.25">
      <c r="A45" s="398" t="s">
        <v>152</v>
      </c>
      <c r="B45" s="402" t="s">
        <v>31</v>
      </c>
      <c r="C45" s="403" t="s">
        <v>32</v>
      </c>
      <c r="D45" s="38" t="s">
        <v>715</v>
      </c>
      <c r="E45" s="43">
        <v>1.833</v>
      </c>
      <c r="F45" s="39">
        <v>22282.623599999999</v>
      </c>
      <c r="G45" s="40">
        <v>92</v>
      </c>
      <c r="H45" s="405">
        <f>ROUND(F45*G45/100,5)</f>
        <v>20500.013709999999</v>
      </c>
      <c r="I45" s="271"/>
      <c r="J45" s="271"/>
      <c r="K45" s="272"/>
      <c r="L45" s="273"/>
      <c r="M45" s="273"/>
      <c r="N45" s="274"/>
      <c r="O45" s="275"/>
      <c r="P45" s="276"/>
      <c r="Q45" s="274"/>
      <c r="R45" s="55" t="s">
        <v>328</v>
      </c>
      <c r="S45" s="265">
        <v>6</v>
      </c>
      <c r="T45" s="265" t="s">
        <v>310</v>
      </c>
      <c r="U45" s="265" t="s">
        <v>310</v>
      </c>
      <c r="V45" s="265" t="s">
        <v>310</v>
      </c>
      <c r="W45" s="277"/>
    </row>
    <row r="46" spans="1:33" s="201" customFormat="1" ht="123.75" customHeight="1" x14ac:dyDescent="0.25">
      <c r="A46" s="343" t="s">
        <v>329</v>
      </c>
      <c r="B46" s="68" t="s">
        <v>31</v>
      </c>
      <c r="C46" s="69" t="s">
        <v>928</v>
      </c>
      <c r="D46" s="69" t="s">
        <v>928</v>
      </c>
      <c r="E46" s="70">
        <f>E47+E48</f>
        <v>0.91599999999999993</v>
      </c>
      <c r="F46" s="71">
        <f>F47+F48</f>
        <v>2211.66192</v>
      </c>
      <c r="G46" s="72">
        <v>89</v>
      </c>
      <c r="H46" s="71">
        <f>H47+H48</f>
        <v>1946.2624799999999</v>
      </c>
      <c r="I46" s="71">
        <f t="shared" ref="I46:J46" si="14">I47+I48</f>
        <v>0</v>
      </c>
      <c r="J46" s="71">
        <f t="shared" si="14"/>
        <v>0</v>
      </c>
      <c r="K46" s="189">
        <v>44490</v>
      </c>
      <c r="L46" s="190" t="s">
        <v>931</v>
      </c>
      <c r="M46" s="191" t="s">
        <v>932</v>
      </c>
      <c r="N46" s="74" t="s">
        <v>330</v>
      </c>
      <c r="O46" s="74" t="s">
        <v>933</v>
      </c>
      <c r="P46" s="74" t="s">
        <v>934</v>
      </c>
      <c r="Q46" s="74" t="s">
        <v>309</v>
      </c>
      <c r="R46" s="73" t="s">
        <v>274</v>
      </c>
      <c r="S46" s="73"/>
      <c r="T46" s="73" t="s">
        <v>274</v>
      </c>
      <c r="U46" s="73" t="s">
        <v>274</v>
      </c>
      <c r="V46" s="74" t="s">
        <v>274</v>
      </c>
      <c r="W46" s="204" t="s">
        <v>1362</v>
      </c>
      <c r="X46" s="200"/>
      <c r="AG46" s="197"/>
    </row>
    <row r="47" spans="1:33" s="50" customFormat="1" ht="86.25" customHeight="1" x14ac:dyDescent="0.25">
      <c r="A47" s="398" t="s">
        <v>331</v>
      </c>
      <c r="B47" s="402" t="s">
        <v>31</v>
      </c>
      <c r="C47" s="403" t="s">
        <v>928</v>
      </c>
      <c r="D47" s="38" t="s">
        <v>929</v>
      </c>
      <c r="E47" s="39">
        <v>0.34399999999999997</v>
      </c>
      <c r="F47" s="39">
        <f>ROUND(1192.674*1.04,5)</f>
        <v>1240.38096</v>
      </c>
      <c r="G47" s="40">
        <v>88</v>
      </c>
      <c r="H47" s="39">
        <f>ROUND(F47*G47/100,5)</f>
        <v>1091.5352399999999</v>
      </c>
      <c r="I47" s="39"/>
      <c r="J47" s="39"/>
      <c r="K47" s="253"/>
      <c r="L47" s="400"/>
      <c r="M47" s="400"/>
      <c r="N47" s="57"/>
      <c r="O47" s="44"/>
      <c r="P47" s="56"/>
      <c r="Q47" s="57"/>
      <c r="R47" s="408" t="s">
        <v>937</v>
      </c>
      <c r="S47" s="41">
        <v>18</v>
      </c>
      <c r="T47" s="41" t="s">
        <v>310</v>
      </c>
      <c r="U47" s="41" t="s">
        <v>310</v>
      </c>
      <c r="V47" s="41" t="s">
        <v>310</v>
      </c>
      <c r="W47" s="56" t="s">
        <v>936</v>
      </c>
      <c r="X47" s="49"/>
      <c r="AG47" s="197"/>
    </row>
    <row r="48" spans="1:33" s="50" customFormat="1" ht="79.5" customHeight="1" x14ac:dyDescent="0.25">
      <c r="A48" s="398" t="s">
        <v>1257</v>
      </c>
      <c r="B48" s="402" t="s">
        <v>31</v>
      </c>
      <c r="C48" s="403" t="s">
        <v>928</v>
      </c>
      <c r="D48" s="38" t="s">
        <v>930</v>
      </c>
      <c r="E48" s="39">
        <v>0.57199999999999995</v>
      </c>
      <c r="F48" s="39">
        <f>ROUND(933.924*1.04,5)</f>
        <v>971.28096000000005</v>
      </c>
      <c r="G48" s="40">
        <v>88</v>
      </c>
      <c r="H48" s="39">
        <f>ROUND(F48*G48/100,5)</f>
        <v>854.72724000000005</v>
      </c>
      <c r="I48" s="39"/>
      <c r="J48" s="39"/>
      <c r="K48" s="253"/>
      <c r="L48" s="400"/>
      <c r="M48" s="400"/>
      <c r="N48" s="57"/>
      <c r="O48" s="44"/>
      <c r="P48" s="56"/>
      <c r="Q48" s="57"/>
      <c r="R48" s="408" t="s">
        <v>937</v>
      </c>
      <c r="S48" s="41">
        <v>18</v>
      </c>
      <c r="T48" s="41" t="s">
        <v>310</v>
      </c>
      <c r="U48" s="41" t="s">
        <v>310</v>
      </c>
      <c r="V48" s="41" t="s">
        <v>310</v>
      </c>
      <c r="W48" s="56" t="s">
        <v>935</v>
      </c>
      <c r="X48" s="49"/>
      <c r="AG48" s="197"/>
    </row>
    <row r="49" spans="1:33" s="201" customFormat="1" ht="123.75" customHeight="1" x14ac:dyDescent="0.25">
      <c r="A49" s="343" t="s">
        <v>332</v>
      </c>
      <c r="B49" s="68" t="s">
        <v>31</v>
      </c>
      <c r="C49" s="69" t="s">
        <v>333</v>
      </c>
      <c r="D49" s="69" t="s">
        <v>333</v>
      </c>
      <c r="E49" s="70">
        <f>E50</f>
        <v>0.20599999999999999</v>
      </c>
      <c r="F49" s="71">
        <f>F50</f>
        <v>1977.23</v>
      </c>
      <c r="G49" s="72">
        <v>89</v>
      </c>
      <c r="H49" s="71">
        <f>H50</f>
        <v>1759.7347</v>
      </c>
      <c r="I49" s="71">
        <f t="shared" ref="I49:J49" si="15">I50</f>
        <v>0</v>
      </c>
      <c r="J49" s="71">
        <f t="shared" si="15"/>
        <v>0</v>
      </c>
      <c r="K49" s="189">
        <v>44489</v>
      </c>
      <c r="L49" s="190" t="s">
        <v>1010</v>
      </c>
      <c r="M49" s="191" t="s">
        <v>1012</v>
      </c>
      <c r="N49" s="191" t="s">
        <v>330</v>
      </c>
      <c r="O49" s="191" t="s">
        <v>334</v>
      </c>
      <c r="P49" s="191" t="s">
        <v>335</v>
      </c>
      <c r="Q49" s="191" t="s">
        <v>1013</v>
      </c>
      <c r="R49" s="192" t="s">
        <v>274</v>
      </c>
      <c r="S49" s="193"/>
      <c r="T49" s="191" t="s">
        <v>274</v>
      </c>
      <c r="U49" s="192" t="s">
        <v>274</v>
      </c>
      <c r="V49" s="191" t="s">
        <v>274</v>
      </c>
      <c r="W49" s="191" t="s">
        <v>1494</v>
      </c>
      <c r="X49" s="200"/>
    </row>
    <row r="50" spans="1:33" s="50" customFormat="1" ht="219" customHeight="1" x14ac:dyDescent="0.25">
      <c r="A50" s="398" t="s">
        <v>336</v>
      </c>
      <c r="B50" s="402" t="s">
        <v>31</v>
      </c>
      <c r="C50" s="403" t="s">
        <v>333</v>
      </c>
      <c r="D50" s="38" t="s">
        <v>1011</v>
      </c>
      <c r="E50" s="39">
        <v>0.20599999999999999</v>
      </c>
      <c r="F50" s="39">
        <v>1977.23</v>
      </c>
      <c r="G50" s="40">
        <v>89</v>
      </c>
      <c r="H50" s="39">
        <f>ROUNDDOWN(F50*G50/100,5)</f>
        <v>1759.7347</v>
      </c>
      <c r="I50" s="39"/>
      <c r="J50" s="39"/>
      <c r="K50" s="253"/>
      <c r="L50" s="400"/>
      <c r="M50" s="400"/>
      <c r="N50" s="57"/>
      <c r="O50" s="44"/>
      <c r="P50" s="56"/>
      <c r="Q50" s="57"/>
      <c r="R50" s="408" t="s">
        <v>337</v>
      </c>
      <c r="S50" s="41">
        <v>7</v>
      </c>
      <c r="T50" s="41" t="s">
        <v>310</v>
      </c>
      <c r="U50" s="41" t="s">
        <v>310</v>
      </c>
      <c r="V50" s="41" t="s">
        <v>310</v>
      </c>
      <c r="W50" s="55" t="s">
        <v>1386</v>
      </c>
      <c r="X50" s="49"/>
    </row>
    <row r="51" spans="1:33" s="201" customFormat="1" ht="89.25" customHeight="1" x14ac:dyDescent="0.25">
      <c r="A51" s="344" t="s">
        <v>1357</v>
      </c>
      <c r="B51" s="68" t="s">
        <v>31</v>
      </c>
      <c r="C51" s="69" t="s">
        <v>78</v>
      </c>
      <c r="D51" s="68" t="s">
        <v>78</v>
      </c>
      <c r="E51" s="70">
        <f>E52+E53</f>
        <v>1.6429999999999998</v>
      </c>
      <c r="F51" s="71">
        <f>F52+F53</f>
        <v>1903.3607999999999</v>
      </c>
      <c r="G51" s="72">
        <f>G52</f>
        <v>89</v>
      </c>
      <c r="H51" s="71">
        <f>H52+H53</f>
        <v>1693.9911099999999</v>
      </c>
      <c r="I51" s="71">
        <f t="shared" ref="I51:J51" si="16">I52+I53</f>
        <v>0</v>
      </c>
      <c r="J51" s="71">
        <f t="shared" si="16"/>
        <v>0</v>
      </c>
      <c r="K51" s="189">
        <v>44487</v>
      </c>
      <c r="L51" s="190" t="s">
        <v>775</v>
      </c>
      <c r="M51" s="191" t="s">
        <v>338</v>
      </c>
      <c r="N51" s="191" t="s">
        <v>330</v>
      </c>
      <c r="O51" s="191" t="s">
        <v>339</v>
      </c>
      <c r="P51" s="191" t="s">
        <v>672</v>
      </c>
      <c r="Q51" s="191" t="s">
        <v>309</v>
      </c>
      <c r="R51" s="191" t="s">
        <v>274</v>
      </c>
      <c r="S51" s="192"/>
      <c r="T51" s="192" t="s">
        <v>274</v>
      </c>
      <c r="U51" s="192" t="s">
        <v>274</v>
      </c>
      <c r="V51" s="192" t="s">
        <v>274</v>
      </c>
      <c r="W51" s="234" t="s">
        <v>1387</v>
      </c>
      <c r="X51" s="200"/>
      <c r="AG51" s="197"/>
    </row>
    <row r="52" spans="1:33" s="50" customFormat="1" ht="120.75" customHeight="1" x14ac:dyDescent="0.25">
      <c r="A52" s="163" t="s">
        <v>215</v>
      </c>
      <c r="B52" s="402" t="s">
        <v>31</v>
      </c>
      <c r="C52" s="403" t="s">
        <v>78</v>
      </c>
      <c r="D52" s="38" t="s">
        <v>774</v>
      </c>
      <c r="E52" s="43">
        <v>0.81899999999999995</v>
      </c>
      <c r="F52" s="39">
        <v>948.79200000000003</v>
      </c>
      <c r="G52" s="40">
        <v>89</v>
      </c>
      <c r="H52" s="39">
        <f>ROUND(F52*G52/100,5)</f>
        <v>844.42488000000003</v>
      </c>
      <c r="I52" s="39"/>
      <c r="J52" s="39"/>
      <c r="K52" s="253"/>
      <c r="L52" s="400"/>
      <c r="M52" s="400"/>
      <c r="N52" s="57"/>
      <c r="O52" s="41"/>
      <c r="P52" s="57"/>
      <c r="Q52" s="57"/>
      <c r="R52" s="55" t="s">
        <v>777</v>
      </c>
      <c r="S52" s="41">
        <v>5</v>
      </c>
      <c r="T52" s="41" t="s">
        <v>310</v>
      </c>
      <c r="U52" s="41" t="s">
        <v>310</v>
      </c>
      <c r="V52" s="41" t="s">
        <v>310</v>
      </c>
      <c r="W52" s="55" t="s">
        <v>1388</v>
      </c>
      <c r="X52" s="49"/>
    </row>
    <row r="53" spans="1:33" s="50" customFormat="1" ht="126.75" customHeight="1" x14ac:dyDescent="0.25">
      <c r="A53" s="163" t="s">
        <v>216</v>
      </c>
      <c r="B53" s="402" t="s">
        <v>31</v>
      </c>
      <c r="C53" s="403" t="s">
        <v>78</v>
      </c>
      <c r="D53" s="38" t="s">
        <v>776</v>
      </c>
      <c r="E53" s="43">
        <v>0.82399999999999995</v>
      </c>
      <c r="F53" s="39">
        <v>954.56880000000001</v>
      </c>
      <c r="G53" s="40">
        <v>89</v>
      </c>
      <c r="H53" s="39">
        <f>ROUND(F53*G53/100,5)</f>
        <v>849.56623000000002</v>
      </c>
      <c r="I53" s="39"/>
      <c r="J53" s="39"/>
      <c r="K53" s="253"/>
      <c r="L53" s="400"/>
      <c r="M53" s="400"/>
      <c r="N53" s="57"/>
      <c r="O53" s="41"/>
      <c r="P53" s="57"/>
      <c r="Q53" s="57"/>
      <c r="R53" s="55" t="s">
        <v>777</v>
      </c>
      <c r="S53" s="41">
        <v>5</v>
      </c>
      <c r="T53" s="41" t="s">
        <v>310</v>
      </c>
      <c r="U53" s="41" t="s">
        <v>310</v>
      </c>
      <c r="V53" s="41" t="s">
        <v>310</v>
      </c>
      <c r="W53" s="55" t="s">
        <v>1389</v>
      </c>
      <c r="X53" s="49"/>
    </row>
    <row r="54" spans="1:33" s="201" customFormat="1" ht="102" customHeight="1" x14ac:dyDescent="0.25">
      <c r="A54" s="344" t="s">
        <v>340</v>
      </c>
      <c r="B54" s="68" t="s">
        <v>31</v>
      </c>
      <c r="C54" s="69" t="s">
        <v>341</v>
      </c>
      <c r="D54" s="68" t="s">
        <v>341</v>
      </c>
      <c r="E54" s="70">
        <f>E55</f>
        <v>6.1699999999999998E-2</v>
      </c>
      <c r="F54" s="71">
        <f>F55</f>
        <v>193.6764</v>
      </c>
      <c r="G54" s="72">
        <v>91</v>
      </c>
      <c r="H54" s="71">
        <f>H55</f>
        <v>176.24552</v>
      </c>
      <c r="I54" s="71">
        <f t="shared" ref="I54:J54" si="17">I55</f>
        <v>0</v>
      </c>
      <c r="J54" s="71">
        <f t="shared" si="17"/>
        <v>0</v>
      </c>
      <c r="K54" s="189">
        <v>44483</v>
      </c>
      <c r="L54" s="190" t="s">
        <v>671</v>
      </c>
      <c r="M54" s="191" t="s">
        <v>342</v>
      </c>
      <c r="N54" s="74" t="s">
        <v>330</v>
      </c>
      <c r="O54" s="74" t="s">
        <v>343</v>
      </c>
      <c r="P54" s="191" t="s">
        <v>672</v>
      </c>
      <c r="Q54" s="74" t="s">
        <v>309</v>
      </c>
      <c r="R54" s="74"/>
      <c r="S54" s="73"/>
      <c r="T54" s="73" t="s">
        <v>274</v>
      </c>
      <c r="U54" s="73" t="s">
        <v>274</v>
      </c>
      <c r="V54" s="73" t="s">
        <v>274</v>
      </c>
      <c r="W54" s="74" t="s">
        <v>1390</v>
      </c>
      <c r="AG54" s="197"/>
    </row>
    <row r="55" spans="1:33" s="50" customFormat="1" ht="140.25" customHeight="1" x14ac:dyDescent="0.25">
      <c r="A55" s="163" t="s">
        <v>1258</v>
      </c>
      <c r="B55" s="402" t="s">
        <v>31</v>
      </c>
      <c r="C55" s="403" t="s">
        <v>341</v>
      </c>
      <c r="D55" s="38" t="s">
        <v>345</v>
      </c>
      <c r="E55" s="39">
        <v>6.1699999999999998E-2</v>
      </c>
      <c r="F55" s="39">
        <v>193.6764</v>
      </c>
      <c r="G55" s="40">
        <v>91</v>
      </c>
      <c r="H55" s="39">
        <f>ROUND(F55*G55/100,5)</f>
        <v>176.24552</v>
      </c>
      <c r="I55" s="39"/>
      <c r="J55" s="39"/>
      <c r="K55" s="253"/>
      <c r="L55" s="400"/>
      <c r="M55" s="400"/>
      <c r="N55" s="57"/>
      <c r="O55" s="41"/>
      <c r="P55" s="57"/>
      <c r="Q55" s="57"/>
      <c r="R55" s="408" t="s">
        <v>346</v>
      </c>
      <c r="S55" s="41">
        <v>5</v>
      </c>
      <c r="T55" s="41" t="s">
        <v>310</v>
      </c>
      <c r="U55" s="41" t="s">
        <v>310</v>
      </c>
      <c r="V55" s="41" t="s">
        <v>310</v>
      </c>
      <c r="W55" s="408"/>
    </row>
    <row r="56" spans="1:33" s="201" customFormat="1" ht="91.5" customHeight="1" x14ac:dyDescent="0.25">
      <c r="A56" s="343" t="s">
        <v>217</v>
      </c>
      <c r="B56" s="68" t="s">
        <v>31</v>
      </c>
      <c r="C56" s="69" t="s">
        <v>68</v>
      </c>
      <c r="D56" s="68" t="s">
        <v>68</v>
      </c>
      <c r="E56" s="70">
        <f>E57+E58</f>
        <v>0.41100000000000003</v>
      </c>
      <c r="F56" s="71">
        <f>F57+F58</f>
        <v>2152.1532000000002</v>
      </c>
      <c r="G56" s="72">
        <v>89</v>
      </c>
      <c r="H56" s="71">
        <f>H57+H58</f>
        <v>1915.41634</v>
      </c>
      <c r="I56" s="71">
        <f t="shared" ref="I56:J56" si="18">I57+I58</f>
        <v>0</v>
      </c>
      <c r="J56" s="71">
        <f t="shared" si="18"/>
        <v>0</v>
      </c>
      <c r="K56" s="189">
        <v>44487</v>
      </c>
      <c r="L56" s="190" t="s">
        <v>780</v>
      </c>
      <c r="M56" s="190" t="s">
        <v>781</v>
      </c>
      <c r="N56" s="74" t="s">
        <v>330</v>
      </c>
      <c r="O56" s="191" t="s">
        <v>347</v>
      </c>
      <c r="P56" s="74" t="s">
        <v>672</v>
      </c>
      <c r="Q56" s="74" t="s">
        <v>309</v>
      </c>
      <c r="R56" s="73" t="s">
        <v>274</v>
      </c>
      <c r="S56" s="73"/>
      <c r="T56" s="74" t="s">
        <v>274</v>
      </c>
      <c r="U56" s="74" t="s">
        <v>274</v>
      </c>
      <c r="V56" s="74" t="s">
        <v>274</v>
      </c>
      <c r="W56" s="191" t="s">
        <v>203</v>
      </c>
      <c r="X56" s="200"/>
      <c r="AG56" s="197"/>
    </row>
    <row r="57" spans="1:33" s="50" customFormat="1" ht="123.75" customHeight="1" x14ac:dyDescent="0.25">
      <c r="A57" s="398" t="s">
        <v>67</v>
      </c>
      <c r="B57" s="402" t="s">
        <v>31</v>
      </c>
      <c r="C57" s="403" t="s">
        <v>68</v>
      </c>
      <c r="D57" s="38" t="s">
        <v>779</v>
      </c>
      <c r="E57" s="43">
        <v>0.32500000000000001</v>
      </c>
      <c r="F57" s="39">
        <v>1683.258</v>
      </c>
      <c r="G57" s="40">
        <v>89</v>
      </c>
      <c r="H57" s="39">
        <f>ROUNDDOWN(F57*G57/100,5)</f>
        <v>1498.09962</v>
      </c>
      <c r="I57" s="39"/>
      <c r="J57" s="39"/>
      <c r="K57" s="253"/>
      <c r="L57" s="400"/>
      <c r="M57" s="400"/>
      <c r="N57" s="57"/>
      <c r="O57" s="41"/>
      <c r="P57" s="57"/>
      <c r="Q57" s="408"/>
      <c r="R57" s="408" t="s">
        <v>782</v>
      </c>
      <c r="S57" s="41">
        <v>5</v>
      </c>
      <c r="T57" s="134" t="s">
        <v>310</v>
      </c>
      <c r="U57" s="134" t="s">
        <v>310</v>
      </c>
      <c r="V57" s="134" t="s">
        <v>310</v>
      </c>
      <c r="W57" s="408"/>
      <c r="X57" s="49"/>
    </row>
    <row r="58" spans="1:33" s="50" customFormat="1" ht="116.25" customHeight="1" x14ac:dyDescent="0.25">
      <c r="A58" s="398" t="s">
        <v>67</v>
      </c>
      <c r="B58" s="402" t="s">
        <v>31</v>
      </c>
      <c r="C58" s="403" t="s">
        <v>68</v>
      </c>
      <c r="D58" s="38" t="s">
        <v>778</v>
      </c>
      <c r="E58" s="43">
        <v>8.5999999999999993E-2</v>
      </c>
      <c r="F58" s="39">
        <v>468.89519999999999</v>
      </c>
      <c r="G58" s="40">
        <v>89</v>
      </c>
      <c r="H58" s="39">
        <f>ROUNDDOWN(F58*G58/100,5)</f>
        <v>417.31671999999998</v>
      </c>
      <c r="I58" s="39"/>
      <c r="J58" s="39"/>
      <c r="K58" s="253"/>
      <c r="L58" s="400"/>
      <c r="M58" s="400"/>
      <c r="N58" s="57"/>
      <c r="O58" s="41"/>
      <c r="P58" s="57"/>
      <c r="Q58" s="408"/>
      <c r="R58" s="408" t="s">
        <v>783</v>
      </c>
      <c r="S58" s="41">
        <v>6</v>
      </c>
      <c r="T58" s="134" t="s">
        <v>310</v>
      </c>
      <c r="U58" s="134" t="s">
        <v>310</v>
      </c>
      <c r="V58" s="134" t="s">
        <v>310</v>
      </c>
      <c r="W58" s="408"/>
      <c r="X58" s="49"/>
    </row>
    <row r="59" spans="1:33" s="201" customFormat="1" ht="91.5" customHeight="1" x14ac:dyDescent="0.25">
      <c r="A59" s="343" t="s">
        <v>218</v>
      </c>
      <c r="B59" s="68" t="s">
        <v>31</v>
      </c>
      <c r="C59" s="69" t="s">
        <v>349</v>
      </c>
      <c r="D59" s="68" t="s">
        <v>349</v>
      </c>
      <c r="E59" s="70">
        <f>E60+E61</f>
        <v>1.6060000000000001</v>
      </c>
      <c r="F59" s="71">
        <f>F60+F61</f>
        <v>22745.900399999999</v>
      </c>
      <c r="G59" s="72">
        <f>G61</f>
        <v>87</v>
      </c>
      <c r="H59" s="71">
        <f>H60+H61</f>
        <v>19788.933349999999</v>
      </c>
      <c r="I59" s="71">
        <f t="shared" ref="I59:J59" si="19">I60+I61</f>
        <v>0</v>
      </c>
      <c r="J59" s="71">
        <f t="shared" si="19"/>
        <v>0</v>
      </c>
      <c r="K59" s="189" t="s">
        <v>1075</v>
      </c>
      <c r="L59" s="190" t="s">
        <v>1168</v>
      </c>
      <c r="M59" s="190" t="s">
        <v>1044</v>
      </c>
      <c r="N59" s="191" t="s">
        <v>330</v>
      </c>
      <c r="O59" s="191" t="s">
        <v>1167</v>
      </c>
      <c r="P59" s="191" t="s">
        <v>502</v>
      </c>
      <c r="Q59" s="74" t="s">
        <v>309</v>
      </c>
      <c r="R59" s="192" t="s">
        <v>274</v>
      </c>
      <c r="S59" s="193"/>
      <c r="T59" s="191" t="s">
        <v>274</v>
      </c>
      <c r="U59" s="191" t="s">
        <v>274</v>
      </c>
      <c r="V59" s="191" t="s">
        <v>274</v>
      </c>
      <c r="W59" s="191" t="s">
        <v>203</v>
      </c>
      <c r="X59" s="200"/>
      <c r="AG59" s="197"/>
    </row>
    <row r="60" spans="1:33" s="50" customFormat="1" ht="137.25" customHeight="1" x14ac:dyDescent="0.25">
      <c r="A60" s="398" t="s">
        <v>131</v>
      </c>
      <c r="B60" s="402" t="s">
        <v>31</v>
      </c>
      <c r="C60" s="403" t="s">
        <v>349</v>
      </c>
      <c r="D60" s="38" t="s">
        <v>983</v>
      </c>
      <c r="E60" s="401">
        <v>0.68</v>
      </c>
      <c r="F60" s="405">
        <v>14157.5196</v>
      </c>
      <c r="G60" s="40">
        <v>87</v>
      </c>
      <c r="H60" s="39">
        <f>ROUND(F60*G60/100,5)</f>
        <v>12317.04205</v>
      </c>
      <c r="I60" s="405"/>
      <c r="J60" s="405"/>
      <c r="K60" s="253"/>
      <c r="L60" s="400"/>
      <c r="M60" s="400"/>
      <c r="N60" s="56"/>
      <c r="O60" s="56"/>
      <c r="P60" s="56"/>
      <c r="Q60" s="56"/>
      <c r="R60" s="55" t="s">
        <v>1042</v>
      </c>
      <c r="S60" s="264">
        <v>7</v>
      </c>
      <c r="T60" s="267" t="s">
        <v>310</v>
      </c>
      <c r="U60" s="267" t="s">
        <v>310</v>
      </c>
      <c r="V60" s="267" t="s">
        <v>310</v>
      </c>
      <c r="W60" s="281"/>
      <c r="X60" s="49"/>
    </row>
    <row r="61" spans="1:33" s="50" customFormat="1" ht="108.75" customHeight="1" x14ac:dyDescent="0.25">
      <c r="A61" s="398" t="s">
        <v>1259</v>
      </c>
      <c r="B61" s="402" t="s">
        <v>31</v>
      </c>
      <c r="C61" s="403" t="s">
        <v>349</v>
      </c>
      <c r="D61" s="38" t="s">
        <v>984</v>
      </c>
      <c r="E61" s="43">
        <v>0.92600000000000005</v>
      </c>
      <c r="F61" s="39">
        <v>8588.3808000000008</v>
      </c>
      <c r="G61" s="40">
        <v>87</v>
      </c>
      <c r="H61" s="39">
        <f>ROUND(F61*G61/100,5)</f>
        <v>7471.8913000000002</v>
      </c>
      <c r="I61" s="39"/>
      <c r="J61" s="39"/>
      <c r="K61" s="253"/>
      <c r="L61" s="400"/>
      <c r="M61" s="400"/>
      <c r="N61" s="57"/>
      <c r="O61" s="41"/>
      <c r="P61" s="57"/>
      <c r="Q61" s="408"/>
      <c r="R61" s="55" t="s">
        <v>1043</v>
      </c>
      <c r="S61" s="265">
        <v>12</v>
      </c>
      <c r="T61" s="267" t="s">
        <v>310</v>
      </c>
      <c r="U61" s="267" t="s">
        <v>310</v>
      </c>
      <c r="V61" s="267" t="s">
        <v>310</v>
      </c>
      <c r="W61" s="256"/>
      <c r="X61" s="49"/>
    </row>
    <row r="62" spans="1:33" s="197" customFormat="1" ht="122.25" customHeight="1" x14ac:dyDescent="0.25">
      <c r="A62" s="343" t="s">
        <v>348</v>
      </c>
      <c r="B62" s="68" t="s">
        <v>31</v>
      </c>
      <c r="C62" s="69" t="s">
        <v>58</v>
      </c>
      <c r="D62" s="68" t="s">
        <v>58</v>
      </c>
      <c r="E62" s="70">
        <f>SUM(E63:E66)</f>
        <v>2.198</v>
      </c>
      <c r="F62" s="71">
        <f>SUM(F63:F66)</f>
        <v>27527.616000000002</v>
      </c>
      <c r="G62" s="72">
        <f>G63</f>
        <v>90</v>
      </c>
      <c r="H62" s="71">
        <f>SUM(H63:H66)</f>
        <v>24774.8544</v>
      </c>
      <c r="I62" s="71">
        <f t="shared" ref="I62:J62" si="20">SUM(I63:I66)</f>
        <v>0</v>
      </c>
      <c r="J62" s="71">
        <f t="shared" si="20"/>
        <v>0</v>
      </c>
      <c r="K62" s="189">
        <v>44488</v>
      </c>
      <c r="L62" s="190" t="s">
        <v>745</v>
      </c>
      <c r="M62" s="190" t="s">
        <v>750</v>
      </c>
      <c r="N62" s="191" t="s">
        <v>353</v>
      </c>
      <c r="O62" s="191" t="s">
        <v>751</v>
      </c>
      <c r="P62" s="191" t="s">
        <v>752</v>
      </c>
      <c r="Q62" s="191" t="s">
        <v>309</v>
      </c>
      <c r="R62" s="193"/>
      <c r="S62" s="193"/>
      <c r="T62" s="191" t="s">
        <v>274</v>
      </c>
      <c r="U62" s="191" t="s">
        <v>274</v>
      </c>
      <c r="V62" s="191" t="s">
        <v>274</v>
      </c>
      <c r="W62" s="191" t="s">
        <v>203</v>
      </c>
      <c r="X62" s="196"/>
    </row>
    <row r="63" spans="1:33" s="175" customFormat="1" ht="158.25" customHeight="1" x14ac:dyDescent="0.25">
      <c r="A63" s="398" t="s">
        <v>352</v>
      </c>
      <c r="B63" s="402" t="s">
        <v>31</v>
      </c>
      <c r="C63" s="403" t="s">
        <v>58</v>
      </c>
      <c r="D63" s="38" t="s">
        <v>746</v>
      </c>
      <c r="E63" s="43">
        <v>0.153</v>
      </c>
      <c r="F63" s="39">
        <v>1565.2272</v>
      </c>
      <c r="G63" s="40">
        <v>90</v>
      </c>
      <c r="H63" s="39">
        <f t="shared" ref="H63:H66" si="21">ROUND(F63*G63/100,5)</f>
        <v>1408.7044800000001</v>
      </c>
      <c r="I63" s="282"/>
      <c r="J63" s="282"/>
      <c r="K63" s="283"/>
      <c r="L63" s="259"/>
      <c r="M63" s="259"/>
      <c r="N63" s="262"/>
      <c r="O63" s="261"/>
      <c r="P63" s="262"/>
      <c r="Q63" s="256"/>
      <c r="R63" s="55" t="s">
        <v>355</v>
      </c>
      <c r="S63" s="265">
        <v>2</v>
      </c>
      <c r="T63" s="267" t="s">
        <v>310</v>
      </c>
      <c r="U63" s="267" t="s">
        <v>310</v>
      </c>
      <c r="V63" s="267" t="s">
        <v>310</v>
      </c>
      <c r="W63" s="55" t="s">
        <v>75</v>
      </c>
      <c r="X63" s="174"/>
    </row>
    <row r="64" spans="1:33" s="175" customFormat="1" ht="159.75" customHeight="1" x14ac:dyDescent="0.25">
      <c r="A64" s="398" t="s">
        <v>1260</v>
      </c>
      <c r="B64" s="402" t="s">
        <v>31</v>
      </c>
      <c r="C64" s="403" t="s">
        <v>58</v>
      </c>
      <c r="D64" s="38" t="s">
        <v>747</v>
      </c>
      <c r="E64" s="43">
        <v>0.36899999999999999</v>
      </c>
      <c r="F64" s="39">
        <v>3796.5996</v>
      </c>
      <c r="G64" s="40">
        <v>90</v>
      </c>
      <c r="H64" s="39">
        <f t="shared" si="21"/>
        <v>3416.9396400000001</v>
      </c>
      <c r="I64" s="282"/>
      <c r="J64" s="282"/>
      <c r="K64" s="283"/>
      <c r="L64" s="259"/>
      <c r="M64" s="259"/>
      <c r="N64" s="262"/>
      <c r="O64" s="261"/>
      <c r="P64" s="262"/>
      <c r="Q64" s="256"/>
      <c r="R64" s="256"/>
      <c r="S64" s="265">
        <v>7</v>
      </c>
      <c r="T64" s="267" t="s">
        <v>310</v>
      </c>
      <c r="U64" s="267" t="s">
        <v>310</v>
      </c>
      <c r="V64" s="267" t="s">
        <v>310</v>
      </c>
      <c r="W64" s="55" t="s">
        <v>75</v>
      </c>
      <c r="X64" s="174"/>
    </row>
    <row r="65" spans="1:16353" s="175" customFormat="1" ht="143.25" customHeight="1" x14ac:dyDescent="0.25">
      <c r="A65" s="398" t="s">
        <v>1261</v>
      </c>
      <c r="B65" s="402" t="s">
        <v>31</v>
      </c>
      <c r="C65" s="403" t="s">
        <v>58</v>
      </c>
      <c r="D65" s="38" t="s">
        <v>748</v>
      </c>
      <c r="E65" s="43">
        <v>0.95599999999999996</v>
      </c>
      <c r="F65" s="39">
        <v>13448.5116</v>
      </c>
      <c r="G65" s="40">
        <v>90</v>
      </c>
      <c r="H65" s="39">
        <f t="shared" si="21"/>
        <v>12103.66044</v>
      </c>
      <c r="I65" s="282"/>
      <c r="J65" s="282"/>
      <c r="K65" s="283"/>
      <c r="L65" s="259"/>
      <c r="M65" s="259"/>
      <c r="N65" s="262"/>
      <c r="O65" s="261"/>
      <c r="P65" s="262"/>
      <c r="Q65" s="256"/>
      <c r="R65" s="55" t="s">
        <v>753</v>
      </c>
      <c r="S65" s="265">
        <v>6</v>
      </c>
      <c r="T65" s="267" t="s">
        <v>310</v>
      </c>
      <c r="U65" s="267" t="s">
        <v>310</v>
      </c>
      <c r="V65" s="267" t="s">
        <v>310</v>
      </c>
      <c r="W65" s="281"/>
      <c r="X65" s="174"/>
    </row>
    <row r="66" spans="1:16353" s="175" customFormat="1" ht="143.25" customHeight="1" x14ac:dyDescent="0.25">
      <c r="A66" s="398" t="s">
        <v>1262</v>
      </c>
      <c r="B66" s="402" t="s">
        <v>31</v>
      </c>
      <c r="C66" s="403" t="s">
        <v>58</v>
      </c>
      <c r="D66" s="38" t="s">
        <v>749</v>
      </c>
      <c r="E66" s="43">
        <v>0.72</v>
      </c>
      <c r="F66" s="39">
        <v>8717.2775999999994</v>
      </c>
      <c r="G66" s="40">
        <v>90</v>
      </c>
      <c r="H66" s="39">
        <f t="shared" si="21"/>
        <v>7845.5498399999997</v>
      </c>
      <c r="I66" s="282"/>
      <c r="J66" s="282"/>
      <c r="K66" s="283"/>
      <c r="L66" s="259"/>
      <c r="M66" s="259"/>
      <c r="N66" s="262"/>
      <c r="O66" s="261"/>
      <c r="P66" s="262"/>
      <c r="Q66" s="256"/>
      <c r="R66" s="256"/>
      <c r="S66" s="265">
        <v>4</v>
      </c>
      <c r="T66" s="284"/>
      <c r="U66" s="284"/>
      <c r="V66" s="284"/>
      <c r="W66" s="281"/>
      <c r="X66" s="174"/>
    </row>
    <row r="67" spans="1:16353" s="197" customFormat="1" ht="91.5" customHeight="1" x14ac:dyDescent="0.25">
      <c r="A67" s="343" t="s">
        <v>219</v>
      </c>
      <c r="B67" s="68" t="s">
        <v>31</v>
      </c>
      <c r="C67" s="69" t="s">
        <v>1059</v>
      </c>
      <c r="D67" s="69" t="s">
        <v>1059</v>
      </c>
      <c r="E67" s="70">
        <f>E68+E69</f>
        <v>0.98099999999999998</v>
      </c>
      <c r="F67" s="71">
        <f>F68+F69</f>
        <v>6230.04</v>
      </c>
      <c r="G67" s="72">
        <f>G68</f>
        <v>90</v>
      </c>
      <c r="H67" s="71">
        <f>H68+H69</f>
        <v>5607.0360000000001</v>
      </c>
      <c r="I67" s="71">
        <f t="shared" ref="I67:J67" si="22">I68+I69</f>
        <v>0</v>
      </c>
      <c r="J67" s="71">
        <f t="shared" si="22"/>
        <v>0</v>
      </c>
      <c r="K67" s="189">
        <v>44490</v>
      </c>
      <c r="L67" s="190" t="s">
        <v>1062</v>
      </c>
      <c r="M67" s="190" t="s">
        <v>1063</v>
      </c>
      <c r="N67" s="191" t="s">
        <v>314</v>
      </c>
      <c r="O67" s="191" t="s">
        <v>1250</v>
      </c>
      <c r="P67" s="191" t="s">
        <v>672</v>
      </c>
      <c r="Q67" s="191" t="s">
        <v>309</v>
      </c>
      <c r="R67" s="192" t="s">
        <v>274</v>
      </c>
      <c r="S67" s="192"/>
      <c r="T67" s="191" t="s">
        <v>274</v>
      </c>
      <c r="U67" s="191" t="s">
        <v>274</v>
      </c>
      <c r="V67" s="191" t="s">
        <v>274</v>
      </c>
      <c r="W67" s="191" t="s">
        <v>203</v>
      </c>
      <c r="X67" s="196"/>
    </row>
    <row r="68" spans="1:16353" s="175" customFormat="1" ht="136.5" customHeight="1" x14ac:dyDescent="0.25">
      <c r="A68" s="398" t="s">
        <v>57</v>
      </c>
      <c r="B68" s="402" t="s">
        <v>31</v>
      </c>
      <c r="C68" s="403" t="s">
        <v>1059</v>
      </c>
      <c r="D68" s="38" t="s">
        <v>1060</v>
      </c>
      <c r="E68" s="43">
        <v>0.72799999999999998</v>
      </c>
      <c r="F68" s="39">
        <v>2619.1968000000002</v>
      </c>
      <c r="G68" s="40">
        <v>90</v>
      </c>
      <c r="H68" s="39">
        <f t="shared" ref="H68:H69" si="23">ROUND(F68*G68/100,5)</f>
        <v>2357.2771200000002</v>
      </c>
      <c r="I68" s="282"/>
      <c r="J68" s="282"/>
      <c r="K68" s="283"/>
      <c r="L68" s="259"/>
      <c r="M68" s="259"/>
      <c r="N68" s="262"/>
      <c r="O68" s="261"/>
      <c r="P68" s="262"/>
      <c r="Q68" s="256"/>
      <c r="R68" s="55"/>
      <c r="S68" s="265">
        <v>1</v>
      </c>
      <c r="T68" s="267" t="s">
        <v>310</v>
      </c>
      <c r="U68" s="267" t="s">
        <v>310</v>
      </c>
      <c r="V68" s="267" t="s">
        <v>310</v>
      </c>
      <c r="W68" s="55"/>
      <c r="X68" s="174"/>
    </row>
    <row r="69" spans="1:16353" s="175" customFormat="1" ht="136.5" customHeight="1" x14ac:dyDescent="0.25">
      <c r="A69" s="398" t="s">
        <v>354</v>
      </c>
      <c r="B69" s="402" t="s">
        <v>31</v>
      </c>
      <c r="C69" s="403" t="s">
        <v>1059</v>
      </c>
      <c r="D69" s="38" t="s">
        <v>1061</v>
      </c>
      <c r="E69" s="43">
        <v>0.253</v>
      </c>
      <c r="F69" s="39">
        <v>3610.8431999999998</v>
      </c>
      <c r="G69" s="40">
        <v>90</v>
      </c>
      <c r="H69" s="39">
        <f t="shared" si="23"/>
        <v>3249.7588799999999</v>
      </c>
      <c r="I69" s="282"/>
      <c r="J69" s="282"/>
      <c r="K69" s="283"/>
      <c r="L69" s="259"/>
      <c r="M69" s="259"/>
      <c r="N69" s="262"/>
      <c r="O69" s="261"/>
      <c r="P69" s="262"/>
      <c r="Q69" s="55"/>
      <c r="R69" s="55" t="s">
        <v>459</v>
      </c>
      <c r="S69" s="265">
        <v>1</v>
      </c>
      <c r="T69" s="267" t="s">
        <v>310</v>
      </c>
      <c r="U69" s="267" t="s">
        <v>310</v>
      </c>
      <c r="V69" s="267" t="s">
        <v>310</v>
      </c>
      <c r="W69" s="55"/>
      <c r="X69" s="174"/>
    </row>
    <row r="70" spans="1:16353" s="60" customFormat="1" ht="59.25" customHeight="1" x14ac:dyDescent="0.25">
      <c r="A70" s="342" t="s">
        <v>220</v>
      </c>
      <c r="B70" s="62" t="s">
        <v>22</v>
      </c>
      <c r="C70" s="63" t="s">
        <v>1351</v>
      </c>
      <c r="D70" s="62" t="s">
        <v>22</v>
      </c>
      <c r="E70" s="64">
        <f>E71+E73+E75+E77+E80+E83+E86+E89+E91+E95</f>
        <v>14.942</v>
      </c>
      <c r="F70" s="65">
        <f>F71+F73+F75+F77+F80+F83+F86+F89+F91+F95</f>
        <v>319545.44942000002</v>
      </c>
      <c r="G70" s="66"/>
      <c r="H70" s="65">
        <f>H71+H73+H75+H77+H80+H83+H86+H89+H91+H95</f>
        <v>180732.66539000001</v>
      </c>
      <c r="I70" s="65">
        <f t="shared" ref="I70:J70" si="24">I71+I73+I75+I77+I80+I83+I86+I89+I91+I95</f>
        <v>97804.728170000002</v>
      </c>
      <c r="J70" s="65">
        <f t="shared" si="24"/>
        <v>8551.1902399999999</v>
      </c>
      <c r="K70" s="77"/>
      <c r="L70" s="77"/>
      <c r="M70" s="77"/>
      <c r="N70" s="75"/>
      <c r="O70" s="181"/>
      <c r="P70" s="75"/>
      <c r="Q70" s="75"/>
      <c r="R70" s="75"/>
      <c r="S70" s="75"/>
      <c r="T70" s="182"/>
      <c r="U70" s="182"/>
      <c r="V70" s="67"/>
      <c r="W70" s="67"/>
      <c r="X70" s="183"/>
    </row>
    <row r="71" spans="1:16353" s="52" customFormat="1" ht="99.75" customHeight="1" x14ac:dyDescent="0.25">
      <c r="A71" s="343" t="s">
        <v>221</v>
      </c>
      <c r="B71" s="68" t="s">
        <v>22</v>
      </c>
      <c r="C71" s="69" t="s">
        <v>22</v>
      </c>
      <c r="D71" s="68" t="s">
        <v>22</v>
      </c>
      <c r="E71" s="70">
        <f>E72</f>
        <v>3.5990000000000002</v>
      </c>
      <c r="F71" s="71">
        <f>F72</f>
        <v>25601.287</v>
      </c>
      <c r="G71" s="219">
        <v>90</v>
      </c>
      <c r="H71" s="71">
        <f>H72</f>
        <v>0</v>
      </c>
      <c r="I71" s="71">
        <f t="shared" ref="I71:J71" si="25">I72</f>
        <v>23041.158299999999</v>
      </c>
      <c r="J71" s="71">
        <f t="shared" si="25"/>
        <v>0</v>
      </c>
      <c r="K71" s="189">
        <v>44490</v>
      </c>
      <c r="L71" s="190" t="s">
        <v>621</v>
      </c>
      <c r="M71" s="191" t="s">
        <v>356</v>
      </c>
      <c r="N71" s="74" t="s">
        <v>357</v>
      </c>
      <c r="O71" s="74" t="s">
        <v>358</v>
      </c>
      <c r="P71" s="191" t="s">
        <v>327</v>
      </c>
      <c r="Q71" s="74" t="s">
        <v>309</v>
      </c>
      <c r="R71" s="73" t="s">
        <v>274</v>
      </c>
      <c r="S71" s="73"/>
      <c r="T71" s="73" t="s">
        <v>274</v>
      </c>
      <c r="U71" s="73" t="s">
        <v>274</v>
      </c>
      <c r="V71" s="73" t="s">
        <v>274</v>
      </c>
      <c r="W71" s="191" t="s">
        <v>1391</v>
      </c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1"/>
      <c r="DH71" s="201"/>
      <c r="DI71" s="201"/>
      <c r="DJ71" s="201"/>
      <c r="DK71" s="201"/>
      <c r="DL71" s="201"/>
      <c r="DM71" s="201"/>
      <c r="DN71" s="201"/>
      <c r="DO71" s="201"/>
      <c r="DP71" s="201"/>
      <c r="DQ71" s="201"/>
      <c r="DR71" s="201"/>
      <c r="DS71" s="201"/>
      <c r="DT71" s="201"/>
      <c r="DU71" s="201"/>
      <c r="DV71" s="201"/>
      <c r="DW71" s="201"/>
      <c r="DX71" s="201"/>
      <c r="DY71" s="201"/>
      <c r="DZ71" s="201"/>
      <c r="EA71" s="201"/>
      <c r="EB71" s="201"/>
      <c r="EC71" s="201"/>
      <c r="ED71" s="201"/>
      <c r="EE71" s="201"/>
      <c r="EF71" s="201"/>
      <c r="EG71" s="201"/>
      <c r="EH71" s="201"/>
      <c r="EI71" s="201"/>
      <c r="EJ71" s="201"/>
      <c r="EK71" s="201"/>
      <c r="EL71" s="201"/>
      <c r="EM71" s="201"/>
      <c r="EN71" s="201"/>
      <c r="EO71" s="201"/>
      <c r="EP71" s="201"/>
      <c r="EQ71" s="201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1"/>
      <c r="GA71" s="201"/>
      <c r="GB71" s="201"/>
      <c r="GC71" s="201"/>
      <c r="GD71" s="201"/>
      <c r="GE71" s="201"/>
      <c r="GF71" s="201"/>
      <c r="GG71" s="201"/>
      <c r="GH71" s="201"/>
      <c r="GI71" s="201"/>
      <c r="GJ71" s="201"/>
      <c r="GK71" s="201"/>
      <c r="GL71" s="201"/>
      <c r="GM71" s="201"/>
      <c r="GN71" s="201"/>
      <c r="GO71" s="201"/>
      <c r="GP71" s="201"/>
      <c r="GQ71" s="201"/>
      <c r="GR71" s="201"/>
      <c r="GS71" s="201"/>
      <c r="GT71" s="201"/>
      <c r="GU71" s="201"/>
      <c r="GV71" s="201"/>
      <c r="GW71" s="201"/>
      <c r="GX71" s="201"/>
      <c r="GY71" s="201"/>
      <c r="GZ71" s="201"/>
      <c r="HA71" s="201"/>
      <c r="HB71" s="201"/>
      <c r="HC71" s="201"/>
      <c r="HD71" s="201"/>
      <c r="HE71" s="201"/>
      <c r="HF71" s="201"/>
      <c r="HG71" s="201"/>
      <c r="HH71" s="201"/>
      <c r="HI71" s="201"/>
      <c r="HJ71" s="201"/>
      <c r="HK71" s="201"/>
      <c r="HL71" s="201"/>
      <c r="HM71" s="201"/>
      <c r="HN71" s="201"/>
      <c r="HO71" s="201"/>
      <c r="HP71" s="201"/>
      <c r="HQ71" s="201"/>
      <c r="HR71" s="201"/>
      <c r="HS71" s="201"/>
      <c r="HT71" s="201"/>
      <c r="HU71" s="201"/>
      <c r="HV71" s="201"/>
      <c r="HW71" s="201"/>
      <c r="HX71" s="201"/>
      <c r="HY71" s="201"/>
      <c r="HZ71" s="201"/>
      <c r="IA71" s="201"/>
      <c r="IB71" s="201"/>
      <c r="IC71" s="201"/>
      <c r="ID71" s="201"/>
      <c r="IE71" s="201"/>
      <c r="IF71" s="201"/>
      <c r="IG71" s="201"/>
      <c r="IH71" s="201"/>
      <c r="II71" s="201"/>
      <c r="IJ71" s="201"/>
      <c r="IK71" s="201"/>
      <c r="IL71" s="201"/>
      <c r="IM71" s="201"/>
      <c r="IN71" s="201"/>
      <c r="IO71" s="201"/>
      <c r="IP71" s="201"/>
      <c r="IQ71" s="201"/>
      <c r="IR71" s="201"/>
      <c r="IS71" s="201"/>
      <c r="IT71" s="201"/>
      <c r="IU71" s="201"/>
      <c r="IV71" s="201"/>
      <c r="IW71" s="201"/>
      <c r="IX71" s="201"/>
      <c r="IY71" s="201"/>
      <c r="IZ71" s="201"/>
      <c r="JA71" s="201"/>
      <c r="JB71" s="201"/>
      <c r="JC71" s="201"/>
      <c r="JD71" s="201"/>
      <c r="JE71" s="201"/>
      <c r="JF71" s="201"/>
      <c r="JG71" s="201"/>
      <c r="JH71" s="201"/>
      <c r="JI71" s="201"/>
      <c r="JJ71" s="201"/>
      <c r="JK71" s="201"/>
      <c r="JL71" s="201"/>
      <c r="JM71" s="201"/>
      <c r="JN71" s="201"/>
      <c r="JO71" s="201"/>
      <c r="JP71" s="201"/>
      <c r="JQ71" s="201"/>
      <c r="JR71" s="201"/>
      <c r="JS71" s="201"/>
      <c r="JT71" s="201"/>
      <c r="JU71" s="201"/>
      <c r="JV71" s="201"/>
      <c r="JW71" s="201"/>
      <c r="JX71" s="201"/>
      <c r="JY71" s="201"/>
      <c r="JZ71" s="201"/>
      <c r="KA71" s="201"/>
      <c r="KB71" s="201"/>
      <c r="KC71" s="201"/>
      <c r="KD71" s="201"/>
      <c r="KE71" s="201"/>
      <c r="KF71" s="201"/>
      <c r="KG71" s="201"/>
      <c r="KH71" s="201"/>
      <c r="KI71" s="201"/>
      <c r="KJ71" s="201"/>
      <c r="KK71" s="201"/>
      <c r="KL71" s="201"/>
      <c r="KM71" s="201"/>
      <c r="KN71" s="201"/>
      <c r="KO71" s="201"/>
      <c r="KP71" s="201"/>
      <c r="KQ71" s="201"/>
      <c r="KR71" s="201"/>
      <c r="KS71" s="201"/>
      <c r="KT71" s="201"/>
      <c r="KU71" s="201"/>
      <c r="KV71" s="201"/>
      <c r="KW71" s="201"/>
      <c r="KX71" s="201"/>
      <c r="KY71" s="201"/>
      <c r="KZ71" s="201"/>
      <c r="LA71" s="201"/>
      <c r="LB71" s="201"/>
      <c r="LC71" s="201"/>
      <c r="LD71" s="201"/>
      <c r="LE71" s="201"/>
      <c r="LF71" s="201"/>
      <c r="LG71" s="201"/>
      <c r="LH71" s="201"/>
      <c r="LI71" s="201"/>
      <c r="LJ71" s="201"/>
      <c r="LK71" s="201"/>
      <c r="LL71" s="201"/>
      <c r="LM71" s="201"/>
      <c r="LN71" s="201"/>
      <c r="LO71" s="201"/>
      <c r="LP71" s="201"/>
      <c r="LQ71" s="201"/>
      <c r="LR71" s="201"/>
      <c r="LS71" s="201"/>
      <c r="LT71" s="201"/>
      <c r="LU71" s="201"/>
      <c r="LV71" s="201"/>
      <c r="LW71" s="201"/>
      <c r="LX71" s="201"/>
      <c r="LY71" s="201"/>
      <c r="LZ71" s="201"/>
      <c r="MA71" s="201"/>
      <c r="MB71" s="201"/>
      <c r="MC71" s="201"/>
      <c r="MD71" s="201"/>
      <c r="ME71" s="201"/>
      <c r="MF71" s="201"/>
      <c r="MG71" s="201"/>
      <c r="MH71" s="201"/>
      <c r="MI71" s="201"/>
      <c r="MJ71" s="201"/>
      <c r="MK71" s="201"/>
      <c r="ML71" s="201"/>
      <c r="MM71" s="201"/>
      <c r="MN71" s="201"/>
      <c r="MO71" s="201"/>
      <c r="MP71" s="201"/>
      <c r="MQ71" s="201"/>
      <c r="MR71" s="201"/>
      <c r="MS71" s="201"/>
      <c r="MT71" s="201"/>
      <c r="MU71" s="201"/>
      <c r="MV71" s="201"/>
      <c r="MW71" s="201"/>
      <c r="MX71" s="201"/>
      <c r="MY71" s="201"/>
      <c r="MZ71" s="201"/>
      <c r="NA71" s="201"/>
      <c r="NB71" s="201"/>
      <c r="NC71" s="201"/>
      <c r="ND71" s="201"/>
      <c r="NE71" s="201"/>
      <c r="NF71" s="201"/>
      <c r="NG71" s="201"/>
      <c r="NH71" s="201"/>
      <c r="NI71" s="201"/>
      <c r="NJ71" s="201"/>
      <c r="NK71" s="201"/>
      <c r="NL71" s="201"/>
      <c r="NM71" s="201"/>
      <c r="NN71" s="201"/>
      <c r="NO71" s="201"/>
      <c r="NP71" s="201"/>
      <c r="NQ71" s="201"/>
      <c r="NR71" s="201"/>
      <c r="NS71" s="201"/>
      <c r="NT71" s="201"/>
      <c r="NU71" s="201"/>
      <c r="NV71" s="201"/>
      <c r="NW71" s="201"/>
      <c r="NX71" s="201"/>
      <c r="NY71" s="201"/>
      <c r="NZ71" s="201"/>
      <c r="OA71" s="201"/>
      <c r="OB71" s="201"/>
      <c r="OC71" s="201"/>
      <c r="OD71" s="201"/>
      <c r="OE71" s="201"/>
      <c r="OF71" s="201"/>
      <c r="OG71" s="201"/>
      <c r="OH71" s="201"/>
      <c r="OI71" s="201"/>
      <c r="OJ71" s="201"/>
      <c r="OK71" s="201"/>
      <c r="OL71" s="201"/>
      <c r="OM71" s="201"/>
      <c r="ON71" s="201"/>
      <c r="OO71" s="201"/>
      <c r="OP71" s="201"/>
      <c r="OQ71" s="201"/>
      <c r="OR71" s="201"/>
      <c r="OS71" s="201"/>
      <c r="OT71" s="201"/>
      <c r="OU71" s="201"/>
      <c r="OV71" s="201"/>
      <c r="OW71" s="201"/>
      <c r="OX71" s="201"/>
      <c r="OY71" s="201"/>
      <c r="OZ71" s="201"/>
      <c r="PA71" s="201"/>
      <c r="PB71" s="201"/>
      <c r="PC71" s="201"/>
      <c r="PD71" s="201"/>
      <c r="PE71" s="201"/>
      <c r="PF71" s="201"/>
      <c r="PG71" s="201"/>
      <c r="PH71" s="201"/>
      <c r="PI71" s="201"/>
      <c r="PJ71" s="201"/>
      <c r="PK71" s="201"/>
      <c r="PL71" s="201"/>
      <c r="PM71" s="201"/>
      <c r="PN71" s="201"/>
      <c r="PO71" s="201"/>
      <c r="PP71" s="201"/>
      <c r="PQ71" s="201"/>
      <c r="PR71" s="201"/>
      <c r="PS71" s="201"/>
      <c r="PT71" s="201"/>
      <c r="PU71" s="201"/>
      <c r="PV71" s="201"/>
      <c r="PW71" s="201"/>
      <c r="PX71" s="201"/>
      <c r="PY71" s="201"/>
      <c r="PZ71" s="201"/>
      <c r="QA71" s="201"/>
      <c r="QB71" s="201"/>
      <c r="QC71" s="201"/>
      <c r="QD71" s="201"/>
      <c r="QE71" s="201"/>
      <c r="QF71" s="201"/>
      <c r="QG71" s="201"/>
      <c r="QH71" s="201"/>
      <c r="QI71" s="201"/>
      <c r="QJ71" s="201"/>
      <c r="QK71" s="201"/>
      <c r="QL71" s="201"/>
      <c r="QM71" s="201"/>
      <c r="QN71" s="201"/>
      <c r="QO71" s="201"/>
      <c r="QP71" s="201"/>
      <c r="QQ71" s="201"/>
      <c r="QR71" s="201"/>
      <c r="QS71" s="201"/>
      <c r="QT71" s="201"/>
      <c r="QU71" s="201"/>
      <c r="QV71" s="201"/>
      <c r="QW71" s="201"/>
      <c r="QX71" s="201"/>
      <c r="QY71" s="201"/>
      <c r="QZ71" s="201"/>
      <c r="RA71" s="201"/>
      <c r="RB71" s="201"/>
      <c r="RC71" s="201"/>
      <c r="RD71" s="201"/>
      <c r="RE71" s="201"/>
      <c r="RF71" s="201"/>
      <c r="RG71" s="201"/>
      <c r="RH71" s="201"/>
      <c r="RI71" s="201"/>
      <c r="RJ71" s="201"/>
      <c r="RK71" s="201"/>
      <c r="RL71" s="201"/>
      <c r="RM71" s="201"/>
      <c r="RN71" s="201"/>
      <c r="RO71" s="201"/>
      <c r="RP71" s="201"/>
      <c r="RQ71" s="201"/>
      <c r="RR71" s="201"/>
      <c r="RS71" s="201"/>
      <c r="RT71" s="201"/>
      <c r="RU71" s="201"/>
      <c r="RV71" s="201"/>
      <c r="RW71" s="201"/>
      <c r="RX71" s="201"/>
      <c r="RY71" s="201"/>
      <c r="RZ71" s="201"/>
      <c r="SA71" s="201"/>
      <c r="SB71" s="201"/>
      <c r="SC71" s="201"/>
      <c r="SD71" s="201"/>
      <c r="SE71" s="201"/>
      <c r="SF71" s="201"/>
      <c r="SG71" s="201"/>
      <c r="SH71" s="201"/>
      <c r="SI71" s="201"/>
      <c r="SJ71" s="201"/>
      <c r="SK71" s="201"/>
      <c r="SL71" s="201"/>
      <c r="SM71" s="201"/>
      <c r="SN71" s="201"/>
      <c r="SO71" s="201"/>
      <c r="SP71" s="201"/>
      <c r="SQ71" s="201"/>
      <c r="SR71" s="201"/>
      <c r="SS71" s="201"/>
      <c r="ST71" s="201"/>
      <c r="SU71" s="201"/>
      <c r="SV71" s="201"/>
      <c r="SW71" s="201"/>
      <c r="SX71" s="201"/>
      <c r="SY71" s="201"/>
      <c r="SZ71" s="201"/>
      <c r="TA71" s="201"/>
      <c r="TB71" s="201"/>
      <c r="TC71" s="201"/>
      <c r="TD71" s="201"/>
      <c r="TE71" s="201"/>
      <c r="TF71" s="201"/>
      <c r="TG71" s="201"/>
      <c r="TH71" s="201"/>
      <c r="TI71" s="201"/>
      <c r="TJ71" s="201"/>
      <c r="TK71" s="201"/>
      <c r="TL71" s="201"/>
      <c r="TM71" s="201"/>
      <c r="TN71" s="201"/>
      <c r="TO71" s="201"/>
      <c r="TP71" s="201"/>
      <c r="TQ71" s="201"/>
      <c r="TR71" s="201"/>
      <c r="TS71" s="201"/>
      <c r="TT71" s="201"/>
      <c r="TU71" s="201"/>
      <c r="TV71" s="201"/>
      <c r="TW71" s="201"/>
      <c r="TX71" s="201"/>
      <c r="TY71" s="201"/>
      <c r="TZ71" s="201"/>
      <c r="UA71" s="201"/>
      <c r="UB71" s="201"/>
      <c r="UC71" s="201"/>
      <c r="UD71" s="201"/>
      <c r="UE71" s="201"/>
      <c r="UF71" s="201"/>
      <c r="UG71" s="201"/>
      <c r="UH71" s="201"/>
      <c r="UI71" s="201"/>
      <c r="UJ71" s="201"/>
      <c r="UK71" s="201"/>
      <c r="UL71" s="201"/>
      <c r="UM71" s="201"/>
      <c r="UN71" s="201"/>
      <c r="UO71" s="201"/>
      <c r="UP71" s="201"/>
      <c r="UQ71" s="201"/>
      <c r="UR71" s="201"/>
      <c r="US71" s="201"/>
      <c r="UT71" s="201"/>
      <c r="UU71" s="201"/>
      <c r="UV71" s="201"/>
      <c r="UW71" s="201"/>
      <c r="UX71" s="201"/>
      <c r="UY71" s="201"/>
      <c r="UZ71" s="201"/>
      <c r="VA71" s="201"/>
      <c r="VB71" s="201"/>
      <c r="VC71" s="201"/>
      <c r="VD71" s="201"/>
      <c r="VE71" s="201"/>
      <c r="VF71" s="201"/>
      <c r="VG71" s="201"/>
      <c r="VH71" s="201"/>
      <c r="VI71" s="201"/>
      <c r="VJ71" s="201"/>
      <c r="VK71" s="201"/>
      <c r="VL71" s="201"/>
      <c r="VM71" s="201"/>
      <c r="VN71" s="201"/>
      <c r="VO71" s="201"/>
      <c r="VP71" s="201"/>
      <c r="VQ71" s="201"/>
      <c r="VR71" s="201"/>
      <c r="VS71" s="201"/>
      <c r="VT71" s="201"/>
      <c r="VU71" s="201"/>
      <c r="VV71" s="201"/>
      <c r="VW71" s="201"/>
      <c r="VX71" s="201"/>
      <c r="VY71" s="201"/>
      <c r="VZ71" s="201"/>
      <c r="WA71" s="201"/>
      <c r="WB71" s="201"/>
      <c r="WC71" s="201"/>
      <c r="WD71" s="201"/>
      <c r="WE71" s="201"/>
      <c r="WF71" s="201"/>
      <c r="WG71" s="201"/>
      <c r="WH71" s="201"/>
      <c r="WI71" s="201"/>
      <c r="WJ71" s="201"/>
      <c r="WK71" s="201"/>
      <c r="WL71" s="201"/>
      <c r="WM71" s="201"/>
      <c r="WN71" s="201"/>
      <c r="WO71" s="201"/>
      <c r="WP71" s="201"/>
      <c r="WQ71" s="201"/>
      <c r="WR71" s="201"/>
      <c r="WS71" s="201"/>
      <c r="WT71" s="201"/>
      <c r="WU71" s="201"/>
      <c r="WV71" s="201"/>
      <c r="WW71" s="201"/>
      <c r="WX71" s="201"/>
      <c r="WY71" s="201"/>
      <c r="WZ71" s="201"/>
      <c r="XA71" s="201"/>
      <c r="XB71" s="201"/>
      <c r="XC71" s="201"/>
      <c r="XD71" s="201"/>
      <c r="XE71" s="201"/>
      <c r="XF71" s="201"/>
      <c r="XG71" s="201"/>
      <c r="XH71" s="201"/>
      <c r="XI71" s="201"/>
      <c r="XJ71" s="201"/>
      <c r="XK71" s="201"/>
      <c r="XL71" s="201"/>
      <c r="XM71" s="201"/>
      <c r="XN71" s="201"/>
      <c r="XO71" s="201"/>
      <c r="XP71" s="201"/>
      <c r="XQ71" s="201"/>
      <c r="XR71" s="201"/>
      <c r="XS71" s="201"/>
      <c r="XT71" s="201"/>
      <c r="XU71" s="201"/>
      <c r="XV71" s="201"/>
      <c r="XW71" s="201"/>
      <c r="XX71" s="201"/>
      <c r="XY71" s="201"/>
      <c r="XZ71" s="201"/>
      <c r="YA71" s="201"/>
      <c r="YB71" s="201"/>
      <c r="YC71" s="201"/>
      <c r="YD71" s="201"/>
      <c r="YE71" s="201"/>
      <c r="YF71" s="201"/>
      <c r="YG71" s="201"/>
      <c r="YH71" s="201"/>
      <c r="YI71" s="201"/>
      <c r="YJ71" s="201"/>
      <c r="YK71" s="201"/>
      <c r="YL71" s="201"/>
      <c r="YM71" s="201"/>
      <c r="YN71" s="201"/>
      <c r="YO71" s="201"/>
      <c r="YP71" s="201"/>
      <c r="YQ71" s="201"/>
      <c r="YR71" s="201"/>
      <c r="YS71" s="201"/>
      <c r="YT71" s="201"/>
      <c r="YU71" s="201"/>
      <c r="YV71" s="201"/>
      <c r="YW71" s="201"/>
      <c r="YX71" s="201"/>
      <c r="YY71" s="201"/>
      <c r="YZ71" s="201"/>
      <c r="ZA71" s="201"/>
      <c r="ZB71" s="201"/>
      <c r="ZC71" s="201"/>
      <c r="ZD71" s="201"/>
      <c r="ZE71" s="201"/>
      <c r="ZF71" s="201"/>
      <c r="ZG71" s="201"/>
      <c r="ZH71" s="201"/>
      <c r="ZI71" s="201"/>
      <c r="ZJ71" s="201"/>
      <c r="ZK71" s="201"/>
      <c r="ZL71" s="201"/>
      <c r="ZM71" s="201"/>
      <c r="ZN71" s="201"/>
      <c r="ZO71" s="201"/>
      <c r="ZP71" s="201"/>
      <c r="ZQ71" s="201"/>
      <c r="ZR71" s="201"/>
      <c r="ZS71" s="201"/>
      <c r="ZT71" s="201"/>
      <c r="ZU71" s="201"/>
      <c r="ZV71" s="201"/>
      <c r="ZW71" s="201"/>
      <c r="ZX71" s="201"/>
      <c r="ZY71" s="201"/>
      <c r="ZZ71" s="201"/>
      <c r="AAA71" s="201"/>
      <c r="AAB71" s="201"/>
      <c r="AAC71" s="201"/>
      <c r="AAD71" s="201"/>
      <c r="AAE71" s="201"/>
      <c r="AAF71" s="201"/>
      <c r="AAG71" s="201"/>
      <c r="AAH71" s="201"/>
      <c r="AAI71" s="201"/>
      <c r="AAJ71" s="201"/>
      <c r="AAK71" s="201"/>
      <c r="AAL71" s="201"/>
      <c r="AAM71" s="201"/>
      <c r="AAN71" s="201"/>
      <c r="AAO71" s="201"/>
      <c r="AAP71" s="201"/>
      <c r="AAQ71" s="201"/>
      <c r="AAR71" s="201"/>
      <c r="AAS71" s="201"/>
      <c r="AAT71" s="201"/>
      <c r="AAU71" s="201"/>
      <c r="AAV71" s="201"/>
      <c r="AAW71" s="201"/>
      <c r="AAX71" s="201"/>
      <c r="AAY71" s="201"/>
      <c r="AAZ71" s="201"/>
      <c r="ABA71" s="201"/>
      <c r="ABB71" s="201"/>
      <c r="ABC71" s="201"/>
      <c r="ABD71" s="201"/>
      <c r="ABE71" s="201"/>
      <c r="ABF71" s="201"/>
      <c r="ABG71" s="201"/>
      <c r="ABH71" s="201"/>
      <c r="ABI71" s="201"/>
      <c r="ABJ71" s="201"/>
      <c r="ABK71" s="201"/>
      <c r="ABL71" s="201"/>
      <c r="ABM71" s="201"/>
      <c r="ABN71" s="201"/>
      <c r="ABO71" s="201"/>
      <c r="ABP71" s="201"/>
      <c r="ABQ71" s="201"/>
      <c r="ABR71" s="201"/>
      <c r="ABS71" s="201"/>
      <c r="ABT71" s="201"/>
      <c r="ABU71" s="201"/>
      <c r="ABV71" s="201"/>
      <c r="ABW71" s="201"/>
      <c r="ABX71" s="201"/>
      <c r="ABY71" s="201"/>
      <c r="ABZ71" s="201"/>
      <c r="ACA71" s="201"/>
      <c r="ACB71" s="201"/>
      <c r="ACC71" s="201"/>
      <c r="ACD71" s="201"/>
      <c r="ACE71" s="201"/>
      <c r="ACF71" s="201"/>
      <c r="ACG71" s="201"/>
      <c r="ACH71" s="201"/>
      <c r="ACI71" s="201"/>
      <c r="ACJ71" s="201"/>
      <c r="ACK71" s="201"/>
      <c r="ACL71" s="201"/>
      <c r="ACM71" s="201"/>
      <c r="ACN71" s="201"/>
      <c r="ACO71" s="201"/>
      <c r="ACP71" s="201"/>
      <c r="ACQ71" s="201"/>
      <c r="ACR71" s="201"/>
      <c r="ACS71" s="201"/>
      <c r="ACT71" s="201"/>
      <c r="ACU71" s="201"/>
      <c r="ACV71" s="201"/>
      <c r="ACW71" s="201"/>
      <c r="ACX71" s="201"/>
      <c r="ACY71" s="201"/>
      <c r="ACZ71" s="201"/>
      <c r="ADA71" s="201"/>
      <c r="ADB71" s="201"/>
      <c r="ADC71" s="201"/>
      <c r="ADD71" s="201"/>
      <c r="ADE71" s="201"/>
      <c r="ADF71" s="201"/>
      <c r="ADG71" s="201"/>
      <c r="ADH71" s="201"/>
      <c r="ADI71" s="201"/>
      <c r="ADJ71" s="201"/>
      <c r="ADK71" s="201"/>
      <c r="ADL71" s="201"/>
      <c r="ADM71" s="201"/>
      <c r="ADN71" s="201"/>
      <c r="ADO71" s="201"/>
      <c r="ADP71" s="201"/>
      <c r="ADQ71" s="201"/>
      <c r="ADR71" s="201"/>
      <c r="ADS71" s="201"/>
      <c r="ADT71" s="201"/>
      <c r="ADU71" s="201"/>
      <c r="ADV71" s="201"/>
      <c r="ADW71" s="201"/>
      <c r="ADX71" s="201"/>
      <c r="ADY71" s="201"/>
      <c r="ADZ71" s="201"/>
      <c r="AEA71" s="201"/>
      <c r="AEB71" s="201"/>
      <c r="AEC71" s="201"/>
      <c r="AED71" s="201"/>
      <c r="AEE71" s="201"/>
      <c r="AEF71" s="201"/>
      <c r="AEG71" s="201"/>
      <c r="AEH71" s="201"/>
      <c r="AEI71" s="201"/>
      <c r="AEJ71" s="201"/>
      <c r="AEK71" s="201"/>
      <c r="AEL71" s="201"/>
      <c r="AEM71" s="201"/>
      <c r="AEN71" s="201"/>
      <c r="AEO71" s="201"/>
      <c r="AEP71" s="201"/>
      <c r="AEQ71" s="201"/>
      <c r="AER71" s="201"/>
      <c r="AES71" s="201"/>
      <c r="AET71" s="201"/>
      <c r="AEU71" s="201"/>
      <c r="AEV71" s="201"/>
      <c r="AEW71" s="201"/>
      <c r="AEX71" s="201"/>
      <c r="AEY71" s="201"/>
      <c r="AEZ71" s="201"/>
      <c r="AFA71" s="201"/>
      <c r="AFB71" s="201"/>
      <c r="AFC71" s="201"/>
      <c r="AFD71" s="201"/>
      <c r="AFE71" s="201"/>
      <c r="AFF71" s="201"/>
      <c r="AFG71" s="201"/>
      <c r="AFH71" s="201"/>
      <c r="AFI71" s="201"/>
      <c r="AFJ71" s="201"/>
      <c r="AFK71" s="201"/>
      <c r="AFL71" s="201"/>
      <c r="AFM71" s="201"/>
      <c r="AFN71" s="201"/>
      <c r="AFO71" s="201"/>
      <c r="AFP71" s="201"/>
      <c r="AFQ71" s="201"/>
      <c r="AFR71" s="201"/>
      <c r="AFS71" s="201"/>
      <c r="AFT71" s="201"/>
      <c r="AFU71" s="201"/>
      <c r="AFV71" s="201"/>
      <c r="AFW71" s="201"/>
      <c r="AFX71" s="201"/>
      <c r="AFY71" s="201"/>
      <c r="AFZ71" s="201"/>
      <c r="AGA71" s="201"/>
      <c r="AGB71" s="201"/>
      <c r="AGC71" s="201"/>
      <c r="AGD71" s="201"/>
      <c r="AGE71" s="201"/>
      <c r="AGF71" s="201"/>
      <c r="AGG71" s="201"/>
      <c r="AGH71" s="201"/>
      <c r="AGI71" s="201"/>
      <c r="AGJ71" s="201"/>
      <c r="AGK71" s="201"/>
      <c r="AGL71" s="201"/>
      <c r="AGM71" s="201"/>
      <c r="AGN71" s="201"/>
      <c r="AGO71" s="201"/>
      <c r="AGP71" s="201"/>
      <c r="AGQ71" s="201"/>
      <c r="AGR71" s="201"/>
      <c r="AGS71" s="201"/>
      <c r="AGT71" s="201"/>
      <c r="AGU71" s="201"/>
      <c r="AGV71" s="201"/>
      <c r="AGW71" s="201"/>
      <c r="AGX71" s="201"/>
      <c r="AGY71" s="201"/>
      <c r="AGZ71" s="201"/>
      <c r="AHA71" s="201"/>
      <c r="AHB71" s="201"/>
      <c r="AHC71" s="201"/>
      <c r="AHD71" s="201"/>
      <c r="AHE71" s="201"/>
      <c r="AHF71" s="201"/>
      <c r="AHG71" s="201"/>
      <c r="AHH71" s="201"/>
      <c r="AHI71" s="201"/>
      <c r="AHJ71" s="201"/>
      <c r="AHK71" s="201"/>
      <c r="AHL71" s="201"/>
      <c r="AHM71" s="201"/>
      <c r="AHN71" s="201"/>
      <c r="AHO71" s="201"/>
      <c r="AHP71" s="201"/>
      <c r="AHQ71" s="201"/>
      <c r="AHR71" s="201"/>
      <c r="AHS71" s="201"/>
      <c r="AHT71" s="201"/>
      <c r="AHU71" s="201"/>
      <c r="AHV71" s="201"/>
      <c r="AHW71" s="201"/>
      <c r="AHX71" s="201"/>
      <c r="AHY71" s="201"/>
      <c r="AHZ71" s="201"/>
      <c r="AIA71" s="201"/>
      <c r="AIB71" s="201"/>
      <c r="AIC71" s="201"/>
      <c r="AID71" s="201"/>
      <c r="AIE71" s="201"/>
      <c r="AIF71" s="201"/>
      <c r="AIG71" s="201"/>
      <c r="AIH71" s="201"/>
      <c r="AII71" s="201"/>
      <c r="AIJ71" s="201"/>
      <c r="AIK71" s="201"/>
      <c r="AIL71" s="201"/>
      <c r="AIM71" s="201"/>
      <c r="AIN71" s="201"/>
      <c r="AIO71" s="201"/>
      <c r="AIP71" s="201"/>
      <c r="AIQ71" s="201"/>
      <c r="AIR71" s="201"/>
      <c r="AIS71" s="201"/>
      <c r="AIT71" s="201"/>
      <c r="AIU71" s="201"/>
      <c r="AIV71" s="201"/>
      <c r="AIW71" s="201"/>
      <c r="AIX71" s="201"/>
      <c r="AIY71" s="201"/>
      <c r="AIZ71" s="201"/>
      <c r="AJA71" s="201"/>
      <c r="AJB71" s="201"/>
      <c r="AJC71" s="201"/>
      <c r="AJD71" s="201"/>
      <c r="AJE71" s="201"/>
      <c r="AJF71" s="201"/>
      <c r="AJG71" s="201"/>
      <c r="AJH71" s="201"/>
      <c r="AJI71" s="201"/>
      <c r="AJJ71" s="201"/>
      <c r="AJK71" s="201"/>
      <c r="AJL71" s="201"/>
      <c r="AJM71" s="201"/>
      <c r="AJN71" s="201"/>
      <c r="AJO71" s="201"/>
      <c r="AJP71" s="201"/>
      <c r="AJQ71" s="201"/>
      <c r="AJR71" s="201"/>
      <c r="AJS71" s="201"/>
      <c r="AJT71" s="201"/>
      <c r="AJU71" s="201"/>
      <c r="AJV71" s="201"/>
      <c r="AJW71" s="201"/>
      <c r="AJX71" s="201"/>
      <c r="AJY71" s="201"/>
      <c r="AJZ71" s="201"/>
      <c r="AKA71" s="201"/>
      <c r="AKB71" s="201"/>
      <c r="AKC71" s="201"/>
      <c r="AKD71" s="201"/>
      <c r="AKE71" s="201"/>
      <c r="AKF71" s="201"/>
      <c r="AKG71" s="201"/>
      <c r="AKH71" s="201"/>
      <c r="AKI71" s="201"/>
      <c r="AKJ71" s="201"/>
      <c r="AKK71" s="201"/>
      <c r="AKL71" s="201"/>
      <c r="AKM71" s="201"/>
      <c r="AKN71" s="201"/>
      <c r="AKO71" s="201"/>
      <c r="AKP71" s="201"/>
      <c r="AKQ71" s="201"/>
      <c r="AKR71" s="201"/>
      <c r="AKS71" s="201"/>
      <c r="AKT71" s="201"/>
      <c r="AKU71" s="201"/>
      <c r="AKV71" s="201"/>
      <c r="AKW71" s="201"/>
      <c r="AKX71" s="201"/>
      <c r="AKY71" s="201"/>
      <c r="AKZ71" s="201"/>
      <c r="ALA71" s="201"/>
      <c r="ALB71" s="201"/>
      <c r="ALC71" s="201"/>
      <c r="ALD71" s="201"/>
      <c r="ALE71" s="201"/>
      <c r="ALF71" s="201"/>
      <c r="ALG71" s="201"/>
      <c r="ALH71" s="201"/>
      <c r="ALI71" s="201"/>
      <c r="ALJ71" s="201"/>
      <c r="ALK71" s="201"/>
      <c r="ALL71" s="201"/>
      <c r="ALM71" s="201"/>
      <c r="ALN71" s="201"/>
      <c r="ALO71" s="201"/>
      <c r="ALP71" s="201"/>
      <c r="ALQ71" s="201"/>
      <c r="ALR71" s="201"/>
      <c r="ALS71" s="201"/>
      <c r="ALT71" s="201"/>
      <c r="ALU71" s="201"/>
      <c r="ALV71" s="201"/>
      <c r="ALW71" s="201"/>
      <c r="ALX71" s="201"/>
      <c r="ALY71" s="201"/>
      <c r="ALZ71" s="201"/>
      <c r="AMA71" s="201"/>
      <c r="AMB71" s="201"/>
      <c r="AMC71" s="201"/>
      <c r="AMD71" s="201"/>
      <c r="AME71" s="201"/>
      <c r="AMF71" s="201"/>
      <c r="AMG71" s="201"/>
      <c r="AMH71" s="201"/>
      <c r="AMI71" s="201"/>
      <c r="AMJ71" s="201"/>
      <c r="AMK71" s="201"/>
      <c r="AML71" s="201"/>
      <c r="AMM71" s="201"/>
      <c r="AMN71" s="201"/>
      <c r="AMO71" s="201"/>
      <c r="AMP71" s="201"/>
      <c r="AMQ71" s="201"/>
      <c r="AMR71" s="201"/>
      <c r="AMS71" s="201"/>
      <c r="AMT71" s="201"/>
      <c r="AMU71" s="201"/>
      <c r="AMV71" s="201"/>
      <c r="AMW71" s="201"/>
      <c r="AMX71" s="201"/>
      <c r="AMY71" s="201"/>
      <c r="AMZ71" s="201"/>
      <c r="ANA71" s="201"/>
      <c r="ANB71" s="201"/>
      <c r="ANC71" s="201"/>
      <c r="AND71" s="201"/>
      <c r="ANE71" s="201"/>
      <c r="ANF71" s="201"/>
      <c r="ANG71" s="201"/>
      <c r="ANH71" s="201"/>
      <c r="ANI71" s="201"/>
      <c r="ANJ71" s="201"/>
      <c r="ANK71" s="201"/>
      <c r="ANL71" s="201"/>
      <c r="ANM71" s="201"/>
      <c r="ANN71" s="201"/>
      <c r="ANO71" s="201"/>
      <c r="ANP71" s="201"/>
      <c r="ANQ71" s="201"/>
      <c r="ANR71" s="201"/>
      <c r="ANS71" s="201"/>
      <c r="ANT71" s="201"/>
      <c r="ANU71" s="201"/>
      <c r="ANV71" s="201"/>
      <c r="ANW71" s="201"/>
      <c r="ANX71" s="201"/>
      <c r="ANY71" s="201"/>
      <c r="ANZ71" s="201"/>
      <c r="AOA71" s="201"/>
      <c r="AOB71" s="201"/>
      <c r="AOC71" s="201"/>
      <c r="AOD71" s="201"/>
      <c r="AOE71" s="201"/>
      <c r="AOF71" s="201"/>
      <c r="AOG71" s="201"/>
      <c r="AOH71" s="201"/>
      <c r="AOI71" s="201"/>
      <c r="AOJ71" s="201"/>
      <c r="AOK71" s="201"/>
      <c r="AOL71" s="201"/>
      <c r="AOM71" s="201"/>
      <c r="AON71" s="201"/>
      <c r="AOO71" s="201"/>
      <c r="AOP71" s="201"/>
      <c r="AOQ71" s="201"/>
      <c r="AOR71" s="201"/>
      <c r="AOS71" s="201"/>
      <c r="AOT71" s="201"/>
      <c r="AOU71" s="201"/>
      <c r="AOV71" s="201"/>
      <c r="AOW71" s="201"/>
      <c r="AOX71" s="201"/>
      <c r="AOY71" s="201"/>
      <c r="AOZ71" s="201"/>
      <c r="APA71" s="201"/>
      <c r="APB71" s="201"/>
      <c r="APC71" s="201"/>
      <c r="APD71" s="201"/>
      <c r="APE71" s="201"/>
      <c r="APF71" s="201"/>
      <c r="APG71" s="201"/>
      <c r="APH71" s="201"/>
      <c r="API71" s="201"/>
      <c r="APJ71" s="201"/>
      <c r="APK71" s="201"/>
      <c r="APL71" s="201"/>
      <c r="APM71" s="201"/>
      <c r="APN71" s="201"/>
      <c r="APO71" s="201"/>
      <c r="APP71" s="201"/>
      <c r="APQ71" s="201"/>
      <c r="APR71" s="201"/>
      <c r="APS71" s="201"/>
      <c r="APT71" s="201"/>
      <c r="APU71" s="201"/>
      <c r="APV71" s="201"/>
      <c r="APW71" s="201"/>
      <c r="APX71" s="201"/>
      <c r="APY71" s="201"/>
      <c r="APZ71" s="201"/>
      <c r="AQA71" s="201"/>
      <c r="AQB71" s="201"/>
      <c r="AQC71" s="201"/>
      <c r="AQD71" s="201"/>
      <c r="AQE71" s="201"/>
      <c r="AQF71" s="201"/>
      <c r="AQG71" s="201"/>
      <c r="AQH71" s="201"/>
      <c r="AQI71" s="201"/>
      <c r="AQJ71" s="201"/>
      <c r="AQK71" s="201"/>
      <c r="AQL71" s="201"/>
      <c r="AQM71" s="201"/>
      <c r="AQN71" s="201"/>
      <c r="AQO71" s="201"/>
      <c r="AQP71" s="201"/>
      <c r="AQQ71" s="201"/>
      <c r="AQR71" s="201"/>
      <c r="AQS71" s="201"/>
      <c r="AQT71" s="201"/>
      <c r="AQU71" s="201"/>
      <c r="AQV71" s="201"/>
      <c r="AQW71" s="201"/>
      <c r="AQX71" s="201"/>
      <c r="AQY71" s="201"/>
      <c r="AQZ71" s="201"/>
      <c r="ARA71" s="201"/>
      <c r="ARB71" s="201"/>
      <c r="ARC71" s="201"/>
      <c r="ARD71" s="201"/>
      <c r="ARE71" s="201"/>
      <c r="ARF71" s="201"/>
      <c r="ARG71" s="201"/>
      <c r="ARH71" s="201"/>
      <c r="ARI71" s="201"/>
      <c r="ARJ71" s="201"/>
      <c r="ARK71" s="201"/>
      <c r="ARL71" s="201"/>
      <c r="ARM71" s="201"/>
      <c r="ARN71" s="201"/>
      <c r="ARO71" s="201"/>
      <c r="ARP71" s="201"/>
      <c r="ARQ71" s="201"/>
      <c r="ARR71" s="201"/>
      <c r="ARS71" s="201"/>
      <c r="ART71" s="201"/>
      <c r="ARU71" s="201"/>
      <c r="ARV71" s="201"/>
      <c r="ARW71" s="201"/>
      <c r="ARX71" s="201"/>
      <c r="ARY71" s="201"/>
      <c r="ARZ71" s="201"/>
      <c r="ASA71" s="201"/>
      <c r="ASB71" s="201"/>
      <c r="ASC71" s="201"/>
      <c r="ASD71" s="201"/>
      <c r="ASE71" s="201"/>
      <c r="ASF71" s="201"/>
      <c r="ASG71" s="201"/>
      <c r="ASH71" s="201"/>
      <c r="ASI71" s="201"/>
      <c r="ASJ71" s="201"/>
      <c r="ASK71" s="201"/>
      <c r="ASL71" s="201"/>
      <c r="ASM71" s="201"/>
      <c r="ASN71" s="201"/>
      <c r="ASO71" s="201"/>
      <c r="ASP71" s="201"/>
      <c r="ASQ71" s="201"/>
      <c r="ASR71" s="201"/>
      <c r="ASS71" s="201"/>
      <c r="AST71" s="201"/>
      <c r="ASU71" s="201"/>
      <c r="ASV71" s="201"/>
      <c r="ASW71" s="201"/>
      <c r="ASX71" s="201"/>
      <c r="ASY71" s="201"/>
      <c r="ASZ71" s="201"/>
      <c r="ATA71" s="201"/>
      <c r="ATB71" s="201"/>
      <c r="ATC71" s="201"/>
      <c r="ATD71" s="201"/>
      <c r="ATE71" s="201"/>
      <c r="ATF71" s="201"/>
      <c r="ATG71" s="201"/>
      <c r="ATH71" s="201"/>
      <c r="ATI71" s="201"/>
      <c r="ATJ71" s="201"/>
      <c r="ATK71" s="201"/>
      <c r="ATL71" s="201"/>
      <c r="ATM71" s="201"/>
      <c r="ATN71" s="201"/>
      <c r="ATO71" s="201"/>
      <c r="ATP71" s="201"/>
      <c r="ATQ71" s="201"/>
      <c r="ATR71" s="201"/>
      <c r="ATS71" s="201"/>
      <c r="ATT71" s="201"/>
      <c r="ATU71" s="201"/>
      <c r="ATV71" s="201"/>
      <c r="ATW71" s="201"/>
      <c r="ATX71" s="201"/>
      <c r="ATY71" s="201"/>
      <c r="ATZ71" s="201"/>
      <c r="AUA71" s="201"/>
      <c r="AUB71" s="201"/>
      <c r="AUC71" s="201"/>
      <c r="AUD71" s="201"/>
      <c r="AUE71" s="201"/>
      <c r="AUF71" s="201"/>
      <c r="AUG71" s="201"/>
      <c r="AUH71" s="201"/>
      <c r="AUI71" s="201"/>
      <c r="AUJ71" s="201"/>
      <c r="AUK71" s="201"/>
      <c r="AUL71" s="201"/>
      <c r="AUM71" s="201"/>
      <c r="AUN71" s="201"/>
      <c r="AUO71" s="201"/>
      <c r="AUP71" s="201"/>
      <c r="AUQ71" s="201"/>
      <c r="AUR71" s="201"/>
      <c r="AUS71" s="201"/>
      <c r="AUT71" s="201"/>
      <c r="AUU71" s="201"/>
      <c r="AUV71" s="201"/>
      <c r="AUW71" s="201"/>
      <c r="AUX71" s="201"/>
      <c r="AUY71" s="201"/>
      <c r="AUZ71" s="201"/>
      <c r="AVA71" s="201"/>
      <c r="AVB71" s="201"/>
      <c r="AVC71" s="201"/>
      <c r="AVD71" s="201"/>
      <c r="AVE71" s="201"/>
      <c r="AVF71" s="201"/>
      <c r="AVG71" s="201"/>
      <c r="AVH71" s="201"/>
      <c r="AVI71" s="201"/>
      <c r="AVJ71" s="201"/>
      <c r="AVK71" s="201"/>
      <c r="AVL71" s="201"/>
      <c r="AVM71" s="201"/>
      <c r="AVN71" s="201"/>
      <c r="AVO71" s="201"/>
      <c r="AVP71" s="201"/>
      <c r="AVQ71" s="201"/>
      <c r="AVR71" s="201"/>
      <c r="AVS71" s="201"/>
      <c r="AVT71" s="201"/>
      <c r="AVU71" s="201"/>
      <c r="AVV71" s="201"/>
      <c r="AVW71" s="201"/>
      <c r="AVX71" s="201"/>
      <c r="AVY71" s="201"/>
      <c r="AVZ71" s="201"/>
      <c r="AWA71" s="201"/>
      <c r="AWB71" s="201"/>
      <c r="AWC71" s="201"/>
      <c r="AWD71" s="201"/>
      <c r="AWE71" s="201"/>
      <c r="AWF71" s="201"/>
      <c r="AWG71" s="201"/>
      <c r="AWH71" s="201"/>
      <c r="AWI71" s="201"/>
      <c r="AWJ71" s="201"/>
      <c r="AWK71" s="201"/>
      <c r="AWL71" s="201"/>
      <c r="AWM71" s="201"/>
      <c r="AWN71" s="201"/>
      <c r="AWO71" s="201"/>
      <c r="AWP71" s="201"/>
      <c r="AWQ71" s="201"/>
      <c r="AWR71" s="201"/>
      <c r="AWS71" s="201"/>
      <c r="AWT71" s="201"/>
      <c r="AWU71" s="201"/>
      <c r="AWV71" s="201"/>
      <c r="AWW71" s="201"/>
      <c r="AWX71" s="201"/>
      <c r="AWY71" s="201"/>
      <c r="AWZ71" s="201"/>
      <c r="AXA71" s="201"/>
      <c r="AXB71" s="201"/>
      <c r="AXC71" s="201"/>
      <c r="AXD71" s="201"/>
      <c r="AXE71" s="201"/>
      <c r="AXF71" s="201"/>
      <c r="AXG71" s="201"/>
      <c r="AXH71" s="201"/>
      <c r="AXI71" s="201"/>
      <c r="AXJ71" s="201"/>
      <c r="AXK71" s="201"/>
      <c r="AXL71" s="201"/>
      <c r="AXM71" s="201"/>
      <c r="AXN71" s="201"/>
      <c r="AXO71" s="201"/>
      <c r="AXP71" s="201"/>
      <c r="AXQ71" s="201"/>
      <c r="AXR71" s="201"/>
      <c r="AXS71" s="201"/>
      <c r="AXT71" s="201"/>
      <c r="AXU71" s="201"/>
      <c r="AXV71" s="201"/>
      <c r="AXW71" s="201"/>
      <c r="AXX71" s="201"/>
      <c r="AXY71" s="201"/>
      <c r="AXZ71" s="201"/>
      <c r="AYA71" s="201"/>
      <c r="AYB71" s="201"/>
      <c r="AYC71" s="201"/>
      <c r="AYD71" s="201"/>
      <c r="AYE71" s="201"/>
      <c r="AYF71" s="201"/>
      <c r="AYG71" s="201"/>
      <c r="AYH71" s="201"/>
      <c r="AYI71" s="201"/>
      <c r="AYJ71" s="201"/>
      <c r="AYK71" s="201"/>
      <c r="AYL71" s="201"/>
      <c r="AYM71" s="201"/>
      <c r="AYN71" s="201"/>
      <c r="AYO71" s="201"/>
      <c r="AYP71" s="201"/>
      <c r="AYQ71" s="201"/>
      <c r="AYR71" s="201"/>
      <c r="AYS71" s="201"/>
      <c r="AYT71" s="201"/>
      <c r="AYU71" s="201"/>
      <c r="AYV71" s="201"/>
      <c r="AYW71" s="201"/>
      <c r="AYX71" s="201"/>
      <c r="AYY71" s="201"/>
      <c r="AYZ71" s="201"/>
      <c r="AZA71" s="201"/>
      <c r="AZB71" s="201"/>
      <c r="AZC71" s="201"/>
      <c r="AZD71" s="201"/>
      <c r="AZE71" s="201"/>
      <c r="AZF71" s="201"/>
      <c r="AZG71" s="201"/>
      <c r="AZH71" s="201"/>
      <c r="AZI71" s="201"/>
      <c r="AZJ71" s="201"/>
      <c r="AZK71" s="201"/>
      <c r="AZL71" s="201"/>
      <c r="AZM71" s="201"/>
      <c r="AZN71" s="201"/>
      <c r="AZO71" s="201"/>
      <c r="AZP71" s="201"/>
      <c r="AZQ71" s="201"/>
      <c r="AZR71" s="201"/>
      <c r="AZS71" s="201"/>
      <c r="AZT71" s="201"/>
      <c r="AZU71" s="201"/>
      <c r="AZV71" s="201"/>
      <c r="AZW71" s="201"/>
      <c r="AZX71" s="201"/>
      <c r="AZY71" s="201"/>
      <c r="AZZ71" s="201"/>
      <c r="BAA71" s="201"/>
      <c r="BAB71" s="201"/>
      <c r="BAC71" s="201"/>
      <c r="BAD71" s="201"/>
      <c r="BAE71" s="201"/>
      <c r="BAF71" s="201"/>
      <c r="BAG71" s="201"/>
      <c r="BAH71" s="201"/>
      <c r="BAI71" s="201"/>
      <c r="BAJ71" s="201"/>
      <c r="BAK71" s="201"/>
      <c r="BAL71" s="201"/>
      <c r="BAM71" s="201"/>
      <c r="BAN71" s="201"/>
      <c r="BAO71" s="201"/>
      <c r="BAP71" s="201"/>
      <c r="BAQ71" s="201"/>
      <c r="BAR71" s="201"/>
      <c r="BAS71" s="201"/>
      <c r="BAT71" s="201"/>
      <c r="BAU71" s="201"/>
      <c r="BAV71" s="201"/>
      <c r="BAW71" s="201"/>
      <c r="BAX71" s="201"/>
      <c r="BAY71" s="201"/>
      <c r="BAZ71" s="201"/>
      <c r="BBA71" s="201"/>
      <c r="BBB71" s="201"/>
      <c r="BBC71" s="201"/>
      <c r="BBD71" s="201"/>
      <c r="BBE71" s="201"/>
      <c r="BBF71" s="201"/>
      <c r="BBG71" s="201"/>
      <c r="BBH71" s="201"/>
      <c r="BBI71" s="201"/>
      <c r="BBJ71" s="201"/>
      <c r="BBK71" s="201"/>
      <c r="BBL71" s="201"/>
      <c r="BBM71" s="201"/>
      <c r="BBN71" s="201"/>
      <c r="BBO71" s="201"/>
      <c r="BBP71" s="201"/>
      <c r="BBQ71" s="201"/>
      <c r="BBR71" s="201"/>
      <c r="BBS71" s="201"/>
      <c r="BBT71" s="201"/>
      <c r="BBU71" s="201"/>
      <c r="BBV71" s="201"/>
      <c r="BBW71" s="201"/>
      <c r="BBX71" s="201"/>
      <c r="BBY71" s="201"/>
      <c r="BBZ71" s="201"/>
      <c r="BCA71" s="201"/>
      <c r="BCB71" s="201"/>
      <c r="BCC71" s="201"/>
      <c r="BCD71" s="201"/>
      <c r="BCE71" s="201"/>
      <c r="BCF71" s="201"/>
      <c r="BCG71" s="201"/>
      <c r="BCH71" s="201"/>
      <c r="BCI71" s="201"/>
      <c r="BCJ71" s="201"/>
      <c r="BCK71" s="201"/>
      <c r="BCL71" s="201"/>
      <c r="BCM71" s="201"/>
      <c r="BCN71" s="201"/>
      <c r="BCO71" s="201"/>
      <c r="BCP71" s="201"/>
      <c r="BCQ71" s="201"/>
      <c r="BCR71" s="201"/>
      <c r="BCS71" s="201"/>
      <c r="BCT71" s="201"/>
      <c r="BCU71" s="201"/>
      <c r="BCV71" s="201"/>
      <c r="BCW71" s="201"/>
      <c r="BCX71" s="201"/>
      <c r="BCY71" s="201"/>
      <c r="BCZ71" s="201"/>
      <c r="BDA71" s="201"/>
      <c r="BDB71" s="201"/>
      <c r="BDC71" s="201"/>
      <c r="BDD71" s="201"/>
      <c r="BDE71" s="201"/>
      <c r="BDF71" s="201"/>
      <c r="BDG71" s="201"/>
      <c r="BDH71" s="201"/>
      <c r="BDI71" s="201"/>
      <c r="BDJ71" s="201"/>
      <c r="BDK71" s="201"/>
      <c r="BDL71" s="201"/>
      <c r="BDM71" s="201"/>
      <c r="BDN71" s="201"/>
      <c r="BDO71" s="201"/>
      <c r="BDP71" s="201"/>
      <c r="BDQ71" s="201"/>
      <c r="BDR71" s="201"/>
      <c r="BDS71" s="201"/>
      <c r="BDT71" s="201"/>
      <c r="BDU71" s="201"/>
      <c r="BDV71" s="201"/>
      <c r="BDW71" s="201"/>
      <c r="BDX71" s="201"/>
      <c r="BDY71" s="201"/>
      <c r="BDZ71" s="201"/>
      <c r="BEA71" s="201"/>
      <c r="BEB71" s="201"/>
      <c r="BEC71" s="201"/>
      <c r="BED71" s="201"/>
      <c r="BEE71" s="201"/>
      <c r="BEF71" s="201"/>
      <c r="BEG71" s="201"/>
      <c r="BEH71" s="201"/>
      <c r="BEI71" s="201"/>
      <c r="BEJ71" s="201"/>
      <c r="BEK71" s="201"/>
      <c r="BEL71" s="201"/>
      <c r="BEM71" s="201"/>
      <c r="BEN71" s="201"/>
      <c r="BEO71" s="201"/>
      <c r="BEP71" s="201"/>
      <c r="BEQ71" s="201"/>
      <c r="BER71" s="201"/>
      <c r="BES71" s="201"/>
      <c r="BET71" s="201"/>
      <c r="BEU71" s="201"/>
      <c r="BEV71" s="201"/>
      <c r="BEW71" s="201"/>
      <c r="BEX71" s="201"/>
      <c r="BEY71" s="201"/>
      <c r="BEZ71" s="201"/>
      <c r="BFA71" s="201"/>
      <c r="BFB71" s="201"/>
      <c r="BFC71" s="201"/>
      <c r="BFD71" s="201"/>
      <c r="BFE71" s="201"/>
      <c r="BFF71" s="201"/>
      <c r="BFG71" s="201"/>
      <c r="BFH71" s="201"/>
      <c r="BFI71" s="201"/>
      <c r="BFJ71" s="201"/>
      <c r="BFK71" s="201"/>
      <c r="BFL71" s="201"/>
      <c r="BFM71" s="201"/>
      <c r="BFN71" s="201"/>
      <c r="BFO71" s="201"/>
      <c r="BFP71" s="201"/>
      <c r="BFQ71" s="201"/>
      <c r="BFR71" s="201"/>
      <c r="BFS71" s="201"/>
      <c r="BFT71" s="201"/>
      <c r="BFU71" s="201"/>
      <c r="BFV71" s="201"/>
      <c r="BFW71" s="201"/>
      <c r="BFX71" s="201"/>
      <c r="BFY71" s="201"/>
      <c r="BFZ71" s="201"/>
      <c r="BGA71" s="201"/>
      <c r="BGB71" s="201"/>
      <c r="BGC71" s="201"/>
      <c r="BGD71" s="201"/>
      <c r="BGE71" s="201"/>
      <c r="BGF71" s="201"/>
      <c r="BGG71" s="201"/>
      <c r="BGH71" s="201"/>
      <c r="BGI71" s="201"/>
      <c r="BGJ71" s="201"/>
      <c r="BGK71" s="201"/>
      <c r="BGL71" s="201"/>
      <c r="BGM71" s="201"/>
      <c r="BGN71" s="201"/>
      <c r="BGO71" s="201"/>
      <c r="BGP71" s="201"/>
      <c r="BGQ71" s="201"/>
      <c r="BGR71" s="201"/>
      <c r="BGS71" s="201"/>
      <c r="BGT71" s="201"/>
      <c r="BGU71" s="201"/>
      <c r="BGV71" s="201"/>
      <c r="BGW71" s="201"/>
      <c r="BGX71" s="201"/>
      <c r="BGY71" s="201"/>
      <c r="BGZ71" s="201"/>
      <c r="BHA71" s="201"/>
      <c r="BHB71" s="201"/>
      <c r="BHC71" s="201"/>
      <c r="BHD71" s="201"/>
      <c r="BHE71" s="201"/>
      <c r="BHF71" s="201"/>
      <c r="BHG71" s="201"/>
      <c r="BHH71" s="201"/>
      <c r="BHI71" s="201"/>
      <c r="BHJ71" s="201"/>
      <c r="BHK71" s="201"/>
      <c r="BHL71" s="201"/>
      <c r="BHM71" s="201"/>
      <c r="BHN71" s="201"/>
      <c r="BHO71" s="201"/>
      <c r="BHP71" s="201"/>
      <c r="BHQ71" s="201"/>
      <c r="BHR71" s="201"/>
      <c r="BHS71" s="201"/>
      <c r="BHT71" s="201"/>
      <c r="BHU71" s="201"/>
      <c r="BHV71" s="201"/>
      <c r="BHW71" s="201"/>
      <c r="BHX71" s="201"/>
      <c r="BHY71" s="201"/>
      <c r="BHZ71" s="201"/>
      <c r="BIA71" s="201"/>
      <c r="BIB71" s="201"/>
      <c r="BIC71" s="201"/>
      <c r="BID71" s="201"/>
      <c r="BIE71" s="201"/>
      <c r="BIF71" s="201"/>
      <c r="BIG71" s="201"/>
      <c r="BIH71" s="201"/>
      <c r="BII71" s="201"/>
      <c r="BIJ71" s="201"/>
      <c r="BIK71" s="201"/>
      <c r="BIL71" s="201"/>
      <c r="BIM71" s="201"/>
      <c r="BIN71" s="201"/>
      <c r="BIO71" s="201"/>
      <c r="BIP71" s="201"/>
      <c r="BIQ71" s="201"/>
      <c r="BIR71" s="201"/>
      <c r="BIS71" s="201"/>
      <c r="BIT71" s="201"/>
      <c r="BIU71" s="201"/>
      <c r="BIV71" s="201"/>
      <c r="BIW71" s="201"/>
      <c r="BIX71" s="201"/>
      <c r="BIY71" s="201"/>
      <c r="BIZ71" s="201"/>
      <c r="BJA71" s="201"/>
      <c r="BJB71" s="201"/>
      <c r="BJC71" s="201"/>
      <c r="BJD71" s="201"/>
      <c r="BJE71" s="201"/>
      <c r="BJF71" s="201"/>
      <c r="BJG71" s="201"/>
      <c r="BJH71" s="201"/>
      <c r="BJI71" s="201"/>
      <c r="BJJ71" s="201"/>
      <c r="BJK71" s="201"/>
      <c r="BJL71" s="201"/>
      <c r="BJM71" s="201"/>
      <c r="BJN71" s="201"/>
      <c r="BJO71" s="201"/>
      <c r="BJP71" s="201"/>
      <c r="BJQ71" s="201"/>
      <c r="BJR71" s="201"/>
      <c r="BJS71" s="201"/>
      <c r="BJT71" s="201"/>
      <c r="BJU71" s="201"/>
      <c r="BJV71" s="201"/>
      <c r="BJW71" s="201"/>
      <c r="BJX71" s="201"/>
      <c r="BJY71" s="201"/>
      <c r="BJZ71" s="201"/>
      <c r="BKA71" s="201"/>
      <c r="BKB71" s="201"/>
      <c r="BKC71" s="201"/>
      <c r="BKD71" s="201"/>
      <c r="BKE71" s="201"/>
      <c r="BKF71" s="201"/>
      <c r="BKG71" s="201"/>
      <c r="BKH71" s="201"/>
      <c r="BKI71" s="201"/>
      <c r="BKJ71" s="201"/>
      <c r="BKK71" s="201"/>
      <c r="BKL71" s="201"/>
      <c r="BKM71" s="201"/>
      <c r="BKN71" s="201"/>
      <c r="BKO71" s="201"/>
      <c r="BKP71" s="201"/>
      <c r="BKQ71" s="201"/>
      <c r="BKR71" s="201"/>
      <c r="BKS71" s="201"/>
      <c r="BKT71" s="201"/>
      <c r="BKU71" s="201"/>
      <c r="BKV71" s="201"/>
      <c r="BKW71" s="201"/>
      <c r="BKX71" s="201"/>
      <c r="BKY71" s="201"/>
      <c r="BKZ71" s="201"/>
      <c r="BLA71" s="201"/>
      <c r="BLB71" s="201"/>
      <c r="BLC71" s="201"/>
      <c r="BLD71" s="201"/>
      <c r="BLE71" s="201"/>
      <c r="BLF71" s="201"/>
      <c r="BLG71" s="201"/>
      <c r="BLH71" s="201"/>
      <c r="BLI71" s="201"/>
      <c r="BLJ71" s="201"/>
      <c r="BLK71" s="201"/>
      <c r="BLL71" s="201"/>
      <c r="BLM71" s="201"/>
      <c r="BLN71" s="201"/>
      <c r="BLO71" s="201"/>
      <c r="BLP71" s="201"/>
      <c r="BLQ71" s="201"/>
      <c r="BLR71" s="201"/>
      <c r="BLS71" s="201"/>
      <c r="BLT71" s="201"/>
      <c r="BLU71" s="201"/>
      <c r="BLV71" s="201"/>
      <c r="BLW71" s="201"/>
      <c r="BLX71" s="201"/>
      <c r="BLY71" s="201"/>
      <c r="BLZ71" s="201"/>
      <c r="BMA71" s="201"/>
      <c r="BMB71" s="201"/>
      <c r="BMC71" s="201"/>
      <c r="BMD71" s="201"/>
      <c r="BME71" s="201"/>
      <c r="BMF71" s="201"/>
      <c r="BMG71" s="201"/>
      <c r="BMH71" s="201"/>
      <c r="BMI71" s="201"/>
      <c r="BMJ71" s="201"/>
      <c r="BMK71" s="201"/>
      <c r="BML71" s="201"/>
      <c r="BMM71" s="201"/>
      <c r="BMN71" s="201"/>
      <c r="BMO71" s="201"/>
      <c r="BMP71" s="201"/>
      <c r="BMQ71" s="201"/>
      <c r="BMR71" s="201"/>
      <c r="BMS71" s="201"/>
      <c r="BMT71" s="201"/>
      <c r="BMU71" s="201"/>
      <c r="BMV71" s="201"/>
      <c r="BMW71" s="201"/>
      <c r="BMX71" s="201"/>
      <c r="BMY71" s="201"/>
      <c r="BMZ71" s="201"/>
      <c r="BNA71" s="201"/>
      <c r="BNB71" s="201"/>
      <c r="BNC71" s="201"/>
      <c r="BND71" s="201"/>
      <c r="BNE71" s="201"/>
      <c r="BNF71" s="201"/>
      <c r="BNG71" s="201"/>
      <c r="BNH71" s="201"/>
      <c r="BNI71" s="201"/>
      <c r="BNJ71" s="201"/>
      <c r="BNK71" s="201"/>
      <c r="BNL71" s="201"/>
      <c r="BNM71" s="201"/>
      <c r="BNN71" s="201"/>
      <c r="BNO71" s="201"/>
      <c r="BNP71" s="201"/>
      <c r="BNQ71" s="201"/>
      <c r="BNR71" s="201"/>
      <c r="BNS71" s="201"/>
      <c r="BNT71" s="201"/>
      <c r="BNU71" s="201"/>
      <c r="BNV71" s="201"/>
      <c r="BNW71" s="201"/>
      <c r="BNX71" s="201"/>
      <c r="BNY71" s="201"/>
      <c r="BNZ71" s="201"/>
      <c r="BOA71" s="201"/>
      <c r="BOB71" s="201"/>
      <c r="BOC71" s="201"/>
      <c r="BOD71" s="201"/>
      <c r="BOE71" s="201"/>
      <c r="BOF71" s="201"/>
      <c r="BOG71" s="201"/>
      <c r="BOH71" s="201"/>
      <c r="BOI71" s="201"/>
      <c r="BOJ71" s="201"/>
      <c r="BOK71" s="201"/>
      <c r="BOL71" s="201"/>
      <c r="BOM71" s="201"/>
      <c r="BON71" s="201"/>
      <c r="BOO71" s="201"/>
      <c r="BOP71" s="201"/>
      <c r="BOQ71" s="201"/>
      <c r="BOR71" s="201"/>
      <c r="BOS71" s="201"/>
      <c r="BOT71" s="201"/>
      <c r="BOU71" s="201"/>
      <c r="BOV71" s="201"/>
      <c r="BOW71" s="201"/>
      <c r="BOX71" s="201"/>
      <c r="BOY71" s="201"/>
      <c r="BOZ71" s="201"/>
      <c r="BPA71" s="201"/>
      <c r="BPB71" s="201"/>
      <c r="BPC71" s="201"/>
      <c r="BPD71" s="201"/>
      <c r="BPE71" s="201"/>
      <c r="BPF71" s="201"/>
      <c r="BPG71" s="201"/>
      <c r="BPH71" s="201"/>
      <c r="BPI71" s="201"/>
      <c r="BPJ71" s="201"/>
      <c r="BPK71" s="201"/>
      <c r="BPL71" s="201"/>
      <c r="BPM71" s="201"/>
      <c r="BPN71" s="201"/>
      <c r="BPO71" s="201"/>
      <c r="BPP71" s="201"/>
      <c r="BPQ71" s="201"/>
      <c r="BPR71" s="201"/>
      <c r="BPS71" s="201"/>
      <c r="BPT71" s="201"/>
      <c r="BPU71" s="201"/>
      <c r="BPV71" s="201"/>
      <c r="BPW71" s="201"/>
      <c r="BPX71" s="201"/>
      <c r="BPY71" s="201"/>
      <c r="BPZ71" s="201"/>
      <c r="BQA71" s="201"/>
      <c r="BQB71" s="201"/>
      <c r="BQC71" s="201"/>
      <c r="BQD71" s="201"/>
      <c r="BQE71" s="201"/>
      <c r="BQF71" s="201"/>
      <c r="BQG71" s="201"/>
      <c r="BQH71" s="201"/>
      <c r="BQI71" s="201"/>
      <c r="BQJ71" s="201"/>
      <c r="BQK71" s="201"/>
      <c r="BQL71" s="201"/>
      <c r="BQM71" s="201"/>
      <c r="BQN71" s="201"/>
      <c r="BQO71" s="201"/>
      <c r="BQP71" s="201"/>
      <c r="BQQ71" s="201"/>
      <c r="BQR71" s="201"/>
      <c r="BQS71" s="201"/>
      <c r="BQT71" s="201"/>
      <c r="BQU71" s="201"/>
      <c r="BQV71" s="201"/>
      <c r="BQW71" s="201"/>
      <c r="BQX71" s="201"/>
      <c r="BQY71" s="201"/>
      <c r="BQZ71" s="201"/>
      <c r="BRA71" s="201"/>
      <c r="BRB71" s="201"/>
      <c r="BRC71" s="201"/>
      <c r="BRD71" s="201"/>
      <c r="BRE71" s="201"/>
      <c r="BRF71" s="201"/>
      <c r="BRG71" s="201"/>
      <c r="BRH71" s="201"/>
      <c r="BRI71" s="201"/>
      <c r="BRJ71" s="201"/>
      <c r="BRK71" s="201"/>
      <c r="BRL71" s="201"/>
      <c r="BRM71" s="201"/>
      <c r="BRN71" s="201"/>
      <c r="BRO71" s="201"/>
      <c r="BRP71" s="201"/>
      <c r="BRQ71" s="201"/>
      <c r="BRR71" s="201"/>
      <c r="BRS71" s="201"/>
      <c r="BRT71" s="201"/>
      <c r="BRU71" s="201"/>
      <c r="BRV71" s="201"/>
      <c r="BRW71" s="201"/>
      <c r="BRX71" s="201"/>
      <c r="BRY71" s="201"/>
      <c r="BRZ71" s="201"/>
      <c r="BSA71" s="201"/>
      <c r="BSB71" s="201"/>
      <c r="BSC71" s="201"/>
      <c r="BSD71" s="201"/>
      <c r="BSE71" s="201"/>
      <c r="BSF71" s="201"/>
      <c r="BSG71" s="201"/>
      <c r="BSH71" s="201"/>
      <c r="BSI71" s="201"/>
      <c r="BSJ71" s="201"/>
      <c r="BSK71" s="201"/>
      <c r="BSL71" s="201"/>
      <c r="BSM71" s="201"/>
      <c r="BSN71" s="201"/>
      <c r="BSO71" s="201"/>
      <c r="BSP71" s="201"/>
      <c r="BSQ71" s="201"/>
      <c r="BSR71" s="201"/>
      <c r="BSS71" s="201"/>
      <c r="BST71" s="201"/>
      <c r="BSU71" s="201"/>
      <c r="BSV71" s="201"/>
      <c r="BSW71" s="201"/>
      <c r="BSX71" s="201"/>
      <c r="BSY71" s="201"/>
      <c r="BSZ71" s="201"/>
      <c r="BTA71" s="201"/>
      <c r="BTB71" s="201"/>
      <c r="BTC71" s="201"/>
      <c r="BTD71" s="201"/>
      <c r="BTE71" s="201"/>
      <c r="BTF71" s="201"/>
      <c r="BTG71" s="201"/>
      <c r="BTH71" s="201"/>
      <c r="BTI71" s="201"/>
      <c r="BTJ71" s="201"/>
      <c r="BTK71" s="201"/>
      <c r="BTL71" s="201"/>
      <c r="BTM71" s="201"/>
      <c r="BTN71" s="201"/>
      <c r="BTO71" s="201"/>
      <c r="BTP71" s="201"/>
      <c r="BTQ71" s="201"/>
      <c r="BTR71" s="201"/>
      <c r="BTS71" s="201"/>
      <c r="BTT71" s="201"/>
      <c r="BTU71" s="201"/>
      <c r="BTV71" s="201"/>
      <c r="BTW71" s="201"/>
      <c r="BTX71" s="201"/>
      <c r="BTY71" s="201"/>
      <c r="BTZ71" s="201"/>
      <c r="BUA71" s="201"/>
      <c r="BUB71" s="201"/>
      <c r="BUC71" s="201"/>
      <c r="BUD71" s="201"/>
      <c r="BUE71" s="201"/>
      <c r="BUF71" s="201"/>
      <c r="BUG71" s="201"/>
      <c r="BUH71" s="201"/>
      <c r="BUI71" s="201"/>
      <c r="BUJ71" s="201"/>
      <c r="BUK71" s="201"/>
      <c r="BUL71" s="201"/>
      <c r="BUM71" s="201"/>
      <c r="BUN71" s="201"/>
      <c r="BUO71" s="201"/>
      <c r="BUP71" s="201"/>
      <c r="BUQ71" s="201"/>
      <c r="BUR71" s="201"/>
      <c r="BUS71" s="201"/>
      <c r="BUT71" s="201"/>
      <c r="BUU71" s="201"/>
      <c r="BUV71" s="201"/>
      <c r="BUW71" s="201"/>
      <c r="BUX71" s="201"/>
      <c r="BUY71" s="201"/>
      <c r="BUZ71" s="201"/>
      <c r="BVA71" s="201"/>
      <c r="BVB71" s="201"/>
      <c r="BVC71" s="201"/>
      <c r="BVD71" s="201"/>
      <c r="BVE71" s="201"/>
      <c r="BVF71" s="201"/>
      <c r="BVG71" s="201"/>
      <c r="BVH71" s="201"/>
      <c r="BVI71" s="201"/>
      <c r="BVJ71" s="201"/>
      <c r="BVK71" s="201"/>
      <c r="BVL71" s="201"/>
      <c r="BVM71" s="201"/>
      <c r="BVN71" s="201"/>
      <c r="BVO71" s="201"/>
      <c r="BVP71" s="201"/>
      <c r="BVQ71" s="201"/>
      <c r="BVR71" s="201"/>
      <c r="BVS71" s="201"/>
      <c r="BVT71" s="201"/>
      <c r="BVU71" s="201"/>
      <c r="BVV71" s="201"/>
      <c r="BVW71" s="201"/>
      <c r="BVX71" s="201"/>
      <c r="BVY71" s="201"/>
      <c r="BVZ71" s="201"/>
      <c r="BWA71" s="201"/>
      <c r="BWB71" s="201"/>
      <c r="BWC71" s="201"/>
      <c r="BWD71" s="201"/>
      <c r="BWE71" s="201"/>
      <c r="BWF71" s="201"/>
      <c r="BWG71" s="201"/>
      <c r="BWH71" s="201"/>
      <c r="BWI71" s="201"/>
      <c r="BWJ71" s="201"/>
      <c r="BWK71" s="201"/>
      <c r="BWL71" s="201"/>
      <c r="BWM71" s="201"/>
      <c r="BWN71" s="201"/>
      <c r="BWO71" s="201"/>
      <c r="BWP71" s="201"/>
      <c r="BWQ71" s="201"/>
      <c r="BWR71" s="201"/>
      <c r="BWS71" s="201"/>
      <c r="BWT71" s="201"/>
      <c r="BWU71" s="201"/>
      <c r="BWV71" s="201"/>
      <c r="BWW71" s="201"/>
      <c r="BWX71" s="201"/>
      <c r="BWY71" s="201"/>
      <c r="BWZ71" s="201"/>
      <c r="BXA71" s="201"/>
      <c r="BXB71" s="201"/>
      <c r="BXC71" s="201"/>
      <c r="BXD71" s="201"/>
      <c r="BXE71" s="201"/>
      <c r="BXF71" s="201"/>
      <c r="BXG71" s="201"/>
      <c r="BXH71" s="201"/>
      <c r="BXI71" s="201"/>
      <c r="BXJ71" s="201"/>
      <c r="BXK71" s="201"/>
      <c r="BXL71" s="201"/>
      <c r="BXM71" s="201"/>
      <c r="BXN71" s="201"/>
      <c r="BXO71" s="201"/>
      <c r="BXP71" s="201"/>
      <c r="BXQ71" s="201"/>
      <c r="BXR71" s="201"/>
      <c r="BXS71" s="201"/>
      <c r="BXT71" s="201"/>
      <c r="BXU71" s="201"/>
      <c r="BXV71" s="201"/>
      <c r="BXW71" s="201"/>
      <c r="BXX71" s="201"/>
      <c r="BXY71" s="201"/>
      <c r="BXZ71" s="201"/>
      <c r="BYA71" s="201"/>
      <c r="BYB71" s="201"/>
      <c r="BYC71" s="201"/>
      <c r="BYD71" s="201"/>
      <c r="BYE71" s="201"/>
      <c r="BYF71" s="201"/>
      <c r="BYG71" s="201"/>
      <c r="BYH71" s="201"/>
      <c r="BYI71" s="201"/>
      <c r="BYJ71" s="201"/>
      <c r="BYK71" s="201"/>
      <c r="BYL71" s="201"/>
      <c r="BYM71" s="201"/>
      <c r="BYN71" s="201"/>
      <c r="BYO71" s="201"/>
      <c r="BYP71" s="201"/>
      <c r="BYQ71" s="201"/>
      <c r="BYR71" s="201"/>
      <c r="BYS71" s="201"/>
      <c r="BYT71" s="201"/>
      <c r="BYU71" s="201"/>
      <c r="BYV71" s="201"/>
      <c r="BYW71" s="201"/>
      <c r="BYX71" s="201"/>
      <c r="BYY71" s="201"/>
      <c r="BYZ71" s="201"/>
      <c r="BZA71" s="201"/>
      <c r="BZB71" s="201"/>
      <c r="BZC71" s="201"/>
      <c r="BZD71" s="201"/>
      <c r="BZE71" s="201"/>
      <c r="BZF71" s="201"/>
      <c r="BZG71" s="201"/>
      <c r="BZH71" s="201"/>
      <c r="BZI71" s="201"/>
      <c r="BZJ71" s="201"/>
      <c r="BZK71" s="201"/>
      <c r="BZL71" s="201"/>
      <c r="BZM71" s="201"/>
      <c r="BZN71" s="201"/>
      <c r="BZO71" s="201"/>
      <c r="BZP71" s="201"/>
      <c r="BZQ71" s="201"/>
      <c r="BZR71" s="201"/>
      <c r="BZS71" s="201"/>
      <c r="BZT71" s="201"/>
      <c r="BZU71" s="201"/>
      <c r="BZV71" s="201"/>
      <c r="BZW71" s="201"/>
      <c r="BZX71" s="201"/>
      <c r="BZY71" s="201"/>
      <c r="BZZ71" s="201"/>
      <c r="CAA71" s="201"/>
      <c r="CAB71" s="201"/>
      <c r="CAC71" s="201"/>
      <c r="CAD71" s="201"/>
      <c r="CAE71" s="201"/>
      <c r="CAF71" s="201"/>
      <c r="CAG71" s="201"/>
      <c r="CAH71" s="201"/>
      <c r="CAI71" s="201"/>
      <c r="CAJ71" s="201"/>
      <c r="CAK71" s="201"/>
      <c r="CAL71" s="201"/>
      <c r="CAM71" s="201"/>
      <c r="CAN71" s="201"/>
      <c r="CAO71" s="201"/>
      <c r="CAP71" s="201"/>
      <c r="CAQ71" s="201"/>
      <c r="CAR71" s="201"/>
      <c r="CAS71" s="201"/>
      <c r="CAT71" s="201"/>
      <c r="CAU71" s="201"/>
      <c r="CAV71" s="201"/>
      <c r="CAW71" s="201"/>
      <c r="CAX71" s="201"/>
      <c r="CAY71" s="201"/>
      <c r="CAZ71" s="201"/>
      <c r="CBA71" s="201"/>
      <c r="CBB71" s="201"/>
      <c r="CBC71" s="201"/>
      <c r="CBD71" s="201"/>
      <c r="CBE71" s="201"/>
      <c r="CBF71" s="201"/>
      <c r="CBG71" s="201"/>
      <c r="CBH71" s="201"/>
      <c r="CBI71" s="201"/>
      <c r="CBJ71" s="201"/>
      <c r="CBK71" s="201"/>
      <c r="CBL71" s="201"/>
      <c r="CBM71" s="201"/>
      <c r="CBN71" s="201"/>
      <c r="CBO71" s="201"/>
      <c r="CBP71" s="201"/>
      <c r="CBQ71" s="201"/>
      <c r="CBR71" s="201"/>
      <c r="CBS71" s="201"/>
      <c r="CBT71" s="201"/>
      <c r="CBU71" s="201"/>
      <c r="CBV71" s="201"/>
      <c r="CBW71" s="201"/>
      <c r="CBX71" s="201"/>
      <c r="CBY71" s="201"/>
      <c r="CBZ71" s="201"/>
      <c r="CCA71" s="201"/>
      <c r="CCB71" s="201"/>
      <c r="CCC71" s="201"/>
      <c r="CCD71" s="201"/>
      <c r="CCE71" s="201"/>
      <c r="CCF71" s="201"/>
      <c r="CCG71" s="201"/>
      <c r="CCH71" s="201"/>
      <c r="CCI71" s="201"/>
      <c r="CCJ71" s="201"/>
      <c r="CCK71" s="201"/>
      <c r="CCL71" s="201"/>
      <c r="CCM71" s="201"/>
      <c r="CCN71" s="201"/>
      <c r="CCO71" s="201"/>
      <c r="CCP71" s="201"/>
      <c r="CCQ71" s="201"/>
      <c r="CCR71" s="201"/>
      <c r="CCS71" s="201"/>
      <c r="CCT71" s="201"/>
      <c r="CCU71" s="201"/>
      <c r="CCV71" s="201"/>
      <c r="CCW71" s="201"/>
      <c r="CCX71" s="201"/>
      <c r="CCY71" s="201"/>
      <c r="CCZ71" s="201"/>
      <c r="CDA71" s="201"/>
      <c r="CDB71" s="201"/>
      <c r="CDC71" s="201"/>
      <c r="CDD71" s="201"/>
      <c r="CDE71" s="201"/>
      <c r="CDF71" s="201"/>
      <c r="CDG71" s="201"/>
      <c r="CDH71" s="201"/>
      <c r="CDI71" s="201"/>
      <c r="CDJ71" s="201"/>
      <c r="CDK71" s="201"/>
      <c r="CDL71" s="201"/>
      <c r="CDM71" s="201"/>
      <c r="CDN71" s="201"/>
      <c r="CDO71" s="201"/>
      <c r="CDP71" s="201"/>
      <c r="CDQ71" s="201"/>
      <c r="CDR71" s="201"/>
      <c r="CDS71" s="201"/>
      <c r="CDT71" s="201"/>
      <c r="CDU71" s="201"/>
      <c r="CDV71" s="201"/>
      <c r="CDW71" s="201"/>
      <c r="CDX71" s="201"/>
      <c r="CDY71" s="201"/>
      <c r="CDZ71" s="201"/>
      <c r="CEA71" s="201"/>
      <c r="CEB71" s="201"/>
      <c r="CEC71" s="201"/>
      <c r="CED71" s="201"/>
      <c r="CEE71" s="201"/>
      <c r="CEF71" s="201"/>
      <c r="CEG71" s="201"/>
      <c r="CEH71" s="201"/>
      <c r="CEI71" s="201"/>
      <c r="CEJ71" s="201"/>
      <c r="CEK71" s="201"/>
      <c r="CEL71" s="201"/>
      <c r="CEM71" s="201"/>
      <c r="CEN71" s="201"/>
      <c r="CEO71" s="201"/>
      <c r="CEP71" s="201"/>
      <c r="CEQ71" s="201"/>
      <c r="CER71" s="201"/>
      <c r="CES71" s="201"/>
      <c r="CET71" s="201"/>
      <c r="CEU71" s="201"/>
      <c r="CEV71" s="201"/>
      <c r="CEW71" s="201"/>
      <c r="CEX71" s="201"/>
      <c r="CEY71" s="201"/>
      <c r="CEZ71" s="201"/>
      <c r="CFA71" s="201"/>
      <c r="CFB71" s="201"/>
      <c r="CFC71" s="201"/>
      <c r="CFD71" s="201"/>
      <c r="CFE71" s="201"/>
      <c r="CFF71" s="201"/>
      <c r="CFG71" s="201"/>
      <c r="CFH71" s="201"/>
      <c r="CFI71" s="201"/>
      <c r="CFJ71" s="201"/>
      <c r="CFK71" s="201"/>
      <c r="CFL71" s="201"/>
      <c r="CFM71" s="201"/>
      <c r="CFN71" s="201"/>
      <c r="CFO71" s="201"/>
      <c r="CFP71" s="201"/>
      <c r="CFQ71" s="201"/>
      <c r="CFR71" s="201"/>
      <c r="CFS71" s="201"/>
      <c r="CFT71" s="201"/>
      <c r="CFU71" s="201"/>
      <c r="CFV71" s="201"/>
      <c r="CFW71" s="201"/>
      <c r="CFX71" s="201"/>
      <c r="CFY71" s="201"/>
      <c r="CFZ71" s="201"/>
      <c r="CGA71" s="201"/>
      <c r="CGB71" s="201"/>
      <c r="CGC71" s="201"/>
      <c r="CGD71" s="201"/>
      <c r="CGE71" s="201"/>
      <c r="CGF71" s="201"/>
      <c r="CGG71" s="201"/>
      <c r="CGH71" s="201"/>
      <c r="CGI71" s="201"/>
      <c r="CGJ71" s="201"/>
      <c r="CGK71" s="201"/>
      <c r="CGL71" s="201"/>
      <c r="CGM71" s="201"/>
      <c r="CGN71" s="201"/>
      <c r="CGO71" s="201"/>
      <c r="CGP71" s="201"/>
      <c r="CGQ71" s="201"/>
      <c r="CGR71" s="201"/>
      <c r="CGS71" s="201"/>
      <c r="CGT71" s="201"/>
      <c r="CGU71" s="201"/>
      <c r="CGV71" s="201"/>
      <c r="CGW71" s="201"/>
      <c r="CGX71" s="201"/>
      <c r="CGY71" s="201"/>
      <c r="CGZ71" s="201"/>
      <c r="CHA71" s="201"/>
      <c r="CHB71" s="201"/>
      <c r="CHC71" s="201"/>
      <c r="CHD71" s="201"/>
      <c r="CHE71" s="201"/>
      <c r="CHF71" s="201"/>
      <c r="CHG71" s="201"/>
      <c r="CHH71" s="201"/>
      <c r="CHI71" s="201"/>
      <c r="CHJ71" s="201"/>
      <c r="CHK71" s="201"/>
      <c r="CHL71" s="201"/>
      <c r="CHM71" s="201"/>
      <c r="CHN71" s="201"/>
      <c r="CHO71" s="201"/>
      <c r="CHP71" s="201"/>
      <c r="CHQ71" s="201"/>
      <c r="CHR71" s="201"/>
      <c r="CHS71" s="201"/>
      <c r="CHT71" s="201"/>
      <c r="CHU71" s="201"/>
      <c r="CHV71" s="201"/>
      <c r="CHW71" s="201"/>
      <c r="CHX71" s="201"/>
      <c r="CHY71" s="201"/>
      <c r="CHZ71" s="201"/>
      <c r="CIA71" s="201"/>
      <c r="CIB71" s="201"/>
      <c r="CIC71" s="201"/>
      <c r="CID71" s="201"/>
      <c r="CIE71" s="201"/>
      <c r="CIF71" s="201"/>
      <c r="CIG71" s="201"/>
      <c r="CIH71" s="201"/>
      <c r="CII71" s="201"/>
      <c r="CIJ71" s="201"/>
      <c r="CIK71" s="201"/>
      <c r="CIL71" s="201"/>
      <c r="CIM71" s="201"/>
      <c r="CIN71" s="201"/>
      <c r="CIO71" s="201"/>
      <c r="CIP71" s="201"/>
      <c r="CIQ71" s="201"/>
      <c r="CIR71" s="201"/>
      <c r="CIS71" s="201"/>
      <c r="CIT71" s="201"/>
      <c r="CIU71" s="201"/>
      <c r="CIV71" s="201"/>
      <c r="CIW71" s="201"/>
      <c r="CIX71" s="201"/>
      <c r="CIY71" s="201"/>
      <c r="CIZ71" s="201"/>
      <c r="CJA71" s="201"/>
      <c r="CJB71" s="201"/>
      <c r="CJC71" s="201"/>
      <c r="CJD71" s="201"/>
      <c r="CJE71" s="201"/>
      <c r="CJF71" s="201"/>
      <c r="CJG71" s="201"/>
      <c r="CJH71" s="201"/>
      <c r="CJI71" s="201"/>
      <c r="CJJ71" s="201"/>
      <c r="CJK71" s="201"/>
      <c r="CJL71" s="201"/>
      <c r="CJM71" s="201"/>
      <c r="CJN71" s="201"/>
      <c r="CJO71" s="201"/>
      <c r="CJP71" s="201"/>
      <c r="CJQ71" s="201"/>
      <c r="CJR71" s="201"/>
      <c r="CJS71" s="201"/>
      <c r="CJT71" s="201"/>
      <c r="CJU71" s="201"/>
      <c r="CJV71" s="201"/>
      <c r="CJW71" s="201"/>
      <c r="CJX71" s="201"/>
      <c r="CJY71" s="201"/>
      <c r="CJZ71" s="201"/>
      <c r="CKA71" s="201"/>
      <c r="CKB71" s="201"/>
      <c r="CKC71" s="201"/>
      <c r="CKD71" s="201"/>
      <c r="CKE71" s="201"/>
      <c r="CKF71" s="201"/>
      <c r="CKG71" s="201"/>
      <c r="CKH71" s="201"/>
      <c r="CKI71" s="201"/>
      <c r="CKJ71" s="201"/>
      <c r="CKK71" s="201"/>
      <c r="CKL71" s="201"/>
      <c r="CKM71" s="201"/>
      <c r="CKN71" s="201"/>
      <c r="CKO71" s="201"/>
      <c r="CKP71" s="201"/>
      <c r="CKQ71" s="201"/>
      <c r="CKR71" s="201"/>
      <c r="CKS71" s="201"/>
      <c r="CKT71" s="201"/>
      <c r="CKU71" s="201"/>
      <c r="CKV71" s="201"/>
      <c r="CKW71" s="201"/>
      <c r="CKX71" s="201"/>
      <c r="CKY71" s="201"/>
      <c r="CKZ71" s="201"/>
      <c r="CLA71" s="201"/>
      <c r="CLB71" s="201"/>
      <c r="CLC71" s="201"/>
      <c r="CLD71" s="201"/>
      <c r="CLE71" s="201"/>
      <c r="CLF71" s="201"/>
      <c r="CLG71" s="201"/>
      <c r="CLH71" s="201"/>
      <c r="CLI71" s="201"/>
      <c r="CLJ71" s="201"/>
      <c r="CLK71" s="201"/>
      <c r="CLL71" s="201"/>
      <c r="CLM71" s="201"/>
      <c r="CLN71" s="201"/>
      <c r="CLO71" s="201"/>
      <c r="CLP71" s="201"/>
      <c r="CLQ71" s="201"/>
      <c r="CLR71" s="201"/>
      <c r="CLS71" s="201"/>
      <c r="CLT71" s="201"/>
      <c r="CLU71" s="201"/>
      <c r="CLV71" s="201"/>
      <c r="CLW71" s="201"/>
      <c r="CLX71" s="201"/>
      <c r="CLY71" s="201"/>
      <c r="CLZ71" s="201"/>
      <c r="CMA71" s="201"/>
      <c r="CMB71" s="201"/>
      <c r="CMC71" s="201"/>
      <c r="CMD71" s="201"/>
      <c r="CME71" s="201"/>
      <c r="CMF71" s="201"/>
      <c r="CMG71" s="201"/>
      <c r="CMH71" s="201"/>
      <c r="CMI71" s="201"/>
      <c r="CMJ71" s="201"/>
      <c r="CMK71" s="201"/>
      <c r="CML71" s="201"/>
      <c r="CMM71" s="201"/>
      <c r="CMN71" s="201"/>
      <c r="CMO71" s="201"/>
      <c r="CMP71" s="201"/>
      <c r="CMQ71" s="201"/>
      <c r="CMR71" s="201"/>
      <c r="CMS71" s="201"/>
      <c r="CMT71" s="201"/>
      <c r="CMU71" s="201"/>
      <c r="CMV71" s="201"/>
      <c r="CMW71" s="201"/>
      <c r="CMX71" s="201"/>
      <c r="CMY71" s="201"/>
      <c r="CMZ71" s="201"/>
      <c r="CNA71" s="201"/>
      <c r="CNB71" s="201"/>
      <c r="CNC71" s="201"/>
      <c r="CND71" s="201"/>
      <c r="CNE71" s="201"/>
      <c r="CNF71" s="201"/>
      <c r="CNG71" s="201"/>
      <c r="CNH71" s="201"/>
      <c r="CNI71" s="201"/>
      <c r="CNJ71" s="201"/>
      <c r="CNK71" s="201"/>
      <c r="CNL71" s="201"/>
      <c r="CNM71" s="201"/>
      <c r="CNN71" s="201"/>
      <c r="CNO71" s="201"/>
      <c r="CNP71" s="201"/>
      <c r="CNQ71" s="201"/>
      <c r="CNR71" s="201"/>
      <c r="CNS71" s="201"/>
      <c r="CNT71" s="201"/>
      <c r="CNU71" s="201"/>
      <c r="CNV71" s="201"/>
      <c r="CNW71" s="201"/>
      <c r="CNX71" s="201"/>
      <c r="CNY71" s="201"/>
      <c r="CNZ71" s="201"/>
      <c r="COA71" s="201"/>
      <c r="COB71" s="201"/>
      <c r="COC71" s="201"/>
      <c r="COD71" s="201"/>
      <c r="COE71" s="201"/>
      <c r="COF71" s="201"/>
      <c r="COG71" s="201"/>
      <c r="COH71" s="201"/>
      <c r="COI71" s="201"/>
      <c r="COJ71" s="201"/>
      <c r="COK71" s="201"/>
      <c r="COL71" s="201"/>
      <c r="COM71" s="201"/>
      <c r="CON71" s="201"/>
      <c r="COO71" s="201"/>
      <c r="COP71" s="201"/>
      <c r="COQ71" s="201"/>
      <c r="COR71" s="201"/>
      <c r="COS71" s="201"/>
      <c r="COT71" s="201"/>
      <c r="COU71" s="201"/>
      <c r="COV71" s="201"/>
      <c r="COW71" s="201"/>
      <c r="COX71" s="201"/>
      <c r="COY71" s="201"/>
      <c r="COZ71" s="201"/>
      <c r="CPA71" s="201"/>
      <c r="CPB71" s="201"/>
      <c r="CPC71" s="201"/>
      <c r="CPD71" s="201"/>
      <c r="CPE71" s="201"/>
      <c r="CPF71" s="201"/>
      <c r="CPG71" s="201"/>
      <c r="CPH71" s="201"/>
      <c r="CPI71" s="201"/>
      <c r="CPJ71" s="201"/>
      <c r="CPK71" s="201"/>
      <c r="CPL71" s="201"/>
      <c r="CPM71" s="201"/>
      <c r="CPN71" s="201"/>
      <c r="CPO71" s="201"/>
      <c r="CPP71" s="201"/>
      <c r="CPQ71" s="201"/>
      <c r="CPR71" s="201"/>
      <c r="CPS71" s="201"/>
      <c r="CPT71" s="201"/>
      <c r="CPU71" s="201"/>
      <c r="CPV71" s="201"/>
      <c r="CPW71" s="201"/>
      <c r="CPX71" s="201"/>
      <c r="CPY71" s="201"/>
      <c r="CPZ71" s="201"/>
      <c r="CQA71" s="201"/>
      <c r="CQB71" s="201"/>
      <c r="CQC71" s="201"/>
      <c r="CQD71" s="201"/>
      <c r="CQE71" s="201"/>
      <c r="CQF71" s="201"/>
      <c r="CQG71" s="201"/>
      <c r="CQH71" s="201"/>
      <c r="CQI71" s="201"/>
      <c r="CQJ71" s="201"/>
      <c r="CQK71" s="201"/>
      <c r="CQL71" s="201"/>
      <c r="CQM71" s="201"/>
      <c r="CQN71" s="201"/>
      <c r="CQO71" s="201"/>
      <c r="CQP71" s="201"/>
      <c r="CQQ71" s="201"/>
      <c r="CQR71" s="201"/>
      <c r="CQS71" s="201"/>
      <c r="CQT71" s="201"/>
      <c r="CQU71" s="201"/>
      <c r="CQV71" s="201"/>
      <c r="CQW71" s="201"/>
      <c r="CQX71" s="201"/>
      <c r="CQY71" s="201"/>
      <c r="CQZ71" s="201"/>
      <c r="CRA71" s="201"/>
      <c r="CRB71" s="201"/>
      <c r="CRC71" s="201"/>
      <c r="CRD71" s="201"/>
      <c r="CRE71" s="201"/>
      <c r="CRF71" s="201"/>
      <c r="CRG71" s="201"/>
      <c r="CRH71" s="201"/>
      <c r="CRI71" s="201"/>
      <c r="CRJ71" s="201"/>
      <c r="CRK71" s="201"/>
      <c r="CRL71" s="201"/>
      <c r="CRM71" s="201"/>
      <c r="CRN71" s="201"/>
      <c r="CRO71" s="201"/>
      <c r="CRP71" s="201"/>
      <c r="CRQ71" s="201"/>
      <c r="CRR71" s="201"/>
      <c r="CRS71" s="201"/>
      <c r="CRT71" s="201"/>
      <c r="CRU71" s="201"/>
      <c r="CRV71" s="201"/>
      <c r="CRW71" s="201"/>
      <c r="CRX71" s="201"/>
      <c r="CRY71" s="201"/>
      <c r="CRZ71" s="201"/>
      <c r="CSA71" s="201"/>
      <c r="CSB71" s="201"/>
      <c r="CSC71" s="201"/>
      <c r="CSD71" s="201"/>
      <c r="CSE71" s="201"/>
      <c r="CSF71" s="201"/>
      <c r="CSG71" s="201"/>
      <c r="CSH71" s="201"/>
      <c r="CSI71" s="201"/>
      <c r="CSJ71" s="201"/>
      <c r="CSK71" s="201"/>
      <c r="CSL71" s="201"/>
      <c r="CSM71" s="201"/>
      <c r="CSN71" s="201"/>
      <c r="CSO71" s="201"/>
      <c r="CSP71" s="201"/>
      <c r="CSQ71" s="201"/>
      <c r="CSR71" s="201"/>
      <c r="CSS71" s="201"/>
      <c r="CST71" s="201"/>
      <c r="CSU71" s="201"/>
      <c r="CSV71" s="201"/>
      <c r="CSW71" s="201"/>
      <c r="CSX71" s="201"/>
      <c r="CSY71" s="201"/>
      <c r="CSZ71" s="201"/>
      <c r="CTA71" s="201"/>
      <c r="CTB71" s="201"/>
      <c r="CTC71" s="201"/>
      <c r="CTD71" s="201"/>
      <c r="CTE71" s="201"/>
      <c r="CTF71" s="201"/>
      <c r="CTG71" s="201"/>
      <c r="CTH71" s="201"/>
      <c r="CTI71" s="201"/>
      <c r="CTJ71" s="201"/>
      <c r="CTK71" s="201"/>
      <c r="CTL71" s="201"/>
      <c r="CTM71" s="201"/>
      <c r="CTN71" s="201"/>
      <c r="CTO71" s="201"/>
      <c r="CTP71" s="201"/>
      <c r="CTQ71" s="201"/>
      <c r="CTR71" s="201"/>
      <c r="CTS71" s="201"/>
      <c r="CTT71" s="201"/>
      <c r="CTU71" s="201"/>
      <c r="CTV71" s="201"/>
      <c r="CTW71" s="201"/>
      <c r="CTX71" s="201"/>
      <c r="CTY71" s="201"/>
      <c r="CTZ71" s="201"/>
      <c r="CUA71" s="201"/>
      <c r="CUB71" s="201"/>
      <c r="CUC71" s="201"/>
      <c r="CUD71" s="201"/>
      <c r="CUE71" s="201"/>
      <c r="CUF71" s="201"/>
      <c r="CUG71" s="201"/>
      <c r="CUH71" s="201"/>
      <c r="CUI71" s="201"/>
      <c r="CUJ71" s="201"/>
      <c r="CUK71" s="201"/>
      <c r="CUL71" s="201"/>
      <c r="CUM71" s="201"/>
      <c r="CUN71" s="201"/>
      <c r="CUO71" s="201"/>
      <c r="CUP71" s="201"/>
      <c r="CUQ71" s="201"/>
      <c r="CUR71" s="201"/>
      <c r="CUS71" s="201"/>
      <c r="CUT71" s="201"/>
      <c r="CUU71" s="201"/>
      <c r="CUV71" s="201"/>
      <c r="CUW71" s="201"/>
      <c r="CUX71" s="201"/>
      <c r="CUY71" s="201"/>
      <c r="CUZ71" s="201"/>
      <c r="CVA71" s="201"/>
      <c r="CVB71" s="201"/>
      <c r="CVC71" s="201"/>
      <c r="CVD71" s="201"/>
      <c r="CVE71" s="201"/>
      <c r="CVF71" s="201"/>
      <c r="CVG71" s="201"/>
      <c r="CVH71" s="201"/>
      <c r="CVI71" s="201"/>
      <c r="CVJ71" s="201"/>
      <c r="CVK71" s="201"/>
      <c r="CVL71" s="201"/>
      <c r="CVM71" s="201"/>
      <c r="CVN71" s="201"/>
      <c r="CVO71" s="201"/>
      <c r="CVP71" s="201"/>
      <c r="CVQ71" s="201"/>
      <c r="CVR71" s="201"/>
      <c r="CVS71" s="201"/>
      <c r="CVT71" s="201"/>
      <c r="CVU71" s="201"/>
      <c r="CVV71" s="201"/>
      <c r="CVW71" s="201"/>
      <c r="CVX71" s="201"/>
      <c r="CVY71" s="201"/>
      <c r="CVZ71" s="201"/>
      <c r="CWA71" s="201"/>
      <c r="CWB71" s="201"/>
      <c r="CWC71" s="201"/>
      <c r="CWD71" s="201"/>
      <c r="CWE71" s="201"/>
      <c r="CWF71" s="201"/>
      <c r="CWG71" s="201"/>
      <c r="CWH71" s="201"/>
      <c r="CWI71" s="201"/>
      <c r="CWJ71" s="201"/>
      <c r="CWK71" s="201"/>
      <c r="CWL71" s="201"/>
      <c r="CWM71" s="201"/>
      <c r="CWN71" s="201"/>
      <c r="CWO71" s="201"/>
      <c r="CWP71" s="201"/>
      <c r="CWQ71" s="201"/>
      <c r="CWR71" s="201"/>
      <c r="CWS71" s="201"/>
      <c r="CWT71" s="201"/>
      <c r="CWU71" s="201"/>
      <c r="CWV71" s="201"/>
      <c r="CWW71" s="201"/>
      <c r="CWX71" s="201"/>
      <c r="CWY71" s="201"/>
      <c r="CWZ71" s="201"/>
      <c r="CXA71" s="201"/>
      <c r="CXB71" s="201"/>
      <c r="CXC71" s="201"/>
      <c r="CXD71" s="201"/>
      <c r="CXE71" s="201"/>
      <c r="CXF71" s="201"/>
      <c r="CXG71" s="201"/>
      <c r="CXH71" s="201"/>
      <c r="CXI71" s="201"/>
      <c r="CXJ71" s="201"/>
      <c r="CXK71" s="201"/>
      <c r="CXL71" s="201"/>
      <c r="CXM71" s="201"/>
      <c r="CXN71" s="201"/>
      <c r="CXO71" s="201"/>
      <c r="CXP71" s="201"/>
      <c r="CXQ71" s="201"/>
      <c r="CXR71" s="201"/>
      <c r="CXS71" s="201"/>
      <c r="CXT71" s="201"/>
      <c r="CXU71" s="201"/>
      <c r="CXV71" s="201"/>
      <c r="CXW71" s="201"/>
      <c r="CXX71" s="201"/>
      <c r="CXY71" s="201"/>
      <c r="CXZ71" s="201"/>
      <c r="CYA71" s="201"/>
      <c r="CYB71" s="201"/>
      <c r="CYC71" s="201"/>
      <c r="CYD71" s="201"/>
      <c r="CYE71" s="201"/>
      <c r="CYF71" s="201"/>
      <c r="CYG71" s="201"/>
      <c r="CYH71" s="201"/>
      <c r="CYI71" s="201"/>
      <c r="CYJ71" s="201"/>
      <c r="CYK71" s="201"/>
      <c r="CYL71" s="201"/>
      <c r="CYM71" s="201"/>
      <c r="CYN71" s="201"/>
      <c r="CYO71" s="201"/>
      <c r="CYP71" s="201"/>
      <c r="CYQ71" s="201"/>
      <c r="CYR71" s="201"/>
      <c r="CYS71" s="201"/>
      <c r="CYT71" s="201"/>
      <c r="CYU71" s="201"/>
      <c r="CYV71" s="201"/>
      <c r="CYW71" s="201"/>
      <c r="CYX71" s="201"/>
      <c r="CYY71" s="201"/>
      <c r="CYZ71" s="201"/>
      <c r="CZA71" s="201"/>
      <c r="CZB71" s="201"/>
      <c r="CZC71" s="201"/>
      <c r="CZD71" s="201"/>
      <c r="CZE71" s="201"/>
      <c r="CZF71" s="201"/>
      <c r="CZG71" s="201"/>
      <c r="CZH71" s="201"/>
      <c r="CZI71" s="201"/>
      <c r="CZJ71" s="201"/>
      <c r="CZK71" s="201"/>
      <c r="CZL71" s="201"/>
      <c r="CZM71" s="201"/>
      <c r="CZN71" s="201"/>
      <c r="CZO71" s="201"/>
      <c r="CZP71" s="201"/>
      <c r="CZQ71" s="201"/>
      <c r="CZR71" s="201"/>
      <c r="CZS71" s="201"/>
      <c r="CZT71" s="201"/>
      <c r="CZU71" s="201"/>
      <c r="CZV71" s="201"/>
      <c r="CZW71" s="201"/>
      <c r="CZX71" s="201"/>
      <c r="CZY71" s="201"/>
      <c r="CZZ71" s="201"/>
      <c r="DAA71" s="201"/>
      <c r="DAB71" s="201"/>
      <c r="DAC71" s="201"/>
      <c r="DAD71" s="201"/>
      <c r="DAE71" s="201"/>
      <c r="DAF71" s="201"/>
      <c r="DAG71" s="201"/>
      <c r="DAH71" s="201"/>
      <c r="DAI71" s="201"/>
      <c r="DAJ71" s="201"/>
      <c r="DAK71" s="201"/>
      <c r="DAL71" s="201"/>
      <c r="DAM71" s="201"/>
      <c r="DAN71" s="201"/>
      <c r="DAO71" s="201"/>
      <c r="DAP71" s="201"/>
      <c r="DAQ71" s="201"/>
      <c r="DAR71" s="201"/>
      <c r="DAS71" s="201"/>
      <c r="DAT71" s="201"/>
      <c r="DAU71" s="201"/>
      <c r="DAV71" s="201"/>
      <c r="DAW71" s="201"/>
      <c r="DAX71" s="201"/>
      <c r="DAY71" s="201"/>
      <c r="DAZ71" s="201"/>
      <c r="DBA71" s="201"/>
      <c r="DBB71" s="201"/>
      <c r="DBC71" s="201"/>
      <c r="DBD71" s="201"/>
      <c r="DBE71" s="201"/>
      <c r="DBF71" s="201"/>
      <c r="DBG71" s="201"/>
      <c r="DBH71" s="201"/>
      <c r="DBI71" s="201"/>
      <c r="DBJ71" s="201"/>
      <c r="DBK71" s="201"/>
      <c r="DBL71" s="201"/>
      <c r="DBM71" s="201"/>
      <c r="DBN71" s="201"/>
      <c r="DBO71" s="201"/>
      <c r="DBP71" s="201"/>
      <c r="DBQ71" s="201"/>
      <c r="DBR71" s="201"/>
      <c r="DBS71" s="201"/>
      <c r="DBT71" s="201"/>
      <c r="DBU71" s="201"/>
      <c r="DBV71" s="201"/>
      <c r="DBW71" s="201"/>
      <c r="DBX71" s="201"/>
      <c r="DBY71" s="201"/>
      <c r="DBZ71" s="201"/>
      <c r="DCA71" s="201"/>
      <c r="DCB71" s="201"/>
      <c r="DCC71" s="201"/>
      <c r="DCD71" s="201"/>
      <c r="DCE71" s="201"/>
      <c r="DCF71" s="201"/>
      <c r="DCG71" s="201"/>
      <c r="DCH71" s="201"/>
      <c r="DCI71" s="201"/>
      <c r="DCJ71" s="201"/>
      <c r="DCK71" s="201"/>
      <c r="DCL71" s="201"/>
      <c r="DCM71" s="201"/>
      <c r="DCN71" s="201"/>
      <c r="DCO71" s="201"/>
      <c r="DCP71" s="201"/>
      <c r="DCQ71" s="201"/>
      <c r="DCR71" s="201"/>
      <c r="DCS71" s="201"/>
      <c r="DCT71" s="201"/>
      <c r="DCU71" s="201"/>
      <c r="DCV71" s="201"/>
      <c r="DCW71" s="201"/>
      <c r="DCX71" s="201"/>
      <c r="DCY71" s="201"/>
      <c r="DCZ71" s="201"/>
      <c r="DDA71" s="201"/>
      <c r="DDB71" s="201"/>
      <c r="DDC71" s="201"/>
      <c r="DDD71" s="201"/>
      <c r="DDE71" s="201"/>
      <c r="DDF71" s="201"/>
      <c r="DDG71" s="201"/>
      <c r="DDH71" s="201"/>
      <c r="DDI71" s="201"/>
      <c r="DDJ71" s="201"/>
      <c r="DDK71" s="201"/>
      <c r="DDL71" s="201"/>
      <c r="DDM71" s="201"/>
      <c r="DDN71" s="201"/>
      <c r="DDO71" s="201"/>
      <c r="DDP71" s="201"/>
      <c r="DDQ71" s="201"/>
      <c r="DDR71" s="201"/>
      <c r="DDS71" s="201"/>
      <c r="DDT71" s="201"/>
      <c r="DDU71" s="201"/>
      <c r="DDV71" s="201"/>
      <c r="DDW71" s="201"/>
      <c r="DDX71" s="201"/>
      <c r="DDY71" s="201"/>
      <c r="DDZ71" s="201"/>
      <c r="DEA71" s="201"/>
      <c r="DEB71" s="201"/>
      <c r="DEC71" s="201"/>
      <c r="DED71" s="201"/>
      <c r="DEE71" s="201"/>
      <c r="DEF71" s="201"/>
      <c r="DEG71" s="201"/>
      <c r="DEH71" s="201"/>
      <c r="DEI71" s="201"/>
      <c r="DEJ71" s="201"/>
      <c r="DEK71" s="201"/>
      <c r="DEL71" s="201"/>
      <c r="DEM71" s="201"/>
      <c r="DEN71" s="201"/>
      <c r="DEO71" s="201"/>
      <c r="DEP71" s="201"/>
      <c r="DEQ71" s="201"/>
      <c r="DER71" s="201"/>
      <c r="DES71" s="201"/>
      <c r="DET71" s="201"/>
      <c r="DEU71" s="201"/>
      <c r="DEV71" s="201"/>
      <c r="DEW71" s="201"/>
      <c r="DEX71" s="201"/>
      <c r="DEY71" s="201"/>
      <c r="DEZ71" s="201"/>
      <c r="DFA71" s="201"/>
      <c r="DFB71" s="201"/>
      <c r="DFC71" s="201"/>
      <c r="DFD71" s="201"/>
      <c r="DFE71" s="201"/>
      <c r="DFF71" s="201"/>
      <c r="DFG71" s="201"/>
      <c r="DFH71" s="201"/>
      <c r="DFI71" s="201"/>
      <c r="DFJ71" s="201"/>
      <c r="DFK71" s="201"/>
      <c r="DFL71" s="201"/>
      <c r="DFM71" s="201"/>
      <c r="DFN71" s="201"/>
      <c r="DFO71" s="201"/>
      <c r="DFP71" s="201"/>
      <c r="DFQ71" s="201"/>
      <c r="DFR71" s="201"/>
      <c r="DFS71" s="201"/>
      <c r="DFT71" s="201"/>
      <c r="DFU71" s="201"/>
      <c r="DFV71" s="201"/>
      <c r="DFW71" s="201"/>
      <c r="DFX71" s="201"/>
      <c r="DFY71" s="201"/>
      <c r="DFZ71" s="201"/>
      <c r="DGA71" s="201"/>
      <c r="DGB71" s="201"/>
      <c r="DGC71" s="201"/>
      <c r="DGD71" s="201"/>
      <c r="DGE71" s="201"/>
      <c r="DGF71" s="201"/>
      <c r="DGG71" s="201"/>
      <c r="DGH71" s="201"/>
      <c r="DGI71" s="201"/>
      <c r="DGJ71" s="201"/>
      <c r="DGK71" s="201"/>
      <c r="DGL71" s="201"/>
      <c r="DGM71" s="201"/>
      <c r="DGN71" s="201"/>
      <c r="DGO71" s="201"/>
      <c r="DGP71" s="201"/>
      <c r="DGQ71" s="201"/>
      <c r="DGR71" s="201"/>
      <c r="DGS71" s="201"/>
      <c r="DGT71" s="201"/>
      <c r="DGU71" s="201"/>
      <c r="DGV71" s="201"/>
      <c r="DGW71" s="201"/>
      <c r="DGX71" s="201"/>
      <c r="DGY71" s="201"/>
      <c r="DGZ71" s="201"/>
      <c r="DHA71" s="201"/>
      <c r="DHB71" s="201"/>
      <c r="DHC71" s="201"/>
      <c r="DHD71" s="201"/>
      <c r="DHE71" s="201"/>
      <c r="DHF71" s="201"/>
      <c r="DHG71" s="201"/>
      <c r="DHH71" s="201"/>
      <c r="DHI71" s="201"/>
      <c r="DHJ71" s="201"/>
      <c r="DHK71" s="201"/>
      <c r="DHL71" s="201"/>
      <c r="DHM71" s="201"/>
      <c r="DHN71" s="201"/>
      <c r="DHO71" s="201"/>
      <c r="DHP71" s="201"/>
      <c r="DHQ71" s="201"/>
      <c r="DHR71" s="201"/>
      <c r="DHS71" s="201"/>
      <c r="DHT71" s="201"/>
      <c r="DHU71" s="201"/>
      <c r="DHV71" s="201"/>
      <c r="DHW71" s="201"/>
      <c r="DHX71" s="201"/>
      <c r="DHY71" s="201"/>
      <c r="DHZ71" s="201"/>
      <c r="DIA71" s="201"/>
      <c r="DIB71" s="201"/>
      <c r="DIC71" s="201"/>
      <c r="DID71" s="201"/>
      <c r="DIE71" s="201"/>
      <c r="DIF71" s="201"/>
      <c r="DIG71" s="201"/>
      <c r="DIH71" s="201"/>
      <c r="DII71" s="201"/>
      <c r="DIJ71" s="201"/>
      <c r="DIK71" s="201"/>
      <c r="DIL71" s="201"/>
      <c r="DIM71" s="201"/>
      <c r="DIN71" s="201"/>
      <c r="DIO71" s="201"/>
      <c r="DIP71" s="201"/>
      <c r="DIQ71" s="201"/>
      <c r="DIR71" s="201"/>
      <c r="DIS71" s="201"/>
      <c r="DIT71" s="201"/>
      <c r="DIU71" s="201"/>
      <c r="DIV71" s="201"/>
      <c r="DIW71" s="201"/>
      <c r="DIX71" s="201"/>
      <c r="DIY71" s="201"/>
      <c r="DIZ71" s="201"/>
      <c r="DJA71" s="201"/>
      <c r="DJB71" s="201"/>
      <c r="DJC71" s="201"/>
      <c r="DJD71" s="201"/>
      <c r="DJE71" s="201"/>
      <c r="DJF71" s="201"/>
      <c r="DJG71" s="201"/>
      <c r="DJH71" s="201"/>
      <c r="DJI71" s="201"/>
      <c r="DJJ71" s="201"/>
      <c r="DJK71" s="201"/>
      <c r="DJL71" s="201"/>
      <c r="DJM71" s="201"/>
      <c r="DJN71" s="201"/>
      <c r="DJO71" s="201"/>
      <c r="DJP71" s="201"/>
      <c r="DJQ71" s="201"/>
      <c r="DJR71" s="201"/>
      <c r="DJS71" s="201"/>
      <c r="DJT71" s="201"/>
      <c r="DJU71" s="201"/>
      <c r="DJV71" s="201"/>
      <c r="DJW71" s="201"/>
      <c r="DJX71" s="201"/>
      <c r="DJY71" s="201"/>
      <c r="DJZ71" s="201"/>
      <c r="DKA71" s="201"/>
      <c r="DKB71" s="201"/>
      <c r="DKC71" s="201"/>
      <c r="DKD71" s="201"/>
      <c r="DKE71" s="201"/>
      <c r="DKF71" s="201"/>
      <c r="DKG71" s="201"/>
      <c r="DKH71" s="201"/>
      <c r="DKI71" s="201"/>
      <c r="DKJ71" s="201"/>
      <c r="DKK71" s="201"/>
      <c r="DKL71" s="201"/>
      <c r="DKM71" s="201"/>
      <c r="DKN71" s="201"/>
      <c r="DKO71" s="201"/>
      <c r="DKP71" s="201"/>
      <c r="DKQ71" s="201"/>
      <c r="DKR71" s="201"/>
      <c r="DKS71" s="201"/>
      <c r="DKT71" s="201"/>
      <c r="DKU71" s="201"/>
      <c r="DKV71" s="201"/>
      <c r="DKW71" s="201"/>
      <c r="DKX71" s="201"/>
      <c r="DKY71" s="201"/>
      <c r="DKZ71" s="201"/>
      <c r="DLA71" s="201"/>
      <c r="DLB71" s="201"/>
      <c r="DLC71" s="201"/>
      <c r="DLD71" s="201"/>
      <c r="DLE71" s="201"/>
      <c r="DLF71" s="201"/>
      <c r="DLG71" s="201"/>
      <c r="DLH71" s="201"/>
      <c r="DLI71" s="201"/>
      <c r="DLJ71" s="201"/>
      <c r="DLK71" s="201"/>
      <c r="DLL71" s="201"/>
      <c r="DLM71" s="201"/>
      <c r="DLN71" s="201"/>
      <c r="DLO71" s="201"/>
      <c r="DLP71" s="201"/>
      <c r="DLQ71" s="201"/>
      <c r="DLR71" s="201"/>
      <c r="DLS71" s="201"/>
      <c r="DLT71" s="201"/>
      <c r="DLU71" s="201"/>
      <c r="DLV71" s="201"/>
      <c r="DLW71" s="201"/>
      <c r="DLX71" s="201"/>
      <c r="DLY71" s="201"/>
      <c r="DLZ71" s="201"/>
      <c r="DMA71" s="201"/>
      <c r="DMB71" s="201"/>
      <c r="DMC71" s="201"/>
      <c r="DMD71" s="201"/>
      <c r="DME71" s="201"/>
      <c r="DMF71" s="201"/>
      <c r="DMG71" s="201"/>
      <c r="DMH71" s="201"/>
      <c r="DMI71" s="201"/>
      <c r="DMJ71" s="201"/>
      <c r="DMK71" s="201"/>
      <c r="DML71" s="201"/>
      <c r="DMM71" s="201"/>
      <c r="DMN71" s="201"/>
      <c r="DMO71" s="201"/>
      <c r="DMP71" s="201"/>
      <c r="DMQ71" s="201"/>
      <c r="DMR71" s="201"/>
      <c r="DMS71" s="201"/>
      <c r="DMT71" s="201"/>
      <c r="DMU71" s="201"/>
      <c r="DMV71" s="201"/>
      <c r="DMW71" s="201"/>
      <c r="DMX71" s="201"/>
      <c r="DMY71" s="201"/>
      <c r="DMZ71" s="201"/>
      <c r="DNA71" s="201"/>
      <c r="DNB71" s="201"/>
      <c r="DNC71" s="201"/>
      <c r="DND71" s="201"/>
      <c r="DNE71" s="201"/>
      <c r="DNF71" s="201"/>
      <c r="DNG71" s="201"/>
      <c r="DNH71" s="201"/>
      <c r="DNI71" s="201"/>
      <c r="DNJ71" s="201"/>
      <c r="DNK71" s="201"/>
      <c r="DNL71" s="201"/>
      <c r="DNM71" s="201"/>
      <c r="DNN71" s="201"/>
      <c r="DNO71" s="201"/>
      <c r="DNP71" s="201"/>
      <c r="DNQ71" s="201"/>
      <c r="DNR71" s="201"/>
      <c r="DNS71" s="201"/>
      <c r="DNT71" s="201"/>
      <c r="DNU71" s="201"/>
      <c r="DNV71" s="201"/>
      <c r="DNW71" s="201"/>
      <c r="DNX71" s="201"/>
      <c r="DNY71" s="201"/>
      <c r="DNZ71" s="201"/>
      <c r="DOA71" s="201"/>
      <c r="DOB71" s="201"/>
      <c r="DOC71" s="201"/>
      <c r="DOD71" s="201"/>
      <c r="DOE71" s="201"/>
      <c r="DOF71" s="201"/>
      <c r="DOG71" s="201"/>
      <c r="DOH71" s="201"/>
      <c r="DOI71" s="201"/>
      <c r="DOJ71" s="201"/>
      <c r="DOK71" s="201"/>
      <c r="DOL71" s="201"/>
      <c r="DOM71" s="201"/>
      <c r="DON71" s="201"/>
      <c r="DOO71" s="201"/>
      <c r="DOP71" s="201"/>
      <c r="DOQ71" s="201"/>
      <c r="DOR71" s="201"/>
      <c r="DOS71" s="201"/>
      <c r="DOT71" s="201"/>
      <c r="DOU71" s="201"/>
      <c r="DOV71" s="201"/>
      <c r="DOW71" s="201"/>
      <c r="DOX71" s="201"/>
      <c r="DOY71" s="201"/>
      <c r="DOZ71" s="201"/>
      <c r="DPA71" s="201"/>
      <c r="DPB71" s="201"/>
      <c r="DPC71" s="201"/>
      <c r="DPD71" s="201"/>
      <c r="DPE71" s="201"/>
      <c r="DPF71" s="201"/>
      <c r="DPG71" s="201"/>
      <c r="DPH71" s="201"/>
      <c r="DPI71" s="201"/>
      <c r="DPJ71" s="201"/>
      <c r="DPK71" s="201"/>
      <c r="DPL71" s="201"/>
      <c r="DPM71" s="201"/>
      <c r="DPN71" s="201"/>
      <c r="DPO71" s="201"/>
      <c r="DPP71" s="201"/>
      <c r="DPQ71" s="201"/>
      <c r="DPR71" s="201"/>
      <c r="DPS71" s="201"/>
      <c r="DPT71" s="201"/>
      <c r="DPU71" s="201"/>
      <c r="DPV71" s="201"/>
      <c r="DPW71" s="201"/>
      <c r="DPX71" s="201"/>
      <c r="DPY71" s="201"/>
      <c r="DPZ71" s="201"/>
      <c r="DQA71" s="201"/>
      <c r="DQB71" s="201"/>
      <c r="DQC71" s="201"/>
      <c r="DQD71" s="201"/>
      <c r="DQE71" s="201"/>
      <c r="DQF71" s="201"/>
      <c r="DQG71" s="201"/>
      <c r="DQH71" s="201"/>
      <c r="DQI71" s="201"/>
      <c r="DQJ71" s="201"/>
      <c r="DQK71" s="201"/>
      <c r="DQL71" s="201"/>
      <c r="DQM71" s="201"/>
      <c r="DQN71" s="201"/>
      <c r="DQO71" s="201"/>
      <c r="DQP71" s="201"/>
      <c r="DQQ71" s="201"/>
      <c r="DQR71" s="201"/>
      <c r="DQS71" s="201"/>
      <c r="DQT71" s="201"/>
      <c r="DQU71" s="201"/>
      <c r="DQV71" s="201"/>
      <c r="DQW71" s="201"/>
      <c r="DQX71" s="201"/>
      <c r="DQY71" s="201"/>
      <c r="DQZ71" s="201"/>
      <c r="DRA71" s="201"/>
      <c r="DRB71" s="201"/>
      <c r="DRC71" s="201"/>
      <c r="DRD71" s="201"/>
      <c r="DRE71" s="201"/>
      <c r="DRF71" s="201"/>
      <c r="DRG71" s="201"/>
      <c r="DRH71" s="201"/>
      <c r="DRI71" s="201"/>
      <c r="DRJ71" s="201"/>
      <c r="DRK71" s="201"/>
      <c r="DRL71" s="201"/>
      <c r="DRM71" s="201"/>
      <c r="DRN71" s="201"/>
      <c r="DRO71" s="201"/>
      <c r="DRP71" s="201"/>
      <c r="DRQ71" s="201"/>
      <c r="DRR71" s="201"/>
      <c r="DRS71" s="201"/>
      <c r="DRT71" s="201"/>
      <c r="DRU71" s="201"/>
      <c r="DRV71" s="201"/>
      <c r="DRW71" s="201"/>
      <c r="DRX71" s="201"/>
      <c r="DRY71" s="201"/>
      <c r="DRZ71" s="201"/>
      <c r="DSA71" s="201"/>
      <c r="DSB71" s="201"/>
      <c r="DSC71" s="201"/>
      <c r="DSD71" s="201"/>
      <c r="DSE71" s="201"/>
      <c r="DSF71" s="201"/>
      <c r="DSG71" s="201"/>
      <c r="DSH71" s="201"/>
      <c r="DSI71" s="201"/>
      <c r="DSJ71" s="201"/>
      <c r="DSK71" s="201"/>
      <c r="DSL71" s="201"/>
      <c r="DSM71" s="201"/>
      <c r="DSN71" s="201"/>
      <c r="DSO71" s="201"/>
      <c r="DSP71" s="201"/>
      <c r="DSQ71" s="201"/>
      <c r="DSR71" s="201"/>
      <c r="DSS71" s="201"/>
      <c r="DST71" s="201"/>
      <c r="DSU71" s="201"/>
      <c r="DSV71" s="201"/>
      <c r="DSW71" s="201"/>
      <c r="DSX71" s="201"/>
      <c r="DSY71" s="201"/>
      <c r="DSZ71" s="201"/>
      <c r="DTA71" s="201"/>
      <c r="DTB71" s="201"/>
      <c r="DTC71" s="201"/>
      <c r="DTD71" s="201"/>
      <c r="DTE71" s="201"/>
      <c r="DTF71" s="201"/>
      <c r="DTG71" s="201"/>
      <c r="DTH71" s="201"/>
      <c r="DTI71" s="201"/>
      <c r="DTJ71" s="201"/>
      <c r="DTK71" s="201"/>
      <c r="DTL71" s="201"/>
      <c r="DTM71" s="201"/>
      <c r="DTN71" s="201"/>
      <c r="DTO71" s="201"/>
      <c r="DTP71" s="201"/>
      <c r="DTQ71" s="201"/>
      <c r="DTR71" s="201"/>
      <c r="DTS71" s="201"/>
      <c r="DTT71" s="201"/>
      <c r="DTU71" s="201"/>
      <c r="DTV71" s="201"/>
      <c r="DTW71" s="201"/>
      <c r="DTX71" s="201"/>
      <c r="DTY71" s="201"/>
      <c r="DTZ71" s="201"/>
      <c r="DUA71" s="201"/>
      <c r="DUB71" s="201"/>
      <c r="DUC71" s="201"/>
      <c r="DUD71" s="201"/>
      <c r="DUE71" s="201"/>
      <c r="DUF71" s="201"/>
      <c r="DUG71" s="201"/>
      <c r="DUH71" s="201"/>
      <c r="DUI71" s="201"/>
      <c r="DUJ71" s="201"/>
      <c r="DUK71" s="201"/>
      <c r="DUL71" s="201"/>
      <c r="DUM71" s="201"/>
      <c r="DUN71" s="201"/>
      <c r="DUO71" s="201"/>
      <c r="DUP71" s="201"/>
      <c r="DUQ71" s="201"/>
      <c r="DUR71" s="201"/>
      <c r="DUS71" s="201"/>
      <c r="DUT71" s="201"/>
      <c r="DUU71" s="201"/>
      <c r="DUV71" s="201"/>
      <c r="DUW71" s="201"/>
      <c r="DUX71" s="201"/>
      <c r="DUY71" s="201"/>
      <c r="DUZ71" s="201"/>
      <c r="DVA71" s="201"/>
      <c r="DVB71" s="201"/>
      <c r="DVC71" s="201"/>
      <c r="DVD71" s="201"/>
      <c r="DVE71" s="201"/>
      <c r="DVF71" s="201"/>
      <c r="DVG71" s="201"/>
      <c r="DVH71" s="201"/>
      <c r="DVI71" s="201"/>
      <c r="DVJ71" s="201"/>
      <c r="DVK71" s="201"/>
      <c r="DVL71" s="201"/>
      <c r="DVM71" s="201"/>
      <c r="DVN71" s="201"/>
      <c r="DVO71" s="201"/>
      <c r="DVP71" s="201"/>
      <c r="DVQ71" s="201"/>
      <c r="DVR71" s="201"/>
      <c r="DVS71" s="201"/>
      <c r="DVT71" s="201"/>
      <c r="DVU71" s="201"/>
      <c r="DVV71" s="201"/>
      <c r="DVW71" s="201"/>
      <c r="DVX71" s="201"/>
      <c r="DVY71" s="201"/>
      <c r="DVZ71" s="201"/>
      <c r="DWA71" s="201"/>
      <c r="DWB71" s="201"/>
      <c r="DWC71" s="201"/>
      <c r="DWD71" s="201"/>
      <c r="DWE71" s="201"/>
      <c r="DWF71" s="201"/>
      <c r="DWG71" s="201"/>
      <c r="DWH71" s="201"/>
      <c r="DWI71" s="201"/>
      <c r="DWJ71" s="201"/>
      <c r="DWK71" s="201"/>
      <c r="DWL71" s="201"/>
      <c r="DWM71" s="201"/>
      <c r="DWN71" s="201"/>
      <c r="DWO71" s="201"/>
      <c r="DWP71" s="201"/>
      <c r="DWQ71" s="201"/>
      <c r="DWR71" s="201"/>
      <c r="DWS71" s="201"/>
      <c r="DWT71" s="201"/>
      <c r="DWU71" s="201"/>
      <c r="DWV71" s="201"/>
      <c r="DWW71" s="201"/>
      <c r="DWX71" s="201"/>
      <c r="DWY71" s="201"/>
      <c r="DWZ71" s="201"/>
      <c r="DXA71" s="201"/>
      <c r="DXB71" s="201"/>
      <c r="DXC71" s="201"/>
      <c r="DXD71" s="201"/>
      <c r="DXE71" s="201"/>
      <c r="DXF71" s="201"/>
      <c r="DXG71" s="201"/>
      <c r="DXH71" s="201"/>
      <c r="DXI71" s="201"/>
      <c r="DXJ71" s="201"/>
      <c r="DXK71" s="201"/>
      <c r="DXL71" s="201"/>
      <c r="DXM71" s="201"/>
      <c r="DXN71" s="201"/>
      <c r="DXO71" s="201"/>
      <c r="DXP71" s="201"/>
      <c r="DXQ71" s="201"/>
      <c r="DXR71" s="201"/>
      <c r="DXS71" s="201"/>
      <c r="DXT71" s="201"/>
      <c r="DXU71" s="201"/>
      <c r="DXV71" s="201"/>
      <c r="DXW71" s="201"/>
      <c r="DXX71" s="201"/>
      <c r="DXY71" s="201"/>
      <c r="DXZ71" s="201"/>
      <c r="DYA71" s="201"/>
      <c r="DYB71" s="201"/>
      <c r="DYC71" s="201"/>
      <c r="DYD71" s="201"/>
      <c r="DYE71" s="201"/>
      <c r="DYF71" s="201"/>
      <c r="DYG71" s="201"/>
      <c r="DYH71" s="201"/>
      <c r="DYI71" s="201"/>
      <c r="DYJ71" s="201"/>
      <c r="DYK71" s="201"/>
      <c r="DYL71" s="201"/>
      <c r="DYM71" s="201"/>
      <c r="DYN71" s="201"/>
      <c r="DYO71" s="201"/>
      <c r="DYP71" s="201"/>
      <c r="DYQ71" s="201"/>
      <c r="DYR71" s="201"/>
      <c r="DYS71" s="201"/>
      <c r="DYT71" s="201"/>
      <c r="DYU71" s="201"/>
      <c r="DYV71" s="201"/>
      <c r="DYW71" s="201"/>
      <c r="DYX71" s="201"/>
      <c r="DYY71" s="201"/>
      <c r="DYZ71" s="201"/>
      <c r="DZA71" s="201"/>
      <c r="DZB71" s="201"/>
      <c r="DZC71" s="201"/>
      <c r="DZD71" s="201"/>
      <c r="DZE71" s="201"/>
      <c r="DZF71" s="201"/>
      <c r="DZG71" s="201"/>
      <c r="DZH71" s="201"/>
      <c r="DZI71" s="201"/>
      <c r="DZJ71" s="201"/>
      <c r="DZK71" s="201"/>
      <c r="DZL71" s="201"/>
      <c r="DZM71" s="201"/>
      <c r="DZN71" s="201"/>
      <c r="DZO71" s="201"/>
      <c r="DZP71" s="201"/>
      <c r="DZQ71" s="201"/>
      <c r="DZR71" s="201"/>
      <c r="DZS71" s="201"/>
      <c r="DZT71" s="201"/>
      <c r="DZU71" s="201"/>
      <c r="DZV71" s="201"/>
      <c r="DZW71" s="201"/>
      <c r="DZX71" s="201"/>
      <c r="DZY71" s="201"/>
      <c r="DZZ71" s="201"/>
      <c r="EAA71" s="201"/>
      <c r="EAB71" s="201"/>
      <c r="EAC71" s="201"/>
      <c r="EAD71" s="201"/>
      <c r="EAE71" s="201"/>
      <c r="EAF71" s="201"/>
      <c r="EAG71" s="201"/>
      <c r="EAH71" s="201"/>
      <c r="EAI71" s="201"/>
      <c r="EAJ71" s="201"/>
      <c r="EAK71" s="201"/>
      <c r="EAL71" s="201"/>
      <c r="EAM71" s="201"/>
      <c r="EAN71" s="201"/>
      <c r="EAO71" s="201"/>
      <c r="EAP71" s="201"/>
      <c r="EAQ71" s="201"/>
      <c r="EAR71" s="201"/>
      <c r="EAS71" s="201"/>
      <c r="EAT71" s="201"/>
      <c r="EAU71" s="201"/>
      <c r="EAV71" s="201"/>
      <c r="EAW71" s="201"/>
      <c r="EAX71" s="201"/>
      <c r="EAY71" s="201"/>
      <c r="EAZ71" s="201"/>
      <c r="EBA71" s="201"/>
      <c r="EBB71" s="201"/>
      <c r="EBC71" s="201"/>
      <c r="EBD71" s="201"/>
      <c r="EBE71" s="201"/>
      <c r="EBF71" s="201"/>
      <c r="EBG71" s="201"/>
      <c r="EBH71" s="201"/>
      <c r="EBI71" s="201"/>
      <c r="EBJ71" s="201"/>
      <c r="EBK71" s="201"/>
      <c r="EBL71" s="201"/>
      <c r="EBM71" s="201"/>
      <c r="EBN71" s="201"/>
      <c r="EBO71" s="201"/>
      <c r="EBP71" s="201"/>
      <c r="EBQ71" s="201"/>
      <c r="EBR71" s="201"/>
      <c r="EBS71" s="201"/>
      <c r="EBT71" s="201"/>
      <c r="EBU71" s="201"/>
      <c r="EBV71" s="201"/>
      <c r="EBW71" s="201"/>
      <c r="EBX71" s="201"/>
      <c r="EBY71" s="201"/>
      <c r="EBZ71" s="201"/>
      <c r="ECA71" s="201"/>
      <c r="ECB71" s="201"/>
      <c r="ECC71" s="201"/>
      <c r="ECD71" s="201"/>
      <c r="ECE71" s="201"/>
      <c r="ECF71" s="201"/>
      <c r="ECG71" s="201"/>
      <c r="ECH71" s="201"/>
      <c r="ECI71" s="201"/>
      <c r="ECJ71" s="201"/>
      <c r="ECK71" s="201"/>
      <c r="ECL71" s="201"/>
      <c r="ECM71" s="201"/>
      <c r="ECN71" s="201"/>
      <c r="ECO71" s="201"/>
      <c r="ECP71" s="201"/>
      <c r="ECQ71" s="201"/>
      <c r="ECR71" s="201"/>
      <c r="ECS71" s="201"/>
      <c r="ECT71" s="201"/>
      <c r="ECU71" s="201"/>
      <c r="ECV71" s="201"/>
      <c r="ECW71" s="201"/>
      <c r="ECX71" s="201"/>
      <c r="ECY71" s="201"/>
      <c r="ECZ71" s="201"/>
      <c r="EDA71" s="201"/>
      <c r="EDB71" s="201"/>
      <c r="EDC71" s="201"/>
      <c r="EDD71" s="201"/>
      <c r="EDE71" s="201"/>
      <c r="EDF71" s="201"/>
      <c r="EDG71" s="201"/>
      <c r="EDH71" s="201"/>
      <c r="EDI71" s="201"/>
      <c r="EDJ71" s="201"/>
      <c r="EDK71" s="201"/>
      <c r="EDL71" s="201"/>
      <c r="EDM71" s="201"/>
      <c r="EDN71" s="201"/>
      <c r="EDO71" s="201"/>
      <c r="EDP71" s="201"/>
      <c r="EDQ71" s="201"/>
      <c r="EDR71" s="201"/>
      <c r="EDS71" s="201"/>
      <c r="EDT71" s="201"/>
      <c r="EDU71" s="201"/>
      <c r="EDV71" s="201"/>
      <c r="EDW71" s="201"/>
      <c r="EDX71" s="201"/>
      <c r="EDY71" s="201"/>
      <c r="EDZ71" s="201"/>
      <c r="EEA71" s="201"/>
      <c r="EEB71" s="201"/>
      <c r="EEC71" s="201"/>
      <c r="EED71" s="201"/>
      <c r="EEE71" s="201"/>
      <c r="EEF71" s="201"/>
      <c r="EEG71" s="201"/>
      <c r="EEH71" s="201"/>
      <c r="EEI71" s="201"/>
      <c r="EEJ71" s="201"/>
      <c r="EEK71" s="201"/>
      <c r="EEL71" s="201"/>
      <c r="EEM71" s="201"/>
      <c r="EEN71" s="201"/>
      <c r="EEO71" s="201"/>
      <c r="EEP71" s="201"/>
      <c r="EEQ71" s="201"/>
      <c r="EER71" s="201"/>
      <c r="EES71" s="201"/>
      <c r="EET71" s="201"/>
      <c r="EEU71" s="201"/>
      <c r="EEV71" s="201"/>
      <c r="EEW71" s="201"/>
      <c r="EEX71" s="201"/>
      <c r="EEY71" s="201"/>
      <c r="EEZ71" s="201"/>
      <c r="EFA71" s="201"/>
      <c r="EFB71" s="201"/>
      <c r="EFC71" s="201"/>
      <c r="EFD71" s="201"/>
      <c r="EFE71" s="201"/>
      <c r="EFF71" s="201"/>
      <c r="EFG71" s="201"/>
      <c r="EFH71" s="201"/>
      <c r="EFI71" s="201"/>
      <c r="EFJ71" s="201"/>
      <c r="EFK71" s="201"/>
      <c r="EFL71" s="201"/>
      <c r="EFM71" s="201"/>
      <c r="EFN71" s="201"/>
      <c r="EFO71" s="201"/>
      <c r="EFP71" s="201"/>
      <c r="EFQ71" s="201"/>
      <c r="EFR71" s="201"/>
      <c r="EFS71" s="201"/>
      <c r="EFT71" s="201"/>
      <c r="EFU71" s="201"/>
      <c r="EFV71" s="201"/>
      <c r="EFW71" s="201"/>
      <c r="EFX71" s="201"/>
      <c r="EFY71" s="201"/>
      <c r="EFZ71" s="201"/>
      <c r="EGA71" s="201"/>
      <c r="EGB71" s="201"/>
      <c r="EGC71" s="201"/>
      <c r="EGD71" s="201"/>
      <c r="EGE71" s="201"/>
      <c r="EGF71" s="201"/>
      <c r="EGG71" s="201"/>
      <c r="EGH71" s="201"/>
      <c r="EGI71" s="201"/>
      <c r="EGJ71" s="201"/>
      <c r="EGK71" s="201"/>
      <c r="EGL71" s="201"/>
      <c r="EGM71" s="201"/>
      <c r="EGN71" s="201"/>
      <c r="EGO71" s="201"/>
      <c r="EGP71" s="201"/>
      <c r="EGQ71" s="201"/>
      <c r="EGR71" s="201"/>
      <c r="EGS71" s="201"/>
      <c r="EGT71" s="201"/>
      <c r="EGU71" s="201"/>
      <c r="EGV71" s="201"/>
      <c r="EGW71" s="201"/>
      <c r="EGX71" s="201"/>
      <c r="EGY71" s="201"/>
      <c r="EGZ71" s="201"/>
      <c r="EHA71" s="201"/>
      <c r="EHB71" s="201"/>
      <c r="EHC71" s="201"/>
      <c r="EHD71" s="201"/>
      <c r="EHE71" s="201"/>
      <c r="EHF71" s="201"/>
      <c r="EHG71" s="201"/>
      <c r="EHH71" s="201"/>
      <c r="EHI71" s="201"/>
      <c r="EHJ71" s="201"/>
      <c r="EHK71" s="201"/>
      <c r="EHL71" s="201"/>
      <c r="EHM71" s="201"/>
      <c r="EHN71" s="201"/>
      <c r="EHO71" s="201"/>
      <c r="EHP71" s="201"/>
      <c r="EHQ71" s="201"/>
      <c r="EHR71" s="201"/>
      <c r="EHS71" s="201"/>
      <c r="EHT71" s="201"/>
      <c r="EHU71" s="201"/>
      <c r="EHV71" s="201"/>
      <c r="EHW71" s="201"/>
      <c r="EHX71" s="201"/>
      <c r="EHY71" s="201"/>
      <c r="EHZ71" s="201"/>
      <c r="EIA71" s="201"/>
      <c r="EIB71" s="201"/>
      <c r="EIC71" s="201"/>
      <c r="EID71" s="201"/>
      <c r="EIE71" s="201"/>
      <c r="EIF71" s="201"/>
      <c r="EIG71" s="201"/>
      <c r="EIH71" s="201"/>
      <c r="EII71" s="201"/>
      <c r="EIJ71" s="201"/>
      <c r="EIK71" s="201"/>
      <c r="EIL71" s="201"/>
      <c r="EIM71" s="201"/>
      <c r="EIN71" s="201"/>
      <c r="EIO71" s="201"/>
      <c r="EIP71" s="201"/>
      <c r="EIQ71" s="201"/>
      <c r="EIR71" s="201"/>
      <c r="EIS71" s="201"/>
      <c r="EIT71" s="201"/>
      <c r="EIU71" s="201"/>
      <c r="EIV71" s="201"/>
      <c r="EIW71" s="201"/>
      <c r="EIX71" s="201"/>
      <c r="EIY71" s="201"/>
      <c r="EIZ71" s="201"/>
      <c r="EJA71" s="201"/>
      <c r="EJB71" s="201"/>
      <c r="EJC71" s="201"/>
      <c r="EJD71" s="201"/>
      <c r="EJE71" s="201"/>
      <c r="EJF71" s="201"/>
      <c r="EJG71" s="201"/>
      <c r="EJH71" s="201"/>
      <c r="EJI71" s="201"/>
      <c r="EJJ71" s="201"/>
      <c r="EJK71" s="201"/>
      <c r="EJL71" s="201"/>
      <c r="EJM71" s="201"/>
      <c r="EJN71" s="201"/>
      <c r="EJO71" s="201"/>
      <c r="EJP71" s="201"/>
      <c r="EJQ71" s="201"/>
      <c r="EJR71" s="201"/>
      <c r="EJS71" s="201"/>
      <c r="EJT71" s="201"/>
      <c r="EJU71" s="201"/>
      <c r="EJV71" s="201"/>
      <c r="EJW71" s="201"/>
      <c r="EJX71" s="201"/>
      <c r="EJY71" s="201"/>
      <c r="EJZ71" s="201"/>
      <c r="EKA71" s="201"/>
      <c r="EKB71" s="201"/>
      <c r="EKC71" s="201"/>
      <c r="EKD71" s="201"/>
      <c r="EKE71" s="201"/>
      <c r="EKF71" s="201"/>
      <c r="EKG71" s="201"/>
      <c r="EKH71" s="201"/>
      <c r="EKI71" s="201"/>
      <c r="EKJ71" s="201"/>
      <c r="EKK71" s="201"/>
      <c r="EKL71" s="201"/>
      <c r="EKM71" s="201"/>
      <c r="EKN71" s="201"/>
      <c r="EKO71" s="201"/>
      <c r="EKP71" s="201"/>
      <c r="EKQ71" s="201"/>
      <c r="EKR71" s="201"/>
      <c r="EKS71" s="201"/>
      <c r="EKT71" s="201"/>
      <c r="EKU71" s="201"/>
      <c r="EKV71" s="201"/>
      <c r="EKW71" s="201"/>
      <c r="EKX71" s="201"/>
      <c r="EKY71" s="201"/>
      <c r="EKZ71" s="201"/>
      <c r="ELA71" s="201"/>
      <c r="ELB71" s="201"/>
      <c r="ELC71" s="201"/>
      <c r="ELD71" s="201"/>
      <c r="ELE71" s="201"/>
      <c r="ELF71" s="201"/>
      <c r="ELG71" s="201"/>
      <c r="ELH71" s="201"/>
      <c r="ELI71" s="201"/>
      <c r="ELJ71" s="201"/>
      <c r="ELK71" s="201"/>
      <c r="ELL71" s="201"/>
      <c r="ELM71" s="201"/>
      <c r="ELN71" s="201"/>
      <c r="ELO71" s="201"/>
      <c r="ELP71" s="201"/>
      <c r="ELQ71" s="201"/>
      <c r="ELR71" s="201"/>
      <c r="ELS71" s="201"/>
      <c r="ELT71" s="201"/>
      <c r="ELU71" s="201"/>
      <c r="ELV71" s="201"/>
      <c r="ELW71" s="201"/>
      <c r="ELX71" s="201"/>
      <c r="ELY71" s="201"/>
      <c r="ELZ71" s="201"/>
      <c r="EMA71" s="201"/>
      <c r="EMB71" s="201"/>
      <c r="EMC71" s="201"/>
      <c r="EMD71" s="201"/>
      <c r="EME71" s="201"/>
      <c r="EMF71" s="201"/>
      <c r="EMG71" s="201"/>
      <c r="EMH71" s="201"/>
      <c r="EMI71" s="201"/>
      <c r="EMJ71" s="201"/>
      <c r="EMK71" s="201"/>
      <c r="EML71" s="201"/>
      <c r="EMM71" s="201"/>
      <c r="EMN71" s="201"/>
      <c r="EMO71" s="201"/>
      <c r="EMP71" s="201"/>
      <c r="EMQ71" s="201"/>
      <c r="EMR71" s="201"/>
      <c r="EMS71" s="201"/>
      <c r="EMT71" s="201"/>
      <c r="EMU71" s="201"/>
      <c r="EMV71" s="201"/>
      <c r="EMW71" s="201"/>
      <c r="EMX71" s="201"/>
      <c r="EMY71" s="201"/>
      <c r="EMZ71" s="201"/>
      <c r="ENA71" s="201"/>
      <c r="ENB71" s="201"/>
      <c r="ENC71" s="201"/>
      <c r="END71" s="201"/>
      <c r="ENE71" s="201"/>
      <c r="ENF71" s="201"/>
      <c r="ENG71" s="201"/>
      <c r="ENH71" s="201"/>
      <c r="ENI71" s="201"/>
      <c r="ENJ71" s="201"/>
      <c r="ENK71" s="201"/>
      <c r="ENL71" s="201"/>
      <c r="ENM71" s="201"/>
      <c r="ENN71" s="201"/>
      <c r="ENO71" s="201"/>
      <c r="ENP71" s="201"/>
      <c r="ENQ71" s="201"/>
      <c r="ENR71" s="201"/>
      <c r="ENS71" s="201"/>
      <c r="ENT71" s="201"/>
      <c r="ENU71" s="201"/>
      <c r="ENV71" s="201"/>
      <c r="ENW71" s="201"/>
      <c r="ENX71" s="201"/>
      <c r="ENY71" s="201"/>
      <c r="ENZ71" s="201"/>
      <c r="EOA71" s="201"/>
      <c r="EOB71" s="201"/>
      <c r="EOC71" s="201"/>
      <c r="EOD71" s="201"/>
      <c r="EOE71" s="201"/>
      <c r="EOF71" s="201"/>
      <c r="EOG71" s="201"/>
      <c r="EOH71" s="201"/>
      <c r="EOI71" s="201"/>
      <c r="EOJ71" s="201"/>
      <c r="EOK71" s="201"/>
      <c r="EOL71" s="201"/>
      <c r="EOM71" s="201"/>
      <c r="EON71" s="201"/>
      <c r="EOO71" s="201"/>
      <c r="EOP71" s="201"/>
      <c r="EOQ71" s="201"/>
      <c r="EOR71" s="201"/>
      <c r="EOS71" s="201"/>
      <c r="EOT71" s="201"/>
      <c r="EOU71" s="201"/>
      <c r="EOV71" s="201"/>
      <c r="EOW71" s="201"/>
      <c r="EOX71" s="201"/>
      <c r="EOY71" s="201"/>
      <c r="EOZ71" s="201"/>
      <c r="EPA71" s="201"/>
      <c r="EPB71" s="201"/>
      <c r="EPC71" s="201"/>
      <c r="EPD71" s="201"/>
      <c r="EPE71" s="201"/>
      <c r="EPF71" s="201"/>
      <c r="EPG71" s="201"/>
      <c r="EPH71" s="201"/>
      <c r="EPI71" s="201"/>
      <c r="EPJ71" s="201"/>
      <c r="EPK71" s="201"/>
      <c r="EPL71" s="201"/>
      <c r="EPM71" s="201"/>
      <c r="EPN71" s="201"/>
      <c r="EPO71" s="201"/>
      <c r="EPP71" s="201"/>
      <c r="EPQ71" s="201"/>
      <c r="EPR71" s="201"/>
      <c r="EPS71" s="201"/>
      <c r="EPT71" s="201"/>
      <c r="EPU71" s="201"/>
      <c r="EPV71" s="201"/>
      <c r="EPW71" s="201"/>
      <c r="EPX71" s="201"/>
      <c r="EPY71" s="201"/>
      <c r="EPZ71" s="201"/>
      <c r="EQA71" s="201"/>
      <c r="EQB71" s="201"/>
      <c r="EQC71" s="201"/>
      <c r="EQD71" s="201"/>
      <c r="EQE71" s="201"/>
      <c r="EQF71" s="201"/>
      <c r="EQG71" s="201"/>
      <c r="EQH71" s="201"/>
      <c r="EQI71" s="201"/>
      <c r="EQJ71" s="201"/>
      <c r="EQK71" s="201"/>
      <c r="EQL71" s="201"/>
      <c r="EQM71" s="201"/>
      <c r="EQN71" s="201"/>
      <c r="EQO71" s="201"/>
      <c r="EQP71" s="201"/>
      <c r="EQQ71" s="201"/>
      <c r="EQR71" s="201"/>
      <c r="EQS71" s="201"/>
      <c r="EQT71" s="201"/>
      <c r="EQU71" s="201"/>
      <c r="EQV71" s="201"/>
      <c r="EQW71" s="201"/>
      <c r="EQX71" s="201"/>
      <c r="EQY71" s="201"/>
      <c r="EQZ71" s="201"/>
      <c r="ERA71" s="201"/>
      <c r="ERB71" s="201"/>
      <c r="ERC71" s="201"/>
      <c r="ERD71" s="201"/>
      <c r="ERE71" s="201"/>
      <c r="ERF71" s="201"/>
      <c r="ERG71" s="201"/>
      <c r="ERH71" s="201"/>
      <c r="ERI71" s="201"/>
      <c r="ERJ71" s="201"/>
      <c r="ERK71" s="201"/>
      <c r="ERL71" s="201"/>
      <c r="ERM71" s="201"/>
      <c r="ERN71" s="201"/>
      <c r="ERO71" s="201"/>
      <c r="ERP71" s="201"/>
      <c r="ERQ71" s="201"/>
      <c r="ERR71" s="201"/>
      <c r="ERS71" s="201"/>
      <c r="ERT71" s="201"/>
      <c r="ERU71" s="201"/>
      <c r="ERV71" s="201"/>
      <c r="ERW71" s="201"/>
      <c r="ERX71" s="201"/>
      <c r="ERY71" s="201"/>
      <c r="ERZ71" s="201"/>
      <c r="ESA71" s="201"/>
      <c r="ESB71" s="201"/>
      <c r="ESC71" s="201"/>
      <c r="ESD71" s="201"/>
      <c r="ESE71" s="201"/>
      <c r="ESF71" s="201"/>
      <c r="ESG71" s="201"/>
      <c r="ESH71" s="201"/>
      <c r="ESI71" s="201"/>
      <c r="ESJ71" s="201"/>
      <c r="ESK71" s="201"/>
      <c r="ESL71" s="201"/>
      <c r="ESM71" s="201"/>
      <c r="ESN71" s="201"/>
      <c r="ESO71" s="201"/>
      <c r="ESP71" s="201"/>
      <c r="ESQ71" s="201"/>
      <c r="ESR71" s="201"/>
      <c r="ESS71" s="201"/>
      <c r="EST71" s="201"/>
      <c r="ESU71" s="201"/>
      <c r="ESV71" s="201"/>
      <c r="ESW71" s="201"/>
      <c r="ESX71" s="201"/>
      <c r="ESY71" s="201"/>
      <c r="ESZ71" s="201"/>
      <c r="ETA71" s="201"/>
      <c r="ETB71" s="201"/>
      <c r="ETC71" s="201"/>
      <c r="ETD71" s="201"/>
      <c r="ETE71" s="201"/>
      <c r="ETF71" s="201"/>
      <c r="ETG71" s="201"/>
      <c r="ETH71" s="201"/>
      <c r="ETI71" s="201"/>
      <c r="ETJ71" s="201"/>
      <c r="ETK71" s="201"/>
      <c r="ETL71" s="201"/>
      <c r="ETM71" s="201"/>
      <c r="ETN71" s="201"/>
      <c r="ETO71" s="201"/>
      <c r="ETP71" s="201"/>
      <c r="ETQ71" s="201"/>
      <c r="ETR71" s="201"/>
      <c r="ETS71" s="201"/>
      <c r="ETT71" s="201"/>
      <c r="ETU71" s="201"/>
      <c r="ETV71" s="201"/>
      <c r="ETW71" s="201"/>
      <c r="ETX71" s="201"/>
      <c r="ETY71" s="201"/>
      <c r="ETZ71" s="201"/>
      <c r="EUA71" s="201"/>
      <c r="EUB71" s="201"/>
      <c r="EUC71" s="201"/>
      <c r="EUD71" s="201"/>
      <c r="EUE71" s="201"/>
      <c r="EUF71" s="201"/>
      <c r="EUG71" s="201"/>
      <c r="EUH71" s="201"/>
      <c r="EUI71" s="201"/>
      <c r="EUJ71" s="201"/>
      <c r="EUK71" s="201"/>
      <c r="EUL71" s="201"/>
      <c r="EUM71" s="201"/>
      <c r="EUN71" s="201"/>
      <c r="EUO71" s="201"/>
      <c r="EUP71" s="201"/>
      <c r="EUQ71" s="201"/>
      <c r="EUR71" s="201"/>
      <c r="EUS71" s="201"/>
      <c r="EUT71" s="201"/>
      <c r="EUU71" s="201"/>
      <c r="EUV71" s="201"/>
      <c r="EUW71" s="201"/>
      <c r="EUX71" s="201"/>
      <c r="EUY71" s="201"/>
      <c r="EUZ71" s="201"/>
      <c r="EVA71" s="201"/>
      <c r="EVB71" s="201"/>
      <c r="EVC71" s="201"/>
      <c r="EVD71" s="201"/>
      <c r="EVE71" s="201"/>
      <c r="EVF71" s="201"/>
      <c r="EVG71" s="201"/>
      <c r="EVH71" s="201"/>
      <c r="EVI71" s="201"/>
      <c r="EVJ71" s="201"/>
      <c r="EVK71" s="201"/>
      <c r="EVL71" s="201"/>
      <c r="EVM71" s="201"/>
      <c r="EVN71" s="201"/>
      <c r="EVO71" s="201"/>
      <c r="EVP71" s="201"/>
      <c r="EVQ71" s="201"/>
      <c r="EVR71" s="201"/>
      <c r="EVS71" s="201"/>
      <c r="EVT71" s="201"/>
      <c r="EVU71" s="201"/>
      <c r="EVV71" s="201"/>
      <c r="EVW71" s="201"/>
      <c r="EVX71" s="201"/>
      <c r="EVY71" s="201"/>
      <c r="EVZ71" s="201"/>
      <c r="EWA71" s="201"/>
      <c r="EWB71" s="201"/>
      <c r="EWC71" s="201"/>
      <c r="EWD71" s="201"/>
      <c r="EWE71" s="201"/>
      <c r="EWF71" s="201"/>
      <c r="EWG71" s="201"/>
      <c r="EWH71" s="201"/>
      <c r="EWI71" s="201"/>
      <c r="EWJ71" s="201"/>
      <c r="EWK71" s="201"/>
      <c r="EWL71" s="201"/>
      <c r="EWM71" s="201"/>
      <c r="EWN71" s="201"/>
      <c r="EWO71" s="201"/>
      <c r="EWP71" s="201"/>
      <c r="EWQ71" s="201"/>
      <c r="EWR71" s="201"/>
      <c r="EWS71" s="201"/>
      <c r="EWT71" s="201"/>
      <c r="EWU71" s="201"/>
      <c r="EWV71" s="201"/>
      <c r="EWW71" s="201"/>
      <c r="EWX71" s="201"/>
      <c r="EWY71" s="201"/>
      <c r="EWZ71" s="201"/>
      <c r="EXA71" s="201"/>
      <c r="EXB71" s="201"/>
      <c r="EXC71" s="201"/>
      <c r="EXD71" s="201"/>
      <c r="EXE71" s="201"/>
      <c r="EXF71" s="201"/>
      <c r="EXG71" s="201"/>
      <c r="EXH71" s="201"/>
      <c r="EXI71" s="201"/>
      <c r="EXJ71" s="201"/>
      <c r="EXK71" s="201"/>
      <c r="EXL71" s="201"/>
      <c r="EXM71" s="201"/>
      <c r="EXN71" s="201"/>
      <c r="EXO71" s="201"/>
      <c r="EXP71" s="201"/>
      <c r="EXQ71" s="201"/>
      <c r="EXR71" s="201"/>
      <c r="EXS71" s="201"/>
      <c r="EXT71" s="201"/>
      <c r="EXU71" s="201"/>
      <c r="EXV71" s="201"/>
      <c r="EXW71" s="201"/>
      <c r="EXX71" s="201"/>
      <c r="EXY71" s="201"/>
      <c r="EXZ71" s="201"/>
      <c r="EYA71" s="201"/>
      <c r="EYB71" s="201"/>
      <c r="EYC71" s="201"/>
      <c r="EYD71" s="201"/>
      <c r="EYE71" s="201"/>
      <c r="EYF71" s="201"/>
      <c r="EYG71" s="201"/>
      <c r="EYH71" s="201"/>
      <c r="EYI71" s="201"/>
      <c r="EYJ71" s="201"/>
      <c r="EYK71" s="201"/>
      <c r="EYL71" s="201"/>
      <c r="EYM71" s="201"/>
      <c r="EYN71" s="201"/>
      <c r="EYO71" s="201"/>
      <c r="EYP71" s="201"/>
      <c r="EYQ71" s="201"/>
      <c r="EYR71" s="201"/>
      <c r="EYS71" s="201"/>
      <c r="EYT71" s="201"/>
      <c r="EYU71" s="201"/>
      <c r="EYV71" s="201"/>
      <c r="EYW71" s="201"/>
      <c r="EYX71" s="201"/>
      <c r="EYY71" s="201"/>
      <c r="EYZ71" s="201"/>
      <c r="EZA71" s="201"/>
      <c r="EZB71" s="201"/>
      <c r="EZC71" s="201"/>
      <c r="EZD71" s="201"/>
      <c r="EZE71" s="201"/>
      <c r="EZF71" s="201"/>
      <c r="EZG71" s="201"/>
      <c r="EZH71" s="201"/>
      <c r="EZI71" s="201"/>
      <c r="EZJ71" s="201"/>
      <c r="EZK71" s="201"/>
      <c r="EZL71" s="201"/>
      <c r="EZM71" s="201"/>
      <c r="EZN71" s="201"/>
      <c r="EZO71" s="201"/>
      <c r="EZP71" s="201"/>
      <c r="EZQ71" s="201"/>
      <c r="EZR71" s="201"/>
      <c r="EZS71" s="201"/>
      <c r="EZT71" s="201"/>
      <c r="EZU71" s="201"/>
      <c r="EZV71" s="201"/>
      <c r="EZW71" s="201"/>
      <c r="EZX71" s="201"/>
      <c r="EZY71" s="201"/>
      <c r="EZZ71" s="201"/>
      <c r="FAA71" s="201"/>
      <c r="FAB71" s="201"/>
      <c r="FAC71" s="201"/>
      <c r="FAD71" s="201"/>
      <c r="FAE71" s="201"/>
      <c r="FAF71" s="201"/>
      <c r="FAG71" s="201"/>
      <c r="FAH71" s="201"/>
      <c r="FAI71" s="201"/>
      <c r="FAJ71" s="201"/>
      <c r="FAK71" s="201"/>
      <c r="FAL71" s="201"/>
      <c r="FAM71" s="201"/>
      <c r="FAN71" s="201"/>
      <c r="FAO71" s="201"/>
      <c r="FAP71" s="201"/>
      <c r="FAQ71" s="201"/>
      <c r="FAR71" s="201"/>
      <c r="FAS71" s="201"/>
      <c r="FAT71" s="201"/>
      <c r="FAU71" s="201"/>
      <c r="FAV71" s="201"/>
      <c r="FAW71" s="201"/>
      <c r="FAX71" s="201"/>
      <c r="FAY71" s="201"/>
      <c r="FAZ71" s="201"/>
      <c r="FBA71" s="201"/>
      <c r="FBB71" s="201"/>
      <c r="FBC71" s="201"/>
      <c r="FBD71" s="201"/>
      <c r="FBE71" s="201"/>
      <c r="FBF71" s="201"/>
      <c r="FBG71" s="201"/>
      <c r="FBH71" s="201"/>
      <c r="FBI71" s="201"/>
      <c r="FBJ71" s="201"/>
      <c r="FBK71" s="201"/>
      <c r="FBL71" s="201"/>
      <c r="FBM71" s="201"/>
      <c r="FBN71" s="201"/>
      <c r="FBO71" s="201"/>
      <c r="FBP71" s="201"/>
      <c r="FBQ71" s="201"/>
      <c r="FBR71" s="201"/>
      <c r="FBS71" s="201"/>
      <c r="FBT71" s="201"/>
      <c r="FBU71" s="201"/>
      <c r="FBV71" s="201"/>
      <c r="FBW71" s="201"/>
      <c r="FBX71" s="201"/>
      <c r="FBY71" s="201"/>
      <c r="FBZ71" s="201"/>
      <c r="FCA71" s="201"/>
      <c r="FCB71" s="201"/>
      <c r="FCC71" s="201"/>
      <c r="FCD71" s="201"/>
      <c r="FCE71" s="201"/>
      <c r="FCF71" s="201"/>
      <c r="FCG71" s="201"/>
      <c r="FCH71" s="201"/>
      <c r="FCI71" s="201"/>
      <c r="FCJ71" s="201"/>
      <c r="FCK71" s="201"/>
      <c r="FCL71" s="201"/>
      <c r="FCM71" s="201"/>
      <c r="FCN71" s="201"/>
      <c r="FCO71" s="201"/>
      <c r="FCP71" s="201"/>
      <c r="FCQ71" s="201"/>
      <c r="FCR71" s="201"/>
      <c r="FCS71" s="201"/>
      <c r="FCT71" s="201"/>
      <c r="FCU71" s="201"/>
      <c r="FCV71" s="201"/>
      <c r="FCW71" s="201"/>
      <c r="FCX71" s="201"/>
      <c r="FCY71" s="201"/>
      <c r="FCZ71" s="201"/>
      <c r="FDA71" s="201"/>
      <c r="FDB71" s="201"/>
      <c r="FDC71" s="201"/>
      <c r="FDD71" s="201"/>
      <c r="FDE71" s="201"/>
      <c r="FDF71" s="201"/>
      <c r="FDG71" s="201"/>
      <c r="FDH71" s="201"/>
      <c r="FDI71" s="201"/>
      <c r="FDJ71" s="201"/>
      <c r="FDK71" s="201"/>
      <c r="FDL71" s="201"/>
      <c r="FDM71" s="201"/>
      <c r="FDN71" s="201"/>
      <c r="FDO71" s="201"/>
      <c r="FDP71" s="201"/>
      <c r="FDQ71" s="201"/>
      <c r="FDR71" s="201"/>
      <c r="FDS71" s="201"/>
      <c r="FDT71" s="201"/>
      <c r="FDU71" s="201"/>
      <c r="FDV71" s="201"/>
      <c r="FDW71" s="201"/>
      <c r="FDX71" s="201"/>
      <c r="FDY71" s="201"/>
      <c r="FDZ71" s="201"/>
      <c r="FEA71" s="201"/>
      <c r="FEB71" s="201"/>
      <c r="FEC71" s="201"/>
      <c r="FED71" s="201"/>
      <c r="FEE71" s="201"/>
      <c r="FEF71" s="201"/>
      <c r="FEG71" s="201"/>
      <c r="FEH71" s="201"/>
      <c r="FEI71" s="201"/>
      <c r="FEJ71" s="201"/>
      <c r="FEK71" s="201"/>
      <c r="FEL71" s="201"/>
      <c r="FEM71" s="201"/>
      <c r="FEN71" s="201"/>
      <c r="FEO71" s="201"/>
      <c r="FEP71" s="201"/>
      <c r="FEQ71" s="201"/>
      <c r="FER71" s="201"/>
      <c r="FES71" s="201"/>
      <c r="FET71" s="201"/>
      <c r="FEU71" s="201"/>
      <c r="FEV71" s="201"/>
      <c r="FEW71" s="201"/>
      <c r="FEX71" s="201"/>
      <c r="FEY71" s="201"/>
      <c r="FEZ71" s="201"/>
      <c r="FFA71" s="201"/>
      <c r="FFB71" s="201"/>
      <c r="FFC71" s="201"/>
      <c r="FFD71" s="201"/>
      <c r="FFE71" s="201"/>
      <c r="FFF71" s="201"/>
      <c r="FFG71" s="201"/>
      <c r="FFH71" s="201"/>
      <c r="FFI71" s="201"/>
      <c r="FFJ71" s="201"/>
      <c r="FFK71" s="201"/>
      <c r="FFL71" s="201"/>
      <c r="FFM71" s="201"/>
      <c r="FFN71" s="201"/>
      <c r="FFO71" s="201"/>
      <c r="FFP71" s="201"/>
      <c r="FFQ71" s="201"/>
      <c r="FFR71" s="201"/>
      <c r="FFS71" s="201"/>
      <c r="FFT71" s="201"/>
      <c r="FFU71" s="201"/>
      <c r="FFV71" s="201"/>
      <c r="FFW71" s="201"/>
      <c r="FFX71" s="201"/>
      <c r="FFY71" s="201"/>
      <c r="FFZ71" s="201"/>
      <c r="FGA71" s="201"/>
      <c r="FGB71" s="201"/>
      <c r="FGC71" s="201"/>
      <c r="FGD71" s="201"/>
      <c r="FGE71" s="201"/>
      <c r="FGF71" s="201"/>
      <c r="FGG71" s="201"/>
      <c r="FGH71" s="201"/>
      <c r="FGI71" s="201"/>
      <c r="FGJ71" s="201"/>
      <c r="FGK71" s="201"/>
      <c r="FGL71" s="201"/>
      <c r="FGM71" s="201"/>
      <c r="FGN71" s="201"/>
      <c r="FGO71" s="201"/>
      <c r="FGP71" s="201"/>
      <c r="FGQ71" s="201"/>
      <c r="FGR71" s="201"/>
      <c r="FGS71" s="201"/>
      <c r="FGT71" s="201"/>
      <c r="FGU71" s="201"/>
      <c r="FGV71" s="201"/>
      <c r="FGW71" s="201"/>
      <c r="FGX71" s="201"/>
      <c r="FGY71" s="201"/>
      <c r="FGZ71" s="201"/>
      <c r="FHA71" s="201"/>
      <c r="FHB71" s="201"/>
      <c r="FHC71" s="201"/>
      <c r="FHD71" s="201"/>
      <c r="FHE71" s="201"/>
      <c r="FHF71" s="201"/>
      <c r="FHG71" s="201"/>
      <c r="FHH71" s="201"/>
      <c r="FHI71" s="201"/>
      <c r="FHJ71" s="201"/>
      <c r="FHK71" s="201"/>
      <c r="FHL71" s="201"/>
      <c r="FHM71" s="201"/>
      <c r="FHN71" s="201"/>
      <c r="FHO71" s="201"/>
      <c r="FHP71" s="201"/>
      <c r="FHQ71" s="201"/>
      <c r="FHR71" s="201"/>
      <c r="FHS71" s="201"/>
      <c r="FHT71" s="201"/>
      <c r="FHU71" s="201"/>
      <c r="FHV71" s="201"/>
      <c r="FHW71" s="201"/>
      <c r="FHX71" s="201"/>
      <c r="FHY71" s="201"/>
      <c r="FHZ71" s="201"/>
      <c r="FIA71" s="201"/>
      <c r="FIB71" s="201"/>
      <c r="FIC71" s="201"/>
      <c r="FID71" s="201"/>
      <c r="FIE71" s="201"/>
      <c r="FIF71" s="201"/>
      <c r="FIG71" s="201"/>
      <c r="FIH71" s="201"/>
      <c r="FII71" s="201"/>
      <c r="FIJ71" s="201"/>
      <c r="FIK71" s="201"/>
      <c r="FIL71" s="201"/>
      <c r="FIM71" s="201"/>
      <c r="FIN71" s="201"/>
      <c r="FIO71" s="201"/>
      <c r="FIP71" s="201"/>
      <c r="FIQ71" s="201"/>
      <c r="FIR71" s="201"/>
      <c r="FIS71" s="201"/>
      <c r="FIT71" s="201"/>
      <c r="FIU71" s="201"/>
      <c r="FIV71" s="201"/>
      <c r="FIW71" s="201"/>
      <c r="FIX71" s="201"/>
      <c r="FIY71" s="201"/>
      <c r="FIZ71" s="201"/>
      <c r="FJA71" s="201"/>
      <c r="FJB71" s="201"/>
      <c r="FJC71" s="201"/>
      <c r="FJD71" s="201"/>
      <c r="FJE71" s="201"/>
      <c r="FJF71" s="201"/>
      <c r="FJG71" s="201"/>
      <c r="FJH71" s="201"/>
      <c r="FJI71" s="201"/>
      <c r="FJJ71" s="201"/>
      <c r="FJK71" s="201"/>
      <c r="FJL71" s="201"/>
      <c r="FJM71" s="201"/>
      <c r="FJN71" s="201"/>
      <c r="FJO71" s="201"/>
      <c r="FJP71" s="201"/>
      <c r="FJQ71" s="201"/>
      <c r="FJR71" s="201"/>
      <c r="FJS71" s="201"/>
      <c r="FJT71" s="201"/>
      <c r="FJU71" s="201"/>
      <c r="FJV71" s="201"/>
      <c r="FJW71" s="201"/>
      <c r="FJX71" s="201"/>
      <c r="FJY71" s="201"/>
      <c r="FJZ71" s="201"/>
      <c r="FKA71" s="201"/>
      <c r="FKB71" s="201"/>
      <c r="FKC71" s="201"/>
      <c r="FKD71" s="201"/>
      <c r="FKE71" s="201"/>
      <c r="FKF71" s="201"/>
      <c r="FKG71" s="201"/>
      <c r="FKH71" s="201"/>
      <c r="FKI71" s="201"/>
      <c r="FKJ71" s="201"/>
      <c r="FKK71" s="201"/>
      <c r="FKL71" s="201"/>
      <c r="FKM71" s="201"/>
      <c r="FKN71" s="201"/>
      <c r="FKO71" s="201"/>
      <c r="FKP71" s="201"/>
      <c r="FKQ71" s="201"/>
      <c r="FKR71" s="201"/>
      <c r="FKS71" s="201"/>
      <c r="FKT71" s="201"/>
      <c r="FKU71" s="201"/>
      <c r="FKV71" s="201"/>
      <c r="FKW71" s="201"/>
      <c r="FKX71" s="201"/>
      <c r="FKY71" s="201"/>
      <c r="FKZ71" s="201"/>
      <c r="FLA71" s="201"/>
      <c r="FLB71" s="201"/>
      <c r="FLC71" s="201"/>
      <c r="FLD71" s="201"/>
      <c r="FLE71" s="201"/>
      <c r="FLF71" s="201"/>
      <c r="FLG71" s="201"/>
      <c r="FLH71" s="201"/>
      <c r="FLI71" s="201"/>
      <c r="FLJ71" s="201"/>
      <c r="FLK71" s="201"/>
      <c r="FLL71" s="201"/>
      <c r="FLM71" s="201"/>
      <c r="FLN71" s="201"/>
      <c r="FLO71" s="201"/>
      <c r="FLP71" s="201"/>
      <c r="FLQ71" s="201"/>
      <c r="FLR71" s="201"/>
      <c r="FLS71" s="201"/>
      <c r="FLT71" s="201"/>
      <c r="FLU71" s="201"/>
      <c r="FLV71" s="201"/>
      <c r="FLW71" s="201"/>
      <c r="FLX71" s="201"/>
      <c r="FLY71" s="201"/>
      <c r="FLZ71" s="201"/>
      <c r="FMA71" s="201"/>
      <c r="FMB71" s="201"/>
      <c r="FMC71" s="201"/>
      <c r="FMD71" s="201"/>
      <c r="FME71" s="201"/>
      <c r="FMF71" s="201"/>
      <c r="FMG71" s="201"/>
      <c r="FMH71" s="201"/>
      <c r="FMI71" s="201"/>
      <c r="FMJ71" s="201"/>
      <c r="FMK71" s="201"/>
      <c r="FML71" s="201"/>
      <c r="FMM71" s="201"/>
      <c r="FMN71" s="201"/>
      <c r="FMO71" s="201"/>
      <c r="FMP71" s="201"/>
      <c r="FMQ71" s="201"/>
      <c r="FMR71" s="201"/>
      <c r="FMS71" s="201"/>
      <c r="FMT71" s="201"/>
      <c r="FMU71" s="201"/>
      <c r="FMV71" s="201"/>
      <c r="FMW71" s="201"/>
      <c r="FMX71" s="201"/>
      <c r="FMY71" s="201"/>
      <c r="FMZ71" s="201"/>
      <c r="FNA71" s="201"/>
      <c r="FNB71" s="201"/>
      <c r="FNC71" s="201"/>
      <c r="FND71" s="201"/>
      <c r="FNE71" s="201"/>
      <c r="FNF71" s="201"/>
      <c r="FNG71" s="201"/>
      <c r="FNH71" s="201"/>
      <c r="FNI71" s="201"/>
      <c r="FNJ71" s="201"/>
      <c r="FNK71" s="201"/>
      <c r="FNL71" s="201"/>
      <c r="FNM71" s="201"/>
      <c r="FNN71" s="201"/>
      <c r="FNO71" s="201"/>
      <c r="FNP71" s="201"/>
      <c r="FNQ71" s="201"/>
      <c r="FNR71" s="201"/>
      <c r="FNS71" s="201"/>
      <c r="FNT71" s="201"/>
      <c r="FNU71" s="201"/>
      <c r="FNV71" s="201"/>
      <c r="FNW71" s="201"/>
      <c r="FNX71" s="201"/>
      <c r="FNY71" s="201"/>
      <c r="FNZ71" s="201"/>
      <c r="FOA71" s="201"/>
      <c r="FOB71" s="201"/>
      <c r="FOC71" s="201"/>
      <c r="FOD71" s="201"/>
      <c r="FOE71" s="201"/>
      <c r="FOF71" s="201"/>
      <c r="FOG71" s="201"/>
      <c r="FOH71" s="201"/>
      <c r="FOI71" s="201"/>
      <c r="FOJ71" s="201"/>
      <c r="FOK71" s="201"/>
      <c r="FOL71" s="201"/>
      <c r="FOM71" s="201"/>
      <c r="FON71" s="201"/>
      <c r="FOO71" s="201"/>
      <c r="FOP71" s="201"/>
      <c r="FOQ71" s="201"/>
      <c r="FOR71" s="201"/>
      <c r="FOS71" s="201"/>
      <c r="FOT71" s="201"/>
      <c r="FOU71" s="201"/>
      <c r="FOV71" s="201"/>
      <c r="FOW71" s="201"/>
      <c r="FOX71" s="201"/>
      <c r="FOY71" s="201"/>
      <c r="FOZ71" s="201"/>
      <c r="FPA71" s="201"/>
      <c r="FPB71" s="201"/>
      <c r="FPC71" s="201"/>
      <c r="FPD71" s="201"/>
      <c r="FPE71" s="201"/>
      <c r="FPF71" s="201"/>
      <c r="FPG71" s="201"/>
      <c r="FPH71" s="201"/>
      <c r="FPI71" s="201"/>
      <c r="FPJ71" s="201"/>
      <c r="FPK71" s="201"/>
      <c r="FPL71" s="201"/>
      <c r="FPM71" s="201"/>
      <c r="FPN71" s="201"/>
      <c r="FPO71" s="201"/>
      <c r="FPP71" s="201"/>
      <c r="FPQ71" s="201"/>
      <c r="FPR71" s="201"/>
      <c r="FPS71" s="201"/>
      <c r="FPT71" s="201"/>
      <c r="FPU71" s="201"/>
      <c r="FPV71" s="201"/>
      <c r="FPW71" s="201"/>
      <c r="FPX71" s="201"/>
      <c r="FPY71" s="201"/>
      <c r="FPZ71" s="201"/>
      <c r="FQA71" s="201"/>
      <c r="FQB71" s="201"/>
      <c r="FQC71" s="201"/>
      <c r="FQD71" s="201"/>
      <c r="FQE71" s="201"/>
      <c r="FQF71" s="201"/>
      <c r="FQG71" s="201"/>
      <c r="FQH71" s="201"/>
      <c r="FQI71" s="201"/>
      <c r="FQJ71" s="201"/>
      <c r="FQK71" s="201"/>
      <c r="FQL71" s="201"/>
      <c r="FQM71" s="201"/>
      <c r="FQN71" s="201"/>
      <c r="FQO71" s="201"/>
      <c r="FQP71" s="201"/>
      <c r="FQQ71" s="201"/>
      <c r="FQR71" s="201"/>
      <c r="FQS71" s="201"/>
      <c r="FQT71" s="201"/>
      <c r="FQU71" s="201"/>
      <c r="FQV71" s="201"/>
      <c r="FQW71" s="201"/>
      <c r="FQX71" s="201"/>
      <c r="FQY71" s="201"/>
      <c r="FQZ71" s="201"/>
      <c r="FRA71" s="201"/>
      <c r="FRB71" s="201"/>
      <c r="FRC71" s="201"/>
      <c r="FRD71" s="201"/>
      <c r="FRE71" s="201"/>
      <c r="FRF71" s="201"/>
      <c r="FRG71" s="201"/>
      <c r="FRH71" s="201"/>
      <c r="FRI71" s="201"/>
      <c r="FRJ71" s="201"/>
      <c r="FRK71" s="201"/>
      <c r="FRL71" s="201"/>
      <c r="FRM71" s="201"/>
      <c r="FRN71" s="201"/>
      <c r="FRO71" s="201"/>
      <c r="FRP71" s="201"/>
      <c r="FRQ71" s="201"/>
      <c r="FRR71" s="201"/>
      <c r="FRS71" s="201"/>
      <c r="FRT71" s="201"/>
      <c r="FRU71" s="201"/>
      <c r="FRV71" s="201"/>
      <c r="FRW71" s="201"/>
      <c r="FRX71" s="201"/>
      <c r="FRY71" s="201"/>
      <c r="FRZ71" s="201"/>
      <c r="FSA71" s="201"/>
      <c r="FSB71" s="201"/>
      <c r="FSC71" s="201"/>
      <c r="FSD71" s="201"/>
      <c r="FSE71" s="201"/>
      <c r="FSF71" s="201"/>
      <c r="FSG71" s="201"/>
      <c r="FSH71" s="201"/>
      <c r="FSI71" s="201"/>
      <c r="FSJ71" s="201"/>
      <c r="FSK71" s="201"/>
      <c r="FSL71" s="201"/>
      <c r="FSM71" s="201"/>
      <c r="FSN71" s="201"/>
      <c r="FSO71" s="201"/>
      <c r="FSP71" s="201"/>
      <c r="FSQ71" s="201"/>
      <c r="FSR71" s="201"/>
      <c r="FSS71" s="201"/>
      <c r="FST71" s="201"/>
      <c r="FSU71" s="201"/>
      <c r="FSV71" s="201"/>
      <c r="FSW71" s="201"/>
      <c r="FSX71" s="201"/>
      <c r="FSY71" s="201"/>
      <c r="FSZ71" s="201"/>
      <c r="FTA71" s="201"/>
      <c r="FTB71" s="201"/>
      <c r="FTC71" s="201"/>
      <c r="FTD71" s="201"/>
      <c r="FTE71" s="201"/>
      <c r="FTF71" s="201"/>
      <c r="FTG71" s="201"/>
      <c r="FTH71" s="201"/>
      <c r="FTI71" s="201"/>
      <c r="FTJ71" s="201"/>
      <c r="FTK71" s="201"/>
      <c r="FTL71" s="201"/>
      <c r="FTM71" s="201"/>
      <c r="FTN71" s="201"/>
      <c r="FTO71" s="201"/>
      <c r="FTP71" s="201"/>
      <c r="FTQ71" s="201"/>
      <c r="FTR71" s="201"/>
      <c r="FTS71" s="201"/>
      <c r="FTT71" s="201"/>
      <c r="FTU71" s="201"/>
      <c r="FTV71" s="201"/>
      <c r="FTW71" s="201"/>
      <c r="FTX71" s="201"/>
      <c r="FTY71" s="201"/>
      <c r="FTZ71" s="201"/>
      <c r="FUA71" s="201"/>
      <c r="FUB71" s="201"/>
      <c r="FUC71" s="201"/>
      <c r="FUD71" s="201"/>
      <c r="FUE71" s="201"/>
      <c r="FUF71" s="201"/>
      <c r="FUG71" s="201"/>
      <c r="FUH71" s="201"/>
      <c r="FUI71" s="201"/>
      <c r="FUJ71" s="201"/>
      <c r="FUK71" s="201"/>
      <c r="FUL71" s="201"/>
      <c r="FUM71" s="201"/>
      <c r="FUN71" s="201"/>
      <c r="FUO71" s="201"/>
      <c r="FUP71" s="201"/>
      <c r="FUQ71" s="201"/>
      <c r="FUR71" s="201"/>
      <c r="FUS71" s="201"/>
      <c r="FUT71" s="201"/>
      <c r="FUU71" s="201"/>
      <c r="FUV71" s="201"/>
      <c r="FUW71" s="201"/>
      <c r="FUX71" s="201"/>
      <c r="FUY71" s="201"/>
      <c r="FUZ71" s="201"/>
      <c r="FVA71" s="201"/>
      <c r="FVB71" s="201"/>
      <c r="FVC71" s="201"/>
      <c r="FVD71" s="201"/>
      <c r="FVE71" s="201"/>
      <c r="FVF71" s="201"/>
      <c r="FVG71" s="201"/>
      <c r="FVH71" s="201"/>
      <c r="FVI71" s="201"/>
      <c r="FVJ71" s="201"/>
      <c r="FVK71" s="201"/>
      <c r="FVL71" s="201"/>
      <c r="FVM71" s="201"/>
      <c r="FVN71" s="201"/>
      <c r="FVO71" s="201"/>
      <c r="FVP71" s="201"/>
      <c r="FVQ71" s="201"/>
      <c r="FVR71" s="201"/>
      <c r="FVS71" s="201"/>
      <c r="FVT71" s="201"/>
      <c r="FVU71" s="201"/>
      <c r="FVV71" s="201"/>
      <c r="FVW71" s="201"/>
      <c r="FVX71" s="201"/>
      <c r="FVY71" s="201"/>
      <c r="FVZ71" s="201"/>
      <c r="FWA71" s="201"/>
      <c r="FWB71" s="201"/>
      <c r="FWC71" s="201"/>
      <c r="FWD71" s="201"/>
      <c r="FWE71" s="201"/>
      <c r="FWF71" s="201"/>
      <c r="FWG71" s="201"/>
      <c r="FWH71" s="201"/>
      <c r="FWI71" s="201"/>
      <c r="FWJ71" s="201"/>
      <c r="FWK71" s="201"/>
      <c r="FWL71" s="201"/>
      <c r="FWM71" s="201"/>
      <c r="FWN71" s="201"/>
      <c r="FWO71" s="201"/>
      <c r="FWP71" s="201"/>
      <c r="FWQ71" s="201"/>
      <c r="FWR71" s="201"/>
      <c r="FWS71" s="201"/>
      <c r="FWT71" s="201"/>
      <c r="FWU71" s="201"/>
      <c r="FWV71" s="201"/>
      <c r="FWW71" s="201"/>
      <c r="FWX71" s="201"/>
      <c r="FWY71" s="201"/>
      <c r="FWZ71" s="201"/>
      <c r="FXA71" s="201"/>
      <c r="FXB71" s="201"/>
      <c r="FXC71" s="201"/>
      <c r="FXD71" s="201"/>
      <c r="FXE71" s="201"/>
      <c r="FXF71" s="201"/>
      <c r="FXG71" s="201"/>
      <c r="FXH71" s="201"/>
      <c r="FXI71" s="201"/>
      <c r="FXJ71" s="201"/>
      <c r="FXK71" s="201"/>
      <c r="FXL71" s="201"/>
      <c r="FXM71" s="201"/>
      <c r="FXN71" s="201"/>
      <c r="FXO71" s="201"/>
      <c r="FXP71" s="201"/>
      <c r="FXQ71" s="201"/>
      <c r="FXR71" s="201"/>
      <c r="FXS71" s="201"/>
      <c r="FXT71" s="201"/>
      <c r="FXU71" s="201"/>
      <c r="FXV71" s="201"/>
      <c r="FXW71" s="201"/>
      <c r="FXX71" s="201"/>
      <c r="FXY71" s="201"/>
      <c r="FXZ71" s="201"/>
      <c r="FYA71" s="201"/>
      <c r="FYB71" s="201"/>
      <c r="FYC71" s="201"/>
      <c r="FYD71" s="201"/>
      <c r="FYE71" s="201"/>
      <c r="FYF71" s="201"/>
      <c r="FYG71" s="201"/>
      <c r="FYH71" s="201"/>
      <c r="FYI71" s="201"/>
      <c r="FYJ71" s="201"/>
      <c r="FYK71" s="201"/>
      <c r="FYL71" s="201"/>
      <c r="FYM71" s="201"/>
      <c r="FYN71" s="201"/>
      <c r="FYO71" s="201"/>
      <c r="FYP71" s="201"/>
      <c r="FYQ71" s="201"/>
      <c r="FYR71" s="201"/>
      <c r="FYS71" s="201"/>
      <c r="FYT71" s="201"/>
      <c r="FYU71" s="201"/>
      <c r="FYV71" s="201"/>
      <c r="FYW71" s="201"/>
      <c r="FYX71" s="201"/>
      <c r="FYY71" s="201"/>
      <c r="FYZ71" s="201"/>
      <c r="FZA71" s="201"/>
      <c r="FZB71" s="201"/>
      <c r="FZC71" s="201"/>
      <c r="FZD71" s="201"/>
      <c r="FZE71" s="201"/>
      <c r="FZF71" s="201"/>
      <c r="FZG71" s="201"/>
      <c r="FZH71" s="201"/>
      <c r="FZI71" s="201"/>
      <c r="FZJ71" s="201"/>
      <c r="FZK71" s="201"/>
      <c r="FZL71" s="201"/>
      <c r="FZM71" s="201"/>
      <c r="FZN71" s="201"/>
      <c r="FZO71" s="201"/>
      <c r="FZP71" s="201"/>
      <c r="FZQ71" s="201"/>
      <c r="FZR71" s="201"/>
      <c r="FZS71" s="201"/>
      <c r="FZT71" s="201"/>
      <c r="FZU71" s="201"/>
      <c r="FZV71" s="201"/>
      <c r="FZW71" s="201"/>
      <c r="FZX71" s="201"/>
      <c r="FZY71" s="201"/>
      <c r="FZZ71" s="201"/>
      <c r="GAA71" s="201"/>
      <c r="GAB71" s="201"/>
      <c r="GAC71" s="201"/>
      <c r="GAD71" s="201"/>
      <c r="GAE71" s="201"/>
      <c r="GAF71" s="201"/>
      <c r="GAG71" s="201"/>
      <c r="GAH71" s="201"/>
      <c r="GAI71" s="201"/>
      <c r="GAJ71" s="201"/>
      <c r="GAK71" s="201"/>
      <c r="GAL71" s="201"/>
      <c r="GAM71" s="201"/>
      <c r="GAN71" s="201"/>
      <c r="GAO71" s="201"/>
      <c r="GAP71" s="201"/>
      <c r="GAQ71" s="201"/>
      <c r="GAR71" s="201"/>
      <c r="GAS71" s="201"/>
      <c r="GAT71" s="201"/>
      <c r="GAU71" s="201"/>
      <c r="GAV71" s="201"/>
      <c r="GAW71" s="201"/>
      <c r="GAX71" s="201"/>
      <c r="GAY71" s="201"/>
      <c r="GAZ71" s="201"/>
      <c r="GBA71" s="201"/>
      <c r="GBB71" s="201"/>
      <c r="GBC71" s="201"/>
      <c r="GBD71" s="201"/>
      <c r="GBE71" s="201"/>
      <c r="GBF71" s="201"/>
      <c r="GBG71" s="201"/>
      <c r="GBH71" s="201"/>
      <c r="GBI71" s="201"/>
      <c r="GBJ71" s="201"/>
      <c r="GBK71" s="201"/>
      <c r="GBL71" s="201"/>
      <c r="GBM71" s="201"/>
      <c r="GBN71" s="201"/>
      <c r="GBO71" s="201"/>
      <c r="GBP71" s="201"/>
      <c r="GBQ71" s="201"/>
      <c r="GBR71" s="201"/>
      <c r="GBS71" s="201"/>
      <c r="GBT71" s="201"/>
      <c r="GBU71" s="201"/>
      <c r="GBV71" s="201"/>
      <c r="GBW71" s="201"/>
      <c r="GBX71" s="201"/>
      <c r="GBY71" s="201"/>
      <c r="GBZ71" s="201"/>
      <c r="GCA71" s="201"/>
      <c r="GCB71" s="201"/>
      <c r="GCC71" s="201"/>
      <c r="GCD71" s="201"/>
      <c r="GCE71" s="201"/>
      <c r="GCF71" s="201"/>
      <c r="GCG71" s="201"/>
      <c r="GCH71" s="201"/>
      <c r="GCI71" s="201"/>
      <c r="GCJ71" s="201"/>
      <c r="GCK71" s="201"/>
      <c r="GCL71" s="201"/>
      <c r="GCM71" s="201"/>
      <c r="GCN71" s="201"/>
      <c r="GCO71" s="201"/>
      <c r="GCP71" s="201"/>
      <c r="GCQ71" s="201"/>
      <c r="GCR71" s="201"/>
      <c r="GCS71" s="201"/>
      <c r="GCT71" s="201"/>
      <c r="GCU71" s="201"/>
      <c r="GCV71" s="201"/>
      <c r="GCW71" s="201"/>
      <c r="GCX71" s="201"/>
      <c r="GCY71" s="201"/>
      <c r="GCZ71" s="201"/>
      <c r="GDA71" s="201"/>
      <c r="GDB71" s="201"/>
      <c r="GDC71" s="201"/>
      <c r="GDD71" s="201"/>
      <c r="GDE71" s="201"/>
      <c r="GDF71" s="201"/>
      <c r="GDG71" s="201"/>
      <c r="GDH71" s="201"/>
      <c r="GDI71" s="201"/>
      <c r="GDJ71" s="201"/>
      <c r="GDK71" s="201"/>
      <c r="GDL71" s="201"/>
      <c r="GDM71" s="201"/>
      <c r="GDN71" s="201"/>
      <c r="GDO71" s="201"/>
      <c r="GDP71" s="201"/>
      <c r="GDQ71" s="201"/>
      <c r="GDR71" s="201"/>
      <c r="GDS71" s="201"/>
      <c r="GDT71" s="201"/>
      <c r="GDU71" s="201"/>
      <c r="GDV71" s="201"/>
      <c r="GDW71" s="201"/>
      <c r="GDX71" s="201"/>
      <c r="GDY71" s="201"/>
      <c r="GDZ71" s="201"/>
      <c r="GEA71" s="201"/>
      <c r="GEB71" s="201"/>
      <c r="GEC71" s="201"/>
      <c r="GED71" s="201"/>
      <c r="GEE71" s="201"/>
      <c r="GEF71" s="201"/>
      <c r="GEG71" s="201"/>
      <c r="GEH71" s="201"/>
      <c r="GEI71" s="201"/>
      <c r="GEJ71" s="201"/>
      <c r="GEK71" s="201"/>
      <c r="GEL71" s="201"/>
      <c r="GEM71" s="201"/>
      <c r="GEN71" s="201"/>
      <c r="GEO71" s="201"/>
      <c r="GEP71" s="201"/>
      <c r="GEQ71" s="201"/>
      <c r="GER71" s="201"/>
      <c r="GES71" s="201"/>
      <c r="GET71" s="201"/>
      <c r="GEU71" s="201"/>
      <c r="GEV71" s="201"/>
      <c r="GEW71" s="201"/>
      <c r="GEX71" s="201"/>
      <c r="GEY71" s="201"/>
      <c r="GEZ71" s="201"/>
      <c r="GFA71" s="201"/>
      <c r="GFB71" s="201"/>
      <c r="GFC71" s="201"/>
      <c r="GFD71" s="201"/>
      <c r="GFE71" s="201"/>
      <c r="GFF71" s="201"/>
      <c r="GFG71" s="201"/>
      <c r="GFH71" s="201"/>
      <c r="GFI71" s="201"/>
      <c r="GFJ71" s="201"/>
      <c r="GFK71" s="201"/>
      <c r="GFL71" s="201"/>
      <c r="GFM71" s="201"/>
      <c r="GFN71" s="201"/>
      <c r="GFO71" s="201"/>
      <c r="GFP71" s="201"/>
      <c r="GFQ71" s="201"/>
      <c r="GFR71" s="201"/>
      <c r="GFS71" s="201"/>
      <c r="GFT71" s="201"/>
      <c r="GFU71" s="201"/>
      <c r="GFV71" s="201"/>
      <c r="GFW71" s="201"/>
      <c r="GFX71" s="201"/>
      <c r="GFY71" s="201"/>
      <c r="GFZ71" s="201"/>
      <c r="GGA71" s="201"/>
      <c r="GGB71" s="201"/>
      <c r="GGC71" s="201"/>
      <c r="GGD71" s="201"/>
      <c r="GGE71" s="201"/>
      <c r="GGF71" s="201"/>
      <c r="GGG71" s="201"/>
      <c r="GGH71" s="201"/>
      <c r="GGI71" s="201"/>
      <c r="GGJ71" s="201"/>
      <c r="GGK71" s="201"/>
      <c r="GGL71" s="201"/>
      <c r="GGM71" s="201"/>
      <c r="GGN71" s="201"/>
      <c r="GGO71" s="201"/>
      <c r="GGP71" s="201"/>
      <c r="GGQ71" s="201"/>
      <c r="GGR71" s="201"/>
      <c r="GGS71" s="201"/>
      <c r="GGT71" s="201"/>
      <c r="GGU71" s="201"/>
      <c r="GGV71" s="201"/>
      <c r="GGW71" s="201"/>
      <c r="GGX71" s="201"/>
      <c r="GGY71" s="201"/>
      <c r="GGZ71" s="201"/>
      <c r="GHA71" s="201"/>
      <c r="GHB71" s="201"/>
      <c r="GHC71" s="201"/>
      <c r="GHD71" s="201"/>
      <c r="GHE71" s="201"/>
      <c r="GHF71" s="201"/>
      <c r="GHG71" s="201"/>
      <c r="GHH71" s="201"/>
      <c r="GHI71" s="201"/>
      <c r="GHJ71" s="201"/>
      <c r="GHK71" s="201"/>
      <c r="GHL71" s="201"/>
      <c r="GHM71" s="201"/>
      <c r="GHN71" s="201"/>
      <c r="GHO71" s="201"/>
      <c r="GHP71" s="201"/>
      <c r="GHQ71" s="201"/>
      <c r="GHR71" s="201"/>
      <c r="GHS71" s="201"/>
      <c r="GHT71" s="201"/>
      <c r="GHU71" s="201"/>
      <c r="GHV71" s="201"/>
      <c r="GHW71" s="201"/>
      <c r="GHX71" s="201"/>
      <c r="GHY71" s="201"/>
      <c r="GHZ71" s="201"/>
      <c r="GIA71" s="201"/>
      <c r="GIB71" s="201"/>
      <c r="GIC71" s="201"/>
      <c r="GID71" s="201"/>
      <c r="GIE71" s="201"/>
      <c r="GIF71" s="201"/>
      <c r="GIG71" s="201"/>
      <c r="GIH71" s="201"/>
      <c r="GII71" s="201"/>
      <c r="GIJ71" s="201"/>
      <c r="GIK71" s="201"/>
      <c r="GIL71" s="201"/>
      <c r="GIM71" s="201"/>
      <c r="GIN71" s="201"/>
      <c r="GIO71" s="201"/>
      <c r="GIP71" s="201"/>
      <c r="GIQ71" s="201"/>
      <c r="GIR71" s="201"/>
      <c r="GIS71" s="201"/>
      <c r="GIT71" s="201"/>
      <c r="GIU71" s="201"/>
      <c r="GIV71" s="201"/>
      <c r="GIW71" s="201"/>
      <c r="GIX71" s="201"/>
      <c r="GIY71" s="201"/>
      <c r="GIZ71" s="201"/>
      <c r="GJA71" s="201"/>
      <c r="GJB71" s="201"/>
      <c r="GJC71" s="201"/>
      <c r="GJD71" s="201"/>
      <c r="GJE71" s="201"/>
      <c r="GJF71" s="201"/>
      <c r="GJG71" s="201"/>
      <c r="GJH71" s="201"/>
      <c r="GJI71" s="201"/>
      <c r="GJJ71" s="201"/>
      <c r="GJK71" s="201"/>
      <c r="GJL71" s="201"/>
      <c r="GJM71" s="201"/>
      <c r="GJN71" s="201"/>
      <c r="GJO71" s="201"/>
      <c r="GJP71" s="201"/>
      <c r="GJQ71" s="201"/>
      <c r="GJR71" s="201"/>
      <c r="GJS71" s="201"/>
      <c r="GJT71" s="201"/>
      <c r="GJU71" s="201"/>
      <c r="GJV71" s="201"/>
      <c r="GJW71" s="201"/>
      <c r="GJX71" s="201"/>
      <c r="GJY71" s="201"/>
      <c r="GJZ71" s="201"/>
      <c r="GKA71" s="201"/>
      <c r="GKB71" s="201"/>
      <c r="GKC71" s="201"/>
      <c r="GKD71" s="201"/>
      <c r="GKE71" s="201"/>
      <c r="GKF71" s="201"/>
      <c r="GKG71" s="201"/>
      <c r="GKH71" s="201"/>
      <c r="GKI71" s="201"/>
      <c r="GKJ71" s="201"/>
      <c r="GKK71" s="201"/>
      <c r="GKL71" s="201"/>
      <c r="GKM71" s="201"/>
      <c r="GKN71" s="201"/>
      <c r="GKO71" s="201"/>
      <c r="GKP71" s="201"/>
      <c r="GKQ71" s="201"/>
      <c r="GKR71" s="201"/>
      <c r="GKS71" s="201"/>
      <c r="GKT71" s="201"/>
      <c r="GKU71" s="201"/>
      <c r="GKV71" s="201"/>
      <c r="GKW71" s="201"/>
      <c r="GKX71" s="201"/>
      <c r="GKY71" s="201"/>
      <c r="GKZ71" s="201"/>
      <c r="GLA71" s="201"/>
      <c r="GLB71" s="201"/>
      <c r="GLC71" s="201"/>
      <c r="GLD71" s="201"/>
      <c r="GLE71" s="201"/>
      <c r="GLF71" s="201"/>
      <c r="GLG71" s="201"/>
      <c r="GLH71" s="201"/>
      <c r="GLI71" s="201"/>
      <c r="GLJ71" s="201"/>
      <c r="GLK71" s="201"/>
      <c r="GLL71" s="201"/>
      <c r="GLM71" s="201"/>
      <c r="GLN71" s="201"/>
      <c r="GLO71" s="201"/>
      <c r="GLP71" s="201"/>
      <c r="GLQ71" s="201"/>
      <c r="GLR71" s="201"/>
      <c r="GLS71" s="201"/>
      <c r="GLT71" s="201"/>
      <c r="GLU71" s="201"/>
      <c r="GLV71" s="201"/>
      <c r="GLW71" s="201"/>
      <c r="GLX71" s="201"/>
      <c r="GLY71" s="201"/>
      <c r="GLZ71" s="201"/>
      <c r="GMA71" s="201"/>
      <c r="GMB71" s="201"/>
      <c r="GMC71" s="201"/>
      <c r="GMD71" s="201"/>
      <c r="GME71" s="201"/>
      <c r="GMF71" s="201"/>
      <c r="GMG71" s="201"/>
      <c r="GMH71" s="201"/>
      <c r="GMI71" s="201"/>
      <c r="GMJ71" s="201"/>
      <c r="GMK71" s="201"/>
      <c r="GML71" s="201"/>
      <c r="GMM71" s="201"/>
      <c r="GMN71" s="201"/>
      <c r="GMO71" s="201"/>
      <c r="GMP71" s="201"/>
      <c r="GMQ71" s="201"/>
      <c r="GMR71" s="201"/>
      <c r="GMS71" s="201"/>
      <c r="GMT71" s="201"/>
      <c r="GMU71" s="201"/>
      <c r="GMV71" s="201"/>
      <c r="GMW71" s="201"/>
      <c r="GMX71" s="201"/>
      <c r="GMY71" s="201"/>
      <c r="GMZ71" s="201"/>
      <c r="GNA71" s="201"/>
      <c r="GNB71" s="201"/>
      <c r="GNC71" s="201"/>
      <c r="GND71" s="201"/>
      <c r="GNE71" s="201"/>
      <c r="GNF71" s="201"/>
      <c r="GNG71" s="201"/>
      <c r="GNH71" s="201"/>
      <c r="GNI71" s="201"/>
      <c r="GNJ71" s="201"/>
      <c r="GNK71" s="201"/>
      <c r="GNL71" s="201"/>
      <c r="GNM71" s="201"/>
      <c r="GNN71" s="201"/>
      <c r="GNO71" s="201"/>
      <c r="GNP71" s="201"/>
      <c r="GNQ71" s="201"/>
      <c r="GNR71" s="201"/>
      <c r="GNS71" s="201"/>
      <c r="GNT71" s="201"/>
      <c r="GNU71" s="201"/>
      <c r="GNV71" s="201"/>
      <c r="GNW71" s="201"/>
      <c r="GNX71" s="201"/>
      <c r="GNY71" s="201"/>
      <c r="GNZ71" s="201"/>
      <c r="GOA71" s="201"/>
      <c r="GOB71" s="201"/>
      <c r="GOC71" s="201"/>
      <c r="GOD71" s="201"/>
      <c r="GOE71" s="201"/>
      <c r="GOF71" s="201"/>
      <c r="GOG71" s="201"/>
      <c r="GOH71" s="201"/>
      <c r="GOI71" s="201"/>
      <c r="GOJ71" s="201"/>
      <c r="GOK71" s="201"/>
      <c r="GOL71" s="201"/>
      <c r="GOM71" s="201"/>
      <c r="GON71" s="201"/>
      <c r="GOO71" s="201"/>
      <c r="GOP71" s="201"/>
      <c r="GOQ71" s="201"/>
      <c r="GOR71" s="201"/>
      <c r="GOS71" s="201"/>
      <c r="GOT71" s="201"/>
      <c r="GOU71" s="201"/>
      <c r="GOV71" s="201"/>
      <c r="GOW71" s="201"/>
      <c r="GOX71" s="201"/>
      <c r="GOY71" s="201"/>
      <c r="GOZ71" s="201"/>
      <c r="GPA71" s="201"/>
      <c r="GPB71" s="201"/>
      <c r="GPC71" s="201"/>
      <c r="GPD71" s="201"/>
      <c r="GPE71" s="201"/>
      <c r="GPF71" s="201"/>
      <c r="GPG71" s="201"/>
      <c r="GPH71" s="201"/>
      <c r="GPI71" s="201"/>
      <c r="GPJ71" s="201"/>
      <c r="GPK71" s="201"/>
      <c r="GPL71" s="201"/>
      <c r="GPM71" s="201"/>
      <c r="GPN71" s="201"/>
      <c r="GPO71" s="201"/>
      <c r="GPP71" s="201"/>
      <c r="GPQ71" s="201"/>
      <c r="GPR71" s="201"/>
      <c r="GPS71" s="201"/>
      <c r="GPT71" s="201"/>
      <c r="GPU71" s="201"/>
      <c r="GPV71" s="201"/>
      <c r="GPW71" s="201"/>
      <c r="GPX71" s="201"/>
      <c r="GPY71" s="201"/>
      <c r="GPZ71" s="201"/>
      <c r="GQA71" s="201"/>
      <c r="GQB71" s="201"/>
      <c r="GQC71" s="201"/>
      <c r="GQD71" s="201"/>
      <c r="GQE71" s="201"/>
      <c r="GQF71" s="201"/>
      <c r="GQG71" s="201"/>
      <c r="GQH71" s="201"/>
      <c r="GQI71" s="201"/>
      <c r="GQJ71" s="201"/>
      <c r="GQK71" s="201"/>
      <c r="GQL71" s="201"/>
      <c r="GQM71" s="201"/>
      <c r="GQN71" s="201"/>
      <c r="GQO71" s="201"/>
      <c r="GQP71" s="201"/>
      <c r="GQQ71" s="201"/>
      <c r="GQR71" s="201"/>
      <c r="GQS71" s="201"/>
      <c r="GQT71" s="201"/>
      <c r="GQU71" s="201"/>
      <c r="GQV71" s="201"/>
      <c r="GQW71" s="201"/>
      <c r="GQX71" s="201"/>
      <c r="GQY71" s="201"/>
      <c r="GQZ71" s="201"/>
      <c r="GRA71" s="201"/>
      <c r="GRB71" s="201"/>
      <c r="GRC71" s="201"/>
      <c r="GRD71" s="201"/>
      <c r="GRE71" s="201"/>
      <c r="GRF71" s="201"/>
      <c r="GRG71" s="201"/>
      <c r="GRH71" s="201"/>
      <c r="GRI71" s="201"/>
      <c r="GRJ71" s="201"/>
      <c r="GRK71" s="201"/>
      <c r="GRL71" s="201"/>
      <c r="GRM71" s="201"/>
      <c r="GRN71" s="201"/>
      <c r="GRO71" s="201"/>
      <c r="GRP71" s="201"/>
      <c r="GRQ71" s="201"/>
      <c r="GRR71" s="201"/>
      <c r="GRS71" s="201"/>
      <c r="GRT71" s="201"/>
      <c r="GRU71" s="201"/>
      <c r="GRV71" s="201"/>
      <c r="GRW71" s="201"/>
      <c r="GRX71" s="201"/>
      <c r="GRY71" s="201"/>
      <c r="GRZ71" s="201"/>
      <c r="GSA71" s="201"/>
      <c r="GSB71" s="201"/>
      <c r="GSC71" s="201"/>
      <c r="GSD71" s="201"/>
      <c r="GSE71" s="201"/>
      <c r="GSF71" s="201"/>
      <c r="GSG71" s="201"/>
      <c r="GSH71" s="201"/>
      <c r="GSI71" s="201"/>
      <c r="GSJ71" s="201"/>
      <c r="GSK71" s="201"/>
      <c r="GSL71" s="201"/>
      <c r="GSM71" s="201"/>
      <c r="GSN71" s="201"/>
      <c r="GSO71" s="201"/>
      <c r="GSP71" s="201"/>
      <c r="GSQ71" s="201"/>
      <c r="GSR71" s="201"/>
      <c r="GSS71" s="201"/>
      <c r="GST71" s="201"/>
      <c r="GSU71" s="201"/>
      <c r="GSV71" s="201"/>
      <c r="GSW71" s="201"/>
      <c r="GSX71" s="201"/>
      <c r="GSY71" s="201"/>
      <c r="GSZ71" s="201"/>
      <c r="GTA71" s="201"/>
      <c r="GTB71" s="201"/>
      <c r="GTC71" s="201"/>
      <c r="GTD71" s="201"/>
      <c r="GTE71" s="201"/>
      <c r="GTF71" s="201"/>
      <c r="GTG71" s="201"/>
      <c r="GTH71" s="201"/>
      <c r="GTI71" s="201"/>
      <c r="GTJ71" s="201"/>
      <c r="GTK71" s="201"/>
      <c r="GTL71" s="201"/>
      <c r="GTM71" s="201"/>
      <c r="GTN71" s="201"/>
      <c r="GTO71" s="201"/>
      <c r="GTP71" s="201"/>
      <c r="GTQ71" s="201"/>
      <c r="GTR71" s="201"/>
      <c r="GTS71" s="201"/>
      <c r="GTT71" s="201"/>
      <c r="GTU71" s="201"/>
      <c r="GTV71" s="201"/>
      <c r="GTW71" s="201"/>
      <c r="GTX71" s="201"/>
      <c r="GTY71" s="201"/>
      <c r="GTZ71" s="201"/>
      <c r="GUA71" s="201"/>
      <c r="GUB71" s="201"/>
      <c r="GUC71" s="201"/>
      <c r="GUD71" s="201"/>
      <c r="GUE71" s="201"/>
      <c r="GUF71" s="201"/>
      <c r="GUG71" s="201"/>
      <c r="GUH71" s="201"/>
      <c r="GUI71" s="201"/>
      <c r="GUJ71" s="201"/>
      <c r="GUK71" s="201"/>
      <c r="GUL71" s="201"/>
      <c r="GUM71" s="201"/>
      <c r="GUN71" s="201"/>
      <c r="GUO71" s="201"/>
      <c r="GUP71" s="201"/>
      <c r="GUQ71" s="201"/>
      <c r="GUR71" s="201"/>
      <c r="GUS71" s="201"/>
      <c r="GUT71" s="201"/>
      <c r="GUU71" s="201"/>
      <c r="GUV71" s="201"/>
      <c r="GUW71" s="201"/>
      <c r="GUX71" s="201"/>
      <c r="GUY71" s="201"/>
      <c r="GUZ71" s="201"/>
      <c r="GVA71" s="201"/>
      <c r="GVB71" s="201"/>
      <c r="GVC71" s="201"/>
      <c r="GVD71" s="201"/>
      <c r="GVE71" s="201"/>
      <c r="GVF71" s="201"/>
      <c r="GVG71" s="201"/>
      <c r="GVH71" s="201"/>
      <c r="GVI71" s="201"/>
      <c r="GVJ71" s="201"/>
      <c r="GVK71" s="201"/>
      <c r="GVL71" s="201"/>
      <c r="GVM71" s="201"/>
      <c r="GVN71" s="201"/>
      <c r="GVO71" s="201"/>
      <c r="GVP71" s="201"/>
      <c r="GVQ71" s="201"/>
      <c r="GVR71" s="201"/>
      <c r="GVS71" s="201"/>
      <c r="GVT71" s="201"/>
      <c r="GVU71" s="201"/>
      <c r="GVV71" s="201"/>
      <c r="GVW71" s="201"/>
      <c r="GVX71" s="201"/>
      <c r="GVY71" s="201"/>
      <c r="GVZ71" s="201"/>
      <c r="GWA71" s="201"/>
      <c r="GWB71" s="201"/>
      <c r="GWC71" s="201"/>
      <c r="GWD71" s="201"/>
      <c r="GWE71" s="201"/>
      <c r="GWF71" s="201"/>
      <c r="GWG71" s="201"/>
      <c r="GWH71" s="201"/>
      <c r="GWI71" s="201"/>
      <c r="GWJ71" s="201"/>
      <c r="GWK71" s="201"/>
      <c r="GWL71" s="201"/>
      <c r="GWM71" s="201"/>
      <c r="GWN71" s="201"/>
      <c r="GWO71" s="201"/>
      <c r="GWP71" s="201"/>
      <c r="GWQ71" s="201"/>
      <c r="GWR71" s="201"/>
      <c r="GWS71" s="201"/>
      <c r="GWT71" s="201"/>
      <c r="GWU71" s="201"/>
      <c r="GWV71" s="201"/>
      <c r="GWW71" s="201"/>
      <c r="GWX71" s="201"/>
      <c r="GWY71" s="201"/>
      <c r="GWZ71" s="201"/>
      <c r="GXA71" s="201"/>
      <c r="GXB71" s="201"/>
      <c r="GXC71" s="201"/>
      <c r="GXD71" s="201"/>
      <c r="GXE71" s="201"/>
      <c r="GXF71" s="201"/>
      <c r="GXG71" s="201"/>
      <c r="GXH71" s="201"/>
      <c r="GXI71" s="201"/>
      <c r="GXJ71" s="201"/>
      <c r="GXK71" s="201"/>
      <c r="GXL71" s="201"/>
      <c r="GXM71" s="201"/>
      <c r="GXN71" s="201"/>
      <c r="GXO71" s="201"/>
      <c r="GXP71" s="201"/>
      <c r="GXQ71" s="201"/>
      <c r="GXR71" s="201"/>
      <c r="GXS71" s="201"/>
      <c r="GXT71" s="201"/>
      <c r="GXU71" s="201"/>
      <c r="GXV71" s="201"/>
      <c r="GXW71" s="201"/>
      <c r="GXX71" s="201"/>
      <c r="GXY71" s="201"/>
      <c r="GXZ71" s="201"/>
      <c r="GYA71" s="201"/>
      <c r="GYB71" s="201"/>
      <c r="GYC71" s="201"/>
      <c r="GYD71" s="201"/>
      <c r="GYE71" s="201"/>
      <c r="GYF71" s="201"/>
      <c r="GYG71" s="201"/>
      <c r="GYH71" s="201"/>
      <c r="GYI71" s="201"/>
      <c r="GYJ71" s="201"/>
      <c r="GYK71" s="201"/>
      <c r="GYL71" s="201"/>
      <c r="GYM71" s="201"/>
      <c r="GYN71" s="201"/>
      <c r="GYO71" s="201"/>
      <c r="GYP71" s="201"/>
      <c r="GYQ71" s="201"/>
      <c r="GYR71" s="201"/>
      <c r="GYS71" s="201"/>
      <c r="GYT71" s="201"/>
      <c r="GYU71" s="201"/>
      <c r="GYV71" s="201"/>
      <c r="GYW71" s="201"/>
      <c r="GYX71" s="201"/>
      <c r="GYY71" s="201"/>
      <c r="GYZ71" s="201"/>
      <c r="GZA71" s="201"/>
      <c r="GZB71" s="201"/>
      <c r="GZC71" s="201"/>
      <c r="GZD71" s="201"/>
      <c r="GZE71" s="201"/>
      <c r="GZF71" s="201"/>
      <c r="GZG71" s="201"/>
      <c r="GZH71" s="201"/>
      <c r="GZI71" s="201"/>
      <c r="GZJ71" s="201"/>
      <c r="GZK71" s="201"/>
      <c r="GZL71" s="201"/>
      <c r="GZM71" s="201"/>
      <c r="GZN71" s="201"/>
      <c r="GZO71" s="201"/>
      <c r="GZP71" s="201"/>
      <c r="GZQ71" s="201"/>
      <c r="GZR71" s="201"/>
      <c r="GZS71" s="201"/>
      <c r="GZT71" s="201"/>
      <c r="GZU71" s="201"/>
      <c r="GZV71" s="201"/>
      <c r="GZW71" s="201"/>
      <c r="GZX71" s="201"/>
      <c r="GZY71" s="201"/>
      <c r="GZZ71" s="201"/>
      <c r="HAA71" s="201"/>
      <c r="HAB71" s="201"/>
      <c r="HAC71" s="201"/>
      <c r="HAD71" s="201"/>
      <c r="HAE71" s="201"/>
      <c r="HAF71" s="201"/>
      <c r="HAG71" s="201"/>
      <c r="HAH71" s="201"/>
      <c r="HAI71" s="201"/>
      <c r="HAJ71" s="201"/>
      <c r="HAK71" s="201"/>
      <c r="HAL71" s="201"/>
      <c r="HAM71" s="201"/>
      <c r="HAN71" s="201"/>
      <c r="HAO71" s="201"/>
      <c r="HAP71" s="201"/>
      <c r="HAQ71" s="201"/>
      <c r="HAR71" s="201"/>
      <c r="HAS71" s="201"/>
      <c r="HAT71" s="201"/>
      <c r="HAU71" s="201"/>
      <c r="HAV71" s="201"/>
      <c r="HAW71" s="201"/>
      <c r="HAX71" s="201"/>
      <c r="HAY71" s="201"/>
      <c r="HAZ71" s="201"/>
      <c r="HBA71" s="201"/>
      <c r="HBB71" s="201"/>
      <c r="HBC71" s="201"/>
      <c r="HBD71" s="201"/>
      <c r="HBE71" s="201"/>
      <c r="HBF71" s="201"/>
      <c r="HBG71" s="201"/>
      <c r="HBH71" s="201"/>
      <c r="HBI71" s="201"/>
      <c r="HBJ71" s="201"/>
      <c r="HBK71" s="201"/>
      <c r="HBL71" s="201"/>
      <c r="HBM71" s="201"/>
      <c r="HBN71" s="201"/>
      <c r="HBO71" s="201"/>
      <c r="HBP71" s="201"/>
      <c r="HBQ71" s="201"/>
      <c r="HBR71" s="201"/>
      <c r="HBS71" s="201"/>
      <c r="HBT71" s="201"/>
      <c r="HBU71" s="201"/>
      <c r="HBV71" s="201"/>
      <c r="HBW71" s="201"/>
      <c r="HBX71" s="201"/>
      <c r="HBY71" s="201"/>
      <c r="HBZ71" s="201"/>
      <c r="HCA71" s="201"/>
      <c r="HCB71" s="201"/>
      <c r="HCC71" s="201"/>
      <c r="HCD71" s="201"/>
      <c r="HCE71" s="201"/>
      <c r="HCF71" s="201"/>
      <c r="HCG71" s="201"/>
      <c r="HCH71" s="201"/>
      <c r="HCI71" s="201"/>
      <c r="HCJ71" s="201"/>
      <c r="HCK71" s="201"/>
      <c r="HCL71" s="201"/>
      <c r="HCM71" s="201"/>
      <c r="HCN71" s="201"/>
      <c r="HCO71" s="201"/>
      <c r="HCP71" s="201"/>
      <c r="HCQ71" s="201"/>
      <c r="HCR71" s="201"/>
      <c r="HCS71" s="201"/>
      <c r="HCT71" s="201"/>
      <c r="HCU71" s="201"/>
      <c r="HCV71" s="201"/>
      <c r="HCW71" s="201"/>
      <c r="HCX71" s="201"/>
      <c r="HCY71" s="201"/>
      <c r="HCZ71" s="201"/>
      <c r="HDA71" s="201"/>
      <c r="HDB71" s="201"/>
      <c r="HDC71" s="201"/>
      <c r="HDD71" s="201"/>
      <c r="HDE71" s="201"/>
      <c r="HDF71" s="201"/>
      <c r="HDG71" s="201"/>
      <c r="HDH71" s="201"/>
      <c r="HDI71" s="201"/>
      <c r="HDJ71" s="201"/>
      <c r="HDK71" s="201"/>
      <c r="HDL71" s="201"/>
      <c r="HDM71" s="201"/>
      <c r="HDN71" s="201"/>
      <c r="HDO71" s="201"/>
      <c r="HDP71" s="201"/>
      <c r="HDQ71" s="201"/>
      <c r="HDR71" s="201"/>
      <c r="HDS71" s="201"/>
      <c r="HDT71" s="201"/>
      <c r="HDU71" s="201"/>
      <c r="HDV71" s="201"/>
      <c r="HDW71" s="201"/>
      <c r="HDX71" s="201"/>
      <c r="HDY71" s="201"/>
      <c r="HDZ71" s="201"/>
      <c r="HEA71" s="201"/>
      <c r="HEB71" s="201"/>
      <c r="HEC71" s="201"/>
      <c r="HED71" s="201"/>
      <c r="HEE71" s="201"/>
      <c r="HEF71" s="201"/>
      <c r="HEG71" s="201"/>
      <c r="HEH71" s="201"/>
      <c r="HEI71" s="201"/>
      <c r="HEJ71" s="201"/>
      <c r="HEK71" s="201"/>
      <c r="HEL71" s="201"/>
      <c r="HEM71" s="201"/>
      <c r="HEN71" s="201"/>
      <c r="HEO71" s="201"/>
      <c r="HEP71" s="201"/>
      <c r="HEQ71" s="201"/>
      <c r="HER71" s="201"/>
      <c r="HES71" s="201"/>
      <c r="HET71" s="201"/>
      <c r="HEU71" s="201"/>
      <c r="HEV71" s="201"/>
      <c r="HEW71" s="201"/>
      <c r="HEX71" s="201"/>
      <c r="HEY71" s="201"/>
      <c r="HEZ71" s="201"/>
      <c r="HFA71" s="201"/>
      <c r="HFB71" s="201"/>
      <c r="HFC71" s="201"/>
      <c r="HFD71" s="201"/>
      <c r="HFE71" s="201"/>
      <c r="HFF71" s="201"/>
      <c r="HFG71" s="201"/>
      <c r="HFH71" s="201"/>
      <c r="HFI71" s="201"/>
      <c r="HFJ71" s="201"/>
      <c r="HFK71" s="201"/>
      <c r="HFL71" s="201"/>
      <c r="HFM71" s="201"/>
      <c r="HFN71" s="201"/>
      <c r="HFO71" s="201"/>
      <c r="HFP71" s="201"/>
      <c r="HFQ71" s="201"/>
      <c r="HFR71" s="201"/>
      <c r="HFS71" s="201"/>
      <c r="HFT71" s="201"/>
      <c r="HFU71" s="201"/>
      <c r="HFV71" s="201"/>
      <c r="HFW71" s="201"/>
      <c r="HFX71" s="201"/>
      <c r="HFY71" s="201"/>
      <c r="HFZ71" s="201"/>
      <c r="HGA71" s="201"/>
      <c r="HGB71" s="201"/>
      <c r="HGC71" s="201"/>
      <c r="HGD71" s="201"/>
      <c r="HGE71" s="201"/>
      <c r="HGF71" s="201"/>
      <c r="HGG71" s="201"/>
      <c r="HGH71" s="201"/>
      <c r="HGI71" s="201"/>
      <c r="HGJ71" s="201"/>
      <c r="HGK71" s="201"/>
      <c r="HGL71" s="201"/>
      <c r="HGM71" s="201"/>
      <c r="HGN71" s="201"/>
      <c r="HGO71" s="201"/>
      <c r="HGP71" s="201"/>
      <c r="HGQ71" s="201"/>
      <c r="HGR71" s="201"/>
      <c r="HGS71" s="201"/>
      <c r="HGT71" s="201"/>
      <c r="HGU71" s="201"/>
      <c r="HGV71" s="201"/>
      <c r="HGW71" s="201"/>
      <c r="HGX71" s="201"/>
      <c r="HGY71" s="201"/>
      <c r="HGZ71" s="201"/>
      <c r="HHA71" s="201"/>
      <c r="HHB71" s="201"/>
      <c r="HHC71" s="201"/>
      <c r="HHD71" s="201"/>
      <c r="HHE71" s="201"/>
      <c r="HHF71" s="201"/>
      <c r="HHG71" s="201"/>
      <c r="HHH71" s="201"/>
      <c r="HHI71" s="201"/>
      <c r="HHJ71" s="201"/>
      <c r="HHK71" s="201"/>
      <c r="HHL71" s="201"/>
      <c r="HHM71" s="201"/>
      <c r="HHN71" s="201"/>
      <c r="HHO71" s="201"/>
      <c r="HHP71" s="201"/>
      <c r="HHQ71" s="201"/>
      <c r="HHR71" s="201"/>
      <c r="HHS71" s="201"/>
      <c r="HHT71" s="201"/>
      <c r="HHU71" s="201"/>
      <c r="HHV71" s="201"/>
      <c r="HHW71" s="201"/>
      <c r="HHX71" s="201"/>
      <c r="HHY71" s="201"/>
      <c r="HHZ71" s="201"/>
      <c r="HIA71" s="201"/>
      <c r="HIB71" s="201"/>
      <c r="HIC71" s="201"/>
      <c r="HID71" s="201"/>
      <c r="HIE71" s="201"/>
      <c r="HIF71" s="201"/>
      <c r="HIG71" s="201"/>
      <c r="HIH71" s="201"/>
      <c r="HII71" s="201"/>
      <c r="HIJ71" s="201"/>
      <c r="HIK71" s="201"/>
      <c r="HIL71" s="201"/>
      <c r="HIM71" s="201"/>
      <c r="HIN71" s="201"/>
      <c r="HIO71" s="201"/>
      <c r="HIP71" s="201"/>
      <c r="HIQ71" s="201"/>
      <c r="HIR71" s="201"/>
      <c r="HIS71" s="201"/>
      <c r="HIT71" s="201"/>
      <c r="HIU71" s="201"/>
      <c r="HIV71" s="201"/>
      <c r="HIW71" s="201"/>
      <c r="HIX71" s="201"/>
      <c r="HIY71" s="201"/>
      <c r="HIZ71" s="201"/>
      <c r="HJA71" s="201"/>
      <c r="HJB71" s="201"/>
      <c r="HJC71" s="201"/>
      <c r="HJD71" s="201"/>
      <c r="HJE71" s="201"/>
      <c r="HJF71" s="201"/>
      <c r="HJG71" s="201"/>
      <c r="HJH71" s="201"/>
      <c r="HJI71" s="201"/>
      <c r="HJJ71" s="201"/>
      <c r="HJK71" s="201"/>
      <c r="HJL71" s="201"/>
      <c r="HJM71" s="201"/>
      <c r="HJN71" s="201"/>
      <c r="HJO71" s="201"/>
      <c r="HJP71" s="201"/>
      <c r="HJQ71" s="201"/>
      <c r="HJR71" s="201"/>
      <c r="HJS71" s="201"/>
      <c r="HJT71" s="201"/>
      <c r="HJU71" s="201"/>
      <c r="HJV71" s="201"/>
      <c r="HJW71" s="201"/>
      <c r="HJX71" s="201"/>
      <c r="HJY71" s="201"/>
      <c r="HJZ71" s="201"/>
      <c r="HKA71" s="201"/>
      <c r="HKB71" s="201"/>
      <c r="HKC71" s="201"/>
      <c r="HKD71" s="201"/>
      <c r="HKE71" s="201"/>
      <c r="HKF71" s="201"/>
      <c r="HKG71" s="201"/>
      <c r="HKH71" s="201"/>
      <c r="HKI71" s="201"/>
      <c r="HKJ71" s="201"/>
      <c r="HKK71" s="201"/>
      <c r="HKL71" s="201"/>
      <c r="HKM71" s="201"/>
      <c r="HKN71" s="201"/>
      <c r="HKO71" s="201"/>
      <c r="HKP71" s="201"/>
      <c r="HKQ71" s="201"/>
      <c r="HKR71" s="201"/>
      <c r="HKS71" s="201"/>
      <c r="HKT71" s="201"/>
      <c r="HKU71" s="201"/>
      <c r="HKV71" s="201"/>
      <c r="HKW71" s="201"/>
      <c r="HKX71" s="201"/>
      <c r="HKY71" s="201"/>
      <c r="HKZ71" s="201"/>
      <c r="HLA71" s="201"/>
      <c r="HLB71" s="201"/>
      <c r="HLC71" s="201"/>
      <c r="HLD71" s="201"/>
      <c r="HLE71" s="201"/>
      <c r="HLF71" s="201"/>
      <c r="HLG71" s="201"/>
      <c r="HLH71" s="201"/>
      <c r="HLI71" s="201"/>
      <c r="HLJ71" s="201"/>
      <c r="HLK71" s="201"/>
      <c r="HLL71" s="201"/>
      <c r="HLM71" s="201"/>
      <c r="HLN71" s="201"/>
      <c r="HLO71" s="201"/>
      <c r="HLP71" s="201"/>
      <c r="HLQ71" s="201"/>
      <c r="HLR71" s="201"/>
      <c r="HLS71" s="201"/>
      <c r="HLT71" s="201"/>
      <c r="HLU71" s="201"/>
      <c r="HLV71" s="201"/>
      <c r="HLW71" s="201"/>
      <c r="HLX71" s="201"/>
      <c r="HLY71" s="201"/>
      <c r="HLZ71" s="201"/>
      <c r="HMA71" s="201"/>
      <c r="HMB71" s="201"/>
      <c r="HMC71" s="201"/>
      <c r="HMD71" s="201"/>
      <c r="HME71" s="201"/>
      <c r="HMF71" s="201"/>
      <c r="HMG71" s="201"/>
      <c r="HMH71" s="201"/>
      <c r="HMI71" s="201"/>
      <c r="HMJ71" s="201"/>
      <c r="HMK71" s="201"/>
      <c r="HML71" s="201"/>
      <c r="HMM71" s="201"/>
      <c r="HMN71" s="201"/>
      <c r="HMO71" s="201"/>
      <c r="HMP71" s="201"/>
      <c r="HMQ71" s="201"/>
      <c r="HMR71" s="201"/>
      <c r="HMS71" s="201"/>
      <c r="HMT71" s="201"/>
      <c r="HMU71" s="201"/>
      <c r="HMV71" s="201"/>
      <c r="HMW71" s="201"/>
      <c r="HMX71" s="201"/>
      <c r="HMY71" s="201"/>
      <c r="HMZ71" s="201"/>
      <c r="HNA71" s="201"/>
      <c r="HNB71" s="201"/>
      <c r="HNC71" s="201"/>
      <c r="HND71" s="201"/>
      <c r="HNE71" s="201"/>
      <c r="HNF71" s="201"/>
      <c r="HNG71" s="201"/>
      <c r="HNH71" s="201"/>
      <c r="HNI71" s="201"/>
      <c r="HNJ71" s="201"/>
      <c r="HNK71" s="201"/>
      <c r="HNL71" s="201"/>
      <c r="HNM71" s="201"/>
      <c r="HNN71" s="201"/>
      <c r="HNO71" s="201"/>
      <c r="HNP71" s="201"/>
      <c r="HNQ71" s="201"/>
      <c r="HNR71" s="201"/>
      <c r="HNS71" s="201"/>
      <c r="HNT71" s="201"/>
      <c r="HNU71" s="201"/>
      <c r="HNV71" s="201"/>
      <c r="HNW71" s="201"/>
      <c r="HNX71" s="201"/>
      <c r="HNY71" s="201"/>
      <c r="HNZ71" s="201"/>
      <c r="HOA71" s="201"/>
      <c r="HOB71" s="201"/>
      <c r="HOC71" s="201"/>
      <c r="HOD71" s="201"/>
      <c r="HOE71" s="201"/>
      <c r="HOF71" s="201"/>
      <c r="HOG71" s="201"/>
      <c r="HOH71" s="201"/>
      <c r="HOI71" s="201"/>
      <c r="HOJ71" s="201"/>
      <c r="HOK71" s="201"/>
      <c r="HOL71" s="201"/>
      <c r="HOM71" s="201"/>
      <c r="HON71" s="201"/>
      <c r="HOO71" s="201"/>
      <c r="HOP71" s="201"/>
      <c r="HOQ71" s="201"/>
      <c r="HOR71" s="201"/>
      <c r="HOS71" s="201"/>
      <c r="HOT71" s="201"/>
      <c r="HOU71" s="201"/>
      <c r="HOV71" s="201"/>
      <c r="HOW71" s="201"/>
      <c r="HOX71" s="201"/>
      <c r="HOY71" s="201"/>
      <c r="HOZ71" s="201"/>
      <c r="HPA71" s="201"/>
      <c r="HPB71" s="201"/>
      <c r="HPC71" s="201"/>
      <c r="HPD71" s="201"/>
      <c r="HPE71" s="201"/>
      <c r="HPF71" s="201"/>
      <c r="HPG71" s="201"/>
      <c r="HPH71" s="201"/>
      <c r="HPI71" s="201"/>
      <c r="HPJ71" s="201"/>
      <c r="HPK71" s="201"/>
      <c r="HPL71" s="201"/>
      <c r="HPM71" s="201"/>
      <c r="HPN71" s="201"/>
      <c r="HPO71" s="201"/>
      <c r="HPP71" s="201"/>
      <c r="HPQ71" s="201"/>
      <c r="HPR71" s="201"/>
      <c r="HPS71" s="201"/>
      <c r="HPT71" s="201"/>
      <c r="HPU71" s="201"/>
      <c r="HPV71" s="201"/>
      <c r="HPW71" s="201"/>
      <c r="HPX71" s="201"/>
      <c r="HPY71" s="201"/>
      <c r="HPZ71" s="201"/>
      <c r="HQA71" s="201"/>
      <c r="HQB71" s="201"/>
      <c r="HQC71" s="201"/>
      <c r="HQD71" s="201"/>
      <c r="HQE71" s="201"/>
      <c r="HQF71" s="201"/>
      <c r="HQG71" s="201"/>
      <c r="HQH71" s="201"/>
      <c r="HQI71" s="201"/>
      <c r="HQJ71" s="201"/>
      <c r="HQK71" s="201"/>
      <c r="HQL71" s="201"/>
      <c r="HQM71" s="201"/>
      <c r="HQN71" s="201"/>
      <c r="HQO71" s="201"/>
      <c r="HQP71" s="201"/>
      <c r="HQQ71" s="201"/>
      <c r="HQR71" s="201"/>
      <c r="HQS71" s="201"/>
      <c r="HQT71" s="201"/>
      <c r="HQU71" s="201"/>
      <c r="HQV71" s="201"/>
      <c r="HQW71" s="201"/>
      <c r="HQX71" s="201"/>
      <c r="HQY71" s="201"/>
      <c r="HQZ71" s="201"/>
      <c r="HRA71" s="201"/>
      <c r="HRB71" s="201"/>
      <c r="HRC71" s="201"/>
      <c r="HRD71" s="201"/>
      <c r="HRE71" s="201"/>
      <c r="HRF71" s="201"/>
      <c r="HRG71" s="201"/>
      <c r="HRH71" s="201"/>
      <c r="HRI71" s="201"/>
      <c r="HRJ71" s="201"/>
      <c r="HRK71" s="201"/>
      <c r="HRL71" s="201"/>
      <c r="HRM71" s="201"/>
      <c r="HRN71" s="201"/>
      <c r="HRO71" s="201"/>
      <c r="HRP71" s="201"/>
      <c r="HRQ71" s="201"/>
      <c r="HRR71" s="201"/>
      <c r="HRS71" s="201"/>
      <c r="HRT71" s="201"/>
      <c r="HRU71" s="201"/>
      <c r="HRV71" s="201"/>
      <c r="HRW71" s="201"/>
      <c r="HRX71" s="201"/>
      <c r="HRY71" s="201"/>
      <c r="HRZ71" s="201"/>
      <c r="HSA71" s="201"/>
      <c r="HSB71" s="201"/>
      <c r="HSC71" s="201"/>
      <c r="HSD71" s="201"/>
      <c r="HSE71" s="201"/>
      <c r="HSF71" s="201"/>
      <c r="HSG71" s="201"/>
      <c r="HSH71" s="201"/>
      <c r="HSI71" s="201"/>
      <c r="HSJ71" s="201"/>
      <c r="HSK71" s="201"/>
      <c r="HSL71" s="201"/>
      <c r="HSM71" s="201"/>
      <c r="HSN71" s="201"/>
      <c r="HSO71" s="201"/>
      <c r="HSP71" s="201"/>
      <c r="HSQ71" s="201"/>
      <c r="HSR71" s="201"/>
      <c r="HSS71" s="201"/>
      <c r="HST71" s="201"/>
      <c r="HSU71" s="201"/>
      <c r="HSV71" s="201"/>
      <c r="HSW71" s="201"/>
      <c r="HSX71" s="201"/>
      <c r="HSY71" s="201"/>
      <c r="HSZ71" s="201"/>
      <c r="HTA71" s="201"/>
      <c r="HTB71" s="201"/>
      <c r="HTC71" s="201"/>
      <c r="HTD71" s="201"/>
      <c r="HTE71" s="201"/>
      <c r="HTF71" s="201"/>
      <c r="HTG71" s="201"/>
      <c r="HTH71" s="201"/>
      <c r="HTI71" s="201"/>
      <c r="HTJ71" s="201"/>
      <c r="HTK71" s="201"/>
      <c r="HTL71" s="201"/>
      <c r="HTM71" s="201"/>
      <c r="HTN71" s="201"/>
      <c r="HTO71" s="201"/>
      <c r="HTP71" s="201"/>
      <c r="HTQ71" s="201"/>
      <c r="HTR71" s="201"/>
      <c r="HTS71" s="201"/>
      <c r="HTT71" s="201"/>
      <c r="HTU71" s="201"/>
      <c r="HTV71" s="201"/>
      <c r="HTW71" s="201"/>
      <c r="HTX71" s="201"/>
      <c r="HTY71" s="201"/>
      <c r="HTZ71" s="201"/>
      <c r="HUA71" s="201"/>
      <c r="HUB71" s="201"/>
      <c r="HUC71" s="201"/>
      <c r="HUD71" s="201"/>
      <c r="HUE71" s="201"/>
      <c r="HUF71" s="201"/>
      <c r="HUG71" s="201"/>
      <c r="HUH71" s="201"/>
      <c r="HUI71" s="201"/>
      <c r="HUJ71" s="201"/>
      <c r="HUK71" s="201"/>
      <c r="HUL71" s="201"/>
      <c r="HUM71" s="201"/>
      <c r="HUN71" s="201"/>
      <c r="HUO71" s="201"/>
      <c r="HUP71" s="201"/>
      <c r="HUQ71" s="201"/>
      <c r="HUR71" s="201"/>
      <c r="HUS71" s="201"/>
      <c r="HUT71" s="201"/>
      <c r="HUU71" s="201"/>
      <c r="HUV71" s="201"/>
      <c r="HUW71" s="201"/>
      <c r="HUX71" s="201"/>
      <c r="HUY71" s="201"/>
      <c r="HUZ71" s="201"/>
      <c r="HVA71" s="201"/>
      <c r="HVB71" s="201"/>
      <c r="HVC71" s="201"/>
      <c r="HVD71" s="201"/>
      <c r="HVE71" s="201"/>
      <c r="HVF71" s="201"/>
      <c r="HVG71" s="201"/>
      <c r="HVH71" s="201"/>
      <c r="HVI71" s="201"/>
      <c r="HVJ71" s="201"/>
      <c r="HVK71" s="201"/>
      <c r="HVL71" s="201"/>
      <c r="HVM71" s="201"/>
      <c r="HVN71" s="201"/>
      <c r="HVO71" s="201"/>
      <c r="HVP71" s="201"/>
      <c r="HVQ71" s="201"/>
      <c r="HVR71" s="201"/>
      <c r="HVS71" s="201"/>
      <c r="HVT71" s="201"/>
      <c r="HVU71" s="201"/>
      <c r="HVV71" s="201"/>
      <c r="HVW71" s="201"/>
      <c r="HVX71" s="201"/>
      <c r="HVY71" s="201"/>
      <c r="HVZ71" s="201"/>
      <c r="HWA71" s="201"/>
      <c r="HWB71" s="201"/>
      <c r="HWC71" s="201"/>
      <c r="HWD71" s="201"/>
      <c r="HWE71" s="201"/>
      <c r="HWF71" s="201"/>
      <c r="HWG71" s="201"/>
      <c r="HWH71" s="201"/>
      <c r="HWI71" s="201"/>
      <c r="HWJ71" s="201"/>
      <c r="HWK71" s="201"/>
      <c r="HWL71" s="201"/>
      <c r="HWM71" s="201"/>
      <c r="HWN71" s="201"/>
      <c r="HWO71" s="201"/>
      <c r="HWP71" s="201"/>
      <c r="HWQ71" s="201"/>
      <c r="HWR71" s="201"/>
      <c r="HWS71" s="201"/>
      <c r="HWT71" s="201"/>
      <c r="HWU71" s="201"/>
      <c r="HWV71" s="201"/>
      <c r="HWW71" s="201"/>
      <c r="HWX71" s="201"/>
      <c r="HWY71" s="201"/>
      <c r="HWZ71" s="201"/>
      <c r="HXA71" s="201"/>
      <c r="HXB71" s="201"/>
      <c r="HXC71" s="201"/>
      <c r="HXD71" s="201"/>
      <c r="HXE71" s="201"/>
      <c r="HXF71" s="201"/>
      <c r="HXG71" s="201"/>
      <c r="HXH71" s="201"/>
      <c r="HXI71" s="201"/>
      <c r="HXJ71" s="201"/>
      <c r="HXK71" s="201"/>
      <c r="HXL71" s="201"/>
      <c r="HXM71" s="201"/>
      <c r="HXN71" s="201"/>
      <c r="HXO71" s="201"/>
      <c r="HXP71" s="201"/>
      <c r="HXQ71" s="201"/>
      <c r="HXR71" s="201"/>
      <c r="HXS71" s="201"/>
      <c r="HXT71" s="201"/>
      <c r="HXU71" s="201"/>
      <c r="HXV71" s="201"/>
      <c r="HXW71" s="201"/>
      <c r="HXX71" s="201"/>
      <c r="HXY71" s="201"/>
      <c r="HXZ71" s="201"/>
      <c r="HYA71" s="201"/>
      <c r="HYB71" s="201"/>
      <c r="HYC71" s="201"/>
      <c r="HYD71" s="201"/>
      <c r="HYE71" s="201"/>
      <c r="HYF71" s="201"/>
      <c r="HYG71" s="201"/>
      <c r="HYH71" s="201"/>
      <c r="HYI71" s="201"/>
      <c r="HYJ71" s="201"/>
      <c r="HYK71" s="201"/>
      <c r="HYL71" s="201"/>
      <c r="HYM71" s="201"/>
      <c r="HYN71" s="201"/>
      <c r="HYO71" s="201"/>
      <c r="HYP71" s="201"/>
      <c r="HYQ71" s="201"/>
      <c r="HYR71" s="201"/>
      <c r="HYS71" s="201"/>
      <c r="HYT71" s="201"/>
      <c r="HYU71" s="201"/>
      <c r="HYV71" s="201"/>
      <c r="HYW71" s="201"/>
      <c r="HYX71" s="201"/>
      <c r="HYY71" s="201"/>
      <c r="HYZ71" s="201"/>
      <c r="HZA71" s="201"/>
      <c r="HZB71" s="201"/>
      <c r="HZC71" s="201"/>
      <c r="HZD71" s="201"/>
      <c r="HZE71" s="201"/>
      <c r="HZF71" s="201"/>
      <c r="HZG71" s="201"/>
      <c r="HZH71" s="201"/>
      <c r="HZI71" s="201"/>
      <c r="HZJ71" s="201"/>
      <c r="HZK71" s="201"/>
      <c r="HZL71" s="201"/>
      <c r="HZM71" s="201"/>
      <c r="HZN71" s="201"/>
      <c r="HZO71" s="201"/>
      <c r="HZP71" s="201"/>
      <c r="HZQ71" s="201"/>
      <c r="HZR71" s="201"/>
      <c r="HZS71" s="201"/>
      <c r="HZT71" s="201"/>
      <c r="HZU71" s="201"/>
      <c r="HZV71" s="201"/>
      <c r="HZW71" s="201"/>
      <c r="HZX71" s="201"/>
      <c r="HZY71" s="201"/>
      <c r="HZZ71" s="201"/>
      <c r="IAA71" s="201"/>
      <c r="IAB71" s="201"/>
      <c r="IAC71" s="201"/>
      <c r="IAD71" s="201"/>
      <c r="IAE71" s="201"/>
      <c r="IAF71" s="201"/>
      <c r="IAG71" s="201"/>
      <c r="IAH71" s="201"/>
      <c r="IAI71" s="201"/>
      <c r="IAJ71" s="201"/>
      <c r="IAK71" s="201"/>
      <c r="IAL71" s="201"/>
      <c r="IAM71" s="201"/>
      <c r="IAN71" s="201"/>
      <c r="IAO71" s="201"/>
      <c r="IAP71" s="201"/>
      <c r="IAQ71" s="201"/>
      <c r="IAR71" s="201"/>
      <c r="IAS71" s="201"/>
      <c r="IAT71" s="201"/>
      <c r="IAU71" s="201"/>
      <c r="IAV71" s="201"/>
      <c r="IAW71" s="201"/>
      <c r="IAX71" s="201"/>
      <c r="IAY71" s="201"/>
      <c r="IAZ71" s="201"/>
      <c r="IBA71" s="201"/>
      <c r="IBB71" s="201"/>
      <c r="IBC71" s="201"/>
      <c r="IBD71" s="201"/>
      <c r="IBE71" s="201"/>
      <c r="IBF71" s="201"/>
      <c r="IBG71" s="201"/>
      <c r="IBH71" s="201"/>
      <c r="IBI71" s="201"/>
      <c r="IBJ71" s="201"/>
      <c r="IBK71" s="201"/>
      <c r="IBL71" s="201"/>
      <c r="IBM71" s="201"/>
      <c r="IBN71" s="201"/>
      <c r="IBO71" s="201"/>
      <c r="IBP71" s="201"/>
      <c r="IBQ71" s="201"/>
      <c r="IBR71" s="201"/>
      <c r="IBS71" s="201"/>
      <c r="IBT71" s="201"/>
      <c r="IBU71" s="201"/>
      <c r="IBV71" s="201"/>
      <c r="IBW71" s="201"/>
      <c r="IBX71" s="201"/>
      <c r="IBY71" s="201"/>
      <c r="IBZ71" s="201"/>
      <c r="ICA71" s="201"/>
      <c r="ICB71" s="201"/>
      <c r="ICC71" s="201"/>
      <c r="ICD71" s="201"/>
      <c r="ICE71" s="201"/>
      <c r="ICF71" s="201"/>
      <c r="ICG71" s="201"/>
      <c r="ICH71" s="201"/>
      <c r="ICI71" s="201"/>
      <c r="ICJ71" s="201"/>
      <c r="ICK71" s="201"/>
      <c r="ICL71" s="201"/>
      <c r="ICM71" s="201"/>
      <c r="ICN71" s="201"/>
      <c r="ICO71" s="201"/>
      <c r="ICP71" s="201"/>
      <c r="ICQ71" s="201"/>
      <c r="ICR71" s="201"/>
      <c r="ICS71" s="201"/>
      <c r="ICT71" s="201"/>
      <c r="ICU71" s="201"/>
      <c r="ICV71" s="201"/>
      <c r="ICW71" s="201"/>
      <c r="ICX71" s="201"/>
      <c r="ICY71" s="201"/>
      <c r="ICZ71" s="201"/>
      <c r="IDA71" s="201"/>
      <c r="IDB71" s="201"/>
      <c r="IDC71" s="201"/>
      <c r="IDD71" s="201"/>
      <c r="IDE71" s="201"/>
      <c r="IDF71" s="201"/>
      <c r="IDG71" s="201"/>
      <c r="IDH71" s="201"/>
      <c r="IDI71" s="201"/>
      <c r="IDJ71" s="201"/>
      <c r="IDK71" s="201"/>
      <c r="IDL71" s="201"/>
      <c r="IDM71" s="201"/>
      <c r="IDN71" s="201"/>
      <c r="IDO71" s="201"/>
      <c r="IDP71" s="201"/>
      <c r="IDQ71" s="201"/>
      <c r="IDR71" s="201"/>
      <c r="IDS71" s="201"/>
      <c r="IDT71" s="201"/>
      <c r="IDU71" s="201"/>
      <c r="IDV71" s="201"/>
      <c r="IDW71" s="201"/>
      <c r="IDX71" s="201"/>
      <c r="IDY71" s="201"/>
      <c r="IDZ71" s="201"/>
      <c r="IEA71" s="201"/>
      <c r="IEB71" s="201"/>
      <c r="IEC71" s="201"/>
      <c r="IED71" s="201"/>
      <c r="IEE71" s="201"/>
      <c r="IEF71" s="201"/>
      <c r="IEG71" s="201"/>
      <c r="IEH71" s="201"/>
      <c r="IEI71" s="201"/>
      <c r="IEJ71" s="201"/>
      <c r="IEK71" s="201"/>
      <c r="IEL71" s="201"/>
      <c r="IEM71" s="201"/>
      <c r="IEN71" s="201"/>
      <c r="IEO71" s="201"/>
      <c r="IEP71" s="201"/>
      <c r="IEQ71" s="201"/>
      <c r="IER71" s="201"/>
      <c r="IES71" s="201"/>
      <c r="IET71" s="201"/>
      <c r="IEU71" s="201"/>
      <c r="IEV71" s="201"/>
      <c r="IEW71" s="201"/>
      <c r="IEX71" s="201"/>
      <c r="IEY71" s="201"/>
      <c r="IEZ71" s="201"/>
      <c r="IFA71" s="201"/>
      <c r="IFB71" s="201"/>
      <c r="IFC71" s="201"/>
      <c r="IFD71" s="201"/>
      <c r="IFE71" s="201"/>
      <c r="IFF71" s="201"/>
      <c r="IFG71" s="201"/>
      <c r="IFH71" s="201"/>
      <c r="IFI71" s="201"/>
      <c r="IFJ71" s="201"/>
      <c r="IFK71" s="201"/>
      <c r="IFL71" s="201"/>
      <c r="IFM71" s="201"/>
      <c r="IFN71" s="201"/>
      <c r="IFO71" s="201"/>
      <c r="IFP71" s="201"/>
      <c r="IFQ71" s="201"/>
      <c r="IFR71" s="201"/>
      <c r="IFS71" s="201"/>
      <c r="IFT71" s="201"/>
      <c r="IFU71" s="201"/>
      <c r="IFV71" s="201"/>
      <c r="IFW71" s="201"/>
      <c r="IFX71" s="201"/>
      <c r="IFY71" s="201"/>
      <c r="IFZ71" s="201"/>
      <c r="IGA71" s="201"/>
      <c r="IGB71" s="201"/>
      <c r="IGC71" s="201"/>
      <c r="IGD71" s="201"/>
      <c r="IGE71" s="201"/>
      <c r="IGF71" s="201"/>
      <c r="IGG71" s="201"/>
      <c r="IGH71" s="201"/>
      <c r="IGI71" s="201"/>
      <c r="IGJ71" s="201"/>
      <c r="IGK71" s="201"/>
      <c r="IGL71" s="201"/>
      <c r="IGM71" s="201"/>
      <c r="IGN71" s="201"/>
      <c r="IGO71" s="201"/>
      <c r="IGP71" s="201"/>
      <c r="IGQ71" s="201"/>
      <c r="IGR71" s="201"/>
      <c r="IGS71" s="201"/>
      <c r="IGT71" s="201"/>
      <c r="IGU71" s="201"/>
      <c r="IGV71" s="201"/>
      <c r="IGW71" s="201"/>
      <c r="IGX71" s="201"/>
      <c r="IGY71" s="201"/>
      <c r="IGZ71" s="201"/>
      <c r="IHA71" s="201"/>
      <c r="IHB71" s="201"/>
      <c r="IHC71" s="201"/>
      <c r="IHD71" s="201"/>
      <c r="IHE71" s="201"/>
      <c r="IHF71" s="201"/>
      <c r="IHG71" s="201"/>
      <c r="IHH71" s="201"/>
      <c r="IHI71" s="201"/>
      <c r="IHJ71" s="201"/>
      <c r="IHK71" s="201"/>
      <c r="IHL71" s="201"/>
      <c r="IHM71" s="201"/>
      <c r="IHN71" s="201"/>
      <c r="IHO71" s="201"/>
      <c r="IHP71" s="201"/>
      <c r="IHQ71" s="201"/>
      <c r="IHR71" s="201"/>
      <c r="IHS71" s="201"/>
      <c r="IHT71" s="201"/>
      <c r="IHU71" s="201"/>
      <c r="IHV71" s="201"/>
      <c r="IHW71" s="201"/>
      <c r="IHX71" s="201"/>
      <c r="IHY71" s="201"/>
      <c r="IHZ71" s="201"/>
      <c r="IIA71" s="201"/>
      <c r="IIB71" s="201"/>
      <c r="IIC71" s="201"/>
      <c r="IID71" s="201"/>
      <c r="IIE71" s="201"/>
      <c r="IIF71" s="201"/>
      <c r="IIG71" s="201"/>
      <c r="IIH71" s="201"/>
      <c r="III71" s="201"/>
      <c r="IIJ71" s="201"/>
      <c r="IIK71" s="201"/>
      <c r="IIL71" s="201"/>
      <c r="IIM71" s="201"/>
      <c r="IIN71" s="201"/>
      <c r="IIO71" s="201"/>
      <c r="IIP71" s="201"/>
      <c r="IIQ71" s="201"/>
      <c r="IIR71" s="201"/>
      <c r="IIS71" s="201"/>
      <c r="IIT71" s="201"/>
      <c r="IIU71" s="201"/>
      <c r="IIV71" s="201"/>
      <c r="IIW71" s="201"/>
      <c r="IIX71" s="201"/>
      <c r="IIY71" s="201"/>
      <c r="IIZ71" s="201"/>
      <c r="IJA71" s="201"/>
      <c r="IJB71" s="201"/>
      <c r="IJC71" s="201"/>
      <c r="IJD71" s="201"/>
      <c r="IJE71" s="201"/>
      <c r="IJF71" s="201"/>
      <c r="IJG71" s="201"/>
      <c r="IJH71" s="201"/>
      <c r="IJI71" s="201"/>
      <c r="IJJ71" s="201"/>
      <c r="IJK71" s="201"/>
      <c r="IJL71" s="201"/>
      <c r="IJM71" s="201"/>
      <c r="IJN71" s="201"/>
      <c r="IJO71" s="201"/>
      <c r="IJP71" s="201"/>
      <c r="IJQ71" s="201"/>
      <c r="IJR71" s="201"/>
      <c r="IJS71" s="201"/>
      <c r="IJT71" s="201"/>
      <c r="IJU71" s="201"/>
      <c r="IJV71" s="201"/>
      <c r="IJW71" s="201"/>
      <c r="IJX71" s="201"/>
      <c r="IJY71" s="201"/>
      <c r="IJZ71" s="201"/>
      <c r="IKA71" s="201"/>
      <c r="IKB71" s="201"/>
      <c r="IKC71" s="201"/>
      <c r="IKD71" s="201"/>
      <c r="IKE71" s="201"/>
      <c r="IKF71" s="201"/>
      <c r="IKG71" s="201"/>
      <c r="IKH71" s="201"/>
      <c r="IKI71" s="201"/>
      <c r="IKJ71" s="201"/>
      <c r="IKK71" s="201"/>
      <c r="IKL71" s="201"/>
      <c r="IKM71" s="201"/>
      <c r="IKN71" s="201"/>
      <c r="IKO71" s="201"/>
      <c r="IKP71" s="201"/>
      <c r="IKQ71" s="201"/>
      <c r="IKR71" s="201"/>
      <c r="IKS71" s="201"/>
      <c r="IKT71" s="201"/>
      <c r="IKU71" s="201"/>
      <c r="IKV71" s="201"/>
      <c r="IKW71" s="201"/>
      <c r="IKX71" s="201"/>
      <c r="IKY71" s="201"/>
      <c r="IKZ71" s="201"/>
      <c r="ILA71" s="201"/>
      <c r="ILB71" s="201"/>
      <c r="ILC71" s="201"/>
      <c r="ILD71" s="201"/>
      <c r="ILE71" s="201"/>
      <c r="ILF71" s="201"/>
      <c r="ILG71" s="201"/>
      <c r="ILH71" s="201"/>
      <c r="ILI71" s="201"/>
      <c r="ILJ71" s="201"/>
      <c r="ILK71" s="201"/>
      <c r="ILL71" s="201"/>
      <c r="ILM71" s="201"/>
      <c r="ILN71" s="201"/>
      <c r="ILO71" s="201"/>
      <c r="ILP71" s="201"/>
      <c r="ILQ71" s="201"/>
      <c r="ILR71" s="201"/>
      <c r="ILS71" s="201"/>
      <c r="ILT71" s="201"/>
      <c r="ILU71" s="201"/>
      <c r="ILV71" s="201"/>
      <c r="ILW71" s="201"/>
      <c r="ILX71" s="201"/>
      <c r="ILY71" s="201"/>
      <c r="ILZ71" s="201"/>
      <c r="IMA71" s="201"/>
      <c r="IMB71" s="201"/>
      <c r="IMC71" s="201"/>
      <c r="IMD71" s="201"/>
      <c r="IME71" s="201"/>
      <c r="IMF71" s="201"/>
      <c r="IMG71" s="201"/>
      <c r="IMH71" s="201"/>
      <c r="IMI71" s="201"/>
      <c r="IMJ71" s="201"/>
      <c r="IMK71" s="201"/>
      <c r="IML71" s="201"/>
      <c r="IMM71" s="201"/>
      <c r="IMN71" s="201"/>
      <c r="IMO71" s="201"/>
      <c r="IMP71" s="201"/>
      <c r="IMQ71" s="201"/>
      <c r="IMR71" s="201"/>
      <c r="IMS71" s="201"/>
      <c r="IMT71" s="201"/>
      <c r="IMU71" s="201"/>
      <c r="IMV71" s="201"/>
      <c r="IMW71" s="201"/>
      <c r="IMX71" s="201"/>
      <c r="IMY71" s="201"/>
      <c r="IMZ71" s="201"/>
      <c r="INA71" s="201"/>
      <c r="INB71" s="201"/>
      <c r="INC71" s="201"/>
      <c r="IND71" s="201"/>
      <c r="INE71" s="201"/>
      <c r="INF71" s="201"/>
      <c r="ING71" s="201"/>
      <c r="INH71" s="201"/>
      <c r="INI71" s="201"/>
      <c r="INJ71" s="201"/>
      <c r="INK71" s="201"/>
      <c r="INL71" s="201"/>
      <c r="INM71" s="201"/>
      <c r="INN71" s="201"/>
      <c r="INO71" s="201"/>
      <c r="INP71" s="201"/>
      <c r="INQ71" s="201"/>
      <c r="INR71" s="201"/>
      <c r="INS71" s="201"/>
      <c r="INT71" s="201"/>
      <c r="INU71" s="201"/>
      <c r="INV71" s="201"/>
      <c r="INW71" s="201"/>
      <c r="INX71" s="201"/>
      <c r="INY71" s="201"/>
      <c r="INZ71" s="201"/>
      <c r="IOA71" s="201"/>
      <c r="IOB71" s="201"/>
      <c r="IOC71" s="201"/>
      <c r="IOD71" s="201"/>
      <c r="IOE71" s="201"/>
      <c r="IOF71" s="201"/>
      <c r="IOG71" s="201"/>
      <c r="IOH71" s="201"/>
      <c r="IOI71" s="201"/>
      <c r="IOJ71" s="201"/>
      <c r="IOK71" s="201"/>
      <c r="IOL71" s="201"/>
      <c r="IOM71" s="201"/>
      <c r="ION71" s="201"/>
      <c r="IOO71" s="201"/>
      <c r="IOP71" s="201"/>
      <c r="IOQ71" s="201"/>
      <c r="IOR71" s="201"/>
      <c r="IOS71" s="201"/>
      <c r="IOT71" s="201"/>
      <c r="IOU71" s="201"/>
      <c r="IOV71" s="201"/>
      <c r="IOW71" s="201"/>
      <c r="IOX71" s="201"/>
      <c r="IOY71" s="201"/>
      <c r="IOZ71" s="201"/>
      <c r="IPA71" s="201"/>
      <c r="IPB71" s="201"/>
      <c r="IPC71" s="201"/>
      <c r="IPD71" s="201"/>
      <c r="IPE71" s="201"/>
      <c r="IPF71" s="201"/>
      <c r="IPG71" s="201"/>
      <c r="IPH71" s="201"/>
      <c r="IPI71" s="201"/>
      <c r="IPJ71" s="201"/>
      <c r="IPK71" s="201"/>
      <c r="IPL71" s="201"/>
      <c r="IPM71" s="201"/>
      <c r="IPN71" s="201"/>
      <c r="IPO71" s="201"/>
      <c r="IPP71" s="201"/>
      <c r="IPQ71" s="201"/>
      <c r="IPR71" s="201"/>
      <c r="IPS71" s="201"/>
      <c r="IPT71" s="201"/>
      <c r="IPU71" s="201"/>
      <c r="IPV71" s="201"/>
      <c r="IPW71" s="201"/>
      <c r="IPX71" s="201"/>
      <c r="IPY71" s="201"/>
      <c r="IPZ71" s="201"/>
      <c r="IQA71" s="201"/>
      <c r="IQB71" s="201"/>
      <c r="IQC71" s="201"/>
      <c r="IQD71" s="201"/>
      <c r="IQE71" s="201"/>
      <c r="IQF71" s="201"/>
      <c r="IQG71" s="201"/>
      <c r="IQH71" s="201"/>
      <c r="IQI71" s="201"/>
      <c r="IQJ71" s="201"/>
      <c r="IQK71" s="201"/>
      <c r="IQL71" s="201"/>
      <c r="IQM71" s="201"/>
      <c r="IQN71" s="201"/>
      <c r="IQO71" s="201"/>
      <c r="IQP71" s="201"/>
      <c r="IQQ71" s="201"/>
      <c r="IQR71" s="201"/>
      <c r="IQS71" s="201"/>
      <c r="IQT71" s="201"/>
      <c r="IQU71" s="201"/>
      <c r="IQV71" s="201"/>
      <c r="IQW71" s="201"/>
      <c r="IQX71" s="201"/>
      <c r="IQY71" s="201"/>
      <c r="IQZ71" s="201"/>
      <c r="IRA71" s="201"/>
      <c r="IRB71" s="201"/>
      <c r="IRC71" s="201"/>
      <c r="IRD71" s="201"/>
      <c r="IRE71" s="201"/>
      <c r="IRF71" s="201"/>
      <c r="IRG71" s="201"/>
      <c r="IRH71" s="201"/>
      <c r="IRI71" s="201"/>
      <c r="IRJ71" s="201"/>
      <c r="IRK71" s="201"/>
      <c r="IRL71" s="201"/>
      <c r="IRM71" s="201"/>
      <c r="IRN71" s="201"/>
      <c r="IRO71" s="201"/>
      <c r="IRP71" s="201"/>
      <c r="IRQ71" s="201"/>
      <c r="IRR71" s="201"/>
      <c r="IRS71" s="201"/>
      <c r="IRT71" s="201"/>
      <c r="IRU71" s="201"/>
      <c r="IRV71" s="201"/>
      <c r="IRW71" s="201"/>
      <c r="IRX71" s="201"/>
      <c r="IRY71" s="201"/>
      <c r="IRZ71" s="201"/>
      <c r="ISA71" s="201"/>
      <c r="ISB71" s="201"/>
      <c r="ISC71" s="201"/>
      <c r="ISD71" s="201"/>
      <c r="ISE71" s="201"/>
      <c r="ISF71" s="201"/>
      <c r="ISG71" s="201"/>
      <c r="ISH71" s="201"/>
      <c r="ISI71" s="201"/>
      <c r="ISJ71" s="201"/>
      <c r="ISK71" s="201"/>
      <c r="ISL71" s="201"/>
      <c r="ISM71" s="201"/>
      <c r="ISN71" s="201"/>
      <c r="ISO71" s="201"/>
      <c r="ISP71" s="201"/>
      <c r="ISQ71" s="201"/>
      <c r="ISR71" s="201"/>
      <c r="ISS71" s="201"/>
      <c r="IST71" s="201"/>
      <c r="ISU71" s="201"/>
      <c r="ISV71" s="201"/>
      <c r="ISW71" s="201"/>
      <c r="ISX71" s="201"/>
      <c r="ISY71" s="201"/>
      <c r="ISZ71" s="201"/>
      <c r="ITA71" s="201"/>
      <c r="ITB71" s="201"/>
      <c r="ITC71" s="201"/>
      <c r="ITD71" s="201"/>
      <c r="ITE71" s="201"/>
      <c r="ITF71" s="201"/>
      <c r="ITG71" s="201"/>
      <c r="ITH71" s="201"/>
      <c r="ITI71" s="201"/>
      <c r="ITJ71" s="201"/>
      <c r="ITK71" s="201"/>
      <c r="ITL71" s="201"/>
      <c r="ITM71" s="201"/>
      <c r="ITN71" s="201"/>
      <c r="ITO71" s="201"/>
      <c r="ITP71" s="201"/>
      <c r="ITQ71" s="201"/>
      <c r="ITR71" s="201"/>
      <c r="ITS71" s="201"/>
      <c r="ITT71" s="201"/>
      <c r="ITU71" s="201"/>
      <c r="ITV71" s="201"/>
      <c r="ITW71" s="201"/>
      <c r="ITX71" s="201"/>
      <c r="ITY71" s="201"/>
      <c r="ITZ71" s="201"/>
      <c r="IUA71" s="201"/>
      <c r="IUB71" s="201"/>
      <c r="IUC71" s="201"/>
      <c r="IUD71" s="201"/>
      <c r="IUE71" s="201"/>
      <c r="IUF71" s="201"/>
      <c r="IUG71" s="201"/>
      <c r="IUH71" s="201"/>
      <c r="IUI71" s="201"/>
      <c r="IUJ71" s="201"/>
      <c r="IUK71" s="201"/>
      <c r="IUL71" s="201"/>
      <c r="IUM71" s="201"/>
      <c r="IUN71" s="201"/>
      <c r="IUO71" s="201"/>
      <c r="IUP71" s="201"/>
      <c r="IUQ71" s="201"/>
      <c r="IUR71" s="201"/>
      <c r="IUS71" s="201"/>
      <c r="IUT71" s="201"/>
      <c r="IUU71" s="201"/>
      <c r="IUV71" s="201"/>
      <c r="IUW71" s="201"/>
      <c r="IUX71" s="201"/>
      <c r="IUY71" s="201"/>
      <c r="IUZ71" s="201"/>
      <c r="IVA71" s="201"/>
      <c r="IVB71" s="201"/>
      <c r="IVC71" s="201"/>
      <c r="IVD71" s="201"/>
      <c r="IVE71" s="201"/>
      <c r="IVF71" s="201"/>
      <c r="IVG71" s="201"/>
      <c r="IVH71" s="201"/>
      <c r="IVI71" s="201"/>
      <c r="IVJ71" s="201"/>
      <c r="IVK71" s="201"/>
      <c r="IVL71" s="201"/>
      <c r="IVM71" s="201"/>
      <c r="IVN71" s="201"/>
      <c r="IVO71" s="201"/>
      <c r="IVP71" s="201"/>
      <c r="IVQ71" s="201"/>
      <c r="IVR71" s="201"/>
      <c r="IVS71" s="201"/>
      <c r="IVT71" s="201"/>
      <c r="IVU71" s="201"/>
      <c r="IVV71" s="201"/>
      <c r="IVW71" s="201"/>
      <c r="IVX71" s="201"/>
      <c r="IVY71" s="201"/>
      <c r="IVZ71" s="201"/>
      <c r="IWA71" s="201"/>
      <c r="IWB71" s="201"/>
      <c r="IWC71" s="201"/>
      <c r="IWD71" s="201"/>
      <c r="IWE71" s="201"/>
      <c r="IWF71" s="201"/>
      <c r="IWG71" s="201"/>
      <c r="IWH71" s="201"/>
      <c r="IWI71" s="201"/>
      <c r="IWJ71" s="201"/>
      <c r="IWK71" s="201"/>
      <c r="IWL71" s="201"/>
      <c r="IWM71" s="201"/>
      <c r="IWN71" s="201"/>
      <c r="IWO71" s="201"/>
      <c r="IWP71" s="201"/>
      <c r="IWQ71" s="201"/>
      <c r="IWR71" s="201"/>
      <c r="IWS71" s="201"/>
      <c r="IWT71" s="201"/>
      <c r="IWU71" s="201"/>
      <c r="IWV71" s="201"/>
      <c r="IWW71" s="201"/>
      <c r="IWX71" s="201"/>
      <c r="IWY71" s="201"/>
      <c r="IWZ71" s="201"/>
      <c r="IXA71" s="201"/>
      <c r="IXB71" s="201"/>
      <c r="IXC71" s="201"/>
      <c r="IXD71" s="201"/>
      <c r="IXE71" s="201"/>
      <c r="IXF71" s="201"/>
      <c r="IXG71" s="201"/>
      <c r="IXH71" s="201"/>
      <c r="IXI71" s="201"/>
      <c r="IXJ71" s="201"/>
      <c r="IXK71" s="201"/>
      <c r="IXL71" s="201"/>
      <c r="IXM71" s="201"/>
      <c r="IXN71" s="201"/>
      <c r="IXO71" s="201"/>
      <c r="IXP71" s="201"/>
      <c r="IXQ71" s="201"/>
      <c r="IXR71" s="201"/>
      <c r="IXS71" s="201"/>
      <c r="IXT71" s="201"/>
      <c r="IXU71" s="201"/>
      <c r="IXV71" s="201"/>
      <c r="IXW71" s="201"/>
      <c r="IXX71" s="201"/>
      <c r="IXY71" s="201"/>
      <c r="IXZ71" s="201"/>
      <c r="IYA71" s="201"/>
      <c r="IYB71" s="201"/>
      <c r="IYC71" s="201"/>
      <c r="IYD71" s="201"/>
      <c r="IYE71" s="201"/>
      <c r="IYF71" s="201"/>
      <c r="IYG71" s="201"/>
      <c r="IYH71" s="201"/>
      <c r="IYI71" s="201"/>
      <c r="IYJ71" s="201"/>
      <c r="IYK71" s="201"/>
      <c r="IYL71" s="201"/>
      <c r="IYM71" s="201"/>
      <c r="IYN71" s="201"/>
      <c r="IYO71" s="201"/>
      <c r="IYP71" s="201"/>
      <c r="IYQ71" s="201"/>
      <c r="IYR71" s="201"/>
      <c r="IYS71" s="201"/>
      <c r="IYT71" s="201"/>
      <c r="IYU71" s="201"/>
      <c r="IYV71" s="201"/>
      <c r="IYW71" s="201"/>
      <c r="IYX71" s="201"/>
      <c r="IYY71" s="201"/>
      <c r="IYZ71" s="201"/>
      <c r="IZA71" s="201"/>
      <c r="IZB71" s="201"/>
      <c r="IZC71" s="201"/>
      <c r="IZD71" s="201"/>
      <c r="IZE71" s="201"/>
      <c r="IZF71" s="201"/>
      <c r="IZG71" s="201"/>
      <c r="IZH71" s="201"/>
      <c r="IZI71" s="201"/>
      <c r="IZJ71" s="201"/>
      <c r="IZK71" s="201"/>
      <c r="IZL71" s="201"/>
      <c r="IZM71" s="201"/>
      <c r="IZN71" s="201"/>
      <c r="IZO71" s="201"/>
      <c r="IZP71" s="201"/>
      <c r="IZQ71" s="201"/>
      <c r="IZR71" s="201"/>
      <c r="IZS71" s="201"/>
      <c r="IZT71" s="201"/>
      <c r="IZU71" s="201"/>
      <c r="IZV71" s="201"/>
      <c r="IZW71" s="201"/>
      <c r="IZX71" s="201"/>
      <c r="IZY71" s="201"/>
      <c r="IZZ71" s="201"/>
      <c r="JAA71" s="201"/>
      <c r="JAB71" s="201"/>
      <c r="JAC71" s="201"/>
      <c r="JAD71" s="201"/>
      <c r="JAE71" s="201"/>
      <c r="JAF71" s="201"/>
      <c r="JAG71" s="201"/>
      <c r="JAH71" s="201"/>
      <c r="JAI71" s="201"/>
      <c r="JAJ71" s="201"/>
      <c r="JAK71" s="201"/>
      <c r="JAL71" s="201"/>
      <c r="JAM71" s="201"/>
      <c r="JAN71" s="201"/>
      <c r="JAO71" s="201"/>
      <c r="JAP71" s="201"/>
      <c r="JAQ71" s="201"/>
      <c r="JAR71" s="201"/>
      <c r="JAS71" s="201"/>
      <c r="JAT71" s="201"/>
      <c r="JAU71" s="201"/>
      <c r="JAV71" s="201"/>
      <c r="JAW71" s="201"/>
      <c r="JAX71" s="201"/>
      <c r="JAY71" s="201"/>
      <c r="JAZ71" s="201"/>
      <c r="JBA71" s="201"/>
      <c r="JBB71" s="201"/>
      <c r="JBC71" s="201"/>
      <c r="JBD71" s="201"/>
      <c r="JBE71" s="201"/>
      <c r="JBF71" s="201"/>
      <c r="JBG71" s="201"/>
      <c r="JBH71" s="201"/>
      <c r="JBI71" s="201"/>
      <c r="JBJ71" s="201"/>
      <c r="JBK71" s="201"/>
      <c r="JBL71" s="201"/>
      <c r="JBM71" s="201"/>
      <c r="JBN71" s="201"/>
      <c r="JBO71" s="201"/>
      <c r="JBP71" s="201"/>
      <c r="JBQ71" s="201"/>
      <c r="JBR71" s="201"/>
      <c r="JBS71" s="201"/>
      <c r="JBT71" s="201"/>
      <c r="JBU71" s="201"/>
      <c r="JBV71" s="201"/>
      <c r="JBW71" s="201"/>
      <c r="JBX71" s="201"/>
      <c r="JBY71" s="201"/>
      <c r="JBZ71" s="201"/>
      <c r="JCA71" s="201"/>
      <c r="JCB71" s="201"/>
      <c r="JCC71" s="201"/>
      <c r="JCD71" s="201"/>
      <c r="JCE71" s="201"/>
      <c r="JCF71" s="201"/>
      <c r="JCG71" s="201"/>
      <c r="JCH71" s="201"/>
      <c r="JCI71" s="201"/>
      <c r="JCJ71" s="201"/>
      <c r="JCK71" s="201"/>
      <c r="JCL71" s="201"/>
      <c r="JCM71" s="201"/>
      <c r="JCN71" s="201"/>
      <c r="JCO71" s="201"/>
      <c r="JCP71" s="201"/>
      <c r="JCQ71" s="201"/>
      <c r="JCR71" s="201"/>
      <c r="JCS71" s="201"/>
      <c r="JCT71" s="201"/>
      <c r="JCU71" s="201"/>
      <c r="JCV71" s="201"/>
      <c r="JCW71" s="201"/>
      <c r="JCX71" s="201"/>
      <c r="JCY71" s="201"/>
      <c r="JCZ71" s="201"/>
      <c r="JDA71" s="201"/>
      <c r="JDB71" s="201"/>
      <c r="JDC71" s="201"/>
      <c r="JDD71" s="201"/>
      <c r="JDE71" s="201"/>
      <c r="JDF71" s="201"/>
      <c r="JDG71" s="201"/>
      <c r="JDH71" s="201"/>
      <c r="JDI71" s="201"/>
      <c r="JDJ71" s="201"/>
      <c r="JDK71" s="201"/>
      <c r="JDL71" s="201"/>
      <c r="JDM71" s="201"/>
      <c r="JDN71" s="201"/>
      <c r="JDO71" s="201"/>
      <c r="JDP71" s="201"/>
      <c r="JDQ71" s="201"/>
      <c r="JDR71" s="201"/>
      <c r="JDS71" s="201"/>
      <c r="JDT71" s="201"/>
      <c r="JDU71" s="201"/>
      <c r="JDV71" s="201"/>
      <c r="JDW71" s="201"/>
      <c r="JDX71" s="201"/>
      <c r="JDY71" s="201"/>
      <c r="JDZ71" s="201"/>
      <c r="JEA71" s="201"/>
      <c r="JEB71" s="201"/>
      <c r="JEC71" s="201"/>
      <c r="JED71" s="201"/>
      <c r="JEE71" s="201"/>
      <c r="JEF71" s="201"/>
      <c r="JEG71" s="201"/>
      <c r="JEH71" s="201"/>
      <c r="JEI71" s="201"/>
      <c r="JEJ71" s="201"/>
      <c r="JEK71" s="201"/>
      <c r="JEL71" s="201"/>
      <c r="JEM71" s="201"/>
      <c r="JEN71" s="201"/>
      <c r="JEO71" s="201"/>
      <c r="JEP71" s="201"/>
      <c r="JEQ71" s="201"/>
      <c r="JER71" s="201"/>
      <c r="JES71" s="201"/>
      <c r="JET71" s="201"/>
      <c r="JEU71" s="201"/>
      <c r="JEV71" s="201"/>
      <c r="JEW71" s="201"/>
      <c r="JEX71" s="201"/>
      <c r="JEY71" s="201"/>
      <c r="JEZ71" s="201"/>
      <c r="JFA71" s="201"/>
      <c r="JFB71" s="201"/>
      <c r="JFC71" s="201"/>
      <c r="JFD71" s="201"/>
      <c r="JFE71" s="201"/>
      <c r="JFF71" s="201"/>
      <c r="JFG71" s="201"/>
      <c r="JFH71" s="201"/>
      <c r="JFI71" s="201"/>
      <c r="JFJ71" s="201"/>
      <c r="JFK71" s="201"/>
      <c r="JFL71" s="201"/>
      <c r="JFM71" s="201"/>
      <c r="JFN71" s="201"/>
      <c r="JFO71" s="201"/>
      <c r="JFP71" s="201"/>
      <c r="JFQ71" s="201"/>
      <c r="JFR71" s="201"/>
      <c r="JFS71" s="201"/>
      <c r="JFT71" s="201"/>
      <c r="JFU71" s="201"/>
      <c r="JFV71" s="201"/>
      <c r="JFW71" s="201"/>
      <c r="JFX71" s="201"/>
      <c r="JFY71" s="201"/>
      <c r="JFZ71" s="201"/>
      <c r="JGA71" s="201"/>
      <c r="JGB71" s="201"/>
      <c r="JGC71" s="201"/>
      <c r="JGD71" s="201"/>
      <c r="JGE71" s="201"/>
      <c r="JGF71" s="201"/>
      <c r="JGG71" s="201"/>
      <c r="JGH71" s="201"/>
      <c r="JGI71" s="201"/>
      <c r="JGJ71" s="201"/>
      <c r="JGK71" s="201"/>
      <c r="JGL71" s="201"/>
      <c r="JGM71" s="201"/>
      <c r="JGN71" s="201"/>
      <c r="JGO71" s="201"/>
      <c r="JGP71" s="201"/>
      <c r="JGQ71" s="201"/>
      <c r="JGR71" s="201"/>
      <c r="JGS71" s="201"/>
      <c r="JGT71" s="201"/>
      <c r="JGU71" s="201"/>
      <c r="JGV71" s="201"/>
      <c r="JGW71" s="201"/>
      <c r="JGX71" s="201"/>
      <c r="JGY71" s="201"/>
      <c r="JGZ71" s="201"/>
      <c r="JHA71" s="201"/>
      <c r="JHB71" s="201"/>
      <c r="JHC71" s="201"/>
      <c r="JHD71" s="201"/>
      <c r="JHE71" s="201"/>
      <c r="JHF71" s="201"/>
      <c r="JHG71" s="201"/>
      <c r="JHH71" s="201"/>
      <c r="JHI71" s="201"/>
      <c r="JHJ71" s="201"/>
      <c r="JHK71" s="201"/>
      <c r="JHL71" s="201"/>
      <c r="JHM71" s="201"/>
      <c r="JHN71" s="201"/>
      <c r="JHO71" s="201"/>
      <c r="JHP71" s="201"/>
      <c r="JHQ71" s="201"/>
      <c r="JHR71" s="201"/>
      <c r="JHS71" s="201"/>
      <c r="JHT71" s="201"/>
      <c r="JHU71" s="201"/>
      <c r="JHV71" s="201"/>
      <c r="JHW71" s="201"/>
      <c r="JHX71" s="201"/>
      <c r="JHY71" s="201"/>
      <c r="JHZ71" s="201"/>
      <c r="JIA71" s="201"/>
      <c r="JIB71" s="201"/>
      <c r="JIC71" s="201"/>
      <c r="JID71" s="201"/>
      <c r="JIE71" s="201"/>
      <c r="JIF71" s="201"/>
      <c r="JIG71" s="201"/>
      <c r="JIH71" s="201"/>
      <c r="JII71" s="201"/>
      <c r="JIJ71" s="201"/>
      <c r="JIK71" s="201"/>
      <c r="JIL71" s="201"/>
      <c r="JIM71" s="201"/>
      <c r="JIN71" s="201"/>
      <c r="JIO71" s="201"/>
      <c r="JIP71" s="201"/>
      <c r="JIQ71" s="201"/>
      <c r="JIR71" s="201"/>
      <c r="JIS71" s="201"/>
      <c r="JIT71" s="201"/>
      <c r="JIU71" s="201"/>
      <c r="JIV71" s="201"/>
      <c r="JIW71" s="201"/>
      <c r="JIX71" s="201"/>
      <c r="JIY71" s="201"/>
      <c r="JIZ71" s="201"/>
      <c r="JJA71" s="201"/>
      <c r="JJB71" s="201"/>
      <c r="JJC71" s="201"/>
      <c r="JJD71" s="201"/>
      <c r="JJE71" s="201"/>
      <c r="JJF71" s="201"/>
      <c r="JJG71" s="201"/>
      <c r="JJH71" s="201"/>
      <c r="JJI71" s="201"/>
      <c r="JJJ71" s="201"/>
      <c r="JJK71" s="201"/>
      <c r="JJL71" s="201"/>
      <c r="JJM71" s="201"/>
      <c r="JJN71" s="201"/>
      <c r="JJO71" s="201"/>
      <c r="JJP71" s="201"/>
      <c r="JJQ71" s="201"/>
      <c r="JJR71" s="201"/>
      <c r="JJS71" s="201"/>
      <c r="JJT71" s="201"/>
      <c r="JJU71" s="201"/>
      <c r="JJV71" s="201"/>
      <c r="JJW71" s="201"/>
      <c r="JJX71" s="201"/>
      <c r="JJY71" s="201"/>
      <c r="JJZ71" s="201"/>
      <c r="JKA71" s="201"/>
      <c r="JKB71" s="201"/>
      <c r="JKC71" s="201"/>
      <c r="JKD71" s="201"/>
      <c r="JKE71" s="201"/>
      <c r="JKF71" s="201"/>
      <c r="JKG71" s="201"/>
      <c r="JKH71" s="201"/>
      <c r="JKI71" s="201"/>
      <c r="JKJ71" s="201"/>
      <c r="JKK71" s="201"/>
      <c r="JKL71" s="201"/>
      <c r="JKM71" s="201"/>
      <c r="JKN71" s="201"/>
      <c r="JKO71" s="201"/>
      <c r="JKP71" s="201"/>
      <c r="JKQ71" s="201"/>
      <c r="JKR71" s="201"/>
      <c r="JKS71" s="201"/>
      <c r="JKT71" s="201"/>
      <c r="JKU71" s="201"/>
      <c r="JKV71" s="201"/>
      <c r="JKW71" s="201"/>
      <c r="JKX71" s="201"/>
      <c r="JKY71" s="201"/>
      <c r="JKZ71" s="201"/>
      <c r="JLA71" s="201"/>
      <c r="JLB71" s="201"/>
      <c r="JLC71" s="201"/>
      <c r="JLD71" s="201"/>
      <c r="JLE71" s="201"/>
      <c r="JLF71" s="201"/>
      <c r="JLG71" s="201"/>
      <c r="JLH71" s="201"/>
      <c r="JLI71" s="201"/>
      <c r="JLJ71" s="201"/>
      <c r="JLK71" s="201"/>
      <c r="JLL71" s="201"/>
      <c r="JLM71" s="201"/>
      <c r="JLN71" s="201"/>
      <c r="JLO71" s="201"/>
      <c r="JLP71" s="201"/>
      <c r="JLQ71" s="201"/>
      <c r="JLR71" s="201"/>
      <c r="JLS71" s="201"/>
      <c r="JLT71" s="201"/>
      <c r="JLU71" s="201"/>
      <c r="JLV71" s="201"/>
      <c r="JLW71" s="201"/>
      <c r="JLX71" s="201"/>
      <c r="JLY71" s="201"/>
      <c r="JLZ71" s="201"/>
      <c r="JMA71" s="201"/>
      <c r="JMB71" s="201"/>
      <c r="JMC71" s="201"/>
      <c r="JMD71" s="201"/>
      <c r="JME71" s="201"/>
      <c r="JMF71" s="201"/>
      <c r="JMG71" s="201"/>
      <c r="JMH71" s="201"/>
      <c r="JMI71" s="201"/>
      <c r="JMJ71" s="201"/>
      <c r="JMK71" s="201"/>
      <c r="JML71" s="201"/>
      <c r="JMM71" s="201"/>
      <c r="JMN71" s="201"/>
      <c r="JMO71" s="201"/>
      <c r="JMP71" s="201"/>
      <c r="JMQ71" s="201"/>
      <c r="JMR71" s="201"/>
      <c r="JMS71" s="201"/>
      <c r="JMT71" s="201"/>
      <c r="JMU71" s="201"/>
      <c r="JMV71" s="201"/>
      <c r="JMW71" s="201"/>
      <c r="JMX71" s="201"/>
      <c r="JMY71" s="201"/>
      <c r="JMZ71" s="201"/>
      <c r="JNA71" s="201"/>
      <c r="JNB71" s="201"/>
      <c r="JNC71" s="201"/>
      <c r="JND71" s="201"/>
      <c r="JNE71" s="201"/>
      <c r="JNF71" s="201"/>
      <c r="JNG71" s="201"/>
      <c r="JNH71" s="201"/>
      <c r="JNI71" s="201"/>
      <c r="JNJ71" s="201"/>
      <c r="JNK71" s="201"/>
      <c r="JNL71" s="201"/>
      <c r="JNM71" s="201"/>
      <c r="JNN71" s="201"/>
      <c r="JNO71" s="201"/>
      <c r="JNP71" s="201"/>
      <c r="JNQ71" s="201"/>
      <c r="JNR71" s="201"/>
      <c r="JNS71" s="201"/>
      <c r="JNT71" s="201"/>
      <c r="JNU71" s="201"/>
      <c r="JNV71" s="201"/>
      <c r="JNW71" s="201"/>
      <c r="JNX71" s="201"/>
      <c r="JNY71" s="201"/>
      <c r="JNZ71" s="201"/>
      <c r="JOA71" s="201"/>
      <c r="JOB71" s="201"/>
      <c r="JOC71" s="201"/>
      <c r="JOD71" s="201"/>
      <c r="JOE71" s="201"/>
      <c r="JOF71" s="201"/>
      <c r="JOG71" s="201"/>
      <c r="JOH71" s="201"/>
      <c r="JOI71" s="201"/>
      <c r="JOJ71" s="201"/>
      <c r="JOK71" s="201"/>
      <c r="JOL71" s="201"/>
      <c r="JOM71" s="201"/>
      <c r="JON71" s="201"/>
      <c r="JOO71" s="201"/>
      <c r="JOP71" s="201"/>
      <c r="JOQ71" s="201"/>
      <c r="JOR71" s="201"/>
      <c r="JOS71" s="201"/>
      <c r="JOT71" s="201"/>
      <c r="JOU71" s="201"/>
      <c r="JOV71" s="201"/>
      <c r="JOW71" s="201"/>
      <c r="JOX71" s="201"/>
      <c r="JOY71" s="201"/>
      <c r="JOZ71" s="201"/>
      <c r="JPA71" s="201"/>
      <c r="JPB71" s="201"/>
      <c r="JPC71" s="201"/>
      <c r="JPD71" s="201"/>
      <c r="JPE71" s="201"/>
      <c r="JPF71" s="201"/>
      <c r="JPG71" s="201"/>
      <c r="JPH71" s="201"/>
      <c r="JPI71" s="201"/>
      <c r="JPJ71" s="201"/>
      <c r="JPK71" s="201"/>
      <c r="JPL71" s="201"/>
      <c r="JPM71" s="201"/>
      <c r="JPN71" s="201"/>
      <c r="JPO71" s="201"/>
      <c r="JPP71" s="201"/>
      <c r="JPQ71" s="201"/>
      <c r="JPR71" s="201"/>
      <c r="JPS71" s="201"/>
      <c r="JPT71" s="201"/>
      <c r="JPU71" s="201"/>
      <c r="JPV71" s="201"/>
      <c r="JPW71" s="201"/>
      <c r="JPX71" s="201"/>
      <c r="JPY71" s="201"/>
      <c r="JPZ71" s="201"/>
      <c r="JQA71" s="201"/>
      <c r="JQB71" s="201"/>
      <c r="JQC71" s="201"/>
      <c r="JQD71" s="201"/>
      <c r="JQE71" s="201"/>
      <c r="JQF71" s="201"/>
      <c r="JQG71" s="201"/>
      <c r="JQH71" s="201"/>
      <c r="JQI71" s="201"/>
      <c r="JQJ71" s="201"/>
      <c r="JQK71" s="201"/>
      <c r="JQL71" s="201"/>
      <c r="JQM71" s="201"/>
      <c r="JQN71" s="201"/>
      <c r="JQO71" s="201"/>
      <c r="JQP71" s="201"/>
      <c r="JQQ71" s="201"/>
      <c r="JQR71" s="201"/>
      <c r="JQS71" s="201"/>
      <c r="JQT71" s="201"/>
      <c r="JQU71" s="201"/>
      <c r="JQV71" s="201"/>
      <c r="JQW71" s="201"/>
      <c r="JQX71" s="201"/>
      <c r="JQY71" s="201"/>
      <c r="JQZ71" s="201"/>
      <c r="JRA71" s="201"/>
      <c r="JRB71" s="201"/>
      <c r="JRC71" s="201"/>
      <c r="JRD71" s="201"/>
      <c r="JRE71" s="201"/>
      <c r="JRF71" s="201"/>
      <c r="JRG71" s="201"/>
      <c r="JRH71" s="201"/>
      <c r="JRI71" s="201"/>
      <c r="JRJ71" s="201"/>
      <c r="JRK71" s="201"/>
      <c r="JRL71" s="201"/>
      <c r="JRM71" s="201"/>
      <c r="JRN71" s="201"/>
      <c r="JRO71" s="201"/>
      <c r="JRP71" s="201"/>
      <c r="JRQ71" s="201"/>
      <c r="JRR71" s="201"/>
      <c r="JRS71" s="201"/>
      <c r="JRT71" s="201"/>
      <c r="JRU71" s="201"/>
      <c r="JRV71" s="201"/>
      <c r="JRW71" s="201"/>
      <c r="JRX71" s="201"/>
      <c r="JRY71" s="201"/>
      <c r="JRZ71" s="201"/>
      <c r="JSA71" s="201"/>
      <c r="JSB71" s="201"/>
      <c r="JSC71" s="201"/>
      <c r="JSD71" s="201"/>
      <c r="JSE71" s="201"/>
      <c r="JSF71" s="201"/>
      <c r="JSG71" s="201"/>
      <c r="JSH71" s="201"/>
      <c r="JSI71" s="201"/>
      <c r="JSJ71" s="201"/>
      <c r="JSK71" s="201"/>
      <c r="JSL71" s="201"/>
      <c r="JSM71" s="201"/>
      <c r="JSN71" s="201"/>
      <c r="JSO71" s="201"/>
      <c r="JSP71" s="201"/>
      <c r="JSQ71" s="201"/>
      <c r="JSR71" s="201"/>
      <c r="JSS71" s="201"/>
      <c r="JST71" s="201"/>
      <c r="JSU71" s="201"/>
      <c r="JSV71" s="201"/>
      <c r="JSW71" s="201"/>
      <c r="JSX71" s="201"/>
      <c r="JSY71" s="201"/>
      <c r="JSZ71" s="201"/>
      <c r="JTA71" s="201"/>
      <c r="JTB71" s="201"/>
      <c r="JTC71" s="201"/>
      <c r="JTD71" s="201"/>
      <c r="JTE71" s="201"/>
      <c r="JTF71" s="201"/>
      <c r="JTG71" s="201"/>
      <c r="JTH71" s="201"/>
      <c r="JTI71" s="201"/>
      <c r="JTJ71" s="201"/>
      <c r="JTK71" s="201"/>
      <c r="JTL71" s="201"/>
      <c r="JTM71" s="201"/>
      <c r="JTN71" s="201"/>
      <c r="JTO71" s="201"/>
      <c r="JTP71" s="201"/>
      <c r="JTQ71" s="201"/>
      <c r="JTR71" s="201"/>
      <c r="JTS71" s="201"/>
      <c r="JTT71" s="201"/>
      <c r="JTU71" s="201"/>
      <c r="JTV71" s="201"/>
      <c r="JTW71" s="201"/>
      <c r="JTX71" s="201"/>
      <c r="JTY71" s="201"/>
      <c r="JTZ71" s="201"/>
      <c r="JUA71" s="201"/>
      <c r="JUB71" s="201"/>
      <c r="JUC71" s="201"/>
      <c r="JUD71" s="201"/>
      <c r="JUE71" s="201"/>
      <c r="JUF71" s="201"/>
      <c r="JUG71" s="201"/>
      <c r="JUH71" s="201"/>
      <c r="JUI71" s="201"/>
      <c r="JUJ71" s="201"/>
      <c r="JUK71" s="201"/>
      <c r="JUL71" s="201"/>
      <c r="JUM71" s="201"/>
      <c r="JUN71" s="201"/>
      <c r="JUO71" s="201"/>
      <c r="JUP71" s="201"/>
      <c r="JUQ71" s="201"/>
      <c r="JUR71" s="201"/>
      <c r="JUS71" s="201"/>
      <c r="JUT71" s="201"/>
      <c r="JUU71" s="201"/>
      <c r="JUV71" s="201"/>
      <c r="JUW71" s="201"/>
      <c r="JUX71" s="201"/>
      <c r="JUY71" s="201"/>
      <c r="JUZ71" s="201"/>
      <c r="JVA71" s="201"/>
      <c r="JVB71" s="201"/>
      <c r="JVC71" s="201"/>
      <c r="JVD71" s="201"/>
      <c r="JVE71" s="201"/>
      <c r="JVF71" s="201"/>
      <c r="JVG71" s="201"/>
      <c r="JVH71" s="201"/>
      <c r="JVI71" s="201"/>
      <c r="JVJ71" s="201"/>
      <c r="JVK71" s="201"/>
      <c r="JVL71" s="201"/>
      <c r="JVM71" s="201"/>
      <c r="JVN71" s="201"/>
      <c r="JVO71" s="201"/>
      <c r="JVP71" s="201"/>
      <c r="JVQ71" s="201"/>
      <c r="JVR71" s="201"/>
      <c r="JVS71" s="201"/>
      <c r="JVT71" s="201"/>
      <c r="JVU71" s="201"/>
      <c r="JVV71" s="201"/>
      <c r="JVW71" s="201"/>
      <c r="JVX71" s="201"/>
      <c r="JVY71" s="201"/>
      <c r="JVZ71" s="201"/>
      <c r="JWA71" s="201"/>
      <c r="JWB71" s="201"/>
      <c r="JWC71" s="201"/>
      <c r="JWD71" s="201"/>
      <c r="JWE71" s="201"/>
      <c r="JWF71" s="201"/>
      <c r="JWG71" s="201"/>
      <c r="JWH71" s="201"/>
      <c r="JWI71" s="201"/>
      <c r="JWJ71" s="201"/>
      <c r="JWK71" s="201"/>
      <c r="JWL71" s="201"/>
      <c r="JWM71" s="201"/>
      <c r="JWN71" s="201"/>
      <c r="JWO71" s="201"/>
      <c r="JWP71" s="201"/>
      <c r="JWQ71" s="201"/>
      <c r="JWR71" s="201"/>
      <c r="JWS71" s="201"/>
      <c r="JWT71" s="201"/>
      <c r="JWU71" s="201"/>
      <c r="JWV71" s="201"/>
      <c r="JWW71" s="201"/>
      <c r="JWX71" s="201"/>
      <c r="JWY71" s="201"/>
      <c r="JWZ71" s="201"/>
      <c r="JXA71" s="201"/>
      <c r="JXB71" s="201"/>
      <c r="JXC71" s="201"/>
      <c r="JXD71" s="201"/>
      <c r="JXE71" s="201"/>
      <c r="JXF71" s="201"/>
      <c r="JXG71" s="201"/>
      <c r="JXH71" s="201"/>
      <c r="JXI71" s="201"/>
      <c r="JXJ71" s="201"/>
      <c r="JXK71" s="201"/>
      <c r="JXL71" s="201"/>
      <c r="JXM71" s="201"/>
      <c r="JXN71" s="201"/>
      <c r="JXO71" s="201"/>
      <c r="JXP71" s="201"/>
      <c r="JXQ71" s="201"/>
      <c r="JXR71" s="201"/>
      <c r="JXS71" s="201"/>
      <c r="JXT71" s="201"/>
      <c r="JXU71" s="201"/>
      <c r="JXV71" s="201"/>
      <c r="JXW71" s="201"/>
      <c r="JXX71" s="201"/>
      <c r="JXY71" s="201"/>
      <c r="JXZ71" s="201"/>
      <c r="JYA71" s="201"/>
      <c r="JYB71" s="201"/>
      <c r="JYC71" s="201"/>
      <c r="JYD71" s="201"/>
      <c r="JYE71" s="201"/>
      <c r="JYF71" s="201"/>
      <c r="JYG71" s="201"/>
      <c r="JYH71" s="201"/>
      <c r="JYI71" s="201"/>
      <c r="JYJ71" s="201"/>
      <c r="JYK71" s="201"/>
      <c r="JYL71" s="201"/>
      <c r="JYM71" s="201"/>
      <c r="JYN71" s="201"/>
      <c r="JYO71" s="201"/>
      <c r="JYP71" s="201"/>
      <c r="JYQ71" s="201"/>
      <c r="JYR71" s="201"/>
      <c r="JYS71" s="201"/>
      <c r="JYT71" s="201"/>
      <c r="JYU71" s="201"/>
      <c r="JYV71" s="201"/>
      <c r="JYW71" s="201"/>
      <c r="JYX71" s="201"/>
      <c r="JYY71" s="201"/>
      <c r="JYZ71" s="201"/>
      <c r="JZA71" s="201"/>
      <c r="JZB71" s="201"/>
      <c r="JZC71" s="201"/>
      <c r="JZD71" s="201"/>
      <c r="JZE71" s="201"/>
      <c r="JZF71" s="201"/>
      <c r="JZG71" s="201"/>
      <c r="JZH71" s="201"/>
      <c r="JZI71" s="201"/>
      <c r="JZJ71" s="201"/>
      <c r="JZK71" s="201"/>
      <c r="JZL71" s="201"/>
      <c r="JZM71" s="201"/>
      <c r="JZN71" s="201"/>
      <c r="JZO71" s="201"/>
      <c r="JZP71" s="201"/>
      <c r="JZQ71" s="201"/>
      <c r="JZR71" s="201"/>
      <c r="JZS71" s="201"/>
      <c r="JZT71" s="201"/>
      <c r="JZU71" s="201"/>
      <c r="JZV71" s="201"/>
      <c r="JZW71" s="201"/>
      <c r="JZX71" s="201"/>
      <c r="JZY71" s="201"/>
      <c r="JZZ71" s="201"/>
      <c r="KAA71" s="201"/>
      <c r="KAB71" s="201"/>
      <c r="KAC71" s="201"/>
      <c r="KAD71" s="201"/>
      <c r="KAE71" s="201"/>
      <c r="KAF71" s="201"/>
      <c r="KAG71" s="201"/>
      <c r="KAH71" s="201"/>
      <c r="KAI71" s="201"/>
      <c r="KAJ71" s="201"/>
      <c r="KAK71" s="201"/>
      <c r="KAL71" s="201"/>
      <c r="KAM71" s="201"/>
      <c r="KAN71" s="201"/>
      <c r="KAO71" s="201"/>
      <c r="KAP71" s="201"/>
      <c r="KAQ71" s="201"/>
      <c r="KAR71" s="201"/>
      <c r="KAS71" s="201"/>
      <c r="KAT71" s="201"/>
      <c r="KAU71" s="201"/>
      <c r="KAV71" s="201"/>
      <c r="KAW71" s="201"/>
      <c r="KAX71" s="201"/>
      <c r="KAY71" s="201"/>
      <c r="KAZ71" s="201"/>
      <c r="KBA71" s="201"/>
      <c r="KBB71" s="201"/>
      <c r="KBC71" s="201"/>
      <c r="KBD71" s="201"/>
      <c r="KBE71" s="201"/>
      <c r="KBF71" s="201"/>
      <c r="KBG71" s="201"/>
      <c r="KBH71" s="201"/>
      <c r="KBI71" s="201"/>
      <c r="KBJ71" s="201"/>
      <c r="KBK71" s="201"/>
      <c r="KBL71" s="201"/>
      <c r="KBM71" s="201"/>
      <c r="KBN71" s="201"/>
      <c r="KBO71" s="201"/>
      <c r="KBP71" s="201"/>
      <c r="KBQ71" s="201"/>
      <c r="KBR71" s="201"/>
      <c r="KBS71" s="201"/>
      <c r="KBT71" s="201"/>
      <c r="KBU71" s="201"/>
      <c r="KBV71" s="201"/>
      <c r="KBW71" s="201"/>
      <c r="KBX71" s="201"/>
      <c r="KBY71" s="201"/>
      <c r="KBZ71" s="201"/>
      <c r="KCA71" s="201"/>
      <c r="KCB71" s="201"/>
      <c r="KCC71" s="201"/>
      <c r="KCD71" s="201"/>
      <c r="KCE71" s="201"/>
      <c r="KCF71" s="201"/>
      <c r="KCG71" s="201"/>
      <c r="KCH71" s="201"/>
      <c r="KCI71" s="201"/>
      <c r="KCJ71" s="201"/>
      <c r="KCK71" s="201"/>
      <c r="KCL71" s="201"/>
      <c r="KCM71" s="201"/>
      <c r="KCN71" s="201"/>
      <c r="KCO71" s="201"/>
      <c r="KCP71" s="201"/>
      <c r="KCQ71" s="201"/>
      <c r="KCR71" s="201"/>
      <c r="KCS71" s="201"/>
      <c r="KCT71" s="201"/>
      <c r="KCU71" s="201"/>
      <c r="KCV71" s="201"/>
      <c r="KCW71" s="201"/>
      <c r="KCX71" s="201"/>
      <c r="KCY71" s="201"/>
      <c r="KCZ71" s="201"/>
      <c r="KDA71" s="201"/>
      <c r="KDB71" s="201"/>
      <c r="KDC71" s="201"/>
      <c r="KDD71" s="201"/>
      <c r="KDE71" s="201"/>
      <c r="KDF71" s="201"/>
      <c r="KDG71" s="201"/>
      <c r="KDH71" s="201"/>
      <c r="KDI71" s="201"/>
      <c r="KDJ71" s="201"/>
      <c r="KDK71" s="201"/>
      <c r="KDL71" s="201"/>
      <c r="KDM71" s="201"/>
      <c r="KDN71" s="201"/>
      <c r="KDO71" s="201"/>
      <c r="KDP71" s="201"/>
      <c r="KDQ71" s="201"/>
      <c r="KDR71" s="201"/>
      <c r="KDS71" s="201"/>
      <c r="KDT71" s="201"/>
      <c r="KDU71" s="201"/>
      <c r="KDV71" s="201"/>
      <c r="KDW71" s="201"/>
      <c r="KDX71" s="201"/>
      <c r="KDY71" s="201"/>
      <c r="KDZ71" s="201"/>
      <c r="KEA71" s="201"/>
      <c r="KEB71" s="201"/>
      <c r="KEC71" s="201"/>
      <c r="KED71" s="201"/>
      <c r="KEE71" s="201"/>
      <c r="KEF71" s="201"/>
      <c r="KEG71" s="201"/>
      <c r="KEH71" s="201"/>
      <c r="KEI71" s="201"/>
      <c r="KEJ71" s="201"/>
      <c r="KEK71" s="201"/>
      <c r="KEL71" s="201"/>
      <c r="KEM71" s="201"/>
      <c r="KEN71" s="201"/>
      <c r="KEO71" s="201"/>
      <c r="KEP71" s="201"/>
      <c r="KEQ71" s="201"/>
      <c r="KER71" s="201"/>
      <c r="KES71" s="201"/>
      <c r="KET71" s="201"/>
      <c r="KEU71" s="201"/>
      <c r="KEV71" s="201"/>
      <c r="KEW71" s="201"/>
      <c r="KEX71" s="201"/>
      <c r="KEY71" s="201"/>
      <c r="KEZ71" s="201"/>
      <c r="KFA71" s="201"/>
      <c r="KFB71" s="201"/>
      <c r="KFC71" s="201"/>
      <c r="KFD71" s="201"/>
      <c r="KFE71" s="201"/>
      <c r="KFF71" s="201"/>
      <c r="KFG71" s="201"/>
      <c r="KFH71" s="201"/>
      <c r="KFI71" s="201"/>
      <c r="KFJ71" s="201"/>
      <c r="KFK71" s="201"/>
      <c r="KFL71" s="201"/>
      <c r="KFM71" s="201"/>
      <c r="KFN71" s="201"/>
      <c r="KFO71" s="201"/>
      <c r="KFP71" s="201"/>
      <c r="KFQ71" s="201"/>
      <c r="KFR71" s="201"/>
      <c r="KFS71" s="201"/>
      <c r="KFT71" s="201"/>
      <c r="KFU71" s="201"/>
      <c r="KFV71" s="201"/>
      <c r="KFW71" s="201"/>
      <c r="KFX71" s="201"/>
      <c r="KFY71" s="201"/>
      <c r="KFZ71" s="201"/>
      <c r="KGA71" s="201"/>
      <c r="KGB71" s="201"/>
      <c r="KGC71" s="201"/>
      <c r="KGD71" s="201"/>
      <c r="KGE71" s="201"/>
      <c r="KGF71" s="201"/>
      <c r="KGG71" s="201"/>
      <c r="KGH71" s="201"/>
      <c r="KGI71" s="201"/>
      <c r="KGJ71" s="201"/>
      <c r="KGK71" s="201"/>
      <c r="KGL71" s="201"/>
      <c r="KGM71" s="201"/>
      <c r="KGN71" s="201"/>
      <c r="KGO71" s="201"/>
      <c r="KGP71" s="201"/>
      <c r="KGQ71" s="201"/>
      <c r="KGR71" s="201"/>
      <c r="KGS71" s="201"/>
      <c r="KGT71" s="201"/>
      <c r="KGU71" s="201"/>
      <c r="KGV71" s="201"/>
      <c r="KGW71" s="201"/>
      <c r="KGX71" s="201"/>
      <c r="KGY71" s="201"/>
      <c r="KGZ71" s="201"/>
      <c r="KHA71" s="201"/>
      <c r="KHB71" s="201"/>
      <c r="KHC71" s="201"/>
      <c r="KHD71" s="201"/>
      <c r="KHE71" s="201"/>
      <c r="KHF71" s="201"/>
      <c r="KHG71" s="201"/>
      <c r="KHH71" s="201"/>
      <c r="KHI71" s="201"/>
      <c r="KHJ71" s="201"/>
      <c r="KHK71" s="201"/>
      <c r="KHL71" s="201"/>
      <c r="KHM71" s="201"/>
      <c r="KHN71" s="201"/>
      <c r="KHO71" s="201"/>
      <c r="KHP71" s="201"/>
      <c r="KHQ71" s="201"/>
      <c r="KHR71" s="201"/>
      <c r="KHS71" s="201"/>
      <c r="KHT71" s="201"/>
      <c r="KHU71" s="201"/>
      <c r="KHV71" s="201"/>
      <c r="KHW71" s="201"/>
      <c r="KHX71" s="201"/>
      <c r="KHY71" s="201"/>
      <c r="KHZ71" s="201"/>
      <c r="KIA71" s="201"/>
      <c r="KIB71" s="201"/>
      <c r="KIC71" s="201"/>
      <c r="KID71" s="201"/>
      <c r="KIE71" s="201"/>
      <c r="KIF71" s="201"/>
      <c r="KIG71" s="201"/>
      <c r="KIH71" s="201"/>
      <c r="KII71" s="201"/>
      <c r="KIJ71" s="201"/>
      <c r="KIK71" s="201"/>
      <c r="KIL71" s="201"/>
      <c r="KIM71" s="201"/>
      <c r="KIN71" s="201"/>
      <c r="KIO71" s="201"/>
      <c r="KIP71" s="201"/>
      <c r="KIQ71" s="201"/>
      <c r="KIR71" s="201"/>
      <c r="KIS71" s="201"/>
      <c r="KIT71" s="201"/>
      <c r="KIU71" s="201"/>
      <c r="KIV71" s="201"/>
      <c r="KIW71" s="201"/>
      <c r="KIX71" s="201"/>
      <c r="KIY71" s="201"/>
      <c r="KIZ71" s="201"/>
      <c r="KJA71" s="201"/>
      <c r="KJB71" s="201"/>
      <c r="KJC71" s="201"/>
      <c r="KJD71" s="201"/>
      <c r="KJE71" s="201"/>
      <c r="KJF71" s="201"/>
      <c r="KJG71" s="201"/>
      <c r="KJH71" s="201"/>
      <c r="KJI71" s="201"/>
      <c r="KJJ71" s="201"/>
      <c r="KJK71" s="201"/>
      <c r="KJL71" s="201"/>
      <c r="KJM71" s="201"/>
      <c r="KJN71" s="201"/>
      <c r="KJO71" s="201"/>
      <c r="KJP71" s="201"/>
      <c r="KJQ71" s="201"/>
      <c r="KJR71" s="201"/>
      <c r="KJS71" s="201"/>
      <c r="KJT71" s="201"/>
      <c r="KJU71" s="201"/>
      <c r="KJV71" s="201"/>
      <c r="KJW71" s="201"/>
      <c r="KJX71" s="201"/>
      <c r="KJY71" s="201"/>
      <c r="KJZ71" s="201"/>
      <c r="KKA71" s="201"/>
      <c r="KKB71" s="201"/>
      <c r="KKC71" s="201"/>
      <c r="KKD71" s="201"/>
      <c r="KKE71" s="201"/>
      <c r="KKF71" s="201"/>
      <c r="KKG71" s="201"/>
      <c r="KKH71" s="201"/>
      <c r="KKI71" s="201"/>
      <c r="KKJ71" s="201"/>
      <c r="KKK71" s="201"/>
      <c r="KKL71" s="201"/>
      <c r="KKM71" s="201"/>
      <c r="KKN71" s="201"/>
      <c r="KKO71" s="201"/>
      <c r="KKP71" s="201"/>
      <c r="KKQ71" s="201"/>
      <c r="KKR71" s="201"/>
      <c r="KKS71" s="201"/>
      <c r="KKT71" s="201"/>
      <c r="KKU71" s="201"/>
      <c r="KKV71" s="201"/>
      <c r="KKW71" s="201"/>
      <c r="KKX71" s="201"/>
      <c r="KKY71" s="201"/>
      <c r="KKZ71" s="201"/>
      <c r="KLA71" s="201"/>
      <c r="KLB71" s="201"/>
      <c r="KLC71" s="201"/>
      <c r="KLD71" s="201"/>
      <c r="KLE71" s="201"/>
      <c r="KLF71" s="201"/>
      <c r="KLG71" s="201"/>
      <c r="KLH71" s="201"/>
      <c r="KLI71" s="201"/>
      <c r="KLJ71" s="201"/>
      <c r="KLK71" s="201"/>
      <c r="KLL71" s="201"/>
      <c r="KLM71" s="201"/>
      <c r="KLN71" s="201"/>
      <c r="KLO71" s="201"/>
      <c r="KLP71" s="201"/>
      <c r="KLQ71" s="201"/>
      <c r="KLR71" s="201"/>
      <c r="KLS71" s="201"/>
      <c r="KLT71" s="201"/>
      <c r="KLU71" s="201"/>
      <c r="KLV71" s="201"/>
      <c r="KLW71" s="201"/>
      <c r="KLX71" s="201"/>
      <c r="KLY71" s="201"/>
      <c r="KLZ71" s="201"/>
      <c r="KMA71" s="201"/>
      <c r="KMB71" s="201"/>
      <c r="KMC71" s="201"/>
      <c r="KMD71" s="201"/>
      <c r="KME71" s="201"/>
      <c r="KMF71" s="201"/>
      <c r="KMG71" s="201"/>
      <c r="KMH71" s="201"/>
      <c r="KMI71" s="201"/>
      <c r="KMJ71" s="201"/>
      <c r="KMK71" s="201"/>
      <c r="KML71" s="201"/>
      <c r="KMM71" s="201"/>
      <c r="KMN71" s="201"/>
      <c r="KMO71" s="201"/>
      <c r="KMP71" s="201"/>
      <c r="KMQ71" s="201"/>
      <c r="KMR71" s="201"/>
      <c r="KMS71" s="201"/>
      <c r="KMT71" s="201"/>
      <c r="KMU71" s="201"/>
      <c r="KMV71" s="201"/>
      <c r="KMW71" s="201"/>
      <c r="KMX71" s="201"/>
      <c r="KMY71" s="201"/>
      <c r="KMZ71" s="201"/>
      <c r="KNA71" s="201"/>
      <c r="KNB71" s="201"/>
      <c r="KNC71" s="201"/>
      <c r="KND71" s="201"/>
      <c r="KNE71" s="201"/>
      <c r="KNF71" s="201"/>
      <c r="KNG71" s="201"/>
      <c r="KNH71" s="201"/>
      <c r="KNI71" s="201"/>
      <c r="KNJ71" s="201"/>
      <c r="KNK71" s="201"/>
      <c r="KNL71" s="201"/>
      <c r="KNM71" s="201"/>
      <c r="KNN71" s="201"/>
      <c r="KNO71" s="201"/>
      <c r="KNP71" s="201"/>
      <c r="KNQ71" s="201"/>
      <c r="KNR71" s="201"/>
      <c r="KNS71" s="201"/>
      <c r="KNT71" s="201"/>
      <c r="KNU71" s="201"/>
      <c r="KNV71" s="201"/>
      <c r="KNW71" s="201"/>
      <c r="KNX71" s="201"/>
      <c r="KNY71" s="201"/>
      <c r="KNZ71" s="201"/>
      <c r="KOA71" s="201"/>
      <c r="KOB71" s="201"/>
      <c r="KOC71" s="201"/>
      <c r="KOD71" s="201"/>
      <c r="KOE71" s="201"/>
      <c r="KOF71" s="201"/>
      <c r="KOG71" s="201"/>
      <c r="KOH71" s="201"/>
      <c r="KOI71" s="201"/>
      <c r="KOJ71" s="201"/>
      <c r="KOK71" s="201"/>
      <c r="KOL71" s="201"/>
      <c r="KOM71" s="201"/>
      <c r="KON71" s="201"/>
      <c r="KOO71" s="201"/>
      <c r="KOP71" s="201"/>
      <c r="KOQ71" s="201"/>
      <c r="KOR71" s="201"/>
      <c r="KOS71" s="201"/>
      <c r="KOT71" s="201"/>
      <c r="KOU71" s="201"/>
      <c r="KOV71" s="201"/>
      <c r="KOW71" s="201"/>
      <c r="KOX71" s="201"/>
      <c r="KOY71" s="201"/>
      <c r="KOZ71" s="201"/>
      <c r="KPA71" s="201"/>
      <c r="KPB71" s="201"/>
      <c r="KPC71" s="201"/>
      <c r="KPD71" s="201"/>
      <c r="KPE71" s="201"/>
      <c r="KPF71" s="201"/>
      <c r="KPG71" s="201"/>
      <c r="KPH71" s="201"/>
      <c r="KPI71" s="201"/>
      <c r="KPJ71" s="201"/>
      <c r="KPK71" s="201"/>
      <c r="KPL71" s="201"/>
      <c r="KPM71" s="201"/>
      <c r="KPN71" s="201"/>
      <c r="KPO71" s="201"/>
      <c r="KPP71" s="201"/>
      <c r="KPQ71" s="201"/>
      <c r="KPR71" s="201"/>
      <c r="KPS71" s="201"/>
      <c r="KPT71" s="201"/>
      <c r="KPU71" s="201"/>
      <c r="KPV71" s="201"/>
      <c r="KPW71" s="201"/>
      <c r="KPX71" s="201"/>
      <c r="KPY71" s="201"/>
      <c r="KPZ71" s="201"/>
      <c r="KQA71" s="201"/>
      <c r="KQB71" s="201"/>
      <c r="KQC71" s="201"/>
      <c r="KQD71" s="201"/>
      <c r="KQE71" s="201"/>
      <c r="KQF71" s="201"/>
      <c r="KQG71" s="201"/>
      <c r="KQH71" s="201"/>
      <c r="KQI71" s="201"/>
      <c r="KQJ71" s="201"/>
      <c r="KQK71" s="201"/>
      <c r="KQL71" s="201"/>
      <c r="KQM71" s="201"/>
      <c r="KQN71" s="201"/>
      <c r="KQO71" s="201"/>
      <c r="KQP71" s="201"/>
      <c r="KQQ71" s="201"/>
      <c r="KQR71" s="201"/>
      <c r="KQS71" s="201"/>
      <c r="KQT71" s="201"/>
      <c r="KQU71" s="201"/>
      <c r="KQV71" s="201"/>
      <c r="KQW71" s="201"/>
      <c r="KQX71" s="201"/>
      <c r="KQY71" s="201"/>
      <c r="KQZ71" s="201"/>
      <c r="KRA71" s="201"/>
      <c r="KRB71" s="201"/>
      <c r="KRC71" s="201"/>
      <c r="KRD71" s="201"/>
      <c r="KRE71" s="201"/>
      <c r="KRF71" s="201"/>
      <c r="KRG71" s="201"/>
      <c r="KRH71" s="201"/>
      <c r="KRI71" s="201"/>
      <c r="KRJ71" s="201"/>
      <c r="KRK71" s="201"/>
      <c r="KRL71" s="201"/>
      <c r="KRM71" s="201"/>
      <c r="KRN71" s="201"/>
      <c r="KRO71" s="201"/>
      <c r="KRP71" s="201"/>
      <c r="KRQ71" s="201"/>
      <c r="KRR71" s="201"/>
      <c r="KRS71" s="201"/>
      <c r="KRT71" s="201"/>
      <c r="KRU71" s="201"/>
      <c r="KRV71" s="201"/>
      <c r="KRW71" s="201"/>
      <c r="KRX71" s="201"/>
      <c r="KRY71" s="201"/>
      <c r="KRZ71" s="201"/>
      <c r="KSA71" s="201"/>
      <c r="KSB71" s="201"/>
      <c r="KSC71" s="201"/>
      <c r="KSD71" s="201"/>
      <c r="KSE71" s="201"/>
      <c r="KSF71" s="201"/>
      <c r="KSG71" s="201"/>
      <c r="KSH71" s="201"/>
      <c r="KSI71" s="201"/>
      <c r="KSJ71" s="201"/>
      <c r="KSK71" s="201"/>
      <c r="KSL71" s="201"/>
      <c r="KSM71" s="201"/>
      <c r="KSN71" s="201"/>
      <c r="KSO71" s="201"/>
      <c r="KSP71" s="201"/>
      <c r="KSQ71" s="201"/>
      <c r="KSR71" s="201"/>
      <c r="KSS71" s="201"/>
      <c r="KST71" s="201"/>
      <c r="KSU71" s="201"/>
      <c r="KSV71" s="201"/>
      <c r="KSW71" s="201"/>
      <c r="KSX71" s="201"/>
      <c r="KSY71" s="201"/>
      <c r="KSZ71" s="201"/>
      <c r="KTA71" s="201"/>
      <c r="KTB71" s="201"/>
      <c r="KTC71" s="201"/>
      <c r="KTD71" s="201"/>
      <c r="KTE71" s="201"/>
      <c r="KTF71" s="201"/>
      <c r="KTG71" s="201"/>
      <c r="KTH71" s="201"/>
      <c r="KTI71" s="201"/>
      <c r="KTJ71" s="201"/>
      <c r="KTK71" s="201"/>
      <c r="KTL71" s="201"/>
      <c r="KTM71" s="201"/>
      <c r="KTN71" s="201"/>
      <c r="KTO71" s="201"/>
      <c r="KTP71" s="201"/>
      <c r="KTQ71" s="201"/>
      <c r="KTR71" s="201"/>
      <c r="KTS71" s="201"/>
      <c r="KTT71" s="201"/>
      <c r="KTU71" s="201"/>
      <c r="KTV71" s="201"/>
      <c r="KTW71" s="201"/>
      <c r="KTX71" s="201"/>
      <c r="KTY71" s="201"/>
      <c r="KTZ71" s="201"/>
      <c r="KUA71" s="201"/>
      <c r="KUB71" s="201"/>
      <c r="KUC71" s="201"/>
      <c r="KUD71" s="201"/>
      <c r="KUE71" s="201"/>
      <c r="KUF71" s="201"/>
      <c r="KUG71" s="201"/>
      <c r="KUH71" s="201"/>
      <c r="KUI71" s="201"/>
      <c r="KUJ71" s="201"/>
      <c r="KUK71" s="201"/>
      <c r="KUL71" s="201"/>
      <c r="KUM71" s="201"/>
      <c r="KUN71" s="201"/>
      <c r="KUO71" s="201"/>
      <c r="KUP71" s="201"/>
      <c r="KUQ71" s="201"/>
      <c r="KUR71" s="201"/>
      <c r="KUS71" s="201"/>
      <c r="KUT71" s="201"/>
      <c r="KUU71" s="201"/>
      <c r="KUV71" s="201"/>
      <c r="KUW71" s="201"/>
      <c r="KUX71" s="201"/>
      <c r="KUY71" s="201"/>
      <c r="KUZ71" s="201"/>
      <c r="KVA71" s="201"/>
      <c r="KVB71" s="201"/>
      <c r="KVC71" s="201"/>
      <c r="KVD71" s="201"/>
      <c r="KVE71" s="201"/>
      <c r="KVF71" s="201"/>
      <c r="KVG71" s="201"/>
      <c r="KVH71" s="201"/>
      <c r="KVI71" s="201"/>
      <c r="KVJ71" s="201"/>
      <c r="KVK71" s="201"/>
      <c r="KVL71" s="201"/>
      <c r="KVM71" s="201"/>
      <c r="KVN71" s="201"/>
      <c r="KVO71" s="201"/>
      <c r="KVP71" s="201"/>
      <c r="KVQ71" s="201"/>
      <c r="KVR71" s="201"/>
      <c r="KVS71" s="201"/>
      <c r="KVT71" s="201"/>
      <c r="KVU71" s="201"/>
      <c r="KVV71" s="201"/>
      <c r="KVW71" s="201"/>
      <c r="KVX71" s="201"/>
      <c r="KVY71" s="201"/>
      <c r="KVZ71" s="201"/>
      <c r="KWA71" s="201"/>
      <c r="KWB71" s="201"/>
      <c r="KWC71" s="201"/>
      <c r="KWD71" s="201"/>
      <c r="KWE71" s="201"/>
      <c r="KWF71" s="201"/>
      <c r="KWG71" s="201"/>
      <c r="KWH71" s="201"/>
      <c r="KWI71" s="201"/>
      <c r="KWJ71" s="201"/>
      <c r="KWK71" s="201"/>
      <c r="KWL71" s="201"/>
      <c r="KWM71" s="201"/>
      <c r="KWN71" s="201"/>
      <c r="KWO71" s="201"/>
      <c r="KWP71" s="201"/>
      <c r="KWQ71" s="201"/>
      <c r="KWR71" s="201"/>
      <c r="KWS71" s="201"/>
      <c r="KWT71" s="201"/>
      <c r="KWU71" s="201"/>
      <c r="KWV71" s="201"/>
      <c r="KWW71" s="201"/>
      <c r="KWX71" s="201"/>
      <c r="KWY71" s="201"/>
      <c r="KWZ71" s="201"/>
      <c r="KXA71" s="201"/>
      <c r="KXB71" s="201"/>
      <c r="KXC71" s="201"/>
      <c r="KXD71" s="201"/>
      <c r="KXE71" s="201"/>
      <c r="KXF71" s="201"/>
      <c r="KXG71" s="201"/>
      <c r="KXH71" s="201"/>
      <c r="KXI71" s="201"/>
      <c r="KXJ71" s="201"/>
      <c r="KXK71" s="201"/>
      <c r="KXL71" s="201"/>
      <c r="KXM71" s="201"/>
      <c r="KXN71" s="201"/>
      <c r="KXO71" s="201"/>
      <c r="KXP71" s="201"/>
      <c r="KXQ71" s="201"/>
      <c r="KXR71" s="201"/>
      <c r="KXS71" s="201"/>
      <c r="KXT71" s="201"/>
      <c r="KXU71" s="201"/>
      <c r="KXV71" s="201"/>
      <c r="KXW71" s="201"/>
      <c r="KXX71" s="201"/>
      <c r="KXY71" s="201"/>
      <c r="KXZ71" s="201"/>
      <c r="KYA71" s="201"/>
      <c r="KYB71" s="201"/>
      <c r="KYC71" s="201"/>
      <c r="KYD71" s="201"/>
      <c r="KYE71" s="201"/>
      <c r="KYF71" s="201"/>
      <c r="KYG71" s="201"/>
      <c r="KYH71" s="201"/>
      <c r="KYI71" s="201"/>
      <c r="KYJ71" s="201"/>
      <c r="KYK71" s="201"/>
      <c r="KYL71" s="201"/>
      <c r="KYM71" s="201"/>
      <c r="KYN71" s="201"/>
      <c r="KYO71" s="201"/>
      <c r="KYP71" s="201"/>
      <c r="KYQ71" s="201"/>
      <c r="KYR71" s="201"/>
      <c r="KYS71" s="201"/>
      <c r="KYT71" s="201"/>
      <c r="KYU71" s="201"/>
      <c r="KYV71" s="201"/>
      <c r="KYW71" s="201"/>
      <c r="KYX71" s="201"/>
      <c r="KYY71" s="201"/>
      <c r="KYZ71" s="201"/>
      <c r="KZA71" s="201"/>
      <c r="KZB71" s="201"/>
      <c r="KZC71" s="201"/>
      <c r="KZD71" s="201"/>
      <c r="KZE71" s="201"/>
      <c r="KZF71" s="201"/>
      <c r="KZG71" s="201"/>
      <c r="KZH71" s="201"/>
      <c r="KZI71" s="201"/>
      <c r="KZJ71" s="201"/>
      <c r="KZK71" s="201"/>
      <c r="KZL71" s="201"/>
      <c r="KZM71" s="201"/>
      <c r="KZN71" s="201"/>
      <c r="KZO71" s="201"/>
      <c r="KZP71" s="201"/>
      <c r="KZQ71" s="201"/>
      <c r="KZR71" s="201"/>
      <c r="KZS71" s="201"/>
      <c r="KZT71" s="201"/>
      <c r="KZU71" s="201"/>
      <c r="KZV71" s="201"/>
      <c r="KZW71" s="201"/>
      <c r="KZX71" s="201"/>
      <c r="KZY71" s="201"/>
      <c r="KZZ71" s="201"/>
      <c r="LAA71" s="201"/>
      <c r="LAB71" s="201"/>
      <c r="LAC71" s="201"/>
      <c r="LAD71" s="201"/>
      <c r="LAE71" s="201"/>
      <c r="LAF71" s="201"/>
      <c r="LAG71" s="201"/>
      <c r="LAH71" s="201"/>
      <c r="LAI71" s="201"/>
      <c r="LAJ71" s="201"/>
      <c r="LAK71" s="201"/>
      <c r="LAL71" s="201"/>
      <c r="LAM71" s="201"/>
      <c r="LAN71" s="201"/>
      <c r="LAO71" s="201"/>
      <c r="LAP71" s="201"/>
      <c r="LAQ71" s="201"/>
      <c r="LAR71" s="201"/>
      <c r="LAS71" s="201"/>
      <c r="LAT71" s="201"/>
      <c r="LAU71" s="201"/>
      <c r="LAV71" s="201"/>
      <c r="LAW71" s="201"/>
      <c r="LAX71" s="201"/>
      <c r="LAY71" s="201"/>
      <c r="LAZ71" s="201"/>
      <c r="LBA71" s="201"/>
      <c r="LBB71" s="201"/>
      <c r="LBC71" s="201"/>
      <c r="LBD71" s="201"/>
      <c r="LBE71" s="201"/>
      <c r="LBF71" s="201"/>
      <c r="LBG71" s="201"/>
      <c r="LBH71" s="201"/>
      <c r="LBI71" s="201"/>
      <c r="LBJ71" s="201"/>
      <c r="LBK71" s="201"/>
      <c r="LBL71" s="201"/>
      <c r="LBM71" s="201"/>
      <c r="LBN71" s="201"/>
      <c r="LBO71" s="201"/>
      <c r="LBP71" s="201"/>
      <c r="LBQ71" s="201"/>
      <c r="LBR71" s="201"/>
      <c r="LBS71" s="201"/>
      <c r="LBT71" s="201"/>
      <c r="LBU71" s="201"/>
      <c r="LBV71" s="201"/>
      <c r="LBW71" s="201"/>
      <c r="LBX71" s="201"/>
      <c r="LBY71" s="201"/>
      <c r="LBZ71" s="201"/>
      <c r="LCA71" s="201"/>
      <c r="LCB71" s="201"/>
      <c r="LCC71" s="201"/>
      <c r="LCD71" s="201"/>
      <c r="LCE71" s="201"/>
      <c r="LCF71" s="201"/>
      <c r="LCG71" s="201"/>
      <c r="LCH71" s="201"/>
      <c r="LCI71" s="201"/>
      <c r="LCJ71" s="201"/>
      <c r="LCK71" s="201"/>
      <c r="LCL71" s="201"/>
      <c r="LCM71" s="201"/>
      <c r="LCN71" s="201"/>
      <c r="LCO71" s="201"/>
      <c r="LCP71" s="201"/>
      <c r="LCQ71" s="201"/>
      <c r="LCR71" s="201"/>
      <c r="LCS71" s="201"/>
      <c r="LCT71" s="201"/>
      <c r="LCU71" s="201"/>
      <c r="LCV71" s="201"/>
      <c r="LCW71" s="201"/>
      <c r="LCX71" s="201"/>
      <c r="LCY71" s="201"/>
      <c r="LCZ71" s="201"/>
      <c r="LDA71" s="201"/>
      <c r="LDB71" s="201"/>
      <c r="LDC71" s="201"/>
      <c r="LDD71" s="201"/>
      <c r="LDE71" s="201"/>
      <c r="LDF71" s="201"/>
      <c r="LDG71" s="201"/>
      <c r="LDH71" s="201"/>
      <c r="LDI71" s="201"/>
      <c r="LDJ71" s="201"/>
      <c r="LDK71" s="201"/>
      <c r="LDL71" s="201"/>
      <c r="LDM71" s="201"/>
      <c r="LDN71" s="201"/>
      <c r="LDO71" s="201"/>
      <c r="LDP71" s="201"/>
      <c r="LDQ71" s="201"/>
      <c r="LDR71" s="201"/>
      <c r="LDS71" s="201"/>
      <c r="LDT71" s="201"/>
      <c r="LDU71" s="201"/>
      <c r="LDV71" s="201"/>
      <c r="LDW71" s="201"/>
      <c r="LDX71" s="201"/>
      <c r="LDY71" s="201"/>
      <c r="LDZ71" s="201"/>
      <c r="LEA71" s="201"/>
      <c r="LEB71" s="201"/>
      <c r="LEC71" s="201"/>
      <c r="LED71" s="201"/>
      <c r="LEE71" s="201"/>
      <c r="LEF71" s="201"/>
      <c r="LEG71" s="201"/>
      <c r="LEH71" s="201"/>
      <c r="LEI71" s="201"/>
      <c r="LEJ71" s="201"/>
      <c r="LEK71" s="201"/>
      <c r="LEL71" s="201"/>
      <c r="LEM71" s="201"/>
      <c r="LEN71" s="201"/>
      <c r="LEO71" s="201"/>
      <c r="LEP71" s="201"/>
      <c r="LEQ71" s="201"/>
      <c r="LER71" s="201"/>
      <c r="LES71" s="201"/>
      <c r="LET71" s="201"/>
      <c r="LEU71" s="201"/>
      <c r="LEV71" s="201"/>
      <c r="LEW71" s="201"/>
      <c r="LEX71" s="201"/>
      <c r="LEY71" s="201"/>
      <c r="LEZ71" s="201"/>
      <c r="LFA71" s="201"/>
      <c r="LFB71" s="201"/>
      <c r="LFC71" s="201"/>
      <c r="LFD71" s="201"/>
      <c r="LFE71" s="201"/>
      <c r="LFF71" s="201"/>
      <c r="LFG71" s="201"/>
      <c r="LFH71" s="201"/>
      <c r="LFI71" s="201"/>
      <c r="LFJ71" s="201"/>
      <c r="LFK71" s="201"/>
      <c r="LFL71" s="201"/>
      <c r="LFM71" s="201"/>
      <c r="LFN71" s="201"/>
      <c r="LFO71" s="201"/>
      <c r="LFP71" s="201"/>
      <c r="LFQ71" s="201"/>
      <c r="LFR71" s="201"/>
      <c r="LFS71" s="201"/>
      <c r="LFT71" s="201"/>
      <c r="LFU71" s="201"/>
      <c r="LFV71" s="201"/>
      <c r="LFW71" s="201"/>
      <c r="LFX71" s="201"/>
      <c r="LFY71" s="201"/>
      <c r="LFZ71" s="201"/>
      <c r="LGA71" s="201"/>
      <c r="LGB71" s="201"/>
      <c r="LGC71" s="201"/>
      <c r="LGD71" s="201"/>
      <c r="LGE71" s="201"/>
      <c r="LGF71" s="201"/>
      <c r="LGG71" s="201"/>
      <c r="LGH71" s="201"/>
      <c r="LGI71" s="201"/>
      <c r="LGJ71" s="201"/>
      <c r="LGK71" s="201"/>
      <c r="LGL71" s="201"/>
      <c r="LGM71" s="201"/>
      <c r="LGN71" s="201"/>
      <c r="LGO71" s="201"/>
      <c r="LGP71" s="201"/>
      <c r="LGQ71" s="201"/>
      <c r="LGR71" s="201"/>
      <c r="LGS71" s="201"/>
      <c r="LGT71" s="201"/>
      <c r="LGU71" s="201"/>
      <c r="LGV71" s="201"/>
      <c r="LGW71" s="201"/>
      <c r="LGX71" s="201"/>
      <c r="LGY71" s="201"/>
      <c r="LGZ71" s="201"/>
      <c r="LHA71" s="201"/>
      <c r="LHB71" s="201"/>
      <c r="LHC71" s="201"/>
      <c r="LHD71" s="201"/>
      <c r="LHE71" s="201"/>
      <c r="LHF71" s="201"/>
      <c r="LHG71" s="201"/>
      <c r="LHH71" s="201"/>
      <c r="LHI71" s="201"/>
      <c r="LHJ71" s="201"/>
      <c r="LHK71" s="201"/>
      <c r="LHL71" s="201"/>
      <c r="LHM71" s="201"/>
      <c r="LHN71" s="201"/>
      <c r="LHO71" s="201"/>
      <c r="LHP71" s="201"/>
      <c r="LHQ71" s="201"/>
      <c r="LHR71" s="201"/>
      <c r="LHS71" s="201"/>
      <c r="LHT71" s="201"/>
      <c r="LHU71" s="201"/>
      <c r="LHV71" s="201"/>
      <c r="LHW71" s="201"/>
      <c r="LHX71" s="201"/>
      <c r="LHY71" s="201"/>
      <c r="LHZ71" s="201"/>
      <c r="LIA71" s="201"/>
      <c r="LIB71" s="201"/>
      <c r="LIC71" s="201"/>
      <c r="LID71" s="201"/>
      <c r="LIE71" s="201"/>
      <c r="LIF71" s="201"/>
      <c r="LIG71" s="201"/>
      <c r="LIH71" s="201"/>
      <c r="LII71" s="201"/>
      <c r="LIJ71" s="201"/>
      <c r="LIK71" s="201"/>
      <c r="LIL71" s="201"/>
      <c r="LIM71" s="201"/>
      <c r="LIN71" s="201"/>
      <c r="LIO71" s="201"/>
      <c r="LIP71" s="201"/>
      <c r="LIQ71" s="201"/>
      <c r="LIR71" s="201"/>
      <c r="LIS71" s="201"/>
      <c r="LIT71" s="201"/>
      <c r="LIU71" s="201"/>
      <c r="LIV71" s="201"/>
      <c r="LIW71" s="201"/>
      <c r="LIX71" s="201"/>
      <c r="LIY71" s="201"/>
      <c r="LIZ71" s="201"/>
      <c r="LJA71" s="201"/>
      <c r="LJB71" s="201"/>
      <c r="LJC71" s="201"/>
      <c r="LJD71" s="201"/>
      <c r="LJE71" s="201"/>
      <c r="LJF71" s="201"/>
      <c r="LJG71" s="201"/>
      <c r="LJH71" s="201"/>
      <c r="LJI71" s="201"/>
      <c r="LJJ71" s="201"/>
      <c r="LJK71" s="201"/>
      <c r="LJL71" s="201"/>
      <c r="LJM71" s="201"/>
      <c r="LJN71" s="201"/>
      <c r="LJO71" s="201"/>
      <c r="LJP71" s="201"/>
      <c r="LJQ71" s="201"/>
      <c r="LJR71" s="201"/>
      <c r="LJS71" s="201"/>
      <c r="LJT71" s="201"/>
      <c r="LJU71" s="201"/>
      <c r="LJV71" s="201"/>
      <c r="LJW71" s="201"/>
      <c r="LJX71" s="201"/>
      <c r="LJY71" s="201"/>
      <c r="LJZ71" s="201"/>
      <c r="LKA71" s="201"/>
      <c r="LKB71" s="201"/>
      <c r="LKC71" s="201"/>
      <c r="LKD71" s="201"/>
      <c r="LKE71" s="201"/>
      <c r="LKF71" s="201"/>
      <c r="LKG71" s="201"/>
      <c r="LKH71" s="201"/>
      <c r="LKI71" s="201"/>
      <c r="LKJ71" s="201"/>
      <c r="LKK71" s="201"/>
      <c r="LKL71" s="201"/>
      <c r="LKM71" s="201"/>
      <c r="LKN71" s="201"/>
      <c r="LKO71" s="201"/>
      <c r="LKP71" s="201"/>
      <c r="LKQ71" s="201"/>
      <c r="LKR71" s="201"/>
      <c r="LKS71" s="201"/>
      <c r="LKT71" s="201"/>
      <c r="LKU71" s="201"/>
      <c r="LKV71" s="201"/>
      <c r="LKW71" s="201"/>
      <c r="LKX71" s="201"/>
      <c r="LKY71" s="201"/>
      <c r="LKZ71" s="201"/>
      <c r="LLA71" s="201"/>
      <c r="LLB71" s="201"/>
      <c r="LLC71" s="201"/>
      <c r="LLD71" s="201"/>
      <c r="LLE71" s="201"/>
      <c r="LLF71" s="201"/>
      <c r="LLG71" s="201"/>
      <c r="LLH71" s="201"/>
      <c r="LLI71" s="201"/>
      <c r="LLJ71" s="201"/>
      <c r="LLK71" s="201"/>
      <c r="LLL71" s="201"/>
      <c r="LLM71" s="201"/>
      <c r="LLN71" s="201"/>
      <c r="LLO71" s="201"/>
      <c r="LLP71" s="201"/>
      <c r="LLQ71" s="201"/>
      <c r="LLR71" s="201"/>
      <c r="LLS71" s="201"/>
      <c r="LLT71" s="201"/>
      <c r="LLU71" s="201"/>
      <c r="LLV71" s="201"/>
      <c r="LLW71" s="201"/>
      <c r="LLX71" s="201"/>
      <c r="LLY71" s="201"/>
      <c r="LLZ71" s="201"/>
      <c r="LMA71" s="201"/>
      <c r="LMB71" s="201"/>
      <c r="LMC71" s="201"/>
      <c r="LMD71" s="201"/>
      <c r="LME71" s="201"/>
      <c r="LMF71" s="201"/>
      <c r="LMG71" s="201"/>
      <c r="LMH71" s="201"/>
      <c r="LMI71" s="201"/>
      <c r="LMJ71" s="201"/>
      <c r="LMK71" s="201"/>
      <c r="LML71" s="201"/>
      <c r="LMM71" s="201"/>
      <c r="LMN71" s="201"/>
      <c r="LMO71" s="201"/>
      <c r="LMP71" s="201"/>
      <c r="LMQ71" s="201"/>
      <c r="LMR71" s="201"/>
      <c r="LMS71" s="201"/>
      <c r="LMT71" s="201"/>
      <c r="LMU71" s="201"/>
      <c r="LMV71" s="201"/>
      <c r="LMW71" s="201"/>
      <c r="LMX71" s="201"/>
      <c r="LMY71" s="201"/>
      <c r="LMZ71" s="201"/>
      <c r="LNA71" s="201"/>
      <c r="LNB71" s="201"/>
      <c r="LNC71" s="201"/>
      <c r="LND71" s="201"/>
      <c r="LNE71" s="201"/>
      <c r="LNF71" s="201"/>
      <c r="LNG71" s="201"/>
      <c r="LNH71" s="201"/>
      <c r="LNI71" s="201"/>
      <c r="LNJ71" s="201"/>
      <c r="LNK71" s="201"/>
      <c r="LNL71" s="201"/>
      <c r="LNM71" s="201"/>
      <c r="LNN71" s="201"/>
      <c r="LNO71" s="201"/>
      <c r="LNP71" s="201"/>
      <c r="LNQ71" s="201"/>
      <c r="LNR71" s="201"/>
      <c r="LNS71" s="201"/>
      <c r="LNT71" s="201"/>
      <c r="LNU71" s="201"/>
      <c r="LNV71" s="201"/>
      <c r="LNW71" s="201"/>
      <c r="LNX71" s="201"/>
      <c r="LNY71" s="201"/>
      <c r="LNZ71" s="201"/>
      <c r="LOA71" s="201"/>
      <c r="LOB71" s="201"/>
      <c r="LOC71" s="201"/>
      <c r="LOD71" s="201"/>
      <c r="LOE71" s="201"/>
      <c r="LOF71" s="201"/>
      <c r="LOG71" s="201"/>
      <c r="LOH71" s="201"/>
      <c r="LOI71" s="201"/>
      <c r="LOJ71" s="201"/>
      <c r="LOK71" s="201"/>
      <c r="LOL71" s="201"/>
      <c r="LOM71" s="201"/>
      <c r="LON71" s="201"/>
      <c r="LOO71" s="201"/>
      <c r="LOP71" s="201"/>
      <c r="LOQ71" s="201"/>
      <c r="LOR71" s="201"/>
      <c r="LOS71" s="201"/>
      <c r="LOT71" s="201"/>
      <c r="LOU71" s="201"/>
      <c r="LOV71" s="201"/>
      <c r="LOW71" s="201"/>
      <c r="LOX71" s="201"/>
      <c r="LOY71" s="201"/>
      <c r="LOZ71" s="201"/>
      <c r="LPA71" s="201"/>
      <c r="LPB71" s="201"/>
      <c r="LPC71" s="201"/>
      <c r="LPD71" s="201"/>
      <c r="LPE71" s="201"/>
      <c r="LPF71" s="201"/>
      <c r="LPG71" s="201"/>
      <c r="LPH71" s="201"/>
      <c r="LPI71" s="201"/>
      <c r="LPJ71" s="201"/>
      <c r="LPK71" s="201"/>
      <c r="LPL71" s="201"/>
      <c r="LPM71" s="201"/>
      <c r="LPN71" s="201"/>
      <c r="LPO71" s="201"/>
      <c r="LPP71" s="201"/>
      <c r="LPQ71" s="201"/>
      <c r="LPR71" s="201"/>
      <c r="LPS71" s="201"/>
      <c r="LPT71" s="201"/>
      <c r="LPU71" s="201"/>
      <c r="LPV71" s="201"/>
      <c r="LPW71" s="201"/>
      <c r="LPX71" s="201"/>
      <c r="LPY71" s="201"/>
      <c r="LPZ71" s="201"/>
      <c r="LQA71" s="201"/>
      <c r="LQB71" s="201"/>
      <c r="LQC71" s="201"/>
      <c r="LQD71" s="201"/>
      <c r="LQE71" s="201"/>
      <c r="LQF71" s="201"/>
      <c r="LQG71" s="201"/>
      <c r="LQH71" s="201"/>
      <c r="LQI71" s="201"/>
      <c r="LQJ71" s="201"/>
      <c r="LQK71" s="201"/>
      <c r="LQL71" s="201"/>
      <c r="LQM71" s="201"/>
      <c r="LQN71" s="201"/>
      <c r="LQO71" s="201"/>
      <c r="LQP71" s="201"/>
      <c r="LQQ71" s="201"/>
      <c r="LQR71" s="201"/>
      <c r="LQS71" s="201"/>
      <c r="LQT71" s="201"/>
      <c r="LQU71" s="201"/>
      <c r="LQV71" s="201"/>
      <c r="LQW71" s="201"/>
      <c r="LQX71" s="201"/>
      <c r="LQY71" s="201"/>
      <c r="LQZ71" s="201"/>
      <c r="LRA71" s="201"/>
      <c r="LRB71" s="201"/>
      <c r="LRC71" s="201"/>
      <c r="LRD71" s="201"/>
      <c r="LRE71" s="201"/>
      <c r="LRF71" s="201"/>
      <c r="LRG71" s="201"/>
      <c r="LRH71" s="201"/>
      <c r="LRI71" s="201"/>
      <c r="LRJ71" s="201"/>
      <c r="LRK71" s="201"/>
      <c r="LRL71" s="201"/>
      <c r="LRM71" s="201"/>
      <c r="LRN71" s="201"/>
      <c r="LRO71" s="201"/>
      <c r="LRP71" s="201"/>
      <c r="LRQ71" s="201"/>
      <c r="LRR71" s="201"/>
      <c r="LRS71" s="201"/>
      <c r="LRT71" s="201"/>
      <c r="LRU71" s="201"/>
      <c r="LRV71" s="201"/>
      <c r="LRW71" s="201"/>
      <c r="LRX71" s="201"/>
      <c r="LRY71" s="201"/>
      <c r="LRZ71" s="201"/>
      <c r="LSA71" s="201"/>
      <c r="LSB71" s="201"/>
      <c r="LSC71" s="201"/>
      <c r="LSD71" s="201"/>
      <c r="LSE71" s="201"/>
      <c r="LSF71" s="201"/>
      <c r="LSG71" s="201"/>
      <c r="LSH71" s="201"/>
      <c r="LSI71" s="201"/>
      <c r="LSJ71" s="201"/>
      <c r="LSK71" s="201"/>
      <c r="LSL71" s="201"/>
      <c r="LSM71" s="201"/>
      <c r="LSN71" s="201"/>
      <c r="LSO71" s="201"/>
      <c r="LSP71" s="201"/>
      <c r="LSQ71" s="201"/>
      <c r="LSR71" s="201"/>
      <c r="LSS71" s="201"/>
      <c r="LST71" s="201"/>
      <c r="LSU71" s="201"/>
      <c r="LSV71" s="201"/>
      <c r="LSW71" s="201"/>
      <c r="LSX71" s="201"/>
      <c r="LSY71" s="201"/>
      <c r="LSZ71" s="201"/>
      <c r="LTA71" s="201"/>
      <c r="LTB71" s="201"/>
      <c r="LTC71" s="201"/>
      <c r="LTD71" s="201"/>
      <c r="LTE71" s="201"/>
      <c r="LTF71" s="201"/>
      <c r="LTG71" s="201"/>
      <c r="LTH71" s="201"/>
      <c r="LTI71" s="201"/>
      <c r="LTJ71" s="201"/>
      <c r="LTK71" s="201"/>
      <c r="LTL71" s="201"/>
      <c r="LTM71" s="201"/>
      <c r="LTN71" s="201"/>
      <c r="LTO71" s="201"/>
      <c r="LTP71" s="201"/>
      <c r="LTQ71" s="201"/>
      <c r="LTR71" s="201"/>
      <c r="LTS71" s="201"/>
      <c r="LTT71" s="201"/>
      <c r="LTU71" s="201"/>
      <c r="LTV71" s="201"/>
      <c r="LTW71" s="201"/>
      <c r="LTX71" s="201"/>
      <c r="LTY71" s="201"/>
      <c r="LTZ71" s="201"/>
      <c r="LUA71" s="201"/>
      <c r="LUB71" s="201"/>
      <c r="LUC71" s="201"/>
      <c r="LUD71" s="201"/>
      <c r="LUE71" s="201"/>
      <c r="LUF71" s="201"/>
      <c r="LUG71" s="201"/>
      <c r="LUH71" s="201"/>
      <c r="LUI71" s="201"/>
      <c r="LUJ71" s="201"/>
      <c r="LUK71" s="201"/>
      <c r="LUL71" s="201"/>
      <c r="LUM71" s="201"/>
      <c r="LUN71" s="201"/>
      <c r="LUO71" s="201"/>
      <c r="LUP71" s="201"/>
      <c r="LUQ71" s="201"/>
      <c r="LUR71" s="201"/>
      <c r="LUS71" s="201"/>
      <c r="LUT71" s="201"/>
      <c r="LUU71" s="201"/>
      <c r="LUV71" s="201"/>
      <c r="LUW71" s="201"/>
      <c r="LUX71" s="201"/>
      <c r="LUY71" s="201"/>
      <c r="LUZ71" s="201"/>
      <c r="LVA71" s="201"/>
      <c r="LVB71" s="201"/>
      <c r="LVC71" s="201"/>
      <c r="LVD71" s="201"/>
      <c r="LVE71" s="201"/>
      <c r="LVF71" s="201"/>
      <c r="LVG71" s="201"/>
      <c r="LVH71" s="201"/>
      <c r="LVI71" s="201"/>
      <c r="LVJ71" s="201"/>
      <c r="LVK71" s="201"/>
      <c r="LVL71" s="201"/>
      <c r="LVM71" s="201"/>
      <c r="LVN71" s="201"/>
      <c r="LVO71" s="201"/>
      <c r="LVP71" s="201"/>
      <c r="LVQ71" s="201"/>
      <c r="LVR71" s="201"/>
      <c r="LVS71" s="201"/>
      <c r="LVT71" s="201"/>
      <c r="LVU71" s="201"/>
      <c r="LVV71" s="201"/>
      <c r="LVW71" s="201"/>
      <c r="LVX71" s="201"/>
      <c r="LVY71" s="201"/>
      <c r="LVZ71" s="201"/>
      <c r="LWA71" s="201"/>
      <c r="LWB71" s="201"/>
      <c r="LWC71" s="201"/>
      <c r="LWD71" s="201"/>
      <c r="LWE71" s="201"/>
      <c r="LWF71" s="201"/>
      <c r="LWG71" s="201"/>
      <c r="LWH71" s="201"/>
      <c r="LWI71" s="201"/>
      <c r="LWJ71" s="201"/>
      <c r="LWK71" s="201"/>
      <c r="LWL71" s="201"/>
      <c r="LWM71" s="201"/>
      <c r="LWN71" s="201"/>
      <c r="LWO71" s="201"/>
      <c r="LWP71" s="201"/>
      <c r="LWQ71" s="201"/>
      <c r="LWR71" s="201"/>
      <c r="LWS71" s="201"/>
      <c r="LWT71" s="201"/>
      <c r="LWU71" s="201"/>
      <c r="LWV71" s="201"/>
      <c r="LWW71" s="201"/>
      <c r="LWX71" s="201"/>
      <c r="LWY71" s="201"/>
      <c r="LWZ71" s="201"/>
      <c r="LXA71" s="201"/>
      <c r="LXB71" s="201"/>
      <c r="LXC71" s="201"/>
      <c r="LXD71" s="201"/>
      <c r="LXE71" s="201"/>
      <c r="LXF71" s="201"/>
      <c r="LXG71" s="201"/>
      <c r="LXH71" s="201"/>
      <c r="LXI71" s="201"/>
      <c r="LXJ71" s="201"/>
      <c r="LXK71" s="201"/>
      <c r="LXL71" s="201"/>
      <c r="LXM71" s="201"/>
      <c r="LXN71" s="201"/>
      <c r="LXO71" s="201"/>
      <c r="LXP71" s="201"/>
      <c r="LXQ71" s="201"/>
      <c r="LXR71" s="201"/>
      <c r="LXS71" s="201"/>
      <c r="LXT71" s="201"/>
      <c r="LXU71" s="201"/>
      <c r="LXV71" s="201"/>
      <c r="LXW71" s="201"/>
      <c r="LXX71" s="201"/>
      <c r="LXY71" s="201"/>
      <c r="LXZ71" s="201"/>
      <c r="LYA71" s="201"/>
      <c r="LYB71" s="201"/>
      <c r="LYC71" s="201"/>
      <c r="LYD71" s="201"/>
      <c r="LYE71" s="201"/>
      <c r="LYF71" s="201"/>
      <c r="LYG71" s="201"/>
      <c r="LYH71" s="201"/>
      <c r="LYI71" s="201"/>
      <c r="LYJ71" s="201"/>
      <c r="LYK71" s="201"/>
      <c r="LYL71" s="201"/>
      <c r="LYM71" s="201"/>
      <c r="LYN71" s="201"/>
      <c r="LYO71" s="201"/>
      <c r="LYP71" s="201"/>
      <c r="LYQ71" s="201"/>
      <c r="LYR71" s="201"/>
      <c r="LYS71" s="201"/>
      <c r="LYT71" s="201"/>
      <c r="LYU71" s="201"/>
      <c r="LYV71" s="201"/>
      <c r="LYW71" s="201"/>
      <c r="LYX71" s="201"/>
      <c r="LYY71" s="201"/>
      <c r="LYZ71" s="201"/>
      <c r="LZA71" s="201"/>
      <c r="LZB71" s="201"/>
      <c r="LZC71" s="201"/>
      <c r="LZD71" s="201"/>
      <c r="LZE71" s="201"/>
      <c r="LZF71" s="201"/>
      <c r="LZG71" s="201"/>
      <c r="LZH71" s="201"/>
      <c r="LZI71" s="201"/>
      <c r="LZJ71" s="201"/>
      <c r="LZK71" s="201"/>
      <c r="LZL71" s="201"/>
      <c r="LZM71" s="201"/>
      <c r="LZN71" s="201"/>
      <c r="LZO71" s="201"/>
      <c r="LZP71" s="201"/>
      <c r="LZQ71" s="201"/>
      <c r="LZR71" s="201"/>
      <c r="LZS71" s="201"/>
      <c r="LZT71" s="201"/>
      <c r="LZU71" s="201"/>
      <c r="LZV71" s="201"/>
      <c r="LZW71" s="201"/>
      <c r="LZX71" s="201"/>
      <c r="LZY71" s="201"/>
      <c r="LZZ71" s="201"/>
      <c r="MAA71" s="201"/>
      <c r="MAB71" s="201"/>
      <c r="MAC71" s="201"/>
      <c r="MAD71" s="201"/>
      <c r="MAE71" s="201"/>
      <c r="MAF71" s="201"/>
      <c r="MAG71" s="201"/>
      <c r="MAH71" s="201"/>
      <c r="MAI71" s="201"/>
      <c r="MAJ71" s="201"/>
      <c r="MAK71" s="201"/>
      <c r="MAL71" s="201"/>
      <c r="MAM71" s="201"/>
      <c r="MAN71" s="201"/>
      <c r="MAO71" s="201"/>
      <c r="MAP71" s="201"/>
      <c r="MAQ71" s="201"/>
      <c r="MAR71" s="201"/>
      <c r="MAS71" s="201"/>
      <c r="MAT71" s="201"/>
      <c r="MAU71" s="201"/>
      <c r="MAV71" s="201"/>
      <c r="MAW71" s="201"/>
      <c r="MAX71" s="201"/>
      <c r="MAY71" s="201"/>
      <c r="MAZ71" s="201"/>
      <c r="MBA71" s="201"/>
      <c r="MBB71" s="201"/>
      <c r="MBC71" s="201"/>
      <c r="MBD71" s="201"/>
      <c r="MBE71" s="201"/>
      <c r="MBF71" s="201"/>
      <c r="MBG71" s="201"/>
      <c r="MBH71" s="201"/>
      <c r="MBI71" s="201"/>
      <c r="MBJ71" s="201"/>
      <c r="MBK71" s="201"/>
      <c r="MBL71" s="201"/>
      <c r="MBM71" s="201"/>
      <c r="MBN71" s="201"/>
      <c r="MBO71" s="201"/>
      <c r="MBP71" s="201"/>
      <c r="MBQ71" s="201"/>
      <c r="MBR71" s="201"/>
      <c r="MBS71" s="201"/>
      <c r="MBT71" s="201"/>
      <c r="MBU71" s="201"/>
      <c r="MBV71" s="201"/>
      <c r="MBW71" s="201"/>
      <c r="MBX71" s="201"/>
      <c r="MBY71" s="201"/>
      <c r="MBZ71" s="201"/>
      <c r="MCA71" s="201"/>
      <c r="MCB71" s="201"/>
      <c r="MCC71" s="201"/>
      <c r="MCD71" s="201"/>
      <c r="MCE71" s="201"/>
      <c r="MCF71" s="201"/>
      <c r="MCG71" s="201"/>
      <c r="MCH71" s="201"/>
      <c r="MCI71" s="201"/>
      <c r="MCJ71" s="201"/>
      <c r="MCK71" s="201"/>
      <c r="MCL71" s="201"/>
      <c r="MCM71" s="201"/>
      <c r="MCN71" s="201"/>
      <c r="MCO71" s="201"/>
      <c r="MCP71" s="201"/>
      <c r="MCQ71" s="201"/>
      <c r="MCR71" s="201"/>
      <c r="MCS71" s="201"/>
      <c r="MCT71" s="201"/>
      <c r="MCU71" s="201"/>
      <c r="MCV71" s="201"/>
      <c r="MCW71" s="201"/>
      <c r="MCX71" s="201"/>
      <c r="MCY71" s="201"/>
      <c r="MCZ71" s="201"/>
      <c r="MDA71" s="201"/>
      <c r="MDB71" s="201"/>
      <c r="MDC71" s="201"/>
      <c r="MDD71" s="201"/>
      <c r="MDE71" s="201"/>
      <c r="MDF71" s="201"/>
      <c r="MDG71" s="201"/>
      <c r="MDH71" s="201"/>
      <c r="MDI71" s="201"/>
      <c r="MDJ71" s="201"/>
      <c r="MDK71" s="201"/>
      <c r="MDL71" s="201"/>
      <c r="MDM71" s="201"/>
      <c r="MDN71" s="201"/>
      <c r="MDO71" s="201"/>
      <c r="MDP71" s="201"/>
      <c r="MDQ71" s="201"/>
      <c r="MDR71" s="201"/>
      <c r="MDS71" s="201"/>
      <c r="MDT71" s="201"/>
      <c r="MDU71" s="201"/>
      <c r="MDV71" s="201"/>
      <c r="MDW71" s="201"/>
      <c r="MDX71" s="201"/>
      <c r="MDY71" s="201"/>
      <c r="MDZ71" s="201"/>
      <c r="MEA71" s="201"/>
      <c r="MEB71" s="201"/>
      <c r="MEC71" s="201"/>
      <c r="MED71" s="201"/>
      <c r="MEE71" s="201"/>
      <c r="MEF71" s="201"/>
      <c r="MEG71" s="201"/>
      <c r="MEH71" s="201"/>
      <c r="MEI71" s="201"/>
      <c r="MEJ71" s="201"/>
      <c r="MEK71" s="201"/>
      <c r="MEL71" s="201"/>
      <c r="MEM71" s="201"/>
      <c r="MEN71" s="201"/>
      <c r="MEO71" s="201"/>
      <c r="MEP71" s="201"/>
      <c r="MEQ71" s="201"/>
      <c r="MER71" s="201"/>
      <c r="MES71" s="201"/>
      <c r="MET71" s="201"/>
      <c r="MEU71" s="201"/>
      <c r="MEV71" s="201"/>
      <c r="MEW71" s="201"/>
      <c r="MEX71" s="201"/>
      <c r="MEY71" s="201"/>
      <c r="MEZ71" s="201"/>
      <c r="MFA71" s="201"/>
      <c r="MFB71" s="201"/>
      <c r="MFC71" s="201"/>
      <c r="MFD71" s="201"/>
      <c r="MFE71" s="201"/>
      <c r="MFF71" s="201"/>
      <c r="MFG71" s="201"/>
      <c r="MFH71" s="201"/>
      <c r="MFI71" s="201"/>
      <c r="MFJ71" s="201"/>
      <c r="MFK71" s="201"/>
      <c r="MFL71" s="201"/>
      <c r="MFM71" s="201"/>
      <c r="MFN71" s="201"/>
      <c r="MFO71" s="201"/>
      <c r="MFP71" s="201"/>
      <c r="MFQ71" s="201"/>
      <c r="MFR71" s="201"/>
      <c r="MFS71" s="201"/>
      <c r="MFT71" s="201"/>
      <c r="MFU71" s="201"/>
      <c r="MFV71" s="201"/>
      <c r="MFW71" s="201"/>
      <c r="MFX71" s="201"/>
      <c r="MFY71" s="201"/>
      <c r="MFZ71" s="201"/>
      <c r="MGA71" s="201"/>
      <c r="MGB71" s="201"/>
      <c r="MGC71" s="201"/>
      <c r="MGD71" s="201"/>
      <c r="MGE71" s="201"/>
      <c r="MGF71" s="201"/>
      <c r="MGG71" s="201"/>
      <c r="MGH71" s="201"/>
      <c r="MGI71" s="201"/>
      <c r="MGJ71" s="201"/>
      <c r="MGK71" s="201"/>
      <c r="MGL71" s="201"/>
      <c r="MGM71" s="201"/>
      <c r="MGN71" s="201"/>
      <c r="MGO71" s="201"/>
      <c r="MGP71" s="201"/>
      <c r="MGQ71" s="201"/>
      <c r="MGR71" s="201"/>
      <c r="MGS71" s="201"/>
      <c r="MGT71" s="201"/>
      <c r="MGU71" s="201"/>
      <c r="MGV71" s="201"/>
      <c r="MGW71" s="201"/>
      <c r="MGX71" s="201"/>
      <c r="MGY71" s="201"/>
      <c r="MGZ71" s="201"/>
      <c r="MHA71" s="201"/>
      <c r="MHB71" s="201"/>
      <c r="MHC71" s="201"/>
      <c r="MHD71" s="201"/>
      <c r="MHE71" s="201"/>
      <c r="MHF71" s="201"/>
      <c r="MHG71" s="201"/>
      <c r="MHH71" s="201"/>
      <c r="MHI71" s="201"/>
      <c r="MHJ71" s="201"/>
      <c r="MHK71" s="201"/>
      <c r="MHL71" s="201"/>
      <c r="MHM71" s="201"/>
      <c r="MHN71" s="201"/>
      <c r="MHO71" s="201"/>
      <c r="MHP71" s="201"/>
      <c r="MHQ71" s="201"/>
      <c r="MHR71" s="201"/>
      <c r="MHS71" s="201"/>
      <c r="MHT71" s="201"/>
      <c r="MHU71" s="201"/>
      <c r="MHV71" s="201"/>
      <c r="MHW71" s="201"/>
      <c r="MHX71" s="201"/>
      <c r="MHY71" s="201"/>
      <c r="MHZ71" s="201"/>
      <c r="MIA71" s="201"/>
      <c r="MIB71" s="201"/>
      <c r="MIC71" s="201"/>
      <c r="MID71" s="201"/>
      <c r="MIE71" s="201"/>
      <c r="MIF71" s="201"/>
      <c r="MIG71" s="201"/>
      <c r="MIH71" s="201"/>
      <c r="MII71" s="201"/>
      <c r="MIJ71" s="201"/>
      <c r="MIK71" s="201"/>
      <c r="MIL71" s="201"/>
      <c r="MIM71" s="201"/>
      <c r="MIN71" s="201"/>
      <c r="MIO71" s="201"/>
      <c r="MIP71" s="201"/>
      <c r="MIQ71" s="201"/>
      <c r="MIR71" s="201"/>
      <c r="MIS71" s="201"/>
      <c r="MIT71" s="201"/>
      <c r="MIU71" s="201"/>
      <c r="MIV71" s="201"/>
      <c r="MIW71" s="201"/>
      <c r="MIX71" s="201"/>
      <c r="MIY71" s="201"/>
      <c r="MIZ71" s="201"/>
      <c r="MJA71" s="201"/>
      <c r="MJB71" s="201"/>
      <c r="MJC71" s="201"/>
      <c r="MJD71" s="201"/>
      <c r="MJE71" s="201"/>
      <c r="MJF71" s="201"/>
      <c r="MJG71" s="201"/>
      <c r="MJH71" s="201"/>
      <c r="MJI71" s="201"/>
      <c r="MJJ71" s="201"/>
      <c r="MJK71" s="201"/>
      <c r="MJL71" s="201"/>
      <c r="MJM71" s="201"/>
      <c r="MJN71" s="201"/>
      <c r="MJO71" s="201"/>
      <c r="MJP71" s="201"/>
      <c r="MJQ71" s="201"/>
      <c r="MJR71" s="201"/>
      <c r="MJS71" s="201"/>
      <c r="MJT71" s="201"/>
      <c r="MJU71" s="201"/>
      <c r="MJV71" s="201"/>
      <c r="MJW71" s="201"/>
      <c r="MJX71" s="201"/>
      <c r="MJY71" s="201"/>
      <c r="MJZ71" s="201"/>
      <c r="MKA71" s="201"/>
      <c r="MKB71" s="201"/>
      <c r="MKC71" s="201"/>
      <c r="MKD71" s="201"/>
      <c r="MKE71" s="201"/>
      <c r="MKF71" s="201"/>
      <c r="MKG71" s="201"/>
      <c r="MKH71" s="201"/>
      <c r="MKI71" s="201"/>
      <c r="MKJ71" s="201"/>
      <c r="MKK71" s="201"/>
      <c r="MKL71" s="201"/>
      <c r="MKM71" s="201"/>
      <c r="MKN71" s="201"/>
      <c r="MKO71" s="201"/>
      <c r="MKP71" s="201"/>
      <c r="MKQ71" s="201"/>
      <c r="MKR71" s="201"/>
      <c r="MKS71" s="201"/>
      <c r="MKT71" s="201"/>
      <c r="MKU71" s="201"/>
      <c r="MKV71" s="201"/>
      <c r="MKW71" s="201"/>
      <c r="MKX71" s="201"/>
      <c r="MKY71" s="201"/>
      <c r="MKZ71" s="201"/>
      <c r="MLA71" s="201"/>
      <c r="MLB71" s="201"/>
      <c r="MLC71" s="201"/>
      <c r="MLD71" s="201"/>
      <c r="MLE71" s="201"/>
      <c r="MLF71" s="201"/>
      <c r="MLG71" s="201"/>
      <c r="MLH71" s="201"/>
      <c r="MLI71" s="201"/>
      <c r="MLJ71" s="201"/>
      <c r="MLK71" s="201"/>
      <c r="MLL71" s="201"/>
      <c r="MLM71" s="201"/>
      <c r="MLN71" s="201"/>
      <c r="MLO71" s="201"/>
      <c r="MLP71" s="201"/>
      <c r="MLQ71" s="201"/>
      <c r="MLR71" s="201"/>
      <c r="MLS71" s="201"/>
      <c r="MLT71" s="201"/>
      <c r="MLU71" s="201"/>
      <c r="MLV71" s="201"/>
      <c r="MLW71" s="201"/>
      <c r="MLX71" s="201"/>
      <c r="MLY71" s="201"/>
      <c r="MLZ71" s="201"/>
      <c r="MMA71" s="201"/>
      <c r="MMB71" s="201"/>
      <c r="MMC71" s="201"/>
      <c r="MMD71" s="201"/>
      <c r="MME71" s="201"/>
      <c r="MMF71" s="201"/>
      <c r="MMG71" s="201"/>
      <c r="MMH71" s="201"/>
      <c r="MMI71" s="201"/>
      <c r="MMJ71" s="201"/>
      <c r="MMK71" s="201"/>
      <c r="MML71" s="201"/>
      <c r="MMM71" s="201"/>
      <c r="MMN71" s="201"/>
      <c r="MMO71" s="201"/>
      <c r="MMP71" s="201"/>
      <c r="MMQ71" s="201"/>
      <c r="MMR71" s="201"/>
      <c r="MMS71" s="201"/>
      <c r="MMT71" s="201"/>
      <c r="MMU71" s="201"/>
      <c r="MMV71" s="201"/>
      <c r="MMW71" s="201"/>
      <c r="MMX71" s="201"/>
      <c r="MMY71" s="201"/>
      <c r="MMZ71" s="201"/>
      <c r="MNA71" s="201"/>
      <c r="MNB71" s="201"/>
      <c r="MNC71" s="201"/>
      <c r="MND71" s="201"/>
      <c r="MNE71" s="201"/>
      <c r="MNF71" s="201"/>
      <c r="MNG71" s="201"/>
      <c r="MNH71" s="201"/>
      <c r="MNI71" s="201"/>
      <c r="MNJ71" s="201"/>
      <c r="MNK71" s="201"/>
      <c r="MNL71" s="201"/>
      <c r="MNM71" s="201"/>
      <c r="MNN71" s="201"/>
      <c r="MNO71" s="201"/>
      <c r="MNP71" s="201"/>
      <c r="MNQ71" s="201"/>
      <c r="MNR71" s="201"/>
      <c r="MNS71" s="201"/>
      <c r="MNT71" s="201"/>
      <c r="MNU71" s="201"/>
      <c r="MNV71" s="201"/>
      <c r="MNW71" s="201"/>
      <c r="MNX71" s="201"/>
      <c r="MNY71" s="201"/>
      <c r="MNZ71" s="201"/>
      <c r="MOA71" s="201"/>
      <c r="MOB71" s="201"/>
      <c r="MOC71" s="201"/>
      <c r="MOD71" s="201"/>
      <c r="MOE71" s="201"/>
      <c r="MOF71" s="201"/>
      <c r="MOG71" s="201"/>
      <c r="MOH71" s="201"/>
      <c r="MOI71" s="201"/>
      <c r="MOJ71" s="201"/>
      <c r="MOK71" s="201"/>
      <c r="MOL71" s="201"/>
      <c r="MOM71" s="201"/>
      <c r="MON71" s="201"/>
      <c r="MOO71" s="201"/>
      <c r="MOP71" s="201"/>
      <c r="MOQ71" s="201"/>
      <c r="MOR71" s="201"/>
      <c r="MOS71" s="201"/>
      <c r="MOT71" s="201"/>
      <c r="MOU71" s="201"/>
      <c r="MOV71" s="201"/>
      <c r="MOW71" s="201"/>
      <c r="MOX71" s="201"/>
      <c r="MOY71" s="201"/>
      <c r="MOZ71" s="201"/>
      <c r="MPA71" s="201"/>
      <c r="MPB71" s="201"/>
      <c r="MPC71" s="201"/>
      <c r="MPD71" s="201"/>
      <c r="MPE71" s="201"/>
      <c r="MPF71" s="201"/>
      <c r="MPG71" s="201"/>
      <c r="MPH71" s="201"/>
      <c r="MPI71" s="201"/>
      <c r="MPJ71" s="201"/>
      <c r="MPK71" s="201"/>
      <c r="MPL71" s="201"/>
      <c r="MPM71" s="201"/>
      <c r="MPN71" s="201"/>
      <c r="MPO71" s="201"/>
      <c r="MPP71" s="201"/>
      <c r="MPQ71" s="201"/>
      <c r="MPR71" s="201"/>
      <c r="MPS71" s="201"/>
      <c r="MPT71" s="201"/>
      <c r="MPU71" s="201"/>
      <c r="MPV71" s="201"/>
      <c r="MPW71" s="201"/>
      <c r="MPX71" s="201"/>
      <c r="MPY71" s="201"/>
      <c r="MPZ71" s="201"/>
      <c r="MQA71" s="201"/>
      <c r="MQB71" s="201"/>
      <c r="MQC71" s="201"/>
      <c r="MQD71" s="201"/>
      <c r="MQE71" s="201"/>
      <c r="MQF71" s="201"/>
      <c r="MQG71" s="201"/>
      <c r="MQH71" s="201"/>
      <c r="MQI71" s="201"/>
      <c r="MQJ71" s="201"/>
      <c r="MQK71" s="201"/>
      <c r="MQL71" s="201"/>
      <c r="MQM71" s="201"/>
      <c r="MQN71" s="201"/>
      <c r="MQO71" s="201"/>
      <c r="MQP71" s="201"/>
      <c r="MQQ71" s="201"/>
      <c r="MQR71" s="201"/>
      <c r="MQS71" s="201"/>
      <c r="MQT71" s="201"/>
      <c r="MQU71" s="201"/>
      <c r="MQV71" s="201"/>
      <c r="MQW71" s="201"/>
      <c r="MQX71" s="201"/>
      <c r="MQY71" s="201"/>
      <c r="MQZ71" s="201"/>
      <c r="MRA71" s="201"/>
      <c r="MRB71" s="201"/>
      <c r="MRC71" s="201"/>
      <c r="MRD71" s="201"/>
      <c r="MRE71" s="201"/>
      <c r="MRF71" s="201"/>
      <c r="MRG71" s="201"/>
      <c r="MRH71" s="201"/>
      <c r="MRI71" s="201"/>
      <c r="MRJ71" s="201"/>
      <c r="MRK71" s="201"/>
      <c r="MRL71" s="201"/>
      <c r="MRM71" s="201"/>
      <c r="MRN71" s="201"/>
      <c r="MRO71" s="201"/>
      <c r="MRP71" s="201"/>
      <c r="MRQ71" s="201"/>
      <c r="MRR71" s="201"/>
      <c r="MRS71" s="201"/>
      <c r="MRT71" s="201"/>
      <c r="MRU71" s="201"/>
      <c r="MRV71" s="201"/>
      <c r="MRW71" s="201"/>
      <c r="MRX71" s="201"/>
      <c r="MRY71" s="201"/>
      <c r="MRZ71" s="201"/>
      <c r="MSA71" s="201"/>
      <c r="MSB71" s="201"/>
      <c r="MSC71" s="201"/>
      <c r="MSD71" s="201"/>
      <c r="MSE71" s="201"/>
      <c r="MSF71" s="201"/>
      <c r="MSG71" s="201"/>
      <c r="MSH71" s="201"/>
      <c r="MSI71" s="201"/>
      <c r="MSJ71" s="201"/>
      <c r="MSK71" s="201"/>
      <c r="MSL71" s="201"/>
      <c r="MSM71" s="201"/>
      <c r="MSN71" s="201"/>
      <c r="MSO71" s="201"/>
      <c r="MSP71" s="201"/>
      <c r="MSQ71" s="201"/>
      <c r="MSR71" s="201"/>
      <c r="MSS71" s="201"/>
      <c r="MST71" s="201"/>
      <c r="MSU71" s="201"/>
      <c r="MSV71" s="201"/>
      <c r="MSW71" s="201"/>
      <c r="MSX71" s="201"/>
      <c r="MSY71" s="201"/>
      <c r="MSZ71" s="201"/>
      <c r="MTA71" s="201"/>
      <c r="MTB71" s="201"/>
      <c r="MTC71" s="201"/>
      <c r="MTD71" s="201"/>
      <c r="MTE71" s="201"/>
      <c r="MTF71" s="201"/>
      <c r="MTG71" s="201"/>
      <c r="MTH71" s="201"/>
      <c r="MTI71" s="201"/>
      <c r="MTJ71" s="201"/>
      <c r="MTK71" s="201"/>
      <c r="MTL71" s="201"/>
      <c r="MTM71" s="201"/>
      <c r="MTN71" s="201"/>
      <c r="MTO71" s="201"/>
      <c r="MTP71" s="201"/>
      <c r="MTQ71" s="201"/>
      <c r="MTR71" s="201"/>
      <c r="MTS71" s="201"/>
      <c r="MTT71" s="201"/>
      <c r="MTU71" s="201"/>
      <c r="MTV71" s="201"/>
      <c r="MTW71" s="201"/>
      <c r="MTX71" s="201"/>
      <c r="MTY71" s="201"/>
      <c r="MTZ71" s="201"/>
      <c r="MUA71" s="201"/>
      <c r="MUB71" s="201"/>
      <c r="MUC71" s="201"/>
      <c r="MUD71" s="201"/>
      <c r="MUE71" s="201"/>
      <c r="MUF71" s="201"/>
      <c r="MUG71" s="201"/>
      <c r="MUH71" s="201"/>
      <c r="MUI71" s="201"/>
      <c r="MUJ71" s="201"/>
      <c r="MUK71" s="201"/>
      <c r="MUL71" s="201"/>
      <c r="MUM71" s="201"/>
      <c r="MUN71" s="201"/>
      <c r="MUO71" s="201"/>
      <c r="MUP71" s="201"/>
      <c r="MUQ71" s="201"/>
      <c r="MUR71" s="201"/>
      <c r="MUS71" s="201"/>
      <c r="MUT71" s="201"/>
      <c r="MUU71" s="201"/>
      <c r="MUV71" s="201"/>
      <c r="MUW71" s="201"/>
      <c r="MUX71" s="201"/>
      <c r="MUY71" s="201"/>
      <c r="MUZ71" s="201"/>
      <c r="MVA71" s="201"/>
      <c r="MVB71" s="201"/>
      <c r="MVC71" s="201"/>
      <c r="MVD71" s="201"/>
      <c r="MVE71" s="201"/>
      <c r="MVF71" s="201"/>
      <c r="MVG71" s="201"/>
      <c r="MVH71" s="201"/>
      <c r="MVI71" s="201"/>
      <c r="MVJ71" s="201"/>
      <c r="MVK71" s="201"/>
      <c r="MVL71" s="201"/>
      <c r="MVM71" s="201"/>
      <c r="MVN71" s="201"/>
      <c r="MVO71" s="201"/>
      <c r="MVP71" s="201"/>
      <c r="MVQ71" s="201"/>
      <c r="MVR71" s="201"/>
      <c r="MVS71" s="201"/>
      <c r="MVT71" s="201"/>
      <c r="MVU71" s="201"/>
      <c r="MVV71" s="201"/>
      <c r="MVW71" s="201"/>
      <c r="MVX71" s="201"/>
      <c r="MVY71" s="201"/>
      <c r="MVZ71" s="201"/>
      <c r="MWA71" s="201"/>
      <c r="MWB71" s="201"/>
      <c r="MWC71" s="201"/>
      <c r="MWD71" s="201"/>
      <c r="MWE71" s="201"/>
      <c r="MWF71" s="201"/>
      <c r="MWG71" s="201"/>
      <c r="MWH71" s="201"/>
      <c r="MWI71" s="201"/>
      <c r="MWJ71" s="201"/>
      <c r="MWK71" s="201"/>
      <c r="MWL71" s="201"/>
      <c r="MWM71" s="201"/>
      <c r="MWN71" s="201"/>
      <c r="MWO71" s="201"/>
      <c r="MWP71" s="201"/>
      <c r="MWQ71" s="201"/>
      <c r="MWR71" s="201"/>
      <c r="MWS71" s="201"/>
      <c r="MWT71" s="201"/>
      <c r="MWU71" s="201"/>
      <c r="MWV71" s="201"/>
      <c r="MWW71" s="201"/>
      <c r="MWX71" s="201"/>
      <c r="MWY71" s="201"/>
      <c r="MWZ71" s="201"/>
      <c r="MXA71" s="201"/>
      <c r="MXB71" s="201"/>
      <c r="MXC71" s="201"/>
      <c r="MXD71" s="201"/>
      <c r="MXE71" s="201"/>
      <c r="MXF71" s="201"/>
      <c r="MXG71" s="201"/>
      <c r="MXH71" s="201"/>
      <c r="MXI71" s="201"/>
      <c r="MXJ71" s="201"/>
      <c r="MXK71" s="201"/>
      <c r="MXL71" s="201"/>
      <c r="MXM71" s="201"/>
      <c r="MXN71" s="201"/>
      <c r="MXO71" s="201"/>
      <c r="MXP71" s="201"/>
      <c r="MXQ71" s="201"/>
      <c r="MXR71" s="201"/>
      <c r="MXS71" s="201"/>
      <c r="MXT71" s="201"/>
      <c r="MXU71" s="201"/>
      <c r="MXV71" s="201"/>
      <c r="MXW71" s="201"/>
      <c r="MXX71" s="201"/>
      <c r="MXY71" s="201"/>
      <c r="MXZ71" s="201"/>
      <c r="MYA71" s="201"/>
      <c r="MYB71" s="201"/>
      <c r="MYC71" s="201"/>
      <c r="MYD71" s="201"/>
      <c r="MYE71" s="201"/>
      <c r="MYF71" s="201"/>
      <c r="MYG71" s="201"/>
      <c r="MYH71" s="201"/>
      <c r="MYI71" s="201"/>
      <c r="MYJ71" s="201"/>
      <c r="MYK71" s="201"/>
      <c r="MYL71" s="201"/>
      <c r="MYM71" s="201"/>
      <c r="MYN71" s="201"/>
      <c r="MYO71" s="201"/>
      <c r="MYP71" s="201"/>
      <c r="MYQ71" s="201"/>
      <c r="MYR71" s="201"/>
      <c r="MYS71" s="201"/>
      <c r="MYT71" s="201"/>
      <c r="MYU71" s="201"/>
      <c r="MYV71" s="201"/>
      <c r="MYW71" s="201"/>
      <c r="MYX71" s="201"/>
      <c r="MYY71" s="201"/>
      <c r="MYZ71" s="201"/>
      <c r="MZA71" s="201"/>
      <c r="MZB71" s="201"/>
      <c r="MZC71" s="201"/>
      <c r="MZD71" s="201"/>
      <c r="MZE71" s="201"/>
      <c r="MZF71" s="201"/>
      <c r="MZG71" s="201"/>
      <c r="MZH71" s="201"/>
      <c r="MZI71" s="201"/>
      <c r="MZJ71" s="201"/>
      <c r="MZK71" s="201"/>
      <c r="MZL71" s="201"/>
      <c r="MZM71" s="201"/>
      <c r="MZN71" s="201"/>
      <c r="MZO71" s="201"/>
      <c r="MZP71" s="201"/>
      <c r="MZQ71" s="201"/>
      <c r="MZR71" s="201"/>
      <c r="MZS71" s="201"/>
      <c r="MZT71" s="201"/>
      <c r="MZU71" s="201"/>
      <c r="MZV71" s="201"/>
      <c r="MZW71" s="201"/>
      <c r="MZX71" s="201"/>
      <c r="MZY71" s="201"/>
      <c r="MZZ71" s="201"/>
      <c r="NAA71" s="201"/>
      <c r="NAB71" s="201"/>
      <c r="NAC71" s="201"/>
      <c r="NAD71" s="201"/>
      <c r="NAE71" s="201"/>
      <c r="NAF71" s="201"/>
      <c r="NAG71" s="201"/>
      <c r="NAH71" s="201"/>
      <c r="NAI71" s="201"/>
      <c r="NAJ71" s="201"/>
      <c r="NAK71" s="201"/>
      <c r="NAL71" s="201"/>
      <c r="NAM71" s="201"/>
      <c r="NAN71" s="201"/>
      <c r="NAO71" s="201"/>
      <c r="NAP71" s="201"/>
      <c r="NAQ71" s="201"/>
      <c r="NAR71" s="201"/>
      <c r="NAS71" s="201"/>
      <c r="NAT71" s="201"/>
      <c r="NAU71" s="201"/>
      <c r="NAV71" s="201"/>
      <c r="NAW71" s="201"/>
      <c r="NAX71" s="201"/>
      <c r="NAY71" s="201"/>
      <c r="NAZ71" s="201"/>
      <c r="NBA71" s="201"/>
      <c r="NBB71" s="201"/>
      <c r="NBC71" s="201"/>
      <c r="NBD71" s="201"/>
      <c r="NBE71" s="201"/>
      <c r="NBF71" s="201"/>
      <c r="NBG71" s="201"/>
      <c r="NBH71" s="201"/>
      <c r="NBI71" s="201"/>
      <c r="NBJ71" s="201"/>
      <c r="NBK71" s="201"/>
      <c r="NBL71" s="201"/>
      <c r="NBM71" s="201"/>
      <c r="NBN71" s="201"/>
      <c r="NBO71" s="201"/>
      <c r="NBP71" s="201"/>
      <c r="NBQ71" s="201"/>
      <c r="NBR71" s="201"/>
      <c r="NBS71" s="201"/>
      <c r="NBT71" s="201"/>
      <c r="NBU71" s="201"/>
      <c r="NBV71" s="201"/>
      <c r="NBW71" s="201"/>
      <c r="NBX71" s="201"/>
      <c r="NBY71" s="201"/>
      <c r="NBZ71" s="201"/>
      <c r="NCA71" s="201"/>
      <c r="NCB71" s="201"/>
      <c r="NCC71" s="201"/>
      <c r="NCD71" s="201"/>
      <c r="NCE71" s="201"/>
      <c r="NCF71" s="201"/>
      <c r="NCG71" s="201"/>
      <c r="NCH71" s="201"/>
      <c r="NCI71" s="201"/>
      <c r="NCJ71" s="201"/>
      <c r="NCK71" s="201"/>
      <c r="NCL71" s="201"/>
      <c r="NCM71" s="201"/>
      <c r="NCN71" s="201"/>
      <c r="NCO71" s="201"/>
      <c r="NCP71" s="201"/>
      <c r="NCQ71" s="201"/>
      <c r="NCR71" s="201"/>
      <c r="NCS71" s="201"/>
      <c r="NCT71" s="201"/>
      <c r="NCU71" s="201"/>
      <c r="NCV71" s="201"/>
      <c r="NCW71" s="201"/>
      <c r="NCX71" s="201"/>
      <c r="NCY71" s="201"/>
      <c r="NCZ71" s="201"/>
      <c r="NDA71" s="201"/>
      <c r="NDB71" s="201"/>
      <c r="NDC71" s="201"/>
      <c r="NDD71" s="201"/>
      <c r="NDE71" s="201"/>
      <c r="NDF71" s="201"/>
      <c r="NDG71" s="201"/>
      <c r="NDH71" s="201"/>
      <c r="NDI71" s="201"/>
      <c r="NDJ71" s="201"/>
      <c r="NDK71" s="201"/>
      <c r="NDL71" s="201"/>
      <c r="NDM71" s="201"/>
      <c r="NDN71" s="201"/>
      <c r="NDO71" s="201"/>
      <c r="NDP71" s="201"/>
      <c r="NDQ71" s="201"/>
      <c r="NDR71" s="201"/>
      <c r="NDS71" s="201"/>
      <c r="NDT71" s="201"/>
      <c r="NDU71" s="201"/>
      <c r="NDV71" s="201"/>
      <c r="NDW71" s="201"/>
      <c r="NDX71" s="201"/>
      <c r="NDY71" s="201"/>
      <c r="NDZ71" s="201"/>
      <c r="NEA71" s="201"/>
      <c r="NEB71" s="201"/>
      <c r="NEC71" s="201"/>
      <c r="NED71" s="201"/>
      <c r="NEE71" s="201"/>
      <c r="NEF71" s="201"/>
      <c r="NEG71" s="201"/>
      <c r="NEH71" s="201"/>
      <c r="NEI71" s="201"/>
      <c r="NEJ71" s="201"/>
      <c r="NEK71" s="201"/>
      <c r="NEL71" s="201"/>
      <c r="NEM71" s="201"/>
      <c r="NEN71" s="201"/>
      <c r="NEO71" s="201"/>
      <c r="NEP71" s="201"/>
      <c r="NEQ71" s="201"/>
      <c r="NER71" s="201"/>
      <c r="NES71" s="201"/>
      <c r="NET71" s="201"/>
      <c r="NEU71" s="201"/>
      <c r="NEV71" s="201"/>
      <c r="NEW71" s="201"/>
      <c r="NEX71" s="201"/>
      <c r="NEY71" s="201"/>
      <c r="NEZ71" s="201"/>
      <c r="NFA71" s="201"/>
      <c r="NFB71" s="201"/>
      <c r="NFC71" s="201"/>
      <c r="NFD71" s="201"/>
      <c r="NFE71" s="201"/>
      <c r="NFF71" s="201"/>
      <c r="NFG71" s="201"/>
      <c r="NFH71" s="201"/>
      <c r="NFI71" s="201"/>
      <c r="NFJ71" s="201"/>
      <c r="NFK71" s="201"/>
      <c r="NFL71" s="201"/>
      <c r="NFM71" s="201"/>
      <c r="NFN71" s="201"/>
      <c r="NFO71" s="201"/>
      <c r="NFP71" s="201"/>
      <c r="NFQ71" s="201"/>
      <c r="NFR71" s="201"/>
      <c r="NFS71" s="201"/>
      <c r="NFT71" s="201"/>
      <c r="NFU71" s="201"/>
      <c r="NFV71" s="201"/>
      <c r="NFW71" s="201"/>
      <c r="NFX71" s="201"/>
      <c r="NFY71" s="201"/>
      <c r="NFZ71" s="201"/>
      <c r="NGA71" s="201"/>
      <c r="NGB71" s="201"/>
      <c r="NGC71" s="201"/>
      <c r="NGD71" s="201"/>
      <c r="NGE71" s="201"/>
      <c r="NGF71" s="201"/>
      <c r="NGG71" s="201"/>
      <c r="NGH71" s="201"/>
      <c r="NGI71" s="201"/>
      <c r="NGJ71" s="201"/>
      <c r="NGK71" s="201"/>
      <c r="NGL71" s="201"/>
      <c r="NGM71" s="201"/>
      <c r="NGN71" s="201"/>
      <c r="NGO71" s="201"/>
      <c r="NGP71" s="201"/>
      <c r="NGQ71" s="201"/>
      <c r="NGR71" s="201"/>
      <c r="NGS71" s="201"/>
      <c r="NGT71" s="201"/>
      <c r="NGU71" s="201"/>
      <c r="NGV71" s="201"/>
      <c r="NGW71" s="201"/>
      <c r="NGX71" s="201"/>
      <c r="NGY71" s="201"/>
      <c r="NGZ71" s="201"/>
      <c r="NHA71" s="201"/>
      <c r="NHB71" s="201"/>
      <c r="NHC71" s="201"/>
      <c r="NHD71" s="201"/>
      <c r="NHE71" s="201"/>
      <c r="NHF71" s="201"/>
      <c r="NHG71" s="201"/>
      <c r="NHH71" s="201"/>
      <c r="NHI71" s="201"/>
      <c r="NHJ71" s="201"/>
      <c r="NHK71" s="201"/>
      <c r="NHL71" s="201"/>
      <c r="NHM71" s="201"/>
      <c r="NHN71" s="201"/>
      <c r="NHO71" s="201"/>
      <c r="NHP71" s="201"/>
      <c r="NHQ71" s="201"/>
      <c r="NHR71" s="201"/>
      <c r="NHS71" s="201"/>
      <c r="NHT71" s="201"/>
      <c r="NHU71" s="201"/>
      <c r="NHV71" s="201"/>
      <c r="NHW71" s="201"/>
      <c r="NHX71" s="201"/>
      <c r="NHY71" s="201"/>
      <c r="NHZ71" s="201"/>
      <c r="NIA71" s="201"/>
      <c r="NIB71" s="201"/>
      <c r="NIC71" s="201"/>
      <c r="NID71" s="201"/>
      <c r="NIE71" s="201"/>
      <c r="NIF71" s="201"/>
      <c r="NIG71" s="201"/>
      <c r="NIH71" s="201"/>
      <c r="NII71" s="201"/>
      <c r="NIJ71" s="201"/>
      <c r="NIK71" s="201"/>
      <c r="NIL71" s="201"/>
      <c r="NIM71" s="201"/>
      <c r="NIN71" s="201"/>
      <c r="NIO71" s="201"/>
      <c r="NIP71" s="201"/>
      <c r="NIQ71" s="201"/>
      <c r="NIR71" s="201"/>
      <c r="NIS71" s="201"/>
      <c r="NIT71" s="201"/>
      <c r="NIU71" s="201"/>
      <c r="NIV71" s="201"/>
      <c r="NIW71" s="201"/>
      <c r="NIX71" s="201"/>
      <c r="NIY71" s="201"/>
      <c r="NIZ71" s="201"/>
      <c r="NJA71" s="201"/>
      <c r="NJB71" s="201"/>
      <c r="NJC71" s="201"/>
      <c r="NJD71" s="201"/>
      <c r="NJE71" s="201"/>
      <c r="NJF71" s="201"/>
      <c r="NJG71" s="201"/>
      <c r="NJH71" s="201"/>
      <c r="NJI71" s="201"/>
      <c r="NJJ71" s="201"/>
      <c r="NJK71" s="201"/>
      <c r="NJL71" s="201"/>
      <c r="NJM71" s="201"/>
      <c r="NJN71" s="201"/>
      <c r="NJO71" s="201"/>
      <c r="NJP71" s="201"/>
      <c r="NJQ71" s="201"/>
      <c r="NJR71" s="201"/>
      <c r="NJS71" s="201"/>
      <c r="NJT71" s="201"/>
      <c r="NJU71" s="201"/>
      <c r="NJV71" s="201"/>
      <c r="NJW71" s="201"/>
      <c r="NJX71" s="201"/>
      <c r="NJY71" s="201"/>
      <c r="NJZ71" s="201"/>
      <c r="NKA71" s="201"/>
      <c r="NKB71" s="201"/>
      <c r="NKC71" s="201"/>
      <c r="NKD71" s="201"/>
      <c r="NKE71" s="201"/>
      <c r="NKF71" s="201"/>
      <c r="NKG71" s="201"/>
      <c r="NKH71" s="201"/>
      <c r="NKI71" s="201"/>
      <c r="NKJ71" s="201"/>
      <c r="NKK71" s="201"/>
      <c r="NKL71" s="201"/>
      <c r="NKM71" s="201"/>
      <c r="NKN71" s="201"/>
      <c r="NKO71" s="201"/>
      <c r="NKP71" s="201"/>
      <c r="NKQ71" s="201"/>
      <c r="NKR71" s="201"/>
      <c r="NKS71" s="201"/>
      <c r="NKT71" s="201"/>
      <c r="NKU71" s="201"/>
      <c r="NKV71" s="201"/>
      <c r="NKW71" s="201"/>
      <c r="NKX71" s="201"/>
      <c r="NKY71" s="201"/>
      <c r="NKZ71" s="201"/>
      <c r="NLA71" s="201"/>
      <c r="NLB71" s="201"/>
      <c r="NLC71" s="201"/>
      <c r="NLD71" s="201"/>
      <c r="NLE71" s="201"/>
      <c r="NLF71" s="201"/>
      <c r="NLG71" s="201"/>
      <c r="NLH71" s="201"/>
      <c r="NLI71" s="201"/>
      <c r="NLJ71" s="201"/>
      <c r="NLK71" s="201"/>
      <c r="NLL71" s="201"/>
      <c r="NLM71" s="201"/>
      <c r="NLN71" s="201"/>
      <c r="NLO71" s="201"/>
      <c r="NLP71" s="201"/>
      <c r="NLQ71" s="201"/>
      <c r="NLR71" s="201"/>
      <c r="NLS71" s="201"/>
      <c r="NLT71" s="201"/>
      <c r="NLU71" s="201"/>
      <c r="NLV71" s="201"/>
      <c r="NLW71" s="201"/>
      <c r="NLX71" s="201"/>
      <c r="NLY71" s="201"/>
      <c r="NLZ71" s="201"/>
      <c r="NMA71" s="201"/>
      <c r="NMB71" s="201"/>
      <c r="NMC71" s="201"/>
      <c r="NMD71" s="201"/>
      <c r="NME71" s="201"/>
      <c r="NMF71" s="201"/>
      <c r="NMG71" s="201"/>
      <c r="NMH71" s="201"/>
      <c r="NMI71" s="201"/>
      <c r="NMJ71" s="201"/>
      <c r="NMK71" s="201"/>
      <c r="NML71" s="201"/>
      <c r="NMM71" s="201"/>
      <c r="NMN71" s="201"/>
      <c r="NMO71" s="201"/>
      <c r="NMP71" s="201"/>
      <c r="NMQ71" s="201"/>
      <c r="NMR71" s="201"/>
      <c r="NMS71" s="201"/>
      <c r="NMT71" s="201"/>
      <c r="NMU71" s="201"/>
      <c r="NMV71" s="201"/>
      <c r="NMW71" s="201"/>
      <c r="NMX71" s="201"/>
      <c r="NMY71" s="201"/>
      <c r="NMZ71" s="201"/>
      <c r="NNA71" s="201"/>
      <c r="NNB71" s="201"/>
      <c r="NNC71" s="201"/>
      <c r="NND71" s="201"/>
      <c r="NNE71" s="201"/>
      <c r="NNF71" s="201"/>
      <c r="NNG71" s="201"/>
      <c r="NNH71" s="201"/>
      <c r="NNI71" s="201"/>
      <c r="NNJ71" s="201"/>
      <c r="NNK71" s="201"/>
      <c r="NNL71" s="201"/>
      <c r="NNM71" s="201"/>
      <c r="NNN71" s="201"/>
      <c r="NNO71" s="201"/>
      <c r="NNP71" s="201"/>
      <c r="NNQ71" s="201"/>
      <c r="NNR71" s="201"/>
      <c r="NNS71" s="201"/>
      <c r="NNT71" s="201"/>
      <c r="NNU71" s="201"/>
      <c r="NNV71" s="201"/>
      <c r="NNW71" s="201"/>
      <c r="NNX71" s="201"/>
      <c r="NNY71" s="201"/>
      <c r="NNZ71" s="201"/>
      <c r="NOA71" s="201"/>
      <c r="NOB71" s="201"/>
      <c r="NOC71" s="201"/>
      <c r="NOD71" s="201"/>
      <c r="NOE71" s="201"/>
      <c r="NOF71" s="201"/>
      <c r="NOG71" s="201"/>
      <c r="NOH71" s="201"/>
      <c r="NOI71" s="201"/>
      <c r="NOJ71" s="201"/>
      <c r="NOK71" s="201"/>
      <c r="NOL71" s="201"/>
      <c r="NOM71" s="201"/>
      <c r="NON71" s="201"/>
      <c r="NOO71" s="201"/>
      <c r="NOP71" s="201"/>
      <c r="NOQ71" s="201"/>
      <c r="NOR71" s="201"/>
      <c r="NOS71" s="201"/>
      <c r="NOT71" s="201"/>
      <c r="NOU71" s="201"/>
      <c r="NOV71" s="201"/>
      <c r="NOW71" s="201"/>
      <c r="NOX71" s="201"/>
      <c r="NOY71" s="201"/>
      <c r="NOZ71" s="201"/>
      <c r="NPA71" s="201"/>
      <c r="NPB71" s="201"/>
      <c r="NPC71" s="201"/>
      <c r="NPD71" s="201"/>
      <c r="NPE71" s="201"/>
      <c r="NPF71" s="201"/>
      <c r="NPG71" s="201"/>
      <c r="NPH71" s="201"/>
      <c r="NPI71" s="201"/>
      <c r="NPJ71" s="201"/>
      <c r="NPK71" s="201"/>
      <c r="NPL71" s="201"/>
      <c r="NPM71" s="201"/>
      <c r="NPN71" s="201"/>
      <c r="NPO71" s="201"/>
      <c r="NPP71" s="201"/>
      <c r="NPQ71" s="201"/>
      <c r="NPR71" s="201"/>
      <c r="NPS71" s="201"/>
      <c r="NPT71" s="201"/>
      <c r="NPU71" s="201"/>
      <c r="NPV71" s="201"/>
      <c r="NPW71" s="201"/>
      <c r="NPX71" s="201"/>
      <c r="NPY71" s="201"/>
      <c r="NPZ71" s="201"/>
      <c r="NQA71" s="201"/>
      <c r="NQB71" s="201"/>
      <c r="NQC71" s="201"/>
      <c r="NQD71" s="201"/>
      <c r="NQE71" s="201"/>
      <c r="NQF71" s="201"/>
      <c r="NQG71" s="201"/>
      <c r="NQH71" s="201"/>
      <c r="NQI71" s="201"/>
      <c r="NQJ71" s="201"/>
      <c r="NQK71" s="201"/>
      <c r="NQL71" s="201"/>
      <c r="NQM71" s="201"/>
      <c r="NQN71" s="201"/>
      <c r="NQO71" s="201"/>
      <c r="NQP71" s="201"/>
      <c r="NQQ71" s="201"/>
      <c r="NQR71" s="201"/>
      <c r="NQS71" s="201"/>
      <c r="NQT71" s="201"/>
      <c r="NQU71" s="201"/>
      <c r="NQV71" s="201"/>
      <c r="NQW71" s="201"/>
      <c r="NQX71" s="201"/>
      <c r="NQY71" s="201"/>
      <c r="NQZ71" s="201"/>
      <c r="NRA71" s="201"/>
      <c r="NRB71" s="201"/>
      <c r="NRC71" s="201"/>
      <c r="NRD71" s="201"/>
      <c r="NRE71" s="201"/>
      <c r="NRF71" s="201"/>
      <c r="NRG71" s="201"/>
      <c r="NRH71" s="201"/>
      <c r="NRI71" s="201"/>
      <c r="NRJ71" s="201"/>
      <c r="NRK71" s="201"/>
      <c r="NRL71" s="201"/>
      <c r="NRM71" s="201"/>
      <c r="NRN71" s="201"/>
      <c r="NRO71" s="201"/>
      <c r="NRP71" s="201"/>
      <c r="NRQ71" s="201"/>
      <c r="NRR71" s="201"/>
      <c r="NRS71" s="201"/>
      <c r="NRT71" s="201"/>
      <c r="NRU71" s="201"/>
      <c r="NRV71" s="201"/>
      <c r="NRW71" s="201"/>
      <c r="NRX71" s="201"/>
      <c r="NRY71" s="201"/>
      <c r="NRZ71" s="201"/>
      <c r="NSA71" s="201"/>
      <c r="NSB71" s="201"/>
      <c r="NSC71" s="201"/>
      <c r="NSD71" s="201"/>
      <c r="NSE71" s="201"/>
      <c r="NSF71" s="201"/>
      <c r="NSG71" s="201"/>
      <c r="NSH71" s="201"/>
      <c r="NSI71" s="201"/>
      <c r="NSJ71" s="201"/>
      <c r="NSK71" s="201"/>
      <c r="NSL71" s="201"/>
      <c r="NSM71" s="201"/>
      <c r="NSN71" s="201"/>
      <c r="NSO71" s="201"/>
      <c r="NSP71" s="201"/>
      <c r="NSQ71" s="201"/>
      <c r="NSR71" s="201"/>
      <c r="NSS71" s="201"/>
      <c r="NST71" s="201"/>
      <c r="NSU71" s="201"/>
      <c r="NSV71" s="201"/>
      <c r="NSW71" s="201"/>
      <c r="NSX71" s="201"/>
      <c r="NSY71" s="201"/>
      <c r="NSZ71" s="201"/>
      <c r="NTA71" s="201"/>
      <c r="NTB71" s="201"/>
      <c r="NTC71" s="201"/>
      <c r="NTD71" s="201"/>
      <c r="NTE71" s="201"/>
      <c r="NTF71" s="201"/>
      <c r="NTG71" s="201"/>
      <c r="NTH71" s="201"/>
      <c r="NTI71" s="201"/>
      <c r="NTJ71" s="201"/>
      <c r="NTK71" s="201"/>
      <c r="NTL71" s="201"/>
      <c r="NTM71" s="201"/>
      <c r="NTN71" s="201"/>
      <c r="NTO71" s="201"/>
      <c r="NTP71" s="201"/>
      <c r="NTQ71" s="201"/>
      <c r="NTR71" s="201"/>
      <c r="NTS71" s="201"/>
      <c r="NTT71" s="201"/>
      <c r="NTU71" s="201"/>
      <c r="NTV71" s="201"/>
      <c r="NTW71" s="201"/>
      <c r="NTX71" s="201"/>
      <c r="NTY71" s="201"/>
      <c r="NTZ71" s="201"/>
      <c r="NUA71" s="201"/>
      <c r="NUB71" s="201"/>
      <c r="NUC71" s="201"/>
      <c r="NUD71" s="201"/>
      <c r="NUE71" s="201"/>
      <c r="NUF71" s="201"/>
      <c r="NUG71" s="201"/>
      <c r="NUH71" s="201"/>
      <c r="NUI71" s="201"/>
      <c r="NUJ71" s="201"/>
      <c r="NUK71" s="201"/>
      <c r="NUL71" s="201"/>
      <c r="NUM71" s="201"/>
      <c r="NUN71" s="201"/>
      <c r="NUO71" s="201"/>
      <c r="NUP71" s="201"/>
      <c r="NUQ71" s="201"/>
      <c r="NUR71" s="201"/>
      <c r="NUS71" s="201"/>
      <c r="NUT71" s="201"/>
      <c r="NUU71" s="201"/>
      <c r="NUV71" s="201"/>
      <c r="NUW71" s="201"/>
      <c r="NUX71" s="201"/>
      <c r="NUY71" s="201"/>
      <c r="NUZ71" s="201"/>
      <c r="NVA71" s="201"/>
      <c r="NVB71" s="201"/>
      <c r="NVC71" s="201"/>
      <c r="NVD71" s="201"/>
      <c r="NVE71" s="201"/>
      <c r="NVF71" s="201"/>
      <c r="NVG71" s="201"/>
      <c r="NVH71" s="201"/>
      <c r="NVI71" s="201"/>
      <c r="NVJ71" s="201"/>
      <c r="NVK71" s="201"/>
      <c r="NVL71" s="201"/>
      <c r="NVM71" s="201"/>
      <c r="NVN71" s="201"/>
      <c r="NVO71" s="201"/>
      <c r="NVP71" s="201"/>
      <c r="NVQ71" s="201"/>
      <c r="NVR71" s="201"/>
      <c r="NVS71" s="201"/>
      <c r="NVT71" s="201"/>
      <c r="NVU71" s="201"/>
      <c r="NVV71" s="201"/>
      <c r="NVW71" s="201"/>
      <c r="NVX71" s="201"/>
      <c r="NVY71" s="201"/>
      <c r="NVZ71" s="201"/>
      <c r="NWA71" s="201"/>
      <c r="NWB71" s="201"/>
      <c r="NWC71" s="201"/>
      <c r="NWD71" s="201"/>
      <c r="NWE71" s="201"/>
      <c r="NWF71" s="201"/>
      <c r="NWG71" s="201"/>
      <c r="NWH71" s="201"/>
      <c r="NWI71" s="201"/>
      <c r="NWJ71" s="201"/>
      <c r="NWK71" s="201"/>
      <c r="NWL71" s="201"/>
      <c r="NWM71" s="201"/>
      <c r="NWN71" s="201"/>
      <c r="NWO71" s="201"/>
      <c r="NWP71" s="201"/>
      <c r="NWQ71" s="201"/>
      <c r="NWR71" s="201"/>
      <c r="NWS71" s="201"/>
      <c r="NWT71" s="201"/>
      <c r="NWU71" s="201"/>
      <c r="NWV71" s="201"/>
      <c r="NWW71" s="201"/>
      <c r="NWX71" s="201"/>
      <c r="NWY71" s="201"/>
      <c r="NWZ71" s="201"/>
      <c r="NXA71" s="201"/>
      <c r="NXB71" s="201"/>
      <c r="NXC71" s="201"/>
      <c r="NXD71" s="201"/>
      <c r="NXE71" s="201"/>
      <c r="NXF71" s="201"/>
      <c r="NXG71" s="201"/>
      <c r="NXH71" s="201"/>
      <c r="NXI71" s="201"/>
      <c r="NXJ71" s="201"/>
      <c r="NXK71" s="201"/>
      <c r="NXL71" s="201"/>
      <c r="NXM71" s="201"/>
      <c r="NXN71" s="201"/>
      <c r="NXO71" s="201"/>
      <c r="NXP71" s="201"/>
      <c r="NXQ71" s="201"/>
      <c r="NXR71" s="201"/>
      <c r="NXS71" s="201"/>
      <c r="NXT71" s="201"/>
      <c r="NXU71" s="201"/>
      <c r="NXV71" s="201"/>
      <c r="NXW71" s="201"/>
      <c r="NXX71" s="201"/>
      <c r="NXY71" s="201"/>
      <c r="NXZ71" s="201"/>
      <c r="NYA71" s="201"/>
      <c r="NYB71" s="201"/>
      <c r="NYC71" s="201"/>
      <c r="NYD71" s="201"/>
      <c r="NYE71" s="201"/>
      <c r="NYF71" s="201"/>
      <c r="NYG71" s="201"/>
      <c r="NYH71" s="201"/>
      <c r="NYI71" s="201"/>
      <c r="NYJ71" s="201"/>
      <c r="NYK71" s="201"/>
      <c r="NYL71" s="201"/>
      <c r="NYM71" s="201"/>
      <c r="NYN71" s="201"/>
      <c r="NYO71" s="201"/>
      <c r="NYP71" s="201"/>
      <c r="NYQ71" s="201"/>
      <c r="NYR71" s="201"/>
      <c r="NYS71" s="201"/>
      <c r="NYT71" s="201"/>
      <c r="NYU71" s="201"/>
      <c r="NYV71" s="201"/>
      <c r="NYW71" s="201"/>
      <c r="NYX71" s="201"/>
      <c r="NYY71" s="201"/>
      <c r="NYZ71" s="201"/>
      <c r="NZA71" s="201"/>
      <c r="NZB71" s="201"/>
      <c r="NZC71" s="201"/>
      <c r="NZD71" s="201"/>
      <c r="NZE71" s="201"/>
      <c r="NZF71" s="201"/>
      <c r="NZG71" s="201"/>
      <c r="NZH71" s="201"/>
      <c r="NZI71" s="201"/>
      <c r="NZJ71" s="201"/>
      <c r="NZK71" s="201"/>
      <c r="NZL71" s="201"/>
      <c r="NZM71" s="201"/>
      <c r="NZN71" s="201"/>
      <c r="NZO71" s="201"/>
      <c r="NZP71" s="201"/>
      <c r="NZQ71" s="201"/>
      <c r="NZR71" s="201"/>
      <c r="NZS71" s="201"/>
      <c r="NZT71" s="201"/>
      <c r="NZU71" s="201"/>
      <c r="NZV71" s="201"/>
      <c r="NZW71" s="201"/>
      <c r="NZX71" s="201"/>
      <c r="NZY71" s="201"/>
      <c r="NZZ71" s="201"/>
      <c r="OAA71" s="201"/>
      <c r="OAB71" s="201"/>
      <c r="OAC71" s="201"/>
      <c r="OAD71" s="201"/>
      <c r="OAE71" s="201"/>
      <c r="OAF71" s="201"/>
      <c r="OAG71" s="201"/>
      <c r="OAH71" s="201"/>
      <c r="OAI71" s="201"/>
      <c r="OAJ71" s="201"/>
      <c r="OAK71" s="201"/>
      <c r="OAL71" s="201"/>
      <c r="OAM71" s="201"/>
      <c r="OAN71" s="201"/>
      <c r="OAO71" s="201"/>
      <c r="OAP71" s="201"/>
      <c r="OAQ71" s="201"/>
      <c r="OAR71" s="201"/>
      <c r="OAS71" s="201"/>
      <c r="OAT71" s="201"/>
      <c r="OAU71" s="201"/>
      <c r="OAV71" s="201"/>
      <c r="OAW71" s="201"/>
      <c r="OAX71" s="201"/>
      <c r="OAY71" s="201"/>
      <c r="OAZ71" s="201"/>
      <c r="OBA71" s="201"/>
      <c r="OBB71" s="201"/>
      <c r="OBC71" s="201"/>
      <c r="OBD71" s="201"/>
      <c r="OBE71" s="201"/>
      <c r="OBF71" s="201"/>
      <c r="OBG71" s="201"/>
      <c r="OBH71" s="201"/>
      <c r="OBI71" s="201"/>
      <c r="OBJ71" s="201"/>
      <c r="OBK71" s="201"/>
      <c r="OBL71" s="201"/>
      <c r="OBM71" s="201"/>
      <c r="OBN71" s="201"/>
      <c r="OBO71" s="201"/>
      <c r="OBP71" s="201"/>
      <c r="OBQ71" s="201"/>
      <c r="OBR71" s="201"/>
      <c r="OBS71" s="201"/>
      <c r="OBT71" s="201"/>
      <c r="OBU71" s="201"/>
      <c r="OBV71" s="201"/>
      <c r="OBW71" s="201"/>
      <c r="OBX71" s="201"/>
      <c r="OBY71" s="201"/>
      <c r="OBZ71" s="201"/>
      <c r="OCA71" s="201"/>
      <c r="OCB71" s="201"/>
      <c r="OCC71" s="201"/>
      <c r="OCD71" s="201"/>
      <c r="OCE71" s="201"/>
      <c r="OCF71" s="201"/>
      <c r="OCG71" s="201"/>
      <c r="OCH71" s="201"/>
      <c r="OCI71" s="201"/>
      <c r="OCJ71" s="201"/>
      <c r="OCK71" s="201"/>
      <c r="OCL71" s="201"/>
      <c r="OCM71" s="201"/>
      <c r="OCN71" s="201"/>
      <c r="OCO71" s="201"/>
      <c r="OCP71" s="201"/>
      <c r="OCQ71" s="201"/>
      <c r="OCR71" s="201"/>
      <c r="OCS71" s="201"/>
      <c r="OCT71" s="201"/>
      <c r="OCU71" s="201"/>
      <c r="OCV71" s="201"/>
      <c r="OCW71" s="201"/>
      <c r="OCX71" s="201"/>
      <c r="OCY71" s="201"/>
      <c r="OCZ71" s="201"/>
      <c r="ODA71" s="201"/>
      <c r="ODB71" s="201"/>
      <c r="ODC71" s="201"/>
      <c r="ODD71" s="201"/>
      <c r="ODE71" s="201"/>
      <c r="ODF71" s="201"/>
      <c r="ODG71" s="201"/>
      <c r="ODH71" s="201"/>
      <c r="ODI71" s="201"/>
      <c r="ODJ71" s="201"/>
      <c r="ODK71" s="201"/>
      <c r="ODL71" s="201"/>
      <c r="ODM71" s="201"/>
      <c r="ODN71" s="201"/>
      <c r="ODO71" s="201"/>
      <c r="ODP71" s="201"/>
      <c r="ODQ71" s="201"/>
      <c r="ODR71" s="201"/>
      <c r="ODS71" s="201"/>
      <c r="ODT71" s="201"/>
      <c r="ODU71" s="201"/>
      <c r="ODV71" s="201"/>
      <c r="ODW71" s="201"/>
      <c r="ODX71" s="201"/>
      <c r="ODY71" s="201"/>
      <c r="ODZ71" s="201"/>
      <c r="OEA71" s="201"/>
      <c r="OEB71" s="201"/>
      <c r="OEC71" s="201"/>
      <c r="OED71" s="201"/>
      <c r="OEE71" s="201"/>
      <c r="OEF71" s="201"/>
      <c r="OEG71" s="201"/>
      <c r="OEH71" s="201"/>
      <c r="OEI71" s="201"/>
      <c r="OEJ71" s="201"/>
      <c r="OEK71" s="201"/>
      <c r="OEL71" s="201"/>
      <c r="OEM71" s="201"/>
      <c r="OEN71" s="201"/>
      <c r="OEO71" s="201"/>
      <c r="OEP71" s="201"/>
      <c r="OEQ71" s="201"/>
      <c r="OER71" s="201"/>
      <c r="OES71" s="201"/>
      <c r="OET71" s="201"/>
      <c r="OEU71" s="201"/>
      <c r="OEV71" s="201"/>
      <c r="OEW71" s="201"/>
      <c r="OEX71" s="201"/>
      <c r="OEY71" s="201"/>
      <c r="OEZ71" s="201"/>
      <c r="OFA71" s="201"/>
      <c r="OFB71" s="201"/>
      <c r="OFC71" s="201"/>
      <c r="OFD71" s="201"/>
      <c r="OFE71" s="201"/>
      <c r="OFF71" s="201"/>
      <c r="OFG71" s="201"/>
      <c r="OFH71" s="201"/>
      <c r="OFI71" s="201"/>
      <c r="OFJ71" s="201"/>
      <c r="OFK71" s="201"/>
      <c r="OFL71" s="201"/>
      <c r="OFM71" s="201"/>
      <c r="OFN71" s="201"/>
      <c r="OFO71" s="201"/>
      <c r="OFP71" s="201"/>
      <c r="OFQ71" s="201"/>
      <c r="OFR71" s="201"/>
      <c r="OFS71" s="201"/>
      <c r="OFT71" s="201"/>
      <c r="OFU71" s="201"/>
      <c r="OFV71" s="201"/>
      <c r="OFW71" s="201"/>
      <c r="OFX71" s="201"/>
      <c r="OFY71" s="201"/>
      <c r="OFZ71" s="201"/>
      <c r="OGA71" s="201"/>
      <c r="OGB71" s="201"/>
      <c r="OGC71" s="201"/>
      <c r="OGD71" s="201"/>
      <c r="OGE71" s="201"/>
      <c r="OGF71" s="201"/>
      <c r="OGG71" s="201"/>
      <c r="OGH71" s="201"/>
      <c r="OGI71" s="201"/>
      <c r="OGJ71" s="201"/>
      <c r="OGK71" s="201"/>
      <c r="OGL71" s="201"/>
      <c r="OGM71" s="201"/>
      <c r="OGN71" s="201"/>
      <c r="OGO71" s="201"/>
      <c r="OGP71" s="201"/>
      <c r="OGQ71" s="201"/>
      <c r="OGR71" s="201"/>
      <c r="OGS71" s="201"/>
      <c r="OGT71" s="201"/>
      <c r="OGU71" s="201"/>
      <c r="OGV71" s="201"/>
      <c r="OGW71" s="201"/>
      <c r="OGX71" s="201"/>
      <c r="OGY71" s="201"/>
      <c r="OGZ71" s="201"/>
      <c r="OHA71" s="201"/>
      <c r="OHB71" s="201"/>
      <c r="OHC71" s="201"/>
      <c r="OHD71" s="201"/>
      <c r="OHE71" s="201"/>
      <c r="OHF71" s="201"/>
      <c r="OHG71" s="201"/>
      <c r="OHH71" s="201"/>
      <c r="OHI71" s="201"/>
      <c r="OHJ71" s="201"/>
      <c r="OHK71" s="201"/>
      <c r="OHL71" s="201"/>
      <c r="OHM71" s="201"/>
      <c r="OHN71" s="201"/>
      <c r="OHO71" s="201"/>
      <c r="OHP71" s="201"/>
      <c r="OHQ71" s="201"/>
      <c r="OHR71" s="201"/>
      <c r="OHS71" s="201"/>
      <c r="OHT71" s="201"/>
      <c r="OHU71" s="201"/>
      <c r="OHV71" s="201"/>
      <c r="OHW71" s="201"/>
      <c r="OHX71" s="201"/>
      <c r="OHY71" s="201"/>
      <c r="OHZ71" s="201"/>
      <c r="OIA71" s="201"/>
      <c r="OIB71" s="201"/>
      <c r="OIC71" s="201"/>
      <c r="OID71" s="201"/>
      <c r="OIE71" s="201"/>
      <c r="OIF71" s="201"/>
      <c r="OIG71" s="201"/>
      <c r="OIH71" s="201"/>
      <c r="OII71" s="201"/>
      <c r="OIJ71" s="201"/>
      <c r="OIK71" s="201"/>
      <c r="OIL71" s="201"/>
      <c r="OIM71" s="201"/>
      <c r="OIN71" s="201"/>
      <c r="OIO71" s="201"/>
      <c r="OIP71" s="201"/>
      <c r="OIQ71" s="201"/>
      <c r="OIR71" s="201"/>
      <c r="OIS71" s="201"/>
      <c r="OIT71" s="201"/>
      <c r="OIU71" s="201"/>
      <c r="OIV71" s="201"/>
      <c r="OIW71" s="201"/>
      <c r="OIX71" s="201"/>
      <c r="OIY71" s="201"/>
      <c r="OIZ71" s="201"/>
      <c r="OJA71" s="201"/>
      <c r="OJB71" s="201"/>
      <c r="OJC71" s="201"/>
      <c r="OJD71" s="201"/>
      <c r="OJE71" s="201"/>
      <c r="OJF71" s="201"/>
      <c r="OJG71" s="201"/>
      <c r="OJH71" s="201"/>
      <c r="OJI71" s="201"/>
      <c r="OJJ71" s="201"/>
      <c r="OJK71" s="201"/>
      <c r="OJL71" s="201"/>
      <c r="OJM71" s="201"/>
      <c r="OJN71" s="201"/>
      <c r="OJO71" s="201"/>
      <c r="OJP71" s="201"/>
      <c r="OJQ71" s="201"/>
      <c r="OJR71" s="201"/>
      <c r="OJS71" s="201"/>
      <c r="OJT71" s="201"/>
      <c r="OJU71" s="201"/>
      <c r="OJV71" s="201"/>
      <c r="OJW71" s="201"/>
      <c r="OJX71" s="201"/>
      <c r="OJY71" s="201"/>
      <c r="OJZ71" s="201"/>
      <c r="OKA71" s="201"/>
      <c r="OKB71" s="201"/>
      <c r="OKC71" s="201"/>
      <c r="OKD71" s="201"/>
      <c r="OKE71" s="201"/>
      <c r="OKF71" s="201"/>
      <c r="OKG71" s="201"/>
      <c r="OKH71" s="201"/>
      <c r="OKI71" s="201"/>
      <c r="OKJ71" s="201"/>
      <c r="OKK71" s="201"/>
      <c r="OKL71" s="201"/>
      <c r="OKM71" s="201"/>
      <c r="OKN71" s="201"/>
      <c r="OKO71" s="201"/>
      <c r="OKP71" s="201"/>
      <c r="OKQ71" s="201"/>
      <c r="OKR71" s="201"/>
      <c r="OKS71" s="201"/>
      <c r="OKT71" s="201"/>
      <c r="OKU71" s="201"/>
      <c r="OKV71" s="201"/>
      <c r="OKW71" s="201"/>
      <c r="OKX71" s="201"/>
      <c r="OKY71" s="201"/>
      <c r="OKZ71" s="201"/>
      <c r="OLA71" s="201"/>
      <c r="OLB71" s="201"/>
      <c r="OLC71" s="201"/>
      <c r="OLD71" s="201"/>
      <c r="OLE71" s="201"/>
      <c r="OLF71" s="201"/>
      <c r="OLG71" s="201"/>
      <c r="OLH71" s="201"/>
      <c r="OLI71" s="201"/>
      <c r="OLJ71" s="201"/>
      <c r="OLK71" s="201"/>
      <c r="OLL71" s="201"/>
      <c r="OLM71" s="201"/>
      <c r="OLN71" s="201"/>
      <c r="OLO71" s="201"/>
      <c r="OLP71" s="201"/>
      <c r="OLQ71" s="201"/>
      <c r="OLR71" s="201"/>
      <c r="OLS71" s="201"/>
      <c r="OLT71" s="201"/>
      <c r="OLU71" s="201"/>
      <c r="OLV71" s="201"/>
      <c r="OLW71" s="201"/>
      <c r="OLX71" s="201"/>
      <c r="OLY71" s="201"/>
      <c r="OLZ71" s="201"/>
      <c r="OMA71" s="201"/>
      <c r="OMB71" s="201"/>
      <c r="OMC71" s="201"/>
      <c r="OMD71" s="201"/>
      <c r="OME71" s="201"/>
      <c r="OMF71" s="201"/>
      <c r="OMG71" s="201"/>
      <c r="OMH71" s="201"/>
      <c r="OMI71" s="201"/>
      <c r="OMJ71" s="201"/>
      <c r="OMK71" s="201"/>
      <c r="OML71" s="201"/>
      <c r="OMM71" s="201"/>
      <c r="OMN71" s="201"/>
      <c r="OMO71" s="201"/>
      <c r="OMP71" s="201"/>
      <c r="OMQ71" s="201"/>
      <c r="OMR71" s="201"/>
      <c r="OMS71" s="201"/>
      <c r="OMT71" s="201"/>
      <c r="OMU71" s="201"/>
      <c r="OMV71" s="201"/>
      <c r="OMW71" s="201"/>
      <c r="OMX71" s="201"/>
      <c r="OMY71" s="201"/>
      <c r="OMZ71" s="201"/>
      <c r="ONA71" s="201"/>
      <c r="ONB71" s="201"/>
      <c r="ONC71" s="201"/>
      <c r="OND71" s="201"/>
      <c r="ONE71" s="201"/>
      <c r="ONF71" s="201"/>
      <c r="ONG71" s="201"/>
      <c r="ONH71" s="201"/>
      <c r="ONI71" s="201"/>
      <c r="ONJ71" s="201"/>
      <c r="ONK71" s="201"/>
      <c r="ONL71" s="201"/>
      <c r="ONM71" s="201"/>
      <c r="ONN71" s="201"/>
      <c r="ONO71" s="201"/>
      <c r="ONP71" s="201"/>
      <c r="ONQ71" s="201"/>
      <c r="ONR71" s="201"/>
      <c r="ONS71" s="201"/>
      <c r="ONT71" s="201"/>
      <c r="ONU71" s="201"/>
      <c r="ONV71" s="201"/>
      <c r="ONW71" s="201"/>
      <c r="ONX71" s="201"/>
      <c r="ONY71" s="201"/>
      <c r="ONZ71" s="201"/>
      <c r="OOA71" s="201"/>
      <c r="OOB71" s="201"/>
      <c r="OOC71" s="201"/>
      <c r="OOD71" s="201"/>
      <c r="OOE71" s="201"/>
      <c r="OOF71" s="201"/>
      <c r="OOG71" s="201"/>
      <c r="OOH71" s="201"/>
      <c r="OOI71" s="201"/>
      <c r="OOJ71" s="201"/>
      <c r="OOK71" s="201"/>
      <c r="OOL71" s="201"/>
      <c r="OOM71" s="201"/>
      <c r="OON71" s="201"/>
      <c r="OOO71" s="201"/>
      <c r="OOP71" s="201"/>
      <c r="OOQ71" s="201"/>
      <c r="OOR71" s="201"/>
      <c r="OOS71" s="201"/>
      <c r="OOT71" s="201"/>
      <c r="OOU71" s="201"/>
      <c r="OOV71" s="201"/>
      <c r="OOW71" s="201"/>
      <c r="OOX71" s="201"/>
      <c r="OOY71" s="201"/>
      <c r="OOZ71" s="201"/>
      <c r="OPA71" s="201"/>
      <c r="OPB71" s="201"/>
      <c r="OPC71" s="201"/>
      <c r="OPD71" s="201"/>
      <c r="OPE71" s="201"/>
      <c r="OPF71" s="201"/>
      <c r="OPG71" s="201"/>
      <c r="OPH71" s="201"/>
      <c r="OPI71" s="201"/>
      <c r="OPJ71" s="201"/>
      <c r="OPK71" s="201"/>
      <c r="OPL71" s="201"/>
      <c r="OPM71" s="201"/>
      <c r="OPN71" s="201"/>
      <c r="OPO71" s="201"/>
      <c r="OPP71" s="201"/>
      <c r="OPQ71" s="201"/>
      <c r="OPR71" s="201"/>
      <c r="OPS71" s="201"/>
      <c r="OPT71" s="201"/>
      <c r="OPU71" s="201"/>
      <c r="OPV71" s="201"/>
      <c r="OPW71" s="201"/>
      <c r="OPX71" s="201"/>
      <c r="OPY71" s="201"/>
      <c r="OPZ71" s="201"/>
      <c r="OQA71" s="201"/>
      <c r="OQB71" s="201"/>
      <c r="OQC71" s="201"/>
      <c r="OQD71" s="201"/>
      <c r="OQE71" s="201"/>
      <c r="OQF71" s="201"/>
      <c r="OQG71" s="201"/>
      <c r="OQH71" s="201"/>
      <c r="OQI71" s="201"/>
      <c r="OQJ71" s="201"/>
      <c r="OQK71" s="201"/>
      <c r="OQL71" s="201"/>
      <c r="OQM71" s="201"/>
      <c r="OQN71" s="201"/>
      <c r="OQO71" s="201"/>
      <c r="OQP71" s="201"/>
      <c r="OQQ71" s="201"/>
      <c r="OQR71" s="201"/>
      <c r="OQS71" s="201"/>
      <c r="OQT71" s="201"/>
      <c r="OQU71" s="201"/>
      <c r="OQV71" s="201"/>
      <c r="OQW71" s="201"/>
      <c r="OQX71" s="201"/>
      <c r="OQY71" s="201"/>
      <c r="OQZ71" s="201"/>
      <c r="ORA71" s="201"/>
      <c r="ORB71" s="201"/>
      <c r="ORC71" s="201"/>
      <c r="ORD71" s="201"/>
      <c r="ORE71" s="201"/>
      <c r="ORF71" s="201"/>
      <c r="ORG71" s="201"/>
      <c r="ORH71" s="201"/>
      <c r="ORI71" s="201"/>
      <c r="ORJ71" s="201"/>
      <c r="ORK71" s="201"/>
      <c r="ORL71" s="201"/>
      <c r="ORM71" s="201"/>
      <c r="ORN71" s="201"/>
      <c r="ORO71" s="201"/>
      <c r="ORP71" s="201"/>
      <c r="ORQ71" s="201"/>
      <c r="ORR71" s="201"/>
      <c r="ORS71" s="201"/>
      <c r="ORT71" s="201"/>
      <c r="ORU71" s="201"/>
      <c r="ORV71" s="201"/>
      <c r="ORW71" s="201"/>
      <c r="ORX71" s="201"/>
      <c r="ORY71" s="201"/>
      <c r="ORZ71" s="201"/>
      <c r="OSA71" s="201"/>
      <c r="OSB71" s="201"/>
      <c r="OSC71" s="201"/>
      <c r="OSD71" s="201"/>
      <c r="OSE71" s="201"/>
      <c r="OSF71" s="201"/>
      <c r="OSG71" s="201"/>
      <c r="OSH71" s="201"/>
      <c r="OSI71" s="201"/>
      <c r="OSJ71" s="201"/>
      <c r="OSK71" s="201"/>
      <c r="OSL71" s="201"/>
      <c r="OSM71" s="201"/>
      <c r="OSN71" s="201"/>
      <c r="OSO71" s="201"/>
      <c r="OSP71" s="201"/>
      <c r="OSQ71" s="201"/>
      <c r="OSR71" s="201"/>
      <c r="OSS71" s="201"/>
      <c r="OST71" s="201"/>
      <c r="OSU71" s="201"/>
      <c r="OSV71" s="201"/>
      <c r="OSW71" s="201"/>
      <c r="OSX71" s="201"/>
      <c r="OSY71" s="201"/>
      <c r="OSZ71" s="201"/>
      <c r="OTA71" s="201"/>
      <c r="OTB71" s="201"/>
      <c r="OTC71" s="201"/>
      <c r="OTD71" s="201"/>
      <c r="OTE71" s="201"/>
      <c r="OTF71" s="201"/>
      <c r="OTG71" s="201"/>
      <c r="OTH71" s="201"/>
      <c r="OTI71" s="201"/>
      <c r="OTJ71" s="201"/>
      <c r="OTK71" s="201"/>
      <c r="OTL71" s="201"/>
      <c r="OTM71" s="201"/>
      <c r="OTN71" s="201"/>
      <c r="OTO71" s="201"/>
      <c r="OTP71" s="201"/>
      <c r="OTQ71" s="201"/>
      <c r="OTR71" s="201"/>
      <c r="OTS71" s="201"/>
      <c r="OTT71" s="201"/>
      <c r="OTU71" s="201"/>
      <c r="OTV71" s="201"/>
      <c r="OTW71" s="201"/>
      <c r="OTX71" s="201"/>
      <c r="OTY71" s="201"/>
      <c r="OTZ71" s="201"/>
      <c r="OUA71" s="201"/>
      <c r="OUB71" s="201"/>
      <c r="OUC71" s="201"/>
      <c r="OUD71" s="201"/>
      <c r="OUE71" s="201"/>
      <c r="OUF71" s="201"/>
      <c r="OUG71" s="201"/>
      <c r="OUH71" s="201"/>
      <c r="OUI71" s="201"/>
      <c r="OUJ71" s="201"/>
      <c r="OUK71" s="201"/>
      <c r="OUL71" s="201"/>
      <c r="OUM71" s="201"/>
      <c r="OUN71" s="201"/>
      <c r="OUO71" s="201"/>
      <c r="OUP71" s="201"/>
      <c r="OUQ71" s="201"/>
      <c r="OUR71" s="201"/>
      <c r="OUS71" s="201"/>
      <c r="OUT71" s="201"/>
      <c r="OUU71" s="201"/>
      <c r="OUV71" s="201"/>
      <c r="OUW71" s="201"/>
      <c r="OUX71" s="201"/>
      <c r="OUY71" s="201"/>
      <c r="OUZ71" s="201"/>
      <c r="OVA71" s="201"/>
      <c r="OVB71" s="201"/>
      <c r="OVC71" s="201"/>
      <c r="OVD71" s="201"/>
      <c r="OVE71" s="201"/>
      <c r="OVF71" s="201"/>
      <c r="OVG71" s="201"/>
      <c r="OVH71" s="201"/>
      <c r="OVI71" s="201"/>
      <c r="OVJ71" s="201"/>
      <c r="OVK71" s="201"/>
      <c r="OVL71" s="201"/>
      <c r="OVM71" s="201"/>
      <c r="OVN71" s="201"/>
      <c r="OVO71" s="201"/>
      <c r="OVP71" s="201"/>
      <c r="OVQ71" s="201"/>
      <c r="OVR71" s="201"/>
      <c r="OVS71" s="201"/>
      <c r="OVT71" s="201"/>
      <c r="OVU71" s="201"/>
      <c r="OVV71" s="201"/>
      <c r="OVW71" s="201"/>
      <c r="OVX71" s="201"/>
      <c r="OVY71" s="201"/>
      <c r="OVZ71" s="201"/>
      <c r="OWA71" s="201"/>
      <c r="OWB71" s="201"/>
      <c r="OWC71" s="201"/>
      <c r="OWD71" s="201"/>
      <c r="OWE71" s="201"/>
      <c r="OWF71" s="201"/>
      <c r="OWG71" s="201"/>
      <c r="OWH71" s="201"/>
      <c r="OWI71" s="201"/>
      <c r="OWJ71" s="201"/>
      <c r="OWK71" s="201"/>
      <c r="OWL71" s="201"/>
      <c r="OWM71" s="201"/>
      <c r="OWN71" s="201"/>
      <c r="OWO71" s="201"/>
      <c r="OWP71" s="201"/>
      <c r="OWQ71" s="201"/>
      <c r="OWR71" s="201"/>
      <c r="OWS71" s="201"/>
      <c r="OWT71" s="201"/>
      <c r="OWU71" s="201"/>
      <c r="OWV71" s="201"/>
      <c r="OWW71" s="201"/>
      <c r="OWX71" s="201"/>
      <c r="OWY71" s="201"/>
      <c r="OWZ71" s="201"/>
      <c r="OXA71" s="201"/>
      <c r="OXB71" s="201"/>
      <c r="OXC71" s="201"/>
      <c r="OXD71" s="201"/>
      <c r="OXE71" s="201"/>
      <c r="OXF71" s="201"/>
      <c r="OXG71" s="201"/>
      <c r="OXH71" s="201"/>
      <c r="OXI71" s="201"/>
      <c r="OXJ71" s="201"/>
      <c r="OXK71" s="201"/>
      <c r="OXL71" s="201"/>
      <c r="OXM71" s="201"/>
      <c r="OXN71" s="201"/>
      <c r="OXO71" s="201"/>
      <c r="OXP71" s="201"/>
      <c r="OXQ71" s="201"/>
      <c r="OXR71" s="201"/>
      <c r="OXS71" s="201"/>
      <c r="OXT71" s="201"/>
      <c r="OXU71" s="201"/>
      <c r="OXV71" s="201"/>
      <c r="OXW71" s="201"/>
      <c r="OXX71" s="201"/>
      <c r="OXY71" s="201"/>
      <c r="OXZ71" s="201"/>
      <c r="OYA71" s="201"/>
      <c r="OYB71" s="201"/>
      <c r="OYC71" s="201"/>
      <c r="OYD71" s="201"/>
      <c r="OYE71" s="201"/>
      <c r="OYF71" s="201"/>
      <c r="OYG71" s="201"/>
      <c r="OYH71" s="201"/>
      <c r="OYI71" s="201"/>
      <c r="OYJ71" s="201"/>
      <c r="OYK71" s="201"/>
      <c r="OYL71" s="201"/>
      <c r="OYM71" s="201"/>
      <c r="OYN71" s="201"/>
      <c r="OYO71" s="201"/>
      <c r="OYP71" s="201"/>
      <c r="OYQ71" s="201"/>
      <c r="OYR71" s="201"/>
      <c r="OYS71" s="201"/>
      <c r="OYT71" s="201"/>
      <c r="OYU71" s="201"/>
      <c r="OYV71" s="201"/>
      <c r="OYW71" s="201"/>
      <c r="OYX71" s="201"/>
      <c r="OYY71" s="201"/>
      <c r="OYZ71" s="201"/>
      <c r="OZA71" s="201"/>
      <c r="OZB71" s="201"/>
      <c r="OZC71" s="201"/>
      <c r="OZD71" s="201"/>
      <c r="OZE71" s="201"/>
      <c r="OZF71" s="201"/>
      <c r="OZG71" s="201"/>
      <c r="OZH71" s="201"/>
      <c r="OZI71" s="201"/>
      <c r="OZJ71" s="201"/>
      <c r="OZK71" s="201"/>
      <c r="OZL71" s="201"/>
      <c r="OZM71" s="201"/>
      <c r="OZN71" s="201"/>
      <c r="OZO71" s="201"/>
      <c r="OZP71" s="201"/>
      <c r="OZQ71" s="201"/>
      <c r="OZR71" s="201"/>
      <c r="OZS71" s="201"/>
      <c r="OZT71" s="201"/>
      <c r="OZU71" s="201"/>
      <c r="OZV71" s="201"/>
      <c r="OZW71" s="201"/>
      <c r="OZX71" s="201"/>
      <c r="OZY71" s="201"/>
      <c r="OZZ71" s="201"/>
      <c r="PAA71" s="201"/>
      <c r="PAB71" s="201"/>
      <c r="PAC71" s="201"/>
      <c r="PAD71" s="201"/>
      <c r="PAE71" s="201"/>
      <c r="PAF71" s="201"/>
      <c r="PAG71" s="201"/>
      <c r="PAH71" s="201"/>
      <c r="PAI71" s="201"/>
      <c r="PAJ71" s="201"/>
      <c r="PAK71" s="201"/>
      <c r="PAL71" s="201"/>
      <c r="PAM71" s="201"/>
      <c r="PAN71" s="201"/>
      <c r="PAO71" s="201"/>
      <c r="PAP71" s="201"/>
      <c r="PAQ71" s="201"/>
      <c r="PAR71" s="201"/>
      <c r="PAS71" s="201"/>
      <c r="PAT71" s="201"/>
      <c r="PAU71" s="201"/>
      <c r="PAV71" s="201"/>
      <c r="PAW71" s="201"/>
      <c r="PAX71" s="201"/>
      <c r="PAY71" s="201"/>
      <c r="PAZ71" s="201"/>
      <c r="PBA71" s="201"/>
      <c r="PBB71" s="201"/>
      <c r="PBC71" s="201"/>
      <c r="PBD71" s="201"/>
      <c r="PBE71" s="201"/>
      <c r="PBF71" s="201"/>
      <c r="PBG71" s="201"/>
      <c r="PBH71" s="201"/>
      <c r="PBI71" s="201"/>
      <c r="PBJ71" s="201"/>
      <c r="PBK71" s="201"/>
      <c r="PBL71" s="201"/>
      <c r="PBM71" s="201"/>
      <c r="PBN71" s="201"/>
      <c r="PBO71" s="201"/>
      <c r="PBP71" s="201"/>
      <c r="PBQ71" s="201"/>
      <c r="PBR71" s="201"/>
      <c r="PBS71" s="201"/>
      <c r="PBT71" s="201"/>
      <c r="PBU71" s="201"/>
      <c r="PBV71" s="201"/>
      <c r="PBW71" s="201"/>
      <c r="PBX71" s="201"/>
      <c r="PBY71" s="201"/>
      <c r="PBZ71" s="201"/>
      <c r="PCA71" s="201"/>
      <c r="PCB71" s="201"/>
      <c r="PCC71" s="201"/>
      <c r="PCD71" s="201"/>
      <c r="PCE71" s="201"/>
      <c r="PCF71" s="201"/>
      <c r="PCG71" s="201"/>
      <c r="PCH71" s="201"/>
      <c r="PCI71" s="201"/>
      <c r="PCJ71" s="201"/>
      <c r="PCK71" s="201"/>
      <c r="PCL71" s="201"/>
      <c r="PCM71" s="201"/>
      <c r="PCN71" s="201"/>
      <c r="PCO71" s="201"/>
      <c r="PCP71" s="201"/>
      <c r="PCQ71" s="201"/>
      <c r="PCR71" s="201"/>
      <c r="PCS71" s="201"/>
      <c r="PCT71" s="201"/>
      <c r="PCU71" s="201"/>
      <c r="PCV71" s="201"/>
      <c r="PCW71" s="201"/>
      <c r="PCX71" s="201"/>
      <c r="PCY71" s="201"/>
      <c r="PCZ71" s="201"/>
      <c r="PDA71" s="201"/>
      <c r="PDB71" s="201"/>
      <c r="PDC71" s="201"/>
      <c r="PDD71" s="201"/>
      <c r="PDE71" s="201"/>
      <c r="PDF71" s="201"/>
      <c r="PDG71" s="201"/>
      <c r="PDH71" s="201"/>
      <c r="PDI71" s="201"/>
      <c r="PDJ71" s="201"/>
      <c r="PDK71" s="201"/>
      <c r="PDL71" s="201"/>
      <c r="PDM71" s="201"/>
      <c r="PDN71" s="201"/>
      <c r="PDO71" s="201"/>
      <c r="PDP71" s="201"/>
      <c r="PDQ71" s="201"/>
      <c r="PDR71" s="201"/>
      <c r="PDS71" s="201"/>
      <c r="PDT71" s="201"/>
      <c r="PDU71" s="201"/>
      <c r="PDV71" s="201"/>
      <c r="PDW71" s="201"/>
      <c r="PDX71" s="201"/>
      <c r="PDY71" s="201"/>
      <c r="PDZ71" s="201"/>
      <c r="PEA71" s="201"/>
      <c r="PEB71" s="201"/>
      <c r="PEC71" s="201"/>
      <c r="PED71" s="201"/>
      <c r="PEE71" s="201"/>
      <c r="PEF71" s="201"/>
      <c r="PEG71" s="201"/>
      <c r="PEH71" s="201"/>
      <c r="PEI71" s="201"/>
      <c r="PEJ71" s="201"/>
      <c r="PEK71" s="201"/>
      <c r="PEL71" s="201"/>
      <c r="PEM71" s="201"/>
      <c r="PEN71" s="201"/>
      <c r="PEO71" s="201"/>
      <c r="PEP71" s="201"/>
      <c r="PEQ71" s="201"/>
      <c r="PER71" s="201"/>
      <c r="PES71" s="201"/>
      <c r="PET71" s="201"/>
      <c r="PEU71" s="201"/>
      <c r="PEV71" s="201"/>
      <c r="PEW71" s="201"/>
      <c r="PEX71" s="201"/>
      <c r="PEY71" s="201"/>
      <c r="PEZ71" s="201"/>
      <c r="PFA71" s="201"/>
      <c r="PFB71" s="201"/>
      <c r="PFC71" s="201"/>
      <c r="PFD71" s="201"/>
      <c r="PFE71" s="201"/>
      <c r="PFF71" s="201"/>
      <c r="PFG71" s="201"/>
      <c r="PFH71" s="201"/>
      <c r="PFI71" s="201"/>
      <c r="PFJ71" s="201"/>
      <c r="PFK71" s="201"/>
      <c r="PFL71" s="201"/>
      <c r="PFM71" s="201"/>
      <c r="PFN71" s="201"/>
      <c r="PFO71" s="201"/>
      <c r="PFP71" s="201"/>
      <c r="PFQ71" s="201"/>
      <c r="PFR71" s="201"/>
      <c r="PFS71" s="201"/>
      <c r="PFT71" s="201"/>
      <c r="PFU71" s="201"/>
      <c r="PFV71" s="201"/>
      <c r="PFW71" s="201"/>
      <c r="PFX71" s="201"/>
      <c r="PFY71" s="201"/>
      <c r="PFZ71" s="201"/>
      <c r="PGA71" s="201"/>
      <c r="PGB71" s="201"/>
      <c r="PGC71" s="201"/>
      <c r="PGD71" s="201"/>
      <c r="PGE71" s="201"/>
      <c r="PGF71" s="201"/>
      <c r="PGG71" s="201"/>
      <c r="PGH71" s="201"/>
      <c r="PGI71" s="201"/>
      <c r="PGJ71" s="201"/>
      <c r="PGK71" s="201"/>
      <c r="PGL71" s="201"/>
      <c r="PGM71" s="201"/>
      <c r="PGN71" s="201"/>
      <c r="PGO71" s="201"/>
      <c r="PGP71" s="201"/>
      <c r="PGQ71" s="201"/>
      <c r="PGR71" s="201"/>
      <c r="PGS71" s="201"/>
      <c r="PGT71" s="201"/>
      <c r="PGU71" s="201"/>
      <c r="PGV71" s="201"/>
      <c r="PGW71" s="201"/>
      <c r="PGX71" s="201"/>
      <c r="PGY71" s="201"/>
      <c r="PGZ71" s="201"/>
      <c r="PHA71" s="201"/>
      <c r="PHB71" s="201"/>
      <c r="PHC71" s="201"/>
      <c r="PHD71" s="201"/>
      <c r="PHE71" s="201"/>
      <c r="PHF71" s="201"/>
      <c r="PHG71" s="201"/>
      <c r="PHH71" s="201"/>
      <c r="PHI71" s="201"/>
      <c r="PHJ71" s="201"/>
      <c r="PHK71" s="201"/>
      <c r="PHL71" s="201"/>
      <c r="PHM71" s="201"/>
      <c r="PHN71" s="201"/>
      <c r="PHO71" s="201"/>
      <c r="PHP71" s="201"/>
      <c r="PHQ71" s="201"/>
      <c r="PHR71" s="201"/>
      <c r="PHS71" s="201"/>
      <c r="PHT71" s="201"/>
      <c r="PHU71" s="201"/>
      <c r="PHV71" s="201"/>
      <c r="PHW71" s="201"/>
      <c r="PHX71" s="201"/>
      <c r="PHY71" s="201"/>
      <c r="PHZ71" s="201"/>
      <c r="PIA71" s="201"/>
      <c r="PIB71" s="201"/>
      <c r="PIC71" s="201"/>
      <c r="PID71" s="201"/>
      <c r="PIE71" s="201"/>
      <c r="PIF71" s="201"/>
      <c r="PIG71" s="201"/>
      <c r="PIH71" s="201"/>
      <c r="PII71" s="201"/>
      <c r="PIJ71" s="201"/>
      <c r="PIK71" s="201"/>
      <c r="PIL71" s="201"/>
      <c r="PIM71" s="201"/>
      <c r="PIN71" s="201"/>
      <c r="PIO71" s="201"/>
      <c r="PIP71" s="201"/>
      <c r="PIQ71" s="201"/>
      <c r="PIR71" s="201"/>
      <c r="PIS71" s="201"/>
      <c r="PIT71" s="201"/>
      <c r="PIU71" s="201"/>
      <c r="PIV71" s="201"/>
      <c r="PIW71" s="201"/>
      <c r="PIX71" s="201"/>
      <c r="PIY71" s="201"/>
      <c r="PIZ71" s="201"/>
      <c r="PJA71" s="201"/>
      <c r="PJB71" s="201"/>
      <c r="PJC71" s="201"/>
      <c r="PJD71" s="201"/>
      <c r="PJE71" s="201"/>
      <c r="PJF71" s="201"/>
      <c r="PJG71" s="201"/>
      <c r="PJH71" s="201"/>
      <c r="PJI71" s="201"/>
      <c r="PJJ71" s="201"/>
      <c r="PJK71" s="201"/>
      <c r="PJL71" s="201"/>
      <c r="PJM71" s="201"/>
      <c r="PJN71" s="201"/>
      <c r="PJO71" s="201"/>
      <c r="PJP71" s="201"/>
      <c r="PJQ71" s="201"/>
      <c r="PJR71" s="201"/>
      <c r="PJS71" s="201"/>
      <c r="PJT71" s="201"/>
      <c r="PJU71" s="201"/>
      <c r="PJV71" s="201"/>
      <c r="PJW71" s="201"/>
      <c r="PJX71" s="201"/>
      <c r="PJY71" s="201"/>
      <c r="PJZ71" s="201"/>
      <c r="PKA71" s="201"/>
      <c r="PKB71" s="201"/>
      <c r="PKC71" s="201"/>
      <c r="PKD71" s="201"/>
      <c r="PKE71" s="201"/>
      <c r="PKF71" s="201"/>
      <c r="PKG71" s="201"/>
      <c r="PKH71" s="201"/>
      <c r="PKI71" s="201"/>
      <c r="PKJ71" s="201"/>
      <c r="PKK71" s="201"/>
      <c r="PKL71" s="201"/>
      <c r="PKM71" s="201"/>
      <c r="PKN71" s="201"/>
      <c r="PKO71" s="201"/>
      <c r="PKP71" s="201"/>
      <c r="PKQ71" s="201"/>
      <c r="PKR71" s="201"/>
      <c r="PKS71" s="201"/>
      <c r="PKT71" s="201"/>
      <c r="PKU71" s="201"/>
      <c r="PKV71" s="201"/>
      <c r="PKW71" s="201"/>
      <c r="PKX71" s="201"/>
      <c r="PKY71" s="201"/>
      <c r="PKZ71" s="201"/>
      <c r="PLA71" s="201"/>
      <c r="PLB71" s="201"/>
      <c r="PLC71" s="201"/>
      <c r="PLD71" s="201"/>
      <c r="PLE71" s="201"/>
      <c r="PLF71" s="201"/>
      <c r="PLG71" s="201"/>
      <c r="PLH71" s="201"/>
      <c r="PLI71" s="201"/>
      <c r="PLJ71" s="201"/>
      <c r="PLK71" s="201"/>
      <c r="PLL71" s="201"/>
      <c r="PLM71" s="201"/>
      <c r="PLN71" s="201"/>
      <c r="PLO71" s="201"/>
      <c r="PLP71" s="201"/>
      <c r="PLQ71" s="201"/>
      <c r="PLR71" s="201"/>
      <c r="PLS71" s="201"/>
      <c r="PLT71" s="201"/>
      <c r="PLU71" s="201"/>
      <c r="PLV71" s="201"/>
      <c r="PLW71" s="201"/>
      <c r="PLX71" s="201"/>
      <c r="PLY71" s="201"/>
      <c r="PLZ71" s="201"/>
      <c r="PMA71" s="201"/>
      <c r="PMB71" s="201"/>
      <c r="PMC71" s="201"/>
      <c r="PMD71" s="201"/>
      <c r="PME71" s="201"/>
      <c r="PMF71" s="201"/>
      <c r="PMG71" s="201"/>
      <c r="PMH71" s="201"/>
      <c r="PMI71" s="201"/>
      <c r="PMJ71" s="201"/>
      <c r="PMK71" s="201"/>
      <c r="PML71" s="201"/>
      <c r="PMM71" s="201"/>
      <c r="PMN71" s="201"/>
      <c r="PMO71" s="201"/>
      <c r="PMP71" s="201"/>
      <c r="PMQ71" s="201"/>
      <c r="PMR71" s="201"/>
      <c r="PMS71" s="201"/>
      <c r="PMT71" s="201"/>
      <c r="PMU71" s="201"/>
      <c r="PMV71" s="201"/>
      <c r="PMW71" s="201"/>
      <c r="PMX71" s="201"/>
      <c r="PMY71" s="201"/>
      <c r="PMZ71" s="201"/>
      <c r="PNA71" s="201"/>
      <c r="PNB71" s="201"/>
      <c r="PNC71" s="201"/>
      <c r="PND71" s="201"/>
      <c r="PNE71" s="201"/>
      <c r="PNF71" s="201"/>
      <c r="PNG71" s="201"/>
      <c r="PNH71" s="201"/>
      <c r="PNI71" s="201"/>
      <c r="PNJ71" s="201"/>
      <c r="PNK71" s="201"/>
      <c r="PNL71" s="201"/>
      <c r="PNM71" s="201"/>
      <c r="PNN71" s="201"/>
      <c r="PNO71" s="201"/>
      <c r="PNP71" s="201"/>
      <c r="PNQ71" s="201"/>
      <c r="PNR71" s="201"/>
      <c r="PNS71" s="201"/>
      <c r="PNT71" s="201"/>
      <c r="PNU71" s="201"/>
      <c r="PNV71" s="201"/>
      <c r="PNW71" s="201"/>
      <c r="PNX71" s="201"/>
      <c r="PNY71" s="201"/>
      <c r="PNZ71" s="201"/>
      <c r="POA71" s="201"/>
      <c r="POB71" s="201"/>
      <c r="POC71" s="201"/>
      <c r="POD71" s="201"/>
      <c r="POE71" s="201"/>
      <c r="POF71" s="201"/>
      <c r="POG71" s="201"/>
      <c r="POH71" s="201"/>
      <c r="POI71" s="201"/>
      <c r="POJ71" s="201"/>
      <c r="POK71" s="201"/>
      <c r="POL71" s="201"/>
      <c r="POM71" s="201"/>
      <c r="PON71" s="201"/>
      <c r="POO71" s="201"/>
      <c r="POP71" s="201"/>
      <c r="POQ71" s="201"/>
      <c r="POR71" s="201"/>
      <c r="POS71" s="201"/>
      <c r="POT71" s="201"/>
      <c r="POU71" s="201"/>
      <c r="POV71" s="201"/>
      <c r="POW71" s="201"/>
      <c r="POX71" s="201"/>
      <c r="POY71" s="201"/>
      <c r="POZ71" s="201"/>
      <c r="PPA71" s="201"/>
      <c r="PPB71" s="201"/>
      <c r="PPC71" s="201"/>
      <c r="PPD71" s="201"/>
      <c r="PPE71" s="201"/>
      <c r="PPF71" s="201"/>
      <c r="PPG71" s="201"/>
      <c r="PPH71" s="201"/>
      <c r="PPI71" s="201"/>
      <c r="PPJ71" s="201"/>
      <c r="PPK71" s="201"/>
      <c r="PPL71" s="201"/>
      <c r="PPM71" s="201"/>
      <c r="PPN71" s="201"/>
      <c r="PPO71" s="201"/>
      <c r="PPP71" s="201"/>
      <c r="PPQ71" s="201"/>
      <c r="PPR71" s="201"/>
      <c r="PPS71" s="201"/>
      <c r="PPT71" s="201"/>
      <c r="PPU71" s="201"/>
      <c r="PPV71" s="201"/>
      <c r="PPW71" s="201"/>
      <c r="PPX71" s="201"/>
      <c r="PPY71" s="201"/>
      <c r="PPZ71" s="201"/>
      <c r="PQA71" s="201"/>
      <c r="PQB71" s="201"/>
      <c r="PQC71" s="201"/>
      <c r="PQD71" s="201"/>
      <c r="PQE71" s="201"/>
      <c r="PQF71" s="201"/>
      <c r="PQG71" s="201"/>
      <c r="PQH71" s="201"/>
      <c r="PQI71" s="201"/>
      <c r="PQJ71" s="201"/>
      <c r="PQK71" s="201"/>
      <c r="PQL71" s="201"/>
      <c r="PQM71" s="201"/>
      <c r="PQN71" s="201"/>
      <c r="PQO71" s="201"/>
      <c r="PQP71" s="201"/>
      <c r="PQQ71" s="201"/>
      <c r="PQR71" s="201"/>
      <c r="PQS71" s="201"/>
      <c r="PQT71" s="201"/>
      <c r="PQU71" s="201"/>
      <c r="PQV71" s="201"/>
      <c r="PQW71" s="201"/>
      <c r="PQX71" s="201"/>
      <c r="PQY71" s="201"/>
      <c r="PQZ71" s="201"/>
      <c r="PRA71" s="201"/>
      <c r="PRB71" s="201"/>
      <c r="PRC71" s="201"/>
      <c r="PRD71" s="201"/>
      <c r="PRE71" s="201"/>
      <c r="PRF71" s="201"/>
      <c r="PRG71" s="201"/>
      <c r="PRH71" s="201"/>
      <c r="PRI71" s="201"/>
      <c r="PRJ71" s="201"/>
      <c r="PRK71" s="201"/>
      <c r="PRL71" s="201"/>
      <c r="PRM71" s="201"/>
      <c r="PRN71" s="201"/>
      <c r="PRO71" s="201"/>
      <c r="PRP71" s="201"/>
      <c r="PRQ71" s="201"/>
      <c r="PRR71" s="201"/>
      <c r="PRS71" s="201"/>
      <c r="PRT71" s="201"/>
      <c r="PRU71" s="201"/>
      <c r="PRV71" s="201"/>
      <c r="PRW71" s="201"/>
      <c r="PRX71" s="201"/>
      <c r="PRY71" s="201"/>
      <c r="PRZ71" s="201"/>
      <c r="PSA71" s="201"/>
      <c r="PSB71" s="201"/>
      <c r="PSC71" s="201"/>
      <c r="PSD71" s="201"/>
      <c r="PSE71" s="201"/>
      <c r="PSF71" s="201"/>
      <c r="PSG71" s="201"/>
      <c r="PSH71" s="201"/>
      <c r="PSI71" s="201"/>
      <c r="PSJ71" s="201"/>
      <c r="PSK71" s="201"/>
      <c r="PSL71" s="201"/>
      <c r="PSM71" s="201"/>
      <c r="PSN71" s="201"/>
      <c r="PSO71" s="201"/>
      <c r="PSP71" s="201"/>
      <c r="PSQ71" s="201"/>
      <c r="PSR71" s="201"/>
      <c r="PSS71" s="201"/>
      <c r="PST71" s="201"/>
      <c r="PSU71" s="201"/>
      <c r="PSV71" s="201"/>
      <c r="PSW71" s="201"/>
      <c r="PSX71" s="201"/>
      <c r="PSY71" s="201"/>
      <c r="PSZ71" s="201"/>
      <c r="PTA71" s="201"/>
      <c r="PTB71" s="201"/>
      <c r="PTC71" s="201"/>
      <c r="PTD71" s="201"/>
      <c r="PTE71" s="201"/>
      <c r="PTF71" s="201"/>
      <c r="PTG71" s="201"/>
      <c r="PTH71" s="201"/>
      <c r="PTI71" s="201"/>
      <c r="PTJ71" s="201"/>
      <c r="PTK71" s="201"/>
      <c r="PTL71" s="201"/>
      <c r="PTM71" s="201"/>
      <c r="PTN71" s="201"/>
      <c r="PTO71" s="201"/>
      <c r="PTP71" s="201"/>
      <c r="PTQ71" s="201"/>
      <c r="PTR71" s="201"/>
      <c r="PTS71" s="201"/>
      <c r="PTT71" s="201"/>
      <c r="PTU71" s="201"/>
      <c r="PTV71" s="201"/>
      <c r="PTW71" s="201"/>
      <c r="PTX71" s="201"/>
      <c r="PTY71" s="201"/>
      <c r="PTZ71" s="201"/>
      <c r="PUA71" s="201"/>
      <c r="PUB71" s="201"/>
      <c r="PUC71" s="201"/>
      <c r="PUD71" s="201"/>
      <c r="PUE71" s="201"/>
      <c r="PUF71" s="201"/>
      <c r="PUG71" s="201"/>
      <c r="PUH71" s="201"/>
      <c r="PUI71" s="201"/>
      <c r="PUJ71" s="201"/>
      <c r="PUK71" s="201"/>
      <c r="PUL71" s="201"/>
      <c r="PUM71" s="201"/>
      <c r="PUN71" s="201"/>
      <c r="PUO71" s="201"/>
      <c r="PUP71" s="201"/>
      <c r="PUQ71" s="201"/>
      <c r="PUR71" s="201"/>
      <c r="PUS71" s="201"/>
      <c r="PUT71" s="201"/>
      <c r="PUU71" s="201"/>
      <c r="PUV71" s="201"/>
      <c r="PUW71" s="201"/>
      <c r="PUX71" s="201"/>
      <c r="PUY71" s="201"/>
      <c r="PUZ71" s="201"/>
      <c r="PVA71" s="201"/>
      <c r="PVB71" s="201"/>
      <c r="PVC71" s="201"/>
      <c r="PVD71" s="201"/>
      <c r="PVE71" s="201"/>
      <c r="PVF71" s="201"/>
      <c r="PVG71" s="201"/>
      <c r="PVH71" s="201"/>
      <c r="PVI71" s="201"/>
      <c r="PVJ71" s="201"/>
      <c r="PVK71" s="201"/>
      <c r="PVL71" s="201"/>
      <c r="PVM71" s="201"/>
      <c r="PVN71" s="201"/>
      <c r="PVO71" s="201"/>
      <c r="PVP71" s="201"/>
      <c r="PVQ71" s="201"/>
      <c r="PVR71" s="201"/>
      <c r="PVS71" s="201"/>
      <c r="PVT71" s="201"/>
      <c r="PVU71" s="201"/>
      <c r="PVV71" s="201"/>
      <c r="PVW71" s="201"/>
      <c r="PVX71" s="201"/>
      <c r="PVY71" s="201"/>
      <c r="PVZ71" s="201"/>
      <c r="PWA71" s="201"/>
      <c r="PWB71" s="201"/>
      <c r="PWC71" s="201"/>
      <c r="PWD71" s="201"/>
      <c r="PWE71" s="201"/>
      <c r="PWF71" s="201"/>
      <c r="PWG71" s="201"/>
      <c r="PWH71" s="201"/>
      <c r="PWI71" s="201"/>
      <c r="PWJ71" s="201"/>
      <c r="PWK71" s="201"/>
      <c r="PWL71" s="201"/>
      <c r="PWM71" s="201"/>
      <c r="PWN71" s="201"/>
      <c r="PWO71" s="201"/>
      <c r="PWP71" s="201"/>
      <c r="PWQ71" s="201"/>
      <c r="PWR71" s="201"/>
      <c r="PWS71" s="201"/>
      <c r="PWT71" s="201"/>
      <c r="PWU71" s="201"/>
      <c r="PWV71" s="201"/>
      <c r="PWW71" s="201"/>
      <c r="PWX71" s="201"/>
      <c r="PWY71" s="201"/>
      <c r="PWZ71" s="201"/>
      <c r="PXA71" s="201"/>
      <c r="PXB71" s="201"/>
      <c r="PXC71" s="201"/>
      <c r="PXD71" s="201"/>
      <c r="PXE71" s="201"/>
      <c r="PXF71" s="201"/>
      <c r="PXG71" s="201"/>
      <c r="PXH71" s="201"/>
      <c r="PXI71" s="201"/>
      <c r="PXJ71" s="201"/>
      <c r="PXK71" s="201"/>
      <c r="PXL71" s="201"/>
      <c r="PXM71" s="201"/>
      <c r="PXN71" s="201"/>
      <c r="PXO71" s="201"/>
      <c r="PXP71" s="201"/>
      <c r="PXQ71" s="201"/>
      <c r="PXR71" s="201"/>
      <c r="PXS71" s="201"/>
      <c r="PXT71" s="201"/>
      <c r="PXU71" s="201"/>
      <c r="PXV71" s="201"/>
      <c r="PXW71" s="201"/>
      <c r="PXX71" s="201"/>
      <c r="PXY71" s="201"/>
      <c r="PXZ71" s="201"/>
      <c r="PYA71" s="201"/>
      <c r="PYB71" s="201"/>
      <c r="PYC71" s="201"/>
      <c r="PYD71" s="201"/>
      <c r="PYE71" s="201"/>
      <c r="PYF71" s="201"/>
      <c r="PYG71" s="201"/>
      <c r="PYH71" s="201"/>
      <c r="PYI71" s="201"/>
      <c r="PYJ71" s="201"/>
      <c r="PYK71" s="201"/>
      <c r="PYL71" s="201"/>
      <c r="PYM71" s="201"/>
      <c r="PYN71" s="201"/>
      <c r="PYO71" s="201"/>
      <c r="PYP71" s="201"/>
      <c r="PYQ71" s="201"/>
      <c r="PYR71" s="201"/>
      <c r="PYS71" s="201"/>
      <c r="PYT71" s="201"/>
      <c r="PYU71" s="201"/>
      <c r="PYV71" s="201"/>
      <c r="PYW71" s="201"/>
      <c r="PYX71" s="201"/>
      <c r="PYY71" s="201"/>
      <c r="PYZ71" s="201"/>
      <c r="PZA71" s="201"/>
      <c r="PZB71" s="201"/>
      <c r="PZC71" s="201"/>
      <c r="PZD71" s="201"/>
      <c r="PZE71" s="201"/>
      <c r="PZF71" s="201"/>
      <c r="PZG71" s="201"/>
      <c r="PZH71" s="201"/>
      <c r="PZI71" s="201"/>
      <c r="PZJ71" s="201"/>
      <c r="PZK71" s="201"/>
      <c r="PZL71" s="201"/>
      <c r="PZM71" s="201"/>
      <c r="PZN71" s="201"/>
      <c r="PZO71" s="201"/>
      <c r="PZP71" s="201"/>
      <c r="PZQ71" s="201"/>
      <c r="PZR71" s="201"/>
      <c r="PZS71" s="201"/>
      <c r="PZT71" s="201"/>
      <c r="PZU71" s="201"/>
      <c r="PZV71" s="201"/>
      <c r="PZW71" s="201"/>
      <c r="PZX71" s="201"/>
      <c r="PZY71" s="201"/>
      <c r="PZZ71" s="201"/>
      <c r="QAA71" s="201"/>
      <c r="QAB71" s="201"/>
      <c r="QAC71" s="201"/>
      <c r="QAD71" s="201"/>
      <c r="QAE71" s="201"/>
      <c r="QAF71" s="201"/>
      <c r="QAG71" s="201"/>
      <c r="QAH71" s="201"/>
      <c r="QAI71" s="201"/>
      <c r="QAJ71" s="201"/>
      <c r="QAK71" s="201"/>
      <c r="QAL71" s="201"/>
      <c r="QAM71" s="201"/>
      <c r="QAN71" s="201"/>
      <c r="QAO71" s="201"/>
      <c r="QAP71" s="201"/>
      <c r="QAQ71" s="201"/>
      <c r="QAR71" s="201"/>
      <c r="QAS71" s="201"/>
      <c r="QAT71" s="201"/>
      <c r="QAU71" s="201"/>
      <c r="QAV71" s="201"/>
      <c r="QAW71" s="201"/>
      <c r="QAX71" s="201"/>
      <c r="QAY71" s="201"/>
      <c r="QAZ71" s="201"/>
      <c r="QBA71" s="201"/>
      <c r="QBB71" s="201"/>
      <c r="QBC71" s="201"/>
      <c r="QBD71" s="201"/>
      <c r="QBE71" s="201"/>
      <c r="QBF71" s="201"/>
      <c r="QBG71" s="201"/>
      <c r="QBH71" s="201"/>
      <c r="QBI71" s="201"/>
      <c r="QBJ71" s="201"/>
      <c r="QBK71" s="201"/>
      <c r="QBL71" s="201"/>
      <c r="QBM71" s="201"/>
      <c r="QBN71" s="201"/>
      <c r="QBO71" s="201"/>
      <c r="QBP71" s="201"/>
      <c r="QBQ71" s="201"/>
      <c r="QBR71" s="201"/>
      <c r="QBS71" s="201"/>
      <c r="QBT71" s="201"/>
      <c r="QBU71" s="201"/>
      <c r="QBV71" s="201"/>
      <c r="QBW71" s="201"/>
      <c r="QBX71" s="201"/>
      <c r="QBY71" s="201"/>
      <c r="QBZ71" s="201"/>
      <c r="QCA71" s="201"/>
      <c r="QCB71" s="201"/>
      <c r="QCC71" s="201"/>
      <c r="QCD71" s="201"/>
      <c r="QCE71" s="201"/>
      <c r="QCF71" s="201"/>
      <c r="QCG71" s="201"/>
      <c r="QCH71" s="201"/>
      <c r="QCI71" s="201"/>
      <c r="QCJ71" s="201"/>
      <c r="QCK71" s="201"/>
      <c r="QCL71" s="201"/>
      <c r="QCM71" s="201"/>
      <c r="QCN71" s="201"/>
      <c r="QCO71" s="201"/>
      <c r="QCP71" s="201"/>
      <c r="QCQ71" s="201"/>
      <c r="QCR71" s="201"/>
      <c r="QCS71" s="201"/>
      <c r="QCT71" s="201"/>
      <c r="QCU71" s="201"/>
      <c r="QCV71" s="201"/>
      <c r="QCW71" s="201"/>
      <c r="QCX71" s="201"/>
      <c r="QCY71" s="201"/>
      <c r="QCZ71" s="201"/>
      <c r="QDA71" s="201"/>
      <c r="QDB71" s="201"/>
      <c r="QDC71" s="201"/>
      <c r="QDD71" s="201"/>
      <c r="QDE71" s="201"/>
      <c r="QDF71" s="201"/>
      <c r="QDG71" s="201"/>
      <c r="QDH71" s="201"/>
      <c r="QDI71" s="201"/>
      <c r="QDJ71" s="201"/>
      <c r="QDK71" s="201"/>
      <c r="QDL71" s="201"/>
      <c r="QDM71" s="201"/>
      <c r="QDN71" s="201"/>
      <c r="QDO71" s="201"/>
      <c r="QDP71" s="201"/>
      <c r="QDQ71" s="201"/>
      <c r="QDR71" s="201"/>
      <c r="QDS71" s="201"/>
      <c r="QDT71" s="201"/>
      <c r="QDU71" s="201"/>
      <c r="QDV71" s="201"/>
      <c r="QDW71" s="201"/>
      <c r="QDX71" s="201"/>
      <c r="QDY71" s="201"/>
      <c r="QDZ71" s="201"/>
      <c r="QEA71" s="201"/>
      <c r="QEB71" s="201"/>
      <c r="QEC71" s="201"/>
      <c r="QED71" s="201"/>
      <c r="QEE71" s="201"/>
      <c r="QEF71" s="201"/>
      <c r="QEG71" s="201"/>
      <c r="QEH71" s="201"/>
      <c r="QEI71" s="201"/>
      <c r="QEJ71" s="201"/>
      <c r="QEK71" s="201"/>
      <c r="QEL71" s="201"/>
      <c r="QEM71" s="201"/>
      <c r="QEN71" s="201"/>
      <c r="QEO71" s="201"/>
      <c r="QEP71" s="201"/>
      <c r="QEQ71" s="201"/>
      <c r="QER71" s="201"/>
      <c r="QES71" s="201"/>
      <c r="QET71" s="201"/>
      <c r="QEU71" s="201"/>
      <c r="QEV71" s="201"/>
      <c r="QEW71" s="201"/>
      <c r="QEX71" s="201"/>
      <c r="QEY71" s="201"/>
      <c r="QEZ71" s="201"/>
      <c r="QFA71" s="201"/>
      <c r="QFB71" s="201"/>
      <c r="QFC71" s="201"/>
      <c r="QFD71" s="201"/>
      <c r="QFE71" s="201"/>
      <c r="QFF71" s="201"/>
      <c r="QFG71" s="201"/>
      <c r="QFH71" s="201"/>
      <c r="QFI71" s="201"/>
      <c r="QFJ71" s="201"/>
      <c r="QFK71" s="201"/>
      <c r="QFL71" s="201"/>
      <c r="QFM71" s="201"/>
      <c r="QFN71" s="201"/>
      <c r="QFO71" s="201"/>
      <c r="QFP71" s="201"/>
      <c r="QFQ71" s="201"/>
      <c r="QFR71" s="201"/>
      <c r="QFS71" s="201"/>
      <c r="QFT71" s="201"/>
      <c r="QFU71" s="201"/>
      <c r="QFV71" s="201"/>
      <c r="QFW71" s="201"/>
      <c r="QFX71" s="201"/>
      <c r="QFY71" s="201"/>
      <c r="QFZ71" s="201"/>
      <c r="QGA71" s="201"/>
      <c r="QGB71" s="201"/>
      <c r="QGC71" s="201"/>
      <c r="QGD71" s="201"/>
      <c r="QGE71" s="201"/>
      <c r="QGF71" s="201"/>
      <c r="QGG71" s="201"/>
      <c r="QGH71" s="201"/>
      <c r="QGI71" s="201"/>
      <c r="QGJ71" s="201"/>
      <c r="QGK71" s="201"/>
      <c r="QGL71" s="201"/>
      <c r="QGM71" s="201"/>
      <c r="QGN71" s="201"/>
      <c r="QGO71" s="201"/>
      <c r="QGP71" s="201"/>
      <c r="QGQ71" s="201"/>
      <c r="QGR71" s="201"/>
      <c r="QGS71" s="201"/>
      <c r="QGT71" s="201"/>
      <c r="QGU71" s="201"/>
      <c r="QGV71" s="201"/>
      <c r="QGW71" s="201"/>
      <c r="QGX71" s="201"/>
      <c r="QGY71" s="201"/>
      <c r="QGZ71" s="201"/>
      <c r="QHA71" s="201"/>
      <c r="QHB71" s="201"/>
      <c r="QHC71" s="201"/>
      <c r="QHD71" s="201"/>
      <c r="QHE71" s="201"/>
      <c r="QHF71" s="201"/>
      <c r="QHG71" s="201"/>
      <c r="QHH71" s="201"/>
      <c r="QHI71" s="201"/>
      <c r="QHJ71" s="201"/>
      <c r="QHK71" s="201"/>
      <c r="QHL71" s="201"/>
      <c r="QHM71" s="201"/>
      <c r="QHN71" s="201"/>
      <c r="QHO71" s="201"/>
      <c r="QHP71" s="201"/>
      <c r="QHQ71" s="201"/>
      <c r="QHR71" s="201"/>
      <c r="QHS71" s="201"/>
      <c r="QHT71" s="201"/>
      <c r="QHU71" s="201"/>
      <c r="QHV71" s="201"/>
      <c r="QHW71" s="201"/>
      <c r="QHX71" s="201"/>
      <c r="QHY71" s="201"/>
      <c r="QHZ71" s="201"/>
      <c r="QIA71" s="201"/>
      <c r="QIB71" s="201"/>
      <c r="QIC71" s="201"/>
      <c r="QID71" s="201"/>
      <c r="QIE71" s="201"/>
      <c r="QIF71" s="201"/>
      <c r="QIG71" s="201"/>
      <c r="QIH71" s="201"/>
      <c r="QII71" s="201"/>
      <c r="QIJ71" s="201"/>
      <c r="QIK71" s="201"/>
      <c r="QIL71" s="201"/>
      <c r="QIM71" s="201"/>
      <c r="QIN71" s="201"/>
      <c r="QIO71" s="201"/>
      <c r="QIP71" s="201"/>
      <c r="QIQ71" s="201"/>
      <c r="QIR71" s="201"/>
      <c r="QIS71" s="201"/>
      <c r="QIT71" s="201"/>
      <c r="QIU71" s="201"/>
      <c r="QIV71" s="201"/>
      <c r="QIW71" s="201"/>
      <c r="QIX71" s="201"/>
      <c r="QIY71" s="201"/>
      <c r="QIZ71" s="201"/>
      <c r="QJA71" s="201"/>
      <c r="QJB71" s="201"/>
      <c r="QJC71" s="201"/>
      <c r="QJD71" s="201"/>
      <c r="QJE71" s="201"/>
      <c r="QJF71" s="201"/>
      <c r="QJG71" s="201"/>
      <c r="QJH71" s="201"/>
      <c r="QJI71" s="201"/>
      <c r="QJJ71" s="201"/>
      <c r="QJK71" s="201"/>
      <c r="QJL71" s="201"/>
      <c r="QJM71" s="201"/>
      <c r="QJN71" s="201"/>
      <c r="QJO71" s="201"/>
      <c r="QJP71" s="201"/>
      <c r="QJQ71" s="201"/>
      <c r="QJR71" s="201"/>
      <c r="QJS71" s="201"/>
      <c r="QJT71" s="201"/>
      <c r="QJU71" s="201"/>
      <c r="QJV71" s="201"/>
      <c r="QJW71" s="201"/>
      <c r="QJX71" s="201"/>
      <c r="QJY71" s="201"/>
      <c r="QJZ71" s="201"/>
      <c r="QKA71" s="201"/>
      <c r="QKB71" s="201"/>
      <c r="QKC71" s="201"/>
      <c r="QKD71" s="201"/>
      <c r="QKE71" s="201"/>
      <c r="QKF71" s="201"/>
      <c r="QKG71" s="201"/>
      <c r="QKH71" s="201"/>
      <c r="QKI71" s="201"/>
      <c r="QKJ71" s="201"/>
      <c r="QKK71" s="201"/>
      <c r="QKL71" s="201"/>
      <c r="QKM71" s="201"/>
      <c r="QKN71" s="201"/>
      <c r="QKO71" s="201"/>
      <c r="QKP71" s="201"/>
      <c r="QKQ71" s="201"/>
      <c r="QKR71" s="201"/>
      <c r="QKS71" s="201"/>
      <c r="QKT71" s="201"/>
      <c r="QKU71" s="201"/>
      <c r="QKV71" s="201"/>
      <c r="QKW71" s="201"/>
      <c r="QKX71" s="201"/>
      <c r="QKY71" s="201"/>
      <c r="QKZ71" s="201"/>
      <c r="QLA71" s="201"/>
      <c r="QLB71" s="201"/>
      <c r="QLC71" s="201"/>
      <c r="QLD71" s="201"/>
      <c r="QLE71" s="201"/>
      <c r="QLF71" s="201"/>
      <c r="QLG71" s="201"/>
      <c r="QLH71" s="201"/>
      <c r="QLI71" s="201"/>
      <c r="QLJ71" s="201"/>
      <c r="QLK71" s="201"/>
      <c r="QLL71" s="201"/>
      <c r="QLM71" s="201"/>
      <c r="QLN71" s="201"/>
      <c r="QLO71" s="201"/>
      <c r="QLP71" s="201"/>
      <c r="QLQ71" s="201"/>
      <c r="QLR71" s="201"/>
      <c r="QLS71" s="201"/>
      <c r="QLT71" s="201"/>
      <c r="QLU71" s="201"/>
      <c r="QLV71" s="201"/>
      <c r="QLW71" s="201"/>
      <c r="QLX71" s="201"/>
      <c r="QLY71" s="201"/>
      <c r="QLZ71" s="201"/>
      <c r="QMA71" s="201"/>
      <c r="QMB71" s="201"/>
      <c r="QMC71" s="201"/>
      <c r="QMD71" s="201"/>
      <c r="QME71" s="201"/>
      <c r="QMF71" s="201"/>
      <c r="QMG71" s="201"/>
      <c r="QMH71" s="201"/>
      <c r="QMI71" s="201"/>
      <c r="QMJ71" s="201"/>
      <c r="QMK71" s="201"/>
      <c r="QML71" s="201"/>
      <c r="QMM71" s="201"/>
      <c r="QMN71" s="201"/>
      <c r="QMO71" s="201"/>
      <c r="QMP71" s="201"/>
      <c r="QMQ71" s="201"/>
      <c r="QMR71" s="201"/>
      <c r="QMS71" s="201"/>
      <c r="QMT71" s="201"/>
      <c r="QMU71" s="201"/>
      <c r="QMV71" s="201"/>
      <c r="QMW71" s="201"/>
      <c r="QMX71" s="201"/>
      <c r="QMY71" s="201"/>
      <c r="QMZ71" s="201"/>
      <c r="QNA71" s="201"/>
      <c r="QNB71" s="201"/>
      <c r="QNC71" s="201"/>
      <c r="QND71" s="201"/>
      <c r="QNE71" s="201"/>
      <c r="QNF71" s="201"/>
      <c r="QNG71" s="201"/>
      <c r="QNH71" s="201"/>
      <c r="QNI71" s="201"/>
      <c r="QNJ71" s="201"/>
      <c r="QNK71" s="201"/>
      <c r="QNL71" s="201"/>
      <c r="QNM71" s="201"/>
      <c r="QNN71" s="201"/>
      <c r="QNO71" s="201"/>
      <c r="QNP71" s="201"/>
      <c r="QNQ71" s="201"/>
      <c r="QNR71" s="201"/>
      <c r="QNS71" s="201"/>
      <c r="QNT71" s="201"/>
      <c r="QNU71" s="201"/>
      <c r="QNV71" s="201"/>
      <c r="QNW71" s="201"/>
      <c r="QNX71" s="201"/>
      <c r="QNY71" s="201"/>
      <c r="QNZ71" s="201"/>
      <c r="QOA71" s="201"/>
      <c r="QOB71" s="201"/>
      <c r="QOC71" s="201"/>
      <c r="QOD71" s="201"/>
      <c r="QOE71" s="201"/>
      <c r="QOF71" s="201"/>
      <c r="QOG71" s="201"/>
      <c r="QOH71" s="201"/>
      <c r="QOI71" s="201"/>
      <c r="QOJ71" s="201"/>
      <c r="QOK71" s="201"/>
      <c r="QOL71" s="201"/>
      <c r="QOM71" s="201"/>
      <c r="QON71" s="201"/>
      <c r="QOO71" s="201"/>
      <c r="QOP71" s="201"/>
      <c r="QOQ71" s="201"/>
      <c r="QOR71" s="201"/>
      <c r="QOS71" s="201"/>
      <c r="QOT71" s="201"/>
      <c r="QOU71" s="201"/>
      <c r="QOV71" s="201"/>
      <c r="QOW71" s="201"/>
      <c r="QOX71" s="201"/>
      <c r="QOY71" s="201"/>
      <c r="QOZ71" s="201"/>
      <c r="QPA71" s="201"/>
      <c r="QPB71" s="201"/>
      <c r="QPC71" s="201"/>
      <c r="QPD71" s="201"/>
      <c r="QPE71" s="201"/>
      <c r="QPF71" s="201"/>
      <c r="QPG71" s="201"/>
      <c r="QPH71" s="201"/>
      <c r="QPI71" s="201"/>
      <c r="QPJ71" s="201"/>
      <c r="QPK71" s="201"/>
      <c r="QPL71" s="201"/>
      <c r="QPM71" s="201"/>
      <c r="QPN71" s="201"/>
      <c r="QPO71" s="201"/>
      <c r="QPP71" s="201"/>
      <c r="QPQ71" s="201"/>
      <c r="QPR71" s="201"/>
      <c r="QPS71" s="201"/>
      <c r="QPT71" s="201"/>
      <c r="QPU71" s="201"/>
      <c r="QPV71" s="201"/>
      <c r="QPW71" s="201"/>
      <c r="QPX71" s="201"/>
      <c r="QPY71" s="201"/>
      <c r="QPZ71" s="201"/>
      <c r="QQA71" s="201"/>
      <c r="QQB71" s="201"/>
      <c r="QQC71" s="201"/>
      <c r="QQD71" s="201"/>
      <c r="QQE71" s="201"/>
      <c r="QQF71" s="201"/>
      <c r="QQG71" s="201"/>
      <c r="QQH71" s="201"/>
      <c r="QQI71" s="201"/>
      <c r="QQJ71" s="201"/>
      <c r="QQK71" s="201"/>
      <c r="QQL71" s="201"/>
      <c r="QQM71" s="201"/>
      <c r="QQN71" s="201"/>
      <c r="QQO71" s="201"/>
      <c r="QQP71" s="201"/>
      <c r="QQQ71" s="201"/>
      <c r="QQR71" s="201"/>
      <c r="QQS71" s="201"/>
      <c r="QQT71" s="201"/>
      <c r="QQU71" s="201"/>
      <c r="QQV71" s="201"/>
      <c r="QQW71" s="201"/>
      <c r="QQX71" s="201"/>
      <c r="QQY71" s="201"/>
      <c r="QQZ71" s="201"/>
      <c r="QRA71" s="201"/>
      <c r="QRB71" s="201"/>
      <c r="QRC71" s="201"/>
      <c r="QRD71" s="201"/>
      <c r="QRE71" s="201"/>
      <c r="QRF71" s="201"/>
      <c r="QRG71" s="201"/>
      <c r="QRH71" s="201"/>
      <c r="QRI71" s="201"/>
      <c r="QRJ71" s="201"/>
      <c r="QRK71" s="201"/>
      <c r="QRL71" s="201"/>
      <c r="QRM71" s="201"/>
      <c r="QRN71" s="201"/>
      <c r="QRO71" s="201"/>
      <c r="QRP71" s="201"/>
      <c r="QRQ71" s="201"/>
      <c r="QRR71" s="201"/>
      <c r="QRS71" s="201"/>
      <c r="QRT71" s="201"/>
      <c r="QRU71" s="201"/>
      <c r="QRV71" s="201"/>
      <c r="QRW71" s="201"/>
      <c r="QRX71" s="201"/>
      <c r="QRY71" s="201"/>
      <c r="QRZ71" s="201"/>
      <c r="QSA71" s="201"/>
      <c r="QSB71" s="201"/>
      <c r="QSC71" s="201"/>
      <c r="QSD71" s="201"/>
      <c r="QSE71" s="201"/>
      <c r="QSF71" s="201"/>
      <c r="QSG71" s="201"/>
      <c r="QSH71" s="201"/>
      <c r="QSI71" s="201"/>
      <c r="QSJ71" s="201"/>
      <c r="QSK71" s="201"/>
      <c r="QSL71" s="201"/>
      <c r="QSM71" s="201"/>
      <c r="QSN71" s="201"/>
      <c r="QSO71" s="201"/>
      <c r="QSP71" s="201"/>
      <c r="QSQ71" s="201"/>
      <c r="QSR71" s="201"/>
      <c r="QSS71" s="201"/>
      <c r="QST71" s="201"/>
      <c r="QSU71" s="201"/>
      <c r="QSV71" s="201"/>
      <c r="QSW71" s="201"/>
      <c r="QSX71" s="201"/>
      <c r="QSY71" s="201"/>
      <c r="QSZ71" s="201"/>
      <c r="QTA71" s="201"/>
      <c r="QTB71" s="201"/>
      <c r="QTC71" s="201"/>
      <c r="QTD71" s="201"/>
      <c r="QTE71" s="201"/>
      <c r="QTF71" s="201"/>
      <c r="QTG71" s="201"/>
      <c r="QTH71" s="201"/>
      <c r="QTI71" s="201"/>
      <c r="QTJ71" s="201"/>
      <c r="QTK71" s="201"/>
      <c r="QTL71" s="201"/>
      <c r="QTM71" s="201"/>
      <c r="QTN71" s="201"/>
      <c r="QTO71" s="201"/>
      <c r="QTP71" s="201"/>
      <c r="QTQ71" s="201"/>
      <c r="QTR71" s="201"/>
      <c r="QTS71" s="201"/>
      <c r="QTT71" s="201"/>
      <c r="QTU71" s="201"/>
      <c r="QTV71" s="201"/>
      <c r="QTW71" s="201"/>
      <c r="QTX71" s="201"/>
      <c r="QTY71" s="201"/>
      <c r="QTZ71" s="201"/>
      <c r="QUA71" s="201"/>
      <c r="QUB71" s="201"/>
      <c r="QUC71" s="201"/>
      <c r="QUD71" s="201"/>
      <c r="QUE71" s="201"/>
      <c r="QUF71" s="201"/>
      <c r="QUG71" s="201"/>
      <c r="QUH71" s="201"/>
      <c r="QUI71" s="201"/>
      <c r="QUJ71" s="201"/>
      <c r="QUK71" s="201"/>
      <c r="QUL71" s="201"/>
      <c r="QUM71" s="201"/>
      <c r="QUN71" s="201"/>
      <c r="QUO71" s="201"/>
      <c r="QUP71" s="201"/>
      <c r="QUQ71" s="201"/>
      <c r="QUR71" s="201"/>
      <c r="QUS71" s="201"/>
      <c r="QUT71" s="201"/>
      <c r="QUU71" s="201"/>
      <c r="QUV71" s="201"/>
      <c r="QUW71" s="201"/>
      <c r="QUX71" s="201"/>
      <c r="QUY71" s="201"/>
      <c r="QUZ71" s="201"/>
      <c r="QVA71" s="201"/>
      <c r="QVB71" s="201"/>
      <c r="QVC71" s="201"/>
      <c r="QVD71" s="201"/>
      <c r="QVE71" s="201"/>
      <c r="QVF71" s="201"/>
      <c r="QVG71" s="201"/>
      <c r="QVH71" s="201"/>
      <c r="QVI71" s="201"/>
      <c r="QVJ71" s="201"/>
      <c r="QVK71" s="201"/>
      <c r="QVL71" s="201"/>
      <c r="QVM71" s="201"/>
      <c r="QVN71" s="201"/>
      <c r="QVO71" s="201"/>
      <c r="QVP71" s="201"/>
      <c r="QVQ71" s="201"/>
      <c r="QVR71" s="201"/>
      <c r="QVS71" s="201"/>
      <c r="QVT71" s="201"/>
      <c r="QVU71" s="201"/>
      <c r="QVV71" s="201"/>
      <c r="QVW71" s="201"/>
      <c r="QVX71" s="201"/>
      <c r="QVY71" s="201"/>
      <c r="QVZ71" s="201"/>
      <c r="QWA71" s="201"/>
      <c r="QWB71" s="201"/>
      <c r="QWC71" s="201"/>
      <c r="QWD71" s="201"/>
      <c r="QWE71" s="201"/>
      <c r="QWF71" s="201"/>
      <c r="QWG71" s="201"/>
      <c r="QWH71" s="201"/>
      <c r="QWI71" s="201"/>
      <c r="QWJ71" s="201"/>
      <c r="QWK71" s="201"/>
      <c r="QWL71" s="201"/>
      <c r="QWM71" s="201"/>
      <c r="QWN71" s="201"/>
      <c r="QWO71" s="201"/>
      <c r="QWP71" s="201"/>
      <c r="QWQ71" s="201"/>
      <c r="QWR71" s="201"/>
      <c r="QWS71" s="201"/>
      <c r="QWT71" s="201"/>
      <c r="QWU71" s="201"/>
      <c r="QWV71" s="201"/>
      <c r="QWW71" s="201"/>
      <c r="QWX71" s="201"/>
      <c r="QWY71" s="201"/>
      <c r="QWZ71" s="201"/>
      <c r="QXA71" s="201"/>
      <c r="QXB71" s="201"/>
      <c r="QXC71" s="201"/>
      <c r="QXD71" s="201"/>
      <c r="QXE71" s="201"/>
      <c r="QXF71" s="201"/>
      <c r="QXG71" s="201"/>
      <c r="QXH71" s="201"/>
      <c r="QXI71" s="201"/>
      <c r="QXJ71" s="201"/>
      <c r="QXK71" s="201"/>
      <c r="QXL71" s="201"/>
      <c r="QXM71" s="201"/>
      <c r="QXN71" s="201"/>
      <c r="QXO71" s="201"/>
      <c r="QXP71" s="201"/>
      <c r="QXQ71" s="201"/>
      <c r="QXR71" s="201"/>
      <c r="QXS71" s="201"/>
      <c r="QXT71" s="201"/>
      <c r="QXU71" s="201"/>
      <c r="QXV71" s="201"/>
      <c r="QXW71" s="201"/>
      <c r="QXX71" s="201"/>
      <c r="QXY71" s="201"/>
      <c r="QXZ71" s="201"/>
      <c r="QYA71" s="201"/>
      <c r="QYB71" s="201"/>
      <c r="QYC71" s="201"/>
      <c r="QYD71" s="201"/>
      <c r="QYE71" s="201"/>
      <c r="QYF71" s="201"/>
      <c r="QYG71" s="201"/>
      <c r="QYH71" s="201"/>
      <c r="QYI71" s="201"/>
      <c r="QYJ71" s="201"/>
      <c r="QYK71" s="201"/>
      <c r="QYL71" s="201"/>
      <c r="QYM71" s="201"/>
      <c r="QYN71" s="201"/>
      <c r="QYO71" s="201"/>
      <c r="QYP71" s="201"/>
      <c r="QYQ71" s="201"/>
      <c r="QYR71" s="201"/>
      <c r="QYS71" s="201"/>
      <c r="QYT71" s="201"/>
      <c r="QYU71" s="201"/>
      <c r="QYV71" s="201"/>
      <c r="QYW71" s="201"/>
      <c r="QYX71" s="201"/>
      <c r="QYY71" s="201"/>
      <c r="QYZ71" s="201"/>
      <c r="QZA71" s="201"/>
      <c r="QZB71" s="201"/>
      <c r="QZC71" s="201"/>
      <c r="QZD71" s="201"/>
      <c r="QZE71" s="201"/>
      <c r="QZF71" s="201"/>
      <c r="QZG71" s="201"/>
      <c r="QZH71" s="201"/>
      <c r="QZI71" s="201"/>
      <c r="QZJ71" s="201"/>
      <c r="QZK71" s="201"/>
      <c r="QZL71" s="201"/>
      <c r="QZM71" s="201"/>
      <c r="QZN71" s="201"/>
      <c r="QZO71" s="201"/>
      <c r="QZP71" s="201"/>
      <c r="QZQ71" s="201"/>
      <c r="QZR71" s="201"/>
      <c r="QZS71" s="201"/>
      <c r="QZT71" s="201"/>
      <c r="QZU71" s="201"/>
      <c r="QZV71" s="201"/>
      <c r="QZW71" s="201"/>
      <c r="QZX71" s="201"/>
      <c r="QZY71" s="201"/>
      <c r="QZZ71" s="201"/>
      <c r="RAA71" s="201"/>
      <c r="RAB71" s="201"/>
      <c r="RAC71" s="201"/>
      <c r="RAD71" s="201"/>
      <c r="RAE71" s="201"/>
      <c r="RAF71" s="201"/>
      <c r="RAG71" s="201"/>
      <c r="RAH71" s="201"/>
      <c r="RAI71" s="201"/>
      <c r="RAJ71" s="201"/>
      <c r="RAK71" s="201"/>
      <c r="RAL71" s="201"/>
      <c r="RAM71" s="201"/>
      <c r="RAN71" s="201"/>
      <c r="RAO71" s="201"/>
      <c r="RAP71" s="201"/>
      <c r="RAQ71" s="201"/>
      <c r="RAR71" s="201"/>
      <c r="RAS71" s="201"/>
      <c r="RAT71" s="201"/>
      <c r="RAU71" s="201"/>
      <c r="RAV71" s="201"/>
      <c r="RAW71" s="201"/>
      <c r="RAX71" s="201"/>
      <c r="RAY71" s="201"/>
      <c r="RAZ71" s="201"/>
      <c r="RBA71" s="201"/>
      <c r="RBB71" s="201"/>
      <c r="RBC71" s="201"/>
      <c r="RBD71" s="201"/>
      <c r="RBE71" s="201"/>
      <c r="RBF71" s="201"/>
      <c r="RBG71" s="201"/>
      <c r="RBH71" s="201"/>
      <c r="RBI71" s="201"/>
      <c r="RBJ71" s="201"/>
      <c r="RBK71" s="201"/>
      <c r="RBL71" s="201"/>
      <c r="RBM71" s="201"/>
      <c r="RBN71" s="201"/>
      <c r="RBO71" s="201"/>
      <c r="RBP71" s="201"/>
      <c r="RBQ71" s="201"/>
      <c r="RBR71" s="201"/>
      <c r="RBS71" s="201"/>
      <c r="RBT71" s="201"/>
      <c r="RBU71" s="201"/>
      <c r="RBV71" s="201"/>
      <c r="RBW71" s="201"/>
      <c r="RBX71" s="201"/>
      <c r="RBY71" s="201"/>
      <c r="RBZ71" s="201"/>
      <c r="RCA71" s="201"/>
      <c r="RCB71" s="201"/>
      <c r="RCC71" s="201"/>
      <c r="RCD71" s="201"/>
      <c r="RCE71" s="201"/>
      <c r="RCF71" s="201"/>
      <c r="RCG71" s="201"/>
      <c r="RCH71" s="201"/>
      <c r="RCI71" s="201"/>
      <c r="RCJ71" s="201"/>
      <c r="RCK71" s="201"/>
      <c r="RCL71" s="201"/>
      <c r="RCM71" s="201"/>
      <c r="RCN71" s="201"/>
      <c r="RCO71" s="201"/>
      <c r="RCP71" s="201"/>
      <c r="RCQ71" s="201"/>
      <c r="RCR71" s="201"/>
      <c r="RCS71" s="201"/>
      <c r="RCT71" s="201"/>
      <c r="RCU71" s="201"/>
      <c r="RCV71" s="201"/>
      <c r="RCW71" s="201"/>
      <c r="RCX71" s="201"/>
      <c r="RCY71" s="201"/>
      <c r="RCZ71" s="201"/>
      <c r="RDA71" s="201"/>
      <c r="RDB71" s="201"/>
      <c r="RDC71" s="201"/>
      <c r="RDD71" s="201"/>
      <c r="RDE71" s="201"/>
      <c r="RDF71" s="201"/>
      <c r="RDG71" s="201"/>
      <c r="RDH71" s="201"/>
      <c r="RDI71" s="201"/>
      <c r="RDJ71" s="201"/>
      <c r="RDK71" s="201"/>
      <c r="RDL71" s="201"/>
      <c r="RDM71" s="201"/>
      <c r="RDN71" s="201"/>
      <c r="RDO71" s="201"/>
      <c r="RDP71" s="201"/>
      <c r="RDQ71" s="201"/>
      <c r="RDR71" s="201"/>
      <c r="RDS71" s="201"/>
      <c r="RDT71" s="201"/>
      <c r="RDU71" s="201"/>
      <c r="RDV71" s="201"/>
      <c r="RDW71" s="201"/>
      <c r="RDX71" s="201"/>
      <c r="RDY71" s="201"/>
      <c r="RDZ71" s="201"/>
      <c r="REA71" s="201"/>
      <c r="REB71" s="201"/>
      <c r="REC71" s="201"/>
      <c r="RED71" s="201"/>
      <c r="REE71" s="201"/>
      <c r="REF71" s="201"/>
      <c r="REG71" s="201"/>
      <c r="REH71" s="201"/>
      <c r="REI71" s="201"/>
      <c r="REJ71" s="201"/>
      <c r="REK71" s="201"/>
      <c r="REL71" s="201"/>
      <c r="REM71" s="201"/>
      <c r="REN71" s="201"/>
      <c r="REO71" s="201"/>
      <c r="REP71" s="201"/>
      <c r="REQ71" s="201"/>
      <c r="RER71" s="201"/>
      <c r="RES71" s="201"/>
      <c r="RET71" s="201"/>
      <c r="REU71" s="201"/>
      <c r="REV71" s="201"/>
      <c r="REW71" s="201"/>
      <c r="REX71" s="201"/>
      <c r="REY71" s="201"/>
      <c r="REZ71" s="201"/>
      <c r="RFA71" s="201"/>
      <c r="RFB71" s="201"/>
      <c r="RFC71" s="201"/>
      <c r="RFD71" s="201"/>
      <c r="RFE71" s="201"/>
      <c r="RFF71" s="201"/>
      <c r="RFG71" s="201"/>
      <c r="RFH71" s="201"/>
      <c r="RFI71" s="201"/>
      <c r="RFJ71" s="201"/>
      <c r="RFK71" s="201"/>
      <c r="RFL71" s="201"/>
      <c r="RFM71" s="201"/>
      <c r="RFN71" s="201"/>
      <c r="RFO71" s="201"/>
      <c r="RFP71" s="201"/>
      <c r="RFQ71" s="201"/>
      <c r="RFR71" s="201"/>
      <c r="RFS71" s="201"/>
      <c r="RFT71" s="201"/>
      <c r="RFU71" s="201"/>
      <c r="RFV71" s="201"/>
      <c r="RFW71" s="201"/>
      <c r="RFX71" s="201"/>
      <c r="RFY71" s="201"/>
      <c r="RFZ71" s="201"/>
      <c r="RGA71" s="201"/>
      <c r="RGB71" s="201"/>
      <c r="RGC71" s="201"/>
      <c r="RGD71" s="201"/>
      <c r="RGE71" s="201"/>
      <c r="RGF71" s="201"/>
      <c r="RGG71" s="201"/>
      <c r="RGH71" s="201"/>
      <c r="RGI71" s="201"/>
      <c r="RGJ71" s="201"/>
      <c r="RGK71" s="201"/>
      <c r="RGL71" s="201"/>
      <c r="RGM71" s="201"/>
      <c r="RGN71" s="201"/>
      <c r="RGO71" s="201"/>
      <c r="RGP71" s="201"/>
      <c r="RGQ71" s="201"/>
      <c r="RGR71" s="201"/>
      <c r="RGS71" s="201"/>
      <c r="RGT71" s="201"/>
      <c r="RGU71" s="201"/>
      <c r="RGV71" s="201"/>
      <c r="RGW71" s="201"/>
      <c r="RGX71" s="201"/>
      <c r="RGY71" s="201"/>
      <c r="RGZ71" s="201"/>
      <c r="RHA71" s="201"/>
      <c r="RHB71" s="201"/>
      <c r="RHC71" s="201"/>
      <c r="RHD71" s="201"/>
      <c r="RHE71" s="201"/>
      <c r="RHF71" s="201"/>
      <c r="RHG71" s="201"/>
      <c r="RHH71" s="201"/>
      <c r="RHI71" s="201"/>
      <c r="RHJ71" s="201"/>
      <c r="RHK71" s="201"/>
      <c r="RHL71" s="201"/>
      <c r="RHM71" s="201"/>
      <c r="RHN71" s="201"/>
      <c r="RHO71" s="201"/>
      <c r="RHP71" s="201"/>
      <c r="RHQ71" s="201"/>
      <c r="RHR71" s="201"/>
      <c r="RHS71" s="201"/>
      <c r="RHT71" s="201"/>
      <c r="RHU71" s="201"/>
      <c r="RHV71" s="201"/>
      <c r="RHW71" s="201"/>
      <c r="RHX71" s="201"/>
      <c r="RHY71" s="201"/>
      <c r="RHZ71" s="201"/>
      <c r="RIA71" s="201"/>
      <c r="RIB71" s="201"/>
      <c r="RIC71" s="201"/>
      <c r="RID71" s="201"/>
      <c r="RIE71" s="201"/>
      <c r="RIF71" s="201"/>
      <c r="RIG71" s="201"/>
      <c r="RIH71" s="201"/>
      <c r="RII71" s="201"/>
      <c r="RIJ71" s="201"/>
      <c r="RIK71" s="201"/>
      <c r="RIL71" s="201"/>
      <c r="RIM71" s="201"/>
      <c r="RIN71" s="201"/>
      <c r="RIO71" s="201"/>
      <c r="RIP71" s="201"/>
      <c r="RIQ71" s="201"/>
      <c r="RIR71" s="201"/>
      <c r="RIS71" s="201"/>
      <c r="RIT71" s="201"/>
      <c r="RIU71" s="201"/>
      <c r="RIV71" s="201"/>
      <c r="RIW71" s="201"/>
      <c r="RIX71" s="201"/>
      <c r="RIY71" s="201"/>
      <c r="RIZ71" s="201"/>
      <c r="RJA71" s="201"/>
      <c r="RJB71" s="201"/>
      <c r="RJC71" s="201"/>
      <c r="RJD71" s="201"/>
      <c r="RJE71" s="201"/>
      <c r="RJF71" s="201"/>
      <c r="RJG71" s="201"/>
      <c r="RJH71" s="201"/>
      <c r="RJI71" s="201"/>
      <c r="RJJ71" s="201"/>
      <c r="RJK71" s="201"/>
      <c r="RJL71" s="201"/>
      <c r="RJM71" s="201"/>
      <c r="RJN71" s="201"/>
      <c r="RJO71" s="201"/>
      <c r="RJP71" s="201"/>
      <c r="RJQ71" s="201"/>
      <c r="RJR71" s="201"/>
      <c r="RJS71" s="201"/>
      <c r="RJT71" s="201"/>
      <c r="RJU71" s="201"/>
      <c r="RJV71" s="201"/>
      <c r="RJW71" s="201"/>
      <c r="RJX71" s="201"/>
      <c r="RJY71" s="201"/>
      <c r="RJZ71" s="201"/>
      <c r="RKA71" s="201"/>
      <c r="RKB71" s="201"/>
      <c r="RKC71" s="201"/>
      <c r="RKD71" s="201"/>
      <c r="RKE71" s="201"/>
      <c r="RKF71" s="201"/>
      <c r="RKG71" s="201"/>
      <c r="RKH71" s="201"/>
      <c r="RKI71" s="201"/>
      <c r="RKJ71" s="201"/>
      <c r="RKK71" s="201"/>
      <c r="RKL71" s="201"/>
      <c r="RKM71" s="201"/>
      <c r="RKN71" s="201"/>
      <c r="RKO71" s="201"/>
      <c r="RKP71" s="201"/>
      <c r="RKQ71" s="201"/>
      <c r="RKR71" s="201"/>
      <c r="RKS71" s="201"/>
      <c r="RKT71" s="201"/>
      <c r="RKU71" s="201"/>
      <c r="RKV71" s="201"/>
      <c r="RKW71" s="201"/>
      <c r="RKX71" s="201"/>
      <c r="RKY71" s="201"/>
      <c r="RKZ71" s="201"/>
      <c r="RLA71" s="201"/>
      <c r="RLB71" s="201"/>
      <c r="RLC71" s="201"/>
      <c r="RLD71" s="201"/>
      <c r="RLE71" s="201"/>
      <c r="RLF71" s="201"/>
      <c r="RLG71" s="201"/>
      <c r="RLH71" s="201"/>
      <c r="RLI71" s="201"/>
      <c r="RLJ71" s="201"/>
      <c r="RLK71" s="201"/>
      <c r="RLL71" s="201"/>
      <c r="RLM71" s="201"/>
      <c r="RLN71" s="201"/>
      <c r="RLO71" s="201"/>
      <c r="RLP71" s="201"/>
      <c r="RLQ71" s="201"/>
      <c r="RLR71" s="201"/>
      <c r="RLS71" s="201"/>
      <c r="RLT71" s="201"/>
      <c r="RLU71" s="201"/>
      <c r="RLV71" s="201"/>
      <c r="RLW71" s="201"/>
      <c r="RLX71" s="201"/>
      <c r="RLY71" s="201"/>
      <c r="RLZ71" s="201"/>
      <c r="RMA71" s="201"/>
      <c r="RMB71" s="201"/>
      <c r="RMC71" s="201"/>
      <c r="RMD71" s="201"/>
      <c r="RME71" s="201"/>
      <c r="RMF71" s="201"/>
      <c r="RMG71" s="201"/>
      <c r="RMH71" s="201"/>
      <c r="RMI71" s="201"/>
      <c r="RMJ71" s="201"/>
      <c r="RMK71" s="201"/>
      <c r="RML71" s="201"/>
      <c r="RMM71" s="201"/>
      <c r="RMN71" s="201"/>
      <c r="RMO71" s="201"/>
      <c r="RMP71" s="201"/>
      <c r="RMQ71" s="201"/>
      <c r="RMR71" s="201"/>
      <c r="RMS71" s="201"/>
      <c r="RMT71" s="201"/>
      <c r="RMU71" s="201"/>
      <c r="RMV71" s="201"/>
      <c r="RMW71" s="201"/>
      <c r="RMX71" s="201"/>
      <c r="RMY71" s="201"/>
      <c r="RMZ71" s="201"/>
      <c r="RNA71" s="201"/>
      <c r="RNB71" s="201"/>
      <c r="RNC71" s="201"/>
      <c r="RND71" s="201"/>
      <c r="RNE71" s="201"/>
      <c r="RNF71" s="201"/>
      <c r="RNG71" s="201"/>
      <c r="RNH71" s="201"/>
      <c r="RNI71" s="201"/>
      <c r="RNJ71" s="201"/>
      <c r="RNK71" s="201"/>
      <c r="RNL71" s="201"/>
      <c r="RNM71" s="201"/>
      <c r="RNN71" s="201"/>
      <c r="RNO71" s="201"/>
      <c r="RNP71" s="201"/>
      <c r="RNQ71" s="201"/>
      <c r="RNR71" s="201"/>
      <c r="RNS71" s="201"/>
      <c r="RNT71" s="201"/>
      <c r="RNU71" s="201"/>
      <c r="RNV71" s="201"/>
      <c r="RNW71" s="201"/>
      <c r="RNX71" s="201"/>
      <c r="RNY71" s="201"/>
      <c r="RNZ71" s="201"/>
      <c r="ROA71" s="201"/>
      <c r="ROB71" s="201"/>
      <c r="ROC71" s="201"/>
      <c r="ROD71" s="201"/>
      <c r="ROE71" s="201"/>
      <c r="ROF71" s="201"/>
      <c r="ROG71" s="201"/>
      <c r="ROH71" s="201"/>
      <c r="ROI71" s="201"/>
      <c r="ROJ71" s="201"/>
      <c r="ROK71" s="201"/>
      <c r="ROL71" s="201"/>
      <c r="ROM71" s="201"/>
      <c r="RON71" s="201"/>
      <c r="ROO71" s="201"/>
      <c r="ROP71" s="201"/>
      <c r="ROQ71" s="201"/>
      <c r="ROR71" s="201"/>
      <c r="ROS71" s="201"/>
      <c r="ROT71" s="201"/>
      <c r="ROU71" s="201"/>
      <c r="ROV71" s="201"/>
      <c r="ROW71" s="201"/>
      <c r="ROX71" s="201"/>
      <c r="ROY71" s="201"/>
      <c r="ROZ71" s="201"/>
      <c r="RPA71" s="201"/>
      <c r="RPB71" s="201"/>
      <c r="RPC71" s="201"/>
      <c r="RPD71" s="201"/>
      <c r="RPE71" s="201"/>
      <c r="RPF71" s="201"/>
      <c r="RPG71" s="201"/>
      <c r="RPH71" s="201"/>
      <c r="RPI71" s="201"/>
      <c r="RPJ71" s="201"/>
      <c r="RPK71" s="201"/>
      <c r="RPL71" s="201"/>
      <c r="RPM71" s="201"/>
      <c r="RPN71" s="201"/>
      <c r="RPO71" s="201"/>
      <c r="RPP71" s="201"/>
      <c r="RPQ71" s="201"/>
      <c r="RPR71" s="201"/>
      <c r="RPS71" s="201"/>
      <c r="RPT71" s="201"/>
      <c r="RPU71" s="201"/>
      <c r="RPV71" s="201"/>
      <c r="RPW71" s="201"/>
      <c r="RPX71" s="201"/>
      <c r="RPY71" s="201"/>
      <c r="RPZ71" s="201"/>
      <c r="RQA71" s="201"/>
      <c r="RQB71" s="201"/>
      <c r="RQC71" s="201"/>
      <c r="RQD71" s="201"/>
      <c r="RQE71" s="201"/>
      <c r="RQF71" s="201"/>
      <c r="RQG71" s="201"/>
      <c r="RQH71" s="201"/>
      <c r="RQI71" s="201"/>
      <c r="RQJ71" s="201"/>
      <c r="RQK71" s="201"/>
      <c r="RQL71" s="201"/>
      <c r="RQM71" s="201"/>
      <c r="RQN71" s="201"/>
      <c r="RQO71" s="201"/>
      <c r="RQP71" s="201"/>
      <c r="RQQ71" s="201"/>
      <c r="RQR71" s="201"/>
      <c r="RQS71" s="201"/>
      <c r="RQT71" s="201"/>
      <c r="RQU71" s="201"/>
      <c r="RQV71" s="201"/>
      <c r="RQW71" s="201"/>
      <c r="RQX71" s="201"/>
      <c r="RQY71" s="201"/>
      <c r="RQZ71" s="201"/>
      <c r="RRA71" s="201"/>
      <c r="RRB71" s="201"/>
      <c r="RRC71" s="201"/>
      <c r="RRD71" s="201"/>
      <c r="RRE71" s="201"/>
      <c r="RRF71" s="201"/>
      <c r="RRG71" s="201"/>
      <c r="RRH71" s="201"/>
      <c r="RRI71" s="201"/>
      <c r="RRJ71" s="201"/>
      <c r="RRK71" s="201"/>
      <c r="RRL71" s="201"/>
      <c r="RRM71" s="201"/>
      <c r="RRN71" s="201"/>
      <c r="RRO71" s="201"/>
      <c r="RRP71" s="201"/>
      <c r="RRQ71" s="201"/>
      <c r="RRR71" s="201"/>
      <c r="RRS71" s="201"/>
      <c r="RRT71" s="201"/>
      <c r="RRU71" s="201"/>
      <c r="RRV71" s="201"/>
      <c r="RRW71" s="201"/>
      <c r="RRX71" s="201"/>
      <c r="RRY71" s="201"/>
      <c r="RRZ71" s="201"/>
      <c r="RSA71" s="201"/>
      <c r="RSB71" s="201"/>
      <c r="RSC71" s="201"/>
      <c r="RSD71" s="201"/>
      <c r="RSE71" s="201"/>
      <c r="RSF71" s="201"/>
      <c r="RSG71" s="201"/>
      <c r="RSH71" s="201"/>
      <c r="RSI71" s="201"/>
      <c r="RSJ71" s="201"/>
      <c r="RSK71" s="201"/>
      <c r="RSL71" s="201"/>
      <c r="RSM71" s="201"/>
      <c r="RSN71" s="201"/>
      <c r="RSO71" s="201"/>
      <c r="RSP71" s="201"/>
      <c r="RSQ71" s="201"/>
      <c r="RSR71" s="201"/>
      <c r="RSS71" s="201"/>
      <c r="RST71" s="201"/>
      <c r="RSU71" s="201"/>
      <c r="RSV71" s="201"/>
      <c r="RSW71" s="201"/>
      <c r="RSX71" s="201"/>
      <c r="RSY71" s="201"/>
      <c r="RSZ71" s="201"/>
      <c r="RTA71" s="201"/>
      <c r="RTB71" s="201"/>
      <c r="RTC71" s="201"/>
      <c r="RTD71" s="201"/>
      <c r="RTE71" s="201"/>
      <c r="RTF71" s="201"/>
      <c r="RTG71" s="201"/>
      <c r="RTH71" s="201"/>
      <c r="RTI71" s="201"/>
      <c r="RTJ71" s="201"/>
      <c r="RTK71" s="201"/>
      <c r="RTL71" s="201"/>
      <c r="RTM71" s="201"/>
      <c r="RTN71" s="201"/>
      <c r="RTO71" s="201"/>
      <c r="RTP71" s="201"/>
      <c r="RTQ71" s="201"/>
      <c r="RTR71" s="201"/>
      <c r="RTS71" s="201"/>
      <c r="RTT71" s="201"/>
      <c r="RTU71" s="201"/>
      <c r="RTV71" s="201"/>
      <c r="RTW71" s="201"/>
      <c r="RTX71" s="201"/>
      <c r="RTY71" s="201"/>
      <c r="RTZ71" s="201"/>
      <c r="RUA71" s="201"/>
      <c r="RUB71" s="201"/>
      <c r="RUC71" s="201"/>
      <c r="RUD71" s="201"/>
      <c r="RUE71" s="201"/>
      <c r="RUF71" s="201"/>
      <c r="RUG71" s="201"/>
      <c r="RUH71" s="201"/>
      <c r="RUI71" s="201"/>
      <c r="RUJ71" s="201"/>
      <c r="RUK71" s="201"/>
      <c r="RUL71" s="201"/>
      <c r="RUM71" s="201"/>
      <c r="RUN71" s="201"/>
      <c r="RUO71" s="201"/>
      <c r="RUP71" s="201"/>
      <c r="RUQ71" s="201"/>
      <c r="RUR71" s="201"/>
      <c r="RUS71" s="201"/>
      <c r="RUT71" s="201"/>
      <c r="RUU71" s="201"/>
      <c r="RUV71" s="201"/>
      <c r="RUW71" s="201"/>
      <c r="RUX71" s="201"/>
      <c r="RUY71" s="201"/>
      <c r="RUZ71" s="201"/>
      <c r="RVA71" s="201"/>
      <c r="RVB71" s="201"/>
      <c r="RVC71" s="201"/>
      <c r="RVD71" s="201"/>
      <c r="RVE71" s="201"/>
      <c r="RVF71" s="201"/>
      <c r="RVG71" s="201"/>
      <c r="RVH71" s="201"/>
      <c r="RVI71" s="201"/>
      <c r="RVJ71" s="201"/>
      <c r="RVK71" s="201"/>
      <c r="RVL71" s="201"/>
      <c r="RVM71" s="201"/>
      <c r="RVN71" s="201"/>
      <c r="RVO71" s="201"/>
      <c r="RVP71" s="201"/>
      <c r="RVQ71" s="201"/>
      <c r="RVR71" s="201"/>
      <c r="RVS71" s="201"/>
      <c r="RVT71" s="201"/>
      <c r="RVU71" s="201"/>
      <c r="RVV71" s="201"/>
      <c r="RVW71" s="201"/>
      <c r="RVX71" s="201"/>
      <c r="RVY71" s="201"/>
      <c r="RVZ71" s="201"/>
      <c r="RWA71" s="201"/>
      <c r="RWB71" s="201"/>
      <c r="RWC71" s="201"/>
      <c r="RWD71" s="201"/>
      <c r="RWE71" s="201"/>
      <c r="RWF71" s="201"/>
      <c r="RWG71" s="201"/>
      <c r="RWH71" s="201"/>
      <c r="RWI71" s="201"/>
      <c r="RWJ71" s="201"/>
      <c r="RWK71" s="201"/>
      <c r="RWL71" s="201"/>
      <c r="RWM71" s="201"/>
      <c r="RWN71" s="201"/>
      <c r="RWO71" s="201"/>
      <c r="RWP71" s="201"/>
      <c r="RWQ71" s="201"/>
      <c r="RWR71" s="201"/>
      <c r="RWS71" s="201"/>
      <c r="RWT71" s="201"/>
      <c r="RWU71" s="201"/>
      <c r="RWV71" s="201"/>
      <c r="RWW71" s="201"/>
      <c r="RWX71" s="201"/>
      <c r="RWY71" s="201"/>
      <c r="RWZ71" s="201"/>
      <c r="RXA71" s="201"/>
      <c r="RXB71" s="201"/>
      <c r="RXC71" s="201"/>
      <c r="RXD71" s="201"/>
      <c r="RXE71" s="201"/>
      <c r="RXF71" s="201"/>
      <c r="RXG71" s="201"/>
      <c r="RXH71" s="201"/>
      <c r="RXI71" s="201"/>
      <c r="RXJ71" s="201"/>
      <c r="RXK71" s="201"/>
      <c r="RXL71" s="201"/>
      <c r="RXM71" s="201"/>
      <c r="RXN71" s="201"/>
      <c r="RXO71" s="201"/>
      <c r="RXP71" s="201"/>
      <c r="RXQ71" s="201"/>
      <c r="RXR71" s="201"/>
      <c r="RXS71" s="201"/>
      <c r="RXT71" s="201"/>
      <c r="RXU71" s="201"/>
      <c r="RXV71" s="201"/>
      <c r="RXW71" s="201"/>
      <c r="RXX71" s="201"/>
      <c r="RXY71" s="201"/>
      <c r="RXZ71" s="201"/>
      <c r="RYA71" s="201"/>
      <c r="RYB71" s="201"/>
      <c r="RYC71" s="201"/>
      <c r="RYD71" s="201"/>
      <c r="RYE71" s="201"/>
      <c r="RYF71" s="201"/>
      <c r="RYG71" s="201"/>
      <c r="RYH71" s="201"/>
      <c r="RYI71" s="201"/>
      <c r="RYJ71" s="201"/>
      <c r="RYK71" s="201"/>
      <c r="RYL71" s="201"/>
      <c r="RYM71" s="201"/>
      <c r="RYN71" s="201"/>
      <c r="RYO71" s="201"/>
      <c r="RYP71" s="201"/>
      <c r="RYQ71" s="201"/>
      <c r="RYR71" s="201"/>
      <c r="RYS71" s="201"/>
      <c r="RYT71" s="201"/>
      <c r="RYU71" s="201"/>
      <c r="RYV71" s="201"/>
      <c r="RYW71" s="201"/>
      <c r="RYX71" s="201"/>
      <c r="RYY71" s="201"/>
      <c r="RYZ71" s="201"/>
      <c r="RZA71" s="201"/>
      <c r="RZB71" s="201"/>
      <c r="RZC71" s="201"/>
      <c r="RZD71" s="201"/>
      <c r="RZE71" s="201"/>
      <c r="RZF71" s="201"/>
      <c r="RZG71" s="201"/>
      <c r="RZH71" s="201"/>
      <c r="RZI71" s="201"/>
      <c r="RZJ71" s="201"/>
      <c r="RZK71" s="201"/>
      <c r="RZL71" s="201"/>
      <c r="RZM71" s="201"/>
      <c r="RZN71" s="201"/>
      <c r="RZO71" s="201"/>
      <c r="RZP71" s="201"/>
      <c r="RZQ71" s="201"/>
      <c r="RZR71" s="201"/>
      <c r="RZS71" s="201"/>
      <c r="RZT71" s="201"/>
      <c r="RZU71" s="201"/>
      <c r="RZV71" s="201"/>
      <c r="RZW71" s="201"/>
      <c r="RZX71" s="201"/>
      <c r="RZY71" s="201"/>
      <c r="RZZ71" s="201"/>
      <c r="SAA71" s="201"/>
      <c r="SAB71" s="201"/>
      <c r="SAC71" s="201"/>
      <c r="SAD71" s="201"/>
      <c r="SAE71" s="201"/>
      <c r="SAF71" s="201"/>
      <c r="SAG71" s="201"/>
      <c r="SAH71" s="201"/>
      <c r="SAI71" s="201"/>
      <c r="SAJ71" s="201"/>
      <c r="SAK71" s="201"/>
      <c r="SAL71" s="201"/>
      <c r="SAM71" s="201"/>
      <c r="SAN71" s="201"/>
      <c r="SAO71" s="201"/>
      <c r="SAP71" s="201"/>
      <c r="SAQ71" s="201"/>
      <c r="SAR71" s="201"/>
      <c r="SAS71" s="201"/>
      <c r="SAT71" s="201"/>
      <c r="SAU71" s="201"/>
      <c r="SAV71" s="201"/>
      <c r="SAW71" s="201"/>
      <c r="SAX71" s="201"/>
      <c r="SAY71" s="201"/>
      <c r="SAZ71" s="201"/>
      <c r="SBA71" s="201"/>
      <c r="SBB71" s="201"/>
      <c r="SBC71" s="201"/>
      <c r="SBD71" s="201"/>
      <c r="SBE71" s="201"/>
      <c r="SBF71" s="201"/>
      <c r="SBG71" s="201"/>
      <c r="SBH71" s="201"/>
      <c r="SBI71" s="201"/>
      <c r="SBJ71" s="201"/>
      <c r="SBK71" s="201"/>
      <c r="SBL71" s="201"/>
      <c r="SBM71" s="201"/>
      <c r="SBN71" s="201"/>
      <c r="SBO71" s="201"/>
      <c r="SBP71" s="201"/>
      <c r="SBQ71" s="201"/>
      <c r="SBR71" s="201"/>
      <c r="SBS71" s="201"/>
      <c r="SBT71" s="201"/>
      <c r="SBU71" s="201"/>
      <c r="SBV71" s="201"/>
      <c r="SBW71" s="201"/>
      <c r="SBX71" s="201"/>
      <c r="SBY71" s="201"/>
      <c r="SBZ71" s="201"/>
      <c r="SCA71" s="201"/>
      <c r="SCB71" s="201"/>
      <c r="SCC71" s="201"/>
      <c r="SCD71" s="201"/>
      <c r="SCE71" s="201"/>
      <c r="SCF71" s="201"/>
      <c r="SCG71" s="201"/>
      <c r="SCH71" s="201"/>
      <c r="SCI71" s="201"/>
      <c r="SCJ71" s="201"/>
      <c r="SCK71" s="201"/>
      <c r="SCL71" s="201"/>
      <c r="SCM71" s="201"/>
      <c r="SCN71" s="201"/>
      <c r="SCO71" s="201"/>
      <c r="SCP71" s="201"/>
      <c r="SCQ71" s="201"/>
      <c r="SCR71" s="201"/>
      <c r="SCS71" s="201"/>
      <c r="SCT71" s="201"/>
      <c r="SCU71" s="201"/>
      <c r="SCV71" s="201"/>
      <c r="SCW71" s="201"/>
      <c r="SCX71" s="201"/>
      <c r="SCY71" s="201"/>
      <c r="SCZ71" s="201"/>
      <c r="SDA71" s="201"/>
      <c r="SDB71" s="201"/>
      <c r="SDC71" s="201"/>
      <c r="SDD71" s="201"/>
      <c r="SDE71" s="201"/>
      <c r="SDF71" s="201"/>
      <c r="SDG71" s="201"/>
      <c r="SDH71" s="201"/>
      <c r="SDI71" s="201"/>
      <c r="SDJ71" s="201"/>
      <c r="SDK71" s="201"/>
      <c r="SDL71" s="201"/>
      <c r="SDM71" s="201"/>
      <c r="SDN71" s="201"/>
      <c r="SDO71" s="201"/>
      <c r="SDP71" s="201"/>
      <c r="SDQ71" s="201"/>
      <c r="SDR71" s="201"/>
      <c r="SDS71" s="201"/>
      <c r="SDT71" s="201"/>
      <c r="SDU71" s="201"/>
      <c r="SDV71" s="201"/>
      <c r="SDW71" s="201"/>
      <c r="SDX71" s="201"/>
      <c r="SDY71" s="201"/>
      <c r="SDZ71" s="201"/>
      <c r="SEA71" s="201"/>
      <c r="SEB71" s="201"/>
      <c r="SEC71" s="201"/>
      <c r="SED71" s="201"/>
      <c r="SEE71" s="201"/>
      <c r="SEF71" s="201"/>
      <c r="SEG71" s="201"/>
      <c r="SEH71" s="201"/>
      <c r="SEI71" s="201"/>
      <c r="SEJ71" s="201"/>
      <c r="SEK71" s="201"/>
      <c r="SEL71" s="201"/>
      <c r="SEM71" s="201"/>
      <c r="SEN71" s="201"/>
      <c r="SEO71" s="201"/>
      <c r="SEP71" s="201"/>
      <c r="SEQ71" s="201"/>
      <c r="SER71" s="201"/>
      <c r="SES71" s="201"/>
      <c r="SET71" s="201"/>
      <c r="SEU71" s="201"/>
      <c r="SEV71" s="201"/>
      <c r="SEW71" s="201"/>
      <c r="SEX71" s="201"/>
      <c r="SEY71" s="201"/>
      <c r="SEZ71" s="201"/>
      <c r="SFA71" s="201"/>
      <c r="SFB71" s="201"/>
      <c r="SFC71" s="201"/>
      <c r="SFD71" s="201"/>
      <c r="SFE71" s="201"/>
      <c r="SFF71" s="201"/>
      <c r="SFG71" s="201"/>
      <c r="SFH71" s="201"/>
      <c r="SFI71" s="201"/>
      <c r="SFJ71" s="201"/>
      <c r="SFK71" s="201"/>
      <c r="SFL71" s="201"/>
      <c r="SFM71" s="201"/>
      <c r="SFN71" s="201"/>
      <c r="SFO71" s="201"/>
      <c r="SFP71" s="201"/>
      <c r="SFQ71" s="201"/>
      <c r="SFR71" s="201"/>
      <c r="SFS71" s="201"/>
      <c r="SFT71" s="201"/>
      <c r="SFU71" s="201"/>
      <c r="SFV71" s="201"/>
      <c r="SFW71" s="201"/>
      <c r="SFX71" s="201"/>
      <c r="SFY71" s="201"/>
      <c r="SFZ71" s="201"/>
      <c r="SGA71" s="201"/>
      <c r="SGB71" s="201"/>
      <c r="SGC71" s="201"/>
      <c r="SGD71" s="201"/>
      <c r="SGE71" s="201"/>
      <c r="SGF71" s="201"/>
      <c r="SGG71" s="201"/>
      <c r="SGH71" s="201"/>
      <c r="SGI71" s="201"/>
      <c r="SGJ71" s="201"/>
      <c r="SGK71" s="201"/>
      <c r="SGL71" s="201"/>
      <c r="SGM71" s="201"/>
      <c r="SGN71" s="201"/>
      <c r="SGO71" s="201"/>
      <c r="SGP71" s="201"/>
      <c r="SGQ71" s="201"/>
      <c r="SGR71" s="201"/>
      <c r="SGS71" s="201"/>
      <c r="SGT71" s="201"/>
      <c r="SGU71" s="201"/>
      <c r="SGV71" s="201"/>
      <c r="SGW71" s="201"/>
      <c r="SGX71" s="201"/>
      <c r="SGY71" s="201"/>
      <c r="SGZ71" s="201"/>
      <c r="SHA71" s="201"/>
      <c r="SHB71" s="201"/>
      <c r="SHC71" s="201"/>
      <c r="SHD71" s="201"/>
      <c r="SHE71" s="201"/>
      <c r="SHF71" s="201"/>
      <c r="SHG71" s="201"/>
      <c r="SHH71" s="201"/>
      <c r="SHI71" s="201"/>
      <c r="SHJ71" s="201"/>
      <c r="SHK71" s="201"/>
      <c r="SHL71" s="201"/>
      <c r="SHM71" s="201"/>
      <c r="SHN71" s="201"/>
      <c r="SHO71" s="201"/>
      <c r="SHP71" s="201"/>
      <c r="SHQ71" s="201"/>
      <c r="SHR71" s="201"/>
      <c r="SHS71" s="201"/>
      <c r="SHT71" s="201"/>
      <c r="SHU71" s="201"/>
      <c r="SHV71" s="201"/>
      <c r="SHW71" s="201"/>
      <c r="SHX71" s="201"/>
      <c r="SHY71" s="201"/>
      <c r="SHZ71" s="201"/>
      <c r="SIA71" s="201"/>
      <c r="SIB71" s="201"/>
      <c r="SIC71" s="201"/>
      <c r="SID71" s="201"/>
      <c r="SIE71" s="201"/>
      <c r="SIF71" s="201"/>
      <c r="SIG71" s="201"/>
      <c r="SIH71" s="201"/>
      <c r="SII71" s="201"/>
      <c r="SIJ71" s="201"/>
      <c r="SIK71" s="201"/>
      <c r="SIL71" s="201"/>
      <c r="SIM71" s="201"/>
      <c r="SIN71" s="201"/>
      <c r="SIO71" s="201"/>
      <c r="SIP71" s="201"/>
      <c r="SIQ71" s="201"/>
      <c r="SIR71" s="201"/>
      <c r="SIS71" s="201"/>
      <c r="SIT71" s="201"/>
      <c r="SIU71" s="201"/>
      <c r="SIV71" s="201"/>
      <c r="SIW71" s="201"/>
      <c r="SIX71" s="201"/>
      <c r="SIY71" s="201"/>
      <c r="SIZ71" s="201"/>
      <c r="SJA71" s="201"/>
      <c r="SJB71" s="201"/>
      <c r="SJC71" s="201"/>
      <c r="SJD71" s="201"/>
      <c r="SJE71" s="201"/>
      <c r="SJF71" s="201"/>
      <c r="SJG71" s="201"/>
      <c r="SJH71" s="201"/>
      <c r="SJI71" s="201"/>
      <c r="SJJ71" s="201"/>
      <c r="SJK71" s="201"/>
      <c r="SJL71" s="201"/>
      <c r="SJM71" s="201"/>
      <c r="SJN71" s="201"/>
      <c r="SJO71" s="201"/>
      <c r="SJP71" s="201"/>
      <c r="SJQ71" s="201"/>
      <c r="SJR71" s="201"/>
      <c r="SJS71" s="201"/>
      <c r="SJT71" s="201"/>
      <c r="SJU71" s="201"/>
      <c r="SJV71" s="201"/>
      <c r="SJW71" s="201"/>
      <c r="SJX71" s="201"/>
      <c r="SJY71" s="201"/>
      <c r="SJZ71" s="201"/>
      <c r="SKA71" s="201"/>
      <c r="SKB71" s="201"/>
      <c r="SKC71" s="201"/>
      <c r="SKD71" s="201"/>
      <c r="SKE71" s="201"/>
      <c r="SKF71" s="201"/>
      <c r="SKG71" s="201"/>
      <c r="SKH71" s="201"/>
      <c r="SKI71" s="201"/>
      <c r="SKJ71" s="201"/>
      <c r="SKK71" s="201"/>
      <c r="SKL71" s="201"/>
      <c r="SKM71" s="201"/>
      <c r="SKN71" s="201"/>
      <c r="SKO71" s="201"/>
      <c r="SKP71" s="201"/>
      <c r="SKQ71" s="201"/>
      <c r="SKR71" s="201"/>
      <c r="SKS71" s="201"/>
      <c r="SKT71" s="201"/>
      <c r="SKU71" s="201"/>
      <c r="SKV71" s="201"/>
      <c r="SKW71" s="201"/>
      <c r="SKX71" s="201"/>
      <c r="SKY71" s="201"/>
      <c r="SKZ71" s="201"/>
      <c r="SLA71" s="201"/>
      <c r="SLB71" s="201"/>
      <c r="SLC71" s="201"/>
      <c r="SLD71" s="201"/>
      <c r="SLE71" s="201"/>
      <c r="SLF71" s="201"/>
      <c r="SLG71" s="201"/>
      <c r="SLH71" s="201"/>
      <c r="SLI71" s="201"/>
      <c r="SLJ71" s="201"/>
      <c r="SLK71" s="201"/>
      <c r="SLL71" s="201"/>
      <c r="SLM71" s="201"/>
      <c r="SLN71" s="201"/>
      <c r="SLO71" s="201"/>
      <c r="SLP71" s="201"/>
      <c r="SLQ71" s="201"/>
      <c r="SLR71" s="201"/>
      <c r="SLS71" s="201"/>
      <c r="SLT71" s="201"/>
      <c r="SLU71" s="201"/>
      <c r="SLV71" s="201"/>
      <c r="SLW71" s="201"/>
      <c r="SLX71" s="201"/>
      <c r="SLY71" s="201"/>
      <c r="SLZ71" s="201"/>
      <c r="SMA71" s="201"/>
      <c r="SMB71" s="201"/>
      <c r="SMC71" s="201"/>
      <c r="SMD71" s="201"/>
      <c r="SME71" s="201"/>
      <c r="SMF71" s="201"/>
      <c r="SMG71" s="201"/>
      <c r="SMH71" s="201"/>
      <c r="SMI71" s="201"/>
      <c r="SMJ71" s="201"/>
      <c r="SMK71" s="201"/>
      <c r="SML71" s="201"/>
      <c r="SMM71" s="201"/>
      <c r="SMN71" s="201"/>
      <c r="SMO71" s="201"/>
      <c r="SMP71" s="201"/>
      <c r="SMQ71" s="201"/>
      <c r="SMR71" s="201"/>
      <c r="SMS71" s="201"/>
      <c r="SMT71" s="201"/>
      <c r="SMU71" s="201"/>
      <c r="SMV71" s="201"/>
      <c r="SMW71" s="201"/>
      <c r="SMX71" s="201"/>
      <c r="SMY71" s="201"/>
      <c r="SMZ71" s="201"/>
      <c r="SNA71" s="201"/>
      <c r="SNB71" s="201"/>
      <c r="SNC71" s="201"/>
      <c r="SND71" s="201"/>
      <c r="SNE71" s="201"/>
      <c r="SNF71" s="201"/>
      <c r="SNG71" s="201"/>
      <c r="SNH71" s="201"/>
      <c r="SNI71" s="201"/>
      <c r="SNJ71" s="201"/>
      <c r="SNK71" s="201"/>
      <c r="SNL71" s="201"/>
      <c r="SNM71" s="201"/>
      <c r="SNN71" s="201"/>
      <c r="SNO71" s="201"/>
      <c r="SNP71" s="201"/>
      <c r="SNQ71" s="201"/>
      <c r="SNR71" s="201"/>
      <c r="SNS71" s="201"/>
      <c r="SNT71" s="201"/>
      <c r="SNU71" s="201"/>
      <c r="SNV71" s="201"/>
      <c r="SNW71" s="201"/>
      <c r="SNX71" s="201"/>
      <c r="SNY71" s="201"/>
      <c r="SNZ71" s="201"/>
      <c r="SOA71" s="201"/>
      <c r="SOB71" s="201"/>
      <c r="SOC71" s="201"/>
      <c r="SOD71" s="201"/>
      <c r="SOE71" s="201"/>
      <c r="SOF71" s="201"/>
      <c r="SOG71" s="201"/>
      <c r="SOH71" s="201"/>
      <c r="SOI71" s="201"/>
      <c r="SOJ71" s="201"/>
      <c r="SOK71" s="201"/>
      <c r="SOL71" s="201"/>
      <c r="SOM71" s="201"/>
      <c r="SON71" s="201"/>
      <c r="SOO71" s="201"/>
      <c r="SOP71" s="201"/>
      <c r="SOQ71" s="201"/>
      <c r="SOR71" s="201"/>
      <c r="SOS71" s="201"/>
      <c r="SOT71" s="201"/>
      <c r="SOU71" s="201"/>
      <c r="SOV71" s="201"/>
      <c r="SOW71" s="201"/>
      <c r="SOX71" s="201"/>
      <c r="SOY71" s="201"/>
      <c r="SOZ71" s="201"/>
      <c r="SPA71" s="201"/>
      <c r="SPB71" s="201"/>
      <c r="SPC71" s="201"/>
      <c r="SPD71" s="201"/>
      <c r="SPE71" s="201"/>
      <c r="SPF71" s="201"/>
      <c r="SPG71" s="201"/>
      <c r="SPH71" s="201"/>
      <c r="SPI71" s="201"/>
      <c r="SPJ71" s="201"/>
      <c r="SPK71" s="201"/>
      <c r="SPL71" s="201"/>
      <c r="SPM71" s="201"/>
      <c r="SPN71" s="201"/>
      <c r="SPO71" s="201"/>
      <c r="SPP71" s="201"/>
      <c r="SPQ71" s="201"/>
      <c r="SPR71" s="201"/>
      <c r="SPS71" s="201"/>
      <c r="SPT71" s="201"/>
      <c r="SPU71" s="201"/>
      <c r="SPV71" s="201"/>
      <c r="SPW71" s="201"/>
      <c r="SPX71" s="201"/>
      <c r="SPY71" s="201"/>
      <c r="SPZ71" s="201"/>
      <c r="SQA71" s="201"/>
      <c r="SQB71" s="201"/>
      <c r="SQC71" s="201"/>
      <c r="SQD71" s="201"/>
      <c r="SQE71" s="201"/>
      <c r="SQF71" s="201"/>
      <c r="SQG71" s="201"/>
      <c r="SQH71" s="201"/>
      <c r="SQI71" s="201"/>
      <c r="SQJ71" s="201"/>
      <c r="SQK71" s="201"/>
      <c r="SQL71" s="201"/>
      <c r="SQM71" s="201"/>
      <c r="SQN71" s="201"/>
      <c r="SQO71" s="201"/>
      <c r="SQP71" s="201"/>
      <c r="SQQ71" s="201"/>
      <c r="SQR71" s="201"/>
      <c r="SQS71" s="201"/>
      <c r="SQT71" s="201"/>
      <c r="SQU71" s="201"/>
      <c r="SQV71" s="201"/>
      <c r="SQW71" s="201"/>
      <c r="SQX71" s="201"/>
      <c r="SQY71" s="201"/>
      <c r="SQZ71" s="201"/>
      <c r="SRA71" s="201"/>
      <c r="SRB71" s="201"/>
      <c r="SRC71" s="201"/>
      <c r="SRD71" s="201"/>
      <c r="SRE71" s="201"/>
      <c r="SRF71" s="201"/>
      <c r="SRG71" s="201"/>
      <c r="SRH71" s="201"/>
      <c r="SRI71" s="201"/>
      <c r="SRJ71" s="201"/>
      <c r="SRK71" s="201"/>
      <c r="SRL71" s="201"/>
      <c r="SRM71" s="201"/>
      <c r="SRN71" s="201"/>
      <c r="SRO71" s="201"/>
      <c r="SRP71" s="201"/>
      <c r="SRQ71" s="201"/>
      <c r="SRR71" s="201"/>
      <c r="SRS71" s="201"/>
      <c r="SRT71" s="201"/>
      <c r="SRU71" s="201"/>
      <c r="SRV71" s="201"/>
      <c r="SRW71" s="201"/>
      <c r="SRX71" s="201"/>
      <c r="SRY71" s="201"/>
      <c r="SRZ71" s="201"/>
      <c r="SSA71" s="201"/>
      <c r="SSB71" s="201"/>
      <c r="SSC71" s="201"/>
      <c r="SSD71" s="201"/>
      <c r="SSE71" s="201"/>
      <c r="SSF71" s="201"/>
      <c r="SSG71" s="201"/>
      <c r="SSH71" s="201"/>
      <c r="SSI71" s="201"/>
      <c r="SSJ71" s="201"/>
      <c r="SSK71" s="201"/>
      <c r="SSL71" s="201"/>
      <c r="SSM71" s="201"/>
      <c r="SSN71" s="201"/>
      <c r="SSO71" s="201"/>
      <c r="SSP71" s="201"/>
      <c r="SSQ71" s="201"/>
      <c r="SSR71" s="201"/>
      <c r="SSS71" s="201"/>
      <c r="SST71" s="201"/>
      <c r="SSU71" s="201"/>
      <c r="SSV71" s="201"/>
      <c r="SSW71" s="201"/>
      <c r="SSX71" s="201"/>
      <c r="SSY71" s="201"/>
      <c r="SSZ71" s="201"/>
      <c r="STA71" s="201"/>
      <c r="STB71" s="201"/>
      <c r="STC71" s="201"/>
      <c r="STD71" s="201"/>
      <c r="STE71" s="201"/>
      <c r="STF71" s="201"/>
      <c r="STG71" s="201"/>
      <c r="STH71" s="201"/>
      <c r="STI71" s="201"/>
      <c r="STJ71" s="201"/>
      <c r="STK71" s="201"/>
      <c r="STL71" s="201"/>
      <c r="STM71" s="201"/>
      <c r="STN71" s="201"/>
      <c r="STO71" s="201"/>
      <c r="STP71" s="201"/>
      <c r="STQ71" s="201"/>
      <c r="STR71" s="201"/>
      <c r="STS71" s="201"/>
      <c r="STT71" s="201"/>
      <c r="STU71" s="201"/>
      <c r="STV71" s="201"/>
      <c r="STW71" s="201"/>
      <c r="STX71" s="201"/>
      <c r="STY71" s="201"/>
      <c r="STZ71" s="201"/>
      <c r="SUA71" s="201"/>
      <c r="SUB71" s="201"/>
      <c r="SUC71" s="201"/>
      <c r="SUD71" s="201"/>
      <c r="SUE71" s="201"/>
      <c r="SUF71" s="201"/>
      <c r="SUG71" s="201"/>
      <c r="SUH71" s="201"/>
      <c r="SUI71" s="201"/>
      <c r="SUJ71" s="201"/>
      <c r="SUK71" s="201"/>
      <c r="SUL71" s="201"/>
      <c r="SUM71" s="201"/>
      <c r="SUN71" s="201"/>
      <c r="SUO71" s="201"/>
      <c r="SUP71" s="201"/>
      <c r="SUQ71" s="201"/>
      <c r="SUR71" s="201"/>
      <c r="SUS71" s="201"/>
      <c r="SUT71" s="201"/>
      <c r="SUU71" s="201"/>
      <c r="SUV71" s="201"/>
      <c r="SUW71" s="201"/>
      <c r="SUX71" s="201"/>
      <c r="SUY71" s="201"/>
      <c r="SUZ71" s="201"/>
      <c r="SVA71" s="201"/>
      <c r="SVB71" s="201"/>
      <c r="SVC71" s="201"/>
      <c r="SVD71" s="201"/>
      <c r="SVE71" s="201"/>
      <c r="SVF71" s="201"/>
      <c r="SVG71" s="201"/>
      <c r="SVH71" s="201"/>
      <c r="SVI71" s="201"/>
      <c r="SVJ71" s="201"/>
      <c r="SVK71" s="201"/>
      <c r="SVL71" s="201"/>
      <c r="SVM71" s="201"/>
      <c r="SVN71" s="201"/>
      <c r="SVO71" s="201"/>
      <c r="SVP71" s="201"/>
      <c r="SVQ71" s="201"/>
      <c r="SVR71" s="201"/>
      <c r="SVS71" s="201"/>
      <c r="SVT71" s="201"/>
      <c r="SVU71" s="201"/>
      <c r="SVV71" s="201"/>
      <c r="SVW71" s="201"/>
      <c r="SVX71" s="201"/>
      <c r="SVY71" s="201"/>
      <c r="SVZ71" s="201"/>
      <c r="SWA71" s="201"/>
      <c r="SWB71" s="201"/>
      <c r="SWC71" s="201"/>
      <c r="SWD71" s="201"/>
      <c r="SWE71" s="201"/>
      <c r="SWF71" s="201"/>
      <c r="SWG71" s="201"/>
      <c r="SWH71" s="201"/>
      <c r="SWI71" s="201"/>
      <c r="SWJ71" s="201"/>
      <c r="SWK71" s="201"/>
      <c r="SWL71" s="201"/>
      <c r="SWM71" s="201"/>
      <c r="SWN71" s="201"/>
      <c r="SWO71" s="201"/>
      <c r="SWP71" s="201"/>
      <c r="SWQ71" s="201"/>
      <c r="SWR71" s="201"/>
      <c r="SWS71" s="201"/>
      <c r="SWT71" s="201"/>
      <c r="SWU71" s="201"/>
      <c r="SWV71" s="201"/>
      <c r="SWW71" s="201"/>
      <c r="SWX71" s="201"/>
      <c r="SWY71" s="201"/>
      <c r="SWZ71" s="201"/>
      <c r="SXA71" s="201"/>
      <c r="SXB71" s="201"/>
      <c r="SXC71" s="201"/>
      <c r="SXD71" s="201"/>
      <c r="SXE71" s="201"/>
      <c r="SXF71" s="201"/>
      <c r="SXG71" s="201"/>
      <c r="SXH71" s="201"/>
      <c r="SXI71" s="201"/>
      <c r="SXJ71" s="201"/>
      <c r="SXK71" s="201"/>
      <c r="SXL71" s="201"/>
      <c r="SXM71" s="201"/>
      <c r="SXN71" s="201"/>
      <c r="SXO71" s="201"/>
      <c r="SXP71" s="201"/>
      <c r="SXQ71" s="201"/>
      <c r="SXR71" s="201"/>
      <c r="SXS71" s="201"/>
      <c r="SXT71" s="201"/>
      <c r="SXU71" s="201"/>
      <c r="SXV71" s="201"/>
      <c r="SXW71" s="201"/>
      <c r="SXX71" s="201"/>
      <c r="SXY71" s="201"/>
      <c r="SXZ71" s="201"/>
      <c r="SYA71" s="201"/>
      <c r="SYB71" s="201"/>
      <c r="SYC71" s="201"/>
      <c r="SYD71" s="201"/>
      <c r="SYE71" s="201"/>
      <c r="SYF71" s="201"/>
      <c r="SYG71" s="201"/>
      <c r="SYH71" s="201"/>
      <c r="SYI71" s="201"/>
      <c r="SYJ71" s="201"/>
      <c r="SYK71" s="201"/>
      <c r="SYL71" s="201"/>
      <c r="SYM71" s="201"/>
      <c r="SYN71" s="201"/>
      <c r="SYO71" s="201"/>
      <c r="SYP71" s="201"/>
      <c r="SYQ71" s="201"/>
      <c r="SYR71" s="201"/>
      <c r="SYS71" s="201"/>
      <c r="SYT71" s="201"/>
      <c r="SYU71" s="201"/>
      <c r="SYV71" s="201"/>
      <c r="SYW71" s="201"/>
      <c r="SYX71" s="201"/>
      <c r="SYY71" s="201"/>
      <c r="SYZ71" s="201"/>
      <c r="SZA71" s="201"/>
      <c r="SZB71" s="201"/>
      <c r="SZC71" s="201"/>
      <c r="SZD71" s="201"/>
      <c r="SZE71" s="201"/>
      <c r="SZF71" s="201"/>
      <c r="SZG71" s="201"/>
      <c r="SZH71" s="201"/>
      <c r="SZI71" s="201"/>
      <c r="SZJ71" s="201"/>
      <c r="SZK71" s="201"/>
      <c r="SZL71" s="201"/>
      <c r="SZM71" s="201"/>
      <c r="SZN71" s="201"/>
      <c r="SZO71" s="201"/>
      <c r="SZP71" s="201"/>
      <c r="SZQ71" s="201"/>
      <c r="SZR71" s="201"/>
      <c r="SZS71" s="201"/>
      <c r="SZT71" s="201"/>
      <c r="SZU71" s="201"/>
      <c r="SZV71" s="201"/>
      <c r="SZW71" s="201"/>
      <c r="SZX71" s="201"/>
      <c r="SZY71" s="201"/>
      <c r="SZZ71" s="201"/>
      <c r="TAA71" s="201"/>
      <c r="TAB71" s="201"/>
      <c r="TAC71" s="201"/>
      <c r="TAD71" s="201"/>
      <c r="TAE71" s="201"/>
      <c r="TAF71" s="201"/>
      <c r="TAG71" s="201"/>
      <c r="TAH71" s="201"/>
      <c r="TAI71" s="201"/>
      <c r="TAJ71" s="201"/>
      <c r="TAK71" s="201"/>
      <c r="TAL71" s="201"/>
      <c r="TAM71" s="201"/>
      <c r="TAN71" s="201"/>
      <c r="TAO71" s="201"/>
      <c r="TAP71" s="201"/>
      <c r="TAQ71" s="201"/>
      <c r="TAR71" s="201"/>
      <c r="TAS71" s="201"/>
      <c r="TAT71" s="201"/>
      <c r="TAU71" s="201"/>
      <c r="TAV71" s="201"/>
      <c r="TAW71" s="201"/>
      <c r="TAX71" s="201"/>
      <c r="TAY71" s="201"/>
      <c r="TAZ71" s="201"/>
      <c r="TBA71" s="201"/>
      <c r="TBB71" s="201"/>
      <c r="TBC71" s="201"/>
      <c r="TBD71" s="201"/>
      <c r="TBE71" s="201"/>
      <c r="TBF71" s="201"/>
      <c r="TBG71" s="201"/>
      <c r="TBH71" s="201"/>
      <c r="TBI71" s="201"/>
      <c r="TBJ71" s="201"/>
      <c r="TBK71" s="201"/>
      <c r="TBL71" s="201"/>
      <c r="TBM71" s="201"/>
      <c r="TBN71" s="201"/>
      <c r="TBO71" s="201"/>
      <c r="TBP71" s="201"/>
      <c r="TBQ71" s="201"/>
      <c r="TBR71" s="201"/>
      <c r="TBS71" s="201"/>
      <c r="TBT71" s="201"/>
      <c r="TBU71" s="201"/>
      <c r="TBV71" s="201"/>
      <c r="TBW71" s="201"/>
      <c r="TBX71" s="201"/>
      <c r="TBY71" s="201"/>
      <c r="TBZ71" s="201"/>
      <c r="TCA71" s="201"/>
      <c r="TCB71" s="201"/>
      <c r="TCC71" s="201"/>
      <c r="TCD71" s="201"/>
      <c r="TCE71" s="201"/>
      <c r="TCF71" s="201"/>
      <c r="TCG71" s="201"/>
      <c r="TCH71" s="201"/>
      <c r="TCI71" s="201"/>
      <c r="TCJ71" s="201"/>
      <c r="TCK71" s="201"/>
      <c r="TCL71" s="201"/>
      <c r="TCM71" s="201"/>
      <c r="TCN71" s="201"/>
      <c r="TCO71" s="201"/>
      <c r="TCP71" s="201"/>
      <c r="TCQ71" s="201"/>
      <c r="TCR71" s="201"/>
      <c r="TCS71" s="201"/>
      <c r="TCT71" s="201"/>
      <c r="TCU71" s="201"/>
      <c r="TCV71" s="201"/>
      <c r="TCW71" s="201"/>
      <c r="TCX71" s="201"/>
      <c r="TCY71" s="201"/>
      <c r="TCZ71" s="201"/>
      <c r="TDA71" s="201"/>
      <c r="TDB71" s="201"/>
      <c r="TDC71" s="201"/>
      <c r="TDD71" s="201"/>
      <c r="TDE71" s="201"/>
      <c r="TDF71" s="201"/>
      <c r="TDG71" s="201"/>
      <c r="TDH71" s="201"/>
      <c r="TDI71" s="201"/>
      <c r="TDJ71" s="201"/>
      <c r="TDK71" s="201"/>
      <c r="TDL71" s="201"/>
      <c r="TDM71" s="201"/>
      <c r="TDN71" s="201"/>
      <c r="TDO71" s="201"/>
      <c r="TDP71" s="201"/>
      <c r="TDQ71" s="201"/>
      <c r="TDR71" s="201"/>
      <c r="TDS71" s="201"/>
      <c r="TDT71" s="201"/>
      <c r="TDU71" s="201"/>
      <c r="TDV71" s="201"/>
      <c r="TDW71" s="201"/>
      <c r="TDX71" s="201"/>
      <c r="TDY71" s="201"/>
      <c r="TDZ71" s="201"/>
      <c r="TEA71" s="201"/>
      <c r="TEB71" s="201"/>
      <c r="TEC71" s="201"/>
      <c r="TED71" s="201"/>
      <c r="TEE71" s="201"/>
      <c r="TEF71" s="201"/>
      <c r="TEG71" s="201"/>
      <c r="TEH71" s="201"/>
      <c r="TEI71" s="201"/>
      <c r="TEJ71" s="201"/>
      <c r="TEK71" s="201"/>
      <c r="TEL71" s="201"/>
      <c r="TEM71" s="201"/>
      <c r="TEN71" s="201"/>
      <c r="TEO71" s="201"/>
      <c r="TEP71" s="201"/>
      <c r="TEQ71" s="201"/>
      <c r="TER71" s="201"/>
      <c r="TES71" s="201"/>
      <c r="TET71" s="201"/>
      <c r="TEU71" s="201"/>
      <c r="TEV71" s="201"/>
      <c r="TEW71" s="201"/>
      <c r="TEX71" s="201"/>
      <c r="TEY71" s="201"/>
      <c r="TEZ71" s="201"/>
      <c r="TFA71" s="201"/>
      <c r="TFB71" s="201"/>
      <c r="TFC71" s="201"/>
      <c r="TFD71" s="201"/>
      <c r="TFE71" s="201"/>
      <c r="TFF71" s="201"/>
      <c r="TFG71" s="201"/>
      <c r="TFH71" s="201"/>
      <c r="TFI71" s="201"/>
      <c r="TFJ71" s="201"/>
      <c r="TFK71" s="201"/>
      <c r="TFL71" s="201"/>
      <c r="TFM71" s="201"/>
      <c r="TFN71" s="201"/>
      <c r="TFO71" s="201"/>
      <c r="TFP71" s="201"/>
      <c r="TFQ71" s="201"/>
      <c r="TFR71" s="201"/>
      <c r="TFS71" s="201"/>
      <c r="TFT71" s="201"/>
      <c r="TFU71" s="201"/>
      <c r="TFV71" s="201"/>
      <c r="TFW71" s="201"/>
      <c r="TFX71" s="201"/>
      <c r="TFY71" s="201"/>
      <c r="TFZ71" s="201"/>
      <c r="TGA71" s="201"/>
      <c r="TGB71" s="201"/>
      <c r="TGC71" s="201"/>
      <c r="TGD71" s="201"/>
      <c r="TGE71" s="201"/>
      <c r="TGF71" s="201"/>
      <c r="TGG71" s="201"/>
      <c r="TGH71" s="201"/>
      <c r="TGI71" s="201"/>
      <c r="TGJ71" s="201"/>
      <c r="TGK71" s="201"/>
      <c r="TGL71" s="201"/>
      <c r="TGM71" s="201"/>
      <c r="TGN71" s="201"/>
      <c r="TGO71" s="201"/>
      <c r="TGP71" s="201"/>
      <c r="TGQ71" s="201"/>
      <c r="TGR71" s="201"/>
      <c r="TGS71" s="201"/>
      <c r="TGT71" s="201"/>
      <c r="TGU71" s="201"/>
      <c r="TGV71" s="201"/>
      <c r="TGW71" s="201"/>
      <c r="TGX71" s="201"/>
      <c r="TGY71" s="201"/>
      <c r="TGZ71" s="201"/>
      <c r="THA71" s="201"/>
      <c r="THB71" s="201"/>
      <c r="THC71" s="201"/>
      <c r="THD71" s="201"/>
      <c r="THE71" s="201"/>
      <c r="THF71" s="201"/>
      <c r="THG71" s="201"/>
      <c r="THH71" s="201"/>
      <c r="THI71" s="201"/>
      <c r="THJ71" s="201"/>
      <c r="THK71" s="201"/>
      <c r="THL71" s="201"/>
      <c r="THM71" s="201"/>
      <c r="THN71" s="201"/>
      <c r="THO71" s="201"/>
      <c r="THP71" s="201"/>
      <c r="THQ71" s="201"/>
      <c r="THR71" s="201"/>
      <c r="THS71" s="201"/>
      <c r="THT71" s="201"/>
      <c r="THU71" s="201"/>
      <c r="THV71" s="201"/>
      <c r="THW71" s="201"/>
      <c r="THX71" s="201"/>
      <c r="THY71" s="201"/>
      <c r="THZ71" s="201"/>
      <c r="TIA71" s="201"/>
      <c r="TIB71" s="201"/>
      <c r="TIC71" s="201"/>
      <c r="TID71" s="201"/>
      <c r="TIE71" s="201"/>
      <c r="TIF71" s="201"/>
      <c r="TIG71" s="201"/>
      <c r="TIH71" s="201"/>
      <c r="TII71" s="201"/>
      <c r="TIJ71" s="201"/>
      <c r="TIK71" s="201"/>
      <c r="TIL71" s="201"/>
      <c r="TIM71" s="201"/>
      <c r="TIN71" s="201"/>
      <c r="TIO71" s="201"/>
      <c r="TIP71" s="201"/>
      <c r="TIQ71" s="201"/>
      <c r="TIR71" s="201"/>
      <c r="TIS71" s="201"/>
      <c r="TIT71" s="201"/>
      <c r="TIU71" s="201"/>
      <c r="TIV71" s="201"/>
      <c r="TIW71" s="201"/>
      <c r="TIX71" s="201"/>
      <c r="TIY71" s="201"/>
      <c r="TIZ71" s="201"/>
      <c r="TJA71" s="201"/>
      <c r="TJB71" s="201"/>
      <c r="TJC71" s="201"/>
      <c r="TJD71" s="201"/>
      <c r="TJE71" s="201"/>
      <c r="TJF71" s="201"/>
      <c r="TJG71" s="201"/>
      <c r="TJH71" s="201"/>
      <c r="TJI71" s="201"/>
      <c r="TJJ71" s="201"/>
      <c r="TJK71" s="201"/>
      <c r="TJL71" s="201"/>
      <c r="TJM71" s="201"/>
      <c r="TJN71" s="201"/>
      <c r="TJO71" s="201"/>
      <c r="TJP71" s="201"/>
      <c r="TJQ71" s="201"/>
      <c r="TJR71" s="201"/>
      <c r="TJS71" s="201"/>
      <c r="TJT71" s="201"/>
      <c r="TJU71" s="201"/>
      <c r="TJV71" s="201"/>
      <c r="TJW71" s="201"/>
      <c r="TJX71" s="201"/>
      <c r="TJY71" s="201"/>
      <c r="TJZ71" s="201"/>
      <c r="TKA71" s="201"/>
      <c r="TKB71" s="201"/>
      <c r="TKC71" s="201"/>
      <c r="TKD71" s="201"/>
      <c r="TKE71" s="201"/>
      <c r="TKF71" s="201"/>
      <c r="TKG71" s="201"/>
      <c r="TKH71" s="201"/>
      <c r="TKI71" s="201"/>
      <c r="TKJ71" s="201"/>
      <c r="TKK71" s="201"/>
      <c r="TKL71" s="201"/>
      <c r="TKM71" s="201"/>
      <c r="TKN71" s="201"/>
      <c r="TKO71" s="201"/>
      <c r="TKP71" s="201"/>
      <c r="TKQ71" s="201"/>
      <c r="TKR71" s="201"/>
      <c r="TKS71" s="201"/>
      <c r="TKT71" s="201"/>
      <c r="TKU71" s="201"/>
      <c r="TKV71" s="201"/>
      <c r="TKW71" s="201"/>
      <c r="TKX71" s="201"/>
      <c r="TKY71" s="201"/>
      <c r="TKZ71" s="201"/>
      <c r="TLA71" s="201"/>
      <c r="TLB71" s="201"/>
      <c r="TLC71" s="201"/>
      <c r="TLD71" s="201"/>
      <c r="TLE71" s="201"/>
      <c r="TLF71" s="201"/>
      <c r="TLG71" s="201"/>
      <c r="TLH71" s="201"/>
      <c r="TLI71" s="201"/>
      <c r="TLJ71" s="201"/>
      <c r="TLK71" s="201"/>
      <c r="TLL71" s="201"/>
      <c r="TLM71" s="201"/>
      <c r="TLN71" s="201"/>
      <c r="TLO71" s="201"/>
      <c r="TLP71" s="201"/>
      <c r="TLQ71" s="201"/>
      <c r="TLR71" s="201"/>
      <c r="TLS71" s="201"/>
      <c r="TLT71" s="201"/>
      <c r="TLU71" s="201"/>
      <c r="TLV71" s="201"/>
      <c r="TLW71" s="201"/>
      <c r="TLX71" s="201"/>
      <c r="TLY71" s="201"/>
      <c r="TLZ71" s="201"/>
      <c r="TMA71" s="201"/>
      <c r="TMB71" s="201"/>
      <c r="TMC71" s="201"/>
      <c r="TMD71" s="201"/>
      <c r="TME71" s="201"/>
      <c r="TMF71" s="201"/>
      <c r="TMG71" s="201"/>
      <c r="TMH71" s="201"/>
      <c r="TMI71" s="201"/>
      <c r="TMJ71" s="201"/>
      <c r="TMK71" s="201"/>
      <c r="TML71" s="201"/>
      <c r="TMM71" s="201"/>
      <c r="TMN71" s="201"/>
      <c r="TMO71" s="201"/>
      <c r="TMP71" s="201"/>
      <c r="TMQ71" s="201"/>
      <c r="TMR71" s="201"/>
      <c r="TMS71" s="201"/>
      <c r="TMT71" s="201"/>
      <c r="TMU71" s="201"/>
      <c r="TMV71" s="201"/>
      <c r="TMW71" s="201"/>
      <c r="TMX71" s="201"/>
      <c r="TMY71" s="201"/>
      <c r="TMZ71" s="201"/>
      <c r="TNA71" s="201"/>
      <c r="TNB71" s="201"/>
      <c r="TNC71" s="201"/>
      <c r="TND71" s="201"/>
      <c r="TNE71" s="201"/>
      <c r="TNF71" s="201"/>
      <c r="TNG71" s="201"/>
      <c r="TNH71" s="201"/>
      <c r="TNI71" s="201"/>
      <c r="TNJ71" s="201"/>
      <c r="TNK71" s="201"/>
      <c r="TNL71" s="201"/>
      <c r="TNM71" s="201"/>
      <c r="TNN71" s="201"/>
      <c r="TNO71" s="201"/>
      <c r="TNP71" s="201"/>
      <c r="TNQ71" s="201"/>
      <c r="TNR71" s="201"/>
      <c r="TNS71" s="201"/>
      <c r="TNT71" s="201"/>
      <c r="TNU71" s="201"/>
      <c r="TNV71" s="201"/>
      <c r="TNW71" s="201"/>
      <c r="TNX71" s="201"/>
      <c r="TNY71" s="201"/>
      <c r="TNZ71" s="201"/>
      <c r="TOA71" s="201"/>
      <c r="TOB71" s="201"/>
      <c r="TOC71" s="201"/>
      <c r="TOD71" s="201"/>
      <c r="TOE71" s="201"/>
      <c r="TOF71" s="201"/>
      <c r="TOG71" s="201"/>
      <c r="TOH71" s="201"/>
      <c r="TOI71" s="201"/>
      <c r="TOJ71" s="201"/>
      <c r="TOK71" s="201"/>
      <c r="TOL71" s="201"/>
      <c r="TOM71" s="201"/>
      <c r="TON71" s="201"/>
      <c r="TOO71" s="201"/>
      <c r="TOP71" s="201"/>
      <c r="TOQ71" s="201"/>
      <c r="TOR71" s="201"/>
      <c r="TOS71" s="201"/>
      <c r="TOT71" s="201"/>
      <c r="TOU71" s="201"/>
      <c r="TOV71" s="201"/>
      <c r="TOW71" s="201"/>
      <c r="TOX71" s="201"/>
      <c r="TOY71" s="201"/>
      <c r="TOZ71" s="201"/>
      <c r="TPA71" s="201"/>
      <c r="TPB71" s="201"/>
      <c r="TPC71" s="201"/>
      <c r="TPD71" s="201"/>
      <c r="TPE71" s="201"/>
      <c r="TPF71" s="201"/>
      <c r="TPG71" s="201"/>
      <c r="TPH71" s="201"/>
      <c r="TPI71" s="201"/>
      <c r="TPJ71" s="201"/>
      <c r="TPK71" s="201"/>
      <c r="TPL71" s="201"/>
      <c r="TPM71" s="201"/>
      <c r="TPN71" s="201"/>
      <c r="TPO71" s="201"/>
      <c r="TPP71" s="201"/>
      <c r="TPQ71" s="201"/>
      <c r="TPR71" s="201"/>
      <c r="TPS71" s="201"/>
      <c r="TPT71" s="201"/>
      <c r="TPU71" s="201"/>
      <c r="TPV71" s="201"/>
      <c r="TPW71" s="201"/>
      <c r="TPX71" s="201"/>
      <c r="TPY71" s="201"/>
      <c r="TPZ71" s="201"/>
      <c r="TQA71" s="201"/>
      <c r="TQB71" s="201"/>
      <c r="TQC71" s="201"/>
      <c r="TQD71" s="201"/>
      <c r="TQE71" s="201"/>
      <c r="TQF71" s="201"/>
      <c r="TQG71" s="201"/>
      <c r="TQH71" s="201"/>
      <c r="TQI71" s="201"/>
      <c r="TQJ71" s="201"/>
      <c r="TQK71" s="201"/>
      <c r="TQL71" s="201"/>
      <c r="TQM71" s="201"/>
      <c r="TQN71" s="201"/>
      <c r="TQO71" s="201"/>
      <c r="TQP71" s="201"/>
      <c r="TQQ71" s="201"/>
      <c r="TQR71" s="201"/>
      <c r="TQS71" s="201"/>
      <c r="TQT71" s="201"/>
      <c r="TQU71" s="201"/>
      <c r="TQV71" s="201"/>
      <c r="TQW71" s="201"/>
      <c r="TQX71" s="201"/>
      <c r="TQY71" s="201"/>
      <c r="TQZ71" s="201"/>
      <c r="TRA71" s="201"/>
      <c r="TRB71" s="201"/>
      <c r="TRC71" s="201"/>
      <c r="TRD71" s="201"/>
      <c r="TRE71" s="201"/>
      <c r="TRF71" s="201"/>
      <c r="TRG71" s="201"/>
      <c r="TRH71" s="201"/>
      <c r="TRI71" s="201"/>
      <c r="TRJ71" s="201"/>
      <c r="TRK71" s="201"/>
      <c r="TRL71" s="201"/>
      <c r="TRM71" s="201"/>
      <c r="TRN71" s="201"/>
      <c r="TRO71" s="201"/>
      <c r="TRP71" s="201"/>
      <c r="TRQ71" s="201"/>
      <c r="TRR71" s="201"/>
      <c r="TRS71" s="201"/>
      <c r="TRT71" s="201"/>
      <c r="TRU71" s="201"/>
      <c r="TRV71" s="201"/>
      <c r="TRW71" s="201"/>
      <c r="TRX71" s="201"/>
      <c r="TRY71" s="201"/>
      <c r="TRZ71" s="201"/>
      <c r="TSA71" s="201"/>
      <c r="TSB71" s="201"/>
      <c r="TSC71" s="201"/>
      <c r="TSD71" s="201"/>
      <c r="TSE71" s="201"/>
      <c r="TSF71" s="201"/>
      <c r="TSG71" s="201"/>
      <c r="TSH71" s="201"/>
      <c r="TSI71" s="201"/>
      <c r="TSJ71" s="201"/>
      <c r="TSK71" s="201"/>
      <c r="TSL71" s="201"/>
      <c r="TSM71" s="201"/>
      <c r="TSN71" s="201"/>
      <c r="TSO71" s="201"/>
      <c r="TSP71" s="201"/>
      <c r="TSQ71" s="201"/>
      <c r="TSR71" s="201"/>
      <c r="TSS71" s="201"/>
      <c r="TST71" s="201"/>
      <c r="TSU71" s="201"/>
      <c r="TSV71" s="201"/>
      <c r="TSW71" s="201"/>
      <c r="TSX71" s="201"/>
      <c r="TSY71" s="201"/>
      <c r="TSZ71" s="201"/>
      <c r="TTA71" s="201"/>
      <c r="TTB71" s="201"/>
      <c r="TTC71" s="201"/>
      <c r="TTD71" s="201"/>
      <c r="TTE71" s="201"/>
      <c r="TTF71" s="201"/>
      <c r="TTG71" s="201"/>
      <c r="TTH71" s="201"/>
      <c r="TTI71" s="201"/>
      <c r="TTJ71" s="201"/>
      <c r="TTK71" s="201"/>
      <c r="TTL71" s="201"/>
      <c r="TTM71" s="201"/>
      <c r="TTN71" s="201"/>
      <c r="TTO71" s="201"/>
      <c r="TTP71" s="201"/>
      <c r="TTQ71" s="201"/>
      <c r="TTR71" s="201"/>
      <c r="TTS71" s="201"/>
      <c r="TTT71" s="201"/>
      <c r="TTU71" s="201"/>
      <c r="TTV71" s="201"/>
      <c r="TTW71" s="201"/>
      <c r="TTX71" s="201"/>
      <c r="TTY71" s="201"/>
      <c r="TTZ71" s="201"/>
      <c r="TUA71" s="201"/>
      <c r="TUB71" s="201"/>
      <c r="TUC71" s="201"/>
      <c r="TUD71" s="201"/>
      <c r="TUE71" s="201"/>
      <c r="TUF71" s="201"/>
      <c r="TUG71" s="201"/>
      <c r="TUH71" s="201"/>
      <c r="TUI71" s="201"/>
      <c r="TUJ71" s="201"/>
      <c r="TUK71" s="201"/>
      <c r="TUL71" s="201"/>
      <c r="TUM71" s="201"/>
      <c r="TUN71" s="201"/>
      <c r="TUO71" s="201"/>
      <c r="TUP71" s="201"/>
      <c r="TUQ71" s="201"/>
      <c r="TUR71" s="201"/>
      <c r="TUS71" s="201"/>
      <c r="TUT71" s="201"/>
      <c r="TUU71" s="201"/>
      <c r="TUV71" s="201"/>
      <c r="TUW71" s="201"/>
      <c r="TUX71" s="201"/>
      <c r="TUY71" s="201"/>
      <c r="TUZ71" s="201"/>
      <c r="TVA71" s="201"/>
      <c r="TVB71" s="201"/>
      <c r="TVC71" s="201"/>
      <c r="TVD71" s="201"/>
      <c r="TVE71" s="201"/>
      <c r="TVF71" s="201"/>
      <c r="TVG71" s="201"/>
      <c r="TVH71" s="201"/>
      <c r="TVI71" s="201"/>
      <c r="TVJ71" s="201"/>
      <c r="TVK71" s="201"/>
      <c r="TVL71" s="201"/>
      <c r="TVM71" s="201"/>
      <c r="TVN71" s="201"/>
      <c r="TVO71" s="201"/>
      <c r="TVP71" s="201"/>
      <c r="TVQ71" s="201"/>
      <c r="TVR71" s="201"/>
      <c r="TVS71" s="201"/>
      <c r="TVT71" s="201"/>
      <c r="TVU71" s="201"/>
      <c r="TVV71" s="201"/>
      <c r="TVW71" s="201"/>
      <c r="TVX71" s="201"/>
      <c r="TVY71" s="201"/>
      <c r="TVZ71" s="201"/>
      <c r="TWA71" s="201"/>
      <c r="TWB71" s="201"/>
      <c r="TWC71" s="201"/>
      <c r="TWD71" s="201"/>
      <c r="TWE71" s="201"/>
      <c r="TWF71" s="201"/>
      <c r="TWG71" s="201"/>
      <c r="TWH71" s="201"/>
      <c r="TWI71" s="201"/>
      <c r="TWJ71" s="201"/>
      <c r="TWK71" s="201"/>
      <c r="TWL71" s="201"/>
      <c r="TWM71" s="201"/>
      <c r="TWN71" s="201"/>
      <c r="TWO71" s="201"/>
      <c r="TWP71" s="201"/>
      <c r="TWQ71" s="201"/>
      <c r="TWR71" s="201"/>
      <c r="TWS71" s="201"/>
      <c r="TWT71" s="201"/>
      <c r="TWU71" s="201"/>
      <c r="TWV71" s="201"/>
      <c r="TWW71" s="201"/>
      <c r="TWX71" s="201"/>
      <c r="TWY71" s="201"/>
      <c r="TWZ71" s="201"/>
      <c r="TXA71" s="201"/>
      <c r="TXB71" s="201"/>
      <c r="TXC71" s="201"/>
      <c r="TXD71" s="201"/>
      <c r="TXE71" s="201"/>
      <c r="TXF71" s="201"/>
      <c r="TXG71" s="201"/>
      <c r="TXH71" s="201"/>
      <c r="TXI71" s="201"/>
      <c r="TXJ71" s="201"/>
      <c r="TXK71" s="201"/>
      <c r="TXL71" s="201"/>
      <c r="TXM71" s="201"/>
      <c r="TXN71" s="201"/>
      <c r="TXO71" s="201"/>
      <c r="TXP71" s="201"/>
      <c r="TXQ71" s="201"/>
      <c r="TXR71" s="201"/>
      <c r="TXS71" s="201"/>
      <c r="TXT71" s="201"/>
      <c r="TXU71" s="201"/>
      <c r="TXV71" s="201"/>
      <c r="TXW71" s="201"/>
      <c r="TXX71" s="201"/>
      <c r="TXY71" s="201"/>
      <c r="TXZ71" s="201"/>
      <c r="TYA71" s="201"/>
      <c r="TYB71" s="201"/>
      <c r="TYC71" s="201"/>
      <c r="TYD71" s="201"/>
      <c r="TYE71" s="201"/>
      <c r="TYF71" s="201"/>
      <c r="TYG71" s="201"/>
      <c r="TYH71" s="201"/>
      <c r="TYI71" s="201"/>
      <c r="TYJ71" s="201"/>
      <c r="TYK71" s="201"/>
      <c r="TYL71" s="201"/>
      <c r="TYM71" s="201"/>
      <c r="TYN71" s="201"/>
      <c r="TYO71" s="201"/>
      <c r="TYP71" s="201"/>
      <c r="TYQ71" s="201"/>
      <c r="TYR71" s="201"/>
      <c r="TYS71" s="201"/>
      <c r="TYT71" s="201"/>
      <c r="TYU71" s="201"/>
      <c r="TYV71" s="201"/>
      <c r="TYW71" s="201"/>
      <c r="TYX71" s="201"/>
      <c r="TYY71" s="201"/>
      <c r="TYZ71" s="201"/>
      <c r="TZA71" s="201"/>
      <c r="TZB71" s="201"/>
      <c r="TZC71" s="201"/>
      <c r="TZD71" s="201"/>
      <c r="TZE71" s="201"/>
      <c r="TZF71" s="201"/>
      <c r="TZG71" s="201"/>
      <c r="TZH71" s="201"/>
      <c r="TZI71" s="201"/>
      <c r="TZJ71" s="201"/>
      <c r="TZK71" s="201"/>
      <c r="TZL71" s="201"/>
      <c r="TZM71" s="201"/>
      <c r="TZN71" s="201"/>
      <c r="TZO71" s="201"/>
      <c r="TZP71" s="201"/>
      <c r="TZQ71" s="201"/>
      <c r="TZR71" s="201"/>
      <c r="TZS71" s="201"/>
      <c r="TZT71" s="201"/>
      <c r="TZU71" s="201"/>
      <c r="TZV71" s="201"/>
      <c r="TZW71" s="201"/>
      <c r="TZX71" s="201"/>
      <c r="TZY71" s="201"/>
      <c r="TZZ71" s="201"/>
      <c r="UAA71" s="201"/>
      <c r="UAB71" s="201"/>
      <c r="UAC71" s="201"/>
      <c r="UAD71" s="201"/>
      <c r="UAE71" s="201"/>
      <c r="UAF71" s="201"/>
      <c r="UAG71" s="201"/>
      <c r="UAH71" s="201"/>
      <c r="UAI71" s="201"/>
      <c r="UAJ71" s="201"/>
      <c r="UAK71" s="201"/>
      <c r="UAL71" s="201"/>
      <c r="UAM71" s="201"/>
      <c r="UAN71" s="201"/>
      <c r="UAO71" s="201"/>
      <c r="UAP71" s="201"/>
      <c r="UAQ71" s="201"/>
      <c r="UAR71" s="201"/>
      <c r="UAS71" s="201"/>
      <c r="UAT71" s="201"/>
      <c r="UAU71" s="201"/>
      <c r="UAV71" s="201"/>
      <c r="UAW71" s="201"/>
      <c r="UAX71" s="201"/>
      <c r="UAY71" s="201"/>
      <c r="UAZ71" s="201"/>
      <c r="UBA71" s="201"/>
      <c r="UBB71" s="201"/>
      <c r="UBC71" s="201"/>
      <c r="UBD71" s="201"/>
      <c r="UBE71" s="201"/>
      <c r="UBF71" s="201"/>
      <c r="UBG71" s="201"/>
      <c r="UBH71" s="201"/>
      <c r="UBI71" s="201"/>
      <c r="UBJ71" s="201"/>
      <c r="UBK71" s="201"/>
      <c r="UBL71" s="201"/>
      <c r="UBM71" s="201"/>
      <c r="UBN71" s="201"/>
      <c r="UBO71" s="201"/>
      <c r="UBP71" s="201"/>
      <c r="UBQ71" s="201"/>
      <c r="UBR71" s="201"/>
      <c r="UBS71" s="201"/>
      <c r="UBT71" s="201"/>
      <c r="UBU71" s="201"/>
      <c r="UBV71" s="201"/>
      <c r="UBW71" s="201"/>
      <c r="UBX71" s="201"/>
      <c r="UBY71" s="201"/>
      <c r="UBZ71" s="201"/>
      <c r="UCA71" s="201"/>
      <c r="UCB71" s="201"/>
      <c r="UCC71" s="201"/>
      <c r="UCD71" s="201"/>
      <c r="UCE71" s="201"/>
      <c r="UCF71" s="201"/>
      <c r="UCG71" s="201"/>
      <c r="UCH71" s="201"/>
      <c r="UCI71" s="201"/>
      <c r="UCJ71" s="201"/>
      <c r="UCK71" s="201"/>
      <c r="UCL71" s="201"/>
      <c r="UCM71" s="201"/>
      <c r="UCN71" s="201"/>
      <c r="UCO71" s="201"/>
      <c r="UCP71" s="201"/>
      <c r="UCQ71" s="201"/>
      <c r="UCR71" s="201"/>
      <c r="UCS71" s="201"/>
      <c r="UCT71" s="201"/>
      <c r="UCU71" s="201"/>
      <c r="UCV71" s="201"/>
      <c r="UCW71" s="201"/>
      <c r="UCX71" s="201"/>
      <c r="UCY71" s="201"/>
      <c r="UCZ71" s="201"/>
      <c r="UDA71" s="201"/>
      <c r="UDB71" s="201"/>
      <c r="UDC71" s="201"/>
      <c r="UDD71" s="201"/>
      <c r="UDE71" s="201"/>
      <c r="UDF71" s="201"/>
      <c r="UDG71" s="201"/>
      <c r="UDH71" s="201"/>
      <c r="UDI71" s="201"/>
      <c r="UDJ71" s="201"/>
      <c r="UDK71" s="201"/>
      <c r="UDL71" s="201"/>
      <c r="UDM71" s="201"/>
      <c r="UDN71" s="201"/>
      <c r="UDO71" s="201"/>
      <c r="UDP71" s="201"/>
      <c r="UDQ71" s="201"/>
      <c r="UDR71" s="201"/>
      <c r="UDS71" s="201"/>
      <c r="UDT71" s="201"/>
      <c r="UDU71" s="201"/>
      <c r="UDV71" s="201"/>
      <c r="UDW71" s="201"/>
      <c r="UDX71" s="201"/>
      <c r="UDY71" s="201"/>
      <c r="UDZ71" s="201"/>
      <c r="UEA71" s="201"/>
      <c r="UEB71" s="201"/>
      <c r="UEC71" s="201"/>
      <c r="UED71" s="201"/>
      <c r="UEE71" s="201"/>
      <c r="UEF71" s="201"/>
      <c r="UEG71" s="201"/>
      <c r="UEH71" s="201"/>
      <c r="UEI71" s="201"/>
      <c r="UEJ71" s="201"/>
      <c r="UEK71" s="201"/>
      <c r="UEL71" s="201"/>
      <c r="UEM71" s="201"/>
      <c r="UEN71" s="201"/>
      <c r="UEO71" s="201"/>
      <c r="UEP71" s="201"/>
      <c r="UEQ71" s="201"/>
      <c r="UER71" s="201"/>
      <c r="UES71" s="201"/>
      <c r="UET71" s="201"/>
      <c r="UEU71" s="201"/>
      <c r="UEV71" s="201"/>
      <c r="UEW71" s="201"/>
      <c r="UEX71" s="201"/>
      <c r="UEY71" s="201"/>
      <c r="UEZ71" s="201"/>
      <c r="UFA71" s="201"/>
      <c r="UFB71" s="201"/>
      <c r="UFC71" s="201"/>
      <c r="UFD71" s="201"/>
      <c r="UFE71" s="201"/>
      <c r="UFF71" s="201"/>
      <c r="UFG71" s="201"/>
      <c r="UFH71" s="201"/>
      <c r="UFI71" s="201"/>
      <c r="UFJ71" s="201"/>
      <c r="UFK71" s="201"/>
      <c r="UFL71" s="201"/>
      <c r="UFM71" s="201"/>
      <c r="UFN71" s="201"/>
      <c r="UFO71" s="201"/>
      <c r="UFP71" s="201"/>
      <c r="UFQ71" s="201"/>
      <c r="UFR71" s="201"/>
      <c r="UFS71" s="201"/>
      <c r="UFT71" s="201"/>
      <c r="UFU71" s="201"/>
      <c r="UFV71" s="201"/>
      <c r="UFW71" s="201"/>
      <c r="UFX71" s="201"/>
      <c r="UFY71" s="201"/>
      <c r="UFZ71" s="201"/>
      <c r="UGA71" s="201"/>
      <c r="UGB71" s="201"/>
      <c r="UGC71" s="201"/>
      <c r="UGD71" s="201"/>
      <c r="UGE71" s="201"/>
      <c r="UGF71" s="201"/>
      <c r="UGG71" s="201"/>
      <c r="UGH71" s="201"/>
      <c r="UGI71" s="201"/>
      <c r="UGJ71" s="201"/>
      <c r="UGK71" s="201"/>
      <c r="UGL71" s="201"/>
      <c r="UGM71" s="201"/>
      <c r="UGN71" s="201"/>
      <c r="UGO71" s="201"/>
      <c r="UGP71" s="201"/>
      <c r="UGQ71" s="201"/>
      <c r="UGR71" s="201"/>
      <c r="UGS71" s="201"/>
      <c r="UGT71" s="201"/>
      <c r="UGU71" s="201"/>
      <c r="UGV71" s="201"/>
      <c r="UGW71" s="201"/>
      <c r="UGX71" s="201"/>
      <c r="UGY71" s="201"/>
      <c r="UGZ71" s="201"/>
      <c r="UHA71" s="201"/>
      <c r="UHB71" s="201"/>
      <c r="UHC71" s="201"/>
      <c r="UHD71" s="201"/>
      <c r="UHE71" s="201"/>
      <c r="UHF71" s="201"/>
      <c r="UHG71" s="201"/>
      <c r="UHH71" s="201"/>
      <c r="UHI71" s="201"/>
      <c r="UHJ71" s="201"/>
      <c r="UHK71" s="201"/>
      <c r="UHL71" s="201"/>
      <c r="UHM71" s="201"/>
      <c r="UHN71" s="201"/>
      <c r="UHO71" s="201"/>
      <c r="UHP71" s="201"/>
      <c r="UHQ71" s="201"/>
      <c r="UHR71" s="201"/>
      <c r="UHS71" s="201"/>
      <c r="UHT71" s="201"/>
      <c r="UHU71" s="201"/>
      <c r="UHV71" s="201"/>
      <c r="UHW71" s="201"/>
      <c r="UHX71" s="201"/>
      <c r="UHY71" s="201"/>
      <c r="UHZ71" s="201"/>
      <c r="UIA71" s="201"/>
      <c r="UIB71" s="201"/>
      <c r="UIC71" s="201"/>
      <c r="UID71" s="201"/>
      <c r="UIE71" s="201"/>
      <c r="UIF71" s="201"/>
      <c r="UIG71" s="201"/>
      <c r="UIH71" s="201"/>
      <c r="UII71" s="201"/>
      <c r="UIJ71" s="201"/>
      <c r="UIK71" s="201"/>
      <c r="UIL71" s="201"/>
      <c r="UIM71" s="201"/>
      <c r="UIN71" s="201"/>
      <c r="UIO71" s="201"/>
      <c r="UIP71" s="201"/>
      <c r="UIQ71" s="201"/>
      <c r="UIR71" s="201"/>
      <c r="UIS71" s="201"/>
      <c r="UIT71" s="201"/>
      <c r="UIU71" s="201"/>
      <c r="UIV71" s="201"/>
      <c r="UIW71" s="201"/>
      <c r="UIX71" s="201"/>
      <c r="UIY71" s="201"/>
      <c r="UIZ71" s="201"/>
      <c r="UJA71" s="201"/>
      <c r="UJB71" s="201"/>
      <c r="UJC71" s="201"/>
      <c r="UJD71" s="201"/>
      <c r="UJE71" s="201"/>
      <c r="UJF71" s="201"/>
      <c r="UJG71" s="201"/>
      <c r="UJH71" s="201"/>
      <c r="UJI71" s="201"/>
      <c r="UJJ71" s="201"/>
      <c r="UJK71" s="201"/>
      <c r="UJL71" s="201"/>
      <c r="UJM71" s="201"/>
      <c r="UJN71" s="201"/>
      <c r="UJO71" s="201"/>
      <c r="UJP71" s="201"/>
      <c r="UJQ71" s="201"/>
      <c r="UJR71" s="201"/>
      <c r="UJS71" s="201"/>
      <c r="UJT71" s="201"/>
      <c r="UJU71" s="201"/>
      <c r="UJV71" s="201"/>
      <c r="UJW71" s="201"/>
      <c r="UJX71" s="201"/>
      <c r="UJY71" s="201"/>
      <c r="UJZ71" s="201"/>
      <c r="UKA71" s="201"/>
      <c r="UKB71" s="201"/>
      <c r="UKC71" s="201"/>
      <c r="UKD71" s="201"/>
      <c r="UKE71" s="201"/>
      <c r="UKF71" s="201"/>
      <c r="UKG71" s="201"/>
      <c r="UKH71" s="201"/>
      <c r="UKI71" s="201"/>
      <c r="UKJ71" s="201"/>
      <c r="UKK71" s="201"/>
      <c r="UKL71" s="201"/>
      <c r="UKM71" s="201"/>
      <c r="UKN71" s="201"/>
      <c r="UKO71" s="201"/>
      <c r="UKP71" s="201"/>
      <c r="UKQ71" s="201"/>
      <c r="UKR71" s="201"/>
      <c r="UKS71" s="201"/>
      <c r="UKT71" s="201"/>
      <c r="UKU71" s="201"/>
      <c r="UKV71" s="201"/>
      <c r="UKW71" s="201"/>
      <c r="UKX71" s="201"/>
      <c r="UKY71" s="201"/>
      <c r="UKZ71" s="201"/>
      <c r="ULA71" s="201"/>
      <c r="ULB71" s="201"/>
      <c r="ULC71" s="201"/>
      <c r="ULD71" s="201"/>
      <c r="ULE71" s="201"/>
      <c r="ULF71" s="201"/>
      <c r="ULG71" s="201"/>
      <c r="ULH71" s="201"/>
      <c r="ULI71" s="201"/>
      <c r="ULJ71" s="201"/>
      <c r="ULK71" s="201"/>
      <c r="ULL71" s="201"/>
      <c r="ULM71" s="201"/>
      <c r="ULN71" s="201"/>
      <c r="ULO71" s="201"/>
      <c r="ULP71" s="201"/>
      <c r="ULQ71" s="201"/>
      <c r="ULR71" s="201"/>
      <c r="ULS71" s="201"/>
      <c r="ULT71" s="201"/>
      <c r="ULU71" s="201"/>
      <c r="ULV71" s="201"/>
      <c r="ULW71" s="201"/>
      <c r="ULX71" s="201"/>
      <c r="ULY71" s="201"/>
      <c r="ULZ71" s="201"/>
      <c r="UMA71" s="201"/>
      <c r="UMB71" s="201"/>
      <c r="UMC71" s="201"/>
      <c r="UMD71" s="201"/>
      <c r="UME71" s="201"/>
      <c r="UMF71" s="201"/>
      <c r="UMG71" s="201"/>
      <c r="UMH71" s="201"/>
      <c r="UMI71" s="201"/>
      <c r="UMJ71" s="201"/>
      <c r="UMK71" s="201"/>
      <c r="UML71" s="201"/>
      <c r="UMM71" s="201"/>
      <c r="UMN71" s="201"/>
      <c r="UMO71" s="201"/>
      <c r="UMP71" s="201"/>
      <c r="UMQ71" s="201"/>
      <c r="UMR71" s="201"/>
      <c r="UMS71" s="201"/>
      <c r="UMT71" s="201"/>
      <c r="UMU71" s="201"/>
      <c r="UMV71" s="201"/>
      <c r="UMW71" s="201"/>
      <c r="UMX71" s="201"/>
      <c r="UMY71" s="201"/>
      <c r="UMZ71" s="201"/>
      <c r="UNA71" s="201"/>
      <c r="UNB71" s="201"/>
      <c r="UNC71" s="201"/>
      <c r="UND71" s="201"/>
      <c r="UNE71" s="201"/>
      <c r="UNF71" s="201"/>
      <c r="UNG71" s="201"/>
      <c r="UNH71" s="201"/>
      <c r="UNI71" s="201"/>
      <c r="UNJ71" s="201"/>
      <c r="UNK71" s="201"/>
      <c r="UNL71" s="201"/>
      <c r="UNM71" s="201"/>
      <c r="UNN71" s="201"/>
      <c r="UNO71" s="201"/>
      <c r="UNP71" s="201"/>
      <c r="UNQ71" s="201"/>
      <c r="UNR71" s="201"/>
      <c r="UNS71" s="201"/>
      <c r="UNT71" s="201"/>
      <c r="UNU71" s="201"/>
      <c r="UNV71" s="201"/>
      <c r="UNW71" s="201"/>
      <c r="UNX71" s="201"/>
      <c r="UNY71" s="201"/>
      <c r="UNZ71" s="201"/>
      <c r="UOA71" s="201"/>
      <c r="UOB71" s="201"/>
      <c r="UOC71" s="201"/>
      <c r="UOD71" s="201"/>
      <c r="UOE71" s="201"/>
      <c r="UOF71" s="201"/>
      <c r="UOG71" s="201"/>
      <c r="UOH71" s="201"/>
      <c r="UOI71" s="201"/>
      <c r="UOJ71" s="201"/>
      <c r="UOK71" s="201"/>
      <c r="UOL71" s="201"/>
      <c r="UOM71" s="201"/>
      <c r="UON71" s="201"/>
      <c r="UOO71" s="201"/>
      <c r="UOP71" s="201"/>
      <c r="UOQ71" s="201"/>
      <c r="UOR71" s="201"/>
      <c r="UOS71" s="201"/>
      <c r="UOT71" s="201"/>
      <c r="UOU71" s="201"/>
      <c r="UOV71" s="201"/>
      <c r="UOW71" s="201"/>
      <c r="UOX71" s="201"/>
      <c r="UOY71" s="201"/>
      <c r="UOZ71" s="201"/>
      <c r="UPA71" s="201"/>
      <c r="UPB71" s="201"/>
      <c r="UPC71" s="201"/>
      <c r="UPD71" s="201"/>
      <c r="UPE71" s="201"/>
      <c r="UPF71" s="201"/>
      <c r="UPG71" s="201"/>
      <c r="UPH71" s="201"/>
      <c r="UPI71" s="201"/>
      <c r="UPJ71" s="201"/>
      <c r="UPK71" s="201"/>
      <c r="UPL71" s="201"/>
      <c r="UPM71" s="201"/>
      <c r="UPN71" s="201"/>
      <c r="UPO71" s="201"/>
      <c r="UPP71" s="201"/>
      <c r="UPQ71" s="201"/>
      <c r="UPR71" s="201"/>
      <c r="UPS71" s="201"/>
      <c r="UPT71" s="201"/>
      <c r="UPU71" s="201"/>
      <c r="UPV71" s="201"/>
      <c r="UPW71" s="201"/>
      <c r="UPX71" s="201"/>
      <c r="UPY71" s="201"/>
      <c r="UPZ71" s="201"/>
      <c r="UQA71" s="201"/>
      <c r="UQB71" s="201"/>
      <c r="UQC71" s="201"/>
      <c r="UQD71" s="201"/>
      <c r="UQE71" s="201"/>
      <c r="UQF71" s="201"/>
      <c r="UQG71" s="201"/>
      <c r="UQH71" s="201"/>
      <c r="UQI71" s="201"/>
      <c r="UQJ71" s="201"/>
      <c r="UQK71" s="201"/>
      <c r="UQL71" s="201"/>
      <c r="UQM71" s="201"/>
      <c r="UQN71" s="201"/>
      <c r="UQO71" s="201"/>
      <c r="UQP71" s="201"/>
      <c r="UQQ71" s="201"/>
      <c r="UQR71" s="201"/>
      <c r="UQS71" s="201"/>
      <c r="UQT71" s="201"/>
      <c r="UQU71" s="201"/>
      <c r="UQV71" s="201"/>
      <c r="UQW71" s="201"/>
      <c r="UQX71" s="201"/>
      <c r="UQY71" s="201"/>
      <c r="UQZ71" s="201"/>
      <c r="URA71" s="201"/>
      <c r="URB71" s="201"/>
      <c r="URC71" s="201"/>
      <c r="URD71" s="201"/>
      <c r="URE71" s="201"/>
      <c r="URF71" s="201"/>
      <c r="URG71" s="201"/>
      <c r="URH71" s="201"/>
      <c r="URI71" s="201"/>
      <c r="URJ71" s="201"/>
      <c r="URK71" s="201"/>
      <c r="URL71" s="201"/>
      <c r="URM71" s="201"/>
      <c r="URN71" s="201"/>
      <c r="URO71" s="201"/>
      <c r="URP71" s="201"/>
      <c r="URQ71" s="201"/>
      <c r="URR71" s="201"/>
      <c r="URS71" s="201"/>
      <c r="URT71" s="201"/>
      <c r="URU71" s="201"/>
      <c r="URV71" s="201"/>
      <c r="URW71" s="201"/>
      <c r="URX71" s="201"/>
      <c r="URY71" s="201"/>
      <c r="URZ71" s="201"/>
      <c r="USA71" s="201"/>
      <c r="USB71" s="201"/>
      <c r="USC71" s="201"/>
      <c r="USD71" s="201"/>
      <c r="USE71" s="201"/>
      <c r="USF71" s="201"/>
      <c r="USG71" s="201"/>
      <c r="USH71" s="201"/>
      <c r="USI71" s="201"/>
      <c r="USJ71" s="201"/>
      <c r="USK71" s="201"/>
      <c r="USL71" s="201"/>
      <c r="USM71" s="201"/>
      <c r="USN71" s="201"/>
      <c r="USO71" s="201"/>
      <c r="USP71" s="201"/>
      <c r="USQ71" s="201"/>
      <c r="USR71" s="201"/>
      <c r="USS71" s="201"/>
      <c r="UST71" s="201"/>
      <c r="USU71" s="201"/>
      <c r="USV71" s="201"/>
      <c r="USW71" s="201"/>
      <c r="USX71" s="201"/>
      <c r="USY71" s="201"/>
      <c r="USZ71" s="201"/>
      <c r="UTA71" s="201"/>
      <c r="UTB71" s="201"/>
      <c r="UTC71" s="201"/>
      <c r="UTD71" s="201"/>
      <c r="UTE71" s="201"/>
      <c r="UTF71" s="201"/>
      <c r="UTG71" s="201"/>
      <c r="UTH71" s="201"/>
      <c r="UTI71" s="201"/>
      <c r="UTJ71" s="201"/>
      <c r="UTK71" s="201"/>
      <c r="UTL71" s="201"/>
      <c r="UTM71" s="201"/>
      <c r="UTN71" s="201"/>
      <c r="UTO71" s="201"/>
      <c r="UTP71" s="201"/>
      <c r="UTQ71" s="201"/>
      <c r="UTR71" s="201"/>
      <c r="UTS71" s="201"/>
      <c r="UTT71" s="201"/>
      <c r="UTU71" s="201"/>
      <c r="UTV71" s="201"/>
      <c r="UTW71" s="201"/>
      <c r="UTX71" s="201"/>
      <c r="UTY71" s="201"/>
      <c r="UTZ71" s="201"/>
      <c r="UUA71" s="201"/>
      <c r="UUB71" s="201"/>
      <c r="UUC71" s="201"/>
      <c r="UUD71" s="201"/>
      <c r="UUE71" s="201"/>
      <c r="UUF71" s="201"/>
      <c r="UUG71" s="201"/>
      <c r="UUH71" s="201"/>
      <c r="UUI71" s="201"/>
      <c r="UUJ71" s="201"/>
      <c r="UUK71" s="201"/>
      <c r="UUL71" s="201"/>
      <c r="UUM71" s="201"/>
      <c r="UUN71" s="201"/>
      <c r="UUO71" s="201"/>
      <c r="UUP71" s="201"/>
      <c r="UUQ71" s="201"/>
      <c r="UUR71" s="201"/>
      <c r="UUS71" s="201"/>
      <c r="UUT71" s="201"/>
      <c r="UUU71" s="201"/>
      <c r="UUV71" s="201"/>
      <c r="UUW71" s="201"/>
      <c r="UUX71" s="201"/>
      <c r="UUY71" s="201"/>
      <c r="UUZ71" s="201"/>
      <c r="UVA71" s="201"/>
      <c r="UVB71" s="201"/>
      <c r="UVC71" s="201"/>
      <c r="UVD71" s="201"/>
      <c r="UVE71" s="201"/>
      <c r="UVF71" s="201"/>
      <c r="UVG71" s="201"/>
      <c r="UVH71" s="201"/>
      <c r="UVI71" s="201"/>
      <c r="UVJ71" s="201"/>
      <c r="UVK71" s="201"/>
      <c r="UVL71" s="201"/>
      <c r="UVM71" s="201"/>
      <c r="UVN71" s="201"/>
      <c r="UVO71" s="201"/>
      <c r="UVP71" s="201"/>
      <c r="UVQ71" s="201"/>
      <c r="UVR71" s="201"/>
      <c r="UVS71" s="201"/>
      <c r="UVT71" s="201"/>
      <c r="UVU71" s="201"/>
      <c r="UVV71" s="201"/>
      <c r="UVW71" s="201"/>
      <c r="UVX71" s="201"/>
      <c r="UVY71" s="201"/>
      <c r="UVZ71" s="201"/>
      <c r="UWA71" s="201"/>
      <c r="UWB71" s="201"/>
      <c r="UWC71" s="201"/>
      <c r="UWD71" s="201"/>
      <c r="UWE71" s="201"/>
      <c r="UWF71" s="201"/>
      <c r="UWG71" s="201"/>
      <c r="UWH71" s="201"/>
      <c r="UWI71" s="201"/>
      <c r="UWJ71" s="201"/>
      <c r="UWK71" s="201"/>
      <c r="UWL71" s="201"/>
      <c r="UWM71" s="201"/>
      <c r="UWN71" s="201"/>
      <c r="UWO71" s="201"/>
      <c r="UWP71" s="201"/>
      <c r="UWQ71" s="201"/>
      <c r="UWR71" s="201"/>
      <c r="UWS71" s="201"/>
      <c r="UWT71" s="201"/>
      <c r="UWU71" s="201"/>
      <c r="UWV71" s="201"/>
      <c r="UWW71" s="201"/>
      <c r="UWX71" s="201"/>
      <c r="UWY71" s="201"/>
      <c r="UWZ71" s="201"/>
      <c r="UXA71" s="201"/>
      <c r="UXB71" s="201"/>
      <c r="UXC71" s="201"/>
      <c r="UXD71" s="201"/>
      <c r="UXE71" s="201"/>
      <c r="UXF71" s="201"/>
      <c r="UXG71" s="201"/>
      <c r="UXH71" s="201"/>
      <c r="UXI71" s="201"/>
      <c r="UXJ71" s="201"/>
      <c r="UXK71" s="201"/>
      <c r="UXL71" s="201"/>
      <c r="UXM71" s="201"/>
      <c r="UXN71" s="201"/>
      <c r="UXO71" s="201"/>
      <c r="UXP71" s="201"/>
      <c r="UXQ71" s="201"/>
      <c r="UXR71" s="201"/>
      <c r="UXS71" s="201"/>
      <c r="UXT71" s="201"/>
      <c r="UXU71" s="201"/>
      <c r="UXV71" s="201"/>
      <c r="UXW71" s="201"/>
      <c r="UXX71" s="201"/>
      <c r="UXY71" s="201"/>
      <c r="UXZ71" s="201"/>
      <c r="UYA71" s="201"/>
      <c r="UYB71" s="201"/>
      <c r="UYC71" s="201"/>
      <c r="UYD71" s="201"/>
      <c r="UYE71" s="201"/>
      <c r="UYF71" s="201"/>
      <c r="UYG71" s="201"/>
      <c r="UYH71" s="201"/>
      <c r="UYI71" s="201"/>
      <c r="UYJ71" s="201"/>
      <c r="UYK71" s="201"/>
      <c r="UYL71" s="201"/>
      <c r="UYM71" s="201"/>
      <c r="UYN71" s="201"/>
      <c r="UYO71" s="201"/>
      <c r="UYP71" s="201"/>
      <c r="UYQ71" s="201"/>
      <c r="UYR71" s="201"/>
      <c r="UYS71" s="201"/>
      <c r="UYT71" s="201"/>
      <c r="UYU71" s="201"/>
      <c r="UYV71" s="201"/>
      <c r="UYW71" s="201"/>
      <c r="UYX71" s="201"/>
      <c r="UYY71" s="201"/>
      <c r="UYZ71" s="201"/>
      <c r="UZA71" s="201"/>
      <c r="UZB71" s="201"/>
      <c r="UZC71" s="201"/>
      <c r="UZD71" s="201"/>
      <c r="UZE71" s="201"/>
      <c r="UZF71" s="201"/>
      <c r="UZG71" s="201"/>
      <c r="UZH71" s="201"/>
      <c r="UZI71" s="201"/>
      <c r="UZJ71" s="201"/>
      <c r="UZK71" s="201"/>
      <c r="UZL71" s="201"/>
      <c r="UZM71" s="201"/>
      <c r="UZN71" s="201"/>
      <c r="UZO71" s="201"/>
      <c r="UZP71" s="201"/>
      <c r="UZQ71" s="201"/>
      <c r="UZR71" s="201"/>
      <c r="UZS71" s="201"/>
      <c r="UZT71" s="201"/>
      <c r="UZU71" s="201"/>
      <c r="UZV71" s="201"/>
      <c r="UZW71" s="201"/>
      <c r="UZX71" s="201"/>
      <c r="UZY71" s="201"/>
      <c r="UZZ71" s="201"/>
      <c r="VAA71" s="201"/>
      <c r="VAB71" s="201"/>
      <c r="VAC71" s="201"/>
      <c r="VAD71" s="201"/>
      <c r="VAE71" s="201"/>
      <c r="VAF71" s="201"/>
      <c r="VAG71" s="201"/>
      <c r="VAH71" s="201"/>
      <c r="VAI71" s="201"/>
      <c r="VAJ71" s="201"/>
      <c r="VAK71" s="201"/>
      <c r="VAL71" s="201"/>
      <c r="VAM71" s="201"/>
      <c r="VAN71" s="201"/>
      <c r="VAO71" s="201"/>
      <c r="VAP71" s="201"/>
      <c r="VAQ71" s="201"/>
      <c r="VAR71" s="201"/>
      <c r="VAS71" s="201"/>
      <c r="VAT71" s="201"/>
      <c r="VAU71" s="201"/>
      <c r="VAV71" s="201"/>
      <c r="VAW71" s="201"/>
      <c r="VAX71" s="201"/>
      <c r="VAY71" s="201"/>
      <c r="VAZ71" s="201"/>
      <c r="VBA71" s="201"/>
      <c r="VBB71" s="201"/>
      <c r="VBC71" s="201"/>
      <c r="VBD71" s="201"/>
      <c r="VBE71" s="201"/>
      <c r="VBF71" s="201"/>
      <c r="VBG71" s="201"/>
      <c r="VBH71" s="201"/>
      <c r="VBI71" s="201"/>
      <c r="VBJ71" s="201"/>
      <c r="VBK71" s="201"/>
      <c r="VBL71" s="201"/>
      <c r="VBM71" s="201"/>
      <c r="VBN71" s="201"/>
      <c r="VBO71" s="201"/>
      <c r="VBP71" s="201"/>
      <c r="VBQ71" s="201"/>
      <c r="VBR71" s="201"/>
      <c r="VBS71" s="201"/>
      <c r="VBT71" s="201"/>
      <c r="VBU71" s="201"/>
      <c r="VBV71" s="201"/>
      <c r="VBW71" s="201"/>
      <c r="VBX71" s="201"/>
      <c r="VBY71" s="201"/>
      <c r="VBZ71" s="201"/>
      <c r="VCA71" s="201"/>
      <c r="VCB71" s="201"/>
      <c r="VCC71" s="201"/>
      <c r="VCD71" s="201"/>
      <c r="VCE71" s="201"/>
      <c r="VCF71" s="201"/>
      <c r="VCG71" s="201"/>
      <c r="VCH71" s="201"/>
      <c r="VCI71" s="201"/>
      <c r="VCJ71" s="201"/>
      <c r="VCK71" s="201"/>
      <c r="VCL71" s="201"/>
      <c r="VCM71" s="201"/>
      <c r="VCN71" s="201"/>
      <c r="VCO71" s="201"/>
      <c r="VCP71" s="201"/>
      <c r="VCQ71" s="201"/>
      <c r="VCR71" s="201"/>
      <c r="VCS71" s="201"/>
      <c r="VCT71" s="201"/>
      <c r="VCU71" s="201"/>
      <c r="VCV71" s="201"/>
      <c r="VCW71" s="201"/>
      <c r="VCX71" s="201"/>
      <c r="VCY71" s="201"/>
      <c r="VCZ71" s="201"/>
      <c r="VDA71" s="201"/>
      <c r="VDB71" s="201"/>
      <c r="VDC71" s="201"/>
      <c r="VDD71" s="201"/>
      <c r="VDE71" s="201"/>
      <c r="VDF71" s="201"/>
      <c r="VDG71" s="201"/>
      <c r="VDH71" s="201"/>
      <c r="VDI71" s="201"/>
      <c r="VDJ71" s="201"/>
      <c r="VDK71" s="201"/>
      <c r="VDL71" s="201"/>
      <c r="VDM71" s="201"/>
      <c r="VDN71" s="201"/>
      <c r="VDO71" s="201"/>
      <c r="VDP71" s="201"/>
      <c r="VDQ71" s="201"/>
      <c r="VDR71" s="201"/>
      <c r="VDS71" s="201"/>
      <c r="VDT71" s="201"/>
      <c r="VDU71" s="201"/>
      <c r="VDV71" s="201"/>
      <c r="VDW71" s="201"/>
      <c r="VDX71" s="201"/>
      <c r="VDY71" s="201"/>
      <c r="VDZ71" s="201"/>
      <c r="VEA71" s="201"/>
      <c r="VEB71" s="201"/>
      <c r="VEC71" s="201"/>
      <c r="VED71" s="201"/>
      <c r="VEE71" s="201"/>
      <c r="VEF71" s="201"/>
      <c r="VEG71" s="201"/>
      <c r="VEH71" s="201"/>
      <c r="VEI71" s="201"/>
      <c r="VEJ71" s="201"/>
      <c r="VEK71" s="201"/>
      <c r="VEL71" s="201"/>
      <c r="VEM71" s="201"/>
      <c r="VEN71" s="201"/>
      <c r="VEO71" s="201"/>
      <c r="VEP71" s="201"/>
      <c r="VEQ71" s="201"/>
      <c r="VER71" s="201"/>
      <c r="VES71" s="201"/>
      <c r="VET71" s="201"/>
      <c r="VEU71" s="201"/>
      <c r="VEV71" s="201"/>
      <c r="VEW71" s="201"/>
      <c r="VEX71" s="201"/>
      <c r="VEY71" s="201"/>
      <c r="VEZ71" s="201"/>
      <c r="VFA71" s="201"/>
      <c r="VFB71" s="201"/>
      <c r="VFC71" s="201"/>
      <c r="VFD71" s="201"/>
      <c r="VFE71" s="201"/>
      <c r="VFF71" s="201"/>
      <c r="VFG71" s="201"/>
      <c r="VFH71" s="201"/>
      <c r="VFI71" s="201"/>
      <c r="VFJ71" s="201"/>
      <c r="VFK71" s="201"/>
      <c r="VFL71" s="201"/>
      <c r="VFM71" s="201"/>
      <c r="VFN71" s="201"/>
      <c r="VFO71" s="201"/>
      <c r="VFP71" s="201"/>
      <c r="VFQ71" s="201"/>
      <c r="VFR71" s="201"/>
      <c r="VFS71" s="201"/>
      <c r="VFT71" s="201"/>
      <c r="VFU71" s="201"/>
      <c r="VFV71" s="201"/>
      <c r="VFW71" s="201"/>
      <c r="VFX71" s="201"/>
      <c r="VFY71" s="201"/>
      <c r="VFZ71" s="201"/>
      <c r="VGA71" s="201"/>
      <c r="VGB71" s="201"/>
      <c r="VGC71" s="201"/>
      <c r="VGD71" s="201"/>
      <c r="VGE71" s="201"/>
      <c r="VGF71" s="201"/>
      <c r="VGG71" s="201"/>
      <c r="VGH71" s="201"/>
      <c r="VGI71" s="201"/>
      <c r="VGJ71" s="201"/>
      <c r="VGK71" s="201"/>
      <c r="VGL71" s="201"/>
      <c r="VGM71" s="201"/>
      <c r="VGN71" s="201"/>
      <c r="VGO71" s="201"/>
      <c r="VGP71" s="201"/>
      <c r="VGQ71" s="201"/>
      <c r="VGR71" s="201"/>
      <c r="VGS71" s="201"/>
      <c r="VGT71" s="201"/>
      <c r="VGU71" s="201"/>
      <c r="VGV71" s="201"/>
      <c r="VGW71" s="201"/>
      <c r="VGX71" s="201"/>
      <c r="VGY71" s="201"/>
      <c r="VGZ71" s="201"/>
      <c r="VHA71" s="201"/>
      <c r="VHB71" s="201"/>
      <c r="VHC71" s="201"/>
      <c r="VHD71" s="201"/>
      <c r="VHE71" s="201"/>
      <c r="VHF71" s="201"/>
      <c r="VHG71" s="201"/>
      <c r="VHH71" s="201"/>
      <c r="VHI71" s="201"/>
      <c r="VHJ71" s="201"/>
      <c r="VHK71" s="201"/>
      <c r="VHL71" s="201"/>
      <c r="VHM71" s="201"/>
      <c r="VHN71" s="201"/>
      <c r="VHO71" s="201"/>
      <c r="VHP71" s="201"/>
      <c r="VHQ71" s="201"/>
      <c r="VHR71" s="201"/>
      <c r="VHS71" s="201"/>
      <c r="VHT71" s="201"/>
      <c r="VHU71" s="201"/>
      <c r="VHV71" s="201"/>
      <c r="VHW71" s="201"/>
      <c r="VHX71" s="201"/>
      <c r="VHY71" s="201"/>
      <c r="VHZ71" s="201"/>
      <c r="VIA71" s="201"/>
      <c r="VIB71" s="201"/>
      <c r="VIC71" s="201"/>
      <c r="VID71" s="201"/>
      <c r="VIE71" s="201"/>
      <c r="VIF71" s="201"/>
      <c r="VIG71" s="201"/>
      <c r="VIH71" s="201"/>
      <c r="VII71" s="201"/>
      <c r="VIJ71" s="201"/>
      <c r="VIK71" s="201"/>
      <c r="VIL71" s="201"/>
      <c r="VIM71" s="201"/>
      <c r="VIN71" s="201"/>
      <c r="VIO71" s="201"/>
      <c r="VIP71" s="201"/>
      <c r="VIQ71" s="201"/>
      <c r="VIR71" s="201"/>
      <c r="VIS71" s="201"/>
      <c r="VIT71" s="201"/>
      <c r="VIU71" s="201"/>
      <c r="VIV71" s="201"/>
      <c r="VIW71" s="201"/>
      <c r="VIX71" s="201"/>
      <c r="VIY71" s="201"/>
      <c r="VIZ71" s="201"/>
      <c r="VJA71" s="201"/>
      <c r="VJB71" s="201"/>
      <c r="VJC71" s="201"/>
      <c r="VJD71" s="201"/>
      <c r="VJE71" s="201"/>
      <c r="VJF71" s="201"/>
      <c r="VJG71" s="201"/>
      <c r="VJH71" s="201"/>
      <c r="VJI71" s="201"/>
      <c r="VJJ71" s="201"/>
      <c r="VJK71" s="201"/>
      <c r="VJL71" s="201"/>
      <c r="VJM71" s="201"/>
      <c r="VJN71" s="201"/>
      <c r="VJO71" s="201"/>
      <c r="VJP71" s="201"/>
      <c r="VJQ71" s="201"/>
      <c r="VJR71" s="201"/>
      <c r="VJS71" s="201"/>
      <c r="VJT71" s="201"/>
      <c r="VJU71" s="201"/>
      <c r="VJV71" s="201"/>
      <c r="VJW71" s="201"/>
      <c r="VJX71" s="201"/>
      <c r="VJY71" s="201"/>
      <c r="VJZ71" s="201"/>
      <c r="VKA71" s="201"/>
      <c r="VKB71" s="201"/>
      <c r="VKC71" s="201"/>
      <c r="VKD71" s="201"/>
      <c r="VKE71" s="201"/>
      <c r="VKF71" s="201"/>
      <c r="VKG71" s="201"/>
      <c r="VKH71" s="201"/>
      <c r="VKI71" s="201"/>
      <c r="VKJ71" s="201"/>
      <c r="VKK71" s="201"/>
      <c r="VKL71" s="201"/>
      <c r="VKM71" s="201"/>
      <c r="VKN71" s="201"/>
      <c r="VKO71" s="201"/>
      <c r="VKP71" s="201"/>
      <c r="VKQ71" s="201"/>
      <c r="VKR71" s="201"/>
      <c r="VKS71" s="201"/>
      <c r="VKT71" s="201"/>
      <c r="VKU71" s="201"/>
      <c r="VKV71" s="201"/>
      <c r="VKW71" s="201"/>
      <c r="VKX71" s="201"/>
      <c r="VKY71" s="201"/>
      <c r="VKZ71" s="201"/>
      <c r="VLA71" s="201"/>
      <c r="VLB71" s="201"/>
      <c r="VLC71" s="201"/>
      <c r="VLD71" s="201"/>
      <c r="VLE71" s="201"/>
      <c r="VLF71" s="201"/>
      <c r="VLG71" s="201"/>
      <c r="VLH71" s="201"/>
      <c r="VLI71" s="201"/>
      <c r="VLJ71" s="201"/>
      <c r="VLK71" s="201"/>
      <c r="VLL71" s="201"/>
      <c r="VLM71" s="201"/>
      <c r="VLN71" s="201"/>
      <c r="VLO71" s="201"/>
      <c r="VLP71" s="201"/>
      <c r="VLQ71" s="201"/>
      <c r="VLR71" s="201"/>
      <c r="VLS71" s="201"/>
      <c r="VLT71" s="201"/>
      <c r="VLU71" s="201"/>
      <c r="VLV71" s="201"/>
      <c r="VLW71" s="201"/>
      <c r="VLX71" s="201"/>
      <c r="VLY71" s="201"/>
      <c r="VLZ71" s="201"/>
      <c r="VMA71" s="201"/>
      <c r="VMB71" s="201"/>
      <c r="VMC71" s="201"/>
      <c r="VMD71" s="201"/>
      <c r="VME71" s="201"/>
      <c r="VMF71" s="201"/>
      <c r="VMG71" s="201"/>
      <c r="VMH71" s="201"/>
      <c r="VMI71" s="201"/>
      <c r="VMJ71" s="201"/>
      <c r="VMK71" s="201"/>
      <c r="VML71" s="201"/>
      <c r="VMM71" s="201"/>
      <c r="VMN71" s="201"/>
      <c r="VMO71" s="201"/>
      <c r="VMP71" s="201"/>
      <c r="VMQ71" s="201"/>
      <c r="VMR71" s="201"/>
      <c r="VMS71" s="201"/>
      <c r="VMT71" s="201"/>
      <c r="VMU71" s="201"/>
      <c r="VMV71" s="201"/>
      <c r="VMW71" s="201"/>
      <c r="VMX71" s="201"/>
      <c r="VMY71" s="201"/>
      <c r="VMZ71" s="201"/>
      <c r="VNA71" s="201"/>
      <c r="VNB71" s="201"/>
      <c r="VNC71" s="201"/>
      <c r="VND71" s="201"/>
      <c r="VNE71" s="201"/>
      <c r="VNF71" s="201"/>
      <c r="VNG71" s="201"/>
      <c r="VNH71" s="201"/>
      <c r="VNI71" s="201"/>
      <c r="VNJ71" s="201"/>
      <c r="VNK71" s="201"/>
      <c r="VNL71" s="201"/>
      <c r="VNM71" s="201"/>
      <c r="VNN71" s="201"/>
      <c r="VNO71" s="201"/>
      <c r="VNP71" s="201"/>
      <c r="VNQ71" s="201"/>
      <c r="VNR71" s="201"/>
      <c r="VNS71" s="201"/>
      <c r="VNT71" s="201"/>
      <c r="VNU71" s="201"/>
      <c r="VNV71" s="201"/>
      <c r="VNW71" s="201"/>
      <c r="VNX71" s="201"/>
      <c r="VNY71" s="201"/>
      <c r="VNZ71" s="201"/>
      <c r="VOA71" s="201"/>
      <c r="VOB71" s="201"/>
      <c r="VOC71" s="201"/>
      <c r="VOD71" s="201"/>
      <c r="VOE71" s="201"/>
      <c r="VOF71" s="201"/>
      <c r="VOG71" s="201"/>
      <c r="VOH71" s="201"/>
      <c r="VOI71" s="201"/>
      <c r="VOJ71" s="201"/>
      <c r="VOK71" s="201"/>
      <c r="VOL71" s="201"/>
      <c r="VOM71" s="201"/>
      <c r="VON71" s="201"/>
      <c r="VOO71" s="201"/>
      <c r="VOP71" s="201"/>
      <c r="VOQ71" s="201"/>
      <c r="VOR71" s="201"/>
      <c r="VOS71" s="201"/>
      <c r="VOT71" s="201"/>
      <c r="VOU71" s="201"/>
      <c r="VOV71" s="201"/>
      <c r="VOW71" s="201"/>
      <c r="VOX71" s="201"/>
      <c r="VOY71" s="201"/>
      <c r="VOZ71" s="201"/>
      <c r="VPA71" s="201"/>
      <c r="VPB71" s="201"/>
      <c r="VPC71" s="201"/>
      <c r="VPD71" s="201"/>
      <c r="VPE71" s="201"/>
      <c r="VPF71" s="201"/>
      <c r="VPG71" s="201"/>
      <c r="VPH71" s="201"/>
      <c r="VPI71" s="201"/>
      <c r="VPJ71" s="201"/>
      <c r="VPK71" s="201"/>
      <c r="VPL71" s="201"/>
      <c r="VPM71" s="201"/>
      <c r="VPN71" s="201"/>
      <c r="VPO71" s="201"/>
      <c r="VPP71" s="201"/>
      <c r="VPQ71" s="201"/>
      <c r="VPR71" s="201"/>
      <c r="VPS71" s="201"/>
      <c r="VPT71" s="201"/>
      <c r="VPU71" s="201"/>
      <c r="VPV71" s="201"/>
      <c r="VPW71" s="201"/>
      <c r="VPX71" s="201"/>
      <c r="VPY71" s="201"/>
      <c r="VPZ71" s="201"/>
      <c r="VQA71" s="201"/>
      <c r="VQB71" s="201"/>
      <c r="VQC71" s="201"/>
      <c r="VQD71" s="201"/>
      <c r="VQE71" s="201"/>
      <c r="VQF71" s="201"/>
      <c r="VQG71" s="201"/>
      <c r="VQH71" s="201"/>
      <c r="VQI71" s="201"/>
      <c r="VQJ71" s="201"/>
      <c r="VQK71" s="201"/>
      <c r="VQL71" s="201"/>
      <c r="VQM71" s="201"/>
      <c r="VQN71" s="201"/>
      <c r="VQO71" s="201"/>
      <c r="VQP71" s="201"/>
      <c r="VQQ71" s="201"/>
      <c r="VQR71" s="201"/>
      <c r="VQS71" s="201"/>
      <c r="VQT71" s="201"/>
      <c r="VQU71" s="201"/>
      <c r="VQV71" s="201"/>
      <c r="VQW71" s="201"/>
      <c r="VQX71" s="201"/>
      <c r="VQY71" s="201"/>
      <c r="VQZ71" s="201"/>
      <c r="VRA71" s="201"/>
      <c r="VRB71" s="201"/>
      <c r="VRC71" s="201"/>
      <c r="VRD71" s="201"/>
      <c r="VRE71" s="201"/>
      <c r="VRF71" s="201"/>
      <c r="VRG71" s="201"/>
      <c r="VRH71" s="201"/>
      <c r="VRI71" s="201"/>
      <c r="VRJ71" s="201"/>
      <c r="VRK71" s="201"/>
      <c r="VRL71" s="201"/>
      <c r="VRM71" s="201"/>
      <c r="VRN71" s="201"/>
      <c r="VRO71" s="201"/>
      <c r="VRP71" s="201"/>
      <c r="VRQ71" s="201"/>
      <c r="VRR71" s="201"/>
      <c r="VRS71" s="201"/>
      <c r="VRT71" s="201"/>
      <c r="VRU71" s="201"/>
      <c r="VRV71" s="201"/>
      <c r="VRW71" s="201"/>
      <c r="VRX71" s="201"/>
      <c r="VRY71" s="201"/>
      <c r="VRZ71" s="201"/>
      <c r="VSA71" s="201"/>
      <c r="VSB71" s="201"/>
      <c r="VSC71" s="201"/>
      <c r="VSD71" s="201"/>
      <c r="VSE71" s="201"/>
      <c r="VSF71" s="201"/>
      <c r="VSG71" s="201"/>
      <c r="VSH71" s="201"/>
      <c r="VSI71" s="201"/>
      <c r="VSJ71" s="201"/>
      <c r="VSK71" s="201"/>
      <c r="VSL71" s="201"/>
      <c r="VSM71" s="201"/>
      <c r="VSN71" s="201"/>
      <c r="VSO71" s="201"/>
      <c r="VSP71" s="201"/>
      <c r="VSQ71" s="201"/>
      <c r="VSR71" s="201"/>
      <c r="VSS71" s="201"/>
      <c r="VST71" s="201"/>
      <c r="VSU71" s="201"/>
      <c r="VSV71" s="201"/>
      <c r="VSW71" s="201"/>
      <c r="VSX71" s="201"/>
      <c r="VSY71" s="201"/>
      <c r="VSZ71" s="201"/>
      <c r="VTA71" s="201"/>
      <c r="VTB71" s="201"/>
      <c r="VTC71" s="201"/>
      <c r="VTD71" s="201"/>
      <c r="VTE71" s="201"/>
      <c r="VTF71" s="201"/>
      <c r="VTG71" s="201"/>
      <c r="VTH71" s="201"/>
      <c r="VTI71" s="201"/>
      <c r="VTJ71" s="201"/>
      <c r="VTK71" s="201"/>
      <c r="VTL71" s="201"/>
      <c r="VTM71" s="201"/>
      <c r="VTN71" s="201"/>
      <c r="VTO71" s="201"/>
      <c r="VTP71" s="201"/>
      <c r="VTQ71" s="201"/>
      <c r="VTR71" s="201"/>
      <c r="VTS71" s="201"/>
      <c r="VTT71" s="201"/>
      <c r="VTU71" s="201"/>
      <c r="VTV71" s="201"/>
      <c r="VTW71" s="201"/>
      <c r="VTX71" s="201"/>
      <c r="VTY71" s="201"/>
      <c r="VTZ71" s="201"/>
      <c r="VUA71" s="201"/>
      <c r="VUB71" s="201"/>
      <c r="VUC71" s="201"/>
      <c r="VUD71" s="201"/>
      <c r="VUE71" s="201"/>
      <c r="VUF71" s="201"/>
      <c r="VUG71" s="201"/>
      <c r="VUH71" s="201"/>
      <c r="VUI71" s="201"/>
      <c r="VUJ71" s="201"/>
      <c r="VUK71" s="201"/>
      <c r="VUL71" s="201"/>
      <c r="VUM71" s="201"/>
      <c r="VUN71" s="201"/>
      <c r="VUO71" s="201"/>
      <c r="VUP71" s="201"/>
      <c r="VUQ71" s="201"/>
      <c r="VUR71" s="201"/>
      <c r="VUS71" s="201"/>
      <c r="VUT71" s="201"/>
      <c r="VUU71" s="201"/>
      <c r="VUV71" s="201"/>
      <c r="VUW71" s="201"/>
      <c r="VUX71" s="201"/>
      <c r="VUY71" s="201"/>
      <c r="VUZ71" s="201"/>
      <c r="VVA71" s="201"/>
      <c r="VVB71" s="201"/>
      <c r="VVC71" s="201"/>
      <c r="VVD71" s="201"/>
      <c r="VVE71" s="201"/>
      <c r="VVF71" s="201"/>
      <c r="VVG71" s="201"/>
      <c r="VVH71" s="201"/>
      <c r="VVI71" s="201"/>
      <c r="VVJ71" s="201"/>
      <c r="VVK71" s="201"/>
      <c r="VVL71" s="201"/>
      <c r="VVM71" s="201"/>
      <c r="VVN71" s="201"/>
      <c r="VVO71" s="201"/>
      <c r="VVP71" s="201"/>
      <c r="VVQ71" s="201"/>
      <c r="VVR71" s="201"/>
      <c r="VVS71" s="201"/>
      <c r="VVT71" s="201"/>
      <c r="VVU71" s="201"/>
      <c r="VVV71" s="201"/>
      <c r="VVW71" s="201"/>
      <c r="VVX71" s="201"/>
      <c r="VVY71" s="201"/>
      <c r="VVZ71" s="201"/>
      <c r="VWA71" s="201"/>
      <c r="VWB71" s="201"/>
      <c r="VWC71" s="201"/>
      <c r="VWD71" s="201"/>
      <c r="VWE71" s="201"/>
      <c r="VWF71" s="201"/>
      <c r="VWG71" s="201"/>
      <c r="VWH71" s="201"/>
      <c r="VWI71" s="201"/>
      <c r="VWJ71" s="201"/>
      <c r="VWK71" s="201"/>
      <c r="VWL71" s="201"/>
      <c r="VWM71" s="201"/>
      <c r="VWN71" s="201"/>
      <c r="VWO71" s="201"/>
      <c r="VWP71" s="201"/>
      <c r="VWQ71" s="201"/>
      <c r="VWR71" s="201"/>
      <c r="VWS71" s="201"/>
      <c r="VWT71" s="201"/>
      <c r="VWU71" s="201"/>
      <c r="VWV71" s="201"/>
      <c r="VWW71" s="201"/>
      <c r="VWX71" s="201"/>
      <c r="VWY71" s="201"/>
      <c r="VWZ71" s="201"/>
      <c r="VXA71" s="201"/>
      <c r="VXB71" s="201"/>
      <c r="VXC71" s="201"/>
      <c r="VXD71" s="201"/>
      <c r="VXE71" s="201"/>
      <c r="VXF71" s="201"/>
      <c r="VXG71" s="201"/>
      <c r="VXH71" s="201"/>
      <c r="VXI71" s="201"/>
      <c r="VXJ71" s="201"/>
      <c r="VXK71" s="201"/>
      <c r="VXL71" s="201"/>
      <c r="VXM71" s="201"/>
      <c r="VXN71" s="201"/>
      <c r="VXO71" s="201"/>
      <c r="VXP71" s="201"/>
      <c r="VXQ71" s="201"/>
      <c r="VXR71" s="201"/>
      <c r="VXS71" s="201"/>
      <c r="VXT71" s="201"/>
      <c r="VXU71" s="201"/>
      <c r="VXV71" s="201"/>
      <c r="VXW71" s="201"/>
      <c r="VXX71" s="201"/>
      <c r="VXY71" s="201"/>
      <c r="VXZ71" s="201"/>
      <c r="VYA71" s="201"/>
      <c r="VYB71" s="201"/>
      <c r="VYC71" s="201"/>
      <c r="VYD71" s="201"/>
      <c r="VYE71" s="201"/>
      <c r="VYF71" s="201"/>
      <c r="VYG71" s="201"/>
      <c r="VYH71" s="201"/>
      <c r="VYI71" s="201"/>
      <c r="VYJ71" s="201"/>
      <c r="VYK71" s="201"/>
      <c r="VYL71" s="201"/>
      <c r="VYM71" s="201"/>
      <c r="VYN71" s="201"/>
      <c r="VYO71" s="201"/>
      <c r="VYP71" s="201"/>
      <c r="VYQ71" s="201"/>
      <c r="VYR71" s="201"/>
      <c r="VYS71" s="201"/>
      <c r="VYT71" s="201"/>
      <c r="VYU71" s="201"/>
      <c r="VYV71" s="201"/>
      <c r="VYW71" s="201"/>
      <c r="VYX71" s="201"/>
      <c r="VYY71" s="201"/>
      <c r="VYZ71" s="201"/>
      <c r="VZA71" s="201"/>
      <c r="VZB71" s="201"/>
      <c r="VZC71" s="201"/>
      <c r="VZD71" s="201"/>
      <c r="VZE71" s="201"/>
      <c r="VZF71" s="201"/>
      <c r="VZG71" s="201"/>
      <c r="VZH71" s="201"/>
      <c r="VZI71" s="201"/>
      <c r="VZJ71" s="201"/>
      <c r="VZK71" s="201"/>
      <c r="VZL71" s="201"/>
      <c r="VZM71" s="201"/>
      <c r="VZN71" s="201"/>
      <c r="VZO71" s="201"/>
      <c r="VZP71" s="201"/>
      <c r="VZQ71" s="201"/>
      <c r="VZR71" s="201"/>
      <c r="VZS71" s="201"/>
      <c r="VZT71" s="201"/>
      <c r="VZU71" s="201"/>
      <c r="VZV71" s="201"/>
      <c r="VZW71" s="201"/>
      <c r="VZX71" s="201"/>
      <c r="VZY71" s="201"/>
      <c r="VZZ71" s="201"/>
      <c r="WAA71" s="201"/>
      <c r="WAB71" s="201"/>
      <c r="WAC71" s="201"/>
      <c r="WAD71" s="201"/>
      <c r="WAE71" s="201"/>
      <c r="WAF71" s="201"/>
      <c r="WAG71" s="201"/>
      <c r="WAH71" s="201"/>
      <c r="WAI71" s="201"/>
      <c r="WAJ71" s="201"/>
      <c r="WAK71" s="201"/>
      <c r="WAL71" s="201"/>
      <c r="WAM71" s="201"/>
      <c r="WAN71" s="201"/>
      <c r="WAO71" s="201"/>
      <c r="WAP71" s="201"/>
      <c r="WAQ71" s="201"/>
      <c r="WAR71" s="201"/>
      <c r="WAS71" s="201"/>
      <c r="WAT71" s="201"/>
      <c r="WAU71" s="201"/>
      <c r="WAV71" s="201"/>
      <c r="WAW71" s="201"/>
      <c r="WAX71" s="201"/>
      <c r="WAY71" s="201"/>
      <c r="WAZ71" s="201"/>
      <c r="WBA71" s="201"/>
      <c r="WBB71" s="201"/>
      <c r="WBC71" s="201"/>
      <c r="WBD71" s="201"/>
      <c r="WBE71" s="201"/>
      <c r="WBF71" s="201"/>
      <c r="WBG71" s="201"/>
      <c r="WBH71" s="201"/>
      <c r="WBI71" s="201"/>
      <c r="WBJ71" s="201"/>
      <c r="WBK71" s="201"/>
      <c r="WBL71" s="201"/>
      <c r="WBM71" s="201"/>
      <c r="WBN71" s="201"/>
      <c r="WBO71" s="201"/>
      <c r="WBP71" s="201"/>
      <c r="WBQ71" s="201"/>
      <c r="WBR71" s="201"/>
      <c r="WBS71" s="201"/>
      <c r="WBT71" s="201"/>
      <c r="WBU71" s="201"/>
      <c r="WBV71" s="201"/>
      <c r="WBW71" s="201"/>
      <c r="WBX71" s="201"/>
      <c r="WBY71" s="201"/>
      <c r="WBZ71" s="201"/>
      <c r="WCA71" s="201"/>
      <c r="WCB71" s="201"/>
      <c r="WCC71" s="201"/>
      <c r="WCD71" s="201"/>
      <c r="WCE71" s="201"/>
      <c r="WCF71" s="201"/>
      <c r="WCG71" s="201"/>
      <c r="WCH71" s="201"/>
      <c r="WCI71" s="201"/>
      <c r="WCJ71" s="201"/>
      <c r="WCK71" s="201"/>
      <c r="WCL71" s="201"/>
      <c r="WCM71" s="201"/>
      <c r="WCN71" s="201"/>
      <c r="WCO71" s="201"/>
      <c r="WCP71" s="201"/>
      <c r="WCQ71" s="201"/>
      <c r="WCR71" s="201"/>
      <c r="WCS71" s="201"/>
      <c r="WCT71" s="201"/>
      <c r="WCU71" s="201"/>
      <c r="WCV71" s="201"/>
      <c r="WCW71" s="201"/>
      <c r="WCX71" s="201"/>
      <c r="WCY71" s="201"/>
      <c r="WCZ71" s="201"/>
      <c r="WDA71" s="201"/>
      <c r="WDB71" s="201"/>
      <c r="WDC71" s="201"/>
      <c r="WDD71" s="201"/>
      <c r="WDE71" s="201"/>
      <c r="WDF71" s="201"/>
      <c r="WDG71" s="201"/>
      <c r="WDH71" s="201"/>
      <c r="WDI71" s="201"/>
      <c r="WDJ71" s="201"/>
      <c r="WDK71" s="201"/>
      <c r="WDL71" s="201"/>
      <c r="WDM71" s="201"/>
      <c r="WDN71" s="201"/>
      <c r="WDO71" s="201"/>
      <c r="WDP71" s="201"/>
      <c r="WDQ71" s="201"/>
      <c r="WDR71" s="201"/>
      <c r="WDS71" s="201"/>
      <c r="WDT71" s="201"/>
      <c r="WDU71" s="201"/>
      <c r="WDV71" s="201"/>
      <c r="WDW71" s="201"/>
      <c r="WDX71" s="201"/>
      <c r="WDY71" s="201"/>
      <c r="WDZ71" s="201"/>
      <c r="WEA71" s="201"/>
      <c r="WEB71" s="201"/>
      <c r="WEC71" s="201"/>
      <c r="WED71" s="201"/>
      <c r="WEE71" s="201"/>
      <c r="WEF71" s="201"/>
      <c r="WEG71" s="201"/>
      <c r="WEH71" s="201"/>
      <c r="WEI71" s="201"/>
      <c r="WEJ71" s="201"/>
      <c r="WEK71" s="201"/>
      <c r="WEL71" s="201"/>
      <c r="WEM71" s="201"/>
      <c r="WEN71" s="201"/>
      <c r="WEO71" s="201"/>
      <c r="WEP71" s="201"/>
      <c r="WEQ71" s="201"/>
      <c r="WER71" s="201"/>
      <c r="WES71" s="201"/>
      <c r="WET71" s="201"/>
      <c r="WEU71" s="201"/>
      <c r="WEV71" s="201"/>
      <c r="WEW71" s="201"/>
      <c r="WEX71" s="201"/>
      <c r="WEY71" s="201"/>
      <c r="WEZ71" s="201"/>
      <c r="WFA71" s="201"/>
      <c r="WFB71" s="201"/>
      <c r="WFC71" s="201"/>
      <c r="WFD71" s="201"/>
      <c r="WFE71" s="201"/>
      <c r="WFF71" s="201"/>
      <c r="WFG71" s="201"/>
      <c r="WFH71" s="201"/>
      <c r="WFI71" s="201"/>
      <c r="WFJ71" s="201"/>
      <c r="WFK71" s="201"/>
      <c r="WFL71" s="201"/>
      <c r="WFM71" s="201"/>
      <c r="WFN71" s="201"/>
      <c r="WFO71" s="201"/>
      <c r="WFP71" s="201"/>
      <c r="WFQ71" s="201"/>
      <c r="WFR71" s="201"/>
      <c r="WFS71" s="201"/>
      <c r="WFT71" s="201"/>
      <c r="WFU71" s="201"/>
      <c r="WFV71" s="201"/>
      <c r="WFW71" s="201"/>
      <c r="WFX71" s="201"/>
      <c r="WFY71" s="201"/>
      <c r="WFZ71" s="201"/>
      <c r="WGA71" s="201"/>
      <c r="WGB71" s="201"/>
      <c r="WGC71" s="201"/>
      <c r="WGD71" s="201"/>
      <c r="WGE71" s="201"/>
      <c r="WGF71" s="201"/>
      <c r="WGG71" s="201"/>
      <c r="WGH71" s="201"/>
      <c r="WGI71" s="201"/>
      <c r="WGJ71" s="201"/>
      <c r="WGK71" s="201"/>
      <c r="WGL71" s="201"/>
      <c r="WGM71" s="201"/>
      <c r="WGN71" s="201"/>
      <c r="WGO71" s="201"/>
      <c r="WGP71" s="201"/>
      <c r="WGQ71" s="201"/>
      <c r="WGR71" s="201"/>
      <c r="WGS71" s="201"/>
      <c r="WGT71" s="201"/>
      <c r="WGU71" s="201"/>
      <c r="WGV71" s="201"/>
      <c r="WGW71" s="201"/>
      <c r="WGX71" s="201"/>
      <c r="WGY71" s="201"/>
      <c r="WGZ71" s="201"/>
      <c r="WHA71" s="201"/>
      <c r="WHB71" s="201"/>
      <c r="WHC71" s="201"/>
      <c r="WHD71" s="201"/>
      <c r="WHE71" s="201"/>
      <c r="WHF71" s="201"/>
      <c r="WHG71" s="201"/>
      <c r="WHH71" s="201"/>
      <c r="WHI71" s="201"/>
      <c r="WHJ71" s="201"/>
      <c r="WHK71" s="201"/>
      <c r="WHL71" s="201"/>
      <c r="WHM71" s="201"/>
      <c r="WHN71" s="201"/>
      <c r="WHO71" s="201"/>
      <c r="WHP71" s="201"/>
      <c r="WHQ71" s="201"/>
      <c r="WHR71" s="201"/>
      <c r="WHS71" s="201"/>
      <c r="WHT71" s="201"/>
      <c r="WHU71" s="201"/>
      <c r="WHV71" s="201"/>
      <c r="WHW71" s="201"/>
      <c r="WHX71" s="201"/>
      <c r="WHY71" s="201"/>
      <c r="WHZ71" s="201"/>
      <c r="WIA71" s="201"/>
      <c r="WIB71" s="201"/>
      <c r="WIC71" s="201"/>
      <c r="WID71" s="201"/>
      <c r="WIE71" s="201"/>
      <c r="WIF71" s="201"/>
      <c r="WIG71" s="201"/>
      <c r="WIH71" s="201"/>
      <c r="WII71" s="201"/>
      <c r="WIJ71" s="201"/>
      <c r="WIK71" s="201"/>
      <c r="WIL71" s="201"/>
      <c r="WIM71" s="201"/>
      <c r="WIN71" s="201"/>
      <c r="WIO71" s="201"/>
      <c r="WIP71" s="201"/>
      <c r="WIQ71" s="201"/>
      <c r="WIR71" s="201"/>
      <c r="WIS71" s="201"/>
      <c r="WIT71" s="201"/>
      <c r="WIU71" s="201"/>
      <c r="WIV71" s="201"/>
      <c r="WIW71" s="201"/>
      <c r="WIX71" s="201"/>
      <c r="WIY71" s="201"/>
      <c r="WIZ71" s="201"/>
      <c r="WJA71" s="201"/>
      <c r="WJB71" s="201"/>
      <c r="WJC71" s="201"/>
      <c r="WJD71" s="201"/>
      <c r="WJE71" s="201"/>
      <c r="WJF71" s="201"/>
      <c r="WJG71" s="201"/>
      <c r="WJH71" s="201"/>
      <c r="WJI71" s="201"/>
      <c r="WJJ71" s="201"/>
      <c r="WJK71" s="201"/>
      <c r="WJL71" s="201"/>
      <c r="WJM71" s="201"/>
      <c r="WJN71" s="201"/>
      <c r="WJO71" s="201"/>
      <c r="WJP71" s="201"/>
      <c r="WJQ71" s="201"/>
      <c r="WJR71" s="201"/>
      <c r="WJS71" s="201"/>
      <c r="WJT71" s="201"/>
      <c r="WJU71" s="201"/>
      <c r="WJV71" s="201"/>
      <c r="WJW71" s="201"/>
      <c r="WJX71" s="201"/>
      <c r="WJY71" s="201"/>
      <c r="WJZ71" s="201"/>
      <c r="WKA71" s="201"/>
      <c r="WKB71" s="201"/>
      <c r="WKC71" s="201"/>
      <c r="WKD71" s="201"/>
      <c r="WKE71" s="201"/>
      <c r="WKF71" s="201"/>
      <c r="WKG71" s="201"/>
      <c r="WKH71" s="201"/>
      <c r="WKI71" s="201"/>
      <c r="WKJ71" s="201"/>
      <c r="WKK71" s="201"/>
      <c r="WKL71" s="201"/>
      <c r="WKM71" s="201"/>
      <c r="WKN71" s="201"/>
      <c r="WKO71" s="201"/>
      <c r="WKP71" s="201"/>
      <c r="WKQ71" s="201"/>
      <c r="WKR71" s="201"/>
      <c r="WKS71" s="201"/>
      <c r="WKT71" s="201"/>
      <c r="WKU71" s="201"/>
      <c r="WKV71" s="201"/>
      <c r="WKW71" s="201"/>
      <c r="WKX71" s="201"/>
      <c r="WKY71" s="201"/>
      <c r="WKZ71" s="201"/>
      <c r="WLA71" s="201"/>
      <c r="WLB71" s="201"/>
      <c r="WLC71" s="201"/>
      <c r="WLD71" s="201"/>
      <c r="WLE71" s="201"/>
      <c r="WLF71" s="201"/>
      <c r="WLG71" s="201"/>
      <c r="WLH71" s="201"/>
      <c r="WLI71" s="201"/>
      <c r="WLJ71" s="201"/>
      <c r="WLK71" s="201"/>
      <c r="WLL71" s="201"/>
      <c r="WLM71" s="201"/>
      <c r="WLN71" s="201"/>
      <c r="WLO71" s="201"/>
      <c r="WLP71" s="201"/>
      <c r="WLQ71" s="201"/>
      <c r="WLR71" s="201"/>
      <c r="WLS71" s="201"/>
      <c r="WLT71" s="201"/>
      <c r="WLU71" s="201"/>
      <c r="WLV71" s="201"/>
      <c r="WLW71" s="201"/>
      <c r="WLX71" s="201"/>
      <c r="WLY71" s="201"/>
      <c r="WLZ71" s="201"/>
      <c r="WMA71" s="201"/>
      <c r="WMB71" s="201"/>
      <c r="WMC71" s="201"/>
      <c r="WMD71" s="201"/>
      <c r="WME71" s="201"/>
      <c r="WMF71" s="201"/>
      <c r="WMG71" s="201"/>
      <c r="WMH71" s="201"/>
      <c r="WMI71" s="201"/>
      <c r="WMJ71" s="201"/>
      <c r="WMK71" s="201"/>
      <c r="WML71" s="201"/>
      <c r="WMM71" s="201"/>
      <c r="WMN71" s="201"/>
      <c r="WMO71" s="201"/>
      <c r="WMP71" s="201"/>
      <c r="WMQ71" s="201"/>
      <c r="WMR71" s="201"/>
      <c r="WMS71" s="201"/>
      <c r="WMT71" s="201"/>
      <c r="WMU71" s="201"/>
      <c r="WMV71" s="201"/>
      <c r="WMW71" s="201"/>
      <c r="WMX71" s="201"/>
      <c r="WMY71" s="201"/>
      <c r="WMZ71" s="201"/>
      <c r="WNA71" s="201"/>
      <c r="WNB71" s="201"/>
      <c r="WNC71" s="201"/>
      <c r="WND71" s="201"/>
      <c r="WNE71" s="201"/>
      <c r="WNF71" s="201"/>
      <c r="WNG71" s="201"/>
      <c r="WNH71" s="201"/>
      <c r="WNI71" s="201"/>
      <c r="WNJ71" s="201"/>
      <c r="WNK71" s="201"/>
      <c r="WNL71" s="201"/>
      <c r="WNM71" s="201"/>
      <c r="WNN71" s="201"/>
      <c r="WNO71" s="201"/>
      <c r="WNP71" s="201"/>
      <c r="WNQ71" s="201"/>
      <c r="WNR71" s="201"/>
      <c r="WNS71" s="201"/>
      <c r="WNT71" s="201"/>
      <c r="WNU71" s="201"/>
      <c r="WNV71" s="201"/>
      <c r="WNW71" s="201"/>
      <c r="WNX71" s="201"/>
      <c r="WNY71" s="201"/>
      <c r="WNZ71" s="201"/>
      <c r="WOA71" s="201"/>
      <c r="WOB71" s="201"/>
      <c r="WOC71" s="201"/>
      <c r="WOD71" s="201"/>
      <c r="WOE71" s="201"/>
      <c r="WOF71" s="201"/>
      <c r="WOG71" s="201"/>
      <c r="WOH71" s="201"/>
      <c r="WOI71" s="201"/>
      <c r="WOJ71" s="201"/>
      <c r="WOK71" s="201"/>
      <c r="WOL71" s="201"/>
      <c r="WOM71" s="201"/>
      <c r="WON71" s="201"/>
      <c r="WOO71" s="201"/>
      <c r="WOP71" s="201"/>
      <c r="WOQ71" s="201"/>
      <c r="WOR71" s="201"/>
      <c r="WOS71" s="201"/>
      <c r="WOT71" s="201"/>
      <c r="WOU71" s="201"/>
      <c r="WOV71" s="201"/>
      <c r="WOW71" s="201"/>
      <c r="WOX71" s="201"/>
      <c r="WOY71" s="201"/>
      <c r="WOZ71" s="201"/>
      <c r="WPA71" s="201"/>
      <c r="WPB71" s="201"/>
      <c r="WPC71" s="201"/>
      <c r="WPD71" s="201"/>
      <c r="WPE71" s="201"/>
      <c r="WPF71" s="201"/>
      <c r="WPG71" s="201"/>
      <c r="WPH71" s="201"/>
      <c r="WPI71" s="201"/>
      <c r="WPJ71" s="201"/>
      <c r="WPK71" s="201"/>
      <c r="WPL71" s="201"/>
      <c r="WPM71" s="201"/>
      <c r="WPN71" s="201"/>
      <c r="WPO71" s="201"/>
      <c r="WPP71" s="201"/>
      <c r="WPQ71" s="201"/>
      <c r="WPR71" s="201"/>
      <c r="WPS71" s="201"/>
      <c r="WPT71" s="201"/>
      <c r="WPU71" s="201"/>
      <c r="WPV71" s="201"/>
      <c r="WPW71" s="201"/>
      <c r="WPX71" s="201"/>
      <c r="WPY71" s="201"/>
      <c r="WPZ71" s="201"/>
      <c r="WQA71" s="201"/>
      <c r="WQB71" s="201"/>
      <c r="WQC71" s="201"/>
      <c r="WQD71" s="201"/>
      <c r="WQE71" s="201"/>
      <c r="WQF71" s="201"/>
      <c r="WQG71" s="201"/>
      <c r="WQH71" s="201"/>
      <c r="WQI71" s="201"/>
      <c r="WQJ71" s="201"/>
      <c r="WQK71" s="201"/>
      <c r="WQL71" s="201"/>
      <c r="WQM71" s="201"/>
      <c r="WQN71" s="201"/>
      <c r="WQO71" s="201"/>
      <c r="WQP71" s="201"/>
      <c r="WQQ71" s="201"/>
      <c r="WQR71" s="201"/>
      <c r="WQS71" s="201"/>
      <c r="WQT71" s="201"/>
      <c r="WQU71" s="201"/>
      <c r="WQV71" s="201"/>
      <c r="WQW71" s="201"/>
      <c r="WQX71" s="201"/>
      <c r="WQY71" s="201"/>
      <c r="WQZ71" s="201"/>
      <c r="WRA71" s="201"/>
      <c r="WRB71" s="201"/>
      <c r="WRC71" s="201"/>
      <c r="WRD71" s="201"/>
      <c r="WRE71" s="201"/>
      <c r="WRF71" s="201"/>
      <c r="WRG71" s="201"/>
      <c r="WRH71" s="201"/>
      <c r="WRI71" s="201"/>
      <c r="WRJ71" s="201"/>
      <c r="WRK71" s="201"/>
      <c r="WRL71" s="201"/>
      <c r="WRM71" s="201"/>
      <c r="WRN71" s="201"/>
      <c r="WRO71" s="201"/>
      <c r="WRP71" s="201"/>
      <c r="WRQ71" s="201"/>
      <c r="WRR71" s="201"/>
      <c r="WRS71" s="201"/>
      <c r="WRT71" s="201"/>
      <c r="WRU71" s="201"/>
      <c r="WRV71" s="201"/>
      <c r="WRW71" s="201"/>
      <c r="WRX71" s="201"/>
      <c r="WRY71" s="201"/>
      <c r="WRZ71" s="201"/>
      <c r="WSA71" s="201"/>
      <c r="WSB71" s="201"/>
      <c r="WSC71" s="201"/>
      <c r="WSD71" s="201"/>
      <c r="WSE71" s="201"/>
      <c r="WSF71" s="201"/>
      <c r="WSG71" s="201"/>
      <c r="WSH71" s="201"/>
      <c r="WSI71" s="201"/>
      <c r="WSJ71" s="201"/>
      <c r="WSK71" s="201"/>
      <c r="WSL71" s="201"/>
      <c r="WSM71" s="201"/>
      <c r="WSN71" s="201"/>
      <c r="WSO71" s="201"/>
      <c r="WSP71" s="201"/>
      <c r="WSQ71" s="201"/>
      <c r="WSR71" s="201"/>
      <c r="WSS71" s="201"/>
      <c r="WST71" s="201"/>
      <c r="WSU71" s="201"/>
      <c r="WSV71" s="201"/>
      <c r="WSW71" s="201"/>
      <c r="WSX71" s="201"/>
      <c r="WSY71" s="201"/>
      <c r="WSZ71" s="201"/>
      <c r="WTA71" s="201"/>
      <c r="WTB71" s="201"/>
      <c r="WTC71" s="201"/>
      <c r="WTD71" s="201"/>
      <c r="WTE71" s="201"/>
      <c r="WTF71" s="201"/>
      <c r="WTG71" s="201"/>
      <c r="WTH71" s="201"/>
      <c r="WTI71" s="201"/>
      <c r="WTJ71" s="201"/>
      <c r="WTK71" s="201"/>
      <c r="WTL71" s="201"/>
      <c r="WTM71" s="201"/>
      <c r="WTN71" s="201"/>
      <c r="WTO71" s="201"/>
      <c r="WTP71" s="201"/>
      <c r="WTQ71" s="201"/>
      <c r="WTR71" s="201"/>
      <c r="WTS71" s="201"/>
      <c r="WTT71" s="201"/>
      <c r="WTU71" s="201"/>
      <c r="WTV71" s="201"/>
      <c r="WTW71" s="201"/>
      <c r="WTX71" s="201"/>
      <c r="WTY71" s="201"/>
      <c r="WTZ71" s="201"/>
      <c r="WUA71" s="201"/>
      <c r="WUB71" s="201"/>
      <c r="WUC71" s="201"/>
      <c r="WUD71" s="201"/>
      <c r="WUE71" s="201"/>
      <c r="WUF71" s="201"/>
      <c r="WUG71" s="201"/>
      <c r="WUH71" s="201"/>
      <c r="WUI71" s="201"/>
      <c r="WUJ71" s="201"/>
      <c r="WUK71" s="201"/>
      <c r="WUL71" s="201"/>
      <c r="WUM71" s="201"/>
      <c r="WUN71" s="201"/>
      <c r="WUO71" s="201"/>
      <c r="WUP71" s="201"/>
      <c r="WUQ71" s="201"/>
      <c r="WUR71" s="201"/>
      <c r="WUS71" s="201"/>
      <c r="WUT71" s="201"/>
      <c r="WUU71" s="201"/>
      <c r="WUV71" s="201"/>
      <c r="WUW71" s="201"/>
      <c r="WUX71" s="201"/>
      <c r="WUY71" s="201"/>
      <c r="WUZ71" s="201"/>
      <c r="WVA71" s="201"/>
      <c r="WVB71" s="201"/>
      <c r="WVC71" s="201"/>
      <c r="WVD71" s="201"/>
      <c r="WVE71" s="201"/>
      <c r="WVF71" s="201"/>
      <c r="WVG71" s="201"/>
      <c r="WVH71" s="201"/>
      <c r="WVI71" s="201"/>
      <c r="WVJ71" s="201"/>
      <c r="WVK71" s="201"/>
      <c r="WVL71" s="201"/>
      <c r="WVM71" s="201"/>
      <c r="WVN71" s="201"/>
      <c r="WVO71" s="201"/>
      <c r="WVP71" s="201"/>
      <c r="WVQ71" s="201"/>
      <c r="WVR71" s="201"/>
      <c r="WVS71" s="201"/>
      <c r="WVT71" s="201"/>
      <c r="WVU71" s="201"/>
      <c r="WVV71" s="201"/>
      <c r="WVW71" s="201"/>
      <c r="WVX71" s="201"/>
      <c r="WVY71" s="201"/>
      <c r="WVZ71" s="201"/>
      <c r="WWA71" s="201"/>
      <c r="WWB71" s="201"/>
      <c r="WWC71" s="201"/>
      <c r="WWD71" s="201"/>
      <c r="WWE71" s="201"/>
      <c r="WWF71" s="201"/>
      <c r="WWG71" s="201"/>
      <c r="WWH71" s="201"/>
      <c r="WWI71" s="201"/>
      <c r="WWJ71" s="201"/>
      <c r="WWK71" s="201"/>
      <c r="WWL71" s="201"/>
      <c r="WWM71" s="201"/>
      <c r="WWN71" s="201"/>
      <c r="WWO71" s="201"/>
      <c r="WWP71" s="201"/>
      <c r="WWQ71" s="201"/>
      <c r="WWR71" s="201"/>
      <c r="WWS71" s="201"/>
      <c r="WWT71" s="201"/>
      <c r="WWU71" s="201"/>
      <c r="WWV71" s="201"/>
      <c r="WWW71" s="201"/>
      <c r="WWX71" s="201"/>
      <c r="WWY71" s="201"/>
      <c r="WWZ71" s="201"/>
      <c r="WXA71" s="201"/>
      <c r="WXB71" s="201"/>
      <c r="WXC71" s="201"/>
      <c r="WXD71" s="201"/>
      <c r="WXE71" s="201"/>
      <c r="WXF71" s="201"/>
      <c r="WXG71" s="201"/>
      <c r="WXH71" s="201"/>
      <c r="WXI71" s="201"/>
      <c r="WXJ71" s="201"/>
      <c r="WXK71" s="201"/>
      <c r="WXL71" s="201"/>
      <c r="WXM71" s="201"/>
      <c r="WXN71" s="201"/>
      <c r="WXO71" s="201"/>
      <c r="WXP71" s="201"/>
      <c r="WXQ71" s="201"/>
      <c r="WXR71" s="201"/>
      <c r="WXS71" s="201"/>
      <c r="WXT71" s="201"/>
      <c r="WXU71" s="201"/>
      <c r="WXV71" s="201"/>
      <c r="WXW71" s="201"/>
      <c r="WXX71" s="201"/>
      <c r="WXY71" s="201"/>
      <c r="WXZ71" s="201"/>
      <c r="WYA71" s="201"/>
      <c r="WYB71" s="201"/>
      <c r="WYC71" s="201"/>
      <c r="WYD71" s="201"/>
      <c r="WYE71" s="201"/>
      <c r="WYF71" s="201"/>
      <c r="WYG71" s="201"/>
      <c r="WYH71" s="201"/>
      <c r="WYI71" s="201"/>
      <c r="WYJ71" s="201"/>
      <c r="WYK71" s="201"/>
      <c r="WYL71" s="201"/>
      <c r="WYM71" s="201"/>
      <c r="WYN71" s="201"/>
      <c r="WYO71" s="201"/>
      <c r="WYP71" s="201"/>
      <c r="WYQ71" s="201"/>
      <c r="WYR71" s="201"/>
      <c r="WYS71" s="201"/>
      <c r="WYT71" s="201"/>
      <c r="WYU71" s="201"/>
      <c r="WYV71" s="201"/>
      <c r="WYW71" s="201"/>
      <c r="WYX71" s="201"/>
      <c r="WYY71" s="201"/>
      <c r="WYZ71" s="201"/>
      <c r="WZA71" s="201"/>
      <c r="WZB71" s="201"/>
      <c r="WZC71" s="201"/>
      <c r="WZD71" s="201"/>
      <c r="WZE71" s="201"/>
      <c r="WZF71" s="201"/>
      <c r="WZG71" s="201"/>
      <c r="WZH71" s="201"/>
      <c r="WZI71" s="201"/>
      <c r="WZJ71" s="201"/>
      <c r="WZK71" s="201"/>
      <c r="WZL71" s="201"/>
      <c r="WZM71" s="201"/>
      <c r="WZN71" s="201"/>
      <c r="WZO71" s="201"/>
      <c r="WZP71" s="201"/>
      <c r="WZQ71" s="201"/>
      <c r="WZR71" s="201"/>
      <c r="WZS71" s="201"/>
      <c r="WZT71" s="201"/>
      <c r="WZU71" s="201"/>
      <c r="WZV71" s="201"/>
      <c r="WZW71" s="201"/>
      <c r="WZX71" s="201"/>
      <c r="WZY71" s="201"/>
      <c r="WZZ71" s="201"/>
      <c r="XAA71" s="201"/>
      <c r="XAB71" s="201"/>
      <c r="XAC71" s="201"/>
      <c r="XAD71" s="201"/>
      <c r="XAE71" s="201"/>
      <c r="XAF71" s="201"/>
      <c r="XAG71" s="201"/>
      <c r="XAH71" s="201"/>
      <c r="XAI71" s="201"/>
      <c r="XAJ71" s="201"/>
      <c r="XAK71" s="201"/>
      <c r="XAL71" s="201"/>
      <c r="XAM71" s="201"/>
      <c r="XAN71" s="201"/>
      <c r="XAO71" s="201"/>
      <c r="XAP71" s="201"/>
      <c r="XAQ71" s="201"/>
      <c r="XAR71" s="201"/>
      <c r="XAS71" s="201"/>
      <c r="XAT71" s="201"/>
      <c r="XAU71" s="201"/>
      <c r="XAV71" s="201"/>
      <c r="XAW71" s="201"/>
      <c r="XAX71" s="201"/>
      <c r="XAY71" s="201"/>
      <c r="XAZ71" s="201"/>
      <c r="XBA71" s="201"/>
      <c r="XBB71" s="201"/>
      <c r="XBC71" s="201"/>
      <c r="XBD71" s="201"/>
      <c r="XBE71" s="201"/>
      <c r="XBF71" s="201"/>
      <c r="XBG71" s="201"/>
      <c r="XBH71" s="201"/>
      <c r="XBI71" s="201"/>
      <c r="XBJ71" s="201"/>
      <c r="XBK71" s="201"/>
      <c r="XBL71" s="201"/>
      <c r="XBM71" s="201"/>
      <c r="XBN71" s="201"/>
      <c r="XBO71" s="201"/>
      <c r="XBP71" s="201"/>
      <c r="XBQ71" s="201"/>
      <c r="XBR71" s="201"/>
      <c r="XBS71" s="201"/>
      <c r="XBT71" s="201"/>
      <c r="XBU71" s="201"/>
      <c r="XBV71" s="201"/>
      <c r="XBW71" s="201"/>
      <c r="XBX71" s="201"/>
      <c r="XBY71" s="201"/>
      <c r="XBZ71" s="201"/>
      <c r="XCA71" s="201"/>
      <c r="XCB71" s="201"/>
      <c r="XCC71" s="201"/>
      <c r="XCD71" s="201"/>
      <c r="XCE71" s="201"/>
      <c r="XCF71" s="201"/>
      <c r="XCG71" s="201"/>
      <c r="XCH71" s="201"/>
      <c r="XCI71" s="201"/>
      <c r="XCJ71" s="201"/>
      <c r="XCK71" s="201"/>
      <c r="XCL71" s="201"/>
      <c r="XCM71" s="201"/>
      <c r="XCN71" s="201"/>
      <c r="XCO71" s="201"/>
      <c r="XCP71" s="201"/>
      <c r="XCQ71" s="201"/>
      <c r="XCR71" s="201"/>
      <c r="XCS71" s="201"/>
      <c r="XCT71" s="201"/>
      <c r="XCU71" s="201"/>
      <c r="XCV71" s="201"/>
      <c r="XCW71" s="201"/>
      <c r="XCX71" s="201"/>
      <c r="XCY71" s="201"/>
      <c r="XCZ71" s="201"/>
      <c r="XDA71" s="201"/>
      <c r="XDB71" s="201"/>
      <c r="XDC71" s="201"/>
      <c r="XDD71" s="201"/>
      <c r="XDE71" s="201"/>
      <c r="XDF71" s="201"/>
      <c r="XDG71" s="201"/>
      <c r="XDH71" s="201"/>
      <c r="XDI71" s="201"/>
      <c r="XDJ71" s="201"/>
      <c r="XDK71" s="201"/>
      <c r="XDL71" s="201"/>
      <c r="XDM71" s="201"/>
      <c r="XDN71" s="201"/>
      <c r="XDO71" s="201"/>
      <c r="XDP71" s="201"/>
      <c r="XDQ71" s="201"/>
      <c r="XDR71" s="201"/>
      <c r="XDS71" s="201"/>
      <c r="XDT71" s="201"/>
      <c r="XDU71" s="201"/>
      <c r="XDV71" s="201"/>
      <c r="XDW71" s="201"/>
      <c r="XDX71" s="201"/>
      <c r="XDY71" s="201"/>
    </row>
    <row r="72" spans="1:16353" s="12" customFormat="1" ht="176.25" customHeight="1" x14ac:dyDescent="0.25">
      <c r="A72" s="164" t="s">
        <v>130</v>
      </c>
      <c r="B72" s="402" t="s">
        <v>22</v>
      </c>
      <c r="C72" s="403" t="s">
        <v>22</v>
      </c>
      <c r="D72" s="38" t="s">
        <v>622</v>
      </c>
      <c r="E72" s="43">
        <v>3.5990000000000002</v>
      </c>
      <c r="F72" s="39">
        <v>25601.287</v>
      </c>
      <c r="G72" s="40">
        <v>90</v>
      </c>
      <c r="H72" s="39"/>
      <c r="I72" s="405">
        <f>ROUND(F72*G72/100,5)</f>
        <v>23041.158299999999</v>
      </c>
      <c r="J72" s="39"/>
      <c r="K72" s="253"/>
      <c r="L72" s="400"/>
      <c r="M72" s="400"/>
      <c r="N72" s="57"/>
      <c r="O72" s="41"/>
      <c r="P72" s="56"/>
      <c r="Q72" s="57"/>
      <c r="R72" s="408"/>
      <c r="S72" s="41">
        <v>3</v>
      </c>
      <c r="T72" s="41" t="s">
        <v>310</v>
      </c>
      <c r="U72" s="41" t="s">
        <v>310</v>
      </c>
      <c r="V72" s="44" t="s">
        <v>310</v>
      </c>
      <c r="W72" s="56"/>
    </row>
    <row r="73" spans="1:16353" s="52" customFormat="1" ht="126" customHeight="1" x14ac:dyDescent="0.25">
      <c r="A73" s="343" t="s">
        <v>1263</v>
      </c>
      <c r="B73" s="68" t="s">
        <v>22</v>
      </c>
      <c r="C73" s="69" t="s">
        <v>74</v>
      </c>
      <c r="D73" s="68" t="s">
        <v>74</v>
      </c>
      <c r="E73" s="70">
        <f>E74</f>
        <v>1.36</v>
      </c>
      <c r="F73" s="71">
        <f>F74</f>
        <v>76000</v>
      </c>
      <c r="G73" s="219">
        <f>G74</f>
        <v>90</v>
      </c>
      <c r="H73" s="71">
        <f>H74</f>
        <v>68400</v>
      </c>
      <c r="I73" s="71">
        <f t="shared" ref="I73:J73" si="26">I74</f>
        <v>0</v>
      </c>
      <c r="J73" s="71">
        <f t="shared" si="26"/>
        <v>0</v>
      </c>
      <c r="K73" s="189">
        <v>44497</v>
      </c>
      <c r="L73" s="190" t="s">
        <v>877</v>
      </c>
      <c r="M73" s="191" t="s">
        <v>359</v>
      </c>
      <c r="N73" s="74" t="s">
        <v>314</v>
      </c>
      <c r="O73" s="74" t="s">
        <v>360</v>
      </c>
      <c r="P73" s="191" t="s">
        <v>1392</v>
      </c>
      <c r="Q73" s="191" t="s">
        <v>309</v>
      </c>
      <c r="R73" s="73" t="s">
        <v>274</v>
      </c>
      <c r="S73" s="73"/>
      <c r="T73" s="220" t="s">
        <v>351</v>
      </c>
      <c r="U73" s="220" t="s">
        <v>351</v>
      </c>
      <c r="V73" s="220" t="s">
        <v>351</v>
      </c>
      <c r="W73" s="204" t="s">
        <v>1411</v>
      </c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1"/>
      <c r="DH73" s="201"/>
      <c r="DI73" s="201"/>
      <c r="DJ73" s="201"/>
      <c r="DK73" s="201"/>
      <c r="DL73" s="201"/>
      <c r="DM73" s="201"/>
      <c r="DN73" s="201"/>
      <c r="DO73" s="201"/>
      <c r="DP73" s="201"/>
      <c r="DQ73" s="201"/>
      <c r="DR73" s="201"/>
      <c r="DS73" s="201"/>
      <c r="DT73" s="201"/>
      <c r="DU73" s="201"/>
      <c r="DV73" s="201"/>
      <c r="DW73" s="201"/>
      <c r="DX73" s="201"/>
      <c r="DY73" s="201"/>
      <c r="DZ73" s="201"/>
      <c r="EA73" s="201"/>
      <c r="EB73" s="201"/>
      <c r="EC73" s="201"/>
      <c r="ED73" s="201"/>
      <c r="EE73" s="201"/>
      <c r="EF73" s="201"/>
      <c r="EG73" s="201"/>
      <c r="EH73" s="201"/>
      <c r="EI73" s="201"/>
      <c r="EJ73" s="201"/>
      <c r="EK73" s="201"/>
      <c r="EL73" s="201"/>
      <c r="EM73" s="201"/>
      <c r="EN73" s="201"/>
      <c r="EO73" s="201"/>
      <c r="EP73" s="201"/>
      <c r="EQ73" s="201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1"/>
      <c r="GA73" s="201"/>
      <c r="GB73" s="201"/>
      <c r="GC73" s="201"/>
      <c r="GD73" s="201"/>
      <c r="GE73" s="201"/>
      <c r="GF73" s="201"/>
      <c r="GG73" s="201"/>
      <c r="GH73" s="201"/>
      <c r="GI73" s="201"/>
      <c r="GJ73" s="201"/>
      <c r="GK73" s="201"/>
      <c r="GL73" s="201"/>
      <c r="GM73" s="201"/>
      <c r="GN73" s="201"/>
      <c r="GO73" s="201"/>
      <c r="GP73" s="201"/>
      <c r="GQ73" s="201"/>
      <c r="GR73" s="201"/>
      <c r="GS73" s="201"/>
      <c r="GT73" s="201"/>
      <c r="GU73" s="201"/>
      <c r="GV73" s="201"/>
      <c r="GW73" s="201"/>
      <c r="GX73" s="201"/>
      <c r="GY73" s="201"/>
      <c r="GZ73" s="201"/>
      <c r="HA73" s="201"/>
      <c r="HB73" s="201"/>
      <c r="HC73" s="201"/>
      <c r="HD73" s="201"/>
      <c r="HE73" s="201"/>
      <c r="HF73" s="201"/>
      <c r="HG73" s="201"/>
      <c r="HH73" s="201"/>
      <c r="HI73" s="201"/>
      <c r="HJ73" s="201"/>
      <c r="HK73" s="201"/>
      <c r="HL73" s="201"/>
      <c r="HM73" s="201"/>
      <c r="HN73" s="201"/>
      <c r="HO73" s="201"/>
      <c r="HP73" s="201"/>
      <c r="HQ73" s="201"/>
      <c r="HR73" s="201"/>
      <c r="HS73" s="201"/>
      <c r="HT73" s="201"/>
      <c r="HU73" s="201"/>
      <c r="HV73" s="201"/>
      <c r="HW73" s="201"/>
      <c r="HX73" s="201"/>
      <c r="HY73" s="201"/>
      <c r="HZ73" s="201"/>
      <c r="IA73" s="201"/>
      <c r="IB73" s="201"/>
      <c r="IC73" s="201"/>
      <c r="ID73" s="201"/>
      <c r="IE73" s="201"/>
      <c r="IF73" s="201"/>
      <c r="IG73" s="201"/>
      <c r="IH73" s="201"/>
      <c r="II73" s="201"/>
      <c r="IJ73" s="201"/>
      <c r="IK73" s="201"/>
      <c r="IL73" s="201"/>
      <c r="IM73" s="201"/>
      <c r="IN73" s="201"/>
      <c r="IO73" s="201"/>
      <c r="IP73" s="201"/>
      <c r="IQ73" s="201"/>
      <c r="IR73" s="201"/>
      <c r="IS73" s="201"/>
      <c r="IT73" s="201"/>
      <c r="IU73" s="201"/>
      <c r="IV73" s="201"/>
      <c r="IW73" s="201"/>
      <c r="IX73" s="201"/>
      <c r="IY73" s="201"/>
      <c r="IZ73" s="201"/>
      <c r="JA73" s="201"/>
      <c r="JB73" s="201"/>
      <c r="JC73" s="201"/>
      <c r="JD73" s="201"/>
      <c r="JE73" s="201"/>
      <c r="JF73" s="201"/>
      <c r="JG73" s="201"/>
      <c r="JH73" s="201"/>
      <c r="JI73" s="201"/>
      <c r="JJ73" s="201"/>
      <c r="JK73" s="201"/>
      <c r="JL73" s="201"/>
      <c r="JM73" s="201"/>
      <c r="JN73" s="201"/>
      <c r="JO73" s="201"/>
      <c r="JP73" s="201"/>
      <c r="JQ73" s="201"/>
      <c r="JR73" s="201"/>
      <c r="JS73" s="201"/>
      <c r="JT73" s="201"/>
      <c r="JU73" s="201"/>
      <c r="JV73" s="201"/>
      <c r="JW73" s="201"/>
      <c r="JX73" s="201"/>
      <c r="JY73" s="201"/>
      <c r="JZ73" s="201"/>
      <c r="KA73" s="201"/>
      <c r="KB73" s="201"/>
      <c r="KC73" s="201"/>
      <c r="KD73" s="201"/>
      <c r="KE73" s="201"/>
      <c r="KF73" s="201"/>
      <c r="KG73" s="201"/>
      <c r="KH73" s="201"/>
      <c r="KI73" s="201"/>
      <c r="KJ73" s="201"/>
      <c r="KK73" s="201"/>
      <c r="KL73" s="201"/>
      <c r="KM73" s="201"/>
      <c r="KN73" s="201"/>
      <c r="KO73" s="201"/>
      <c r="KP73" s="201"/>
      <c r="KQ73" s="201"/>
      <c r="KR73" s="201"/>
      <c r="KS73" s="201"/>
      <c r="KT73" s="201"/>
      <c r="KU73" s="201"/>
      <c r="KV73" s="201"/>
      <c r="KW73" s="201"/>
      <c r="KX73" s="201"/>
      <c r="KY73" s="201"/>
      <c r="KZ73" s="201"/>
      <c r="LA73" s="201"/>
      <c r="LB73" s="201"/>
      <c r="LC73" s="201"/>
      <c r="LD73" s="201"/>
      <c r="LE73" s="201"/>
      <c r="LF73" s="201"/>
      <c r="LG73" s="201"/>
      <c r="LH73" s="201"/>
      <c r="LI73" s="201"/>
      <c r="LJ73" s="201"/>
      <c r="LK73" s="201"/>
      <c r="LL73" s="201"/>
      <c r="LM73" s="201"/>
      <c r="LN73" s="201"/>
      <c r="LO73" s="201"/>
      <c r="LP73" s="201"/>
      <c r="LQ73" s="201"/>
      <c r="LR73" s="201"/>
      <c r="LS73" s="201"/>
      <c r="LT73" s="201"/>
      <c r="LU73" s="201"/>
      <c r="LV73" s="201"/>
      <c r="LW73" s="201"/>
      <c r="LX73" s="201"/>
      <c r="LY73" s="201"/>
      <c r="LZ73" s="201"/>
      <c r="MA73" s="201"/>
      <c r="MB73" s="201"/>
      <c r="MC73" s="201"/>
      <c r="MD73" s="201"/>
      <c r="ME73" s="201"/>
      <c r="MF73" s="201"/>
      <c r="MG73" s="201"/>
      <c r="MH73" s="201"/>
      <c r="MI73" s="201"/>
      <c r="MJ73" s="201"/>
      <c r="MK73" s="201"/>
      <c r="ML73" s="201"/>
      <c r="MM73" s="201"/>
      <c r="MN73" s="201"/>
      <c r="MO73" s="201"/>
      <c r="MP73" s="201"/>
      <c r="MQ73" s="201"/>
      <c r="MR73" s="201"/>
      <c r="MS73" s="201"/>
      <c r="MT73" s="201"/>
      <c r="MU73" s="201"/>
      <c r="MV73" s="201"/>
      <c r="MW73" s="201"/>
      <c r="MX73" s="201"/>
      <c r="MY73" s="201"/>
      <c r="MZ73" s="201"/>
      <c r="NA73" s="201"/>
      <c r="NB73" s="201"/>
      <c r="NC73" s="201"/>
      <c r="ND73" s="201"/>
      <c r="NE73" s="201"/>
      <c r="NF73" s="201"/>
      <c r="NG73" s="201"/>
      <c r="NH73" s="201"/>
      <c r="NI73" s="201"/>
      <c r="NJ73" s="201"/>
      <c r="NK73" s="201"/>
      <c r="NL73" s="201"/>
      <c r="NM73" s="201"/>
      <c r="NN73" s="201"/>
      <c r="NO73" s="201"/>
      <c r="NP73" s="201"/>
      <c r="NQ73" s="201"/>
      <c r="NR73" s="201"/>
      <c r="NS73" s="201"/>
      <c r="NT73" s="201"/>
      <c r="NU73" s="201"/>
      <c r="NV73" s="201"/>
      <c r="NW73" s="201"/>
      <c r="NX73" s="201"/>
      <c r="NY73" s="201"/>
      <c r="NZ73" s="201"/>
      <c r="OA73" s="201"/>
      <c r="OB73" s="201"/>
      <c r="OC73" s="201"/>
      <c r="OD73" s="201"/>
      <c r="OE73" s="201"/>
      <c r="OF73" s="201"/>
      <c r="OG73" s="201"/>
      <c r="OH73" s="201"/>
      <c r="OI73" s="201"/>
      <c r="OJ73" s="201"/>
      <c r="OK73" s="201"/>
      <c r="OL73" s="201"/>
      <c r="OM73" s="201"/>
      <c r="ON73" s="201"/>
      <c r="OO73" s="201"/>
      <c r="OP73" s="201"/>
      <c r="OQ73" s="201"/>
      <c r="OR73" s="201"/>
      <c r="OS73" s="201"/>
      <c r="OT73" s="201"/>
      <c r="OU73" s="201"/>
      <c r="OV73" s="201"/>
      <c r="OW73" s="201"/>
      <c r="OX73" s="201"/>
      <c r="OY73" s="201"/>
      <c r="OZ73" s="201"/>
      <c r="PA73" s="201"/>
      <c r="PB73" s="201"/>
      <c r="PC73" s="201"/>
      <c r="PD73" s="201"/>
      <c r="PE73" s="201"/>
      <c r="PF73" s="201"/>
      <c r="PG73" s="201"/>
      <c r="PH73" s="201"/>
      <c r="PI73" s="201"/>
      <c r="PJ73" s="201"/>
      <c r="PK73" s="201"/>
      <c r="PL73" s="201"/>
      <c r="PM73" s="201"/>
      <c r="PN73" s="201"/>
      <c r="PO73" s="201"/>
      <c r="PP73" s="201"/>
      <c r="PQ73" s="201"/>
      <c r="PR73" s="201"/>
      <c r="PS73" s="201"/>
      <c r="PT73" s="201"/>
      <c r="PU73" s="201"/>
      <c r="PV73" s="201"/>
      <c r="PW73" s="201"/>
      <c r="PX73" s="201"/>
      <c r="PY73" s="201"/>
      <c r="PZ73" s="201"/>
      <c r="QA73" s="201"/>
      <c r="QB73" s="201"/>
      <c r="QC73" s="201"/>
      <c r="QD73" s="201"/>
      <c r="QE73" s="201"/>
      <c r="QF73" s="201"/>
      <c r="QG73" s="201"/>
      <c r="QH73" s="201"/>
      <c r="QI73" s="201"/>
      <c r="QJ73" s="201"/>
      <c r="QK73" s="201"/>
      <c r="QL73" s="201"/>
      <c r="QM73" s="201"/>
      <c r="QN73" s="201"/>
      <c r="QO73" s="201"/>
      <c r="QP73" s="201"/>
      <c r="QQ73" s="201"/>
      <c r="QR73" s="201"/>
      <c r="QS73" s="201"/>
      <c r="QT73" s="201"/>
      <c r="QU73" s="201"/>
      <c r="QV73" s="201"/>
      <c r="QW73" s="201"/>
      <c r="QX73" s="201"/>
      <c r="QY73" s="201"/>
      <c r="QZ73" s="201"/>
      <c r="RA73" s="201"/>
      <c r="RB73" s="201"/>
      <c r="RC73" s="201"/>
      <c r="RD73" s="201"/>
      <c r="RE73" s="201"/>
      <c r="RF73" s="201"/>
      <c r="RG73" s="201"/>
      <c r="RH73" s="201"/>
      <c r="RI73" s="201"/>
      <c r="RJ73" s="201"/>
      <c r="RK73" s="201"/>
      <c r="RL73" s="201"/>
      <c r="RM73" s="201"/>
      <c r="RN73" s="201"/>
      <c r="RO73" s="201"/>
      <c r="RP73" s="201"/>
      <c r="RQ73" s="201"/>
      <c r="RR73" s="201"/>
      <c r="RS73" s="201"/>
      <c r="RT73" s="201"/>
      <c r="RU73" s="201"/>
      <c r="RV73" s="201"/>
      <c r="RW73" s="201"/>
      <c r="RX73" s="201"/>
      <c r="RY73" s="201"/>
      <c r="RZ73" s="201"/>
      <c r="SA73" s="201"/>
      <c r="SB73" s="201"/>
      <c r="SC73" s="201"/>
      <c r="SD73" s="201"/>
      <c r="SE73" s="201"/>
      <c r="SF73" s="201"/>
      <c r="SG73" s="201"/>
      <c r="SH73" s="201"/>
      <c r="SI73" s="201"/>
      <c r="SJ73" s="201"/>
      <c r="SK73" s="201"/>
      <c r="SL73" s="201"/>
      <c r="SM73" s="201"/>
      <c r="SN73" s="201"/>
      <c r="SO73" s="201"/>
      <c r="SP73" s="201"/>
      <c r="SQ73" s="201"/>
      <c r="SR73" s="201"/>
      <c r="SS73" s="201"/>
      <c r="ST73" s="201"/>
      <c r="SU73" s="201"/>
      <c r="SV73" s="201"/>
      <c r="SW73" s="201"/>
      <c r="SX73" s="201"/>
      <c r="SY73" s="201"/>
      <c r="SZ73" s="201"/>
      <c r="TA73" s="201"/>
      <c r="TB73" s="201"/>
      <c r="TC73" s="201"/>
      <c r="TD73" s="201"/>
      <c r="TE73" s="201"/>
      <c r="TF73" s="201"/>
      <c r="TG73" s="201"/>
      <c r="TH73" s="201"/>
      <c r="TI73" s="201"/>
      <c r="TJ73" s="201"/>
      <c r="TK73" s="201"/>
      <c r="TL73" s="201"/>
      <c r="TM73" s="201"/>
      <c r="TN73" s="201"/>
      <c r="TO73" s="201"/>
      <c r="TP73" s="201"/>
      <c r="TQ73" s="201"/>
      <c r="TR73" s="201"/>
      <c r="TS73" s="201"/>
      <c r="TT73" s="201"/>
      <c r="TU73" s="201"/>
      <c r="TV73" s="201"/>
      <c r="TW73" s="201"/>
      <c r="TX73" s="201"/>
      <c r="TY73" s="201"/>
      <c r="TZ73" s="201"/>
      <c r="UA73" s="201"/>
      <c r="UB73" s="201"/>
      <c r="UC73" s="201"/>
      <c r="UD73" s="201"/>
      <c r="UE73" s="201"/>
      <c r="UF73" s="201"/>
      <c r="UG73" s="201"/>
      <c r="UH73" s="201"/>
      <c r="UI73" s="201"/>
      <c r="UJ73" s="201"/>
      <c r="UK73" s="201"/>
      <c r="UL73" s="201"/>
      <c r="UM73" s="201"/>
      <c r="UN73" s="201"/>
      <c r="UO73" s="201"/>
      <c r="UP73" s="201"/>
      <c r="UQ73" s="201"/>
      <c r="UR73" s="201"/>
      <c r="US73" s="201"/>
      <c r="UT73" s="201"/>
      <c r="UU73" s="201"/>
      <c r="UV73" s="201"/>
      <c r="UW73" s="201"/>
      <c r="UX73" s="201"/>
      <c r="UY73" s="201"/>
      <c r="UZ73" s="201"/>
      <c r="VA73" s="201"/>
      <c r="VB73" s="201"/>
      <c r="VC73" s="201"/>
      <c r="VD73" s="201"/>
      <c r="VE73" s="201"/>
      <c r="VF73" s="201"/>
      <c r="VG73" s="201"/>
      <c r="VH73" s="201"/>
      <c r="VI73" s="201"/>
      <c r="VJ73" s="201"/>
      <c r="VK73" s="201"/>
      <c r="VL73" s="201"/>
      <c r="VM73" s="201"/>
      <c r="VN73" s="201"/>
      <c r="VO73" s="201"/>
      <c r="VP73" s="201"/>
      <c r="VQ73" s="201"/>
      <c r="VR73" s="201"/>
      <c r="VS73" s="201"/>
      <c r="VT73" s="201"/>
      <c r="VU73" s="201"/>
      <c r="VV73" s="201"/>
      <c r="VW73" s="201"/>
      <c r="VX73" s="201"/>
      <c r="VY73" s="201"/>
      <c r="VZ73" s="201"/>
      <c r="WA73" s="201"/>
      <c r="WB73" s="201"/>
      <c r="WC73" s="201"/>
      <c r="WD73" s="201"/>
      <c r="WE73" s="201"/>
      <c r="WF73" s="201"/>
      <c r="WG73" s="201"/>
      <c r="WH73" s="201"/>
      <c r="WI73" s="201"/>
      <c r="WJ73" s="201"/>
      <c r="WK73" s="201"/>
      <c r="WL73" s="201"/>
      <c r="WM73" s="201"/>
      <c r="WN73" s="201"/>
      <c r="WO73" s="201"/>
      <c r="WP73" s="201"/>
      <c r="WQ73" s="201"/>
      <c r="WR73" s="201"/>
      <c r="WS73" s="201"/>
      <c r="WT73" s="201"/>
      <c r="WU73" s="201"/>
      <c r="WV73" s="201"/>
      <c r="WW73" s="201"/>
      <c r="WX73" s="201"/>
      <c r="WY73" s="201"/>
      <c r="WZ73" s="201"/>
      <c r="XA73" s="201"/>
      <c r="XB73" s="201"/>
      <c r="XC73" s="201"/>
      <c r="XD73" s="201"/>
      <c r="XE73" s="201"/>
      <c r="XF73" s="201"/>
      <c r="XG73" s="201"/>
      <c r="XH73" s="201"/>
      <c r="XI73" s="201"/>
      <c r="XJ73" s="201"/>
      <c r="XK73" s="201"/>
      <c r="XL73" s="201"/>
      <c r="XM73" s="201"/>
      <c r="XN73" s="201"/>
      <c r="XO73" s="201"/>
      <c r="XP73" s="201"/>
      <c r="XQ73" s="201"/>
      <c r="XR73" s="201"/>
      <c r="XS73" s="201"/>
      <c r="XT73" s="201"/>
      <c r="XU73" s="201"/>
      <c r="XV73" s="201"/>
      <c r="XW73" s="201"/>
      <c r="XX73" s="201"/>
      <c r="XY73" s="201"/>
      <c r="XZ73" s="201"/>
      <c r="YA73" s="201"/>
      <c r="YB73" s="201"/>
      <c r="YC73" s="201"/>
      <c r="YD73" s="201"/>
      <c r="YE73" s="201"/>
      <c r="YF73" s="201"/>
      <c r="YG73" s="201"/>
      <c r="YH73" s="201"/>
      <c r="YI73" s="201"/>
      <c r="YJ73" s="201"/>
      <c r="YK73" s="201"/>
      <c r="YL73" s="201"/>
      <c r="YM73" s="201"/>
      <c r="YN73" s="201"/>
      <c r="YO73" s="201"/>
      <c r="YP73" s="201"/>
      <c r="YQ73" s="201"/>
      <c r="YR73" s="201"/>
      <c r="YS73" s="201"/>
      <c r="YT73" s="201"/>
      <c r="YU73" s="201"/>
      <c r="YV73" s="201"/>
      <c r="YW73" s="201"/>
      <c r="YX73" s="201"/>
      <c r="YY73" s="201"/>
      <c r="YZ73" s="201"/>
      <c r="ZA73" s="201"/>
      <c r="ZB73" s="201"/>
      <c r="ZC73" s="201"/>
      <c r="ZD73" s="201"/>
      <c r="ZE73" s="201"/>
      <c r="ZF73" s="201"/>
      <c r="ZG73" s="201"/>
      <c r="ZH73" s="201"/>
      <c r="ZI73" s="201"/>
      <c r="ZJ73" s="201"/>
      <c r="ZK73" s="201"/>
      <c r="ZL73" s="201"/>
      <c r="ZM73" s="201"/>
      <c r="ZN73" s="201"/>
      <c r="ZO73" s="201"/>
      <c r="ZP73" s="201"/>
      <c r="ZQ73" s="201"/>
      <c r="ZR73" s="201"/>
      <c r="ZS73" s="201"/>
      <c r="ZT73" s="201"/>
      <c r="ZU73" s="201"/>
      <c r="ZV73" s="201"/>
      <c r="ZW73" s="201"/>
      <c r="ZX73" s="201"/>
      <c r="ZY73" s="201"/>
      <c r="ZZ73" s="201"/>
      <c r="AAA73" s="201"/>
      <c r="AAB73" s="201"/>
      <c r="AAC73" s="201"/>
      <c r="AAD73" s="201"/>
      <c r="AAE73" s="201"/>
      <c r="AAF73" s="201"/>
      <c r="AAG73" s="201"/>
      <c r="AAH73" s="201"/>
      <c r="AAI73" s="201"/>
      <c r="AAJ73" s="201"/>
      <c r="AAK73" s="201"/>
      <c r="AAL73" s="201"/>
      <c r="AAM73" s="201"/>
      <c r="AAN73" s="201"/>
      <c r="AAO73" s="201"/>
      <c r="AAP73" s="201"/>
      <c r="AAQ73" s="201"/>
      <c r="AAR73" s="201"/>
      <c r="AAS73" s="201"/>
      <c r="AAT73" s="201"/>
      <c r="AAU73" s="201"/>
      <c r="AAV73" s="201"/>
      <c r="AAW73" s="201"/>
      <c r="AAX73" s="201"/>
      <c r="AAY73" s="201"/>
      <c r="AAZ73" s="201"/>
      <c r="ABA73" s="201"/>
      <c r="ABB73" s="201"/>
      <c r="ABC73" s="201"/>
      <c r="ABD73" s="201"/>
      <c r="ABE73" s="201"/>
      <c r="ABF73" s="201"/>
      <c r="ABG73" s="201"/>
      <c r="ABH73" s="201"/>
      <c r="ABI73" s="201"/>
      <c r="ABJ73" s="201"/>
      <c r="ABK73" s="201"/>
      <c r="ABL73" s="201"/>
      <c r="ABM73" s="201"/>
      <c r="ABN73" s="201"/>
      <c r="ABO73" s="201"/>
      <c r="ABP73" s="201"/>
      <c r="ABQ73" s="201"/>
      <c r="ABR73" s="201"/>
      <c r="ABS73" s="201"/>
      <c r="ABT73" s="201"/>
      <c r="ABU73" s="201"/>
      <c r="ABV73" s="201"/>
      <c r="ABW73" s="201"/>
      <c r="ABX73" s="201"/>
      <c r="ABY73" s="201"/>
      <c r="ABZ73" s="201"/>
      <c r="ACA73" s="201"/>
      <c r="ACB73" s="201"/>
      <c r="ACC73" s="201"/>
      <c r="ACD73" s="201"/>
      <c r="ACE73" s="201"/>
      <c r="ACF73" s="201"/>
      <c r="ACG73" s="201"/>
      <c r="ACH73" s="201"/>
      <c r="ACI73" s="201"/>
      <c r="ACJ73" s="201"/>
      <c r="ACK73" s="201"/>
      <c r="ACL73" s="201"/>
      <c r="ACM73" s="201"/>
      <c r="ACN73" s="201"/>
      <c r="ACO73" s="201"/>
      <c r="ACP73" s="201"/>
      <c r="ACQ73" s="201"/>
      <c r="ACR73" s="201"/>
      <c r="ACS73" s="201"/>
      <c r="ACT73" s="201"/>
      <c r="ACU73" s="201"/>
      <c r="ACV73" s="201"/>
      <c r="ACW73" s="201"/>
      <c r="ACX73" s="201"/>
      <c r="ACY73" s="201"/>
      <c r="ACZ73" s="201"/>
      <c r="ADA73" s="201"/>
      <c r="ADB73" s="201"/>
      <c r="ADC73" s="201"/>
      <c r="ADD73" s="201"/>
      <c r="ADE73" s="201"/>
      <c r="ADF73" s="201"/>
      <c r="ADG73" s="201"/>
      <c r="ADH73" s="201"/>
      <c r="ADI73" s="201"/>
      <c r="ADJ73" s="201"/>
      <c r="ADK73" s="201"/>
      <c r="ADL73" s="201"/>
      <c r="ADM73" s="201"/>
      <c r="ADN73" s="201"/>
      <c r="ADO73" s="201"/>
      <c r="ADP73" s="201"/>
      <c r="ADQ73" s="201"/>
      <c r="ADR73" s="201"/>
      <c r="ADS73" s="201"/>
      <c r="ADT73" s="201"/>
      <c r="ADU73" s="201"/>
      <c r="ADV73" s="201"/>
      <c r="ADW73" s="201"/>
      <c r="ADX73" s="201"/>
      <c r="ADY73" s="201"/>
      <c r="ADZ73" s="201"/>
      <c r="AEA73" s="201"/>
      <c r="AEB73" s="201"/>
      <c r="AEC73" s="201"/>
      <c r="AED73" s="201"/>
      <c r="AEE73" s="201"/>
      <c r="AEF73" s="201"/>
      <c r="AEG73" s="201"/>
      <c r="AEH73" s="201"/>
      <c r="AEI73" s="201"/>
      <c r="AEJ73" s="201"/>
      <c r="AEK73" s="201"/>
      <c r="AEL73" s="201"/>
      <c r="AEM73" s="201"/>
      <c r="AEN73" s="201"/>
      <c r="AEO73" s="201"/>
      <c r="AEP73" s="201"/>
      <c r="AEQ73" s="201"/>
      <c r="AER73" s="201"/>
      <c r="AES73" s="201"/>
      <c r="AET73" s="201"/>
      <c r="AEU73" s="201"/>
      <c r="AEV73" s="201"/>
      <c r="AEW73" s="201"/>
      <c r="AEX73" s="201"/>
      <c r="AEY73" s="201"/>
      <c r="AEZ73" s="201"/>
      <c r="AFA73" s="201"/>
      <c r="AFB73" s="201"/>
      <c r="AFC73" s="201"/>
      <c r="AFD73" s="201"/>
      <c r="AFE73" s="201"/>
      <c r="AFF73" s="201"/>
      <c r="AFG73" s="201"/>
      <c r="AFH73" s="201"/>
      <c r="AFI73" s="201"/>
      <c r="AFJ73" s="201"/>
      <c r="AFK73" s="201"/>
      <c r="AFL73" s="201"/>
      <c r="AFM73" s="201"/>
      <c r="AFN73" s="201"/>
      <c r="AFO73" s="201"/>
      <c r="AFP73" s="201"/>
      <c r="AFQ73" s="201"/>
      <c r="AFR73" s="201"/>
      <c r="AFS73" s="201"/>
      <c r="AFT73" s="201"/>
      <c r="AFU73" s="201"/>
      <c r="AFV73" s="201"/>
      <c r="AFW73" s="201"/>
      <c r="AFX73" s="201"/>
      <c r="AFY73" s="201"/>
      <c r="AFZ73" s="201"/>
      <c r="AGA73" s="201"/>
      <c r="AGB73" s="201"/>
      <c r="AGC73" s="201"/>
      <c r="AGD73" s="201"/>
      <c r="AGE73" s="201"/>
      <c r="AGF73" s="201"/>
      <c r="AGG73" s="201"/>
      <c r="AGH73" s="201"/>
      <c r="AGI73" s="201"/>
      <c r="AGJ73" s="201"/>
      <c r="AGK73" s="201"/>
      <c r="AGL73" s="201"/>
      <c r="AGM73" s="201"/>
      <c r="AGN73" s="201"/>
      <c r="AGO73" s="201"/>
      <c r="AGP73" s="201"/>
      <c r="AGQ73" s="201"/>
      <c r="AGR73" s="201"/>
      <c r="AGS73" s="201"/>
      <c r="AGT73" s="201"/>
      <c r="AGU73" s="201"/>
      <c r="AGV73" s="201"/>
      <c r="AGW73" s="201"/>
      <c r="AGX73" s="201"/>
      <c r="AGY73" s="201"/>
      <c r="AGZ73" s="201"/>
      <c r="AHA73" s="201"/>
      <c r="AHB73" s="201"/>
      <c r="AHC73" s="201"/>
      <c r="AHD73" s="201"/>
      <c r="AHE73" s="201"/>
      <c r="AHF73" s="201"/>
      <c r="AHG73" s="201"/>
      <c r="AHH73" s="201"/>
      <c r="AHI73" s="201"/>
      <c r="AHJ73" s="201"/>
      <c r="AHK73" s="201"/>
      <c r="AHL73" s="201"/>
      <c r="AHM73" s="201"/>
      <c r="AHN73" s="201"/>
      <c r="AHO73" s="201"/>
      <c r="AHP73" s="201"/>
      <c r="AHQ73" s="201"/>
      <c r="AHR73" s="201"/>
      <c r="AHS73" s="201"/>
      <c r="AHT73" s="201"/>
      <c r="AHU73" s="201"/>
      <c r="AHV73" s="201"/>
      <c r="AHW73" s="201"/>
      <c r="AHX73" s="201"/>
      <c r="AHY73" s="201"/>
      <c r="AHZ73" s="201"/>
      <c r="AIA73" s="201"/>
      <c r="AIB73" s="201"/>
      <c r="AIC73" s="201"/>
      <c r="AID73" s="201"/>
      <c r="AIE73" s="201"/>
      <c r="AIF73" s="201"/>
      <c r="AIG73" s="201"/>
      <c r="AIH73" s="201"/>
      <c r="AII73" s="201"/>
      <c r="AIJ73" s="201"/>
      <c r="AIK73" s="201"/>
      <c r="AIL73" s="201"/>
      <c r="AIM73" s="201"/>
      <c r="AIN73" s="201"/>
      <c r="AIO73" s="201"/>
      <c r="AIP73" s="201"/>
      <c r="AIQ73" s="201"/>
      <c r="AIR73" s="201"/>
      <c r="AIS73" s="201"/>
      <c r="AIT73" s="201"/>
      <c r="AIU73" s="201"/>
      <c r="AIV73" s="201"/>
      <c r="AIW73" s="201"/>
      <c r="AIX73" s="201"/>
      <c r="AIY73" s="201"/>
      <c r="AIZ73" s="201"/>
      <c r="AJA73" s="201"/>
      <c r="AJB73" s="201"/>
      <c r="AJC73" s="201"/>
      <c r="AJD73" s="201"/>
      <c r="AJE73" s="201"/>
      <c r="AJF73" s="201"/>
      <c r="AJG73" s="201"/>
      <c r="AJH73" s="201"/>
      <c r="AJI73" s="201"/>
      <c r="AJJ73" s="201"/>
      <c r="AJK73" s="201"/>
      <c r="AJL73" s="201"/>
      <c r="AJM73" s="201"/>
      <c r="AJN73" s="201"/>
      <c r="AJO73" s="201"/>
      <c r="AJP73" s="201"/>
      <c r="AJQ73" s="201"/>
      <c r="AJR73" s="201"/>
      <c r="AJS73" s="201"/>
      <c r="AJT73" s="201"/>
      <c r="AJU73" s="201"/>
      <c r="AJV73" s="201"/>
      <c r="AJW73" s="201"/>
      <c r="AJX73" s="201"/>
      <c r="AJY73" s="201"/>
      <c r="AJZ73" s="201"/>
      <c r="AKA73" s="201"/>
      <c r="AKB73" s="201"/>
      <c r="AKC73" s="201"/>
      <c r="AKD73" s="201"/>
      <c r="AKE73" s="201"/>
      <c r="AKF73" s="201"/>
      <c r="AKG73" s="201"/>
      <c r="AKH73" s="201"/>
      <c r="AKI73" s="201"/>
      <c r="AKJ73" s="201"/>
      <c r="AKK73" s="201"/>
      <c r="AKL73" s="201"/>
      <c r="AKM73" s="201"/>
      <c r="AKN73" s="201"/>
      <c r="AKO73" s="201"/>
      <c r="AKP73" s="201"/>
      <c r="AKQ73" s="201"/>
      <c r="AKR73" s="201"/>
      <c r="AKS73" s="201"/>
      <c r="AKT73" s="201"/>
      <c r="AKU73" s="201"/>
      <c r="AKV73" s="201"/>
      <c r="AKW73" s="201"/>
      <c r="AKX73" s="201"/>
      <c r="AKY73" s="201"/>
      <c r="AKZ73" s="201"/>
      <c r="ALA73" s="201"/>
      <c r="ALB73" s="201"/>
      <c r="ALC73" s="201"/>
      <c r="ALD73" s="201"/>
      <c r="ALE73" s="201"/>
      <c r="ALF73" s="201"/>
      <c r="ALG73" s="201"/>
      <c r="ALH73" s="201"/>
      <c r="ALI73" s="201"/>
      <c r="ALJ73" s="201"/>
      <c r="ALK73" s="201"/>
      <c r="ALL73" s="201"/>
      <c r="ALM73" s="201"/>
      <c r="ALN73" s="201"/>
      <c r="ALO73" s="201"/>
      <c r="ALP73" s="201"/>
      <c r="ALQ73" s="201"/>
      <c r="ALR73" s="201"/>
      <c r="ALS73" s="201"/>
      <c r="ALT73" s="201"/>
      <c r="ALU73" s="201"/>
      <c r="ALV73" s="201"/>
      <c r="ALW73" s="201"/>
      <c r="ALX73" s="201"/>
      <c r="ALY73" s="201"/>
      <c r="ALZ73" s="201"/>
      <c r="AMA73" s="201"/>
      <c r="AMB73" s="201"/>
      <c r="AMC73" s="201"/>
      <c r="AMD73" s="201"/>
      <c r="AME73" s="201"/>
      <c r="AMF73" s="201"/>
      <c r="AMG73" s="201"/>
      <c r="AMH73" s="201"/>
      <c r="AMI73" s="201"/>
      <c r="AMJ73" s="201"/>
      <c r="AMK73" s="201"/>
      <c r="AML73" s="201"/>
      <c r="AMM73" s="201"/>
      <c r="AMN73" s="201"/>
      <c r="AMO73" s="201"/>
      <c r="AMP73" s="201"/>
      <c r="AMQ73" s="201"/>
      <c r="AMR73" s="201"/>
      <c r="AMS73" s="201"/>
      <c r="AMT73" s="201"/>
      <c r="AMU73" s="201"/>
      <c r="AMV73" s="201"/>
      <c r="AMW73" s="201"/>
      <c r="AMX73" s="201"/>
      <c r="AMY73" s="201"/>
      <c r="AMZ73" s="201"/>
      <c r="ANA73" s="201"/>
      <c r="ANB73" s="201"/>
      <c r="ANC73" s="201"/>
      <c r="AND73" s="201"/>
      <c r="ANE73" s="201"/>
      <c r="ANF73" s="201"/>
      <c r="ANG73" s="201"/>
      <c r="ANH73" s="201"/>
      <c r="ANI73" s="201"/>
      <c r="ANJ73" s="201"/>
      <c r="ANK73" s="201"/>
      <c r="ANL73" s="201"/>
      <c r="ANM73" s="201"/>
      <c r="ANN73" s="201"/>
      <c r="ANO73" s="201"/>
      <c r="ANP73" s="201"/>
      <c r="ANQ73" s="201"/>
      <c r="ANR73" s="201"/>
      <c r="ANS73" s="201"/>
      <c r="ANT73" s="201"/>
      <c r="ANU73" s="201"/>
      <c r="ANV73" s="201"/>
      <c r="ANW73" s="201"/>
      <c r="ANX73" s="201"/>
      <c r="ANY73" s="201"/>
      <c r="ANZ73" s="201"/>
      <c r="AOA73" s="201"/>
      <c r="AOB73" s="201"/>
      <c r="AOC73" s="201"/>
      <c r="AOD73" s="201"/>
      <c r="AOE73" s="201"/>
      <c r="AOF73" s="201"/>
      <c r="AOG73" s="201"/>
      <c r="AOH73" s="201"/>
      <c r="AOI73" s="201"/>
      <c r="AOJ73" s="201"/>
      <c r="AOK73" s="201"/>
      <c r="AOL73" s="201"/>
      <c r="AOM73" s="201"/>
      <c r="AON73" s="201"/>
      <c r="AOO73" s="201"/>
      <c r="AOP73" s="201"/>
      <c r="AOQ73" s="201"/>
      <c r="AOR73" s="201"/>
      <c r="AOS73" s="201"/>
      <c r="AOT73" s="201"/>
      <c r="AOU73" s="201"/>
      <c r="AOV73" s="201"/>
      <c r="AOW73" s="201"/>
      <c r="AOX73" s="201"/>
      <c r="AOY73" s="201"/>
      <c r="AOZ73" s="201"/>
      <c r="APA73" s="201"/>
      <c r="APB73" s="201"/>
      <c r="APC73" s="201"/>
      <c r="APD73" s="201"/>
      <c r="APE73" s="201"/>
      <c r="APF73" s="201"/>
      <c r="APG73" s="201"/>
      <c r="APH73" s="201"/>
      <c r="API73" s="201"/>
      <c r="APJ73" s="201"/>
      <c r="APK73" s="201"/>
      <c r="APL73" s="201"/>
      <c r="APM73" s="201"/>
      <c r="APN73" s="201"/>
      <c r="APO73" s="201"/>
      <c r="APP73" s="201"/>
      <c r="APQ73" s="201"/>
      <c r="APR73" s="201"/>
      <c r="APS73" s="201"/>
      <c r="APT73" s="201"/>
      <c r="APU73" s="201"/>
      <c r="APV73" s="201"/>
      <c r="APW73" s="201"/>
      <c r="APX73" s="201"/>
      <c r="APY73" s="201"/>
      <c r="APZ73" s="201"/>
      <c r="AQA73" s="201"/>
      <c r="AQB73" s="201"/>
      <c r="AQC73" s="201"/>
      <c r="AQD73" s="201"/>
      <c r="AQE73" s="201"/>
      <c r="AQF73" s="201"/>
      <c r="AQG73" s="201"/>
      <c r="AQH73" s="201"/>
      <c r="AQI73" s="201"/>
      <c r="AQJ73" s="201"/>
      <c r="AQK73" s="201"/>
      <c r="AQL73" s="201"/>
      <c r="AQM73" s="201"/>
      <c r="AQN73" s="201"/>
      <c r="AQO73" s="201"/>
      <c r="AQP73" s="201"/>
      <c r="AQQ73" s="201"/>
      <c r="AQR73" s="201"/>
      <c r="AQS73" s="201"/>
      <c r="AQT73" s="201"/>
      <c r="AQU73" s="201"/>
      <c r="AQV73" s="201"/>
      <c r="AQW73" s="201"/>
      <c r="AQX73" s="201"/>
      <c r="AQY73" s="201"/>
      <c r="AQZ73" s="201"/>
      <c r="ARA73" s="201"/>
      <c r="ARB73" s="201"/>
      <c r="ARC73" s="201"/>
      <c r="ARD73" s="201"/>
      <c r="ARE73" s="201"/>
      <c r="ARF73" s="201"/>
      <c r="ARG73" s="201"/>
      <c r="ARH73" s="201"/>
      <c r="ARI73" s="201"/>
      <c r="ARJ73" s="201"/>
      <c r="ARK73" s="201"/>
      <c r="ARL73" s="201"/>
      <c r="ARM73" s="201"/>
      <c r="ARN73" s="201"/>
      <c r="ARO73" s="201"/>
      <c r="ARP73" s="201"/>
      <c r="ARQ73" s="201"/>
      <c r="ARR73" s="201"/>
      <c r="ARS73" s="201"/>
      <c r="ART73" s="201"/>
      <c r="ARU73" s="201"/>
      <c r="ARV73" s="201"/>
      <c r="ARW73" s="201"/>
      <c r="ARX73" s="201"/>
      <c r="ARY73" s="201"/>
      <c r="ARZ73" s="201"/>
      <c r="ASA73" s="201"/>
      <c r="ASB73" s="201"/>
      <c r="ASC73" s="201"/>
      <c r="ASD73" s="201"/>
      <c r="ASE73" s="201"/>
      <c r="ASF73" s="201"/>
      <c r="ASG73" s="201"/>
      <c r="ASH73" s="201"/>
      <c r="ASI73" s="201"/>
      <c r="ASJ73" s="201"/>
      <c r="ASK73" s="201"/>
      <c r="ASL73" s="201"/>
      <c r="ASM73" s="201"/>
      <c r="ASN73" s="201"/>
      <c r="ASO73" s="201"/>
      <c r="ASP73" s="201"/>
      <c r="ASQ73" s="201"/>
      <c r="ASR73" s="201"/>
      <c r="ASS73" s="201"/>
      <c r="AST73" s="201"/>
      <c r="ASU73" s="201"/>
      <c r="ASV73" s="201"/>
      <c r="ASW73" s="201"/>
      <c r="ASX73" s="201"/>
      <c r="ASY73" s="201"/>
      <c r="ASZ73" s="201"/>
      <c r="ATA73" s="201"/>
      <c r="ATB73" s="201"/>
      <c r="ATC73" s="201"/>
      <c r="ATD73" s="201"/>
      <c r="ATE73" s="201"/>
      <c r="ATF73" s="201"/>
      <c r="ATG73" s="201"/>
      <c r="ATH73" s="201"/>
      <c r="ATI73" s="201"/>
      <c r="ATJ73" s="201"/>
      <c r="ATK73" s="201"/>
      <c r="ATL73" s="201"/>
      <c r="ATM73" s="201"/>
      <c r="ATN73" s="201"/>
      <c r="ATO73" s="201"/>
      <c r="ATP73" s="201"/>
      <c r="ATQ73" s="201"/>
      <c r="ATR73" s="201"/>
      <c r="ATS73" s="201"/>
      <c r="ATT73" s="201"/>
      <c r="ATU73" s="201"/>
      <c r="ATV73" s="201"/>
      <c r="ATW73" s="201"/>
      <c r="ATX73" s="201"/>
      <c r="ATY73" s="201"/>
      <c r="ATZ73" s="201"/>
      <c r="AUA73" s="201"/>
      <c r="AUB73" s="201"/>
      <c r="AUC73" s="201"/>
      <c r="AUD73" s="201"/>
      <c r="AUE73" s="201"/>
      <c r="AUF73" s="201"/>
      <c r="AUG73" s="201"/>
      <c r="AUH73" s="201"/>
      <c r="AUI73" s="201"/>
      <c r="AUJ73" s="201"/>
      <c r="AUK73" s="201"/>
      <c r="AUL73" s="201"/>
      <c r="AUM73" s="201"/>
      <c r="AUN73" s="201"/>
      <c r="AUO73" s="201"/>
      <c r="AUP73" s="201"/>
      <c r="AUQ73" s="201"/>
      <c r="AUR73" s="201"/>
      <c r="AUS73" s="201"/>
      <c r="AUT73" s="201"/>
      <c r="AUU73" s="201"/>
      <c r="AUV73" s="201"/>
      <c r="AUW73" s="201"/>
      <c r="AUX73" s="201"/>
      <c r="AUY73" s="201"/>
      <c r="AUZ73" s="201"/>
      <c r="AVA73" s="201"/>
      <c r="AVB73" s="201"/>
      <c r="AVC73" s="201"/>
      <c r="AVD73" s="201"/>
      <c r="AVE73" s="201"/>
      <c r="AVF73" s="201"/>
      <c r="AVG73" s="201"/>
      <c r="AVH73" s="201"/>
      <c r="AVI73" s="201"/>
      <c r="AVJ73" s="201"/>
      <c r="AVK73" s="201"/>
      <c r="AVL73" s="201"/>
      <c r="AVM73" s="201"/>
      <c r="AVN73" s="201"/>
      <c r="AVO73" s="201"/>
      <c r="AVP73" s="201"/>
      <c r="AVQ73" s="201"/>
      <c r="AVR73" s="201"/>
      <c r="AVS73" s="201"/>
      <c r="AVT73" s="201"/>
      <c r="AVU73" s="201"/>
      <c r="AVV73" s="201"/>
      <c r="AVW73" s="201"/>
      <c r="AVX73" s="201"/>
      <c r="AVY73" s="201"/>
      <c r="AVZ73" s="201"/>
      <c r="AWA73" s="201"/>
      <c r="AWB73" s="201"/>
      <c r="AWC73" s="201"/>
      <c r="AWD73" s="201"/>
      <c r="AWE73" s="201"/>
      <c r="AWF73" s="201"/>
      <c r="AWG73" s="201"/>
      <c r="AWH73" s="201"/>
      <c r="AWI73" s="201"/>
      <c r="AWJ73" s="201"/>
      <c r="AWK73" s="201"/>
      <c r="AWL73" s="201"/>
      <c r="AWM73" s="201"/>
      <c r="AWN73" s="201"/>
      <c r="AWO73" s="201"/>
      <c r="AWP73" s="201"/>
      <c r="AWQ73" s="201"/>
      <c r="AWR73" s="201"/>
      <c r="AWS73" s="201"/>
      <c r="AWT73" s="201"/>
      <c r="AWU73" s="201"/>
      <c r="AWV73" s="201"/>
      <c r="AWW73" s="201"/>
      <c r="AWX73" s="201"/>
      <c r="AWY73" s="201"/>
      <c r="AWZ73" s="201"/>
      <c r="AXA73" s="201"/>
      <c r="AXB73" s="201"/>
      <c r="AXC73" s="201"/>
      <c r="AXD73" s="201"/>
      <c r="AXE73" s="201"/>
      <c r="AXF73" s="201"/>
      <c r="AXG73" s="201"/>
      <c r="AXH73" s="201"/>
      <c r="AXI73" s="201"/>
      <c r="AXJ73" s="201"/>
      <c r="AXK73" s="201"/>
      <c r="AXL73" s="201"/>
      <c r="AXM73" s="201"/>
      <c r="AXN73" s="201"/>
      <c r="AXO73" s="201"/>
      <c r="AXP73" s="201"/>
      <c r="AXQ73" s="201"/>
      <c r="AXR73" s="201"/>
      <c r="AXS73" s="201"/>
      <c r="AXT73" s="201"/>
      <c r="AXU73" s="201"/>
      <c r="AXV73" s="201"/>
      <c r="AXW73" s="201"/>
      <c r="AXX73" s="201"/>
      <c r="AXY73" s="201"/>
      <c r="AXZ73" s="201"/>
      <c r="AYA73" s="201"/>
      <c r="AYB73" s="201"/>
      <c r="AYC73" s="201"/>
      <c r="AYD73" s="201"/>
      <c r="AYE73" s="201"/>
      <c r="AYF73" s="201"/>
      <c r="AYG73" s="201"/>
      <c r="AYH73" s="201"/>
      <c r="AYI73" s="201"/>
      <c r="AYJ73" s="201"/>
      <c r="AYK73" s="201"/>
      <c r="AYL73" s="201"/>
      <c r="AYM73" s="201"/>
      <c r="AYN73" s="201"/>
      <c r="AYO73" s="201"/>
      <c r="AYP73" s="201"/>
      <c r="AYQ73" s="201"/>
      <c r="AYR73" s="201"/>
      <c r="AYS73" s="201"/>
      <c r="AYT73" s="201"/>
      <c r="AYU73" s="201"/>
      <c r="AYV73" s="201"/>
      <c r="AYW73" s="201"/>
      <c r="AYX73" s="201"/>
      <c r="AYY73" s="201"/>
      <c r="AYZ73" s="201"/>
      <c r="AZA73" s="201"/>
      <c r="AZB73" s="201"/>
      <c r="AZC73" s="201"/>
      <c r="AZD73" s="201"/>
      <c r="AZE73" s="201"/>
      <c r="AZF73" s="201"/>
      <c r="AZG73" s="201"/>
      <c r="AZH73" s="201"/>
      <c r="AZI73" s="201"/>
      <c r="AZJ73" s="201"/>
      <c r="AZK73" s="201"/>
      <c r="AZL73" s="201"/>
      <c r="AZM73" s="201"/>
      <c r="AZN73" s="201"/>
      <c r="AZO73" s="201"/>
      <c r="AZP73" s="201"/>
      <c r="AZQ73" s="201"/>
      <c r="AZR73" s="201"/>
      <c r="AZS73" s="201"/>
      <c r="AZT73" s="201"/>
      <c r="AZU73" s="201"/>
      <c r="AZV73" s="201"/>
      <c r="AZW73" s="201"/>
      <c r="AZX73" s="201"/>
      <c r="AZY73" s="201"/>
      <c r="AZZ73" s="201"/>
      <c r="BAA73" s="201"/>
      <c r="BAB73" s="201"/>
      <c r="BAC73" s="201"/>
      <c r="BAD73" s="201"/>
      <c r="BAE73" s="201"/>
      <c r="BAF73" s="201"/>
      <c r="BAG73" s="201"/>
      <c r="BAH73" s="201"/>
      <c r="BAI73" s="201"/>
      <c r="BAJ73" s="201"/>
      <c r="BAK73" s="201"/>
      <c r="BAL73" s="201"/>
      <c r="BAM73" s="201"/>
      <c r="BAN73" s="201"/>
      <c r="BAO73" s="201"/>
      <c r="BAP73" s="201"/>
      <c r="BAQ73" s="201"/>
      <c r="BAR73" s="201"/>
      <c r="BAS73" s="201"/>
      <c r="BAT73" s="201"/>
      <c r="BAU73" s="201"/>
      <c r="BAV73" s="201"/>
      <c r="BAW73" s="201"/>
      <c r="BAX73" s="201"/>
      <c r="BAY73" s="201"/>
      <c r="BAZ73" s="201"/>
      <c r="BBA73" s="201"/>
      <c r="BBB73" s="201"/>
      <c r="BBC73" s="201"/>
      <c r="BBD73" s="201"/>
      <c r="BBE73" s="201"/>
      <c r="BBF73" s="201"/>
      <c r="BBG73" s="201"/>
      <c r="BBH73" s="201"/>
      <c r="BBI73" s="201"/>
      <c r="BBJ73" s="201"/>
      <c r="BBK73" s="201"/>
      <c r="BBL73" s="201"/>
      <c r="BBM73" s="201"/>
      <c r="BBN73" s="201"/>
      <c r="BBO73" s="201"/>
      <c r="BBP73" s="201"/>
      <c r="BBQ73" s="201"/>
      <c r="BBR73" s="201"/>
      <c r="BBS73" s="201"/>
      <c r="BBT73" s="201"/>
      <c r="BBU73" s="201"/>
      <c r="BBV73" s="201"/>
      <c r="BBW73" s="201"/>
      <c r="BBX73" s="201"/>
      <c r="BBY73" s="201"/>
      <c r="BBZ73" s="201"/>
      <c r="BCA73" s="201"/>
      <c r="BCB73" s="201"/>
      <c r="BCC73" s="201"/>
      <c r="BCD73" s="201"/>
      <c r="BCE73" s="201"/>
      <c r="BCF73" s="201"/>
      <c r="BCG73" s="201"/>
      <c r="BCH73" s="201"/>
      <c r="BCI73" s="201"/>
      <c r="BCJ73" s="201"/>
      <c r="BCK73" s="201"/>
      <c r="BCL73" s="201"/>
      <c r="BCM73" s="201"/>
      <c r="BCN73" s="201"/>
      <c r="BCO73" s="201"/>
      <c r="BCP73" s="201"/>
      <c r="BCQ73" s="201"/>
      <c r="BCR73" s="201"/>
      <c r="BCS73" s="201"/>
      <c r="BCT73" s="201"/>
      <c r="BCU73" s="201"/>
      <c r="BCV73" s="201"/>
      <c r="BCW73" s="201"/>
      <c r="BCX73" s="201"/>
      <c r="BCY73" s="201"/>
      <c r="BCZ73" s="201"/>
      <c r="BDA73" s="201"/>
      <c r="BDB73" s="201"/>
      <c r="BDC73" s="201"/>
      <c r="BDD73" s="201"/>
      <c r="BDE73" s="201"/>
      <c r="BDF73" s="201"/>
      <c r="BDG73" s="201"/>
      <c r="BDH73" s="201"/>
      <c r="BDI73" s="201"/>
      <c r="BDJ73" s="201"/>
      <c r="BDK73" s="201"/>
      <c r="BDL73" s="201"/>
      <c r="BDM73" s="201"/>
      <c r="BDN73" s="201"/>
      <c r="BDO73" s="201"/>
      <c r="BDP73" s="201"/>
      <c r="BDQ73" s="201"/>
      <c r="BDR73" s="201"/>
      <c r="BDS73" s="201"/>
      <c r="BDT73" s="201"/>
      <c r="BDU73" s="201"/>
      <c r="BDV73" s="201"/>
      <c r="BDW73" s="201"/>
      <c r="BDX73" s="201"/>
      <c r="BDY73" s="201"/>
      <c r="BDZ73" s="201"/>
      <c r="BEA73" s="201"/>
      <c r="BEB73" s="201"/>
      <c r="BEC73" s="201"/>
      <c r="BED73" s="201"/>
      <c r="BEE73" s="201"/>
      <c r="BEF73" s="201"/>
      <c r="BEG73" s="201"/>
      <c r="BEH73" s="201"/>
      <c r="BEI73" s="201"/>
      <c r="BEJ73" s="201"/>
      <c r="BEK73" s="201"/>
      <c r="BEL73" s="201"/>
      <c r="BEM73" s="201"/>
      <c r="BEN73" s="201"/>
      <c r="BEO73" s="201"/>
      <c r="BEP73" s="201"/>
      <c r="BEQ73" s="201"/>
      <c r="BER73" s="201"/>
      <c r="BES73" s="201"/>
      <c r="BET73" s="201"/>
      <c r="BEU73" s="201"/>
      <c r="BEV73" s="201"/>
      <c r="BEW73" s="201"/>
      <c r="BEX73" s="201"/>
      <c r="BEY73" s="201"/>
      <c r="BEZ73" s="201"/>
      <c r="BFA73" s="201"/>
      <c r="BFB73" s="201"/>
      <c r="BFC73" s="201"/>
      <c r="BFD73" s="201"/>
      <c r="BFE73" s="201"/>
      <c r="BFF73" s="201"/>
      <c r="BFG73" s="201"/>
      <c r="BFH73" s="201"/>
      <c r="BFI73" s="201"/>
      <c r="BFJ73" s="201"/>
      <c r="BFK73" s="201"/>
      <c r="BFL73" s="201"/>
      <c r="BFM73" s="201"/>
      <c r="BFN73" s="201"/>
      <c r="BFO73" s="201"/>
      <c r="BFP73" s="201"/>
      <c r="BFQ73" s="201"/>
      <c r="BFR73" s="201"/>
      <c r="BFS73" s="201"/>
      <c r="BFT73" s="201"/>
      <c r="BFU73" s="201"/>
      <c r="BFV73" s="201"/>
      <c r="BFW73" s="201"/>
      <c r="BFX73" s="201"/>
      <c r="BFY73" s="201"/>
      <c r="BFZ73" s="201"/>
      <c r="BGA73" s="201"/>
      <c r="BGB73" s="201"/>
      <c r="BGC73" s="201"/>
      <c r="BGD73" s="201"/>
      <c r="BGE73" s="201"/>
      <c r="BGF73" s="201"/>
      <c r="BGG73" s="201"/>
      <c r="BGH73" s="201"/>
      <c r="BGI73" s="201"/>
      <c r="BGJ73" s="201"/>
      <c r="BGK73" s="201"/>
      <c r="BGL73" s="201"/>
      <c r="BGM73" s="201"/>
      <c r="BGN73" s="201"/>
      <c r="BGO73" s="201"/>
      <c r="BGP73" s="201"/>
      <c r="BGQ73" s="201"/>
      <c r="BGR73" s="201"/>
      <c r="BGS73" s="201"/>
      <c r="BGT73" s="201"/>
      <c r="BGU73" s="201"/>
      <c r="BGV73" s="201"/>
      <c r="BGW73" s="201"/>
      <c r="BGX73" s="201"/>
      <c r="BGY73" s="201"/>
      <c r="BGZ73" s="201"/>
      <c r="BHA73" s="201"/>
      <c r="BHB73" s="201"/>
      <c r="BHC73" s="201"/>
      <c r="BHD73" s="201"/>
      <c r="BHE73" s="201"/>
      <c r="BHF73" s="201"/>
      <c r="BHG73" s="201"/>
      <c r="BHH73" s="201"/>
      <c r="BHI73" s="201"/>
      <c r="BHJ73" s="201"/>
      <c r="BHK73" s="201"/>
      <c r="BHL73" s="201"/>
      <c r="BHM73" s="201"/>
      <c r="BHN73" s="201"/>
      <c r="BHO73" s="201"/>
      <c r="BHP73" s="201"/>
      <c r="BHQ73" s="201"/>
      <c r="BHR73" s="201"/>
      <c r="BHS73" s="201"/>
      <c r="BHT73" s="201"/>
      <c r="BHU73" s="201"/>
      <c r="BHV73" s="201"/>
      <c r="BHW73" s="201"/>
      <c r="BHX73" s="201"/>
      <c r="BHY73" s="201"/>
      <c r="BHZ73" s="201"/>
      <c r="BIA73" s="201"/>
      <c r="BIB73" s="201"/>
      <c r="BIC73" s="201"/>
      <c r="BID73" s="201"/>
      <c r="BIE73" s="201"/>
      <c r="BIF73" s="201"/>
      <c r="BIG73" s="201"/>
      <c r="BIH73" s="201"/>
      <c r="BII73" s="201"/>
      <c r="BIJ73" s="201"/>
      <c r="BIK73" s="201"/>
      <c r="BIL73" s="201"/>
      <c r="BIM73" s="201"/>
      <c r="BIN73" s="201"/>
      <c r="BIO73" s="201"/>
      <c r="BIP73" s="201"/>
      <c r="BIQ73" s="201"/>
      <c r="BIR73" s="201"/>
      <c r="BIS73" s="201"/>
      <c r="BIT73" s="201"/>
      <c r="BIU73" s="201"/>
      <c r="BIV73" s="201"/>
      <c r="BIW73" s="201"/>
      <c r="BIX73" s="201"/>
      <c r="BIY73" s="201"/>
      <c r="BIZ73" s="201"/>
      <c r="BJA73" s="201"/>
      <c r="BJB73" s="201"/>
      <c r="BJC73" s="201"/>
      <c r="BJD73" s="201"/>
      <c r="BJE73" s="201"/>
      <c r="BJF73" s="201"/>
      <c r="BJG73" s="201"/>
      <c r="BJH73" s="201"/>
      <c r="BJI73" s="201"/>
      <c r="BJJ73" s="201"/>
      <c r="BJK73" s="201"/>
      <c r="BJL73" s="201"/>
      <c r="BJM73" s="201"/>
      <c r="BJN73" s="201"/>
      <c r="BJO73" s="201"/>
      <c r="BJP73" s="201"/>
      <c r="BJQ73" s="201"/>
      <c r="BJR73" s="201"/>
      <c r="BJS73" s="201"/>
      <c r="BJT73" s="201"/>
      <c r="BJU73" s="201"/>
      <c r="BJV73" s="201"/>
      <c r="BJW73" s="201"/>
      <c r="BJX73" s="201"/>
      <c r="BJY73" s="201"/>
      <c r="BJZ73" s="201"/>
      <c r="BKA73" s="201"/>
      <c r="BKB73" s="201"/>
      <c r="BKC73" s="201"/>
      <c r="BKD73" s="201"/>
      <c r="BKE73" s="201"/>
      <c r="BKF73" s="201"/>
      <c r="BKG73" s="201"/>
      <c r="BKH73" s="201"/>
      <c r="BKI73" s="201"/>
      <c r="BKJ73" s="201"/>
      <c r="BKK73" s="201"/>
      <c r="BKL73" s="201"/>
      <c r="BKM73" s="201"/>
      <c r="BKN73" s="201"/>
      <c r="BKO73" s="201"/>
      <c r="BKP73" s="201"/>
      <c r="BKQ73" s="201"/>
      <c r="BKR73" s="201"/>
      <c r="BKS73" s="201"/>
      <c r="BKT73" s="201"/>
      <c r="BKU73" s="201"/>
      <c r="BKV73" s="201"/>
      <c r="BKW73" s="201"/>
      <c r="BKX73" s="201"/>
      <c r="BKY73" s="201"/>
      <c r="BKZ73" s="201"/>
      <c r="BLA73" s="201"/>
      <c r="BLB73" s="201"/>
      <c r="BLC73" s="201"/>
      <c r="BLD73" s="201"/>
      <c r="BLE73" s="201"/>
      <c r="BLF73" s="201"/>
      <c r="BLG73" s="201"/>
      <c r="BLH73" s="201"/>
      <c r="BLI73" s="201"/>
      <c r="BLJ73" s="201"/>
      <c r="BLK73" s="201"/>
      <c r="BLL73" s="201"/>
      <c r="BLM73" s="201"/>
      <c r="BLN73" s="201"/>
      <c r="BLO73" s="201"/>
      <c r="BLP73" s="201"/>
      <c r="BLQ73" s="201"/>
      <c r="BLR73" s="201"/>
      <c r="BLS73" s="201"/>
      <c r="BLT73" s="201"/>
      <c r="BLU73" s="201"/>
      <c r="BLV73" s="201"/>
      <c r="BLW73" s="201"/>
      <c r="BLX73" s="201"/>
      <c r="BLY73" s="201"/>
      <c r="BLZ73" s="201"/>
      <c r="BMA73" s="201"/>
      <c r="BMB73" s="201"/>
      <c r="BMC73" s="201"/>
      <c r="BMD73" s="201"/>
      <c r="BME73" s="201"/>
      <c r="BMF73" s="201"/>
      <c r="BMG73" s="201"/>
      <c r="BMH73" s="201"/>
      <c r="BMI73" s="201"/>
      <c r="BMJ73" s="201"/>
      <c r="BMK73" s="201"/>
      <c r="BML73" s="201"/>
      <c r="BMM73" s="201"/>
      <c r="BMN73" s="201"/>
      <c r="BMO73" s="201"/>
      <c r="BMP73" s="201"/>
      <c r="BMQ73" s="201"/>
      <c r="BMR73" s="201"/>
      <c r="BMS73" s="201"/>
      <c r="BMT73" s="201"/>
      <c r="BMU73" s="201"/>
      <c r="BMV73" s="201"/>
      <c r="BMW73" s="201"/>
      <c r="BMX73" s="201"/>
      <c r="BMY73" s="201"/>
      <c r="BMZ73" s="201"/>
      <c r="BNA73" s="201"/>
      <c r="BNB73" s="201"/>
      <c r="BNC73" s="201"/>
      <c r="BND73" s="201"/>
      <c r="BNE73" s="201"/>
      <c r="BNF73" s="201"/>
      <c r="BNG73" s="201"/>
      <c r="BNH73" s="201"/>
      <c r="BNI73" s="201"/>
      <c r="BNJ73" s="201"/>
      <c r="BNK73" s="201"/>
      <c r="BNL73" s="201"/>
      <c r="BNM73" s="201"/>
      <c r="BNN73" s="201"/>
      <c r="BNO73" s="201"/>
      <c r="BNP73" s="201"/>
      <c r="BNQ73" s="201"/>
      <c r="BNR73" s="201"/>
      <c r="BNS73" s="201"/>
      <c r="BNT73" s="201"/>
      <c r="BNU73" s="201"/>
      <c r="BNV73" s="201"/>
      <c r="BNW73" s="201"/>
      <c r="BNX73" s="201"/>
      <c r="BNY73" s="201"/>
      <c r="BNZ73" s="201"/>
      <c r="BOA73" s="201"/>
      <c r="BOB73" s="201"/>
      <c r="BOC73" s="201"/>
      <c r="BOD73" s="201"/>
      <c r="BOE73" s="201"/>
      <c r="BOF73" s="201"/>
      <c r="BOG73" s="201"/>
      <c r="BOH73" s="201"/>
      <c r="BOI73" s="201"/>
      <c r="BOJ73" s="201"/>
      <c r="BOK73" s="201"/>
      <c r="BOL73" s="201"/>
      <c r="BOM73" s="201"/>
      <c r="BON73" s="201"/>
      <c r="BOO73" s="201"/>
      <c r="BOP73" s="201"/>
      <c r="BOQ73" s="201"/>
      <c r="BOR73" s="201"/>
      <c r="BOS73" s="201"/>
      <c r="BOT73" s="201"/>
      <c r="BOU73" s="201"/>
      <c r="BOV73" s="201"/>
      <c r="BOW73" s="201"/>
      <c r="BOX73" s="201"/>
      <c r="BOY73" s="201"/>
      <c r="BOZ73" s="201"/>
      <c r="BPA73" s="201"/>
      <c r="BPB73" s="201"/>
      <c r="BPC73" s="201"/>
      <c r="BPD73" s="201"/>
      <c r="BPE73" s="201"/>
      <c r="BPF73" s="201"/>
      <c r="BPG73" s="201"/>
      <c r="BPH73" s="201"/>
      <c r="BPI73" s="201"/>
      <c r="BPJ73" s="201"/>
      <c r="BPK73" s="201"/>
      <c r="BPL73" s="201"/>
      <c r="BPM73" s="201"/>
      <c r="BPN73" s="201"/>
      <c r="BPO73" s="201"/>
      <c r="BPP73" s="201"/>
      <c r="BPQ73" s="201"/>
      <c r="BPR73" s="201"/>
      <c r="BPS73" s="201"/>
      <c r="BPT73" s="201"/>
      <c r="BPU73" s="201"/>
      <c r="BPV73" s="201"/>
      <c r="BPW73" s="201"/>
      <c r="BPX73" s="201"/>
      <c r="BPY73" s="201"/>
      <c r="BPZ73" s="201"/>
      <c r="BQA73" s="201"/>
      <c r="BQB73" s="201"/>
      <c r="BQC73" s="201"/>
      <c r="BQD73" s="201"/>
      <c r="BQE73" s="201"/>
      <c r="BQF73" s="201"/>
      <c r="BQG73" s="201"/>
      <c r="BQH73" s="201"/>
      <c r="BQI73" s="201"/>
      <c r="BQJ73" s="201"/>
      <c r="BQK73" s="201"/>
      <c r="BQL73" s="201"/>
      <c r="BQM73" s="201"/>
      <c r="BQN73" s="201"/>
      <c r="BQO73" s="201"/>
      <c r="BQP73" s="201"/>
      <c r="BQQ73" s="201"/>
      <c r="BQR73" s="201"/>
      <c r="BQS73" s="201"/>
      <c r="BQT73" s="201"/>
      <c r="BQU73" s="201"/>
      <c r="BQV73" s="201"/>
      <c r="BQW73" s="201"/>
      <c r="BQX73" s="201"/>
      <c r="BQY73" s="201"/>
      <c r="BQZ73" s="201"/>
      <c r="BRA73" s="201"/>
      <c r="BRB73" s="201"/>
      <c r="BRC73" s="201"/>
      <c r="BRD73" s="201"/>
      <c r="BRE73" s="201"/>
      <c r="BRF73" s="201"/>
      <c r="BRG73" s="201"/>
      <c r="BRH73" s="201"/>
      <c r="BRI73" s="201"/>
      <c r="BRJ73" s="201"/>
      <c r="BRK73" s="201"/>
      <c r="BRL73" s="201"/>
      <c r="BRM73" s="201"/>
      <c r="BRN73" s="201"/>
      <c r="BRO73" s="201"/>
      <c r="BRP73" s="201"/>
      <c r="BRQ73" s="201"/>
      <c r="BRR73" s="201"/>
      <c r="BRS73" s="201"/>
      <c r="BRT73" s="201"/>
      <c r="BRU73" s="201"/>
      <c r="BRV73" s="201"/>
      <c r="BRW73" s="201"/>
      <c r="BRX73" s="201"/>
      <c r="BRY73" s="201"/>
      <c r="BRZ73" s="201"/>
      <c r="BSA73" s="201"/>
      <c r="BSB73" s="201"/>
      <c r="BSC73" s="201"/>
      <c r="BSD73" s="201"/>
      <c r="BSE73" s="201"/>
      <c r="BSF73" s="201"/>
      <c r="BSG73" s="201"/>
      <c r="BSH73" s="201"/>
      <c r="BSI73" s="201"/>
      <c r="BSJ73" s="201"/>
      <c r="BSK73" s="201"/>
      <c r="BSL73" s="201"/>
      <c r="BSM73" s="201"/>
      <c r="BSN73" s="201"/>
      <c r="BSO73" s="201"/>
      <c r="BSP73" s="201"/>
      <c r="BSQ73" s="201"/>
      <c r="BSR73" s="201"/>
      <c r="BSS73" s="201"/>
      <c r="BST73" s="201"/>
      <c r="BSU73" s="201"/>
      <c r="BSV73" s="201"/>
      <c r="BSW73" s="201"/>
      <c r="BSX73" s="201"/>
      <c r="BSY73" s="201"/>
      <c r="BSZ73" s="201"/>
      <c r="BTA73" s="201"/>
      <c r="BTB73" s="201"/>
      <c r="BTC73" s="201"/>
      <c r="BTD73" s="201"/>
      <c r="BTE73" s="201"/>
      <c r="BTF73" s="201"/>
      <c r="BTG73" s="201"/>
      <c r="BTH73" s="201"/>
      <c r="BTI73" s="201"/>
      <c r="BTJ73" s="201"/>
      <c r="BTK73" s="201"/>
      <c r="BTL73" s="201"/>
      <c r="BTM73" s="201"/>
      <c r="BTN73" s="201"/>
      <c r="BTO73" s="201"/>
      <c r="BTP73" s="201"/>
      <c r="BTQ73" s="201"/>
      <c r="BTR73" s="201"/>
      <c r="BTS73" s="201"/>
      <c r="BTT73" s="201"/>
      <c r="BTU73" s="201"/>
      <c r="BTV73" s="201"/>
      <c r="BTW73" s="201"/>
      <c r="BTX73" s="201"/>
      <c r="BTY73" s="201"/>
      <c r="BTZ73" s="201"/>
      <c r="BUA73" s="201"/>
      <c r="BUB73" s="201"/>
      <c r="BUC73" s="201"/>
      <c r="BUD73" s="201"/>
      <c r="BUE73" s="201"/>
      <c r="BUF73" s="201"/>
      <c r="BUG73" s="201"/>
      <c r="BUH73" s="201"/>
      <c r="BUI73" s="201"/>
      <c r="BUJ73" s="201"/>
      <c r="BUK73" s="201"/>
      <c r="BUL73" s="201"/>
      <c r="BUM73" s="201"/>
      <c r="BUN73" s="201"/>
      <c r="BUO73" s="201"/>
      <c r="BUP73" s="201"/>
      <c r="BUQ73" s="201"/>
      <c r="BUR73" s="201"/>
      <c r="BUS73" s="201"/>
      <c r="BUT73" s="201"/>
      <c r="BUU73" s="201"/>
      <c r="BUV73" s="201"/>
      <c r="BUW73" s="201"/>
      <c r="BUX73" s="201"/>
      <c r="BUY73" s="201"/>
      <c r="BUZ73" s="201"/>
      <c r="BVA73" s="201"/>
      <c r="BVB73" s="201"/>
      <c r="BVC73" s="201"/>
      <c r="BVD73" s="201"/>
      <c r="BVE73" s="201"/>
      <c r="BVF73" s="201"/>
      <c r="BVG73" s="201"/>
      <c r="BVH73" s="201"/>
      <c r="BVI73" s="201"/>
      <c r="BVJ73" s="201"/>
      <c r="BVK73" s="201"/>
      <c r="BVL73" s="201"/>
      <c r="BVM73" s="201"/>
      <c r="BVN73" s="201"/>
      <c r="BVO73" s="201"/>
      <c r="BVP73" s="201"/>
      <c r="BVQ73" s="201"/>
      <c r="BVR73" s="201"/>
      <c r="BVS73" s="201"/>
      <c r="BVT73" s="201"/>
      <c r="BVU73" s="201"/>
      <c r="BVV73" s="201"/>
      <c r="BVW73" s="201"/>
      <c r="BVX73" s="201"/>
      <c r="BVY73" s="201"/>
      <c r="BVZ73" s="201"/>
      <c r="BWA73" s="201"/>
      <c r="BWB73" s="201"/>
      <c r="BWC73" s="201"/>
      <c r="BWD73" s="201"/>
      <c r="BWE73" s="201"/>
      <c r="BWF73" s="201"/>
      <c r="BWG73" s="201"/>
      <c r="BWH73" s="201"/>
      <c r="BWI73" s="201"/>
      <c r="BWJ73" s="201"/>
      <c r="BWK73" s="201"/>
      <c r="BWL73" s="201"/>
      <c r="BWM73" s="201"/>
      <c r="BWN73" s="201"/>
      <c r="BWO73" s="201"/>
      <c r="BWP73" s="201"/>
      <c r="BWQ73" s="201"/>
      <c r="BWR73" s="201"/>
      <c r="BWS73" s="201"/>
      <c r="BWT73" s="201"/>
      <c r="BWU73" s="201"/>
      <c r="BWV73" s="201"/>
      <c r="BWW73" s="201"/>
      <c r="BWX73" s="201"/>
      <c r="BWY73" s="201"/>
      <c r="BWZ73" s="201"/>
      <c r="BXA73" s="201"/>
      <c r="BXB73" s="201"/>
      <c r="BXC73" s="201"/>
      <c r="BXD73" s="201"/>
      <c r="BXE73" s="201"/>
      <c r="BXF73" s="201"/>
      <c r="BXG73" s="201"/>
      <c r="BXH73" s="201"/>
      <c r="BXI73" s="201"/>
      <c r="BXJ73" s="201"/>
      <c r="BXK73" s="201"/>
      <c r="BXL73" s="201"/>
      <c r="BXM73" s="201"/>
      <c r="BXN73" s="201"/>
      <c r="BXO73" s="201"/>
      <c r="BXP73" s="201"/>
      <c r="BXQ73" s="201"/>
      <c r="BXR73" s="201"/>
      <c r="BXS73" s="201"/>
      <c r="BXT73" s="201"/>
      <c r="BXU73" s="201"/>
      <c r="BXV73" s="201"/>
      <c r="BXW73" s="201"/>
      <c r="BXX73" s="201"/>
      <c r="BXY73" s="201"/>
      <c r="BXZ73" s="201"/>
      <c r="BYA73" s="201"/>
      <c r="BYB73" s="201"/>
      <c r="BYC73" s="201"/>
      <c r="BYD73" s="201"/>
      <c r="BYE73" s="201"/>
      <c r="BYF73" s="201"/>
      <c r="BYG73" s="201"/>
      <c r="BYH73" s="201"/>
      <c r="BYI73" s="201"/>
      <c r="BYJ73" s="201"/>
      <c r="BYK73" s="201"/>
      <c r="BYL73" s="201"/>
      <c r="BYM73" s="201"/>
      <c r="BYN73" s="201"/>
      <c r="BYO73" s="201"/>
      <c r="BYP73" s="201"/>
      <c r="BYQ73" s="201"/>
      <c r="BYR73" s="201"/>
      <c r="BYS73" s="201"/>
      <c r="BYT73" s="201"/>
      <c r="BYU73" s="201"/>
      <c r="BYV73" s="201"/>
      <c r="BYW73" s="201"/>
      <c r="BYX73" s="201"/>
      <c r="BYY73" s="201"/>
      <c r="BYZ73" s="201"/>
      <c r="BZA73" s="201"/>
      <c r="BZB73" s="201"/>
      <c r="BZC73" s="201"/>
      <c r="BZD73" s="201"/>
      <c r="BZE73" s="201"/>
      <c r="BZF73" s="201"/>
      <c r="BZG73" s="201"/>
      <c r="BZH73" s="201"/>
      <c r="BZI73" s="201"/>
      <c r="BZJ73" s="201"/>
      <c r="BZK73" s="201"/>
      <c r="BZL73" s="201"/>
      <c r="BZM73" s="201"/>
      <c r="BZN73" s="201"/>
      <c r="BZO73" s="201"/>
      <c r="BZP73" s="201"/>
      <c r="BZQ73" s="201"/>
      <c r="BZR73" s="201"/>
      <c r="BZS73" s="201"/>
      <c r="BZT73" s="201"/>
      <c r="BZU73" s="201"/>
      <c r="BZV73" s="201"/>
      <c r="BZW73" s="201"/>
      <c r="BZX73" s="201"/>
      <c r="BZY73" s="201"/>
      <c r="BZZ73" s="201"/>
      <c r="CAA73" s="201"/>
      <c r="CAB73" s="201"/>
      <c r="CAC73" s="201"/>
      <c r="CAD73" s="201"/>
      <c r="CAE73" s="201"/>
      <c r="CAF73" s="201"/>
      <c r="CAG73" s="201"/>
      <c r="CAH73" s="201"/>
      <c r="CAI73" s="201"/>
      <c r="CAJ73" s="201"/>
      <c r="CAK73" s="201"/>
      <c r="CAL73" s="201"/>
      <c r="CAM73" s="201"/>
      <c r="CAN73" s="201"/>
      <c r="CAO73" s="201"/>
      <c r="CAP73" s="201"/>
      <c r="CAQ73" s="201"/>
      <c r="CAR73" s="201"/>
      <c r="CAS73" s="201"/>
      <c r="CAT73" s="201"/>
      <c r="CAU73" s="201"/>
      <c r="CAV73" s="201"/>
      <c r="CAW73" s="201"/>
      <c r="CAX73" s="201"/>
      <c r="CAY73" s="201"/>
      <c r="CAZ73" s="201"/>
      <c r="CBA73" s="201"/>
      <c r="CBB73" s="201"/>
      <c r="CBC73" s="201"/>
      <c r="CBD73" s="201"/>
      <c r="CBE73" s="201"/>
      <c r="CBF73" s="201"/>
      <c r="CBG73" s="201"/>
      <c r="CBH73" s="201"/>
      <c r="CBI73" s="201"/>
      <c r="CBJ73" s="201"/>
      <c r="CBK73" s="201"/>
      <c r="CBL73" s="201"/>
      <c r="CBM73" s="201"/>
      <c r="CBN73" s="201"/>
      <c r="CBO73" s="201"/>
      <c r="CBP73" s="201"/>
      <c r="CBQ73" s="201"/>
      <c r="CBR73" s="201"/>
      <c r="CBS73" s="201"/>
      <c r="CBT73" s="201"/>
      <c r="CBU73" s="201"/>
      <c r="CBV73" s="201"/>
      <c r="CBW73" s="201"/>
      <c r="CBX73" s="201"/>
      <c r="CBY73" s="201"/>
      <c r="CBZ73" s="201"/>
      <c r="CCA73" s="201"/>
      <c r="CCB73" s="201"/>
      <c r="CCC73" s="201"/>
      <c r="CCD73" s="201"/>
      <c r="CCE73" s="201"/>
      <c r="CCF73" s="201"/>
      <c r="CCG73" s="201"/>
      <c r="CCH73" s="201"/>
      <c r="CCI73" s="201"/>
      <c r="CCJ73" s="201"/>
      <c r="CCK73" s="201"/>
      <c r="CCL73" s="201"/>
      <c r="CCM73" s="201"/>
      <c r="CCN73" s="201"/>
      <c r="CCO73" s="201"/>
      <c r="CCP73" s="201"/>
      <c r="CCQ73" s="201"/>
      <c r="CCR73" s="201"/>
      <c r="CCS73" s="201"/>
      <c r="CCT73" s="201"/>
      <c r="CCU73" s="201"/>
      <c r="CCV73" s="201"/>
      <c r="CCW73" s="201"/>
      <c r="CCX73" s="201"/>
      <c r="CCY73" s="201"/>
      <c r="CCZ73" s="201"/>
      <c r="CDA73" s="201"/>
      <c r="CDB73" s="201"/>
      <c r="CDC73" s="201"/>
      <c r="CDD73" s="201"/>
      <c r="CDE73" s="201"/>
      <c r="CDF73" s="201"/>
      <c r="CDG73" s="201"/>
      <c r="CDH73" s="201"/>
      <c r="CDI73" s="201"/>
      <c r="CDJ73" s="201"/>
      <c r="CDK73" s="201"/>
      <c r="CDL73" s="201"/>
      <c r="CDM73" s="201"/>
      <c r="CDN73" s="201"/>
      <c r="CDO73" s="201"/>
      <c r="CDP73" s="201"/>
      <c r="CDQ73" s="201"/>
      <c r="CDR73" s="201"/>
      <c r="CDS73" s="201"/>
      <c r="CDT73" s="201"/>
      <c r="CDU73" s="201"/>
      <c r="CDV73" s="201"/>
      <c r="CDW73" s="201"/>
      <c r="CDX73" s="201"/>
      <c r="CDY73" s="201"/>
      <c r="CDZ73" s="201"/>
      <c r="CEA73" s="201"/>
      <c r="CEB73" s="201"/>
      <c r="CEC73" s="201"/>
      <c r="CED73" s="201"/>
      <c r="CEE73" s="201"/>
      <c r="CEF73" s="201"/>
      <c r="CEG73" s="201"/>
      <c r="CEH73" s="201"/>
      <c r="CEI73" s="201"/>
      <c r="CEJ73" s="201"/>
      <c r="CEK73" s="201"/>
      <c r="CEL73" s="201"/>
      <c r="CEM73" s="201"/>
      <c r="CEN73" s="201"/>
      <c r="CEO73" s="201"/>
      <c r="CEP73" s="201"/>
      <c r="CEQ73" s="201"/>
      <c r="CER73" s="201"/>
      <c r="CES73" s="201"/>
      <c r="CET73" s="201"/>
      <c r="CEU73" s="201"/>
      <c r="CEV73" s="201"/>
      <c r="CEW73" s="201"/>
      <c r="CEX73" s="201"/>
      <c r="CEY73" s="201"/>
      <c r="CEZ73" s="201"/>
      <c r="CFA73" s="201"/>
      <c r="CFB73" s="201"/>
      <c r="CFC73" s="201"/>
      <c r="CFD73" s="201"/>
      <c r="CFE73" s="201"/>
      <c r="CFF73" s="201"/>
      <c r="CFG73" s="201"/>
      <c r="CFH73" s="201"/>
      <c r="CFI73" s="201"/>
      <c r="CFJ73" s="201"/>
      <c r="CFK73" s="201"/>
      <c r="CFL73" s="201"/>
      <c r="CFM73" s="201"/>
      <c r="CFN73" s="201"/>
      <c r="CFO73" s="201"/>
      <c r="CFP73" s="201"/>
      <c r="CFQ73" s="201"/>
      <c r="CFR73" s="201"/>
      <c r="CFS73" s="201"/>
      <c r="CFT73" s="201"/>
      <c r="CFU73" s="201"/>
      <c r="CFV73" s="201"/>
      <c r="CFW73" s="201"/>
      <c r="CFX73" s="201"/>
      <c r="CFY73" s="201"/>
      <c r="CFZ73" s="201"/>
      <c r="CGA73" s="201"/>
      <c r="CGB73" s="201"/>
      <c r="CGC73" s="201"/>
      <c r="CGD73" s="201"/>
      <c r="CGE73" s="201"/>
      <c r="CGF73" s="201"/>
      <c r="CGG73" s="201"/>
      <c r="CGH73" s="201"/>
      <c r="CGI73" s="201"/>
      <c r="CGJ73" s="201"/>
      <c r="CGK73" s="201"/>
      <c r="CGL73" s="201"/>
      <c r="CGM73" s="201"/>
      <c r="CGN73" s="201"/>
      <c r="CGO73" s="201"/>
      <c r="CGP73" s="201"/>
      <c r="CGQ73" s="201"/>
      <c r="CGR73" s="201"/>
      <c r="CGS73" s="201"/>
      <c r="CGT73" s="201"/>
      <c r="CGU73" s="201"/>
      <c r="CGV73" s="201"/>
      <c r="CGW73" s="201"/>
      <c r="CGX73" s="201"/>
      <c r="CGY73" s="201"/>
      <c r="CGZ73" s="201"/>
      <c r="CHA73" s="201"/>
      <c r="CHB73" s="201"/>
      <c r="CHC73" s="201"/>
      <c r="CHD73" s="201"/>
      <c r="CHE73" s="201"/>
      <c r="CHF73" s="201"/>
      <c r="CHG73" s="201"/>
      <c r="CHH73" s="201"/>
      <c r="CHI73" s="201"/>
      <c r="CHJ73" s="201"/>
      <c r="CHK73" s="201"/>
      <c r="CHL73" s="201"/>
      <c r="CHM73" s="201"/>
      <c r="CHN73" s="201"/>
      <c r="CHO73" s="201"/>
      <c r="CHP73" s="201"/>
      <c r="CHQ73" s="201"/>
      <c r="CHR73" s="201"/>
      <c r="CHS73" s="201"/>
      <c r="CHT73" s="201"/>
      <c r="CHU73" s="201"/>
      <c r="CHV73" s="201"/>
      <c r="CHW73" s="201"/>
      <c r="CHX73" s="201"/>
      <c r="CHY73" s="201"/>
      <c r="CHZ73" s="201"/>
      <c r="CIA73" s="201"/>
      <c r="CIB73" s="201"/>
      <c r="CIC73" s="201"/>
      <c r="CID73" s="201"/>
      <c r="CIE73" s="201"/>
      <c r="CIF73" s="201"/>
      <c r="CIG73" s="201"/>
      <c r="CIH73" s="201"/>
      <c r="CII73" s="201"/>
      <c r="CIJ73" s="201"/>
      <c r="CIK73" s="201"/>
      <c r="CIL73" s="201"/>
      <c r="CIM73" s="201"/>
      <c r="CIN73" s="201"/>
      <c r="CIO73" s="201"/>
      <c r="CIP73" s="201"/>
      <c r="CIQ73" s="201"/>
      <c r="CIR73" s="201"/>
      <c r="CIS73" s="201"/>
      <c r="CIT73" s="201"/>
      <c r="CIU73" s="201"/>
      <c r="CIV73" s="201"/>
      <c r="CIW73" s="201"/>
      <c r="CIX73" s="201"/>
      <c r="CIY73" s="201"/>
      <c r="CIZ73" s="201"/>
      <c r="CJA73" s="201"/>
      <c r="CJB73" s="201"/>
      <c r="CJC73" s="201"/>
      <c r="CJD73" s="201"/>
      <c r="CJE73" s="201"/>
      <c r="CJF73" s="201"/>
      <c r="CJG73" s="201"/>
      <c r="CJH73" s="201"/>
      <c r="CJI73" s="201"/>
      <c r="CJJ73" s="201"/>
      <c r="CJK73" s="201"/>
      <c r="CJL73" s="201"/>
      <c r="CJM73" s="201"/>
      <c r="CJN73" s="201"/>
      <c r="CJO73" s="201"/>
      <c r="CJP73" s="201"/>
      <c r="CJQ73" s="201"/>
      <c r="CJR73" s="201"/>
      <c r="CJS73" s="201"/>
      <c r="CJT73" s="201"/>
      <c r="CJU73" s="201"/>
      <c r="CJV73" s="201"/>
      <c r="CJW73" s="201"/>
      <c r="CJX73" s="201"/>
      <c r="CJY73" s="201"/>
      <c r="CJZ73" s="201"/>
      <c r="CKA73" s="201"/>
      <c r="CKB73" s="201"/>
      <c r="CKC73" s="201"/>
      <c r="CKD73" s="201"/>
      <c r="CKE73" s="201"/>
      <c r="CKF73" s="201"/>
      <c r="CKG73" s="201"/>
      <c r="CKH73" s="201"/>
      <c r="CKI73" s="201"/>
      <c r="CKJ73" s="201"/>
      <c r="CKK73" s="201"/>
      <c r="CKL73" s="201"/>
      <c r="CKM73" s="201"/>
      <c r="CKN73" s="201"/>
      <c r="CKO73" s="201"/>
      <c r="CKP73" s="201"/>
      <c r="CKQ73" s="201"/>
      <c r="CKR73" s="201"/>
      <c r="CKS73" s="201"/>
      <c r="CKT73" s="201"/>
      <c r="CKU73" s="201"/>
      <c r="CKV73" s="201"/>
      <c r="CKW73" s="201"/>
      <c r="CKX73" s="201"/>
      <c r="CKY73" s="201"/>
      <c r="CKZ73" s="201"/>
      <c r="CLA73" s="201"/>
      <c r="CLB73" s="201"/>
      <c r="CLC73" s="201"/>
      <c r="CLD73" s="201"/>
      <c r="CLE73" s="201"/>
      <c r="CLF73" s="201"/>
      <c r="CLG73" s="201"/>
      <c r="CLH73" s="201"/>
      <c r="CLI73" s="201"/>
      <c r="CLJ73" s="201"/>
      <c r="CLK73" s="201"/>
      <c r="CLL73" s="201"/>
      <c r="CLM73" s="201"/>
      <c r="CLN73" s="201"/>
      <c r="CLO73" s="201"/>
      <c r="CLP73" s="201"/>
      <c r="CLQ73" s="201"/>
      <c r="CLR73" s="201"/>
      <c r="CLS73" s="201"/>
      <c r="CLT73" s="201"/>
      <c r="CLU73" s="201"/>
      <c r="CLV73" s="201"/>
      <c r="CLW73" s="201"/>
      <c r="CLX73" s="201"/>
      <c r="CLY73" s="201"/>
      <c r="CLZ73" s="201"/>
      <c r="CMA73" s="201"/>
      <c r="CMB73" s="201"/>
      <c r="CMC73" s="201"/>
      <c r="CMD73" s="201"/>
      <c r="CME73" s="201"/>
      <c r="CMF73" s="201"/>
      <c r="CMG73" s="201"/>
      <c r="CMH73" s="201"/>
      <c r="CMI73" s="201"/>
      <c r="CMJ73" s="201"/>
      <c r="CMK73" s="201"/>
      <c r="CML73" s="201"/>
      <c r="CMM73" s="201"/>
      <c r="CMN73" s="201"/>
      <c r="CMO73" s="201"/>
      <c r="CMP73" s="201"/>
      <c r="CMQ73" s="201"/>
      <c r="CMR73" s="201"/>
      <c r="CMS73" s="201"/>
      <c r="CMT73" s="201"/>
      <c r="CMU73" s="201"/>
      <c r="CMV73" s="201"/>
      <c r="CMW73" s="201"/>
      <c r="CMX73" s="201"/>
      <c r="CMY73" s="201"/>
      <c r="CMZ73" s="201"/>
      <c r="CNA73" s="201"/>
      <c r="CNB73" s="201"/>
      <c r="CNC73" s="201"/>
      <c r="CND73" s="201"/>
      <c r="CNE73" s="201"/>
      <c r="CNF73" s="201"/>
      <c r="CNG73" s="201"/>
      <c r="CNH73" s="201"/>
      <c r="CNI73" s="201"/>
      <c r="CNJ73" s="201"/>
      <c r="CNK73" s="201"/>
      <c r="CNL73" s="201"/>
      <c r="CNM73" s="201"/>
      <c r="CNN73" s="201"/>
      <c r="CNO73" s="201"/>
      <c r="CNP73" s="201"/>
      <c r="CNQ73" s="201"/>
      <c r="CNR73" s="201"/>
      <c r="CNS73" s="201"/>
      <c r="CNT73" s="201"/>
      <c r="CNU73" s="201"/>
      <c r="CNV73" s="201"/>
      <c r="CNW73" s="201"/>
      <c r="CNX73" s="201"/>
      <c r="CNY73" s="201"/>
      <c r="CNZ73" s="201"/>
      <c r="COA73" s="201"/>
      <c r="COB73" s="201"/>
      <c r="COC73" s="201"/>
      <c r="COD73" s="201"/>
      <c r="COE73" s="201"/>
      <c r="COF73" s="201"/>
      <c r="COG73" s="201"/>
      <c r="COH73" s="201"/>
      <c r="COI73" s="201"/>
      <c r="COJ73" s="201"/>
      <c r="COK73" s="201"/>
      <c r="COL73" s="201"/>
      <c r="COM73" s="201"/>
      <c r="CON73" s="201"/>
      <c r="COO73" s="201"/>
      <c r="COP73" s="201"/>
      <c r="COQ73" s="201"/>
      <c r="COR73" s="201"/>
      <c r="COS73" s="201"/>
      <c r="COT73" s="201"/>
      <c r="COU73" s="201"/>
      <c r="COV73" s="201"/>
      <c r="COW73" s="201"/>
      <c r="COX73" s="201"/>
      <c r="COY73" s="201"/>
      <c r="COZ73" s="201"/>
      <c r="CPA73" s="201"/>
      <c r="CPB73" s="201"/>
      <c r="CPC73" s="201"/>
      <c r="CPD73" s="201"/>
      <c r="CPE73" s="201"/>
      <c r="CPF73" s="201"/>
      <c r="CPG73" s="201"/>
      <c r="CPH73" s="201"/>
      <c r="CPI73" s="201"/>
      <c r="CPJ73" s="201"/>
      <c r="CPK73" s="201"/>
      <c r="CPL73" s="201"/>
      <c r="CPM73" s="201"/>
      <c r="CPN73" s="201"/>
      <c r="CPO73" s="201"/>
      <c r="CPP73" s="201"/>
      <c r="CPQ73" s="201"/>
      <c r="CPR73" s="201"/>
      <c r="CPS73" s="201"/>
      <c r="CPT73" s="201"/>
      <c r="CPU73" s="201"/>
      <c r="CPV73" s="201"/>
      <c r="CPW73" s="201"/>
      <c r="CPX73" s="201"/>
      <c r="CPY73" s="201"/>
      <c r="CPZ73" s="201"/>
      <c r="CQA73" s="201"/>
      <c r="CQB73" s="201"/>
      <c r="CQC73" s="201"/>
      <c r="CQD73" s="201"/>
      <c r="CQE73" s="201"/>
      <c r="CQF73" s="201"/>
      <c r="CQG73" s="201"/>
      <c r="CQH73" s="201"/>
      <c r="CQI73" s="201"/>
      <c r="CQJ73" s="201"/>
      <c r="CQK73" s="201"/>
      <c r="CQL73" s="201"/>
      <c r="CQM73" s="201"/>
      <c r="CQN73" s="201"/>
      <c r="CQO73" s="201"/>
      <c r="CQP73" s="201"/>
      <c r="CQQ73" s="201"/>
      <c r="CQR73" s="201"/>
      <c r="CQS73" s="201"/>
      <c r="CQT73" s="201"/>
      <c r="CQU73" s="201"/>
      <c r="CQV73" s="201"/>
      <c r="CQW73" s="201"/>
      <c r="CQX73" s="201"/>
      <c r="CQY73" s="201"/>
      <c r="CQZ73" s="201"/>
      <c r="CRA73" s="201"/>
      <c r="CRB73" s="201"/>
      <c r="CRC73" s="201"/>
      <c r="CRD73" s="201"/>
      <c r="CRE73" s="201"/>
      <c r="CRF73" s="201"/>
      <c r="CRG73" s="201"/>
      <c r="CRH73" s="201"/>
      <c r="CRI73" s="201"/>
      <c r="CRJ73" s="201"/>
      <c r="CRK73" s="201"/>
      <c r="CRL73" s="201"/>
      <c r="CRM73" s="201"/>
      <c r="CRN73" s="201"/>
      <c r="CRO73" s="201"/>
      <c r="CRP73" s="201"/>
      <c r="CRQ73" s="201"/>
      <c r="CRR73" s="201"/>
      <c r="CRS73" s="201"/>
      <c r="CRT73" s="201"/>
      <c r="CRU73" s="201"/>
      <c r="CRV73" s="201"/>
      <c r="CRW73" s="201"/>
      <c r="CRX73" s="201"/>
      <c r="CRY73" s="201"/>
      <c r="CRZ73" s="201"/>
      <c r="CSA73" s="201"/>
      <c r="CSB73" s="201"/>
      <c r="CSC73" s="201"/>
      <c r="CSD73" s="201"/>
      <c r="CSE73" s="201"/>
      <c r="CSF73" s="201"/>
      <c r="CSG73" s="201"/>
      <c r="CSH73" s="201"/>
      <c r="CSI73" s="201"/>
      <c r="CSJ73" s="201"/>
      <c r="CSK73" s="201"/>
      <c r="CSL73" s="201"/>
      <c r="CSM73" s="201"/>
      <c r="CSN73" s="201"/>
      <c r="CSO73" s="201"/>
      <c r="CSP73" s="201"/>
      <c r="CSQ73" s="201"/>
      <c r="CSR73" s="201"/>
      <c r="CSS73" s="201"/>
      <c r="CST73" s="201"/>
      <c r="CSU73" s="201"/>
      <c r="CSV73" s="201"/>
      <c r="CSW73" s="201"/>
      <c r="CSX73" s="201"/>
      <c r="CSY73" s="201"/>
      <c r="CSZ73" s="201"/>
      <c r="CTA73" s="201"/>
      <c r="CTB73" s="201"/>
      <c r="CTC73" s="201"/>
      <c r="CTD73" s="201"/>
      <c r="CTE73" s="201"/>
      <c r="CTF73" s="201"/>
      <c r="CTG73" s="201"/>
      <c r="CTH73" s="201"/>
      <c r="CTI73" s="201"/>
      <c r="CTJ73" s="201"/>
      <c r="CTK73" s="201"/>
      <c r="CTL73" s="201"/>
      <c r="CTM73" s="201"/>
      <c r="CTN73" s="201"/>
      <c r="CTO73" s="201"/>
      <c r="CTP73" s="201"/>
      <c r="CTQ73" s="201"/>
      <c r="CTR73" s="201"/>
      <c r="CTS73" s="201"/>
      <c r="CTT73" s="201"/>
      <c r="CTU73" s="201"/>
      <c r="CTV73" s="201"/>
      <c r="CTW73" s="201"/>
      <c r="CTX73" s="201"/>
      <c r="CTY73" s="201"/>
      <c r="CTZ73" s="201"/>
      <c r="CUA73" s="201"/>
      <c r="CUB73" s="201"/>
      <c r="CUC73" s="201"/>
      <c r="CUD73" s="201"/>
      <c r="CUE73" s="201"/>
      <c r="CUF73" s="201"/>
      <c r="CUG73" s="201"/>
      <c r="CUH73" s="201"/>
      <c r="CUI73" s="201"/>
      <c r="CUJ73" s="201"/>
      <c r="CUK73" s="201"/>
      <c r="CUL73" s="201"/>
      <c r="CUM73" s="201"/>
      <c r="CUN73" s="201"/>
      <c r="CUO73" s="201"/>
      <c r="CUP73" s="201"/>
      <c r="CUQ73" s="201"/>
      <c r="CUR73" s="201"/>
      <c r="CUS73" s="201"/>
      <c r="CUT73" s="201"/>
      <c r="CUU73" s="201"/>
      <c r="CUV73" s="201"/>
      <c r="CUW73" s="201"/>
      <c r="CUX73" s="201"/>
      <c r="CUY73" s="201"/>
      <c r="CUZ73" s="201"/>
      <c r="CVA73" s="201"/>
      <c r="CVB73" s="201"/>
      <c r="CVC73" s="201"/>
      <c r="CVD73" s="201"/>
      <c r="CVE73" s="201"/>
      <c r="CVF73" s="201"/>
      <c r="CVG73" s="201"/>
      <c r="CVH73" s="201"/>
      <c r="CVI73" s="201"/>
      <c r="CVJ73" s="201"/>
      <c r="CVK73" s="201"/>
      <c r="CVL73" s="201"/>
      <c r="CVM73" s="201"/>
      <c r="CVN73" s="201"/>
      <c r="CVO73" s="201"/>
      <c r="CVP73" s="201"/>
      <c r="CVQ73" s="201"/>
      <c r="CVR73" s="201"/>
      <c r="CVS73" s="201"/>
      <c r="CVT73" s="201"/>
      <c r="CVU73" s="201"/>
      <c r="CVV73" s="201"/>
      <c r="CVW73" s="201"/>
      <c r="CVX73" s="201"/>
      <c r="CVY73" s="201"/>
      <c r="CVZ73" s="201"/>
      <c r="CWA73" s="201"/>
      <c r="CWB73" s="201"/>
      <c r="CWC73" s="201"/>
      <c r="CWD73" s="201"/>
      <c r="CWE73" s="201"/>
      <c r="CWF73" s="201"/>
      <c r="CWG73" s="201"/>
      <c r="CWH73" s="201"/>
      <c r="CWI73" s="201"/>
      <c r="CWJ73" s="201"/>
      <c r="CWK73" s="201"/>
      <c r="CWL73" s="201"/>
      <c r="CWM73" s="201"/>
      <c r="CWN73" s="201"/>
      <c r="CWO73" s="201"/>
      <c r="CWP73" s="201"/>
      <c r="CWQ73" s="201"/>
      <c r="CWR73" s="201"/>
      <c r="CWS73" s="201"/>
      <c r="CWT73" s="201"/>
      <c r="CWU73" s="201"/>
      <c r="CWV73" s="201"/>
      <c r="CWW73" s="201"/>
      <c r="CWX73" s="201"/>
      <c r="CWY73" s="201"/>
      <c r="CWZ73" s="201"/>
      <c r="CXA73" s="201"/>
      <c r="CXB73" s="201"/>
      <c r="CXC73" s="201"/>
      <c r="CXD73" s="201"/>
      <c r="CXE73" s="201"/>
      <c r="CXF73" s="201"/>
      <c r="CXG73" s="201"/>
      <c r="CXH73" s="201"/>
      <c r="CXI73" s="201"/>
      <c r="CXJ73" s="201"/>
      <c r="CXK73" s="201"/>
      <c r="CXL73" s="201"/>
      <c r="CXM73" s="201"/>
      <c r="CXN73" s="201"/>
      <c r="CXO73" s="201"/>
      <c r="CXP73" s="201"/>
      <c r="CXQ73" s="201"/>
      <c r="CXR73" s="201"/>
      <c r="CXS73" s="201"/>
      <c r="CXT73" s="201"/>
      <c r="CXU73" s="201"/>
      <c r="CXV73" s="201"/>
      <c r="CXW73" s="201"/>
      <c r="CXX73" s="201"/>
      <c r="CXY73" s="201"/>
      <c r="CXZ73" s="201"/>
      <c r="CYA73" s="201"/>
      <c r="CYB73" s="201"/>
      <c r="CYC73" s="201"/>
      <c r="CYD73" s="201"/>
      <c r="CYE73" s="201"/>
      <c r="CYF73" s="201"/>
      <c r="CYG73" s="201"/>
      <c r="CYH73" s="201"/>
      <c r="CYI73" s="201"/>
      <c r="CYJ73" s="201"/>
      <c r="CYK73" s="201"/>
      <c r="CYL73" s="201"/>
      <c r="CYM73" s="201"/>
      <c r="CYN73" s="201"/>
      <c r="CYO73" s="201"/>
      <c r="CYP73" s="201"/>
      <c r="CYQ73" s="201"/>
      <c r="CYR73" s="201"/>
      <c r="CYS73" s="201"/>
      <c r="CYT73" s="201"/>
      <c r="CYU73" s="201"/>
      <c r="CYV73" s="201"/>
      <c r="CYW73" s="201"/>
      <c r="CYX73" s="201"/>
      <c r="CYY73" s="201"/>
      <c r="CYZ73" s="201"/>
      <c r="CZA73" s="201"/>
      <c r="CZB73" s="201"/>
      <c r="CZC73" s="201"/>
      <c r="CZD73" s="201"/>
      <c r="CZE73" s="201"/>
      <c r="CZF73" s="201"/>
      <c r="CZG73" s="201"/>
      <c r="CZH73" s="201"/>
      <c r="CZI73" s="201"/>
      <c r="CZJ73" s="201"/>
      <c r="CZK73" s="201"/>
      <c r="CZL73" s="201"/>
      <c r="CZM73" s="201"/>
      <c r="CZN73" s="201"/>
      <c r="CZO73" s="201"/>
      <c r="CZP73" s="201"/>
      <c r="CZQ73" s="201"/>
      <c r="CZR73" s="201"/>
      <c r="CZS73" s="201"/>
      <c r="CZT73" s="201"/>
      <c r="CZU73" s="201"/>
      <c r="CZV73" s="201"/>
      <c r="CZW73" s="201"/>
      <c r="CZX73" s="201"/>
      <c r="CZY73" s="201"/>
      <c r="CZZ73" s="201"/>
      <c r="DAA73" s="201"/>
      <c r="DAB73" s="201"/>
      <c r="DAC73" s="201"/>
      <c r="DAD73" s="201"/>
      <c r="DAE73" s="201"/>
      <c r="DAF73" s="201"/>
      <c r="DAG73" s="201"/>
      <c r="DAH73" s="201"/>
      <c r="DAI73" s="201"/>
      <c r="DAJ73" s="201"/>
      <c r="DAK73" s="201"/>
      <c r="DAL73" s="201"/>
      <c r="DAM73" s="201"/>
      <c r="DAN73" s="201"/>
      <c r="DAO73" s="201"/>
      <c r="DAP73" s="201"/>
      <c r="DAQ73" s="201"/>
      <c r="DAR73" s="201"/>
      <c r="DAS73" s="201"/>
      <c r="DAT73" s="201"/>
      <c r="DAU73" s="201"/>
      <c r="DAV73" s="201"/>
      <c r="DAW73" s="201"/>
      <c r="DAX73" s="201"/>
      <c r="DAY73" s="201"/>
      <c r="DAZ73" s="201"/>
      <c r="DBA73" s="201"/>
      <c r="DBB73" s="201"/>
      <c r="DBC73" s="201"/>
      <c r="DBD73" s="201"/>
      <c r="DBE73" s="201"/>
      <c r="DBF73" s="201"/>
      <c r="DBG73" s="201"/>
      <c r="DBH73" s="201"/>
      <c r="DBI73" s="201"/>
      <c r="DBJ73" s="201"/>
      <c r="DBK73" s="201"/>
      <c r="DBL73" s="201"/>
      <c r="DBM73" s="201"/>
      <c r="DBN73" s="201"/>
      <c r="DBO73" s="201"/>
      <c r="DBP73" s="201"/>
      <c r="DBQ73" s="201"/>
      <c r="DBR73" s="201"/>
      <c r="DBS73" s="201"/>
      <c r="DBT73" s="201"/>
      <c r="DBU73" s="201"/>
      <c r="DBV73" s="201"/>
      <c r="DBW73" s="201"/>
      <c r="DBX73" s="201"/>
      <c r="DBY73" s="201"/>
      <c r="DBZ73" s="201"/>
      <c r="DCA73" s="201"/>
      <c r="DCB73" s="201"/>
      <c r="DCC73" s="201"/>
      <c r="DCD73" s="201"/>
      <c r="DCE73" s="201"/>
      <c r="DCF73" s="201"/>
      <c r="DCG73" s="201"/>
      <c r="DCH73" s="201"/>
      <c r="DCI73" s="201"/>
      <c r="DCJ73" s="201"/>
      <c r="DCK73" s="201"/>
      <c r="DCL73" s="201"/>
      <c r="DCM73" s="201"/>
      <c r="DCN73" s="201"/>
      <c r="DCO73" s="201"/>
      <c r="DCP73" s="201"/>
      <c r="DCQ73" s="201"/>
      <c r="DCR73" s="201"/>
      <c r="DCS73" s="201"/>
      <c r="DCT73" s="201"/>
      <c r="DCU73" s="201"/>
      <c r="DCV73" s="201"/>
      <c r="DCW73" s="201"/>
      <c r="DCX73" s="201"/>
      <c r="DCY73" s="201"/>
      <c r="DCZ73" s="201"/>
      <c r="DDA73" s="201"/>
      <c r="DDB73" s="201"/>
      <c r="DDC73" s="201"/>
      <c r="DDD73" s="201"/>
      <c r="DDE73" s="201"/>
      <c r="DDF73" s="201"/>
      <c r="DDG73" s="201"/>
      <c r="DDH73" s="201"/>
      <c r="DDI73" s="201"/>
      <c r="DDJ73" s="201"/>
      <c r="DDK73" s="201"/>
      <c r="DDL73" s="201"/>
      <c r="DDM73" s="201"/>
      <c r="DDN73" s="201"/>
      <c r="DDO73" s="201"/>
      <c r="DDP73" s="201"/>
      <c r="DDQ73" s="201"/>
      <c r="DDR73" s="201"/>
      <c r="DDS73" s="201"/>
      <c r="DDT73" s="201"/>
      <c r="DDU73" s="201"/>
      <c r="DDV73" s="201"/>
      <c r="DDW73" s="201"/>
      <c r="DDX73" s="201"/>
      <c r="DDY73" s="201"/>
      <c r="DDZ73" s="201"/>
      <c r="DEA73" s="201"/>
      <c r="DEB73" s="201"/>
      <c r="DEC73" s="201"/>
      <c r="DED73" s="201"/>
      <c r="DEE73" s="201"/>
      <c r="DEF73" s="201"/>
      <c r="DEG73" s="201"/>
      <c r="DEH73" s="201"/>
      <c r="DEI73" s="201"/>
      <c r="DEJ73" s="201"/>
      <c r="DEK73" s="201"/>
      <c r="DEL73" s="201"/>
      <c r="DEM73" s="201"/>
      <c r="DEN73" s="201"/>
      <c r="DEO73" s="201"/>
      <c r="DEP73" s="201"/>
      <c r="DEQ73" s="201"/>
      <c r="DER73" s="201"/>
      <c r="DES73" s="201"/>
      <c r="DET73" s="201"/>
      <c r="DEU73" s="201"/>
      <c r="DEV73" s="201"/>
      <c r="DEW73" s="201"/>
      <c r="DEX73" s="201"/>
      <c r="DEY73" s="201"/>
      <c r="DEZ73" s="201"/>
      <c r="DFA73" s="201"/>
      <c r="DFB73" s="201"/>
      <c r="DFC73" s="201"/>
      <c r="DFD73" s="201"/>
      <c r="DFE73" s="201"/>
      <c r="DFF73" s="201"/>
      <c r="DFG73" s="201"/>
      <c r="DFH73" s="201"/>
      <c r="DFI73" s="201"/>
      <c r="DFJ73" s="201"/>
      <c r="DFK73" s="201"/>
      <c r="DFL73" s="201"/>
      <c r="DFM73" s="201"/>
      <c r="DFN73" s="201"/>
      <c r="DFO73" s="201"/>
      <c r="DFP73" s="201"/>
      <c r="DFQ73" s="201"/>
      <c r="DFR73" s="201"/>
      <c r="DFS73" s="201"/>
      <c r="DFT73" s="201"/>
      <c r="DFU73" s="201"/>
      <c r="DFV73" s="201"/>
      <c r="DFW73" s="201"/>
      <c r="DFX73" s="201"/>
      <c r="DFY73" s="201"/>
      <c r="DFZ73" s="201"/>
      <c r="DGA73" s="201"/>
      <c r="DGB73" s="201"/>
      <c r="DGC73" s="201"/>
      <c r="DGD73" s="201"/>
      <c r="DGE73" s="201"/>
      <c r="DGF73" s="201"/>
      <c r="DGG73" s="201"/>
      <c r="DGH73" s="201"/>
      <c r="DGI73" s="201"/>
      <c r="DGJ73" s="201"/>
      <c r="DGK73" s="201"/>
      <c r="DGL73" s="201"/>
      <c r="DGM73" s="201"/>
      <c r="DGN73" s="201"/>
      <c r="DGO73" s="201"/>
      <c r="DGP73" s="201"/>
      <c r="DGQ73" s="201"/>
      <c r="DGR73" s="201"/>
      <c r="DGS73" s="201"/>
      <c r="DGT73" s="201"/>
      <c r="DGU73" s="201"/>
      <c r="DGV73" s="201"/>
      <c r="DGW73" s="201"/>
      <c r="DGX73" s="201"/>
      <c r="DGY73" s="201"/>
      <c r="DGZ73" s="201"/>
      <c r="DHA73" s="201"/>
      <c r="DHB73" s="201"/>
      <c r="DHC73" s="201"/>
      <c r="DHD73" s="201"/>
      <c r="DHE73" s="201"/>
      <c r="DHF73" s="201"/>
      <c r="DHG73" s="201"/>
      <c r="DHH73" s="201"/>
      <c r="DHI73" s="201"/>
      <c r="DHJ73" s="201"/>
      <c r="DHK73" s="201"/>
      <c r="DHL73" s="201"/>
      <c r="DHM73" s="201"/>
      <c r="DHN73" s="201"/>
      <c r="DHO73" s="201"/>
      <c r="DHP73" s="201"/>
      <c r="DHQ73" s="201"/>
      <c r="DHR73" s="201"/>
      <c r="DHS73" s="201"/>
      <c r="DHT73" s="201"/>
      <c r="DHU73" s="201"/>
      <c r="DHV73" s="201"/>
      <c r="DHW73" s="201"/>
      <c r="DHX73" s="201"/>
      <c r="DHY73" s="201"/>
      <c r="DHZ73" s="201"/>
      <c r="DIA73" s="201"/>
      <c r="DIB73" s="201"/>
      <c r="DIC73" s="201"/>
      <c r="DID73" s="201"/>
      <c r="DIE73" s="201"/>
      <c r="DIF73" s="201"/>
      <c r="DIG73" s="201"/>
      <c r="DIH73" s="201"/>
      <c r="DII73" s="201"/>
      <c r="DIJ73" s="201"/>
      <c r="DIK73" s="201"/>
      <c r="DIL73" s="201"/>
      <c r="DIM73" s="201"/>
      <c r="DIN73" s="201"/>
      <c r="DIO73" s="201"/>
      <c r="DIP73" s="201"/>
      <c r="DIQ73" s="201"/>
      <c r="DIR73" s="201"/>
      <c r="DIS73" s="201"/>
      <c r="DIT73" s="201"/>
      <c r="DIU73" s="201"/>
      <c r="DIV73" s="201"/>
      <c r="DIW73" s="201"/>
      <c r="DIX73" s="201"/>
      <c r="DIY73" s="201"/>
      <c r="DIZ73" s="201"/>
      <c r="DJA73" s="201"/>
      <c r="DJB73" s="201"/>
      <c r="DJC73" s="201"/>
      <c r="DJD73" s="201"/>
      <c r="DJE73" s="201"/>
      <c r="DJF73" s="201"/>
      <c r="DJG73" s="201"/>
      <c r="DJH73" s="201"/>
      <c r="DJI73" s="201"/>
      <c r="DJJ73" s="201"/>
      <c r="DJK73" s="201"/>
      <c r="DJL73" s="201"/>
      <c r="DJM73" s="201"/>
      <c r="DJN73" s="201"/>
      <c r="DJO73" s="201"/>
      <c r="DJP73" s="201"/>
      <c r="DJQ73" s="201"/>
      <c r="DJR73" s="201"/>
      <c r="DJS73" s="201"/>
      <c r="DJT73" s="201"/>
      <c r="DJU73" s="201"/>
      <c r="DJV73" s="201"/>
      <c r="DJW73" s="201"/>
      <c r="DJX73" s="201"/>
      <c r="DJY73" s="201"/>
      <c r="DJZ73" s="201"/>
      <c r="DKA73" s="201"/>
      <c r="DKB73" s="201"/>
      <c r="DKC73" s="201"/>
      <c r="DKD73" s="201"/>
      <c r="DKE73" s="201"/>
      <c r="DKF73" s="201"/>
      <c r="DKG73" s="201"/>
      <c r="DKH73" s="201"/>
      <c r="DKI73" s="201"/>
      <c r="DKJ73" s="201"/>
      <c r="DKK73" s="201"/>
      <c r="DKL73" s="201"/>
      <c r="DKM73" s="201"/>
      <c r="DKN73" s="201"/>
      <c r="DKO73" s="201"/>
      <c r="DKP73" s="201"/>
      <c r="DKQ73" s="201"/>
      <c r="DKR73" s="201"/>
      <c r="DKS73" s="201"/>
      <c r="DKT73" s="201"/>
      <c r="DKU73" s="201"/>
      <c r="DKV73" s="201"/>
      <c r="DKW73" s="201"/>
      <c r="DKX73" s="201"/>
      <c r="DKY73" s="201"/>
      <c r="DKZ73" s="201"/>
      <c r="DLA73" s="201"/>
      <c r="DLB73" s="201"/>
      <c r="DLC73" s="201"/>
      <c r="DLD73" s="201"/>
      <c r="DLE73" s="201"/>
      <c r="DLF73" s="201"/>
      <c r="DLG73" s="201"/>
      <c r="DLH73" s="201"/>
      <c r="DLI73" s="201"/>
      <c r="DLJ73" s="201"/>
      <c r="DLK73" s="201"/>
      <c r="DLL73" s="201"/>
      <c r="DLM73" s="201"/>
      <c r="DLN73" s="201"/>
      <c r="DLO73" s="201"/>
      <c r="DLP73" s="201"/>
      <c r="DLQ73" s="201"/>
      <c r="DLR73" s="201"/>
      <c r="DLS73" s="201"/>
      <c r="DLT73" s="201"/>
      <c r="DLU73" s="201"/>
      <c r="DLV73" s="201"/>
      <c r="DLW73" s="201"/>
      <c r="DLX73" s="201"/>
      <c r="DLY73" s="201"/>
      <c r="DLZ73" s="201"/>
      <c r="DMA73" s="201"/>
      <c r="DMB73" s="201"/>
      <c r="DMC73" s="201"/>
      <c r="DMD73" s="201"/>
      <c r="DME73" s="201"/>
      <c r="DMF73" s="201"/>
      <c r="DMG73" s="201"/>
      <c r="DMH73" s="201"/>
      <c r="DMI73" s="201"/>
      <c r="DMJ73" s="201"/>
      <c r="DMK73" s="201"/>
      <c r="DML73" s="201"/>
      <c r="DMM73" s="201"/>
      <c r="DMN73" s="201"/>
      <c r="DMO73" s="201"/>
      <c r="DMP73" s="201"/>
      <c r="DMQ73" s="201"/>
      <c r="DMR73" s="201"/>
      <c r="DMS73" s="201"/>
      <c r="DMT73" s="201"/>
      <c r="DMU73" s="201"/>
      <c r="DMV73" s="201"/>
      <c r="DMW73" s="201"/>
      <c r="DMX73" s="201"/>
      <c r="DMY73" s="201"/>
      <c r="DMZ73" s="201"/>
      <c r="DNA73" s="201"/>
      <c r="DNB73" s="201"/>
      <c r="DNC73" s="201"/>
      <c r="DND73" s="201"/>
      <c r="DNE73" s="201"/>
      <c r="DNF73" s="201"/>
      <c r="DNG73" s="201"/>
      <c r="DNH73" s="201"/>
      <c r="DNI73" s="201"/>
      <c r="DNJ73" s="201"/>
      <c r="DNK73" s="201"/>
      <c r="DNL73" s="201"/>
      <c r="DNM73" s="201"/>
      <c r="DNN73" s="201"/>
      <c r="DNO73" s="201"/>
      <c r="DNP73" s="201"/>
      <c r="DNQ73" s="201"/>
      <c r="DNR73" s="201"/>
      <c r="DNS73" s="201"/>
      <c r="DNT73" s="201"/>
      <c r="DNU73" s="201"/>
      <c r="DNV73" s="201"/>
      <c r="DNW73" s="201"/>
      <c r="DNX73" s="201"/>
      <c r="DNY73" s="201"/>
      <c r="DNZ73" s="201"/>
      <c r="DOA73" s="201"/>
      <c r="DOB73" s="201"/>
      <c r="DOC73" s="201"/>
      <c r="DOD73" s="201"/>
      <c r="DOE73" s="201"/>
      <c r="DOF73" s="201"/>
      <c r="DOG73" s="201"/>
      <c r="DOH73" s="201"/>
      <c r="DOI73" s="201"/>
      <c r="DOJ73" s="201"/>
      <c r="DOK73" s="201"/>
      <c r="DOL73" s="201"/>
      <c r="DOM73" s="201"/>
      <c r="DON73" s="201"/>
      <c r="DOO73" s="201"/>
      <c r="DOP73" s="201"/>
      <c r="DOQ73" s="201"/>
      <c r="DOR73" s="201"/>
      <c r="DOS73" s="201"/>
      <c r="DOT73" s="201"/>
      <c r="DOU73" s="201"/>
      <c r="DOV73" s="201"/>
      <c r="DOW73" s="201"/>
      <c r="DOX73" s="201"/>
      <c r="DOY73" s="201"/>
      <c r="DOZ73" s="201"/>
      <c r="DPA73" s="201"/>
      <c r="DPB73" s="201"/>
      <c r="DPC73" s="201"/>
      <c r="DPD73" s="201"/>
      <c r="DPE73" s="201"/>
      <c r="DPF73" s="201"/>
      <c r="DPG73" s="201"/>
      <c r="DPH73" s="201"/>
      <c r="DPI73" s="201"/>
      <c r="DPJ73" s="201"/>
      <c r="DPK73" s="201"/>
      <c r="DPL73" s="201"/>
      <c r="DPM73" s="201"/>
      <c r="DPN73" s="201"/>
      <c r="DPO73" s="201"/>
      <c r="DPP73" s="201"/>
      <c r="DPQ73" s="201"/>
      <c r="DPR73" s="201"/>
      <c r="DPS73" s="201"/>
      <c r="DPT73" s="201"/>
      <c r="DPU73" s="201"/>
      <c r="DPV73" s="201"/>
      <c r="DPW73" s="201"/>
      <c r="DPX73" s="201"/>
      <c r="DPY73" s="201"/>
      <c r="DPZ73" s="201"/>
      <c r="DQA73" s="201"/>
      <c r="DQB73" s="201"/>
      <c r="DQC73" s="201"/>
      <c r="DQD73" s="201"/>
      <c r="DQE73" s="201"/>
      <c r="DQF73" s="201"/>
      <c r="DQG73" s="201"/>
      <c r="DQH73" s="201"/>
      <c r="DQI73" s="201"/>
      <c r="DQJ73" s="201"/>
      <c r="DQK73" s="201"/>
      <c r="DQL73" s="201"/>
      <c r="DQM73" s="201"/>
      <c r="DQN73" s="201"/>
      <c r="DQO73" s="201"/>
      <c r="DQP73" s="201"/>
      <c r="DQQ73" s="201"/>
      <c r="DQR73" s="201"/>
      <c r="DQS73" s="201"/>
      <c r="DQT73" s="201"/>
      <c r="DQU73" s="201"/>
      <c r="DQV73" s="201"/>
      <c r="DQW73" s="201"/>
      <c r="DQX73" s="201"/>
      <c r="DQY73" s="201"/>
      <c r="DQZ73" s="201"/>
      <c r="DRA73" s="201"/>
      <c r="DRB73" s="201"/>
      <c r="DRC73" s="201"/>
      <c r="DRD73" s="201"/>
      <c r="DRE73" s="201"/>
      <c r="DRF73" s="201"/>
      <c r="DRG73" s="201"/>
      <c r="DRH73" s="201"/>
      <c r="DRI73" s="201"/>
      <c r="DRJ73" s="201"/>
      <c r="DRK73" s="201"/>
      <c r="DRL73" s="201"/>
      <c r="DRM73" s="201"/>
      <c r="DRN73" s="201"/>
      <c r="DRO73" s="201"/>
      <c r="DRP73" s="201"/>
      <c r="DRQ73" s="201"/>
      <c r="DRR73" s="201"/>
      <c r="DRS73" s="201"/>
      <c r="DRT73" s="201"/>
      <c r="DRU73" s="201"/>
      <c r="DRV73" s="201"/>
      <c r="DRW73" s="201"/>
      <c r="DRX73" s="201"/>
      <c r="DRY73" s="201"/>
      <c r="DRZ73" s="201"/>
      <c r="DSA73" s="201"/>
      <c r="DSB73" s="201"/>
      <c r="DSC73" s="201"/>
      <c r="DSD73" s="201"/>
      <c r="DSE73" s="201"/>
      <c r="DSF73" s="201"/>
      <c r="DSG73" s="201"/>
      <c r="DSH73" s="201"/>
      <c r="DSI73" s="201"/>
      <c r="DSJ73" s="201"/>
      <c r="DSK73" s="201"/>
      <c r="DSL73" s="201"/>
      <c r="DSM73" s="201"/>
      <c r="DSN73" s="201"/>
      <c r="DSO73" s="201"/>
      <c r="DSP73" s="201"/>
      <c r="DSQ73" s="201"/>
      <c r="DSR73" s="201"/>
      <c r="DSS73" s="201"/>
      <c r="DST73" s="201"/>
      <c r="DSU73" s="201"/>
      <c r="DSV73" s="201"/>
      <c r="DSW73" s="201"/>
      <c r="DSX73" s="201"/>
      <c r="DSY73" s="201"/>
      <c r="DSZ73" s="201"/>
      <c r="DTA73" s="201"/>
      <c r="DTB73" s="201"/>
      <c r="DTC73" s="201"/>
      <c r="DTD73" s="201"/>
      <c r="DTE73" s="201"/>
      <c r="DTF73" s="201"/>
      <c r="DTG73" s="201"/>
      <c r="DTH73" s="201"/>
      <c r="DTI73" s="201"/>
      <c r="DTJ73" s="201"/>
      <c r="DTK73" s="201"/>
      <c r="DTL73" s="201"/>
      <c r="DTM73" s="201"/>
      <c r="DTN73" s="201"/>
      <c r="DTO73" s="201"/>
      <c r="DTP73" s="201"/>
      <c r="DTQ73" s="201"/>
      <c r="DTR73" s="201"/>
      <c r="DTS73" s="201"/>
      <c r="DTT73" s="201"/>
      <c r="DTU73" s="201"/>
      <c r="DTV73" s="201"/>
      <c r="DTW73" s="201"/>
      <c r="DTX73" s="201"/>
      <c r="DTY73" s="201"/>
      <c r="DTZ73" s="201"/>
      <c r="DUA73" s="201"/>
      <c r="DUB73" s="201"/>
      <c r="DUC73" s="201"/>
      <c r="DUD73" s="201"/>
      <c r="DUE73" s="201"/>
      <c r="DUF73" s="201"/>
      <c r="DUG73" s="201"/>
      <c r="DUH73" s="201"/>
      <c r="DUI73" s="201"/>
      <c r="DUJ73" s="201"/>
      <c r="DUK73" s="201"/>
      <c r="DUL73" s="201"/>
      <c r="DUM73" s="201"/>
      <c r="DUN73" s="201"/>
      <c r="DUO73" s="201"/>
      <c r="DUP73" s="201"/>
      <c r="DUQ73" s="201"/>
      <c r="DUR73" s="201"/>
      <c r="DUS73" s="201"/>
      <c r="DUT73" s="201"/>
      <c r="DUU73" s="201"/>
      <c r="DUV73" s="201"/>
      <c r="DUW73" s="201"/>
      <c r="DUX73" s="201"/>
      <c r="DUY73" s="201"/>
      <c r="DUZ73" s="201"/>
      <c r="DVA73" s="201"/>
      <c r="DVB73" s="201"/>
      <c r="DVC73" s="201"/>
      <c r="DVD73" s="201"/>
      <c r="DVE73" s="201"/>
      <c r="DVF73" s="201"/>
      <c r="DVG73" s="201"/>
      <c r="DVH73" s="201"/>
      <c r="DVI73" s="201"/>
      <c r="DVJ73" s="201"/>
      <c r="DVK73" s="201"/>
      <c r="DVL73" s="201"/>
      <c r="DVM73" s="201"/>
      <c r="DVN73" s="201"/>
      <c r="DVO73" s="201"/>
      <c r="DVP73" s="201"/>
      <c r="DVQ73" s="201"/>
      <c r="DVR73" s="201"/>
      <c r="DVS73" s="201"/>
      <c r="DVT73" s="201"/>
      <c r="DVU73" s="201"/>
      <c r="DVV73" s="201"/>
      <c r="DVW73" s="201"/>
      <c r="DVX73" s="201"/>
      <c r="DVY73" s="201"/>
      <c r="DVZ73" s="201"/>
      <c r="DWA73" s="201"/>
      <c r="DWB73" s="201"/>
      <c r="DWC73" s="201"/>
      <c r="DWD73" s="201"/>
      <c r="DWE73" s="201"/>
      <c r="DWF73" s="201"/>
      <c r="DWG73" s="201"/>
      <c r="DWH73" s="201"/>
      <c r="DWI73" s="201"/>
      <c r="DWJ73" s="201"/>
      <c r="DWK73" s="201"/>
      <c r="DWL73" s="201"/>
      <c r="DWM73" s="201"/>
      <c r="DWN73" s="201"/>
      <c r="DWO73" s="201"/>
      <c r="DWP73" s="201"/>
      <c r="DWQ73" s="201"/>
      <c r="DWR73" s="201"/>
      <c r="DWS73" s="201"/>
      <c r="DWT73" s="201"/>
      <c r="DWU73" s="201"/>
      <c r="DWV73" s="201"/>
      <c r="DWW73" s="201"/>
      <c r="DWX73" s="201"/>
      <c r="DWY73" s="201"/>
      <c r="DWZ73" s="201"/>
      <c r="DXA73" s="201"/>
      <c r="DXB73" s="201"/>
      <c r="DXC73" s="201"/>
      <c r="DXD73" s="201"/>
      <c r="DXE73" s="201"/>
      <c r="DXF73" s="201"/>
      <c r="DXG73" s="201"/>
      <c r="DXH73" s="201"/>
      <c r="DXI73" s="201"/>
      <c r="DXJ73" s="201"/>
      <c r="DXK73" s="201"/>
      <c r="DXL73" s="201"/>
      <c r="DXM73" s="201"/>
      <c r="DXN73" s="201"/>
      <c r="DXO73" s="201"/>
      <c r="DXP73" s="201"/>
      <c r="DXQ73" s="201"/>
      <c r="DXR73" s="201"/>
      <c r="DXS73" s="201"/>
      <c r="DXT73" s="201"/>
      <c r="DXU73" s="201"/>
      <c r="DXV73" s="201"/>
      <c r="DXW73" s="201"/>
      <c r="DXX73" s="201"/>
      <c r="DXY73" s="201"/>
      <c r="DXZ73" s="201"/>
      <c r="DYA73" s="201"/>
      <c r="DYB73" s="201"/>
      <c r="DYC73" s="201"/>
      <c r="DYD73" s="201"/>
      <c r="DYE73" s="201"/>
      <c r="DYF73" s="201"/>
      <c r="DYG73" s="201"/>
      <c r="DYH73" s="201"/>
      <c r="DYI73" s="201"/>
      <c r="DYJ73" s="201"/>
      <c r="DYK73" s="201"/>
      <c r="DYL73" s="201"/>
      <c r="DYM73" s="201"/>
      <c r="DYN73" s="201"/>
      <c r="DYO73" s="201"/>
      <c r="DYP73" s="201"/>
      <c r="DYQ73" s="201"/>
      <c r="DYR73" s="201"/>
      <c r="DYS73" s="201"/>
      <c r="DYT73" s="201"/>
      <c r="DYU73" s="201"/>
      <c r="DYV73" s="201"/>
      <c r="DYW73" s="201"/>
      <c r="DYX73" s="201"/>
      <c r="DYY73" s="201"/>
      <c r="DYZ73" s="201"/>
      <c r="DZA73" s="201"/>
      <c r="DZB73" s="201"/>
      <c r="DZC73" s="201"/>
      <c r="DZD73" s="201"/>
      <c r="DZE73" s="201"/>
      <c r="DZF73" s="201"/>
      <c r="DZG73" s="201"/>
      <c r="DZH73" s="201"/>
      <c r="DZI73" s="201"/>
      <c r="DZJ73" s="201"/>
      <c r="DZK73" s="201"/>
      <c r="DZL73" s="201"/>
      <c r="DZM73" s="201"/>
      <c r="DZN73" s="201"/>
      <c r="DZO73" s="201"/>
      <c r="DZP73" s="201"/>
      <c r="DZQ73" s="201"/>
      <c r="DZR73" s="201"/>
      <c r="DZS73" s="201"/>
      <c r="DZT73" s="201"/>
      <c r="DZU73" s="201"/>
      <c r="DZV73" s="201"/>
      <c r="DZW73" s="201"/>
      <c r="DZX73" s="201"/>
      <c r="DZY73" s="201"/>
      <c r="DZZ73" s="201"/>
      <c r="EAA73" s="201"/>
      <c r="EAB73" s="201"/>
      <c r="EAC73" s="201"/>
      <c r="EAD73" s="201"/>
      <c r="EAE73" s="201"/>
      <c r="EAF73" s="201"/>
      <c r="EAG73" s="201"/>
      <c r="EAH73" s="201"/>
      <c r="EAI73" s="201"/>
      <c r="EAJ73" s="201"/>
      <c r="EAK73" s="201"/>
      <c r="EAL73" s="201"/>
      <c r="EAM73" s="201"/>
      <c r="EAN73" s="201"/>
      <c r="EAO73" s="201"/>
      <c r="EAP73" s="201"/>
      <c r="EAQ73" s="201"/>
      <c r="EAR73" s="201"/>
      <c r="EAS73" s="201"/>
      <c r="EAT73" s="201"/>
      <c r="EAU73" s="201"/>
      <c r="EAV73" s="201"/>
      <c r="EAW73" s="201"/>
      <c r="EAX73" s="201"/>
      <c r="EAY73" s="201"/>
      <c r="EAZ73" s="201"/>
      <c r="EBA73" s="201"/>
      <c r="EBB73" s="201"/>
      <c r="EBC73" s="201"/>
      <c r="EBD73" s="201"/>
      <c r="EBE73" s="201"/>
      <c r="EBF73" s="201"/>
      <c r="EBG73" s="201"/>
      <c r="EBH73" s="201"/>
      <c r="EBI73" s="201"/>
      <c r="EBJ73" s="201"/>
      <c r="EBK73" s="201"/>
      <c r="EBL73" s="201"/>
      <c r="EBM73" s="201"/>
      <c r="EBN73" s="201"/>
      <c r="EBO73" s="201"/>
      <c r="EBP73" s="201"/>
      <c r="EBQ73" s="201"/>
      <c r="EBR73" s="201"/>
      <c r="EBS73" s="201"/>
      <c r="EBT73" s="201"/>
      <c r="EBU73" s="201"/>
      <c r="EBV73" s="201"/>
      <c r="EBW73" s="201"/>
      <c r="EBX73" s="201"/>
      <c r="EBY73" s="201"/>
      <c r="EBZ73" s="201"/>
      <c r="ECA73" s="201"/>
      <c r="ECB73" s="201"/>
      <c r="ECC73" s="201"/>
      <c r="ECD73" s="201"/>
      <c r="ECE73" s="201"/>
      <c r="ECF73" s="201"/>
      <c r="ECG73" s="201"/>
      <c r="ECH73" s="201"/>
      <c r="ECI73" s="201"/>
      <c r="ECJ73" s="201"/>
      <c r="ECK73" s="201"/>
      <c r="ECL73" s="201"/>
      <c r="ECM73" s="201"/>
      <c r="ECN73" s="201"/>
      <c r="ECO73" s="201"/>
      <c r="ECP73" s="201"/>
      <c r="ECQ73" s="201"/>
      <c r="ECR73" s="201"/>
      <c r="ECS73" s="201"/>
      <c r="ECT73" s="201"/>
      <c r="ECU73" s="201"/>
      <c r="ECV73" s="201"/>
      <c r="ECW73" s="201"/>
      <c r="ECX73" s="201"/>
      <c r="ECY73" s="201"/>
      <c r="ECZ73" s="201"/>
      <c r="EDA73" s="201"/>
      <c r="EDB73" s="201"/>
      <c r="EDC73" s="201"/>
      <c r="EDD73" s="201"/>
      <c r="EDE73" s="201"/>
      <c r="EDF73" s="201"/>
      <c r="EDG73" s="201"/>
      <c r="EDH73" s="201"/>
      <c r="EDI73" s="201"/>
      <c r="EDJ73" s="201"/>
      <c r="EDK73" s="201"/>
      <c r="EDL73" s="201"/>
      <c r="EDM73" s="201"/>
      <c r="EDN73" s="201"/>
      <c r="EDO73" s="201"/>
      <c r="EDP73" s="201"/>
      <c r="EDQ73" s="201"/>
      <c r="EDR73" s="201"/>
      <c r="EDS73" s="201"/>
      <c r="EDT73" s="201"/>
      <c r="EDU73" s="201"/>
      <c r="EDV73" s="201"/>
      <c r="EDW73" s="201"/>
      <c r="EDX73" s="201"/>
      <c r="EDY73" s="201"/>
      <c r="EDZ73" s="201"/>
      <c r="EEA73" s="201"/>
      <c r="EEB73" s="201"/>
      <c r="EEC73" s="201"/>
      <c r="EED73" s="201"/>
      <c r="EEE73" s="201"/>
      <c r="EEF73" s="201"/>
      <c r="EEG73" s="201"/>
      <c r="EEH73" s="201"/>
      <c r="EEI73" s="201"/>
      <c r="EEJ73" s="201"/>
      <c r="EEK73" s="201"/>
      <c r="EEL73" s="201"/>
      <c r="EEM73" s="201"/>
      <c r="EEN73" s="201"/>
      <c r="EEO73" s="201"/>
      <c r="EEP73" s="201"/>
      <c r="EEQ73" s="201"/>
      <c r="EER73" s="201"/>
      <c r="EES73" s="201"/>
      <c r="EET73" s="201"/>
      <c r="EEU73" s="201"/>
      <c r="EEV73" s="201"/>
      <c r="EEW73" s="201"/>
      <c r="EEX73" s="201"/>
      <c r="EEY73" s="201"/>
      <c r="EEZ73" s="201"/>
      <c r="EFA73" s="201"/>
      <c r="EFB73" s="201"/>
      <c r="EFC73" s="201"/>
      <c r="EFD73" s="201"/>
      <c r="EFE73" s="201"/>
      <c r="EFF73" s="201"/>
      <c r="EFG73" s="201"/>
      <c r="EFH73" s="201"/>
      <c r="EFI73" s="201"/>
      <c r="EFJ73" s="201"/>
      <c r="EFK73" s="201"/>
      <c r="EFL73" s="201"/>
      <c r="EFM73" s="201"/>
      <c r="EFN73" s="201"/>
      <c r="EFO73" s="201"/>
      <c r="EFP73" s="201"/>
      <c r="EFQ73" s="201"/>
      <c r="EFR73" s="201"/>
      <c r="EFS73" s="201"/>
      <c r="EFT73" s="201"/>
      <c r="EFU73" s="201"/>
      <c r="EFV73" s="201"/>
      <c r="EFW73" s="201"/>
      <c r="EFX73" s="201"/>
      <c r="EFY73" s="201"/>
      <c r="EFZ73" s="201"/>
      <c r="EGA73" s="201"/>
      <c r="EGB73" s="201"/>
      <c r="EGC73" s="201"/>
      <c r="EGD73" s="201"/>
      <c r="EGE73" s="201"/>
      <c r="EGF73" s="201"/>
      <c r="EGG73" s="201"/>
      <c r="EGH73" s="201"/>
      <c r="EGI73" s="201"/>
      <c r="EGJ73" s="201"/>
      <c r="EGK73" s="201"/>
      <c r="EGL73" s="201"/>
      <c r="EGM73" s="201"/>
      <c r="EGN73" s="201"/>
      <c r="EGO73" s="201"/>
      <c r="EGP73" s="201"/>
      <c r="EGQ73" s="201"/>
      <c r="EGR73" s="201"/>
      <c r="EGS73" s="201"/>
      <c r="EGT73" s="201"/>
      <c r="EGU73" s="201"/>
      <c r="EGV73" s="201"/>
      <c r="EGW73" s="201"/>
      <c r="EGX73" s="201"/>
      <c r="EGY73" s="201"/>
      <c r="EGZ73" s="201"/>
      <c r="EHA73" s="201"/>
      <c r="EHB73" s="201"/>
      <c r="EHC73" s="201"/>
      <c r="EHD73" s="201"/>
      <c r="EHE73" s="201"/>
      <c r="EHF73" s="201"/>
      <c r="EHG73" s="201"/>
      <c r="EHH73" s="201"/>
      <c r="EHI73" s="201"/>
      <c r="EHJ73" s="201"/>
      <c r="EHK73" s="201"/>
      <c r="EHL73" s="201"/>
      <c r="EHM73" s="201"/>
      <c r="EHN73" s="201"/>
      <c r="EHO73" s="201"/>
      <c r="EHP73" s="201"/>
      <c r="EHQ73" s="201"/>
      <c r="EHR73" s="201"/>
      <c r="EHS73" s="201"/>
      <c r="EHT73" s="201"/>
      <c r="EHU73" s="201"/>
      <c r="EHV73" s="201"/>
      <c r="EHW73" s="201"/>
      <c r="EHX73" s="201"/>
      <c r="EHY73" s="201"/>
      <c r="EHZ73" s="201"/>
      <c r="EIA73" s="201"/>
      <c r="EIB73" s="201"/>
      <c r="EIC73" s="201"/>
      <c r="EID73" s="201"/>
      <c r="EIE73" s="201"/>
      <c r="EIF73" s="201"/>
      <c r="EIG73" s="201"/>
      <c r="EIH73" s="201"/>
      <c r="EII73" s="201"/>
      <c r="EIJ73" s="201"/>
      <c r="EIK73" s="201"/>
      <c r="EIL73" s="201"/>
      <c r="EIM73" s="201"/>
      <c r="EIN73" s="201"/>
      <c r="EIO73" s="201"/>
      <c r="EIP73" s="201"/>
      <c r="EIQ73" s="201"/>
      <c r="EIR73" s="201"/>
      <c r="EIS73" s="201"/>
      <c r="EIT73" s="201"/>
      <c r="EIU73" s="201"/>
      <c r="EIV73" s="201"/>
      <c r="EIW73" s="201"/>
      <c r="EIX73" s="201"/>
      <c r="EIY73" s="201"/>
      <c r="EIZ73" s="201"/>
      <c r="EJA73" s="201"/>
      <c r="EJB73" s="201"/>
      <c r="EJC73" s="201"/>
      <c r="EJD73" s="201"/>
      <c r="EJE73" s="201"/>
      <c r="EJF73" s="201"/>
      <c r="EJG73" s="201"/>
      <c r="EJH73" s="201"/>
      <c r="EJI73" s="201"/>
      <c r="EJJ73" s="201"/>
      <c r="EJK73" s="201"/>
      <c r="EJL73" s="201"/>
      <c r="EJM73" s="201"/>
      <c r="EJN73" s="201"/>
      <c r="EJO73" s="201"/>
      <c r="EJP73" s="201"/>
      <c r="EJQ73" s="201"/>
      <c r="EJR73" s="201"/>
      <c r="EJS73" s="201"/>
      <c r="EJT73" s="201"/>
      <c r="EJU73" s="201"/>
      <c r="EJV73" s="201"/>
      <c r="EJW73" s="201"/>
      <c r="EJX73" s="201"/>
      <c r="EJY73" s="201"/>
      <c r="EJZ73" s="201"/>
      <c r="EKA73" s="201"/>
      <c r="EKB73" s="201"/>
      <c r="EKC73" s="201"/>
      <c r="EKD73" s="201"/>
      <c r="EKE73" s="201"/>
      <c r="EKF73" s="201"/>
      <c r="EKG73" s="201"/>
      <c r="EKH73" s="201"/>
      <c r="EKI73" s="201"/>
      <c r="EKJ73" s="201"/>
      <c r="EKK73" s="201"/>
      <c r="EKL73" s="201"/>
      <c r="EKM73" s="201"/>
      <c r="EKN73" s="201"/>
      <c r="EKO73" s="201"/>
      <c r="EKP73" s="201"/>
      <c r="EKQ73" s="201"/>
      <c r="EKR73" s="201"/>
      <c r="EKS73" s="201"/>
      <c r="EKT73" s="201"/>
      <c r="EKU73" s="201"/>
      <c r="EKV73" s="201"/>
      <c r="EKW73" s="201"/>
      <c r="EKX73" s="201"/>
      <c r="EKY73" s="201"/>
      <c r="EKZ73" s="201"/>
      <c r="ELA73" s="201"/>
      <c r="ELB73" s="201"/>
      <c r="ELC73" s="201"/>
      <c r="ELD73" s="201"/>
      <c r="ELE73" s="201"/>
      <c r="ELF73" s="201"/>
      <c r="ELG73" s="201"/>
      <c r="ELH73" s="201"/>
      <c r="ELI73" s="201"/>
      <c r="ELJ73" s="201"/>
      <c r="ELK73" s="201"/>
      <c r="ELL73" s="201"/>
      <c r="ELM73" s="201"/>
      <c r="ELN73" s="201"/>
      <c r="ELO73" s="201"/>
      <c r="ELP73" s="201"/>
      <c r="ELQ73" s="201"/>
      <c r="ELR73" s="201"/>
      <c r="ELS73" s="201"/>
      <c r="ELT73" s="201"/>
      <c r="ELU73" s="201"/>
      <c r="ELV73" s="201"/>
      <c r="ELW73" s="201"/>
      <c r="ELX73" s="201"/>
      <c r="ELY73" s="201"/>
      <c r="ELZ73" s="201"/>
      <c r="EMA73" s="201"/>
      <c r="EMB73" s="201"/>
      <c r="EMC73" s="201"/>
      <c r="EMD73" s="201"/>
      <c r="EME73" s="201"/>
      <c r="EMF73" s="201"/>
      <c r="EMG73" s="201"/>
      <c r="EMH73" s="201"/>
      <c r="EMI73" s="201"/>
      <c r="EMJ73" s="201"/>
      <c r="EMK73" s="201"/>
      <c r="EML73" s="201"/>
      <c r="EMM73" s="201"/>
      <c r="EMN73" s="201"/>
      <c r="EMO73" s="201"/>
      <c r="EMP73" s="201"/>
      <c r="EMQ73" s="201"/>
      <c r="EMR73" s="201"/>
      <c r="EMS73" s="201"/>
      <c r="EMT73" s="201"/>
      <c r="EMU73" s="201"/>
      <c r="EMV73" s="201"/>
      <c r="EMW73" s="201"/>
      <c r="EMX73" s="201"/>
      <c r="EMY73" s="201"/>
      <c r="EMZ73" s="201"/>
      <c r="ENA73" s="201"/>
      <c r="ENB73" s="201"/>
      <c r="ENC73" s="201"/>
      <c r="END73" s="201"/>
      <c r="ENE73" s="201"/>
      <c r="ENF73" s="201"/>
      <c r="ENG73" s="201"/>
      <c r="ENH73" s="201"/>
      <c r="ENI73" s="201"/>
      <c r="ENJ73" s="201"/>
      <c r="ENK73" s="201"/>
      <c r="ENL73" s="201"/>
      <c r="ENM73" s="201"/>
      <c r="ENN73" s="201"/>
      <c r="ENO73" s="201"/>
      <c r="ENP73" s="201"/>
      <c r="ENQ73" s="201"/>
      <c r="ENR73" s="201"/>
      <c r="ENS73" s="201"/>
      <c r="ENT73" s="201"/>
      <c r="ENU73" s="201"/>
      <c r="ENV73" s="201"/>
      <c r="ENW73" s="201"/>
      <c r="ENX73" s="201"/>
      <c r="ENY73" s="201"/>
      <c r="ENZ73" s="201"/>
      <c r="EOA73" s="201"/>
      <c r="EOB73" s="201"/>
      <c r="EOC73" s="201"/>
      <c r="EOD73" s="201"/>
      <c r="EOE73" s="201"/>
      <c r="EOF73" s="201"/>
      <c r="EOG73" s="201"/>
      <c r="EOH73" s="201"/>
      <c r="EOI73" s="201"/>
      <c r="EOJ73" s="201"/>
      <c r="EOK73" s="201"/>
      <c r="EOL73" s="201"/>
      <c r="EOM73" s="201"/>
      <c r="EON73" s="201"/>
      <c r="EOO73" s="201"/>
      <c r="EOP73" s="201"/>
      <c r="EOQ73" s="201"/>
      <c r="EOR73" s="201"/>
      <c r="EOS73" s="201"/>
      <c r="EOT73" s="201"/>
      <c r="EOU73" s="201"/>
      <c r="EOV73" s="201"/>
      <c r="EOW73" s="201"/>
      <c r="EOX73" s="201"/>
      <c r="EOY73" s="201"/>
      <c r="EOZ73" s="201"/>
      <c r="EPA73" s="201"/>
      <c r="EPB73" s="201"/>
      <c r="EPC73" s="201"/>
      <c r="EPD73" s="201"/>
      <c r="EPE73" s="201"/>
      <c r="EPF73" s="201"/>
      <c r="EPG73" s="201"/>
      <c r="EPH73" s="201"/>
      <c r="EPI73" s="201"/>
      <c r="EPJ73" s="201"/>
      <c r="EPK73" s="201"/>
      <c r="EPL73" s="201"/>
      <c r="EPM73" s="201"/>
      <c r="EPN73" s="201"/>
      <c r="EPO73" s="201"/>
      <c r="EPP73" s="201"/>
      <c r="EPQ73" s="201"/>
      <c r="EPR73" s="201"/>
      <c r="EPS73" s="201"/>
      <c r="EPT73" s="201"/>
      <c r="EPU73" s="201"/>
      <c r="EPV73" s="201"/>
      <c r="EPW73" s="201"/>
      <c r="EPX73" s="201"/>
      <c r="EPY73" s="201"/>
      <c r="EPZ73" s="201"/>
      <c r="EQA73" s="201"/>
      <c r="EQB73" s="201"/>
      <c r="EQC73" s="201"/>
      <c r="EQD73" s="201"/>
      <c r="EQE73" s="201"/>
      <c r="EQF73" s="201"/>
      <c r="EQG73" s="201"/>
      <c r="EQH73" s="201"/>
      <c r="EQI73" s="201"/>
      <c r="EQJ73" s="201"/>
      <c r="EQK73" s="201"/>
      <c r="EQL73" s="201"/>
      <c r="EQM73" s="201"/>
      <c r="EQN73" s="201"/>
      <c r="EQO73" s="201"/>
      <c r="EQP73" s="201"/>
      <c r="EQQ73" s="201"/>
      <c r="EQR73" s="201"/>
      <c r="EQS73" s="201"/>
      <c r="EQT73" s="201"/>
      <c r="EQU73" s="201"/>
      <c r="EQV73" s="201"/>
      <c r="EQW73" s="201"/>
      <c r="EQX73" s="201"/>
      <c r="EQY73" s="201"/>
      <c r="EQZ73" s="201"/>
      <c r="ERA73" s="201"/>
      <c r="ERB73" s="201"/>
      <c r="ERC73" s="201"/>
      <c r="ERD73" s="201"/>
      <c r="ERE73" s="201"/>
      <c r="ERF73" s="201"/>
      <c r="ERG73" s="201"/>
      <c r="ERH73" s="201"/>
      <c r="ERI73" s="201"/>
      <c r="ERJ73" s="201"/>
      <c r="ERK73" s="201"/>
      <c r="ERL73" s="201"/>
      <c r="ERM73" s="201"/>
      <c r="ERN73" s="201"/>
      <c r="ERO73" s="201"/>
      <c r="ERP73" s="201"/>
      <c r="ERQ73" s="201"/>
      <c r="ERR73" s="201"/>
      <c r="ERS73" s="201"/>
      <c r="ERT73" s="201"/>
      <c r="ERU73" s="201"/>
      <c r="ERV73" s="201"/>
      <c r="ERW73" s="201"/>
      <c r="ERX73" s="201"/>
      <c r="ERY73" s="201"/>
      <c r="ERZ73" s="201"/>
      <c r="ESA73" s="201"/>
      <c r="ESB73" s="201"/>
      <c r="ESC73" s="201"/>
      <c r="ESD73" s="201"/>
      <c r="ESE73" s="201"/>
      <c r="ESF73" s="201"/>
      <c r="ESG73" s="201"/>
      <c r="ESH73" s="201"/>
      <c r="ESI73" s="201"/>
      <c r="ESJ73" s="201"/>
      <c r="ESK73" s="201"/>
      <c r="ESL73" s="201"/>
      <c r="ESM73" s="201"/>
      <c r="ESN73" s="201"/>
      <c r="ESO73" s="201"/>
      <c r="ESP73" s="201"/>
      <c r="ESQ73" s="201"/>
      <c r="ESR73" s="201"/>
      <c r="ESS73" s="201"/>
      <c r="EST73" s="201"/>
      <c r="ESU73" s="201"/>
      <c r="ESV73" s="201"/>
      <c r="ESW73" s="201"/>
      <c r="ESX73" s="201"/>
      <c r="ESY73" s="201"/>
      <c r="ESZ73" s="201"/>
      <c r="ETA73" s="201"/>
      <c r="ETB73" s="201"/>
      <c r="ETC73" s="201"/>
      <c r="ETD73" s="201"/>
      <c r="ETE73" s="201"/>
      <c r="ETF73" s="201"/>
      <c r="ETG73" s="201"/>
      <c r="ETH73" s="201"/>
      <c r="ETI73" s="201"/>
      <c r="ETJ73" s="201"/>
      <c r="ETK73" s="201"/>
      <c r="ETL73" s="201"/>
      <c r="ETM73" s="201"/>
      <c r="ETN73" s="201"/>
      <c r="ETO73" s="201"/>
      <c r="ETP73" s="201"/>
      <c r="ETQ73" s="201"/>
      <c r="ETR73" s="201"/>
      <c r="ETS73" s="201"/>
      <c r="ETT73" s="201"/>
      <c r="ETU73" s="201"/>
      <c r="ETV73" s="201"/>
      <c r="ETW73" s="201"/>
      <c r="ETX73" s="201"/>
      <c r="ETY73" s="201"/>
      <c r="ETZ73" s="201"/>
      <c r="EUA73" s="201"/>
      <c r="EUB73" s="201"/>
      <c r="EUC73" s="201"/>
      <c r="EUD73" s="201"/>
      <c r="EUE73" s="201"/>
      <c r="EUF73" s="201"/>
      <c r="EUG73" s="201"/>
      <c r="EUH73" s="201"/>
      <c r="EUI73" s="201"/>
      <c r="EUJ73" s="201"/>
      <c r="EUK73" s="201"/>
      <c r="EUL73" s="201"/>
      <c r="EUM73" s="201"/>
      <c r="EUN73" s="201"/>
      <c r="EUO73" s="201"/>
      <c r="EUP73" s="201"/>
      <c r="EUQ73" s="201"/>
      <c r="EUR73" s="201"/>
      <c r="EUS73" s="201"/>
      <c r="EUT73" s="201"/>
      <c r="EUU73" s="201"/>
      <c r="EUV73" s="201"/>
      <c r="EUW73" s="201"/>
      <c r="EUX73" s="201"/>
      <c r="EUY73" s="201"/>
      <c r="EUZ73" s="201"/>
      <c r="EVA73" s="201"/>
      <c r="EVB73" s="201"/>
      <c r="EVC73" s="201"/>
      <c r="EVD73" s="201"/>
      <c r="EVE73" s="201"/>
      <c r="EVF73" s="201"/>
      <c r="EVG73" s="201"/>
      <c r="EVH73" s="201"/>
      <c r="EVI73" s="201"/>
      <c r="EVJ73" s="201"/>
      <c r="EVK73" s="201"/>
      <c r="EVL73" s="201"/>
      <c r="EVM73" s="201"/>
      <c r="EVN73" s="201"/>
      <c r="EVO73" s="201"/>
      <c r="EVP73" s="201"/>
      <c r="EVQ73" s="201"/>
      <c r="EVR73" s="201"/>
      <c r="EVS73" s="201"/>
      <c r="EVT73" s="201"/>
      <c r="EVU73" s="201"/>
      <c r="EVV73" s="201"/>
      <c r="EVW73" s="201"/>
      <c r="EVX73" s="201"/>
      <c r="EVY73" s="201"/>
      <c r="EVZ73" s="201"/>
      <c r="EWA73" s="201"/>
      <c r="EWB73" s="201"/>
      <c r="EWC73" s="201"/>
      <c r="EWD73" s="201"/>
      <c r="EWE73" s="201"/>
      <c r="EWF73" s="201"/>
      <c r="EWG73" s="201"/>
      <c r="EWH73" s="201"/>
      <c r="EWI73" s="201"/>
      <c r="EWJ73" s="201"/>
      <c r="EWK73" s="201"/>
      <c r="EWL73" s="201"/>
      <c r="EWM73" s="201"/>
      <c r="EWN73" s="201"/>
      <c r="EWO73" s="201"/>
      <c r="EWP73" s="201"/>
      <c r="EWQ73" s="201"/>
      <c r="EWR73" s="201"/>
      <c r="EWS73" s="201"/>
      <c r="EWT73" s="201"/>
      <c r="EWU73" s="201"/>
      <c r="EWV73" s="201"/>
      <c r="EWW73" s="201"/>
      <c r="EWX73" s="201"/>
      <c r="EWY73" s="201"/>
      <c r="EWZ73" s="201"/>
      <c r="EXA73" s="201"/>
      <c r="EXB73" s="201"/>
      <c r="EXC73" s="201"/>
      <c r="EXD73" s="201"/>
      <c r="EXE73" s="201"/>
      <c r="EXF73" s="201"/>
      <c r="EXG73" s="201"/>
      <c r="EXH73" s="201"/>
      <c r="EXI73" s="201"/>
      <c r="EXJ73" s="201"/>
      <c r="EXK73" s="201"/>
      <c r="EXL73" s="201"/>
      <c r="EXM73" s="201"/>
      <c r="EXN73" s="201"/>
      <c r="EXO73" s="201"/>
      <c r="EXP73" s="201"/>
      <c r="EXQ73" s="201"/>
      <c r="EXR73" s="201"/>
      <c r="EXS73" s="201"/>
      <c r="EXT73" s="201"/>
      <c r="EXU73" s="201"/>
      <c r="EXV73" s="201"/>
      <c r="EXW73" s="201"/>
      <c r="EXX73" s="201"/>
      <c r="EXY73" s="201"/>
      <c r="EXZ73" s="201"/>
      <c r="EYA73" s="201"/>
      <c r="EYB73" s="201"/>
      <c r="EYC73" s="201"/>
      <c r="EYD73" s="201"/>
      <c r="EYE73" s="201"/>
      <c r="EYF73" s="201"/>
      <c r="EYG73" s="201"/>
      <c r="EYH73" s="201"/>
      <c r="EYI73" s="201"/>
      <c r="EYJ73" s="201"/>
      <c r="EYK73" s="201"/>
      <c r="EYL73" s="201"/>
      <c r="EYM73" s="201"/>
      <c r="EYN73" s="201"/>
      <c r="EYO73" s="201"/>
      <c r="EYP73" s="201"/>
      <c r="EYQ73" s="201"/>
      <c r="EYR73" s="201"/>
      <c r="EYS73" s="201"/>
      <c r="EYT73" s="201"/>
      <c r="EYU73" s="201"/>
      <c r="EYV73" s="201"/>
      <c r="EYW73" s="201"/>
      <c r="EYX73" s="201"/>
      <c r="EYY73" s="201"/>
      <c r="EYZ73" s="201"/>
      <c r="EZA73" s="201"/>
      <c r="EZB73" s="201"/>
      <c r="EZC73" s="201"/>
      <c r="EZD73" s="201"/>
      <c r="EZE73" s="201"/>
      <c r="EZF73" s="201"/>
      <c r="EZG73" s="201"/>
      <c r="EZH73" s="201"/>
      <c r="EZI73" s="201"/>
      <c r="EZJ73" s="201"/>
      <c r="EZK73" s="201"/>
      <c r="EZL73" s="201"/>
      <c r="EZM73" s="201"/>
      <c r="EZN73" s="201"/>
      <c r="EZO73" s="201"/>
      <c r="EZP73" s="201"/>
      <c r="EZQ73" s="201"/>
      <c r="EZR73" s="201"/>
      <c r="EZS73" s="201"/>
      <c r="EZT73" s="201"/>
      <c r="EZU73" s="201"/>
      <c r="EZV73" s="201"/>
      <c r="EZW73" s="201"/>
      <c r="EZX73" s="201"/>
      <c r="EZY73" s="201"/>
      <c r="EZZ73" s="201"/>
      <c r="FAA73" s="201"/>
      <c r="FAB73" s="201"/>
      <c r="FAC73" s="201"/>
      <c r="FAD73" s="201"/>
      <c r="FAE73" s="201"/>
      <c r="FAF73" s="201"/>
      <c r="FAG73" s="201"/>
      <c r="FAH73" s="201"/>
      <c r="FAI73" s="201"/>
      <c r="FAJ73" s="201"/>
      <c r="FAK73" s="201"/>
      <c r="FAL73" s="201"/>
      <c r="FAM73" s="201"/>
      <c r="FAN73" s="201"/>
      <c r="FAO73" s="201"/>
      <c r="FAP73" s="201"/>
      <c r="FAQ73" s="201"/>
      <c r="FAR73" s="201"/>
      <c r="FAS73" s="201"/>
      <c r="FAT73" s="201"/>
      <c r="FAU73" s="201"/>
      <c r="FAV73" s="201"/>
      <c r="FAW73" s="201"/>
      <c r="FAX73" s="201"/>
      <c r="FAY73" s="201"/>
      <c r="FAZ73" s="201"/>
      <c r="FBA73" s="201"/>
      <c r="FBB73" s="201"/>
      <c r="FBC73" s="201"/>
      <c r="FBD73" s="201"/>
      <c r="FBE73" s="201"/>
      <c r="FBF73" s="201"/>
      <c r="FBG73" s="201"/>
      <c r="FBH73" s="201"/>
      <c r="FBI73" s="201"/>
      <c r="FBJ73" s="201"/>
      <c r="FBK73" s="201"/>
      <c r="FBL73" s="201"/>
      <c r="FBM73" s="201"/>
      <c r="FBN73" s="201"/>
      <c r="FBO73" s="201"/>
      <c r="FBP73" s="201"/>
      <c r="FBQ73" s="201"/>
      <c r="FBR73" s="201"/>
      <c r="FBS73" s="201"/>
      <c r="FBT73" s="201"/>
      <c r="FBU73" s="201"/>
      <c r="FBV73" s="201"/>
      <c r="FBW73" s="201"/>
      <c r="FBX73" s="201"/>
      <c r="FBY73" s="201"/>
      <c r="FBZ73" s="201"/>
      <c r="FCA73" s="201"/>
      <c r="FCB73" s="201"/>
      <c r="FCC73" s="201"/>
      <c r="FCD73" s="201"/>
      <c r="FCE73" s="201"/>
      <c r="FCF73" s="201"/>
      <c r="FCG73" s="201"/>
      <c r="FCH73" s="201"/>
      <c r="FCI73" s="201"/>
      <c r="FCJ73" s="201"/>
      <c r="FCK73" s="201"/>
      <c r="FCL73" s="201"/>
      <c r="FCM73" s="201"/>
      <c r="FCN73" s="201"/>
      <c r="FCO73" s="201"/>
      <c r="FCP73" s="201"/>
      <c r="FCQ73" s="201"/>
      <c r="FCR73" s="201"/>
      <c r="FCS73" s="201"/>
      <c r="FCT73" s="201"/>
      <c r="FCU73" s="201"/>
      <c r="FCV73" s="201"/>
      <c r="FCW73" s="201"/>
      <c r="FCX73" s="201"/>
      <c r="FCY73" s="201"/>
      <c r="FCZ73" s="201"/>
      <c r="FDA73" s="201"/>
      <c r="FDB73" s="201"/>
      <c r="FDC73" s="201"/>
      <c r="FDD73" s="201"/>
      <c r="FDE73" s="201"/>
      <c r="FDF73" s="201"/>
      <c r="FDG73" s="201"/>
      <c r="FDH73" s="201"/>
      <c r="FDI73" s="201"/>
      <c r="FDJ73" s="201"/>
      <c r="FDK73" s="201"/>
      <c r="FDL73" s="201"/>
      <c r="FDM73" s="201"/>
      <c r="FDN73" s="201"/>
      <c r="FDO73" s="201"/>
      <c r="FDP73" s="201"/>
      <c r="FDQ73" s="201"/>
      <c r="FDR73" s="201"/>
      <c r="FDS73" s="201"/>
      <c r="FDT73" s="201"/>
      <c r="FDU73" s="201"/>
      <c r="FDV73" s="201"/>
      <c r="FDW73" s="201"/>
      <c r="FDX73" s="201"/>
      <c r="FDY73" s="201"/>
      <c r="FDZ73" s="201"/>
      <c r="FEA73" s="201"/>
      <c r="FEB73" s="201"/>
      <c r="FEC73" s="201"/>
      <c r="FED73" s="201"/>
      <c r="FEE73" s="201"/>
      <c r="FEF73" s="201"/>
      <c r="FEG73" s="201"/>
      <c r="FEH73" s="201"/>
      <c r="FEI73" s="201"/>
      <c r="FEJ73" s="201"/>
      <c r="FEK73" s="201"/>
      <c r="FEL73" s="201"/>
      <c r="FEM73" s="201"/>
      <c r="FEN73" s="201"/>
      <c r="FEO73" s="201"/>
      <c r="FEP73" s="201"/>
      <c r="FEQ73" s="201"/>
      <c r="FER73" s="201"/>
      <c r="FES73" s="201"/>
      <c r="FET73" s="201"/>
      <c r="FEU73" s="201"/>
      <c r="FEV73" s="201"/>
      <c r="FEW73" s="201"/>
      <c r="FEX73" s="201"/>
      <c r="FEY73" s="201"/>
      <c r="FEZ73" s="201"/>
      <c r="FFA73" s="201"/>
      <c r="FFB73" s="201"/>
      <c r="FFC73" s="201"/>
      <c r="FFD73" s="201"/>
      <c r="FFE73" s="201"/>
      <c r="FFF73" s="201"/>
      <c r="FFG73" s="201"/>
      <c r="FFH73" s="201"/>
      <c r="FFI73" s="201"/>
      <c r="FFJ73" s="201"/>
      <c r="FFK73" s="201"/>
      <c r="FFL73" s="201"/>
      <c r="FFM73" s="201"/>
      <c r="FFN73" s="201"/>
      <c r="FFO73" s="201"/>
      <c r="FFP73" s="201"/>
      <c r="FFQ73" s="201"/>
      <c r="FFR73" s="201"/>
      <c r="FFS73" s="201"/>
      <c r="FFT73" s="201"/>
      <c r="FFU73" s="201"/>
      <c r="FFV73" s="201"/>
      <c r="FFW73" s="201"/>
      <c r="FFX73" s="201"/>
      <c r="FFY73" s="201"/>
      <c r="FFZ73" s="201"/>
      <c r="FGA73" s="201"/>
      <c r="FGB73" s="201"/>
      <c r="FGC73" s="201"/>
      <c r="FGD73" s="201"/>
      <c r="FGE73" s="201"/>
      <c r="FGF73" s="201"/>
      <c r="FGG73" s="201"/>
      <c r="FGH73" s="201"/>
      <c r="FGI73" s="201"/>
      <c r="FGJ73" s="201"/>
      <c r="FGK73" s="201"/>
      <c r="FGL73" s="201"/>
      <c r="FGM73" s="201"/>
      <c r="FGN73" s="201"/>
      <c r="FGO73" s="201"/>
      <c r="FGP73" s="201"/>
      <c r="FGQ73" s="201"/>
      <c r="FGR73" s="201"/>
      <c r="FGS73" s="201"/>
      <c r="FGT73" s="201"/>
      <c r="FGU73" s="201"/>
      <c r="FGV73" s="201"/>
      <c r="FGW73" s="201"/>
      <c r="FGX73" s="201"/>
      <c r="FGY73" s="201"/>
      <c r="FGZ73" s="201"/>
      <c r="FHA73" s="201"/>
      <c r="FHB73" s="201"/>
      <c r="FHC73" s="201"/>
      <c r="FHD73" s="201"/>
      <c r="FHE73" s="201"/>
      <c r="FHF73" s="201"/>
      <c r="FHG73" s="201"/>
      <c r="FHH73" s="201"/>
      <c r="FHI73" s="201"/>
      <c r="FHJ73" s="201"/>
      <c r="FHK73" s="201"/>
      <c r="FHL73" s="201"/>
      <c r="FHM73" s="201"/>
      <c r="FHN73" s="201"/>
      <c r="FHO73" s="201"/>
      <c r="FHP73" s="201"/>
      <c r="FHQ73" s="201"/>
      <c r="FHR73" s="201"/>
      <c r="FHS73" s="201"/>
      <c r="FHT73" s="201"/>
      <c r="FHU73" s="201"/>
      <c r="FHV73" s="201"/>
      <c r="FHW73" s="201"/>
      <c r="FHX73" s="201"/>
      <c r="FHY73" s="201"/>
      <c r="FHZ73" s="201"/>
      <c r="FIA73" s="201"/>
      <c r="FIB73" s="201"/>
      <c r="FIC73" s="201"/>
      <c r="FID73" s="201"/>
      <c r="FIE73" s="201"/>
      <c r="FIF73" s="201"/>
      <c r="FIG73" s="201"/>
      <c r="FIH73" s="201"/>
      <c r="FII73" s="201"/>
      <c r="FIJ73" s="201"/>
      <c r="FIK73" s="201"/>
      <c r="FIL73" s="201"/>
      <c r="FIM73" s="201"/>
      <c r="FIN73" s="201"/>
      <c r="FIO73" s="201"/>
      <c r="FIP73" s="201"/>
      <c r="FIQ73" s="201"/>
      <c r="FIR73" s="201"/>
      <c r="FIS73" s="201"/>
      <c r="FIT73" s="201"/>
      <c r="FIU73" s="201"/>
      <c r="FIV73" s="201"/>
      <c r="FIW73" s="201"/>
      <c r="FIX73" s="201"/>
      <c r="FIY73" s="201"/>
      <c r="FIZ73" s="201"/>
      <c r="FJA73" s="201"/>
      <c r="FJB73" s="201"/>
      <c r="FJC73" s="201"/>
      <c r="FJD73" s="201"/>
      <c r="FJE73" s="201"/>
      <c r="FJF73" s="201"/>
      <c r="FJG73" s="201"/>
      <c r="FJH73" s="201"/>
      <c r="FJI73" s="201"/>
      <c r="FJJ73" s="201"/>
      <c r="FJK73" s="201"/>
      <c r="FJL73" s="201"/>
      <c r="FJM73" s="201"/>
      <c r="FJN73" s="201"/>
      <c r="FJO73" s="201"/>
      <c r="FJP73" s="201"/>
      <c r="FJQ73" s="201"/>
      <c r="FJR73" s="201"/>
      <c r="FJS73" s="201"/>
      <c r="FJT73" s="201"/>
      <c r="FJU73" s="201"/>
      <c r="FJV73" s="201"/>
      <c r="FJW73" s="201"/>
      <c r="FJX73" s="201"/>
      <c r="FJY73" s="201"/>
      <c r="FJZ73" s="201"/>
      <c r="FKA73" s="201"/>
      <c r="FKB73" s="201"/>
      <c r="FKC73" s="201"/>
      <c r="FKD73" s="201"/>
      <c r="FKE73" s="201"/>
      <c r="FKF73" s="201"/>
      <c r="FKG73" s="201"/>
      <c r="FKH73" s="201"/>
      <c r="FKI73" s="201"/>
      <c r="FKJ73" s="201"/>
      <c r="FKK73" s="201"/>
      <c r="FKL73" s="201"/>
      <c r="FKM73" s="201"/>
      <c r="FKN73" s="201"/>
      <c r="FKO73" s="201"/>
      <c r="FKP73" s="201"/>
      <c r="FKQ73" s="201"/>
      <c r="FKR73" s="201"/>
      <c r="FKS73" s="201"/>
      <c r="FKT73" s="201"/>
      <c r="FKU73" s="201"/>
      <c r="FKV73" s="201"/>
      <c r="FKW73" s="201"/>
      <c r="FKX73" s="201"/>
      <c r="FKY73" s="201"/>
      <c r="FKZ73" s="201"/>
      <c r="FLA73" s="201"/>
      <c r="FLB73" s="201"/>
      <c r="FLC73" s="201"/>
      <c r="FLD73" s="201"/>
      <c r="FLE73" s="201"/>
      <c r="FLF73" s="201"/>
      <c r="FLG73" s="201"/>
      <c r="FLH73" s="201"/>
      <c r="FLI73" s="201"/>
      <c r="FLJ73" s="201"/>
      <c r="FLK73" s="201"/>
      <c r="FLL73" s="201"/>
      <c r="FLM73" s="201"/>
      <c r="FLN73" s="201"/>
      <c r="FLO73" s="201"/>
      <c r="FLP73" s="201"/>
      <c r="FLQ73" s="201"/>
      <c r="FLR73" s="201"/>
      <c r="FLS73" s="201"/>
      <c r="FLT73" s="201"/>
      <c r="FLU73" s="201"/>
      <c r="FLV73" s="201"/>
      <c r="FLW73" s="201"/>
      <c r="FLX73" s="201"/>
      <c r="FLY73" s="201"/>
      <c r="FLZ73" s="201"/>
      <c r="FMA73" s="201"/>
      <c r="FMB73" s="201"/>
      <c r="FMC73" s="201"/>
      <c r="FMD73" s="201"/>
      <c r="FME73" s="201"/>
      <c r="FMF73" s="201"/>
      <c r="FMG73" s="201"/>
      <c r="FMH73" s="201"/>
      <c r="FMI73" s="201"/>
      <c r="FMJ73" s="201"/>
      <c r="FMK73" s="201"/>
      <c r="FML73" s="201"/>
      <c r="FMM73" s="201"/>
      <c r="FMN73" s="201"/>
      <c r="FMO73" s="201"/>
      <c r="FMP73" s="201"/>
      <c r="FMQ73" s="201"/>
      <c r="FMR73" s="201"/>
      <c r="FMS73" s="201"/>
      <c r="FMT73" s="201"/>
      <c r="FMU73" s="201"/>
      <c r="FMV73" s="201"/>
      <c r="FMW73" s="201"/>
      <c r="FMX73" s="201"/>
      <c r="FMY73" s="201"/>
      <c r="FMZ73" s="201"/>
      <c r="FNA73" s="201"/>
      <c r="FNB73" s="201"/>
      <c r="FNC73" s="201"/>
      <c r="FND73" s="201"/>
      <c r="FNE73" s="201"/>
      <c r="FNF73" s="201"/>
      <c r="FNG73" s="201"/>
      <c r="FNH73" s="201"/>
      <c r="FNI73" s="201"/>
      <c r="FNJ73" s="201"/>
      <c r="FNK73" s="201"/>
      <c r="FNL73" s="201"/>
      <c r="FNM73" s="201"/>
      <c r="FNN73" s="201"/>
      <c r="FNO73" s="201"/>
      <c r="FNP73" s="201"/>
      <c r="FNQ73" s="201"/>
      <c r="FNR73" s="201"/>
      <c r="FNS73" s="201"/>
      <c r="FNT73" s="201"/>
      <c r="FNU73" s="201"/>
      <c r="FNV73" s="201"/>
      <c r="FNW73" s="201"/>
      <c r="FNX73" s="201"/>
      <c r="FNY73" s="201"/>
      <c r="FNZ73" s="201"/>
      <c r="FOA73" s="201"/>
      <c r="FOB73" s="201"/>
      <c r="FOC73" s="201"/>
      <c r="FOD73" s="201"/>
      <c r="FOE73" s="201"/>
      <c r="FOF73" s="201"/>
      <c r="FOG73" s="201"/>
      <c r="FOH73" s="201"/>
      <c r="FOI73" s="201"/>
      <c r="FOJ73" s="201"/>
      <c r="FOK73" s="201"/>
      <c r="FOL73" s="201"/>
      <c r="FOM73" s="201"/>
      <c r="FON73" s="201"/>
      <c r="FOO73" s="201"/>
      <c r="FOP73" s="201"/>
      <c r="FOQ73" s="201"/>
      <c r="FOR73" s="201"/>
      <c r="FOS73" s="201"/>
      <c r="FOT73" s="201"/>
      <c r="FOU73" s="201"/>
      <c r="FOV73" s="201"/>
      <c r="FOW73" s="201"/>
      <c r="FOX73" s="201"/>
      <c r="FOY73" s="201"/>
      <c r="FOZ73" s="201"/>
      <c r="FPA73" s="201"/>
      <c r="FPB73" s="201"/>
      <c r="FPC73" s="201"/>
      <c r="FPD73" s="201"/>
      <c r="FPE73" s="201"/>
      <c r="FPF73" s="201"/>
      <c r="FPG73" s="201"/>
      <c r="FPH73" s="201"/>
      <c r="FPI73" s="201"/>
      <c r="FPJ73" s="201"/>
      <c r="FPK73" s="201"/>
      <c r="FPL73" s="201"/>
      <c r="FPM73" s="201"/>
      <c r="FPN73" s="201"/>
      <c r="FPO73" s="201"/>
      <c r="FPP73" s="201"/>
      <c r="FPQ73" s="201"/>
      <c r="FPR73" s="201"/>
      <c r="FPS73" s="201"/>
      <c r="FPT73" s="201"/>
      <c r="FPU73" s="201"/>
      <c r="FPV73" s="201"/>
      <c r="FPW73" s="201"/>
      <c r="FPX73" s="201"/>
      <c r="FPY73" s="201"/>
      <c r="FPZ73" s="201"/>
      <c r="FQA73" s="201"/>
      <c r="FQB73" s="201"/>
      <c r="FQC73" s="201"/>
      <c r="FQD73" s="201"/>
      <c r="FQE73" s="201"/>
      <c r="FQF73" s="201"/>
      <c r="FQG73" s="201"/>
      <c r="FQH73" s="201"/>
      <c r="FQI73" s="201"/>
      <c r="FQJ73" s="201"/>
      <c r="FQK73" s="201"/>
      <c r="FQL73" s="201"/>
      <c r="FQM73" s="201"/>
      <c r="FQN73" s="201"/>
      <c r="FQO73" s="201"/>
      <c r="FQP73" s="201"/>
      <c r="FQQ73" s="201"/>
      <c r="FQR73" s="201"/>
      <c r="FQS73" s="201"/>
      <c r="FQT73" s="201"/>
      <c r="FQU73" s="201"/>
      <c r="FQV73" s="201"/>
      <c r="FQW73" s="201"/>
      <c r="FQX73" s="201"/>
      <c r="FQY73" s="201"/>
      <c r="FQZ73" s="201"/>
      <c r="FRA73" s="201"/>
      <c r="FRB73" s="201"/>
      <c r="FRC73" s="201"/>
      <c r="FRD73" s="201"/>
      <c r="FRE73" s="201"/>
      <c r="FRF73" s="201"/>
      <c r="FRG73" s="201"/>
      <c r="FRH73" s="201"/>
      <c r="FRI73" s="201"/>
      <c r="FRJ73" s="201"/>
      <c r="FRK73" s="201"/>
      <c r="FRL73" s="201"/>
      <c r="FRM73" s="201"/>
      <c r="FRN73" s="201"/>
      <c r="FRO73" s="201"/>
      <c r="FRP73" s="201"/>
      <c r="FRQ73" s="201"/>
      <c r="FRR73" s="201"/>
      <c r="FRS73" s="201"/>
      <c r="FRT73" s="201"/>
      <c r="FRU73" s="201"/>
      <c r="FRV73" s="201"/>
      <c r="FRW73" s="201"/>
      <c r="FRX73" s="201"/>
      <c r="FRY73" s="201"/>
      <c r="FRZ73" s="201"/>
      <c r="FSA73" s="201"/>
      <c r="FSB73" s="201"/>
      <c r="FSC73" s="201"/>
      <c r="FSD73" s="201"/>
      <c r="FSE73" s="201"/>
      <c r="FSF73" s="201"/>
      <c r="FSG73" s="201"/>
      <c r="FSH73" s="201"/>
      <c r="FSI73" s="201"/>
      <c r="FSJ73" s="201"/>
      <c r="FSK73" s="201"/>
      <c r="FSL73" s="201"/>
      <c r="FSM73" s="201"/>
      <c r="FSN73" s="201"/>
      <c r="FSO73" s="201"/>
      <c r="FSP73" s="201"/>
      <c r="FSQ73" s="201"/>
      <c r="FSR73" s="201"/>
      <c r="FSS73" s="201"/>
      <c r="FST73" s="201"/>
      <c r="FSU73" s="201"/>
      <c r="FSV73" s="201"/>
      <c r="FSW73" s="201"/>
      <c r="FSX73" s="201"/>
      <c r="FSY73" s="201"/>
      <c r="FSZ73" s="201"/>
      <c r="FTA73" s="201"/>
      <c r="FTB73" s="201"/>
      <c r="FTC73" s="201"/>
      <c r="FTD73" s="201"/>
      <c r="FTE73" s="201"/>
      <c r="FTF73" s="201"/>
      <c r="FTG73" s="201"/>
      <c r="FTH73" s="201"/>
      <c r="FTI73" s="201"/>
      <c r="FTJ73" s="201"/>
      <c r="FTK73" s="201"/>
      <c r="FTL73" s="201"/>
      <c r="FTM73" s="201"/>
      <c r="FTN73" s="201"/>
      <c r="FTO73" s="201"/>
      <c r="FTP73" s="201"/>
      <c r="FTQ73" s="201"/>
      <c r="FTR73" s="201"/>
      <c r="FTS73" s="201"/>
      <c r="FTT73" s="201"/>
      <c r="FTU73" s="201"/>
      <c r="FTV73" s="201"/>
      <c r="FTW73" s="201"/>
      <c r="FTX73" s="201"/>
      <c r="FTY73" s="201"/>
      <c r="FTZ73" s="201"/>
      <c r="FUA73" s="201"/>
      <c r="FUB73" s="201"/>
      <c r="FUC73" s="201"/>
      <c r="FUD73" s="201"/>
      <c r="FUE73" s="201"/>
      <c r="FUF73" s="201"/>
      <c r="FUG73" s="201"/>
      <c r="FUH73" s="201"/>
      <c r="FUI73" s="201"/>
      <c r="FUJ73" s="201"/>
      <c r="FUK73" s="201"/>
      <c r="FUL73" s="201"/>
      <c r="FUM73" s="201"/>
      <c r="FUN73" s="201"/>
      <c r="FUO73" s="201"/>
      <c r="FUP73" s="201"/>
      <c r="FUQ73" s="201"/>
      <c r="FUR73" s="201"/>
      <c r="FUS73" s="201"/>
      <c r="FUT73" s="201"/>
      <c r="FUU73" s="201"/>
      <c r="FUV73" s="201"/>
      <c r="FUW73" s="201"/>
      <c r="FUX73" s="201"/>
      <c r="FUY73" s="201"/>
      <c r="FUZ73" s="201"/>
      <c r="FVA73" s="201"/>
      <c r="FVB73" s="201"/>
      <c r="FVC73" s="201"/>
      <c r="FVD73" s="201"/>
      <c r="FVE73" s="201"/>
      <c r="FVF73" s="201"/>
      <c r="FVG73" s="201"/>
      <c r="FVH73" s="201"/>
      <c r="FVI73" s="201"/>
      <c r="FVJ73" s="201"/>
      <c r="FVK73" s="201"/>
      <c r="FVL73" s="201"/>
      <c r="FVM73" s="201"/>
      <c r="FVN73" s="201"/>
      <c r="FVO73" s="201"/>
      <c r="FVP73" s="201"/>
      <c r="FVQ73" s="201"/>
      <c r="FVR73" s="201"/>
      <c r="FVS73" s="201"/>
      <c r="FVT73" s="201"/>
      <c r="FVU73" s="201"/>
      <c r="FVV73" s="201"/>
      <c r="FVW73" s="201"/>
      <c r="FVX73" s="201"/>
      <c r="FVY73" s="201"/>
      <c r="FVZ73" s="201"/>
      <c r="FWA73" s="201"/>
      <c r="FWB73" s="201"/>
      <c r="FWC73" s="201"/>
      <c r="FWD73" s="201"/>
      <c r="FWE73" s="201"/>
      <c r="FWF73" s="201"/>
      <c r="FWG73" s="201"/>
      <c r="FWH73" s="201"/>
      <c r="FWI73" s="201"/>
      <c r="FWJ73" s="201"/>
      <c r="FWK73" s="201"/>
      <c r="FWL73" s="201"/>
      <c r="FWM73" s="201"/>
      <c r="FWN73" s="201"/>
      <c r="FWO73" s="201"/>
      <c r="FWP73" s="201"/>
      <c r="FWQ73" s="201"/>
      <c r="FWR73" s="201"/>
      <c r="FWS73" s="201"/>
      <c r="FWT73" s="201"/>
      <c r="FWU73" s="201"/>
      <c r="FWV73" s="201"/>
      <c r="FWW73" s="201"/>
      <c r="FWX73" s="201"/>
      <c r="FWY73" s="201"/>
      <c r="FWZ73" s="201"/>
      <c r="FXA73" s="201"/>
      <c r="FXB73" s="201"/>
      <c r="FXC73" s="201"/>
      <c r="FXD73" s="201"/>
      <c r="FXE73" s="201"/>
      <c r="FXF73" s="201"/>
      <c r="FXG73" s="201"/>
      <c r="FXH73" s="201"/>
      <c r="FXI73" s="201"/>
      <c r="FXJ73" s="201"/>
      <c r="FXK73" s="201"/>
      <c r="FXL73" s="201"/>
      <c r="FXM73" s="201"/>
      <c r="FXN73" s="201"/>
      <c r="FXO73" s="201"/>
      <c r="FXP73" s="201"/>
      <c r="FXQ73" s="201"/>
      <c r="FXR73" s="201"/>
      <c r="FXS73" s="201"/>
      <c r="FXT73" s="201"/>
      <c r="FXU73" s="201"/>
      <c r="FXV73" s="201"/>
      <c r="FXW73" s="201"/>
      <c r="FXX73" s="201"/>
      <c r="FXY73" s="201"/>
      <c r="FXZ73" s="201"/>
      <c r="FYA73" s="201"/>
      <c r="FYB73" s="201"/>
      <c r="FYC73" s="201"/>
      <c r="FYD73" s="201"/>
      <c r="FYE73" s="201"/>
      <c r="FYF73" s="201"/>
      <c r="FYG73" s="201"/>
      <c r="FYH73" s="201"/>
      <c r="FYI73" s="201"/>
      <c r="FYJ73" s="201"/>
      <c r="FYK73" s="201"/>
      <c r="FYL73" s="201"/>
      <c r="FYM73" s="201"/>
      <c r="FYN73" s="201"/>
      <c r="FYO73" s="201"/>
      <c r="FYP73" s="201"/>
      <c r="FYQ73" s="201"/>
      <c r="FYR73" s="201"/>
      <c r="FYS73" s="201"/>
      <c r="FYT73" s="201"/>
      <c r="FYU73" s="201"/>
      <c r="FYV73" s="201"/>
      <c r="FYW73" s="201"/>
      <c r="FYX73" s="201"/>
      <c r="FYY73" s="201"/>
      <c r="FYZ73" s="201"/>
      <c r="FZA73" s="201"/>
      <c r="FZB73" s="201"/>
      <c r="FZC73" s="201"/>
      <c r="FZD73" s="201"/>
      <c r="FZE73" s="201"/>
      <c r="FZF73" s="201"/>
      <c r="FZG73" s="201"/>
      <c r="FZH73" s="201"/>
      <c r="FZI73" s="201"/>
      <c r="FZJ73" s="201"/>
      <c r="FZK73" s="201"/>
      <c r="FZL73" s="201"/>
      <c r="FZM73" s="201"/>
      <c r="FZN73" s="201"/>
      <c r="FZO73" s="201"/>
      <c r="FZP73" s="201"/>
      <c r="FZQ73" s="201"/>
      <c r="FZR73" s="201"/>
      <c r="FZS73" s="201"/>
      <c r="FZT73" s="201"/>
      <c r="FZU73" s="201"/>
      <c r="FZV73" s="201"/>
      <c r="FZW73" s="201"/>
      <c r="FZX73" s="201"/>
      <c r="FZY73" s="201"/>
      <c r="FZZ73" s="201"/>
      <c r="GAA73" s="201"/>
      <c r="GAB73" s="201"/>
      <c r="GAC73" s="201"/>
      <c r="GAD73" s="201"/>
      <c r="GAE73" s="201"/>
      <c r="GAF73" s="201"/>
      <c r="GAG73" s="201"/>
      <c r="GAH73" s="201"/>
      <c r="GAI73" s="201"/>
      <c r="GAJ73" s="201"/>
      <c r="GAK73" s="201"/>
      <c r="GAL73" s="201"/>
      <c r="GAM73" s="201"/>
      <c r="GAN73" s="201"/>
      <c r="GAO73" s="201"/>
      <c r="GAP73" s="201"/>
      <c r="GAQ73" s="201"/>
      <c r="GAR73" s="201"/>
      <c r="GAS73" s="201"/>
      <c r="GAT73" s="201"/>
      <c r="GAU73" s="201"/>
      <c r="GAV73" s="201"/>
      <c r="GAW73" s="201"/>
      <c r="GAX73" s="201"/>
      <c r="GAY73" s="201"/>
      <c r="GAZ73" s="201"/>
      <c r="GBA73" s="201"/>
      <c r="GBB73" s="201"/>
      <c r="GBC73" s="201"/>
      <c r="GBD73" s="201"/>
      <c r="GBE73" s="201"/>
      <c r="GBF73" s="201"/>
      <c r="GBG73" s="201"/>
      <c r="GBH73" s="201"/>
      <c r="GBI73" s="201"/>
      <c r="GBJ73" s="201"/>
      <c r="GBK73" s="201"/>
      <c r="GBL73" s="201"/>
      <c r="GBM73" s="201"/>
      <c r="GBN73" s="201"/>
      <c r="GBO73" s="201"/>
      <c r="GBP73" s="201"/>
      <c r="GBQ73" s="201"/>
      <c r="GBR73" s="201"/>
      <c r="GBS73" s="201"/>
      <c r="GBT73" s="201"/>
      <c r="GBU73" s="201"/>
      <c r="GBV73" s="201"/>
      <c r="GBW73" s="201"/>
      <c r="GBX73" s="201"/>
      <c r="GBY73" s="201"/>
      <c r="GBZ73" s="201"/>
      <c r="GCA73" s="201"/>
      <c r="GCB73" s="201"/>
      <c r="GCC73" s="201"/>
      <c r="GCD73" s="201"/>
      <c r="GCE73" s="201"/>
      <c r="GCF73" s="201"/>
      <c r="GCG73" s="201"/>
      <c r="GCH73" s="201"/>
      <c r="GCI73" s="201"/>
      <c r="GCJ73" s="201"/>
      <c r="GCK73" s="201"/>
      <c r="GCL73" s="201"/>
      <c r="GCM73" s="201"/>
      <c r="GCN73" s="201"/>
      <c r="GCO73" s="201"/>
      <c r="GCP73" s="201"/>
      <c r="GCQ73" s="201"/>
      <c r="GCR73" s="201"/>
      <c r="GCS73" s="201"/>
      <c r="GCT73" s="201"/>
      <c r="GCU73" s="201"/>
      <c r="GCV73" s="201"/>
      <c r="GCW73" s="201"/>
      <c r="GCX73" s="201"/>
      <c r="GCY73" s="201"/>
      <c r="GCZ73" s="201"/>
      <c r="GDA73" s="201"/>
      <c r="GDB73" s="201"/>
      <c r="GDC73" s="201"/>
      <c r="GDD73" s="201"/>
      <c r="GDE73" s="201"/>
      <c r="GDF73" s="201"/>
      <c r="GDG73" s="201"/>
      <c r="GDH73" s="201"/>
      <c r="GDI73" s="201"/>
      <c r="GDJ73" s="201"/>
      <c r="GDK73" s="201"/>
      <c r="GDL73" s="201"/>
      <c r="GDM73" s="201"/>
      <c r="GDN73" s="201"/>
      <c r="GDO73" s="201"/>
      <c r="GDP73" s="201"/>
      <c r="GDQ73" s="201"/>
      <c r="GDR73" s="201"/>
      <c r="GDS73" s="201"/>
      <c r="GDT73" s="201"/>
      <c r="GDU73" s="201"/>
      <c r="GDV73" s="201"/>
      <c r="GDW73" s="201"/>
      <c r="GDX73" s="201"/>
      <c r="GDY73" s="201"/>
      <c r="GDZ73" s="201"/>
      <c r="GEA73" s="201"/>
      <c r="GEB73" s="201"/>
      <c r="GEC73" s="201"/>
      <c r="GED73" s="201"/>
      <c r="GEE73" s="201"/>
      <c r="GEF73" s="201"/>
      <c r="GEG73" s="201"/>
      <c r="GEH73" s="201"/>
      <c r="GEI73" s="201"/>
      <c r="GEJ73" s="201"/>
      <c r="GEK73" s="201"/>
      <c r="GEL73" s="201"/>
      <c r="GEM73" s="201"/>
      <c r="GEN73" s="201"/>
      <c r="GEO73" s="201"/>
      <c r="GEP73" s="201"/>
      <c r="GEQ73" s="201"/>
      <c r="GER73" s="201"/>
      <c r="GES73" s="201"/>
      <c r="GET73" s="201"/>
      <c r="GEU73" s="201"/>
      <c r="GEV73" s="201"/>
      <c r="GEW73" s="201"/>
      <c r="GEX73" s="201"/>
      <c r="GEY73" s="201"/>
      <c r="GEZ73" s="201"/>
      <c r="GFA73" s="201"/>
      <c r="GFB73" s="201"/>
      <c r="GFC73" s="201"/>
      <c r="GFD73" s="201"/>
      <c r="GFE73" s="201"/>
      <c r="GFF73" s="201"/>
      <c r="GFG73" s="201"/>
      <c r="GFH73" s="201"/>
      <c r="GFI73" s="201"/>
      <c r="GFJ73" s="201"/>
      <c r="GFK73" s="201"/>
      <c r="GFL73" s="201"/>
      <c r="GFM73" s="201"/>
      <c r="GFN73" s="201"/>
      <c r="GFO73" s="201"/>
      <c r="GFP73" s="201"/>
      <c r="GFQ73" s="201"/>
      <c r="GFR73" s="201"/>
      <c r="GFS73" s="201"/>
      <c r="GFT73" s="201"/>
      <c r="GFU73" s="201"/>
      <c r="GFV73" s="201"/>
      <c r="GFW73" s="201"/>
      <c r="GFX73" s="201"/>
      <c r="GFY73" s="201"/>
      <c r="GFZ73" s="201"/>
      <c r="GGA73" s="201"/>
      <c r="GGB73" s="201"/>
      <c r="GGC73" s="201"/>
      <c r="GGD73" s="201"/>
      <c r="GGE73" s="201"/>
      <c r="GGF73" s="201"/>
      <c r="GGG73" s="201"/>
      <c r="GGH73" s="201"/>
      <c r="GGI73" s="201"/>
      <c r="GGJ73" s="201"/>
      <c r="GGK73" s="201"/>
      <c r="GGL73" s="201"/>
      <c r="GGM73" s="201"/>
      <c r="GGN73" s="201"/>
      <c r="GGO73" s="201"/>
      <c r="GGP73" s="201"/>
      <c r="GGQ73" s="201"/>
      <c r="GGR73" s="201"/>
      <c r="GGS73" s="201"/>
      <c r="GGT73" s="201"/>
      <c r="GGU73" s="201"/>
      <c r="GGV73" s="201"/>
      <c r="GGW73" s="201"/>
      <c r="GGX73" s="201"/>
      <c r="GGY73" s="201"/>
      <c r="GGZ73" s="201"/>
      <c r="GHA73" s="201"/>
      <c r="GHB73" s="201"/>
      <c r="GHC73" s="201"/>
      <c r="GHD73" s="201"/>
      <c r="GHE73" s="201"/>
      <c r="GHF73" s="201"/>
      <c r="GHG73" s="201"/>
      <c r="GHH73" s="201"/>
      <c r="GHI73" s="201"/>
      <c r="GHJ73" s="201"/>
      <c r="GHK73" s="201"/>
      <c r="GHL73" s="201"/>
      <c r="GHM73" s="201"/>
      <c r="GHN73" s="201"/>
      <c r="GHO73" s="201"/>
      <c r="GHP73" s="201"/>
      <c r="GHQ73" s="201"/>
      <c r="GHR73" s="201"/>
      <c r="GHS73" s="201"/>
      <c r="GHT73" s="201"/>
      <c r="GHU73" s="201"/>
      <c r="GHV73" s="201"/>
      <c r="GHW73" s="201"/>
      <c r="GHX73" s="201"/>
      <c r="GHY73" s="201"/>
      <c r="GHZ73" s="201"/>
      <c r="GIA73" s="201"/>
      <c r="GIB73" s="201"/>
      <c r="GIC73" s="201"/>
      <c r="GID73" s="201"/>
      <c r="GIE73" s="201"/>
      <c r="GIF73" s="201"/>
      <c r="GIG73" s="201"/>
      <c r="GIH73" s="201"/>
      <c r="GII73" s="201"/>
      <c r="GIJ73" s="201"/>
      <c r="GIK73" s="201"/>
      <c r="GIL73" s="201"/>
      <c r="GIM73" s="201"/>
      <c r="GIN73" s="201"/>
      <c r="GIO73" s="201"/>
      <c r="GIP73" s="201"/>
      <c r="GIQ73" s="201"/>
      <c r="GIR73" s="201"/>
      <c r="GIS73" s="201"/>
      <c r="GIT73" s="201"/>
      <c r="GIU73" s="201"/>
      <c r="GIV73" s="201"/>
      <c r="GIW73" s="201"/>
      <c r="GIX73" s="201"/>
      <c r="GIY73" s="201"/>
      <c r="GIZ73" s="201"/>
      <c r="GJA73" s="201"/>
      <c r="GJB73" s="201"/>
      <c r="GJC73" s="201"/>
      <c r="GJD73" s="201"/>
      <c r="GJE73" s="201"/>
      <c r="GJF73" s="201"/>
      <c r="GJG73" s="201"/>
      <c r="GJH73" s="201"/>
      <c r="GJI73" s="201"/>
      <c r="GJJ73" s="201"/>
      <c r="GJK73" s="201"/>
      <c r="GJL73" s="201"/>
      <c r="GJM73" s="201"/>
      <c r="GJN73" s="201"/>
      <c r="GJO73" s="201"/>
      <c r="GJP73" s="201"/>
      <c r="GJQ73" s="201"/>
      <c r="GJR73" s="201"/>
      <c r="GJS73" s="201"/>
      <c r="GJT73" s="201"/>
      <c r="GJU73" s="201"/>
      <c r="GJV73" s="201"/>
      <c r="GJW73" s="201"/>
      <c r="GJX73" s="201"/>
      <c r="GJY73" s="201"/>
      <c r="GJZ73" s="201"/>
      <c r="GKA73" s="201"/>
      <c r="GKB73" s="201"/>
      <c r="GKC73" s="201"/>
      <c r="GKD73" s="201"/>
      <c r="GKE73" s="201"/>
      <c r="GKF73" s="201"/>
      <c r="GKG73" s="201"/>
      <c r="GKH73" s="201"/>
      <c r="GKI73" s="201"/>
      <c r="GKJ73" s="201"/>
      <c r="GKK73" s="201"/>
      <c r="GKL73" s="201"/>
      <c r="GKM73" s="201"/>
      <c r="GKN73" s="201"/>
      <c r="GKO73" s="201"/>
      <c r="GKP73" s="201"/>
      <c r="GKQ73" s="201"/>
      <c r="GKR73" s="201"/>
      <c r="GKS73" s="201"/>
      <c r="GKT73" s="201"/>
      <c r="GKU73" s="201"/>
      <c r="GKV73" s="201"/>
      <c r="GKW73" s="201"/>
      <c r="GKX73" s="201"/>
      <c r="GKY73" s="201"/>
      <c r="GKZ73" s="201"/>
      <c r="GLA73" s="201"/>
      <c r="GLB73" s="201"/>
      <c r="GLC73" s="201"/>
      <c r="GLD73" s="201"/>
      <c r="GLE73" s="201"/>
      <c r="GLF73" s="201"/>
      <c r="GLG73" s="201"/>
      <c r="GLH73" s="201"/>
      <c r="GLI73" s="201"/>
      <c r="GLJ73" s="201"/>
      <c r="GLK73" s="201"/>
      <c r="GLL73" s="201"/>
      <c r="GLM73" s="201"/>
      <c r="GLN73" s="201"/>
      <c r="GLO73" s="201"/>
      <c r="GLP73" s="201"/>
      <c r="GLQ73" s="201"/>
      <c r="GLR73" s="201"/>
      <c r="GLS73" s="201"/>
      <c r="GLT73" s="201"/>
      <c r="GLU73" s="201"/>
      <c r="GLV73" s="201"/>
      <c r="GLW73" s="201"/>
      <c r="GLX73" s="201"/>
      <c r="GLY73" s="201"/>
      <c r="GLZ73" s="201"/>
      <c r="GMA73" s="201"/>
      <c r="GMB73" s="201"/>
      <c r="GMC73" s="201"/>
      <c r="GMD73" s="201"/>
      <c r="GME73" s="201"/>
      <c r="GMF73" s="201"/>
      <c r="GMG73" s="201"/>
      <c r="GMH73" s="201"/>
      <c r="GMI73" s="201"/>
      <c r="GMJ73" s="201"/>
      <c r="GMK73" s="201"/>
      <c r="GML73" s="201"/>
      <c r="GMM73" s="201"/>
      <c r="GMN73" s="201"/>
      <c r="GMO73" s="201"/>
      <c r="GMP73" s="201"/>
      <c r="GMQ73" s="201"/>
      <c r="GMR73" s="201"/>
      <c r="GMS73" s="201"/>
      <c r="GMT73" s="201"/>
      <c r="GMU73" s="201"/>
      <c r="GMV73" s="201"/>
      <c r="GMW73" s="201"/>
      <c r="GMX73" s="201"/>
      <c r="GMY73" s="201"/>
      <c r="GMZ73" s="201"/>
      <c r="GNA73" s="201"/>
      <c r="GNB73" s="201"/>
      <c r="GNC73" s="201"/>
      <c r="GND73" s="201"/>
      <c r="GNE73" s="201"/>
      <c r="GNF73" s="201"/>
      <c r="GNG73" s="201"/>
      <c r="GNH73" s="201"/>
      <c r="GNI73" s="201"/>
      <c r="GNJ73" s="201"/>
      <c r="GNK73" s="201"/>
      <c r="GNL73" s="201"/>
      <c r="GNM73" s="201"/>
      <c r="GNN73" s="201"/>
      <c r="GNO73" s="201"/>
      <c r="GNP73" s="201"/>
      <c r="GNQ73" s="201"/>
      <c r="GNR73" s="201"/>
      <c r="GNS73" s="201"/>
      <c r="GNT73" s="201"/>
      <c r="GNU73" s="201"/>
      <c r="GNV73" s="201"/>
      <c r="GNW73" s="201"/>
      <c r="GNX73" s="201"/>
      <c r="GNY73" s="201"/>
      <c r="GNZ73" s="201"/>
      <c r="GOA73" s="201"/>
      <c r="GOB73" s="201"/>
      <c r="GOC73" s="201"/>
      <c r="GOD73" s="201"/>
      <c r="GOE73" s="201"/>
      <c r="GOF73" s="201"/>
      <c r="GOG73" s="201"/>
      <c r="GOH73" s="201"/>
      <c r="GOI73" s="201"/>
      <c r="GOJ73" s="201"/>
      <c r="GOK73" s="201"/>
      <c r="GOL73" s="201"/>
      <c r="GOM73" s="201"/>
      <c r="GON73" s="201"/>
      <c r="GOO73" s="201"/>
      <c r="GOP73" s="201"/>
      <c r="GOQ73" s="201"/>
      <c r="GOR73" s="201"/>
      <c r="GOS73" s="201"/>
      <c r="GOT73" s="201"/>
      <c r="GOU73" s="201"/>
      <c r="GOV73" s="201"/>
      <c r="GOW73" s="201"/>
      <c r="GOX73" s="201"/>
      <c r="GOY73" s="201"/>
      <c r="GOZ73" s="201"/>
      <c r="GPA73" s="201"/>
      <c r="GPB73" s="201"/>
      <c r="GPC73" s="201"/>
      <c r="GPD73" s="201"/>
      <c r="GPE73" s="201"/>
      <c r="GPF73" s="201"/>
      <c r="GPG73" s="201"/>
      <c r="GPH73" s="201"/>
      <c r="GPI73" s="201"/>
      <c r="GPJ73" s="201"/>
      <c r="GPK73" s="201"/>
      <c r="GPL73" s="201"/>
      <c r="GPM73" s="201"/>
      <c r="GPN73" s="201"/>
      <c r="GPO73" s="201"/>
      <c r="GPP73" s="201"/>
      <c r="GPQ73" s="201"/>
      <c r="GPR73" s="201"/>
      <c r="GPS73" s="201"/>
      <c r="GPT73" s="201"/>
      <c r="GPU73" s="201"/>
      <c r="GPV73" s="201"/>
      <c r="GPW73" s="201"/>
      <c r="GPX73" s="201"/>
      <c r="GPY73" s="201"/>
      <c r="GPZ73" s="201"/>
      <c r="GQA73" s="201"/>
      <c r="GQB73" s="201"/>
      <c r="GQC73" s="201"/>
      <c r="GQD73" s="201"/>
      <c r="GQE73" s="201"/>
      <c r="GQF73" s="201"/>
      <c r="GQG73" s="201"/>
      <c r="GQH73" s="201"/>
      <c r="GQI73" s="201"/>
      <c r="GQJ73" s="201"/>
      <c r="GQK73" s="201"/>
      <c r="GQL73" s="201"/>
      <c r="GQM73" s="201"/>
      <c r="GQN73" s="201"/>
      <c r="GQO73" s="201"/>
      <c r="GQP73" s="201"/>
      <c r="GQQ73" s="201"/>
      <c r="GQR73" s="201"/>
      <c r="GQS73" s="201"/>
      <c r="GQT73" s="201"/>
      <c r="GQU73" s="201"/>
      <c r="GQV73" s="201"/>
      <c r="GQW73" s="201"/>
      <c r="GQX73" s="201"/>
      <c r="GQY73" s="201"/>
      <c r="GQZ73" s="201"/>
      <c r="GRA73" s="201"/>
      <c r="GRB73" s="201"/>
      <c r="GRC73" s="201"/>
      <c r="GRD73" s="201"/>
      <c r="GRE73" s="201"/>
      <c r="GRF73" s="201"/>
      <c r="GRG73" s="201"/>
      <c r="GRH73" s="201"/>
      <c r="GRI73" s="201"/>
      <c r="GRJ73" s="201"/>
      <c r="GRK73" s="201"/>
      <c r="GRL73" s="201"/>
      <c r="GRM73" s="201"/>
      <c r="GRN73" s="201"/>
      <c r="GRO73" s="201"/>
      <c r="GRP73" s="201"/>
      <c r="GRQ73" s="201"/>
      <c r="GRR73" s="201"/>
      <c r="GRS73" s="201"/>
      <c r="GRT73" s="201"/>
      <c r="GRU73" s="201"/>
      <c r="GRV73" s="201"/>
      <c r="GRW73" s="201"/>
      <c r="GRX73" s="201"/>
      <c r="GRY73" s="201"/>
      <c r="GRZ73" s="201"/>
      <c r="GSA73" s="201"/>
      <c r="GSB73" s="201"/>
      <c r="GSC73" s="201"/>
      <c r="GSD73" s="201"/>
      <c r="GSE73" s="201"/>
      <c r="GSF73" s="201"/>
      <c r="GSG73" s="201"/>
      <c r="GSH73" s="201"/>
      <c r="GSI73" s="201"/>
      <c r="GSJ73" s="201"/>
      <c r="GSK73" s="201"/>
      <c r="GSL73" s="201"/>
      <c r="GSM73" s="201"/>
      <c r="GSN73" s="201"/>
      <c r="GSO73" s="201"/>
      <c r="GSP73" s="201"/>
      <c r="GSQ73" s="201"/>
      <c r="GSR73" s="201"/>
      <c r="GSS73" s="201"/>
      <c r="GST73" s="201"/>
      <c r="GSU73" s="201"/>
      <c r="GSV73" s="201"/>
      <c r="GSW73" s="201"/>
      <c r="GSX73" s="201"/>
      <c r="GSY73" s="201"/>
      <c r="GSZ73" s="201"/>
      <c r="GTA73" s="201"/>
      <c r="GTB73" s="201"/>
      <c r="GTC73" s="201"/>
      <c r="GTD73" s="201"/>
      <c r="GTE73" s="201"/>
      <c r="GTF73" s="201"/>
      <c r="GTG73" s="201"/>
      <c r="GTH73" s="201"/>
      <c r="GTI73" s="201"/>
      <c r="GTJ73" s="201"/>
      <c r="GTK73" s="201"/>
      <c r="GTL73" s="201"/>
      <c r="GTM73" s="201"/>
      <c r="GTN73" s="201"/>
      <c r="GTO73" s="201"/>
      <c r="GTP73" s="201"/>
      <c r="GTQ73" s="201"/>
      <c r="GTR73" s="201"/>
      <c r="GTS73" s="201"/>
      <c r="GTT73" s="201"/>
      <c r="GTU73" s="201"/>
      <c r="GTV73" s="201"/>
      <c r="GTW73" s="201"/>
      <c r="GTX73" s="201"/>
      <c r="GTY73" s="201"/>
      <c r="GTZ73" s="201"/>
      <c r="GUA73" s="201"/>
      <c r="GUB73" s="201"/>
      <c r="GUC73" s="201"/>
      <c r="GUD73" s="201"/>
      <c r="GUE73" s="201"/>
      <c r="GUF73" s="201"/>
      <c r="GUG73" s="201"/>
      <c r="GUH73" s="201"/>
      <c r="GUI73" s="201"/>
      <c r="GUJ73" s="201"/>
      <c r="GUK73" s="201"/>
      <c r="GUL73" s="201"/>
      <c r="GUM73" s="201"/>
      <c r="GUN73" s="201"/>
      <c r="GUO73" s="201"/>
      <c r="GUP73" s="201"/>
      <c r="GUQ73" s="201"/>
      <c r="GUR73" s="201"/>
      <c r="GUS73" s="201"/>
      <c r="GUT73" s="201"/>
      <c r="GUU73" s="201"/>
      <c r="GUV73" s="201"/>
      <c r="GUW73" s="201"/>
      <c r="GUX73" s="201"/>
      <c r="GUY73" s="201"/>
      <c r="GUZ73" s="201"/>
      <c r="GVA73" s="201"/>
      <c r="GVB73" s="201"/>
      <c r="GVC73" s="201"/>
      <c r="GVD73" s="201"/>
      <c r="GVE73" s="201"/>
      <c r="GVF73" s="201"/>
      <c r="GVG73" s="201"/>
      <c r="GVH73" s="201"/>
      <c r="GVI73" s="201"/>
      <c r="GVJ73" s="201"/>
      <c r="GVK73" s="201"/>
      <c r="GVL73" s="201"/>
      <c r="GVM73" s="201"/>
      <c r="GVN73" s="201"/>
      <c r="GVO73" s="201"/>
      <c r="GVP73" s="201"/>
      <c r="GVQ73" s="201"/>
      <c r="GVR73" s="201"/>
      <c r="GVS73" s="201"/>
      <c r="GVT73" s="201"/>
      <c r="GVU73" s="201"/>
      <c r="GVV73" s="201"/>
      <c r="GVW73" s="201"/>
      <c r="GVX73" s="201"/>
      <c r="GVY73" s="201"/>
      <c r="GVZ73" s="201"/>
      <c r="GWA73" s="201"/>
      <c r="GWB73" s="201"/>
      <c r="GWC73" s="201"/>
      <c r="GWD73" s="201"/>
      <c r="GWE73" s="201"/>
      <c r="GWF73" s="201"/>
      <c r="GWG73" s="201"/>
      <c r="GWH73" s="201"/>
      <c r="GWI73" s="201"/>
      <c r="GWJ73" s="201"/>
      <c r="GWK73" s="201"/>
      <c r="GWL73" s="201"/>
      <c r="GWM73" s="201"/>
      <c r="GWN73" s="201"/>
      <c r="GWO73" s="201"/>
      <c r="GWP73" s="201"/>
      <c r="GWQ73" s="201"/>
      <c r="GWR73" s="201"/>
      <c r="GWS73" s="201"/>
      <c r="GWT73" s="201"/>
      <c r="GWU73" s="201"/>
      <c r="GWV73" s="201"/>
      <c r="GWW73" s="201"/>
      <c r="GWX73" s="201"/>
      <c r="GWY73" s="201"/>
      <c r="GWZ73" s="201"/>
      <c r="GXA73" s="201"/>
      <c r="GXB73" s="201"/>
      <c r="GXC73" s="201"/>
      <c r="GXD73" s="201"/>
      <c r="GXE73" s="201"/>
      <c r="GXF73" s="201"/>
      <c r="GXG73" s="201"/>
      <c r="GXH73" s="201"/>
      <c r="GXI73" s="201"/>
      <c r="GXJ73" s="201"/>
      <c r="GXK73" s="201"/>
      <c r="GXL73" s="201"/>
      <c r="GXM73" s="201"/>
      <c r="GXN73" s="201"/>
      <c r="GXO73" s="201"/>
      <c r="GXP73" s="201"/>
      <c r="GXQ73" s="201"/>
      <c r="GXR73" s="201"/>
      <c r="GXS73" s="201"/>
      <c r="GXT73" s="201"/>
      <c r="GXU73" s="201"/>
      <c r="GXV73" s="201"/>
      <c r="GXW73" s="201"/>
      <c r="GXX73" s="201"/>
      <c r="GXY73" s="201"/>
      <c r="GXZ73" s="201"/>
      <c r="GYA73" s="201"/>
      <c r="GYB73" s="201"/>
      <c r="GYC73" s="201"/>
      <c r="GYD73" s="201"/>
      <c r="GYE73" s="201"/>
      <c r="GYF73" s="201"/>
      <c r="GYG73" s="201"/>
      <c r="GYH73" s="201"/>
      <c r="GYI73" s="201"/>
      <c r="GYJ73" s="201"/>
      <c r="GYK73" s="201"/>
      <c r="GYL73" s="201"/>
      <c r="GYM73" s="201"/>
      <c r="GYN73" s="201"/>
      <c r="GYO73" s="201"/>
      <c r="GYP73" s="201"/>
      <c r="GYQ73" s="201"/>
      <c r="GYR73" s="201"/>
      <c r="GYS73" s="201"/>
      <c r="GYT73" s="201"/>
      <c r="GYU73" s="201"/>
      <c r="GYV73" s="201"/>
      <c r="GYW73" s="201"/>
      <c r="GYX73" s="201"/>
      <c r="GYY73" s="201"/>
      <c r="GYZ73" s="201"/>
      <c r="GZA73" s="201"/>
      <c r="GZB73" s="201"/>
      <c r="GZC73" s="201"/>
      <c r="GZD73" s="201"/>
      <c r="GZE73" s="201"/>
      <c r="GZF73" s="201"/>
      <c r="GZG73" s="201"/>
      <c r="GZH73" s="201"/>
      <c r="GZI73" s="201"/>
      <c r="GZJ73" s="201"/>
      <c r="GZK73" s="201"/>
      <c r="GZL73" s="201"/>
      <c r="GZM73" s="201"/>
      <c r="GZN73" s="201"/>
      <c r="GZO73" s="201"/>
      <c r="GZP73" s="201"/>
      <c r="GZQ73" s="201"/>
      <c r="GZR73" s="201"/>
      <c r="GZS73" s="201"/>
      <c r="GZT73" s="201"/>
      <c r="GZU73" s="201"/>
      <c r="GZV73" s="201"/>
      <c r="GZW73" s="201"/>
      <c r="GZX73" s="201"/>
      <c r="GZY73" s="201"/>
      <c r="GZZ73" s="201"/>
      <c r="HAA73" s="201"/>
      <c r="HAB73" s="201"/>
      <c r="HAC73" s="201"/>
      <c r="HAD73" s="201"/>
      <c r="HAE73" s="201"/>
      <c r="HAF73" s="201"/>
      <c r="HAG73" s="201"/>
      <c r="HAH73" s="201"/>
      <c r="HAI73" s="201"/>
      <c r="HAJ73" s="201"/>
      <c r="HAK73" s="201"/>
      <c r="HAL73" s="201"/>
      <c r="HAM73" s="201"/>
      <c r="HAN73" s="201"/>
      <c r="HAO73" s="201"/>
      <c r="HAP73" s="201"/>
      <c r="HAQ73" s="201"/>
      <c r="HAR73" s="201"/>
      <c r="HAS73" s="201"/>
      <c r="HAT73" s="201"/>
      <c r="HAU73" s="201"/>
      <c r="HAV73" s="201"/>
      <c r="HAW73" s="201"/>
      <c r="HAX73" s="201"/>
      <c r="HAY73" s="201"/>
      <c r="HAZ73" s="201"/>
      <c r="HBA73" s="201"/>
      <c r="HBB73" s="201"/>
      <c r="HBC73" s="201"/>
      <c r="HBD73" s="201"/>
      <c r="HBE73" s="201"/>
      <c r="HBF73" s="201"/>
      <c r="HBG73" s="201"/>
      <c r="HBH73" s="201"/>
      <c r="HBI73" s="201"/>
      <c r="HBJ73" s="201"/>
      <c r="HBK73" s="201"/>
      <c r="HBL73" s="201"/>
      <c r="HBM73" s="201"/>
      <c r="HBN73" s="201"/>
      <c r="HBO73" s="201"/>
      <c r="HBP73" s="201"/>
      <c r="HBQ73" s="201"/>
      <c r="HBR73" s="201"/>
      <c r="HBS73" s="201"/>
      <c r="HBT73" s="201"/>
      <c r="HBU73" s="201"/>
      <c r="HBV73" s="201"/>
      <c r="HBW73" s="201"/>
      <c r="HBX73" s="201"/>
      <c r="HBY73" s="201"/>
      <c r="HBZ73" s="201"/>
      <c r="HCA73" s="201"/>
      <c r="HCB73" s="201"/>
      <c r="HCC73" s="201"/>
      <c r="HCD73" s="201"/>
      <c r="HCE73" s="201"/>
      <c r="HCF73" s="201"/>
      <c r="HCG73" s="201"/>
      <c r="HCH73" s="201"/>
      <c r="HCI73" s="201"/>
      <c r="HCJ73" s="201"/>
      <c r="HCK73" s="201"/>
      <c r="HCL73" s="201"/>
      <c r="HCM73" s="201"/>
      <c r="HCN73" s="201"/>
      <c r="HCO73" s="201"/>
      <c r="HCP73" s="201"/>
      <c r="HCQ73" s="201"/>
      <c r="HCR73" s="201"/>
      <c r="HCS73" s="201"/>
      <c r="HCT73" s="201"/>
      <c r="HCU73" s="201"/>
      <c r="HCV73" s="201"/>
      <c r="HCW73" s="201"/>
      <c r="HCX73" s="201"/>
      <c r="HCY73" s="201"/>
      <c r="HCZ73" s="201"/>
      <c r="HDA73" s="201"/>
      <c r="HDB73" s="201"/>
      <c r="HDC73" s="201"/>
      <c r="HDD73" s="201"/>
      <c r="HDE73" s="201"/>
      <c r="HDF73" s="201"/>
      <c r="HDG73" s="201"/>
      <c r="HDH73" s="201"/>
      <c r="HDI73" s="201"/>
      <c r="HDJ73" s="201"/>
      <c r="HDK73" s="201"/>
      <c r="HDL73" s="201"/>
      <c r="HDM73" s="201"/>
      <c r="HDN73" s="201"/>
      <c r="HDO73" s="201"/>
      <c r="HDP73" s="201"/>
      <c r="HDQ73" s="201"/>
      <c r="HDR73" s="201"/>
      <c r="HDS73" s="201"/>
      <c r="HDT73" s="201"/>
      <c r="HDU73" s="201"/>
      <c r="HDV73" s="201"/>
      <c r="HDW73" s="201"/>
      <c r="HDX73" s="201"/>
      <c r="HDY73" s="201"/>
      <c r="HDZ73" s="201"/>
      <c r="HEA73" s="201"/>
      <c r="HEB73" s="201"/>
      <c r="HEC73" s="201"/>
      <c r="HED73" s="201"/>
      <c r="HEE73" s="201"/>
      <c r="HEF73" s="201"/>
      <c r="HEG73" s="201"/>
      <c r="HEH73" s="201"/>
      <c r="HEI73" s="201"/>
      <c r="HEJ73" s="201"/>
      <c r="HEK73" s="201"/>
      <c r="HEL73" s="201"/>
      <c r="HEM73" s="201"/>
      <c r="HEN73" s="201"/>
      <c r="HEO73" s="201"/>
      <c r="HEP73" s="201"/>
      <c r="HEQ73" s="201"/>
      <c r="HER73" s="201"/>
      <c r="HES73" s="201"/>
      <c r="HET73" s="201"/>
      <c r="HEU73" s="201"/>
      <c r="HEV73" s="201"/>
      <c r="HEW73" s="201"/>
      <c r="HEX73" s="201"/>
      <c r="HEY73" s="201"/>
      <c r="HEZ73" s="201"/>
      <c r="HFA73" s="201"/>
      <c r="HFB73" s="201"/>
      <c r="HFC73" s="201"/>
      <c r="HFD73" s="201"/>
      <c r="HFE73" s="201"/>
      <c r="HFF73" s="201"/>
      <c r="HFG73" s="201"/>
      <c r="HFH73" s="201"/>
      <c r="HFI73" s="201"/>
      <c r="HFJ73" s="201"/>
      <c r="HFK73" s="201"/>
      <c r="HFL73" s="201"/>
      <c r="HFM73" s="201"/>
      <c r="HFN73" s="201"/>
      <c r="HFO73" s="201"/>
      <c r="HFP73" s="201"/>
      <c r="HFQ73" s="201"/>
      <c r="HFR73" s="201"/>
      <c r="HFS73" s="201"/>
      <c r="HFT73" s="201"/>
      <c r="HFU73" s="201"/>
      <c r="HFV73" s="201"/>
      <c r="HFW73" s="201"/>
      <c r="HFX73" s="201"/>
      <c r="HFY73" s="201"/>
      <c r="HFZ73" s="201"/>
      <c r="HGA73" s="201"/>
      <c r="HGB73" s="201"/>
      <c r="HGC73" s="201"/>
      <c r="HGD73" s="201"/>
      <c r="HGE73" s="201"/>
      <c r="HGF73" s="201"/>
      <c r="HGG73" s="201"/>
      <c r="HGH73" s="201"/>
      <c r="HGI73" s="201"/>
      <c r="HGJ73" s="201"/>
      <c r="HGK73" s="201"/>
      <c r="HGL73" s="201"/>
      <c r="HGM73" s="201"/>
      <c r="HGN73" s="201"/>
      <c r="HGO73" s="201"/>
      <c r="HGP73" s="201"/>
      <c r="HGQ73" s="201"/>
      <c r="HGR73" s="201"/>
      <c r="HGS73" s="201"/>
      <c r="HGT73" s="201"/>
      <c r="HGU73" s="201"/>
      <c r="HGV73" s="201"/>
      <c r="HGW73" s="201"/>
      <c r="HGX73" s="201"/>
      <c r="HGY73" s="201"/>
      <c r="HGZ73" s="201"/>
      <c r="HHA73" s="201"/>
      <c r="HHB73" s="201"/>
      <c r="HHC73" s="201"/>
      <c r="HHD73" s="201"/>
      <c r="HHE73" s="201"/>
      <c r="HHF73" s="201"/>
      <c r="HHG73" s="201"/>
      <c r="HHH73" s="201"/>
      <c r="HHI73" s="201"/>
      <c r="HHJ73" s="201"/>
      <c r="HHK73" s="201"/>
      <c r="HHL73" s="201"/>
      <c r="HHM73" s="201"/>
      <c r="HHN73" s="201"/>
      <c r="HHO73" s="201"/>
      <c r="HHP73" s="201"/>
      <c r="HHQ73" s="201"/>
      <c r="HHR73" s="201"/>
      <c r="HHS73" s="201"/>
      <c r="HHT73" s="201"/>
      <c r="HHU73" s="201"/>
      <c r="HHV73" s="201"/>
      <c r="HHW73" s="201"/>
      <c r="HHX73" s="201"/>
      <c r="HHY73" s="201"/>
      <c r="HHZ73" s="201"/>
      <c r="HIA73" s="201"/>
      <c r="HIB73" s="201"/>
      <c r="HIC73" s="201"/>
      <c r="HID73" s="201"/>
      <c r="HIE73" s="201"/>
      <c r="HIF73" s="201"/>
      <c r="HIG73" s="201"/>
      <c r="HIH73" s="201"/>
      <c r="HII73" s="201"/>
      <c r="HIJ73" s="201"/>
      <c r="HIK73" s="201"/>
      <c r="HIL73" s="201"/>
      <c r="HIM73" s="201"/>
      <c r="HIN73" s="201"/>
      <c r="HIO73" s="201"/>
      <c r="HIP73" s="201"/>
      <c r="HIQ73" s="201"/>
      <c r="HIR73" s="201"/>
      <c r="HIS73" s="201"/>
      <c r="HIT73" s="201"/>
      <c r="HIU73" s="201"/>
      <c r="HIV73" s="201"/>
      <c r="HIW73" s="201"/>
      <c r="HIX73" s="201"/>
      <c r="HIY73" s="201"/>
      <c r="HIZ73" s="201"/>
      <c r="HJA73" s="201"/>
      <c r="HJB73" s="201"/>
      <c r="HJC73" s="201"/>
      <c r="HJD73" s="201"/>
      <c r="HJE73" s="201"/>
      <c r="HJF73" s="201"/>
      <c r="HJG73" s="201"/>
      <c r="HJH73" s="201"/>
      <c r="HJI73" s="201"/>
      <c r="HJJ73" s="201"/>
      <c r="HJK73" s="201"/>
      <c r="HJL73" s="201"/>
      <c r="HJM73" s="201"/>
      <c r="HJN73" s="201"/>
      <c r="HJO73" s="201"/>
      <c r="HJP73" s="201"/>
      <c r="HJQ73" s="201"/>
      <c r="HJR73" s="201"/>
      <c r="HJS73" s="201"/>
      <c r="HJT73" s="201"/>
      <c r="HJU73" s="201"/>
      <c r="HJV73" s="201"/>
      <c r="HJW73" s="201"/>
      <c r="HJX73" s="201"/>
      <c r="HJY73" s="201"/>
      <c r="HJZ73" s="201"/>
      <c r="HKA73" s="201"/>
      <c r="HKB73" s="201"/>
      <c r="HKC73" s="201"/>
      <c r="HKD73" s="201"/>
      <c r="HKE73" s="201"/>
      <c r="HKF73" s="201"/>
      <c r="HKG73" s="201"/>
      <c r="HKH73" s="201"/>
      <c r="HKI73" s="201"/>
      <c r="HKJ73" s="201"/>
      <c r="HKK73" s="201"/>
      <c r="HKL73" s="201"/>
      <c r="HKM73" s="201"/>
      <c r="HKN73" s="201"/>
      <c r="HKO73" s="201"/>
      <c r="HKP73" s="201"/>
      <c r="HKQ73" s="201"/>
      <c r="HKR73" s="201"/>
      <c r="HKS73" s="201"/>
      <c r="HKT73" s="201"/>
      <c r="HKU73" s="201"/>
      <c r="HKV73" s="201"/>
      <c r="HKW73" s="201"/>
      <c r="HKX73" s="201"/>
      <c r="HKY73" s="201"/>
      <c r="HKZ73" s="201"/>
      <c r="HLA73" s="201"/>
      <c r="HLB73" s="201"/>
      <c r="HLC73" s="201"/>
      <c r="HLD73" s="201"/>
      <c r="HLE73" s="201"/>
      <c r="HLF73" s="201"/>
      <c r="HLG73" s="201"/>
      <c r="HLH73" s="201"/>
      <c r="HLI73" s="201"/>
      <c r="HLJ73" s="201"/>
      <c r="HLK73" s="201"/>
      <c r="HLL73" s="201"/>
      <c r="HLM73" s="201"/>
      <c r="HLN73" s="201"/>
      <c r="HLO73" s="201"/>
      <c r="HLP73" s="201"/>
      <c r="HLQ73" s="201"/>
      <c r="HLR73" s="201"/>
      <c r="HLS73" s="201"/>
      <c r="HLT73" s="201"/>
      <c r="HLU73" s="201"/>
      <c r="HLV73" s="201"/>
      <c r="HLW73" s="201"/>
      <c r="HLX73" s="201"/>
      <c r="HLY73" s="201"/>
      <c r="HLZ73" s="201"/>
      <c r="HMA73" s="201"/>
      <c r="HMB73" s="201"/>
      <c r="HMC73" s="201"/>
      <c r="HMD73" s="201"/>
      <c r="HME73" s="201"/>
      <c r="HMF73" s="201"/>
      <c r="HMG73" s="201"/>
      <c r="HMH73" s="201"/>
      <c r="HMI73" s="201"/>
      <c r="HMJ73" s="201"/>
      <c r="HMK73" s="201"/>
      <c r="HML73" s="201"/>
      <c r="HMM73" s="201"/>
      <c r="HMN73" s="201"/>
      <c r="HMO73" s="201"/>
      <c r="HMP73" s="201"/>
      <c r="HMQ73" s="201"/>
      <c r="HMR73" s="201"/>
      <c r="HMS73" s="201"/>
      <c r="HMT73" s="201"/>
      <c r="HMU73" s="201"/>
      <c r="HMV73" s="201"/>
      <c r="HMW73" s="201"/>
      <c r="HMX73" s="201"/>
      <c r="HMY73" s="201"/>
      <c r="HMZ73" s="201"/>
      <c r="HNA73" s="201"/>
      <c r="HNB73" s="201"/>
      <c r="HNC73" s="201"/>
      <c r="HND73" s="201"/>
      <c r="HNE73" s="201"/>
      <c r="HNF73" s="201"/>
      <c r="HNG73" s="201"/>
      <c r="HNH73" s="201"/>
      <c r="HNI73" s="201"/>
      <c r="HNJ73" s="201"/>
      <c r="HNK73" s="201"/>
      <c r="HNL73" s="201"/>
      <c r="HNM73" s="201"/>
      <c r="HNN73" s="201"/>
      <c r="HNO73" s="201"/>
      <c r="HNP73" s="201"/>
      <c r="HNQ73" s="201"/>
      <c r="HNR73" s="201"/>
      <c r="HNS73" s="201"/>
      <c r="HNT73" s="201"/>
      <c r="HNU73" s="201"/>
      <c r="HNV73" s="201"/>
      <c r="HNW73" s="201"/>
      <c r="HNX73" s="201"/>
      <c r="HNY73" s="201"/>
      <c r="HNZ73" s="201"/>
      <c r="HOA73" s="201"/>
      <c r="HOB73" s="201"/>
      <c r="HOC73" s="201"/>
      <c r="HOD73" s="201"/>
      <c r="HOE73" s="201"/>
      <c r="HOF73" s="201"/>
      <c r="HOG73" s="201"/>
      <c r="HOH73" s="201"/>
      <c r="HOI73" s="201"/>
      <c r="HOJ73" s="201"/>
      <c r="HOK73" s="201"/>
      <c r="HOL73" s="201"/>
      <c r="HOM73" s="201"/>
      <c r="HON73" s="201"/>
      <c r="HOO73" s="201"/>
      <c r="HOP73" s="201"/>
      <c r="HOQ73" s="201"/>
      <c r="HOR73" s="201"/>
      <c r="HOS73" s="201"/>
      <c r="HOT73" s="201"/>
      <c r="HOU73" s="201"/>
      <c r="HOV73" s="201"/>
      <c r="HOW73" s="201"/>
      <c r="HOX73" s="201"/>
      <c r="HOY73" s="201"/>
      <c r="HOZ73" s="201"/>
      <c r="HPA73" s="201"/>
      <c r="HPB73" s="201"/>
      <c r="HPC73" s="201"/>
      <c r="HPD73" s="201"/>
      <c r="HPE73" s="201"/>
      <c r="HPF73" s="201"/>
      <c r="HPG73" s="201"/>
      <c r="HPH73" s="201"/>
      <c r="HPI73" s="201"/>
      <c r="HPJ73" s="201"/>
      <c r="HPK73" s="201"/>
      <c r="HPL73" s="201"/>
      <c r="HPM73" s="201"/>
      <c r="HPN73" s="201"/>
      <c r="HPO73" s="201"/>
      <c r="HPP73" s="201"/>
      <c r="HPQ73" s="201"/>
      <c r="HPR73" s="201"/>
      <c r="HPS73" s="201"/>
      <c r="HPT73" s="201"/>
      <c r="HPU73" s="201"/>
      <c r="HPV73" s="201"/>
      <c r="HPW73" s="201"/>
      <c r="HPX73" s="201"/>
      <c r="HPY73" s="201"/>
      <c r="HPZ73" s="201"/>
      <c r="HQA73" s="201"/>
      <c r="HQB73" s="201"/>
      <c r="HQC73" s="201"/>
      <c r="HQD73" s="201"/>
      <c r="HQE73" s="201"/>
      <c r="HQF73" s="201"/>
      <c r="HQG73" s="201"/>
      <c r="HQH73" s="201"/>
      <c r="HQI73" s="201"/>
      <c r="HQJ73" s="201"/>
      <c r="HQK73" s="201"/>
      <c r="HQL73" s="201"/>
      <c r="HQM73" s="201"/>
      <c r="HQN73" s="201"/>
      <c r="HQO73" s="201"/>
      <c r="HQP73" s="201"/>
      <c r="HQQ73" s="201"/>
      <c r="HQR73" s="201"/>
      <c r="HQS73" s="201"/>
      <c r="HQT73" s="201"/>
      <c r="HQU73" s="201"/>
      <c r="HQV73" s="201"/>
      <c r="HQW73" s="201"/>
      <c r="HQX73" s="201"/>
      <c r="HQY73" s="201"/>
      <c r="HQZ73" s="201"/>
      <c r="HRA73" s="201"/>
      <c r="HRB73" s="201"/>
      <c r="HRC73" s="201"/>
      <c r="HRD73" s="201"/>
      <c r="HRE73" s="201"/>
      <c r="HRF73" s="201"/>
      <c r="HRG73" s="201"/>
      <c r="HRH73" s="201"/>
      <c r="HRI73" s="201"/>
      <c r="HRJ73" s="201"/>
      <c r="HRK73" s="201"/>
      <c r="HRL73" s="201"/>
      <c r="HRM73" s="201"/>
      <c r="HRN73" s="201"/>
      <c r="HRO73" s="201"/>
      <c r="HRP73" s="201"/>
      <c r="HRQ73" s="201"/>
      <c r="HRR73" s="201"/>
      <c r="HRS73" s="201"/>
      <c r="HRT73" s="201"/>
      <c r="HRU73" s="201"/>
      <c r="HRV73" s="201"/>
      <c r="HRW73" s="201"/>
      <c r="HRX73" s="201"/>
      <c r="HRY73" s="201"/>
      <c r="HRZ73" s="201"/>
      <c r="HSA73" s="201"/>
      <c r="HSB73" s="201"/>
      <c r="HSC73" s="201"/>
      <c r="HSD73" s="201"/>
      <c r="HSE73" s="201"/>
      <c r="HSF73" s="201"/>
      <c r="HSG73" s="201"/>
      <c r="HSH73" s="201"/>
      <c r="HSI73" s="201"/>
      <c r="HSJ73" s="201"/>
      <c r="HSK73" s="201"/>
      <c r="HSL73" s="201"/>
      <c r="HSM73" s="201"/>
      <c r="HSN73" s="201"/>
      <c r="HSO73" s="201"/>
      <c r="HSP73" s="201"/>
      <c r="HSQ73" s="201"/>
      <c r="HSR73" s="201"/>
      <c r="HSS73" s="201"/>
      <c r="HST73" s="201"/>
      <c r="HSU73" s="201"/>
      <c r="HSV73" s="201"/>
      <c r="HSW73" s="201"/>
      <c r="HSX73" s="201"/>
      <c r="HSY73" s="201"/>
      <c r="HSZ73" s="201"/>
      <c r="HTA73" s="201"/>
      <c r="HTB73" s="201"/>
      <c r="HTC73" s="201"/>
      <c r="HTD73" s="201"/>
      <c r="HTE73" s="201"/>
      <c r="HTF73" s="201"/>
      <c r="HTG73" s="201"/>
      <c r="HTH73" s="201"/>
      <c r="HTI73" s="201"/>
      <c r="HTJ73" s="201"/>
      <c r="HTK73" s="201"/>
      <c r="HTL73" s="201"/>
      <c r="HTM73" s="201"/>
      <c r="HTN73" s="201"/>
      <c r="HTO73" s="201"/>
      <c r="HTP73" s="201"/>
      <c r="HTQ73" s="201"/>
      <c r="HTR73" s="201"/>
      <c r="HTS73" s="201"/>
      <c r="HTT73" s="201"/>
      <c r="HTU73" s="201"/>
      <c r="HTV73" s="201"/>
      <c r="HTW73" s="201"/>
      <c r="HTX73" s="201"/>
      <c r="HTY73" s="201"/>
      <c r="HTZ73" s="201"/>
      <c r="HUA73" s="201"/>
      <c r="HUB73" s="201"/>
      <c r="HUC73" s="201"/>
      <c r="HUD73" s="201"/>
      <c r="HUE73" s="201"/>
      <c r="HUF73" s="201"/>
      <c r="HUG73" s="201"/>
      <c r="HUH73" s="201"/>
      <c r="HUI73" s="201"/>
      <c r="HUJ73" s="201"/>
      <c r="HUK73" s="201"/>
      <c r="HUL73" s="201"/>
      <c r="HUM73" s="201"/>
      <c r="HUN73" s="201"/>
      <c r="HUO73" s="201"/>
      <c r="HUP73" s="201"/>
      <c r="HUQ73" s="201"/>
      <c r="HUR73" s="201"/>
      <c r="HUS73" s="201"/>
      <c r="HUT73" s="201"/>
      <c r="HUU73" s="201"/>
      <c r="HUV73" s="201"/>
      <c r="HUW73" s="201"/>
      <c r="HUX73" s="201"/>
      <c r="HUY73" s="201"/>
      <c r="HUZ73" s="201"/>
      <c r="HVA73" s="201"/>
      <c r="HVB73" s="201"/>
      <c r="HVC73" s="201"/>
      <c r="HVD73" s="201"/>
      <c r="HVE73" s="201"/>
      <c r="HVF73" s="201"/>
      <c r="HVG73" s="201"/>
      <c r="HVH73" s="201"/>
      <c r="HVI73" s="201"/>
      <c r="HVJ73" s="201"/>
      <c r="HVK73" s="201"/>
      <c r="HVL73" s="201"/>
      <c r="HVM73" s="201"/>
      <c r="HVN73" s="201"/>
      <c r="HVO73" s="201"/>
      <c r="HVP73" s="201"/>
      <c r="HVQ73" s="201"/>
      <c r="HVR73" s="201"/>
      <c r="HVS73" s="201"/>
      <c r="HVT73" s="201"/>
      <c r="HVU73" s="201"/>
      <c r="HVV73" s="201"/>
      <c r="HVW73" s="201"/>
      <c r="HVX73" s="201"/>
      <c r="HVY73" s="201"/>
      <c r="HVZ73" s="201"/>
      <c r="HWA73" s="201"/>
      <c r="HWB73" s="201"/>
      <c r="HWC73" s="201"/>
      <c r="HWD73" s="201"/>
      <c r="HWE73" s="201"/>
      <c r="HWF73" s="201"/>
      <c r="HWG73" s="201"/>
      <c r="HWH73" s="201"/>
      <c r="HWI73" s="201"/>
      <c r="HWJ73" s="201"/>
      <c r="HWK73" s="201"/>
      <c r="HWL73" s="201"/>
      <c r="HWM73" s="201"/>
      <c r="HWN73" s="201"/>
      <c r="HWO73" s="201"/>
      <c r="HWP73" s="201"/>
      <c r="HWQ73" s="201"/>
      <c r="HWR73" s="201"/>
      <c r="HWS73" s="201"/>
      <c r="HWT73" s="201"/>
      <c r="HWU73" s="201"/>
      <c r="HWV73" s="201"/>
      <c r="HWW73" s="201"/>
      <c r="HWX73" s="201"/>
      <c r="HWY73" s="201"/>
      <c r="HWZ73" s="201"/>
      <c r="HXA73" s="201"/>
      <c r="HXB73" s="201"/>
      <c r="HXC73" s="201"/>
      <c r="HXD73" s="201"/>
      <c r="HXE73" s="201"/>
      <c r="HXF73" s="201"/>
      <c r="HXG73" s="201"/>
      <c r="HXH73" s="201"/>
      <c r="HXI73" s="201"/>
      <c r="HXJ73" s="201"/>
      <c r="HXK73" s="201"/>
      <c r="HXL73" s="201"/>
      <c r="HXM73" s="201"/>
      <c r="HXN73" s="201"/>
      <c r="HXO73" s="201"/>
      <c r="HXP73" s="201"/>
      <c r="HXQ73" s="201"/>
      <c r="HXR73" s="201"/>
      <c r="HXS73" s="201"/>
      <c r="HXT73" s="201"/>
      <c r="HXU73" s="201"/>
      <c r="HXV73" s="201"/>
      <c r="HXW73" s="201"/>
      <c r="HXX73" s="201"/>
      <c r="HXY73" s="201"/>
      <c r="HXZ73" s="201"/>
      <c r="HYA73" s="201"/>
      <c r="HYB73" s="201"/>
      <c r="HYC73" s="201"/>
      <c r="HYD73" s="201"/>
      <c r="HYE73" s="201"/>
      <c r="HYF73" s="201"/>
      <c r="HYG73" s="201"/>
      <c r="HYH73" s="201"/>
      <c r="HYI73" s="201"/>
      <c r="HYJ73" s="201"/>
      <c r="HYK73" s="201"/>
      <c r="HYL73" s="201"/>
      <c r="HYM73" s="201"/>
      <c r="HYN73" s="201"/>
      <c r="HYO73" s="201"/>
      <c r="HYP73" s="201"/>
      <c r="HYQ73" s="201"/>
      <c r="HYR73" s="201"/>
      <c r="HYS73" s="201"/>
      <c r="HYT73" s="201"/>
      <c r="HYU73" s="201"/>
      <c r="HYV73" s="201"/>
      <c r="HYW73" s="201"/>
      <c r="HYX73" s="201"/>
      <c r="HYY73" s="201"/>
      <c r="HYZ73" s="201"/>
      <c r="HZA73" s="201"/>
      <c r="HZB73" s="201"/>
      <c r="HZC73" s="201"/>
      <c r="HZD73" s="201"/>
      <c r="HZE73" s="201"/>
      <c r="HZF73" s="201"/>
      <c r="HZG73" s="201"/>
      <c r="HZH73" s="201"/>
      <c r="HZI73" s="201"/>
      <c r="HZJ73" s="201"/>
      <c r="HZK73" s="201"/>
      <c r="HZL73" s="201"/>
      <c r="HZM73" s="201"/>
      <c r="HZN73" s="201"/>
      <c r="HZO73" s="201"/>
      <c r="HZP73" s="201"/>
      <c r="HZQ73" s="201"/>
      <c r="HZR73" s="201"/>
      <c r="HZS73" s="201"/>
      <c r="HZT73" s="201"/>
      <c r="HZU73" s="201"/>
      <c r="HZV73" s="201"/>
      <c r="HZW73" s="201"/>
      <c r="HZX73" s="201"/>
      <c r="HZY73" s="201"/>
      <c r="HZZ73" s="201"/>
      <c r="IAA73" s="201"/>
      <c r="IAB73" s="201"/>
      <c r="IAC73" s="201"/>
      <c r="IAD73" s="201"/>
      <c r="IAE73" s="201"/>
      <c r="IAF73" s="201"/>
      <c r="IAG73" s="201"/>
      <c r="IAH73" s="201"/>
      <c r="IAI73" s="201"/>
      <c r="IAJ73" s="201"/>
      <c r="IAK73" s="201"/>
      <c r="IAL73" s="201"/>
      <c r="IAM73" s="201"/>
      <c r="IAN73" s="201"/>
      <c r="IAO73" s="201"/>
      <c r="IAP73" s="201"/>
      <c r="IAQ73" s="201"/>
      <c r="IAR73" s="201"/>
      <c r="IAS73" s="201"/>
      <c r="IAT73" s="201"/>
      <c r="IAU73" s="201"/>
      <c r="IAV73" s="201"/>
      <c r="IAW73" s="201"/>
      <c r="IAX73" s="201"/>
      <c r="IAY73" s="201"/>
      <c r="IAZ73" s="201"/>
      <c r="IBA73" s="201"/>
      <c r="IBB73" s="201"/>
      <c r="IBC73" s="201"/>
      <c r="IBD73" s="201"/>
      <c r="IBE73" s="201"/>
      <c r="IBF73" s="201"/>
      <c r="IBG73" s="201"/>
      <c r="IBH73" s="201"/>
      <c r="IBI73" s="201"/>
      <c r="IBJ73" s="201"/>
      <c r="IBK73" s="201"/>
      <c r="IBL73" s="201"/>
      <c r="IBM73" s="201"/>
      <c r="IBN73" s="201"/>
      <c r="IBO73" s="201"/>
      <c r="IBP73" s="201"/>
      <c r="IBQ73" s="201"/>
      <c r="IBR73" s="201"/>
      <c r="IBS73" s="201"/>
      <c r="IBT73" s="201"/>
      <c r="IBU73" s="201"/>
      <c r="IBV73" s="201"/>
      <c r="IBW73" s="201"/>
      <c r="IBX73" s="201"/>
      <c r="IBY73" s="201"/>
      <c r="IBZ73" s="201"/>
      <c r="ICA73" s="201"/>
      <c r="ICB73" s="201"/>
      <c r="ICC73" s="201"/>
      <c r="ICD73" s="201"/>
      <c r="ICE73" s="201"/>
      <c r="ICF73" s="201"/>
      <c r="ICG73" s="201"/>
      <c r="ICH73" s="201"/>
      <c r="ICI73" s="201"/>
      <c r="ICJ73" s="201"/>
      <c r="ICK73" s="201"/>
      <c r="ICL73" s="201"/>
      <c r="ICM73" s="201"/>
      <c r="ICN73" s="201"/>
      <c r="ICO73" s="201"/>
      <c r="ICP73" s="201"/>
      <c r="ICQ73" s="201"/>
      <c r="ICR73" s="201"/>
      <c r="ICS73" s="201"/>
      <c r="ICT73" s="201"/>
      <c r="ICU73" s="201"/>
      <c r="ICV73" s="201"/>
      <c r="ICW73" s="201"/>
      <c r="ICX73" s="201"/>
      <c r="ICY73" s="201"/>
      <c r="ICZ73" s="201"/>
      <c r="IDA73" s="201"/>
      <c r="IDB73" s="201"/>
      <c r="IDC73" s="201"/>
      <c r="IDD73" s="201"/>
      <c r="IDE73" s="201"/>
      <c r="IDF73" s="201"/>
      <c r="IDG73" s="201"/>
      <c r="IDH73" s="201"/>
      <c r="IDI73" s="201"/>
      <c r="IDJ73" s="201"/>
      <c r="IDK73" s="201"/>
      <c r="IDL73" s="201"/>
      <c r="IDM73" s="201"/>
      <c r="IDN73" s="201"/>
      <c r="IDO73" s="201"/>
      <c r="IDP73" s="201"/>
      <c r="IDQ73" s="201"/>
      <c r="IDR73" s="201"/>
      <c r="IDS73" s="201"/>
      <c r="IDT73" s="201"/>
      <c r="IDU73" s="201"/>
      <c r="IDV73" s="201"/>
      <c r="IDW73" s="201"/>
      <c r="IDX73" s="201"/>
      <c r="IDY73" s="201"/>
      <c r="IDZ73" s="201"/>
      <c r="IEA73" s="201"/>
      <c r="IEB73" s="201"/>
      <c r="IEC73" s="201"/>
      <c r="IED73" s="201"/>
      <c r="IEE73" s="201"/>
      <c r="IEF73" s="201"/>
      <c r="IEG73" s="201"/>
      <c r="IEH73" s="201"/>
      <c r="IEI73" s="201"/>
      <c r="IEJ73" s="201"/>
      <c r="IEK73" s="201"/>
      <c r="IEL73" s="201"/>
      <c r="IEM73" s="201"/>
      <c r="IEN73" s="201"/>
      <c r="IEO73" s="201"/>
      <c r="IEP73" s="201"/>
      <c r="IEQ73" s="201"/>
      <c r="IER73" s="201"/>
      <c r="IES73" s="201"/>
      <c r="IET73" s="201"/>
      <c r="IEU73" s="201"/>
      <c r="IEV73" s="201"/>
      <c r="IEW73" s="201"/>
      <c r="IEX73" s="201"/>
      <c r="IEY73" s="201"/>
      <c r="IEZ73" s="201"/>
      <c r="IFA73" s="201"/>
      <c r="IFB73" s="201"/>
      <c r="IFC73" s="201"/>
      <c r="IFD73" s="201"/>
      <c r="IFE73" s="201"/>
      <c r="IFF73" s="201"/>
      <c r="IFG73" s="201"/>
      <c r="IFH73" s="201"/>
      <c r="IFI73" s="201"/>
      <c r="IFJ73" s="201"/>
      <c r="IFK73" s="201"/>
      <c r="IFL73" s="201"/>
      <c r="IFM73" s="201"/>
      <c r="IFN73" s="201"/>
      <c r="IFO73" s="201"/>
      <c r="IFP73" s="201"/>
      <c r="IFQ73" s="201"/>
      <c r="IFR73" s="201"/>
      <c r="IFS73" s="201"/>
      <c r="IFT73" s="201"/>
      <c r="IFU73" s="201"/>
      <c r="IFV73" s="201"/>
      <c r="IFW73" s="201"/>
      <c r="IFX73" s="201"/>
      <c r="IFY73" s="201"/>
      <c r="IFZ73" s="201"/>
      <c r="IGA73" s="201"/>
      <c r="IGB73" s="201"/>
      <c r="IGC73" s="201"/>
      <c r="IGD73" s="201"/>
      <c r="IGE73" s="201"/>
      <c r="IGF73" s="201"/>
      <c r="IGG73" s="201"/>
      <c r="IGH73" s="201"/>
      <c r="IGI73" s="201"/>
      <c r="IGJ73" s="201"/>
      <c r="IGK73" s="201"/>
      <c r="IGL73" s="201"/>
      <c r="IGM73" s="201"/>
      <c r="IGN73" s="201"/>
      <c r="IGO73" s="201"/>
      <c r="IGP73" s="201"/>
      <c r="IGQ73" s="201"/>
      <c r="IGR73" s="201"/>
      <c r="IGS73" s="201"/>
      <c r="IGT73" s="201"/>
      <c r="IGU73" s="201"/>
      <c r="IGV73" s="201"/>
      <c r="IGW73" s="201"/>
      <c r="IGX73" s="201"/>
      <c r="IGY73" s="201"/>
      <c r="IGZ73" s="201"/>
      <c r="IHA73" s="201"/>
      <c r="IHB73" s="201"/>
      <c r="IHC73" s="201"/>
      <c r="IHD73" s="201"/>
      <c r="IHE73" s="201"/>
      <c r="IHF73" s="201"/>
      <c r="IHG73" s="201"/>
      <c r="IHH73" s="201"/>
      <c r="IHI73" s="201"/>
      <c r="IHJ73" s="201"/>
      <c r="IHK73" s="201"/>
      <c r="IHL73" s="201"/>
      <c r="IHM73" s="201"/>
      <c r="IHN73" s="201"/>
      <c r="IHO73" s="201"/>
      <c r="IHP73" s="201"/>
      <c r="IHQ73" s="201"/>
      <c r="IHR73" s="201"/>
      <c r="IHS73" s="201"/>
      <c r="IHT73" s="201"/>
      <c r="IHU73" s="201"/>
      <c r="IHV73" s="201"/>
      <c r="IHW73" s="201"/>
      <c r="IHX73" s="201"/>
      <c r="IHY73" s="201"/>
      <c r="IHZ73" s="201"/>
      <c r="IIA73" s="201"/>
      <c r="IIB73" s="201"/>
      <c r="IIC73" s="201"/>
      <c r="IID73" s="201"/>
      <c r="IIE73" s="201"/>
      <c r="IIF73" s="201"/>
      <c r="IIG73" s="201"/>
      <c r="IIH73" s="201"/>
      <c r="III73" s="201"/>
      <c r="IIJ73" s="201"/>
      <c r="IIK73" s="201"/>
      <c r="IIL73" s="201"/>
      <c r="IIM73" s="201"/>
      <c r="IIN73" s="201"/>
      <c r="IIO73" s="201"/>
      <c r="IIP73" s="201"/>
      <c r="IIQ73" s="201"/>
      <c r="IIR73" s="201"/>
      <c r="IIS73" s="201"/>
      <c r="IIT73" s="201"/>
      <c r="IIU73" s="201"/>
      <c r="IIV73" s="201"/>
      <c r="IIW73" s="201"/>
      <c r="IIX73" s="201"/>
      <c r="IIY73" s="201"/>
      <c r="IIZ73" s="201"/>
      <c r="IJA73" s="201"/>
      <c r="IJB73" s="201"/>
      <c r="IJC73" s="201"/>
      <c r="IJD73" s="201"/>
      <c r="IJE73" s="201"/>
      <c r="IJF73" s="201"/>
      <c r="IJG73" s="201"/>
      <c r="IJH73" s="201"/>
      <c r="IJI73" s="201"/>
      <c r="IJJ73" s="201"/>
      <c r="IJK73" s="201"/>
      <c r="IJL73" s="201"/>
      <c r="IJM73" s="201"/>
      <c r="IJN73" s="201"/>
      <c r="IJO73" s="201"/>
      <c r="IJP73" s="201"/>
      <c r="IJQ73" s="201"/>
      <c r="IJR73" s="201"/>
      <c r="IJS73" s="201"/>
      <c r="IJT73" s="201"/>
      <c r="IJU73" s="201"/>
      <c r="IJV73" s="201"/>
      <c r="IJW73" s="201"/>
      <c r="IJX73" s="201"/>
      <c r="IJY73" s="201"/>
      <c r="IJZ73" s="201"/>
      <c r="IKA73" s="201"/>
      <c r="IKB73" s="201"/>
      <c r="IKC73" s="201"/>
      <c r="IKD73" s="201"/>
      <c r="IKE73" s="201"/>
      <c r="IKF73" s="201"/>
      <c r="IKG73" s="201"/>
      <c r="IKH73" s="201"/>
      <c r="IKI73" s="201"/>
      <c r="IKJ73" s="201"/>
      <c r="IKK73" s="201"/>
      <c r="IKL73" s="201"/>
      <c r="IKM73" s="201"/>
      <c r="IKN73" s="201"/>
      <c r="IKO73" s="201"/>
      <c r="IKP73" s="201"/>
      <c r="IKQ73" s="201"/>
      <c r="IKR73" s="201"/>
      <c r="IKS73" s="201"/>
      <c r="IKT73" s="201"/>
      <c r="IKU73" s="201"/>
      <c r="IKV73" s="201"/>
      <c r="IKW73" s="201"/>
      <c r="IKX73" s="201"/>
      <c r="IKY73" s="201"/>
      <c r="IKZ73" s="201"/>
      <c r="ILA73" s="201"/>
      <c r="ILB73" s="201"/>
      <c r="ILC73" s="201"/>
      <c r="ILD73" s="201"/>
      <c r="ILE73" s="201"/>
      <c r="ILF73" s="201"/>
      <c r="ILG73" s="201"/>
      <c r="ILH73" s="201"/>
      <c r="ILI73" s="201"/>
      <c r="ILJ73" s="201"/>
      <c r="ILK73" s="201"/>
      <c r="ILL73" s="201"/>
      <c r="ILM73" s="201"/>
      <c r="ILN73" s="201"/>
      <c r="ILO73" s="201"/>
      <c r="ILP73" s="201"/>
      <c r="ILQ73" s="201"/>
      <c r="ILR73" s="201"/>
      <c r="ILS73" s="201"/>
      <c r="ILT73" s="201"/>
      <c r="ILU73" s="201"/>
      <c r="ILV73" s="201"/>
      <c r="ILW73" s="201"/>
      <c r="ILX73" s="201"/>
      <c r="ILY73" s="201"/>
      <c r="ILZ73" s="201"/>
      <c r="IMA73" s="201"/>
      <c r="IMB73" s="201"/>
      <c r="IMC73" s="201"/>
      <c r="IMD73" s="201"/>
      <c r="IME73" s="201"/>
      <c r="IMF73" s="201"/>
      <c r="IMG73" s="201"/>
      <c r="IMH73" s="201"/>
      <c r="IMI73" s="201"/>
      <c r="IMJ73" s="201"/>
      <c r="IMK73" s="201"/>
      <c r="IML73" s="201"/>
      <c r="IMM73" s="201"/>
      <c r="IMN73" s="201"/>
      <c r="IMO73" s="201"/>
      <c r="IMP73" s="201"/>
      <c r="IMQ73" s="201"/>
      <c r="IMR73" s="201"/>
      <c r="IMS73" s="201"/>
      <c r="IMT73" s="201"/>
      <c r="IMU73" s="201"/>
      <c r="IMV73" s="201"/>
      <c r="IMW73" s="201"/>
      <c r="IMX73" s="201"/>
      <c r="IMY73" s="201"/>
      <c r="IMZ73" s="201"/>
      <c r="INA73" s="201"/>
      <c r="INB73" s="201"/>
      <c r="INC73" s="201"/>
      <c r="IND73" s="201"/>
      <c r="INE73" s="201"/>
      <c r="INF73" s="201"/>
      <c r="ING73" s="201"/>
      <c r="INH73" s="201"/>
      <c r="INI73" s="201"/>
      <c r="INJ73" s="201"/>
      <c r="INK73" s="201"/>
      <c r="INL73" s="201"/>
      <c r="INM73" s="201"/>
      <c r="INN73" s="201"/>
      <c r="INO73" s="201"/>
      <c r="INP73" s="201"/>
      <c r="INQ73" s="201"/>
      <c r="INR73" s="201"/>
      <c r="INS73" s="201"/>
      <c r="INT73" s="201"/>
      <c r="INU73" s="201"/>
      <c r="INV73" s="201"/>
      <c r="INW73" s="201"/>
      <c r="INX73" s="201"/>
      <c r="INY73" s="201"/>
      <c r="INZ73" s="201"/>
      <c r="IOA73" s="201"/>
      <c r="IOB73" s="201"/>
      <c r="IOC73" s="201"/>
      <c r="IOD73" s="201"/>
      <c r="IOE73" s="201"/>
      <c r="IOF73" s="201"/>
      <c r="IOG73" s="201"/>
      <c r="IOH73" s="201"/>
      <c r="IOI73" s="201"/>
      <c r="IOJ73" s="201"/>
      <c r="IOK73" s="201"/>
      <c r="IOL73" s="201"/>
      <c r="IOM73" s="201"/>
      <c r="ION73" s="201"/>
      <c r="IOO73" s="201"/>
      <c r="IOP73" s="201"/>
      <c r="IOQ73" s="201"/>
      <c r="IOR73" s="201"/>
      <c r="IOS73" s="201"/>
      <c r="IOT73" s="201"/>
      <c r="IOU73" s="201"/>
      <c r="IOV73" s="201"/>
      <c r="IOW73" s="201"/>
      <c r="IOX73" s="201"/>
      <c r="IOY73" s="201"/>
      <c r="IOZ73" s="201"/>
      <c r="IPA73" s="201"/>
      <c r="IPB73" s="201"/>
      <c r="IPC73" s="201"/>
      <c r="IPD73" s="201"/>
      <c r="IPE73" s="201"/>
      <c r="IPF73" s="201"/>
      <c r="IPG73" s="201"/>
      <c r="IPH73" s="201"/>
      <c r="IPI73" s="201"/>
      <c r="IPJ73" s="201"/>
      <c r="IPK73" s="201"/>
      <c r="IPL73" s="201"/>
      <c r="IPM73" s="201"/>
      <c r="IPN73" s="201"/>
      <c r="IPO73" s="201"/>
      <c r="IPP73" s="201"/>
      <c r="IPQ73" s="201"/>
      <c r="IPR73" s="201"/>
      <c r="IPS73" s="201"/>
      <c r="IPT73" s="201"/>
      <c r="IPU73" s="201"/>
      <c r="IPV73" s="201"/>
      <c r="IPW73" s="201"/>
      <c r="IPX73" s="201"/>
      <c r="IPY73" s="201"/>
      <c r="IPZ73" s="201"/>
      <c r="IQA73" s="201"/>
      <c r="IQB73" s="201"/>
      <c r="IQC73" s="201"/>
      <c r="IQD73" s="201"/>
      <c r="IQE73" s="201"/>
      <c r="IQF73" s="201"/>
      <c r="IQG73" s="201"/>
      <c r="IQH73" s="201"/>
      <c r="IQI73" s="201"/>
      <c r="IQJ73" s="201"/>
      <c r="IQK73" s="201"/>
      <c r="IQL73" s="201"/>
      <c r="IQM73" s="201"/>
      <c r="IQN73" s="201"/>
      <c r="IQO73" s="201"/>
      <c r="IQP73" s="201"/>
      <c r="IQQ73" s="201"/>
      <c r="IQR73" s="201"/>
      <c r="IQS73" s="201"/>
      <c r="IQT73" s="201"/>
      <c r="IQU73" s="201"/>
      <c r="IQV73" s="201"/>
      <c r="IQW73" s="201"/>
      <c r="IQX73" s="201"/>
      <c r="IQY73" s="201"/>
      <c r="IQZ73" s="201"/>
      <c r="IRA73" s="201"/>
      <c r="IRB73" s="201"/>
      <c r="IRC73" s="201"/>
      <c r="IRD73" s="201"/>
      <c r="IRE73" s="201"/>
      <c r="IRF73" s="201"/>
      <c r="IRG73" s="201"/>
      <c r="IRH73" s="201"/>
      <c r="IRI73" s="201"/>
      <c r="IRJ73" s="201"/>
      <c r="IRK73" s="201"/>
      <c r="IRL73" s="201"/>
      <c r="IRM73" s="201"/>
      <c r="IRN73" s="201"/>
      <c r="IRO73" s="201"/>
      <c r="IRP73" s="201"/>
      <c r="IRQ73" s="201"/>
      <c r="IRR73" s="201"/>
      <c r="IRS73" s="201"/>
      <c r="IRT73" s="201"/>
      <c r="IRU73" s="201"/>
      <c r="IRV73" s="201"/>
      <c r="IRW73" s="201"/>
      <c r="IRX73" s="201"/>
      <c r="IRY73" s="201"/>
      <c r="IRZ73" s="201"/>
      <c r="ISA73" s="201"/>
      <c r="ISB73" s="201"/>
      <c r="ISC73" s="201"/>
      <c r="ISD73" s="201"/>
      <c r="ISE73" s="201"/>
      <c r="ISF73" s="201"/>
      <c r="ISG73" s="201"/>
      <c r="ISH73" s="201"/>
      <c r="ISI73" s="201"/>
      <c r="ISJ73" s="201"/>
      <c r="ISK73" s="201"/>
      <c r="ISL73" s="201"/>
      <c r="ISM73" s="201"/>
      <c r="ISN73" s="201"/>
      <c r="ISO73" s="201"/>
      <c r="ISP73" s="201"/>
      <c r="ISQ73" s="201"/>
      <c r="ISR73" s="201"/>
      <c r="ISS73" s="201"/>
      <c r="IST73" s="201"/>
      <c r="ISU73" s="201"/>
      <c r="ISV73" s="201"/>
      <c r="ISW73" s="201"/>
      <c r="ISX73" s="201"/>
      <c r="ISY73" s="201"/>
      <c r="ISZ73" s="201"/>
      <c r="ITA73" s="201"/>
      <c r="ITB73" s="201"/>
      <c r="ITC73" s="201"/>
      <c r="ITD73" s="201"/>
      <c r="ITE73" s="201"/>
      <c r="ITF73" s="201"/>
      <c r="ITG73" s="201"/>
      <c r="ITH73" s="201"/>
      <c r="ITI73" s="201"/>
      <c r="ITJ73" s="201"/>
      <c r="ITK73" s="201"/>
      <c r="ITL73" s="201"/>
      <c r="ITM73" s="201"/>
      <c r="ITN73" s="201"/>
      <c r="ITO73" s="201"/>
      <c r="ITP73" s="201"/>
      <c r="ITQ73" s="201"/>
      <c r="ITR73" s="201"/>
      <c r="ITS73" s="201"/>
      <c r="ITT73" s="201"/>
      <c r="ITU73" s="201"/>
      <c r="ITV73" s="201"/>
      <c r="ITW73" s="201"/>
      <c r="ITX73" s="201"/>
      <c r="ITY73" s="201"/>
      <c r="ITZ73" s="201"/>
      <c r="IUA73" s="201"/>
      <c r="IUB73" s="201"/>
      <c r="IUC73" s="201"/>
      <c r="IUD73" s="201"/>
      <c r="IUE73" s="201"/>
      <c r="IUF73" s="201"/>
      <c r="IUG73" s="201"/>
      <c r="IUH73" s="201"/>
      <c r="IUI73" s="201"/>
      <c r="IUJ73" s="201"/>
      <c r="IUK73" s="201"/>
      <c r="IUL73" s="201"/>
      <c r="IUM73" s="201"/>
      <c r="IUN73" s="201"/>
      <c r="IUO73" s="201"/>
      <c r="IUP73" s="201"/>
      <c r="IUQ73" s="201"/>
      <c r="IUR73" s="201"/>
      <c r="IUS73" s="201"/>
      <c r="IUT73" s="201"/>
      <c r="IUU73" s="201"/>
      <c r="IUV73" s="201"/>
      <c r="IUW73" s="201"/>
      <c r="IUX73" s="201"/>
      <c r="IUY73" s="201"/>
      <c r="IUZ73" s="201"/>
      <c r="IVA73" s="201"/>
      <c r="IVB73" s="201"/>
      <c r="IVC73" s="201"/>
      <c r="IVD73" s="201"/>
      <c r="IVE73" s="201"/>
      <c r="IVF73" s="201"/>
      <c r="IVG73" s="201"/>
      <c r="IVH73" s="201"/>
      <c r="IVI73" s="201"/>
      <c r="IVJ73" s="201"/>
      <c r="IVK73" s="201"/>
      <c r="IVL73" s="201"/>
      <c r="IVM73" s="201"/>
      <c r="IVN73" s="201"/>
      <c r="IVO73" s="201"/>
      <c r="IVP73" s="201"/>
      <c r="IVQ73" s="201"/>
      <c r="IVR73" s="201"/>
      <c r="IVS73" s="201"/>
      <c r="IVT73" s="201"/>
      <c r="IVU73" s="201"/>
      <c r="IVV73" s="201"/>
      <c r="IVW73" s="201"/>
      <c r="IVX73" s="201"/>
      <c r="IVY73" s="201"/>
      <c r="IVZ73" s="201"/>
      <c r="IWA73" s="201"/>
      <c r="IWB73" s="201"/>
      <c r="IWC73" s="201"/>
      <c r="IWD73" s="201"/>
      <c r="IWE73" s="201"/>
      <c r="IWF73" s="201"/>
      <c r="IWG73" s="201"/>
      <c r="IWH73" s="201"/>
      <c r="IWI73" s="201"/>
      <c r="IWJ73" s="201"/>
      <c r="IWK73" s="201"/>
      <c r="IWL73" s="201"/>
      <c r="IWM73" s="201"/>
      <c r="IWN73" s="201"/>
      <c r="IWO73" s="201"/>
      <c r="IWP73" s="201"/>
      <c r="IWQ73" s="201"/>
      <c r="IWR73" s="201"/>
      <c r="IWS73" s="201"/>
      <c r="IWT73" s="201"/>
      <c r="IWU73" s="201"/>
      <c r="IWV73" s="201"/>
      <c r="IWW73" s="201"/>
      <c r="IWX73" s="201"/>
      <c r="IWY73" s="201"/>
      <c r="IWZ73" s="201"/>
      <c r="IXA73" s="201"/>
      <c r="IXB73" s="201"/>
      <c r="IXC73" s="201"/>
      <c r="IXD73" s="201"/>
      <c r="IXE73" s="201"/>
      <c r="IXF73" s="201"/>
      <c r="IXG73" s="201"/>
      <c r="IXH73" s="201"/>
      <c r="IXI73" s="201"/>
      <c r="IXJ73" s="201"/>
      <c r="IXK73" s="201"/>
      <c r="IXL73" s="201"/>
      <c r="IXM73" s="201"/>
      <c r="IXN73" s="201"/>
      <c r="IXO73" s="201"/>
      <c r="IXP73" s="201"/>
      <c r="IXQ73" s="201"/>
      <c r="IXR73" s="201"/>
      <c r="IXS73" s="201"/>
      <c r="IXT73" s="201"/>
      <c r="IXU73" s="201"/>
      <c r="IXV73" s="201"/>
      <c r="IXW73" s="201"/>
      <c r="IXX73" s="201"/>
      <c r="IXY73" s="201"/>
      <c r="IXZ73" s="201"/>
      <c r="IYA73" s="201"/>
      <c r="IYB73" s="201"/>
      <c r="IYC73" s="201"/>
      <c r="IYD73" s="201"/>
      <c r="IYE73" s="201"/>
      <c r="IYF73" s="201"/>
      <c r="IYG73" s="201"/>
      <c r="IYH73" s="201"/>
      <c r="IYI73" s="201"/>
      <c r="IYJ73" s="201"/>
      <c r="IYK73" s="201"/>
      <c r="IYL73" s="201"/>
      <c r="IYM73" s="201"/>
      <c r="IYN73" s="201"/>
      <c r="IYO73" s="201"/>
      <c r="IYP73" s="201"/>
      <c r="IYQ73" s="201"/>
      <c r="IYR73" s="201"/>
      <c r="IYS73" s="201"/>
      <c r="IYT73" s="201"/>
      <c r="IYU73" s="201"/>
      <c r="IYV73" s="201"/>
      <c r="IYW73" s="201"/>
      <c r="IYX73" s="201"/>
      <c r="IYY73" s="201"/>
      <c r="IYZ73" s="201"/>
      <c r="IZA73" s="201"/>
      <c r="IZB73" s="201"/>
      <c r="IZC73" s="201"/>
      <c r="IZD73" s="201"/>
      <c r="IZE73" s="201"/>
      <c r="IZF73" s="201"/>
      <c r="IZG73" s="201"/>
      <c r="IZH73" s="201"/>
      <c r="IZI73" s="201"/>
      <c r="IZJ73" s="201"/>
      <c r="IZK73" s="201"/>
      <c r="IZL73" s="201"/>
      <c r="IZM73" s="201"/>
      <c r="IZN73" s="201"/>
      <c r="IZO73" s="201"/>
      <c r="IZP73" s="201"/>
      <c r="IZQ73" s="201"/>
      <c r="IZR73" s="201"/>
      <c r="IZS73" s="201"/>
      <c r="IZT73" s="201"/>
      <c r="IZU73" s="201"/>
      <c r="IZV73" s="201"/>
      <c r="IZW73" s="201"/>
      <c r="IZX73" s="201"/>
      <c r="IZY73" s="201"/>
      <c r="IZZ73" s="201"/>
      <c r="JAA73" s="201"/>
      <c r="JAB73" s="201"/>
      <c r="JAC73" s="201"/>
      <c r="JAD73" s="201"/>
      <c r="JAE73" s="201"/>
      <c r="JAF73" s="201"/>
      <c r="JAG73" s="201"/>
      <c r="JAH73" s="201"/>
      <c r="JAI73" s="201"/>
      <c r="JAJ73" s="201"/>
      <c r="JAK73" s="201"/>
      <c r="JAL73" s="201"/>
      <c r="JAM73" s="201"/>
      <c r="JAN73" s="201"/>
      <c r="JAO73" s="201"/>
      <c r="JAP73" s="201"/>
      <c r="JAQ73" s="201"/>
      <c r="JAR73" s="201"/>
      <c r="JAS73" s="201"/>
      <c r="JAT73" s="201"/>
      <c r="JAU73" s="201"/>
      <c r="JAV73" s="201"/>
      <c r="JAW73" s="201"/>
      <c r="JAX73" s="201"/>
      <c r="JAY73" s="201"/>
      <c r="JAZ73" s="201"/>
      <c r="JBA73" s="201"/>
      <c r="JBB73" s="201"/>
      <c r="JBC73" s="201"/>
      <c r="JBD73" s="201"/>
      <c r="JBE73" s="201"/>
      <c r="JBF73" s="201"/>
      <c r="JBG73" s="201"/>
      <c r="JBH73" s="201"/>
      <c r="JBI73" s="201"/>
      <c r="JBJ73" s="201"/>
      <c r="JBK73" s="201"/>
      <c r="JBL73" s="201"/>
      <c r="JBM73" s="201"/>
      <c r="JBN73" s="201"/>
      <c r="JBO73" s="201"/>
      <c r="JBP73" s="201"/>
      <c r="JBQ73" s="201"/>
      <c r="JBR73" s="201"/>
      <c r="JBS73" s="201"/>
      <c r="JBT73" s="201"/>
      <c r="JBU73" s="201"/>
      <c r="JBV73" s="201"/>
      <c r="JBW73" s="201"/>
      <c r="JBX73" s="201"/>
      <c r="JBY73" s="201"/>
      <c r="JBZ73" s="201"/>
      <c r="JCA73" s="201"/>
      <c r="JCB73" s="201"/>
      <c r="JCC73" s="201"/>
      <c r="JCD73" s="201"/>
      <c r="JCE73" s="201"/>
      <c r="JCF73" s="201"/>
      <c r="JCG73" s="201"/>
      <c r="JCH73" s="201"/>
      <c r="JCI73" s="201"/>
      <c r="JCJ73" s="201"/>
      <c r="JCK73" s="201"/>
      <c r="JCL73" s="201"/>
      <c r="JCM73" s="201"/>
      <c r="JCN73" s="201"/>
      <c r="JCO73" s="201"/>
      <c r="JCP73" s="201"/>
      <c r="JCQ73" s="201"/>
      <c r="JCR73" s="201"/>
      <c r="JCS73" s="201"/>
      <c r="JCT73" s="201"/>
      <c r="JCU73" s="201"/>
      <c r="JCV73" s="201"/>
      <c r="JCW73" s="201"/>
      <c r="JCX73" s="201"/>
      <c r="JCY73" s="201"/>
      <c r="JCZ73" s="201"/>
      <c r="JDA73" s="201"/>
      <c r="JDB73" s="201"/>
      <c r="JDC73" s="201"/>
      <c r="JDD73" s="201"/>
      <c r="JDE73" s="201"/>
      <c r="JDF73" s="201"/>
      <c r="JDG73" s="201"/>
      <c r="JDH73" s="201"/>
      <c r="JDI73" s="201"/>
      <c r="JDJ73" s="201"/>
      <c r="JDK73" s="201"/>
      <c r="JDL73" s="201"/>
      <c r="JDM73" s="201"/>
      <c r="JDN73" s="201"/>
      <c r="JDO73" s="201"/>
      <c r="JDP73" s="201"/>
      <c r="JDQ73" s="201"/>
      <c r="JDR73" s="201"/>
      <c r="JDS73" s="201"/>
      <c r="JDT73" s="201"/>
      <c r="JDU73" s="201"/>
      <c r="JDV73" s="201"/>
      <c r="JDW73" s="201"/>
      <c r="JDX73" s="201"/>
      <c r="JDY73" s="201"/>
      <c r="JDZ73" s="201"/>
      <c r="JEA73" s="201"/>
      <c r="JEB73" s="201"/>
      <c r="JEC73" s="201"/>
      <c r="JED73" s="201"/>
      <c r="JEE73" s="201"/>
      <c r="JEF73" s="201"/>
      <c r="JEG73" s="201"/>
      <c r="JEH73" s="201"/>
      <c r="JEI73" s="201"/>
      <c r="JEJ73" s="201"/>
      <c r="JEK73" s="201"/>
      <c r="JEL73" s="201"/>
      <c r="JEM73" s="201"/>
      <c r="JEN73" s="201"/>
      <c r="JEO73" s="201"/>
      <c r="JEP73" s="201"/>
      <c r="JEQ73" s="201"/>
      <c r="JER73" s="201"/>
      <c r="JES73" s="201"/>
      <c r="JET73" s="201"/>
      <c r="JEU73" s="201"/>
      <c r="JEV73" s="201"/>
      <c r="JEW73" s="201"/>
      <c r="JEX73" s="201"/>
      <c r="JEY73" s="201"/>
      <c r="JEZ73" s="201"/>
      <c r="JFA73" s="201"/>
      <c r="JFB73" s="201"/>
      <c r="JFC73" s="201"/>
      <c r="JFD73" s="201"/>
      <c r="JFE73" s="201"/>
      <c r="JFF73" s="201"/>
      <c r="JFG73" s="201"/>
      <c r="JFH73" s="201"/>
      <c r="JFI73" s="201"/>
      <c r="JFJ73" s="201"/>
      <c r="JFK73" s="201"/>
      <c r="JFL73" s="201"/>
      <c r="JFM73" s="201"/>
      <c r="JFN73" s="201"/>
      <c r="JFO73" s="201"/>
      <c r="JFP73" s="201"/>
      <c r="JFQ73" s="201"/>
      <c r="JFR73" s="201"/>
      <c r="JFS73" s="201"/>
      <c r="JFT73" s="201"/>
      <c r="JFU73" s="201"/>
      <c r="JFV73" s="201"/>
      <c r="JFW73" s="201"/>
      <c r="JFX73" s="201"/>
      <c r="JFY73" s="201"/>
      <c r="JFZ73" s="201"/>
      <c r="JGA73" s="201"/>
      <c r="JGB73" s="201"/>
      <c r="JGC73" s="201"/>
      <c r="JGD73" s="201"/>
      <c r="JGE73" s="201"/>
      <c r="JGF73" s="201"/>
      <c r="JGG73" s="201"/>
      <c r="JGH73" s="201"/>
      <c r="JGI73" s="201"/>
      <c r="JGJ73" s="201"/>
      <c r="JGK73" s="201"/>
      <c r="JGL73" s="201"/>
      <c r="JGM73" s="201"/>
      <c r="JGN73" s="201"/>
      <c r="JGO73" s="201"/>
      <c r="JGP73" s="201"/>
      <c r="JGQ73" s="201"/>
      <c r="JGR73" s="201"/>
      <c r="JGS73" s="201"/>
      <c r="JGT73" s="201"/>
      <c r="JGU73" s="201"/>
      <c r="JGV73" s="201"/>
      <c r="JGW73" s="201"/>
      <c r="JGX73" s="201"/>
      <c r="JGY73" s="201"/>
      <c r="JGZ73" s="201"/>
      <c r="JHA73" s="201"/>
      <c r="JHB73" s="201"/>
      <c r="JHC73" s="201"/>
      <c r="JHD73" s="201"/>
      <c r="JHE73" s="201"/>
      <c r="JHF73" s="201"/>
      <c r="JHG73" s="201"/>
      <c r="JHH73" s="201"/>
      <c r="JHI73" s="201"/>
      <c r="JHJ73" s="201"/>
      <c r="JHK73" s="201"/>
      <c r="JHL73" s="201"/>
      <c r="JHM73" s="201"/>
      <c r="JHN73" s="201"/>
      <c r="JHO73" s="201"/>
      <c r="JHP73" s="201"/>
      <c r="JHQ73" s="201"/>
      <c r="JHR73" s="201"/>
      <c r="JHS73" s="201"/>
      <c r="JHT73" s="201"/>
      <c r="JHU73" s="201"/>
      <c r="JHV73" s="201"/>
      <c r="JHW73" s="201"/>
      <c r="JHX73" s="201"/>
      <c r="JHY73" s="201"/>
      <c r="JHZ73" s="201"/>
      <c r="JIA73" s="201"/>
      <c r="JIB73" s="201"/>
      <c r="JIC73" s="201"/>
      <c r="JID73" s="201"/>
      <c r="JIE73" s="201"/>
      <c r="JIF73" s="201"/>
      <c r="JIG73" s="201"/>
      <c r="JIH73" s="201"/>
      <c r="JII73" s="201"/>
      <c r="JIJ73" s="201"/>
      <c r="JIK73" s="201"/>
      <c r="JIL73" s="201"/>
      <c r="JIM73" s="201"/>
      <c r="JIN73" s="201"/>
      <c r="JIO73" s="201"/>
      <c r="JIP73" s="201"/>
      <c r="JIQ73" s="201"/>
      <c r="JIR73" s="201"/>
      <c r="JIS73" s="201"/>
      <c r="JIT73" s="201"/>
      <c r="JIU73" s="201"/>
      <c r="JIV73" s="201"/>
      <c r="JIW73" s="201"/>
      <c r="JIX73" s="201"/>
      <c r="JIY73" s="201"/>
      <c r="JIZ73" s="201"/>
      <c r="JJA73" s="201"/>
      <c r="JJB73" s="201"/>
      <c r="JJC73" s="201"/>
      <c r="JJD73" s="201"/>
      <c r="JJE73" s="201"/>
      <c r="JJF73" s="201"/>
      <c r="JJG73" s="201"/>
      <c r="JJH73" s="201"/>
      <c r="JJI73" s="201"/>
      <c r="JJJ73" s="201"/>
      <c r="JJK73" s="201"/>
      <c r="JJL73" s="201"/>
      <c r="JJM73" s="201"/>
      <c r="JJN73" s="201"/>
      <c r="JJO73" s="201"/>
      <c r="JJP73" s="201"/>
      <c r="JJQ73" s="201"/>
      <c r="JJR73" s="201"/>
      <c r="JJS73" s="201"/>
      <c r="JJT73" s="201"/>
      <c r="JJU73" s="201"/>
      <c r="JJV73" s="201"/>
      <c r="JJW73" s="201"/>
      <c r="JJX73" s="201"/>
      <c r="JJY73" s="201"/>
      <c r="JJZ73" s="201"/>
      <c r="JKA73" s="201"/>
      <c r="JKB73" s="201"/>
      <c r="JKC73" s="201"/>
      <c r="JKD73" s="201"/>
      <c r="JKE73" s="201"/>
      <c r="JKF73" s="201"/>
      <c r="JKG73" s="201"/>
      <c r="JKH73" s="201"/>
      <c r="JKI73" s="201"/>
      <c r="JKJ73" s="201"/>
      <c r="JKK73" s="201"/>
      <c r="JKL73" s="201"/>
      <c r="JKM73" s="201"/>
      <c r="JKN73" s="201"/>
      <c r="JKO73" s="201"/>
      <c r="JKP73" s="201"/>
      <c r="JKQ73" s="201"/>
      <c r="JKR73" s="201"/>
      <c r="JKS73" s="201"/>
      <c r="JKT73" s="201"/>
      <c r="JKU73" s="201"/>
      <c r="JKV73" s="201"/>
      <c r="JKW73" s="201"/>
      <c r="JKX73" s="201"/>
      <c r="JKY73" s="201"/>
      <c r="JKZ73" s="201"/>
      <c r="JLA73" s="201"/>
      <c r="JLB73" s="201"/>
      <c r="JLC73" s="201"/>
      <c r="JLD73" s="201"/>
      <c r="JLE73" s="201"/>
      <c r="JLF73" s="201"/>
      <c r="JLG73" s="201"/>
      <c r="JLH73" s="201"/>
      <c r="JLI73" s="201"/>
      <c r="JLJ73" s="201"/>
      <c r="JLK73" s="201"/>
      <c r="JLL73" s="201"/>
      <c r="JLM73" s="201"/>
      <c r="JLN73" s="201"/>
      <c r="JLO73" s="201"/>
      <c r="JLP73" s="201"/>
      <c r="JLQ73" s="201"/>
      <c r="JLR73" s="201"/>
      <c r="JLS73" s="201"/>
      <c r="JLT73" s="201"/>
      <c r="JLU73" s="201"/>
      <c r="JLV73" s="201"/>
      <c r="JLW73" s="201"/>
      <c r="JLX73" s="201"/>
      <c r="JLY73" s="201"/>
      <c r="JLZ73" s="201"/>
      <c r="JMA73" s="201"/>
      <c r="JMB73" s="201"/>
      <c r="JMC73" s="201"/>
      <c r="JMD73" s="201"/>
      <c r="JME73" s="201"/>
      <c r="JMF73" s="201"/>
      <c r="JMG73" s="201"/>
      <c r="JMH73" s="201"/>
      <c r="JMI73" s="201"/>
      <c r="JMJ73" s="201"/>
      <c r="JMK73" s="201"/>
      <c r="JML73" s="201"/>
      <c r="JMM73" s="201"/>
      <c r="JMN73" s="201"/>
      <c r="JMO73" s="201"/>
      <c r="JMP73" s="201"/>
      <c r="JMQ73" s="201"/>
      <c r="JMR73" s="201"/>
      <c r="JMS73" s="201"/>
      <c r="JMT73" s="201"/>
      <c r="JMU73" s="201"/>
      <c r="JMV73" s="201"/>
      <c r="JMW73" s="201"/>
      <c r="JMX73" s="201"/>
      <c r="JMY73" s="201"/>
      <c r="JMZ73" s="201"/>
      <c r="JNA73" s="201"/>
      <c r="JNB73" s="201"/>
      <c r="JNC73" s="201"/>
      <c r="JND73" s="201"/>
      <c r="JNE73" s="201"/>
      <c r="JNF73" s="201"/>
      <c r="JNG73" s="201"/>
      <c r="JNH73" s="201"/>
      <c r="JNI73" s="201"/>
      <c r="JNJ73" s="201"/>
      <c r="JNK73" s="201"/>
      <c r="JNL73" s="201"/>
      <c r="JNM73" s="201"/>
      <c r="JNN73" s="201"/>
      <c r="JNO73" s="201"/>
      <c r="JNP73" s="201"/>
      <c r="JNQ73" s="201"/>
      <c r="JNR73" s="201"/>
      <c r="JNS73" s="201"/>
      <c r="JNT73" s="201"/>
      <c r="JNU73" s="201"/>
      <c r="JNV73" s="201"/>
      <c r="JNW73" s="201"/>
      <c r="JNX73" s="201"/>
      <c r="JNY73" s="201"/>
      <c r="JNZ73" s="201"/>
      <c r="JOA73" s="201"/>
      <c r="JOB73" s="201"/>
      <c r="JOC73" s="201"/>
      <c r="JOD73" s="201"/>
      <c r="JOE73" s="201"/>
      <c r="JOF73" s="201"/>
      <c r="JOG73" s="201"/>
      <c r="JOH73" s="201"/>
      <c r="JOI73" s="201"/>
      <c r="JOJ73" s="201"/>
      <c r="JOK73" s="201"/>
      <c r="JOL73" s="201"/>
      <c r="JOM73" s="201"/>
      <c r="JON73" s="201"/>
      <c r="JOO73" s="201"/>
      <c r="JOP73" s="201"/>
      <c r="JOQ73" s="201"/>
      <c r="JOR73" s="201"/>
      <c r="JOS73" s="201"/>
      <c r="JOT73" s="201"/>
      <c r="JOU73" s="201"/>
      <c r="JOV73" s="201"/>
      <c r="JOW73" s="201"/>
      <c r="JOX73" s="201"/>
      <c r="JOY73" s="201"/>
      <c r="JOZ73" s="201"/>
      <c r="JPA73" s="201"/>
      <c r="JPB73" s="201"/>
      <c r="JPC73" s="201"/>
      <c r="JPD73" s="201"/>
      <c r="JPE73" s="201"/>
      <c r="JPF73" s="201"/>
      <c r="JPG73" s="201"/>
      <c r="JPH73" s="201"/>
      <c r="JPI73" s="201"/>
      <c r="JPJ73" s="201"/>
      <c r="JPK73" s="201"/>
      <c r="JPL73" s="201"/>
      <c r="JPM73" s="201"/>
      <c r="JPN73" s="201"/>
      <c r="JPO73" s="201"/>
      <c r="JPP73" s="201"/>
      <c r="JPQ73" s="201"/>
      <c r="JPR73" s="201"/>
      <c r="JPS73" s="201"/>
      <c r="JPT73" s="201"/>
      <c r="JPU73" s="201"/>
      <c r="JPV73" s="201"/>
      <c r="JPW73" s="201"/>
      <c r="JPX73" s="201"/>
      <c r="JPY73" s="201"/>
      <c r="JPZ73" s="201"/>
      <c r="JQA73" s="201"/>
      <c r="JQB73" s="201"/>
      <c r="JQC73" s="201"/>
      <c r="JQD73" s="201"/>
      <c r="JQE73" s="201"/>
      <c r="JQF73" s="201"/>
      <c r="JQG73" s="201"/>
      <c r="JQH73" s="201"/>
      <c r="JQI73" s="201"/>
      <c r="JQJ73" s="201"/>
      <c r="JQK73" s="201"/>
      <c r="JQL73" s="201"/>
      <c r="JQM73" s="201"/>
      <c r="JQN73" s="201"/>
      <c r="JQO73" s="201"/>
      <c r="JQP73" s="201"/>
      <c r="JQQ73" s="201"/>
      <c r="JQR73" s="201"/>
      <c r="JQS73" s="201"/>
      <c r="JQT73" s="201"/>
      <c r="JQU73" s="201"/>
      <c r="JQV73" s="201"/>
      <c r="JQW73" s="201"/>
      <c r="JQX73" s="201"/>
      <c r="JQY73" s="201"/>
      <c r="JQZ73" s="201"/>
      <c r="JRA73" s="201"/>
      <c r="JRB73" s="201"/>
      <c r="JRC73" s="201"/>
      <c r="JRD73" s="201"/>
      <c r="JRE73" s="201"/>
      <c r="JRF73" s="201"/>
      <c r="JRG73" s="201"/>
      <c r="JRH73" s="201"/>
      <c r="JRI73" s="201"/>
      <c r="JRJ73" s="201"/>
      <c r="JRK73" s="201"/>
      <c r="JRL73" s="201"/>
      <c r="JRM73" s="201"/>
      <c r="JRN73" s="201"/>
      <c r="JRO73" s="201"/>
      <c r="JRP73" s="201"/>
      <c r="JRQ73" s="201"/>
      <c r="JRR73" s="201"/>
      <c r="JRS73" s="201"/>
      <c r="JRT73" s="201"/>
      <c r="JRU73" s="201"/>
      <c r="JRV73" s="201"/>
      <c r="JRW73" s="201"/>
      <c r="JRX73" s="201"/>
      <c r="JRY73" s="201"/>
      <c r="JRZ73" s="201"/>
      <c r="JSA73" s="201"/>
      <c r="JSB73" s="201"/>
      <c r="JSC73" s="201"/>
      <c r="JSD73" s="201"/>
      <c r="JSE73" s="201"/>
      <c r="JSF73" s="201"/>
      <c r="JSG73" s="201"/>
      <c r="JSH73" s="201"/>
      <c r="JSI73" s="201"/>
      <c r="JSJ73" s="201"/>
      <c r="JSK73" s="201"/>
      <c r="JSL73" s="201"/>
      <c r="JSM73" s="201"/>
      <c r="JSN73" s="201"/>
      <c r="JSO73" s="201"/>
      <c r="JSP73" s="201"/>
      <c r="JSQ73" s="201"/>
      <c r="JSR73" s="201"/>
      <c r="JSS73" s="201"/>
      <c r="JST73" s="201"/>
      <c r="JSU73" s="201"/>
      <c r="JSV73" s="201"/>
      <c r="JSW73" s="201"/>
      <c r="JSX73" s="201"/>
      <c r="JSY73" s="201"/>
      <c r="JSZ73" s="201"/>
      <c r="JTA73" s="201"/>
      <c r="JTB73" s="201"/>
      <c r="JTC73" s="201"/>
      <c r="JTD73" s="201"/>
      <c r="JTE73" s="201"/>
      <c r="JTF73" s="201"/>
      <c r="JTG73" s="201"/>
      <c r="JTH73" s="201"/>
      <c r="JTI73" s="201"/>
      <c r="JTJ73" s="201"/>
      <c r="JTK73" s="201"/>
      <c r="JTL73" s="201"/>
      <c r="JTM73" s="201"/>
      <c r="JTN73" s="201"/>
      <c r="JTO73" s="201"/>
      <c r="JTP73" s="201"/>
      <c r="JTQ73" s="201"/>
      <c r="JTR73" s="201"/>
      <c r="JTS73" s="201"/>
      <c r="JTT73" s="201"/>
      <c r="JTU73" s="201"/>
      <c r="JTV73" s="201"/>
      <c r="JTW73" s="201"/>
      <c r="JTX73" s="201"/>
      <c r="JTY73" s="201"/>
      <c r="JTZ73" s="201"/>
      <c r="JUA73" s="201"/>
      <c r="JUB73" s="201"/>
      <c r="JUC73" s="201"/>
      <c r="JUD73" s="201"/>
      <c r="JUE73" s="201"/>
      <c r="JUF73" s="201"/>
      <c r="JUG73" s="201"/>
      <c r="JUH73" s="201"/>
      <c r="JUI73" s="201"/>
      <c r="JUJ73" s="201"/>
      <c r="JUK73" s="201"/>
      <c r="JUL73" s="201"/>
      <c r="JUM73" s="201"/>
      <c r="JUN73" s="201"/>
      <c r="JUO73" s="201"/>
      <c r="JUP73" s="201"/>
      <c r="JUQ73" s="201"/>
      <c r="JUR73" s="201"/>
      <c r="JUS73" s="201"/>
      <c r="JUT73" s="201"/>
      <c r="JUU73" s="201"/>
      <c r="JUV73" s="201"/>
      <c r="JUW73" s="201"/>
      <c r="JUX73" s="201"/>
      <c r="JUY73" s="201"/>
      <c r="JUZ73" s="201"/>
      <c r="JVA73" s="201"/>
      <c r="JVB73" s="201"/>
      <c r="JVC73" s="201"/>
      <c r="JVD73" s="201"/>
      <c r="JVE73" s="201"/>
      <c r="JVF73" s="201"/>
      <c r="JVG73" s="201"/>
      <c r="JVH73" s="201"/>
      <c r="JVI73" s="201"/>
      <c r="JVJ73" s="201"/>
      <c r="JVK73" s="201"/>
      <c r="JVL73" s="201"/>
      <c r="JVM73" s="201"/>
      <c r="JVN73" s="201"/>
      <c r="JVO73" s="201"/>
      <c r="JVP73" s="201"/>
      <c r="JVQ73" s="201"/>
      <c r="JVR73" s="201"/>
      <c r="JVS73" s="201"/>
      <c r="JVT73" s="201"/>
      <c r="JVU73" s="201"/>
      <c r="JVV73" s="201"/>
      <c r="JVW73" s="201"/>
      <c r="JVX73" s="201"/>
      <c r="JVY73" s="201"/>
      <c r="JVZ73" s="201"/>
      <c r="JWA73" s="201"/>
      <c r="JWB73" s="201"/>
      <c r="JWC73" s="201"/>
      <c r="JWD73" s="201"/>
      <c r="JWE73" s="201"/>
      <c r="JWF73" s="201"/>
      <c r="JWG73" s="201"/>
      <c r="JWH73" s="201"/>
      <c r="JWI73" s="201"/>
      <c r="JWJ73" s="201"/>
      <c r="JWK73" s="201"/>
      <c r="JWL73" s="201"/>
      <c r="JWM73" s="201"/>
      <c r="JWN73" s="201"/>
      <c r="JWO73" s="201"/>
      <c r="JWP73" s="201"/>
      <c r="JWQ73" s="201"/>
      <c r="JWR73" s="201"/>
      <c r="JWS73" s="201"/>
      <c r="JWT73" s="201"/>
      <c r="JWU73" s="201"/>
      <c r="JWV73" s="201"/>
      <c r="JWW73" s="201"/>
      <c r="JWX73" s="201"/>
      <c r="JWY73" s="201"/>
      <c r="JWZ73" s="201"/>
      <c r="JXA73" s="201"/>
      <c r="JXB73" s="201"/>
      <c r="JXC73" s="201"/>
      <c r="JXD73" s="201"/>
      <c r="JXE73" s="201"/>
      <c r="JXF73" s="201"/>
      <c r="JXG73" s="201"/>
      <c r="JXH73" s="201"/>
      <c r="JXI73" s="201"/>
      <c r="JXJ73" s="201"/>
      <c r="JXK73" s="201"/>
      <c r="JXL73" s="201"/>
      <c r="JXM73" s="201"/>
      <c r="JXN73" s="201"/>
      <c r="JXO73" s="201"/>
      <c r="JXP73" s="201"/>
      <c r="JXQ73" s="201"/>
      <c r="JXR73" s="201"/>
      <c r="JXS73" s="201"/>
      <c r="JXT73" s="201"/>
      <c r="JXU73" s="201"/>
      <c r="JXV73" s="201"/>
      <c r="JXW73" s="201"/>
      <c r="JXX73" s="201"/>
      <c r="JXY73" s="201"/>
      <c r="JXZ73" s="201"/>
      <c r="JYA73" s="201"/>
      <c r="JYB73" s="201"/>
      <c r="JYC73" s="201"/>
      <c r="JYD73" s="201"/>
      <c r="JYE73" s="201"/>
      <c r="JYF73" s="201"/>
      <c r="JYG73" s="201"/>
      <c r="JYH73" s="201"/>
      <c r="JYI73" s="201"/>
      <c r="JYJ73" s="201"/>
      <c r="JYK73" s="201"/>
      <c r="JYL73" s="201"/>
      <c r="JYM73" s="201"/>
      <c r="JYN73" s="201"/>
      <c r="JYO73" s="201"/>
      <c r="JYP73" s="201"/>
      <c r="JYQ73" s="201"/>
      <c r="JYR73" s="201"/>
      <c r="JYS73" s="201"/>
      <c r="JYT73" s="201"/>
      <c r="JYU73" s="201"/>
      <c r="JYV73" s="201"/>
      <c r="JYW73" s="201"/>
      <c r="JYX73" s="201"/>
      <c r="JYY73" s="201"/>
      <c r="JYZ73" s="201"/>
      <c r="JZA73" s="201"/>
      <c r="JZB73" s="201"/>
      <c r="JZC73" s="201"/>
      <c r="JZD73" s="201"/>
      <c r="JZE73" s="201"/>
      <c r="JZF73" s="201"/>
      <c r="JZG73" s="201"/>
      <c r="JZH73" s="201"/>
      <c r="JZI73" s="201"/>
      <c r="JZJ73" s="201"/>
      <c r="JZK73" s="201"/>
      <c r="JZL73" s="201"/>
      <c r="JZM73" s="201"/>
      <c r="JZN73" s="201"/>
      <c r="JZO73" s="201"/>
      <c r="JZP73" s="201"/>
      <c r="JZQ73" s="201"/>
      <c r="JZR73" s="201"/>
      <c r="JZS73" s="201"/>
      <c r="JZT73" s="201"/>
      <c r="JZU73" s="201"/>
      <c r="JZV73" s="201"/>
      <c r="JZW73" s="201"/>
      <c r="JZX73" s="201"/>
      <c r="JZY73" s="201"/>
      <c r="JZZ73" s="201"/>
      <c r="KAA73" s="201"/>
      <c r="KAB73" s="201"/>
      <c r="KAC73" s="201"/>
      <c r="KAD73" s="201"/>
      <c r="KAE73" s="201"/>
      <c r="KAF73" s="201"/>
      <c r="KAG73" s="201"/>
      <c r="KAH73" s="201"/>
      <c r="KAI73" s="201"/>
      <c r="KAJ73" s="201"/>
      <c r="KAK73" s="201"/>
      <c r="KAL73" s="201"/>
      <c r="KAM73" s="201"/>
      <c r="KAN73" s="201"/>
      <c r="KAO73" s="201"/>
      <c r="KAP73" s="201"/>
      <c r="KAQ73" s="201"/>
      <c r="KAR73" s="201"/>
      <c r="KAS73" s="201"/>
      <c r="KAT73" s="201"/>
      <c r="KAU73" s="201"/>
      <c r="KAV73" s="201"/>
      <c r="KAW73" s="201"/>
      <c r="KAX73" s="201"/>
      <c r="KAY73" s="201"/>
      <c r="KAZ73" s="201"/>
      <c r="KBA73" s="201"/>
      <c r="KBB73" s="201"/>
      <c r="KBC73" s="201"/>
      <c r="KBD73" s="201"/>
      <c r="KBE73" s="201"/>
      <c r="KBF73" s="201"/>
      <c r="KBG73" s="201"/>
      <c r="KBH73" s="201"/>
      <c r="KBI73" s="201"/>
      <c r="KBJ73" s="201"/>
      <c r="KBK73" s="201"/>
      <c r="KBL73" s="201"/>
      <c r="KBM73" s="201"/>
      <c r="KBN73" s="201"/>
      <c r="KBO73" s="201"/>
      <c r="KBP73" s="201"/>
      <c r="KBQ73" s="201"/>
      <c r="KBR73" s="201"/>
      <c r="KBS73" s="201"/>
      <c r="KBT73" s="201"/>
      <c r="KBU73" s="201"/>
      <c r="KBV73" s="201"/>
      <c r="KBW73" s="201"/>
      <c r="KBX73" s="201"/>
      <c r="KBY73" s="201"/>
      <c r="KBZ73" s="201"/>
      <c r="KCA73" s="201"/>
      <c r="KCB73" s="201"/>
      <c r="KCC73" s="201"/>
      <c r="KCD73" s="201"/>
      <c r="KCE73" s="201"/>
      <c r="KCF73" s="201"/>
      <c r="KCG73" s="201"/>
      <c r="KCH73" s="201"/>
      <c r="KCI73" s="201"/>
      <c r="KCJ73" s="201"/>
      <c r="KCK73" s="201"/>
      <c r="KCL73" s="201"/>
      <c r="KCM73" s="201"/>
      <c r="KCN73" s="201"/>
      <c r="KCO73" s="201"/>
      <c r="KCP73" s="201"/>
      <c r="KCQ73" s="201"/>
      <c r="KCR73" s="201"/>
      <c r="KCS73" s="201"/>
      <c r="KCT73" s="201"/>
      <c r="KCU73" s="201"/>
      <c r="KCV73" s="201"/>
      <c r="KCW73" s="201"/>
      <c r="KCX73" s="201"/>
      <c r="KCY73" s="201"/>
      <c r="KCZ73" s="201"/>
      <c r="KDA73" s="201"/>
      <c r="KDB73" s="201"/>
      <c r="KDC73" s="201"/>
      <c r="KDD73" s="201"/>
      <c r="KDE73" s="201"/>
      <c r="KDF73" s="201"/>
      <c r="KDG73" s="201"/>
      <c r="KDH73" s="201"/>
      <c r="KDI73" s="201"/>
      <c r="KDJ73" s="201"/>
      <c r="KDK73" s="201"/>
      <c r="KDL73" s="201"/>
      <c r="KDM73" s="201"/>
      <c r="KDN73" s="201"/>
      <c r="KDO73" s="201"/>
      <c r="KDP73" s="201"/>
      <c r="KDQ73" s="201"/>
      <c r="KDR73" s="201"/>
      <c r="KDS73" s="201"/>
      <c r="KDT73" s="201"/>
      <c r="KDU73" s="201"/>
      <c r="KDV73" s="201"/>
      <c r="KDW73" s="201"/>
      <c r="KDX73" s="201"/>
      <c r="KDY73" s="201"/>
      <c r="KDZ73" s="201"/>
      <c r="KEA73" s="201"/>
      <c r="KEB73" s="201"/>
      <c r="KEC73" s="201"/>
      <c r="KED73" s="201"/>
      <c r="KEE73" s="201"/>
      <c r="KEF73" s="201"/>
      <c r="KEG73" s="201"/>
      <c r="KEH73" s="201"/>
      <c r="KEI73" s="201"/>
      <c r="KEJ73" s="201"/>
      <c r="KEK73" s="201"/>
      <c r="KEL73" s="201"/>
      <c r="KEM73" s="201"/>
      <c r="KEN73" s="201"/>
      <c r="KEO73" s="201"/>
      <c r="KEP73" s="201"/>
      <c r="KEQ73" s="201"/>
      <c r="KER73" s="201"/>
      <c r="KES73" s="201"/>
      <c r="KET73" s="201"/>
      <c r="KEU73" s="201"/>
      <c r="KEV73" s="201"/>
      <c r="KEW73" s="201"/>
      <c r="KEX73" s="201"/>
      <c r="KEY73" s="201"/>
      <c r="KEZ73" s="201"/>
      <c r="KFA73" s="201"/>
      <c r="KFB73" s="201"/>
      <c r="KFC73" s="201"/>
      <c r="KFD73" s="201"/>
      <c r="KFE73" s="201"/>
      <c r="KFF73" s="201"/>
      <c r="KFG73" s="201"/>
      <c r="KFH73" s="201"/>
      <c r="KFI73" s="201"/>
      <c r="KFJ73" s="201"/>
      <c r="KFK73" s="201"/>
      <c r="KFL73" s="201"/>
      <c r="KFM73" s="201"/>
      <c r="KFN73" s="201"/>
      <c r="KFO73" s="201"/>
      <c r="KFP73" s="201"/>
      <c r="KFQ73" s="201"/>
      <c r="KFR73" s="201"/>
      <c r="KFS73" s="201"/>
      <c r="KFT73" s="201"/>
      <c r="KFU73" s="201"/>
      <c r="KFV73" s="201"/>
      <c r="KFW73" s="201"/>
      <c r="KFX73" s="201"/>
      <c r="KFY73" s="201"/>
      <c r="KFZ73" s="201"/>
      <c r="KGA73" s="201"/>
      <c r="KGB73" s="201"/>
      <c r="KGC73" s="201"/>
      <c r="KGD73" s="201"/>
      <c r="KGE73" s="201"/>
      <c r="KGF73" s="201"/>
      <c r="KGG73" s="201"/>
      <c r="KGH73" s="201"/>
      <c r="KGI73" s="201"/>
      <c r="KGJ73" s="201"/>
      <c r="KGK73" s="201"/>
      <c r="KGL73" s="201"/>
      <c r="KGM73" s="201"/>
      <c r="KGN73" s="201"/>
      <c r="KGO73" s="201"/>
      <c r="KGP73" s="201"/>
      <c r="KGQ73" s="201"/>
      <c r="KGR73" s="201"/>
      <c r="KGS73" s="201"/>
      <c r="KGT73" s="201"/>
      <c r="KGU73" s="201"/>
      <c r="KGV73" s="201"/>
      <c r="KGW73" s="201"/>
      <c r="KGX73" s="201"/>
      <c r="KGY73" s="201"/>
      <c r="KGZ73" s="201"/>
      <c r="KHA73" s="201"/>
      <c r="KHB73" s="201"/>
      <c r="KHC73" s="201"/>
      <c r="KHD73" s="201"/>
      <c r="KHE73" s="201"/>
      <c r="KHF73" s="201"/>
      <c r="KHG73" s="201"/>
      <c r="KHH73" s="201"/>
      <c r="KHI73" s="201"/>
      <c r="KHJ73" s="201"/>
      <c r="KHK73" s="201"/>
      <c r="KHL73" s="201"/>
      <c r="KHM73" s="201"/>
      <c r="KHN73" s="201"/>
      <c r="KHO73" s="201"/>
      <c r="KHP73" s="201"/>
      <c r="KHQ73" s="201"/>
      <c r="KHR73" s="201"/>
      <c r="KHS73" s="201"/>
      <c r="KHT73" s="201"/>
      <c r="KHU73" s="201"/>
      <c r="KHV73" s="201"/>
      <c r="KHW73" s="201"/>
      <c r="KHX73" s="201"/>
      <c r="KHY73" s="201"/>
      <c r="KHZ73" s="201"/>
      <c r="KIA73" s="201"/>
      <c r="KIB73" s="201"/>
      <c r="KIC73" s="201"/>
      <c r="KID73" s="201"/>
      <c r="KIE73" s="201"/>
      <c r="KIF73" s="201"/>
      <c r="KIG73" s="201"/>
      <c r="KIH73" s="201"/>
      <c r="KII73" s="201"/>
      <c r="KIJ73" s="201"/>
      <c r="KIK73" s="201"/>
      <c r="KIL73" s="201"/>
      <c r="KIM73" s="201"/>
      <c r="KIN73" s="201"/>
      <c r="KIO73" s="201"/>
      <c r="KIP73" s="201"/>
      <c r="KIQ73" s="201"/>
      <c r="KIR73" s="201"/>
      <c r="KIS73" s="201"/>
      <c r="KIT73" s="201"/>
      <c r="KIU73" s="201"/>
      <c r="KIV73" s="201"/>
      <c r="KIW73" s="201"/>
      <c r="KIX73" s="201"/>
      <c r="KIY73" s="201"/>
      <c r="KIZ73" s="201"/>
      <c r="KJA73" s="201"/>
      <c r="KJB73" s="201"/>
      <c r="KJC73" s="201"/>
      <c r="KJD73" s="201"/>
      <c r="KJE73" s="201"/>
      <c r="KJF73" s="201"/>
      <c r="KJG73" s="201"/>
      <c r="KJH73" s="201"/>
      <c r="KJI73" s="201"/>
      <c r="KJJ73" s="201"/>
      <c r="KJK73" s="201"/>
      <c r="KJL73" s="201"/>
      <c r="KJM73" s="201"/>
      <c r="KJN73" s="201"/>
      <c r="KJO73" s="201"/>
      <c r="KJP73" s="201"/>
      <c r="KJQ73" s="201"/>
      <c r="KJR73" s="201"/>
      <c r="KJS73" s="201"/>
      <c r="KJT73" s="201"/>
      <c r="KJU73" s="201"/>
      <c r="KJV73" s="201"/>
      <c r="KJW73" s="201"/>
      <c r="KJX73" s="201"/>
      <c r="KJY73" s="201"/>
      <c r="KJZ73" s="201"/>
      <c r="KKA73" s="201"/>
      <c r="KKB73" s="201"/>
      <c r="KKC73" s="201"/>
      <c r="KKD73" s="201"/>
      <c r="KKE73" s="201"/>
      <c r="KKF73" s="201"/>
      <c r="KKG73" s="201"/>
      <c r="KKH73" s="201"/>
      <c r="KKI73" s="201"/>
      <c r="KKJ73" s="201"/>
      <c r="KKK73" s="201"/>
      <c r="KKL73" s="201"/>
      <c r="KKM73" s="201"/>
      <c r="KKN73" s="201"/>
      <c r="KKO73" s="201"/>
      <c r="KKP73" s="201"/>
      <c r="KKQ73" s="201"/>
      <c r="KKR73" s="201"/>
      <c r="KKS73" s="201"/>
      <c r="KKT73" s="201"/>
      <c r="KKU73" s="201"/>
      <c r="KKV73" s="201"/>
      <c r="KKW73" s="201"/>
      <c r="KKX73" s="201"/>
      <c r="KKY73" s="201"/>
      <c r="KKZ73" s="201"/>
      <c r="KLA73" s="201"/>
      <c r="KLB73" s="201"/>
      <c r="KLC73" s="201"/>
      <c r="KLD73" s="201"/>
      <c r="KLE73" s="201"/>
      <c r="KLF73" s="201"/>
      <c r="KLG73" s="201"/>
      <c r="KLH73" s="201"/>
      <c r="KLI73" s="201"/>
      <c r="KLJ73" s="201"/>
      <c r="KLK73" s="201"/>
      <c r="KLL73" s="201"/>
      <c r="KLM73" s="201"/>
      <c r="KLN73" s="201"/>
      <c r="KLO73" s="201"/>
      <c r="KLP73" s="201"/>
      <c r="KLQ73" s="201"/>
      <c r="KLR73" s="201"/>
      <c r="KLS73" s="201"/>
      <c r="KLT73" s="201"/>
      <c r="KLU73" s="201"/>
      <c r="KLV73" s="201"/>
      <c r="KLW73" s="201"/>
      <c r="KLX73" s="201"/>
      <c r="KLY73" s="201"/>
      <c r="KLZ73" s="201"/>
      <c r="KMA73" s="201"/>
      <c r="KMB73" s="201"/>
      <c r="KMC73" s="201"/>
      <c r="KMD73" s="201"/>
      <c r="KME73" s="201"/>
      <c r="KMF73" s="201"/>
      <c r="KMG73" s="201"/>
      <c r="KMH73" s="201"/>
      <c r="KMI73" s="201"/>
      <c r="KMJ73" s="201"/>
      <c r="KMK73" s="201"/>
      <c r="KML73" s="201"/>
      <c r="KMM73" s="201"/>
      <c r="KMN73" s="201"/>
      <c r="KMO73" s="201"/>
      <c r="KMP73" s="201"/>
      <c r="KMQ73" s="201"/>
      <c r="KMR73" s="201"/>
      <c r="KMS73" s="201"/>
      <c r="KMT73" s="201"/>
      <c r="KMU73" s="201"/>
      <c r="KMV73" s="201"/>
      <c r="KMW73" s="201"/>
      <c r="KMX73" s="201"/>
      <c r="KMY73" s="201"/>
      <c r="KMZ73" s="201"/>
      <c r="KNA73" s="201"/>
      <c r="KNB73" s="201"/>
      <c r="KNC73" s="201"/>
      <c r="KND73" s="201"/>
      <c r="KNE73" s="201"/>
      <c r="KNF73" s="201"/>
      <c r="KNG73" s="201"/>
      <c r="KNH73" s="201"/>
      <c r="KNI73" s="201"/>
      <c r="KNJ73" s="201"/>
      <c r="KNK73" s="201"/>
      <c r="KNL73" s="201"/>
      <c r="KNM73" s="201"/>
      <c r="KNN73" s="201"/>
      <c r="KNO73" s="201"/>
      <c r="KNP73" s="201"/>
      <c r="KNQ73" s="201"/>
      <c r="KNR73" s="201"/>
      <c r="KNS73" s="201"/>
      <c r="KNT73" s="201"/>
      <c r="KNU73" s="201"/>
      <c r="KNV73" s="201"/>
      <c r="KNW73" s="201"/>
      <c r="KNX73" s="201"/>
      <c r="KNY73" s="201"/>
      <c r="KNZ73" s="201"/>
      <c r="KOA73" s="201"/>
      <c r="KOB73" s="201"/>
      <c r="KOC73" s="201"/>
      <c r="KOD73" s="201"/>
      <c r="KOE73" s="201"/>
      <c r="KOF73" s="201"/>
      <c r="KOG73" s="201"/>
      <c r="KOH73" s="201"/>
      <c r="KOI73" s="201"/>
      <c r="KOJ73" s="201"/>
      <c r="KOK73" s="201"/>
      <c r="KOL73" s="201"/>
      <c r="KOM73" s="201"/>
      <c r="KON73" s="201"/>
      <c r="KOO73" s="201"/>
      <c r="KOP73" s="201"/>
      <c r="KOQ73" s="201"/>
      <c r="KOR73" s="201"/>
      <c r="KOS73" s="201"/>
      <c r="KOT73" s="201"/>
      <c r="KOU73" s="201"/>
      <c r="KOV73" s="201"/>
      <c r="KOW73" s="201"/>
      <c r="KOX73" s="201"/>
      <c r="KOY73" s="201"/>
      <c r="KOZ73" s="201"/>
      <c r="KPA73" s="201"/>
      <c r="KPB73" s="201"/>
      <c r="KPC73" s="201"/>
      <c r="KPD73" s="201"/>
      <c r="KPE73" s="201"/>
      <c r="KPF73" s="201"/>
      <c r="KPG73" s="201"/>
      <c r="KPH73" s="201"/>
      <c r="KPI73" s="201"/>
      <c r="KPJ73" s="201"/>
      <c r="KPK73" s="201"/>
      <c r="KPL73" s="201"/>
      <c r="KPM73" s="201"/>
      <c r="KPN73" s="201"/>
      <c r="KPO73" s="201"/>
      <c r="KPP73" s="201"/>
      <c r="KPQ73" s="201"/>
      <c r="KPR73" s="201"/>
      <c r="KPS73" s="201"/>
      <c r="KPT73" s="201"/>
      <c r="KPU73" s="201"/>
      <c r="KPV73" s="201"/>
      <c r="KPW73" s="201"/>
      <c r="KPX73" s="201"/>
      <c r="KPY73" s="201"/>
      <c r="KPZ73" s="201"/>
      <c r="KQA73" s="201"/>
      <c r="KQB73" s="201"/>
      <c r="KQC73" s="201"/>
      <c r="KQD73" s="201"/>
      <c r="KQE73" s="201"/>
      <c r="KQF73" s="201"/>
      <c r="KQG73" s="201"/>
      <c r="KQH73" s="201"/>
      <c r="KQI73" s="201"/>
      <c r="KQJ73" s="201"/>
      <c r="KQK73" s="201"/>
      <c r="KQL73" s="201"/>
      <c r="KQM73" s="201"/>
      <c r="KQN73" s="201"/>
      <c r="KQO73" s="201"/>
      <c r="KQP73" s="201"/>
      <c r="KQQ73" s="201"/>
      <c r="KQR73" s="201"/>
      <c r="KQS73" s="201"/>
      <c r="KQT73" s="201"/>
      <c r="KQU73" s="201"/>
      <c r="KQV73" s="201"/>
      <c r="KQW73" s="201"/>
      <c r="KQX73" s="201"/>
      <c r="KQY73" s="201"/>
      <c r="KQZ73" s="201"/>
      <c r="KRA73" s="201"/>
      <c r="KRB73" s="201"/>
      <c r="KRC73" s="201"/>
      <c r="KRD73" s="201"/>
      <c r="KRE73" s="201"/>
      <c r="KRF73" s="201"/>
      <c r="KRG73" s="201"/>
      <c r="KRH73" s="201"/>
      <c r="KRI73" s="201"/>
      <c r="KRJ73" s="201"/>
      <c r="KRK73" s="201"/>
      <c r="KRL73" s="201"/>
      <c r="KRM73" s="201"/>
      <c r="KRN73" s="201"/>
      <c r="KRO73" s="201"/>
      <c r="KRP73" s="201"/>
      <c r="KRQ73" s="201"/>
      <c r="KRR73" s="201"/>
      <c r="KRS73" s="201"/>
      <c r="KRT73" s="201"/>
      <c r="KRU73" s="201"/>
      <c r="KRV73" s="201"/>
      <c r="KRW73" s="201"/>
      <c r="KRX73" s="201"/>
      <c r="KRY73" s="201"/>
      <c r="KRZ73" s="201"/>
      <c r="KSA73" s="201"/>
      <c r="KSB73" s="201"/>
      <c r="KSC73" s="201"/>
      <c r="KSD73" s="201"/>
      <c r="KSE73" s="201"/>
      <c r="KSF73" s="201"/>
      <c r="KSG73" s="201"/>
      <c r="KSH73" s="201"/>
      <c r="KSI73" s="201"/>
      <c r="KSJ73" s="201"/>
      <c r="KSK73" s="201"/>
      <c r="KSL73" s="201"/>
      <c r="KSM73" s="201"/>
      <c r="KSN73" s="201"/>
      <c r="KSO73" s="201"/>
      <c r="KSP73" s="201"/>
      <c r="KSQ73" s="201"/>
      <c r="KSR73" s="201"/>
      <c r="KSS73" s="201"/>
      <c r="KST73" s="201"/>
      <c r="KSU73" s="201"/>
      <c r="KSV73" s="201"/>
      <c r="KSW73" s="201"/>
      <c r="KSX73" s="201"/>
      <c r="KSY73" s="201"/>
      <c r="KSZ73" s="201"/>
      <c r="KTA73" s="201"/>
      <c r="KTB73" s="201"/>
      <c r="KTC73" s="201"/>
      <c r="KTD73" s="201"/>
      <c r="KTE73" s="201"/>
      <c r="KTF73" s="201"/>
      <c r="KTG73" s="201"/>
      <c r="KTH73" s="201"/>
      <c r="KTI73" s="201"/>
      <c r="KTJ73" s="201"/>
      <c r="KTK73" s="201"/>
      <c r="KTL73" s="201"/>
      <c r="KTM73" s="201"/>
      <c r="KTN73" s="201"/>
      <c r="KTO73" s="201"/>
      <c r="KTP73" s="201"/>
      <c r="KTQ73" s="201"/>
      <c r="KTR73" s="201"/>
      <c r="KTS73" s="201"/>
      <c r="KTT73" s="201"/>
      <c r="KTU73" s="201"/>
      <c r="KTV73" s="201"/>
      <c r="KTW73" s="201"/>
      <c r="KTX73" s="201"/>
      <c r="KTY73" s="201"/>
      <c r="KTZ73" s="201"/>
      <c r="KUA73" s="201"/>
      <c r="KUB73" s="201"/>
      <c r="KUC73" s="201"/>
      <c r="KUD73" s="201"/>
      <c r="KUE73" s="201"/>
      <c r="KUF73" s="201"/>
      <c r="KUG73" s="201"/>
      <c r="KUH73" s="201"/>
      <c r="KUI73" s="201"/>
      <c r="KUJ73" s="201"/>
      <c r="KUK73" s="201"/>
      <c r="KUL73" s="201"/>
      <c r="KUM73" s="201"/>
      <c r="KUN73" s="201"/>
      <c r="KUO73" s="201"/>
      <c r="KUP73" s="201"/>
      <c r="KUQ73" s="201"/>
      <c r="KUR73" s="201"/>
      <c r="KUS73" s="201"/>
      <c r="KUT73" s="201"/>
      <c r="KUU73" s="201"/>
      <c r="KUV73" s="201"/>
      <c r="KUW73" s="201"/>
      <c r="KUX73" s="201"/>
      <c r="KUY73" s="201"/>
      <c r="KUZ73" s="201"/>
      <c r="KVA73" s="201"/>
      <c r="KVB73" s="201"/>
      <c r="KVC73" s="201"/>
      <c r="KVD73" s="201"/>
      <c r="KVE73" s="201"/>
      <c r="KVF73" s="201"/>
      <c r="KVG73" s="201"/>
      <c r="KVH73" s="201"/>
      <c r="KVI73" s="201"/>
      <c r="KVJ73" s="201"/>
      <c r="KVK73" s="201"/>
      <c r="KVL73" s="201"/>
      <c r="KVM73" s="201"/>
      <c r="KVN73" s="201"/>
      <c r="KVO73" s="201"/>
      <c r="KVP73" s="201"/>
      <c r="KVQ73" s="201"/>
      <c r="KVR73" s="201"/>
      <c r="KVS73" s="201"/>
      <c r="KVT73" s="201"/>
      <c r="KVU73" s="201"/>
      <c r="KVV73" s="201"/>
      <c r="KVW73" s="201"/>
      <c r="KVX73" s="201"/>
      <c r="KVY73" s="201"/>
      <c r="KVZ73" s="201"/>
      <c r="KWA73" s="201"/>
      <c r="KWB73" s="201"/>
      <c r="KWC73" s="201"/>
      <c r="KWD73" s="201"/>
      <c r="KWE73" s="201"/>
      <c r="KWF73" s="201"/>
      <c r="KWG73" s="201"/>
      <c r="KWH73" s="201"/>
      <c r="KWI73" s="201"/>
      <c r="KWJ73" s="201"/>
      <c r="KWK73" s="201"/>
      <c r="KWL73" s="201"/>
      <c r="KWM73" s="201"/>
      <c r="KWN73" s="201"/>
      <c r="KWO73" s="201"/>
      <c r="KWP73" s="201"/>
      <c r="KWQ73" s="201"/>
      <c r="KWR73" s="201"/>
      <c r="KWS73" s="201"/>
      <c r="KWT73" s="201"/>
      <c r="KWU73" s="201"/>
      <c r="KWV73" s="201"/>
      <c r="KWW73" s="201"/>
      <c r="KWX73" s="201"/>
      <c r="KWY73" s="201"/>
      <c r="KWZ73" s="201"/>
      <c r="KXA73" s="201"/>
      <c r="KXB73" s="201"/>
      <c r="KXC73" s="201"/>
      <c r="KXD73" s="201"/>
      <c r="KXE73" s="201"/>
      <c r="KXF73" s="201"/>
      <c r="KXG73" s="201"/>
      <c r="KXH73" s="201"/>
      <c r="KXI73" s="201"/>
      <c r="KXJ73" s="201"/>
      <c r="KXK73" s="201"/>
      <c r="KXL73" s="201"/>
      <c r="KXM73" s="201"/>
      <c r="KXN73" s="201"/>
      <c r="KXO73" s="201"/>
      <c r="KXP73" s="201"/>
      <c r="KXQ73" s="201"/>
      <c r="KXR73" s="201"/>
      <c r="KXS73" s="201"/>
      <c r="KXT73" s="201"/>
      <c r="KXU73" s="201"/>
      <c r="KXV73" s="201"/>
      <c r="KXW73" s="201"/>
      <c r="KXX73" s="201"/>
      <c r="KXY73" s="201"/>
      <c r="KXZ73" s="201"/>
      <c r="KYA73" s="201"/>
      <c r="KYB73" s="201"/>
      <c r="KYC73" s="201"/>
      <c r="KYD73" s="201"/>
      <c r="KYE73" s="201"/>
      <c r="KYF73" s="201"/>
      <c r="KYG73" s="201"/>
      <c r="KYH73" s="201"/>
      <c r="KYI73" s="201"/>
      <c r="KYJ73" s="201"/>
      <c r="KYK73" s="201"/>
      <c r="KYL73" s="201"/>
      <c r="KYM73" s="201"/>
      <c r="KYN73" s="201"/>
      <c r="KYO73" s="201"/>
      <c r="KYP73" s="201"/>
      <c r="KYQ73" s="201"/>
      <c r="KYR73" s="201"/>
      <c r="KYS73" s="201"/>
      <c r="KYT73" s="201"/>
      <c r="KYU73" s="201"/>
      <c r="KYV73" s="201"/>
      <c r="KYW73" s="201"/>
      <c r="KYX73" s="201"/>
      <c r="KYY73" s="201"/>
      <c r="KYZ73" s="201"/>
      <c r="KZA73" s="201"/>
      <c r="KZB73" s="201"/>
      <c r="KZC73" s="201"/>
      <c r="KZD73" s="201"/>
      <c r="KZE73" s="201"/>
      <c r="KZF73" s="201"/>
      <c r="KZG73" s="201"/>
      <c r="KZH73" s="201"/>
      <c r="KZI73" s="201"/>
      <c r="KZJ73" s="201"/>
      <c r="KZK73" s="201"/>
      <c r="KZL73" s="201"/>
      <c r="KZM73" s="201"/>
      <c r="KZN73" s="201"/>
      <c r="KZO73" s="201"/>
      <c r="KZP73" s="201"/>
      <c r="KZQ73" s="201"/>
      <c r="KZR73" s="201"/>
      <c r="KZS73" s="201"/>
      <c r="KZT73" s="201"/>
      <c r="KZU73" s="201"/>
      <c r="KZV73" s="201"/>
      <c r="KZW73" s="201"/>
      <c r="KZX73" s="201"/>
      <c r="KZY73" s="201"/>
      <c r="KZZ73" s="201"/>
      <c r="LAA73" s="201"/>
      <c r="LAB73" s="201"/>
      <c r="LAC73" s="201"/>
      <c r="LAD73" s="201"/>
      <c r="LAE73" s="201"/>
      <c r="LAF73" s="201"/>
      <c r="LAG73" s="201"/>
      <c r="LAH73" s="201"/>
      <c r="LAI73" s="201"/>
      <c r="LAJ73" s="201"/>
      <c r="LAK73" s="201"/>
      <c r="LAL73" s="201"/>
      <c r="LAM73" s="201"/>
      <c r="LAN73" s="201"/>
      <c r="LAO73" s="201"/>
      <c r="LAP73" s="201"/>
      <c r="LAQ73" s="201"/>
      <c r="LAR73" s="201"/>
      <c r="LAS73" s="201"/>
      <c r="LAT73" s="201"/>
      <c r="LAU73" s="201"/>
      <c r="LAV73" s="201"/>
      <c r="LAW73" s="201"/>
      <c r="LAX73" s="201"/>
      <c r="LAY73" s="201"/>
      <c r="LAZ73" s="201"/>
      <c r="LBA73" s="201"/>
      <c r="LBB73" s="201"/>
      <c r="LBC73" s="201"/>
      <c r="LBD73" s="201"/>
      <c r="LBE73" s="201"/>
      <c r="LBF73" s="201"/>
      <c r="LBG73" s="201"/>
      <c r="LBH73" s="201"/>
      <c r="LBI73" s="201"/>
      <c r="LBJ73" s="201"/>
      <c r="LBK73" s="201"/>
      <c r="LBL73" s="201"/>
      <c r="LBM73" s="201"/>
      <c r="LBN73" s="201"/>
      <c r="LBO73" s="201"/>
      <c r="LBP73" s="201"/>
      <c r="LBQ73" s="201"/>
      <c r="LBR73" s="201"/>
      <c r="LBS73" s="201"/>
      <c r="LBT73" s="201"/>
      <c r="LBU73" s="201"/>
      <c r="LBV73" s="201"/>
      <c r="LBW73" s="201"/>
      <c r="LBX73" s="201"/>
      <c r="LBY73" s="201"/>
      <c r="LBZ73" s="201"/>
      <c r="LCA73" s="201"/>
      <c r="LCB73" s="201"/>
      <c r="LCC73" s="201"/>
      <c r="LCD73" s="201"/>
      <c r="LCE73" s="201"/>
      <c r="LCF73" s="201"/>
      <c r="LCG73" s="201"/>
      <c r="LCH73" s="201"/>
      <c r="LCI73" s="201"/>
      <c r="LCJ73" s="201"/>
      <c r="LCK73" s="201"/>
      <c r="LCL73" s="201"/>
      <c r="LCM73" s="201"/>
      <c r="LCN73" s="201"/>
      <c r="LCO73" s="201"/>
      <c r="LCP73" s="201"/>
      <c r="LCQ73" s="201"/>
      <c r="LCR73" s="201"/>
      <c r="LCS73" s="201"/>
      <c r="LCT73" s="201"/>
      <c r="LCU73" s="201"/>
      <c r="LCV73" s="201"/>
      <c r="LCW73" s="201"/>
      <c r="LCX73" s="201"/>
      <c r="LCY73" s="201"/>
      <c r="LCZ73" s="201"/>
      <c r="LDA73" s="201"/>
      <c r="LDB73" s="201"/>
      <c r="LDC73" s="201"/>
      <c r="LDD73" s="201"/>
      <c r="LDE73" s="201"/>
      <c r="LDF73" s="201"/>
      <c r="LDG73" s="201"/>
      <c r="LDH73" s="201"/>
      <c r="LDI73" s="201"/>
      <c r="LDJ73" s="201"/>
      <c r="LDK73" s="201"/>
      <c r="LDL73" s="201"/>
      <c r="LDM73" s="201"/>
      <c r="LDN73" s="201"/>
      <c r="LDO73" s="201"/>
      <c r="LDP73" s="201"/>
      <c r="LDQ73" s="201"/>
      <c r="LDR73" s="201"/>
      <c r="LDS73" s="201"/>
      <c r="LDT73" s="201"/>
      <c r="LDU73" s="201"/>
      <c r="LDV73" s="201"/>
      <c r="LDW73" s="201"/>
      <c r="LDX73" s="201"/>
      <c r="LDY73" s="201"/>
      <c r="LDZ73" s="201"/>
      <c r="LEA73" s="201"/>
      <c r="LEB73" s="201"/>
      <c r="LEC73" s="201"/>
      <c r="LED73" s="201"/>
      <c r="LEE73" s="201"/>
      <c r="LEF73" s="201"/>
      <c r="LEG73" s="201"/>
      <c r="LEH73" s="201"/>
      <c r="LEI73" s="201"/>
      <c r="LEJ73" s="201"/>
      <c r="LEK73" s="201"/>
      <c r="LEL73" s="201"/>
      <c r="LEM73" s="201"/>
      <c r="LEN73" s="201"/>
      <c r="LEO73" s="201"/>
      <c r="LEP73" s="201"/>
      <c r="LEQ73" s="201"/>
      <c r="LER73" s="201"/>
      <c r="LES73" s="201"/>
      <c r="LET73" s="201"/>
      <c r="LEU73" s="201"/>
      <c r="LEV73" s="201"/>
      <c r="LEW73" s="201"/>
      <c r="LEX73" s="201"/>
      <c r="LEY73" s="201"/>
      <c r="LEZ73" s="201"/>
      <c r="LFA73" s="201"/>
      <c r="LFB73" s="201"/>
      <c r="LFC73" s="201"/>
      <c r="LFD73" s="201"/>
      <c r="LFE73" s="201"/>
      <c r="LFF73" s="201"/>
      <c r="LFG73" s="201"/>
      <c r="LFH73" s="201"/>
      <c r="LFI73" s="201"/>
      <c r="LFJ73" s="201"/>
      <c r="LFK73" s="201"/>
      <c r="LFL73" s="201"/>
      <c r="LFM73" s="201"/>
      <c r="LFN73" s="201"/>
      <c r="LFO73" s="201"/>
      <c r="LFP73" s="201"/>
      <c r="LFQ73" s="201"/>
      <c r="LFR73" s="201"/>
      <c r="LFS73" s="201"/>
      <c r="LFT73" s="201"/>
      <c r="LFU73" s="201"/>
      <c r="LFV73" s="201"/>
      <c r="LFW73" s="201"/>
      <c r="LFX73" s="201"/>
      <c r="LFY73" s="201"/>
      <c r="LFZ73" s="201"/>
      <c r="LGA73" s="201"/>
      <c r="LGB73" s="201"/>
      <c r="LGC73" s="201"/>
      <c r="LGD73" s="201"/>
      <c r="LGE73" s="201"/>
      <c r="LGF73" s="201"/>
      <c r="LGG73" s="201"/>
      <c r="LGH73" s="201"/>
      <c r="LGI73" s="201"/>
      <c r="LGJ73" s="201"/>
      <c r="LGK73" s="201"/>
      <c r="LGL73" s="201"/>
      <c r="LGM73" s="201"/>
      <c r="LGN73" s="201"/>
      <c r="LGO73" s="201"/>
      <c r="LGP73" s="201"/>
      <c r="LGQ73" s="201"/>
      <c r="LGR73" s="201"/>
      <c r="LGS73" s="201"/>
      <c r="LGT73" s="201"/>
      <c r="LGU73" s="201"/>
      <c r="LGV73" s="201"/>
      <c r="LGW73" s="201"/>
      <c r="LGX73" s="201"/>
      <c r="LGY73" s="201"/>
      <c r="LGZ73" s="201"/>
      <c r="LHA73" s="201"/>
      <c r="LHB73" s="201"/>
      <c r="LHC73" s="201"/>
      <c r="LHD73" s="201"/>
      <c r="LHE73" s="201"/>
      <c r="LHF73" s="201"/>
      <c r="LHG73" s="201"/>
      <c r="LHH73" s="201"/>
      <c r="LHI73" s="201"/>
      <c r="LHJ73" s="201"/>
      <c r="LHK73" s="201"/>
      <c r="LHL73" s="201"/>
      <c r="LHM73" s="201"/>
      <c r="LHN73" s="201"/>
      <c r="LHO73" s="201"/>
      <c r="LHP73" s="201"/>
      <c r="LHQ73" s="201"/>
      <c r="LHR73" s="201"/>
      <c r="LHS73" s="201"/>
      <c r="LHT73" s="201"/>
      <c r="LHU73" s="201"/>
      <c r="LHV73" s="201"/>
      <c r="LHW73" s="201"/>
      <c r="LHX73" s="201"/>
      <c r="LHY73" s="201"/>
      <c r="LHZ73" s="201"/>
      <c r="LIA73" s="201"/>
      <c r="LIB73" s="201"/>
      <c r="LIC73" s="201"/>
      <c r="LID73" s="201"/>
      <c r="LIE73" s="201"/>
      <c r="LIF73" s="201"/>
      <c r="LIG73" s="201"/>
      <c r="LIH73" s="201"/>
      <c r="LII73" s="201"/>
      <c r="LIJ73" s="201"/>
      <c r="LIK73" s="201"/>
      <c r="LIL73" s="201"/>
      <c r="LIM73" s="201"/>
      <c r="LIN73" s="201"/>
      <c r="LIO73" s="201"/>
      <c r="LIP73" s="201"/>
      <c r="LIQ73" s="201"/>
      <c r="LIR73" s="201"/>
      <c r="LIS73" s="201"/>
      <c r="LIT73" s="201"/>
      <c r="LIU73" s="201"/>
      <c r="LIV73" s="201"/>
      <c r="LIW73" s="201"/>
      <c r="LIX73" s="201"/>
      <c r="LIY73" s="201"/>
      <c r="LIZ73" s="201"/>
      <c r="LJA73" s="201"/>
      <c r="LJB73" s="201"/>
      <c r="LJC73" s="201"/>
      <c r="LJD73" s="201"/>
      <c r="LJE73" s="201"/>
      <c r="LJF73" s="201"/>
      <c r="LJG73" s="201"/>
      <c r="LJH73" s="201"/>
      <c r="LJI73" s="201"/>
      <c r="LJJ73" s="201"/>
      <c r="LJK73" s="201"/>
      <c r="LJL73" s="201"/>
      <c r="LJM73" s="201"/>
      <c r="LJN73" s="201"/>
      <c r="LJO73" s="201"/>
      <c r="LJP73" s="201"/>
      <c r="LJQ73" s="201"/>
      <c r="LJR73" s="201"/>
      <c r="LJS73" s="201"/>
      <c r="LJT73" s="201"/>
      <c r="LJU73" s="201"/>
      <c r="LJV73" s="201"/>
      <c r="LJW73" s="201"/>
      <c r="LJX73" s="201"/>
      <c r="LJY73" s="201"/>
      <c r="LJZ73" s="201"/>
      <c r="LKA73" s="201"/>
      <c r="LKB73" s="201"/>
      <c r="LKC73" s="201"/>
      <c r="LKD73" s="201"/>
      <c r="LKE73" s="201"/>
      <c r="LKF73" s="201"/>
      <c r="LKG73" s="201"/>
      <c r="LKH73" s="201"/>
      <c r="LKI73" s="201"/>
      <c r="LKJ73" s="201"/>
      <c r="LKK73" s="201"/>
      <c r="LKL73" s="201"/>
      <c r="LKM73" s="201"/>
      <c r="LKN73" s="201"/>
      <c r="LKO73" s="201"/>
      <c r="LKP73" s="201"/>
      <c r="LKQ73" s="201"/>
      <c r="LKR73" s="201"/>
      <c r="LKS73" s="201"/>
      <c r="LKT73" s="201"/>
      <c r="LKU73" s="201"/>
      <c r="LKV73" s="201"/>
      <c r="LKW73" s="201"/>
      <c r="LKX73" s="201"/>
      <c r="LKY73" s="201"/>
      <c r="LKZ73" s="201"/>
      <c r="LLA73" s="201"/>
      <c r="LLB73" s="201"/>
      <c r="LLC73" s="201"/>
      <c r="LLD73" s="201"/>
      <c r="LLE73" s="201"/>
      <c r="LLF73" s="201"/>
      <c r="LLG73" s="201"/>
      <c r="LLH73" s="201"/>
      <c r="LLI73" s="201"/>
      <c r="LLJ73" s="201"/>
      <c r="LLK73" s="201"/>
      <c r="LLL73" s="201"/>
      <c r="LLM73" s="201"/>
      <c r="LLN73" s="201"/>
      <c r="LLO73" s="201"/>
      <c r="LLP73" s="201"/>
      <c r="LLQ73" s="201"/>
      <c r="LLR73" s="201"/>
      <c r="LLS73" s="201"/>
      <c r="LLT73" s="201"/>
      <c r="LLU73" s="201"/>
      <c r="LLV73" s="201"/>
      <c r="LLW73" s="201"/>
      <c r="LLX73" s="201"/>
      <c r="LLY73" s="201"/>
      <c r="LLZ73" s="201"/>
      <c r="LMA73" s="201"/>
      <c r="LMB73" s="201"/>
      <c r="LMC73" s="201"/>
      <c r="LMD73" s="201"/>
      <c r="LME73" s="201"/>
      <c r="LMF73" s="201"/>
      <c r="LMG73" s="201"/>
      <c r="LMH73" s="201"/>
      <c r="LMI73" s="201"/>
      <c r="LMJ73" s="201"/>
      <c r="LMK73" s="201"/>
      <c r="LML73" s="201"/>
      <c r="LMM73" s="201"/>
      <c r="LMN73" s="201"/>
      <c r="LMO73" s="201"/>
      <c r="LMP73" s="201"/>
      <c r="LMQ73" s="201"/>
      <c r="LMR73" s="201"/>
      <c r="LMS73" s="201"/>
      <c r="LMT73" s="201"/>
      <c r="LMU73" s="201"/>
      <c r="LMV73" s="201"/>
      <c r="LMW73" s="201"/>
      <c r="LMX73" s="201"/>
      <c r="LMY73" s="201"/>
      <c r="LMZ73" s="201"/>
      <c r="LNA73" s="201"/>
      <c r="LNB73" s="201"/>
      <c r="LNC73" s="201"/>
      <c r="LND73" s="201"/>
      <c r="LNE73" s="201"/>
      <c r="LNF73" s="201"/>
      <c r="LNG73" s="201"/>
      <c r="LNH73" s="201"/>
      <c r="LNI73" s="201"/>
      <c r="LNJ73" s="201"/>
      <c r="LNK73" s="201"/>
      <c r="LNL73" s="201"/>
      <c r="LNM73" s="201"/>
      <c r="LNN73" s="201"/>
      <c r="LNO73" s="201"/>
      <c r="LNP73" s="201"/>
      <c r="LNQ73" s="201"/>
      <c r="LNR73" s="201"/>
      <c r="LNS73" s="201"/>
      <c r="LNT73" s="201"/>
      <c r="LNU73" s="201"/>
      <c r="LNV73" s="201"/>
      <c r="LNW73" s="201"/>
      <c r="LNX73" s="201"/>
      <c r="LNY73" s="201"/>
      <c r="LNZ73" s="201"/>
      <c r="LOA73" s="201"/>
      <c r="LOB73" s="201"/>
      <c r="LOC73" s="201"/>
      <c r="LOD73" s="201"/>
      <c r="LOE73" s="201"/>
      <c r="LOF73" s="201"/>
      <c r="LOG73" s="201"/>
      <c r="LOH73" s="201"/>
      <c r="LOI73" s="201"/>
      <c r="LOJ73" s="201"/>
      <c r="LOK73" s="201"/>
      <c r="LOL73" s="201"/>
      <c r="LOM73" s="201"/>
      <c r="LON73" s="201"/>
      <c r="LOO73" s="201"/>
      <c r="LOP73" s="201"/>
      <c r="LOQ73" s="201"/>
      <c r="LOR73" s="201"/>
      <c r="LOS73" s="201"/>
      <c r="LOT73" s="201"/>
      <c r="LOU73" s="201"/>
      <c r="LOV73" s="201"/>
      <c r="LOW73" s="201"/>
      <c r="LOX73" s="201"/>
      <c r="LOY73" s="201"/>
      <c r="LOZ73" s="201"/>
      <c r="LPA73" s="201"/>
      <c r="LPB73" s="201"/>
      <c r="LPC73" s="201"/>
      <c r="LPD73" s="201"/>
      <c r="LPE73" s="201"/>
      <c r="LPF73" s="201"/>
      <c r="LPG73" s="201"/>
      <c r="LPH73" s="201"/>
      <c r="LPI73" s="201"/>
      <c r="LPJ73" s="201"/>
      <c r="LPK73" s="201"/>
      <c r="LPL73" s="201"/>
      <c r="LPM73" s="201"/>
      <c r="LPN73" s="201"/>
      <c r="LPO73" s="201"/>
      <c r="LPP73" s="201"/>
      <c r="LPQ73" s="201"/>
      <c r="LPR73" s="201"/>
      <c r="LPS73" s="201"/>
      <c r="LPT73" s="201"/>
      <c r="LPU73" s="201"/>
      <c r="LPV73" s="201"/>
      <c r="LPW73" s="201"/>
      <c r="LPX73" s="201"/>
      <c r="LPY73" s="201"/>
      <c r="LPZ73" s="201"/>
      <c r="LQA73" s="201"/>
      <c r="LQB73" s="201"/>
      <c r="LQC73" s="201"/>
      <c r="LQD73" s="201"/>
      <c r="LQE73" s="201"/>
      <c r="LQF73" s="201"/>
      <c r="LQG73" s="201"/>
      <c r="LQH73" s="201"/>
      <c r="LQI73" s="201"/>
      <c r="LQJ73" s="201"/>
      <c r="LQK73" s="201"/>
      <c r="LQL73" s="201"/>
      <c r="LQM73" s="201"/>
      <c r="LQN73" s="201"/>
      <c r="LQO73" s="201"/>
      <c r="LQP73" s="201"/>
      <c r="LQQ73" s="201"/>
      <c r="LQR73" s="201"/>
      <c r="LQS73" s="201"/>
      <c r="LQT73" s="201"/>
      <c r="LQU73" s="201"/>
      <c r="LQV73" s="201"/>
      <c r="LQW73" s="201"/>
      <c r="LQX73" s="201"/>
      <c r="LQY73" s="201"/>
      <c r="LQZ73" s="201"/>
      <c r="LRA73" s="201"/>
      <c r="LRB73" s="201"/>
      <c r="LRC73" s="201"/>
      <c r="LRD73" s="201"/>
      <c r="LRE73" s="201"/>
      <c r="LRF73" s="201"/>
      <c r="LRG73" s="201"/>
      <c r="LRH73" s="201"/>
      <c r="LRI73" s="201"/>
      <c r="LRJ73" s="201"/>
      <c r="LRK73" s="201"/>
      <c r="LRL73" s="201"/>
      <c r="LRM73" s="201"/>
      <c r="LRN73" s="201"/>
      <c r="LRO73" s="201"/>
      <c r="LRP73" s="201"/>
      <c r="LRQ73" s="201"/>
      <c r="LRR73" s="201"/>
      <c r="LRS73" s="201"/>
      <c r="LRT73" s="201"/>
      <c r="LRU73" s="201"/>
      <c r="LRV73" s="201"/>
      <c r="LRW73" s="201"/>
      <c r="LRX73" s="201"/>
      <c r="LRY73" s="201"/>
      <c r="LRZ73" s="201"/>
      <c r="LSA73" s="201"/>
      <c r="LSB73" s="201"/>
      <c r="LSC73" s="201"/>
      <c r="LSD73" s="201"/>
      <c r="LSE73" s="201"/>
      <c r="LSF73" s="201"/>
      <c r="LSG73" s="201"/>
      <c r="LSH73" s="201"/>
      <c r="LSI73" s="201"/>
      <c r="LSJ73" s="201"/>
      <c r="LSK73" s="201"/>
      <c r="LSL73" s="201"/>
      <c r="LSM73" s="201"/>
      <c r="LSN73" s="201"/>
      <c r="LSO73" s="201"/>
      <c r="LSP73" s="201"/>
      <c r="LSQ73" s="201"/>
      <c r="LSR73" s="201"/>
      <c r="LSS73" s="201"/>
      <c r="LST73" s="201"/>
      <c r="LSU73" s="201"/>
      <c r="LSV73" s="201"/>
      <c r="LSW73" s="201"/>
      <c r="LSX73" s="201"/>
      <c r="LSY73" s="201"/>
      <c r="LSZ73" s="201"/>
      <c r="LTA73" s="201"/>
      <c r="LTB73" s="201"/>
      <c r="LTC73" s="201"/>
      <c r="LTD73" s="201"/>
      <c r="LTE73" s="201"/>
      <c r="LTF73" s="201"/>
      <c r="LTG73" s="201"/>
      <c r="LTH73" s="201"/>
      <c r="LTI73" s="201"/>
      <c r="LTJ73" s="201"/>
      <c r="LTK73" s="201"/>
      <c r="LTL73" s="201"/>
      <c r="LTM73" s="201"/>
      <c r="LTN73" s="201"/>
      <c r="LTO73" s="201"/>
      <c r="LTP73" s="201"/>
      <c r="LTQ73" s="201"/>
      <c r="LTR73" s="201"/>
      <c r="LTS73" s="201"/>
      <c r="LTT73" s="201"/>
      <c r="LTU73" s="201"/>
      <c r="LTV73" s="201"/>
      <c r="LTW73" s="201"/>
      <c r="LTX73" s="201"/>
      <c r="LTY73" s="201"/>
      <c r="LTZ73" s="201"/>
      <c r="LUA73" s="201"/>
      <c r="LUB73" s="201"/>
      <c r="LUC73" s="201"/>
      <c r="LUD73" s="201"/>
      <c r="LUE73" s="201"/>
      <c r="LUF73" s="201"/>
      <c r="LUG73" s="201"/>
      <c r="LUH73" s="201"/>
      <c r="LUI73" s="201"/>
      <c r="LUJ73" s="201"/>
      <c r="LUK73" s="201"/>
      <c r="LUL73" s="201"/>
      <c r="LUM73" s="201"/>
      <c r="LUN73" s="201"/>
      <c r="LUO73" s="201"/>
      <c r="LUP73" s="201"/>
      <c r="LUQ73" s="201"/>
      <c r="LUR73" s="201"/>
      <c r="LUS73" s="201"/>
      <c r="LUT73" s="201"/>
      <c r="LUU73" s="201"/>
      <c r="LUV73" s="201"/>
      <c r="LUW73" s="201"/>
      <c r="LUX73" s="201"/>
      <c r="LUY73" s="201"/>
      <c r="LUZ73" s="201"/>
      <c r="LVA73" s="201"/>
      <c r="LVB73" s="201"/>
      <c r="LVC73" s="201"/>
      <c r="LVD73" s="201"/>
      <c r="LVE73" s="201"/>
      <c r="LVF73" s="201"/>
      <c r="LVG73" s="201"/>
      <c r="LVH73" s="201"/>
      <c r="LVI73" s="201"/>
      <c r="LVJ73" s="201"/>
      <c r="LVK73" s="201"/>
      <c r="LVL73" s="201"/>
      <c r="LVM73" s="201"/>
      <c r="LVN73" s="201"/>
      <c r="LVO73" s="201"/>
      <c r="LVP73" s="201"/>
      <c r="LVQ73" s="201"/>
      <c r="LVR73" s="201"/>
      <c r="LVS73" s="201"/>
      <c r="LVT73" s="201"/>
      <c r="LVU73" s="201"/>
      <c r="LVV73" s="201"/>
      <c r="LVW73" s="201"/>
      <c r="LVX73" s="201"/>
      <c r="LVY73" s="201"/>
      <c r="LVZ73" s="201"/>
      <c r="LWA73" s="201"/>
      <c r="LWB73" s="201"/>
      <c r="LWC73" s="201"/>
      <c r="LWD73" s="201"/>
      <c r="LWE73" s="201"/>
      <c r="LWF73" s="201"/>
      <c r="LWG73" s="201"/>
      <c r="LWH73" s="201"/>
      <c r="LWI73" s="201"/>
      <c r="LWJ73" s="201"/>
      <c r="LWK73" s="201"/>
      <c r="LWL73" s="201"/>
      <c r="LWM73" s="201"/>
      <c r="LWN73" s="201"/>
      <c r="LWO73" s="201"/>
      <c r="LWP73" s="201"/>
      <c r="LWQ73" s="201"/>
      <c r="LWR73" s="201"/>
      <c r="LWS73" s="201"/>
      <c r="LWT73" s="201"/>
      <c r="LWU73" s="201"/>
      <c r="LWV73" s="201"/>
      <c r="LWW73" s="201"/>
      <c r="LWX73" s="201"/>
      <c r="LWY73" s="201"/>
      <c r="LWZ73" s="201"/>
      <c r="LXA73" s="201"/>
      <c r="LXB73" s="201"/>
      <c r="LXC73" s="201"/>
      <c r="LXD73" s="201"/>
      <c r="LXE73" s="201"/>
      <c r="LXF73" s="201"/>
      <c r="LXG73" s="201"/>
      <c r="LXH73" s="201"/>
      <c r="LXI73" s="201"/>
      <c r="LXJ73" s="201"/>
      <c r="LXK73" s="201"/>
      <c r="LXL73" s="201"/>
      <c r="LXM73" s="201"/>
      <c r="LXN73" s="201"/>
      <c r="LXO73" s="201"/>
      <c r="LXP73" s="201"/>
      <c r="LXQ73" s="201"/>
      <c r="LXR73" s="201"/>
      <c r="LXS73" s="201"/>
      <c r="LXT73" s="201"/>
      <c r="LXU73" s="201"/>
      <c r="LXV73" s="201"/>
      <c r="LXW73" s="201"/>
      <c r="LXX73" s="201"/>
      <c r="LXY73" s="201"/>
      <c r="LXZ73" s="201"/>
      <c r="LYA73" s="201"/>
      <c r="LYB73" s="201"/>
      <c r="LYC73" s="201"/>
      <c r="LYD73" s="201"/>
      <c r="LYE73" s="201"/>
      <c r="LYF73" s="201"/>
      <c r="LYG73" s="201"/>
      <c r="LYH73" s="201"/>
      <c r="LYI73" s="201"/>
      <c r="LYJ73" s="201"/>
      <c r="LYK73" s="201"/>
      <c r="LYL73" s="201"/>
      <c r="LYM73" s="201"/>
      <c r="LYN73" s="201"/>
      <c r="LYO73" s="201"/>
      <c r="LYP73" s="201"/>
      <c r="LYQ73" s="201"/>
      <c r="LYR73" s="201"/>
      <c r="LYS73" s="201"/>
      <c r="LYT73" s="201"/>
      <c r="LYU73" s="201"/>
      <c r="LYV73" s="201"/>
      <c r="LYW73" s="201"/>
      <c r="LYX73" s="201"/>
      <c r="LYY73" s="201"/>
      <c r="LYZ73" s="201"/>
      <c r="LZA73" s="201"/>
      <c r="LZB73" s="201"/>
      <c r="LZC73" s="201"/>
      <c r="LZD73" s="201"/>
      <c r="LZE73" s="201"/>
      <c r="LZF73" s="201"/>
      <c r="LZG73" s="201"/>
      <c r="LZH73" s="201"/>
      <c r="LZI73" s="201"/>
      <c r="LZJ73" s="201"/>
      <c r="LZK73" s="201"/>
      <c r="LZL73" s="201"/>
      <c r="LZM73" s="201"/>
      <c r="LZN73" s="201"/>
      <c r="LZO73" s="201"/>
      <c r="LZP73" s="201"/>
      <c r="LZQ73" s="201"/>
      <c r="LZR73" s="201"/>
      <c r="LZS73" s="201"/>
      <c r="LZT73" s="201"/>
      <c r="LZU73" s="201"/>
      <c r="LZV73" s="201"/>
      <c r="LZW73" s="201"/>
      <c r="LZX73" s="201"/>
      <c r="LZY73" s="201"/>
      <c r="LZZ73" s="201"/>
      <c r="MAA73" s="201"/>
      <c r="MAB73" s="201"/>
      <c r="MAC73" s="201"/>
      <c r="MAD73" s="201"/>
      <c r="MAE73" s="201"/>
      <c r="MAF73" s="201"/>
      <c r="MAG73" s="201"/>
      <c r="MAH73" s="201"/>
      <c r="MAI73" s="201"/>
      <c r="MAJ73" s="201"/>
      <c r="MAK73" s="201"/>
      <c r="MAL73" s="201"/>
      <c r="MAM73" s="201"/>
      <c r="MAN73" s="201"/>
      <c r="MAO73" s="201"/>
      <c r="MAP73" s="201"/>
      <c r="MAQ73" s="201"/>
      <c r="MAR73" s="201"/>
      <c r="MAS73" s="201"/>
      <c r="MAT73" s="201"/>
      <c r="MAU73" s="201"/>
      <c r="MAV73" s="201"/>
      <c r="MAW73" s="201"/>
      <c r="MAX73" s="201"/>
      <c r="MAY73" s="201"/>
      <c r="MAZ73" s="201"/>
      <c r="MBA73" s="201"/>
      <c r="MBB73" s="201"/>
      <c r="MBC73" s="201"/>
      <c r="MBD73" s="201"/>
      <c r="MBE73" s="201"/>
      <c r="MBF73" s="201"/>
      <c r="MBG73" s="201"/>
      <c r="MBH73" s="201"/>
      <c r="MBI73" s="201"/>
      <c r="MBJ73" s="201"/>
      <c r="MBK73" s="201"/>
      <c r="MBL73" s="201"/>
      <c r="MBM73" s="201"/>
      <c r="MBN73" s="201"/>
      <c r="MBO73" s="201"/>
      <c r="MBP73" s="201"/>
      <c r="MBQ73" s="201"/>
      <c r="MBR73" s="201"/>
      <c r="MBS73" s="201"/>
      <c r="MBT73" s="201"/>
      <c r="MBU73" s="201"/>
      <c r="MBV73" s="201"/>
      <c r="MBW73" s="201"/>
      <c r="MBX73" s="201"/>
      <c r="MBY73" s="201"/>
      <c r="MBZ73" s="201"/>
      <c r="MCA73" s="201"/>
      <c r="MCB73" s="201"/>
      <c r="MCC73" s="201"/>
      <c r="MCD73" s="201"/>
      <c r="MCE73" s="201"/>
      <c r="MCF73" s="201"/>
      <c r="MCG73" s="201"/>
      <c r="MCH73" s="201"/>
      <c r="MCI73" s="201"/>
      <c r="MCJ73" s="201"/>
      <c r="MCK73" s="201"/>
      <c r="MCL73" s="201"/>
      <c r="MCM73" s="201"/>
      <c r="MCN73" s="201"/>
      <c r="MCO73" s="201"/>
      <c r="MCP73" s="201"/>
      <c r="MCQ73" s="201"/>
      <c r="MCR73" s="201"/>
      <c r="MCS73" s="201"/>
      <c r="MCT73" s="201"/>
      <c r="MCU73" s="201"/>
      <c r="MCV73" s="201"/>
      <c r="MCW73" s="201"/>
      <c r="MCX73" s="201"/>
      <c r="MCY73" s="201"/>
      <c r="MCZ73" s="201"/>
      <c r="MDA73" s="201"/>
      <c r="MDB73" s="201"/>
      <c r="MDC73" s="201"/>
      <c r="MDD73" s="201"/>
      <c r="MDE73" s="201"/>
      <c r="MDF73" s="201"/>
      <c r="MDG73" s="201"/>
      <c r="MDH73" s="201"/>
      <c r="MDI73" s="201"/>
      <c r="MDJ73" s="201"/>
      <c r="MDK73" s="201"/>
      <c r="MDL73" s="201"/>
      <c r="MDM73" s="201"/>
      <c r="MDN73" s="201"/>
      <c r="MDO73" s="201"/>
      <c r="MDP73" s="201"/>
      <c r="MDQ73" s="201"/>
      <c r="MDR73" s="201"/>
      <c r="MDS73" s="201"/>
      <c r="MDT73" s="201"/>
      <c r="MDU73" s="201"/>
      <c r="MDV73" s="201"/>
      <c r="MDW73" s="201"/>
      <c r="MDX73" s="201"/>
      <c r="MDY73" s="201"/>
      <c r="MDZ73" s="201"/>
      <c r="MEA73" s="201"/>
      <c r="MEB73" s="201"/>
      <c r="MEC73" s="201"/>
      <c r="MED73" s="201"/>
      <c r="MEE73" s="201"/>
      <c r="MEF73" s="201"/>
      <c r="MEG73" s="201"/>
      <c r="MEH73" s="201"/>
      <c r="MEI73" s="201"/>
      <c r="MEJ73" s="201"/>
      <c r="MEK73" s="201"/>
      <c r="MEL73" s="201"/>
      <c r="MEM73" s="201"/>
      <c r="MEN73" s="201"/>
      <c r="MEO73" s="201"/>
      <c r="MEP73" s="201"/>
      <c r="MEQ73" s="201"/>
      <c r="MER73" s="201"/>
      <c r="MES73" s="201"/>
      <c r="MET73" s="201"/>
      <c r="MEU73" s="201"/>
      <c r="MEV73" s="201"/>
      <c r="MEW73" s="201"/>
      <c r="MEX73" s="201"/>
      <c r="MEY73" s="201"/>
      <c r="MEZ73" s="201"/>
      <c r="MFA73" s="201"/>
      <c r="MFB73" s="201"/>
      <c r="MFC73" s="201"/>
      <c r="MFD73" s="201"/>
      <c r="MFE73" s="201"/>
      <c r="MFF73" s="201"/>
      <c r="MFG73" s="201"/>
      <c r="MFH73" s="201"/>
      <c r="MFI73" s="201"/>
      <c r="MFJ73" s="201"/>
      <c r="MFK73" s="201"/>
      <c r="MFL73" s="201"/>
      <c r="MFM73" s="201"/>
      <c r="MFN73" s="201"/>
      <c r="MFO73" s="201"/>
      <c r="MFP73" s="201"/>
      <c r="MFQ73" s="201"/>
      <c r="MFR73" s="201"/>
      <c r="MFS73" s="201"/>
      <c r="MFT73" s="201"/>
      <c r="MFU73" s="201"/>
      <c r="MFV73" s="201"/>
      <c r="MFW73" s="201"/>
      <c r="MFX73" s="201"/>
      <c r="MFY73" s="201"/>
      <c r="MFZ73" s="201"/>
      <c r="MGA73" s="201"/>
      <c r="MGB73" s="201"/>
      <c r="MGC73" s="201"/>
      <c r="MGD73" s="201"/>
      <c r="MGE73" s="201"/>
      <c r="MGF73" s="201"/>
      <c r="MGG73" s="201"/>
      <c r="MGH73" s="201"/>
      <c r="MGI73" s="201"/>
      <c r="MGJ73" s="201"/>
      <c r="MGK73" s="201"/>
      <c r="MGL73" s="201"/>
      <c r="MGM73" s="201"/>
      <c r="MGN73" s="201"/>
      <c r="MGO73" s="201"/>
      <c r="MGP73" s="201"/>
      <c r="MGQ73" s="201"/>
      <c r="MGR73" s="201"/>
      <c r="MGS73" s="201"/>
      <c r="MGT73" s="201"/>
      <c r="MGU73" s="201"/>
      <c r="MGV73" s="201"/>
      <c r="MGW73" s="201"/>
      <c r="MGX73" s="201"/>
      <c r="MGY73" s="201"/>
      <c r="MGZ73" s="201"/>
      <c r="MHA73" s="201"/>
      <c r="MHB73" s="201"/>
      <c r="MHC73" s="201"/>
      <c r="MHD73" s="201"/>
      <c r="MHE73" s="201"/>
      <c r="MHF73" s="201"/>
      <c r="MHG73" s="201"/>
      <c r="MHH73" s="201"/>
      <c r="MHI73" s="201"/>
      <c r="MHJ73" s="201"/>
      <c r="MHK73" s="201"/>
      <c r="MHL73" s="201"/>
      <c r="MHM73" s="201"/>
      <c r="MHN73" s="201"/>
      <c r="MHO73" s="201"/>
      <c r="MHP73" s="201"/>
      <c r="MHQ73" s="201"/>
      <c r="MHR73" s="201"/>
      <c r="MHS73" s="201"/>
      <c r="MHT73" s="201"/>
      <c r="MHU73" s="201"/>
      <c r="MHV73" s="201"/>
      <c r="MHW73" s="201"/>
      <c r="MHX73" s="201"/>
      <c r="MHY73" s="201"/>
      <c r="MHZ73" s="201"/>
      <c r="MIA73" s="201"/>
      <c r="MIB73" s="201"/>
      <c r="MIC73" s="201"/>
      <c r="MID73" s="201"/>
      <c r="MIE73" s="201"/>
      <c r="MIF73" s="201"/>
      <c r="MIG73" s="201"/>
      <c r="MIH73" s="201"/>
      <c r="MII73" s="201"/>
      <c r="MIJ73" s="201"/>
      <c r="MIK73" s="201"/>
      <c r="MIL73" s="201"/>
      <c r="MIM73" s="201"/>
      <c r="MIN73" s="201"/>
      <c r="MIO73" s="201"/>
      <c r="MIP73" s="201"/>
      <c r="MIQ73" s="201"/>
      <c r="MIR73" s="201"/>
      <c r="MIS73" s="201"/>
      <c r="MIT73" s="201"/>
      <c r="MIU73" s="201"/>
      <c r="MIV73" s="201"/>
      <c r="MIW73" s="201"/>
      <c r="MIX73" s="201"/>
      <c r="MIY73" s="201"/>
      <c r="MIZ73" s="201"/>
      <c r="MJA73" s="201"/>
      <c r="MJB73" s="201"/>
      <c r="MJC73" s="201"/>
      <c r="MJD73" s="201"/>
      <c r="MJE73" s="201"/>
      <c r="MJF73" s="201"/>
      <c r="MJG73" s="201"/>
      <c r="MJH73" s="201"/>
      <c r="MJI73" s="201"/>
      <c r="MJJ73" s="201"/>
      <c r="MJK73" s="201"/>
      <c r="MJL73" s="201"/>
      <c r="MJM73" s="201"/>
      <c r="MJN73" s="201"/>
      <c r="MJO73" s="201"/>
      <c r="MJP73" s="201"/>
      <c r="MJQ73" s="201"/>
      <c r="MJR73" s="201"/>
      <c r="MJS73" s="201"/>
      <c r="MJT73" s="201"/>
      <c r="MJU73" s="201"/>
      <c r="MJV73" s="201"/>
      <c r="MJW73" s="201"/>
      <c r="MJX73" s="201"/>
      <c r="MJY73" s="201"/>
      <c r="MJZ73" s="201"/>
      <c r="MKA73" s="201"/>
      <c r="MKB73" s="201"/>
      <c r="MKC73" s="201"/>
      <c r="MKD73" s="201"/>
      <c r="MKE73" s="201"/>
      <c r="MKF73" s="201"/>
      <c r="MKG73" s="201"/>
      <c r="MKH73" s="201"/>
      <c r="MKI73" s="201"/>
      <c r="MKJ73" s="201"/>
      <c r="MKK73" s="201"/>
      <c r="MKL73" s="201"/>
      <c r="MKM73" s="201"/>
      <c r="MKN73" s="201"/>
      <c r="MKO73" s="201"/>
      <c r="MKP73" s="201"/>
      <c r="MKQ73" s="201"/>
      <c r="MKR73" s="201"/>
      <c r="MKS73" s="201"/>
      <c r="MKT73" s="201"/>
      <c r="MKU73" s="201"/>
      <c r="MKV73" s="201"/>
      <c r="MKW73" s="201"/>
      <c r="MKX73" s="201"/>
      <c r="MKY73" s="201"/>
      <c r="MKZ73" s="201"/>
      <c r="MLA73" s="201"/>
      <c r="MLB73" s="201"/>
      <c r="MLC73" s="201"/>
      <c r="MLD73" s="201"/>
      <c r="MLE73" s="201"/>
      <c r="MLF73" s="201"/>
      <c r="MLG73" s="201"/>
      <c r="MLH73" s="201"/>
      <c r="MLI73" s="201"/>
      <c r="MLJ73" s="201"/>
      <c r="MLK73" s="201"/>
      <c r="MLL73" s="201"/>
      <c r="MLM73" s="201"/>
      <c r="MLN73" s="201"/>
      <c r="MLO73" s="201"/>
      <c r="MLP73" s="201"/>
      <c r="MLQ73" s="201"/>
      <c r="MLR73" s="201"/>
      <c r="MLS73" s="201"/>
      <c r="MLT73" s="201"/>
      <c r="MLU73" s="201"/>
      <c r="MLV73" s="201"/>
      <c r="MLW73" s="201"/>
      <c r="MLX73" s="201"/>
      <c r="MLY73" s="201"/>
      <c r="MLZ73" s="201"/>
      <c r="MMA73" s="201"/>
      <c r="MMB73" s="201"/>
      <c r="MMC73" s="201"/>
      <c r="MMD73" s="201"/>
      <c r="MME73" s="201"/>
      <c r="MMF73" s="201"/>
      <c r="MMG73" s="201"/>
      <c r="MMH73" s="201"/>
      <c r="MMI73" s="201"/>
      <c r="MMJ73" s="201"/>
      <c r="MMK73" s="201"/>
      <c r="MML73" s="201"/>
      <c r="MMM73" s="201"/>
      <c r="MMN73" s="201"/>
      <c r="MMO73" s="201"/>
      <c r="MMP73" s="201"/>
      <c r="MMQ73" s="201"/>
      <c r="MMR73" s="201"/>
      <c r="MMS73" s="201"/>
      <c r="MMT73" s="201"/>
      <c r="MMU73" s="201"/>
      <c r="MMV73" s="201"/>
      <c r="MMW73" s="201"/>
      <c r="MMX73" s="201"/>
      <c r="MMY73" s="201"/>
      <c r="MMZ73" s="201"/>
      <c r="MNA73" s="201"/>
      <c r="MNB73" s="201"/>
      <c r="MNC73" s="201"/>
      <c r="MND73" s="201"/>
      <c r="MNE73" s="201"/>
      <c r="MNF73" s="201"/>
      <c r="MNG73" s="201"/>
      <c r="MNH73" s="201"/>
      <c r="MNI73" s="201"/>
      <c r="MNJ73" s="201"/>
      <c r="MNK73" s="201"/>
      <c r="MNL73" s="201"/>
      <c r="MNM73" s="201"/>
      <c r="MNN73" s="201"/>
      <c r="MNO73" s="201"/>
      <c r="MNP73" s="201"/>
      <c r="MNQ73" s="201"/>
      <c r="MNR73" s="201"/>
      <c r="MNS73" s="201"/>
      <c r="MNT73" s="201"/>
      <c r="MNU73" s="201"/>
      <c r="MNV73" s="201"/>
      <c r="MNW73" s="201"/>
      <c r="MNX73" s="201"/>
      <c r="MNY73" s="201"/>
      <c r="MNZ73" s="201"/>
      <c r="MOA73" s="201"/>
      <c r="MOB73" s="201"/>
      <c r="MOC73" s="201"/>
      <c r="MOD73" s="201"/>
      <c r="MOE73" s="201"/>
      <c r="MOF73" s="201"/>
      <c r="MOG73" s="201"/>
      <c r="MOH73" s="201"/>
      <c r="MOI73" s="201"/>
      <c r="MOJ73" s="201"/>
      <c r="MOK73" s="201"/>
      <c r="MOL73" s="201"/>
      <c r="MOM73" s="201"/>
      <c r="MON73" s="201"/>
      <c r="MOO73" s="201"/>
      <c r="MOP73" s="201"/>
      <c r="MOQ73" s="201"/>
      <c r="MOR73" s="201"/>
      <c r="MOS73" s="201"/>
      <c r="MOT73" s="201"/>
      <c r="MOU73" s="201"/>
      <c r="MOV73" s="201"/>
      <c r="MOW73" s="201"/>
      <c r="MOX73" s="201"/>
      <c r="MOY73" s="201"/>
      <c r="MOZ73" s="201"/>
      <c r="MPA73" s="201"/>
      <c r="MPB73" s="201"/>
      <c r="MPC73" s="201"/>
      <c r="MPD73" s="201"/>
      <c r="MPE73" s="201"/>
      <c r="MPF73" s="201"/>
      <c r="MPG73" s="201"/>
      <c r="MPH73" s="201"/>
      <c r="MPI73" s="201"/>
      <c r="MPJ73" s="201"/>
      <c r="MPK73" s="201"/>
      <c r="MPL73" s="201"/>
      <c r="MPM73" s="201"/>
      <c r="MPN73" s="201"/>
      <c r="MPO73" s="201"/>
      <c r="MPP73" s="201"/>
      <c r="MPQ73" s="201"/>
      <c r="MPR73" s="201"/>
      <c r="MPS73" s="201"/>
      <c r="MPT73" s="201"/>
      <c r="MPU73" s="201"/>
      <c r="MPV73" s="201"/>
      <c r="MPW73" s="201"/>
      <c r="MPX73" s="201"/>
      <c r="MPY73" s="201"/>
      <c r="MPZ73" s="201"/>
      <c r="MQA73" s="201"/>
      <c r="MQB73" s="201"/>
      <c r="MQC73" s="201"/>
      <c r="MQD73" s="201"/>
      <c r="MQE73" s="201"/>
      <c r="MQF73" s="201"/>
      <c r="MQG73" s="201"/>
      <c r="MQH73" s="201"/>
      <c r="MQI73" s="201"/>
      <c r="MQJ73" s="201"/>
      <c r="MQK73" s="201"/>
      <c r="MQL73" s="201"/>
      <c r="MQM73" s="201"/>
      <c r="MQN73" s="201"/>
      <c r="MQO73" s="201"/>
      <c r="MQP73" s="201"/>
      <c r="MQQ73" s="201"/>
      <c r="MQR73" s="201"/>
      <c r="MQS73" s="201"/>
      <c r="MQT73" s="201"/>
      <c r="MQU73" s="201"/>
      <c r="MQV73" s="201"/>
      <c r="MQW73" s="201"/>
      <c r="MQX73" s="201"/>
      <c r="MQY73" s="201"/>
      <c r="MQZ73" s="201"/>
      <c r="MRA73" s="201"/>
      <c r="MRB73" s="201"/>
      <c r="MRC73" s="201"/>
      <c r="MRD73" s="201"/>
      <c r="MRE73" s="201"/>
      <c r="MRF73" s="201"/>
      <c r="MRG73" s="201"/>
      <c r="MRH73" s="201"/>
      <c r="MRI73" s="201"/>
      <c r="MRJ73" s="201"/>
      <c r="MRK73" s="201"/>
      <c r="MRL73" s="201"/>
      <c r="MRM73" s="201"/>
      <c r="MRN73" s="201"/>
      <c r="MRO73" s="201"/>
      <c r="MRP73" s="201"/>
      <c r="MRQ73" s="201"/>
      <c r="MRR73" s="201"/>
      <c r="MRS73" s="201"/>
      <c r="MRT73" s="201"/>
      <c r="MRU73" s="201"/>
      <c r="MRV73" s="201"/>
      <c r="MRW73" s="201"/>
      <c r="MRX73" s="201"/>
      <c r="MRY73" s="201"/>
      <c r="MRZ73" s="201"/>
      <c r="MSA73" s="201"/>
      <c r="MSB73" s="201"/>
      <c r="MSC73" s="201"/>
      <c r="MSD73" s="201"/>
      <c r="MSE73" s="201"/>
      <c r="MSF73" s="201"/>
      <c r="MSG73" s="201"/>
      <c r="MSH73" s="201"/>
      <c r="MSI73" s="201"/>
      <c r="MSJ73" s="201"/>
      <c r="MSK73" s="201"/>
      <c r="MSL73" s="201"/>
      <c r="MSM73" s="201"/>
      <c r="MSN73" s="201"/>
      <c r="MSO73" s="201"/>
      <c r="MSP73" s="201"/>
      <c r="MSQ73" s="201"/>
      <c r="MSR73" s="201"/>
      <c r="MSS73" s="201"/>
      <c r="MST73" s="201"/>
      <c r="MSU73" s="201"/>
      <c r="MSV73" s="201"/>
      <c r="MSW73" s="201"/>
      <c r="MSX73" s="201"/>
      <c r="MSY73" s="201"/>
      <c r="MSZ73" s="201"/>
      <c r="MTA73" s="201"/>
      <c r="MTB73" s="201"/>
      <c r="MTC73" s="201"/>
      <c r="MTD73" s="201"/>
      <c r="MTE73" s="201"/>
      <c r="MTF73" s="201"/>
      <c r="MTG73" s="201"/>
      <c r="MTH73" s="201"/>
      <c r="MTI73" s="201"/>
      <c r="MTJ73" s="201"/>
      <c r="MTK73" s="201"/>
      <c r="MTL73" s="201"/>
      <c r="MTM73" s="201"/>
      <c r="MTN73" s="201"/>
      <c r="MTO73" s="201"/>
      <c r="MTP73" s="201"/>
      <c r="MTQ73" s="201"/>
      <c r="MTR73" s="201"/>
      <c r="MTS73" s="201"/>
      <c r="MTT73" s="201"/>
      <c r="MTU73" s="201"/>
      <c r="MTV73" s="201"/>
      <c r="MTW73" s="201"/>
      <c r="MTX73" s="201"/>
      <c r="MTY73" s="201"/>
      <c r="MTZ73" s="201"/>
      <c r="MUA73" s="201"/>
      <c r="MUB73" s="201"/>
      <c r="MUC73" s="201"/>
      <c r="MUD73" s="201"/>
      <c r="MUE73" s="201"/>
      <c r="MUF73" s="201"/>
      <c r="MUG73" s="201"/>
      <c r="MUH73" s="201"/>
      <c r="MUI73" s="201"/>
      <c r="MUJ73" s="201"/>
      <c r="MUK73" s="201"/>
      <c r="MUL73" s="201"/>
      <c r="MUM73" s="201"/>
      <c r="MUN73" s="201"/>
      <c r="MUO73" s="201"/>
      <c r="MUP73" s="201"/>
      <c r="MUQ73" s="201"/>
      <c r="MUR73" s="201"/>
      <c r="MUS73" s="201"/>
      <c r="MUT73" s="201"/>
      <c r="MUU73" s="201"/>
      <c r="MUV73" s="201"/>
      <c r="MUW73" s="201"/>
      <c r="MUX73" s="201"/>
      <c r="MUY73" s="201"/>
      <c r="MUZ73" s="201"/>
      <c r="MVA73" s="201"/>
      <c r="MVB73" s="201"/>
      <c r="MVC73" s="201"/>
      <c r="MVD73" s="201"/>
      <c r="MVE73" s="201"/>
      <c r="MVF73" s="201"/>
      <c r="MVG73" s="201"/>
      <c r="MVH73" s="201"/>
      <c r="MVI73" s="201"/>
      <c r="MVJ73" s="201"/>
      <c r="MVK73" s="201"/>
      <c r="MVL73" s="201"/>
      <c r="MVM73" s="201"/>
      <c r="MVN73" s="201"/>
      <c r="MVO73" s="201"/>
      <c r="MVP73" s="201"/>
      <c r="MVQ73" s="201"/>
      <c r="MVR73" s="201"/>
      <c r="MVS73" s="201"/>
      <c r="MVT73" s="201"/>
      <c r="MVU73" s="201"/>
      <c r="MVV73" s="201"/>
      <c r="MVW73" s="201"/>
      <c r="MVX73" s="201"/>
      <c r="MVY73" s="201"/>
      <c r="MVZ73" s="201"/>
      <c r="MWA73" s="201"/>
      <c r="MWB73" s="201"/>
      <c r="MWC73" s="201"/>
      <c r="MWD73" s="201"/>
      <c r="MWE73" s="201"/>
      <c r="MWF73" s="201"/>
      <c r="MWG73" s="201"/>
      <c r="MWH73" s="201"/>
      <c r="MWI73" s="201"/>
      <c r="MWJ73" s="201"/>
      <c r="MWK73" s="201"/>
      <c r="MWL73" s="201"/>
      <c r="MWM73" s="201"/>
      <c r="MWN73" s="201"/>
      <c r="MWO73" s="201"/>
      <c r="MWP73" s="201"/>
      <c r="MWQ73" s="201"/>
      <c r="MWR73" s="201"/>
      <c r="MWS73" s="201"/>
      <c r="MWT73" s="201"/>
      <c r="MWU73" s="201"/>
      <c r="MWV73" s="201"/>
      <c r="MWW73" s="201"/>
      <c r="MWX73" s="201"/>
      <c r="MWY73" s="201"/>
      <c r="MWZ73" s="201"/>
      <c r="MXA73" s="201"/>
      <c r="MXB73" s="201"/>
      <c r="MXC73" s="201"/>
      <c r="MXD73" s="201"/>
      <c r="MXE73" s="201"/>
      <c r="MXF73" s="201"/>
      <c r="MXG73" s="201"/>
      <c r="MXH73" s="201"/>
      <c r="MXI73" s="201"/>
      <c r="MXJ73" s="201"/>
      <c r="MXK73" s="201"/>
      <c r="MXL73" s="201"/>
      <c r="MXM73" s="201"/>
      <c r="MXN73" s="201"/>
      <c r="MXO73" s="201"/>
      <c r="MXP73" s="201"/>
      <c r="MXQ73" s="201"/>
      <c r="MXR73" s="201"/>
      <c r="MXS73" s="201"/>
      <c r="MXT73" s="201"/>
      <c r="MXU73" s="201"/>
      <c r="MXV73" s="201"/>
      <c r="MXW73" s="201"/>
      <c r="MXX73" s="201"/>
      <c r="MXY73" s="201"/>
      <c r="MXZ73" s="201"/>
      <c r="MYA73" s="201"/>
      <c r="MYB73" s="201"/>
      <c r="MYC73" s="201"/>
      <c r="MYD73" s="201"/>
      <c r="MYE73" s="201"/>
      <c r="MYF73" s="201"/>
      <c r="MYG73" s="201"/>
      <c r="MYH73" s="201"/>
      <c r="MYI73" s="201"/>
      <c r="MYJ73" s="201"/>
      <c r="MYK73" s="201"/>
      <c r="MYL73" s="201"/>
      <c r="MYM73" s="201"/>
      <c r="MYN73" s="201"/>
      <c r="MYO73" s="201"/>
      <c r="MYP73" s="201"/>
      <c r="MYQ73" s="201"/>
      <c r="MYR73" s="201"/>
      <c r="MYS73" s="201"/>
      <c r="MYT73" s="201"/>
      <c r="MYU73" s="201"/>
      <c r="MYV73" s="201"/>
      <c r="MYW73" s="201"/>
      <c r="MYX73" s="201"/>
      <c r="MYY73" s="201"/>
      <c r="MYZ73" s="201"/>
      <c r="MZA73" s="201"/>
      <c r="MZB73" s="201"/>
      <c r="MZC73" s="201"/>
      <c r="MZD73" s="201"/>
      <c r="MZE73" s="201"/>
      <c r="MZF73" s="201"/>
      <c r="MZG73" s="201"/>
      <c r="MZH73" s="201"/>
      <c r="MZI73" s="201"/>
      <c r="MZJ73" s="201"/>
      <c r="MZK73" s="201"/>
      <c r="MZL73" s="201"/>
      <c r="MZM73" s="201"/>
      <c r="MZN73" s="201"/>
      <c r="MZO73" s="201"/>
      <c r="MZP73" s="201"/>
      <c r="MZQ73" s="201"/>
      <c r="MZR73" s="201"/>
      <c r="MZS73" s="201"/>
      <c r="MZT73" s="201"/>
      <c r="MZU73" s="201"/>
      <c r="MZV73" s="201"/>
      <c r="MZW73" s="201"/>
      <c r="MZX73" s="201"/>
      <c r="MZY73" s="201"/>
      <c r="MZZ73" s="201"/>
      <c r="NAA73" s="201"/>
      <c r="NAB73" s="201"/>
      <c r="NAC73" s="201"/>
      <c r="NAD73" s="201"/>
      <c r="NAE73" s="201"/>
      <c r="NAF73" s="201"/>
      <c r="NAG73" s="201"/>
      <c r="NAH73" s="201"/>
      <c r="NAI73" s="201"/>
      <c r="NAJ73" s="201"/>
      <c r="NAK73" s="201"/>
      <c r="NAL73" s="201"/>
      <c r="NAM73" s="201"/>
      <c r="NAN73" s="201"/>
      <c r="NAO73" s="201"/>
      <c r="NAP73" s="201"/>
      <c r="NAQ73" s="201"/>
      <c r="NAR73" s="201"/>
      <c r="NAS73" s="201"/>
      <c r="NAT73" s="201"/>
      <c r="NAU73" s="201"/>
      <c r="NAV73" s="201"/>
      <c r="NAW73" s="201"/>
      <c r="NAX73" s="201"/>
      <c r="NAY73" s="201"/>
      <c r="NAZ73" s="201"/>
      <c r="NBA73" s="201"/>
      <c r="NBB73" s="201"/>
      <c r="NBC73" s="201"/>
      <c r="NBD73" s="201"/>
      <c r="NBE73" s="201"/>
      <c r="NBF73" s="201"/>
      <c r="NBG73" s="201"/>
      <c r="NBH73" s="201"/>
      <c r="NBI73" s="201"/>
      <c r="NBJ73" s="201"/>
      <c r="NBK73" s="201"/>
      <c r="NBL73" s="201"/>
      <c r="NBM73" s="201"/>
      <c r="NBN73" s="201"/>
      <c r="NBO73" s="201"/>
      <c r="NBP73" s="201"/>
      <c r="NBQ73" s="201"/>
      <c r="NBR73" s="201"/>
      <c r="NBS73" s="201"/>
      <c r="NBT73" s="201"/>
      <c r="NBU73" s="201"/>
      <c r="NBV73" s="201"/>
      <c r="NBW73" s="201"/>
      <c r="NBX73" s="201"/>
      <c r="NBY73" s="201"/>
      <c r="NBZ73" s="201"/>
      <c r="NCA73" s="201"/>
      <c r="NCB73" s="201"/>
      <c r="NCC73" s="201"/>
      <c r="NCD73" s="201"/>
      <c r="NCE73" s="201"/>
      <c r="NCF73" s="201"/>
      <c r="NCG73" s="201"/>
      <c r="NCH73" s="201"/>
      <c r="NCI73" s="201"/>
      <c r="NCJ73" s="201"/>
      <c r="NCK73" s="201"/>
      <c r="NCL73" s="201"/>
      <c r="NCM73" s="201"/>
      <c r="NCN73" s="201"/>
      <c r="NCO73" s="201"/>
      <c r="NCP73" s="201"/>
      <c r="NCQ73" s="201"/>
      <c r="NCR73" s="201"/>
      <c r="NCS73" s="201"/>
      <c r="NCT73" s="201"/>
      <c r="NCU73" s="201"/>
      <c r="NCV73" s="201"/>
      <c r="NCW73" s="201"/>
      <c r="NCX73" s="201"/>
      <c r="NCY73" s="201"/>
      <c r="NCZ73" s="201"/>
      <c r="NDA73" s="201"/>
      <c r="NDB73" s="201"/>
      <c r="NDC73" s="201"/>
      <c r="NDD73" s="201"/>
      <c r="NDE73" s="201"/>
      <c r="NDF73" s="201"/>
      <c r="NDG73" s="201"/>
      <c r="NDH73" s="201"/>
      <c r="NDI73" s="201"/>
      <c r="NDJ73" s="201"/>
      <c r="NDK73" s="201"/>
      <c r="NDL73" s="201"/>
      <c r="NDM73" s="201"/>
      <c r="NDN73" s="201"/>
      <c r="NDO73" s="201"/>
      <c r="NDP73" s="201"/>
      <c r="NDQ73" s="201"/>
      <c r="NDR73" s="201"/>
      <c r="NDS73" s="201"/>
      <c r="NDT73" s="201"/>
      <c r="NDU73" s="201"/>
      <c r="NDV73" s="201"/>
      <c r="NDW73" s="201"/>
      <c r="NDX73" s="201"/>
      <c r="NDY73" s="201"/>
      <c r="NDZ73" s="201"/>
      <c r="NEA73" s="201"/>
      <c r="NEB73" s="201"/>
      <c r="NEC73" s="201"/>
      <c r="NED73" s="201"/>
      <c r="NEE73" s="201"/>
      <c r="NEF73" s="201"/>
      <c r="NEG73" s="201"/>
      <c r="NEH73" s="201"/>
      <c r="NEI73" s="201"/>
      <c r="NEJ73" s="201"/>
      <c r="NEK73" s="201"/>
      <c r="NEL73" s="201"/>
      <c r="NEM73" s="201"/>
      <c r="NEN73" s="201"/>
      <c r="NEO73" s="201"/>
      <c r="NEP73" s="201"/>
      <c r="NEQ73" s="201"/>
      <c r="NER73" s="201"/>
      <c r="NES73" s="201"/>
      <c r="NET73" s="201"/>
      <c r="NEU73" s="201"/>
      <c r="NEV73" s="201"/>
      <c r="NEW73" s="201"/>
      <c r="NEX73" s="201"/>
      <c r="NEY73" s="201"/>
      <c r="NEZ73" s="201"/>
      <c r="NFA73" s="201"/>
      <c r="NFB73" s="201"/>
      <c r="NFC73" s="201"/>
      <c r="NFD73" s="201"/>
      <c r="NFE73" s="201"/>
      <c r="NFF73" s="201"/>
      <c r="NFG73" s="201"/>
      <c r="NFH73" s="201"/>
      <c r="NFI73" s="201"/>
      <c r="NFJ73" s="201"/>
      <c r="NFK73" s="201"/>
      <c r="NFL73" s="201"/>
      <c r="NFM73" s="201"/>
      <c r="NFN73" s="201"/>
      <c r="NFO73" s="201"/>
      <c r="NFP73" s="201"/>
      <c r="NFQ73" s="201"/>
      <c r="NFR73" s="201"/>
      <c r="NFS73" s="201"/>
      <c r="NFT73" s="201"/>
      <c r="NFU73" s="201"/>
      <c r="NFV73" s="201"/>
      <c r="NFW73" s="201"/>
      <c r="NFX73" s="201"/>
      <c r="NFY73" s="201"/>
      <c r="NFZ73" s="201"/>
      <c r="NGA73" s="201"/>
      <c r="NGB73" s="201"/>
      <c r="NGC73" s="201"/>
      <c r="NGD73" s="201"/>
      <c r="NGE73" s="201"/>
      <c r="NGF73" s="201"/>
      <c r="NGG73" s="201"/>
      <c r="NGH73" s="201"/>
      <c r="NGI73" s="201"/>
      <c r="NGJ73" s="201"/>
      <c r="NGK73" s="201"/>
      <c r="NGL73" s="201"/>
      <c r="NGM73" s="201"/>
      <c r="NGN73" s="201"/>
      <c r="NGO73" s="201"/>
      <c r="NGP73" s="201"/>
      <c r="NGQ73" s="201"/>
      <c r="NGR73" s="201"/>
      <c r="NGS73" s="201"/>
      <c r="NGT73" s="201"/>
      <c r="NGU73" s="201"/>
      <c r="NGV73" s="201"/>
      <c r="NGW73" s="201"/>
      <c r="NGX73" s="201"/>
      <c r="NGY73" s="201"/>
      <c r="NGZ73" s="201"/>
      <c r="NHA73" s="201"/>
      <c r="NHB73" s="201"/>
      <c r="NHC73" s="201"/>
      <c r="NHD73" s="201"/>
      <c r="NHE73" s="201"/>
      <c r="NHF73" s="201"/>
      <c r="NHG73" s="201"/>
      <c r="NHH73" s="201"/>
      <c r="NHI73" s="201"/>
      <c r="NHJ73" s="201"/>
      <c r="NHK73" s="201"/>
      <c r="NHL73" s="201"/>
      <c r="NHM73" s="201"/>
      <c r="NHN73" s="201"/>
      <c r="NHO73" s="201"/>
      <c r="NHP73" s="201"/>
      <c r="NHQ73" s="201"/>
      <c r="NHR73" s="201"/>
      <c r="NHS73" s="201"/>
      <c r="NHT73" s="201"/>
      <c r="NHU73" s="201"/>
      <c r="NHV73" s="201"/>
      <c r="NHW73" s="201"/>
      <c r="NHX73" s="201"/>
      <c r="NHY73" s="201"/>
      <c r="NHZ73" s="201"/>
      <c r="NIA73" s="201"/>
      <c r="NIB73" s="201"/>
      <c r="NIC73" s="201"/>
      <c r="NID73" s="201"/>
      <c r="NIE73" s="201"/>
      <c r="NIF73" s="201"/>
      <c r="NIG73" s="201"/>
      <c r="NIH73" s="201"/>
      <c r="NII73" s="201"/>
      <c r="NIJ73" s="201"/>
      <c r="NIK73" s="201"/>
      <c r="NIL73" s="201"/>
      <c r="NIM73" s="201"/>
      <c r="NIN73" s="201"/>
      <c r="NIO73" s="201"/>
      <c r="NIP73" s="201"/>
      <c r="NIQ73" s="201"/>
      <c r="NIR73" s="201"/>
      <c r="NIS73" s="201"/>
      <c r="NIT73" s="201"/>
      <c r="NIU73" s="201"/>
      <c r="NIV73" s="201"/>
      <c r="NIW73" s="201"/>
      <c r="NIX73" s="201"/>
      <c r="NIY73" s="201"/>
      <c r="NIZ73" s="201"/>
      <c r="NJA73" s="201"/>
      <c r="NJB73" s="201"/>
      <c r="NJC73" s="201"/>
      <c r="NJD73" s="201"/>
      <c r="NJE73" s="201"/>
      <c r="NJF73" s="201"/>
      <c r="NJG73" s="201"/>
      <c r="NJH73" s="201"/>
      <c r="NJI73" s="201"/>
      <c r="NJJ73" s="201"/>
      <c r="NJK73" s="201"/>
      <c r="NJL73" s="201"/>
      <c r="NJM73" s="201"/>
      <c r="NJN73" s="201"/>
      <c r="NJO73" s="201"/>
      <c r="NJP73" s="201"/>
      <c r="NJQ73" s="201"/>
      <c r="NJR73" s="201"/>
      <c r="NJS73" s="201"/>
      <c r="NJT73" s="201"/>
      <c r="NJU73" s="201"/>
      <c r="NJV73" s="201"/>
      <c r="NJW73" s="201"/>
      <c r="NJX73" s="201"/>
      <c r="NJY73" s="201"/>
      <c r="NJZ73" s="201"/>
      <c r="NKA73" s="201"/>
      <c r="NKB73" s="201"/>
      <c r="NKC73" s="201"/>
      <c r="NKD73" s="201"/>
      <c r="NKE73" s="201"/>
      <c r="NKF73" s="201"/>
      <c r="NKG73" s="201"/>
      <c r="NKH73" s="201"/>
      <c r="NKI73" s="201"/>
      <c r="NKJ73" s="201"/>
      <c r="NKK73" s="201"/>
      <c r="NKL73" s="201"/>
      <c r="NKM73" s="201"/>
      <c r="NKN73" s="201"/>
      <c r="NKO73" s="201"/>
      <c r="NKP73" s="201"/>
      <c r="NKQ73" s="201"/>
      <c r="NKR73" s="201"/>
      <c r="NKS73" s="201"/>
      <c r="NKT73" s="201"/>
      <c r="NKU73" s="201"/>
      <c r="NKV73" s="201"/>
      <c r="NKW73" s="201"/>
      <c r="NKX73" s="201"/>
      <c r="NKY73" s="201"/>
      <c r="NKZ73" s="201"/>
      <c r="NLA73" s="201"/>
      <c r="NLB73" s="201"/>
      <c r="NLC73" s="201"/>
      <c r="NLD73" s="201"/>
      <c r="NLE73" s="201"/>
      <c r="NLF73" s="201"/>
      <c r="NLG73" s="201"/>
      <c r="NLH73" s="201"/>
      <c r="NLI73" s="201"/>
      <c r="NLJ73" s="201"/>
      <c r="NLK73" s="201"/>
      <c r="NLL73" s="201"/>
      <c r="NLM73" s="201"/>
      <c r="NLN73" s="201"/>
      <c r="NLO73" s="201"/>
      <c r="NLP73" s="201"/>
      <c r="NLQ73" s="201"/>
      <c r="NLR73" s="201"/>
      <c r="NLS73" s="201"/>
      <c r="NLT73" s="201"/>
      <c r="NLU73" s="201"/>
      <c r="NLV73" s="201"/>
      <c r="NLW73" s="201"/>
      <c r="NLX73" s="201"/>
      <c r="NLY73" s="201"/>
      <c r="NLZ73" s="201"/>
      <c r="NMA73" s="201"/>
      <c r="NMB73" s="201"/>
      <c r="NMC73" s="201"/>
      <c r="NMD73" s="201"/>
      <c r="NME73" s="201"/>
      <c r="NMF73" s="201"/>
      <c r="NMG73" s="201"/>
      <c r="NMH73" s="201"/>
      <c r="NMI73" s="201"/>
      <c r="NMJ73" s="201"/>
      <c r="NMK73" s="201"/>
      <c r="NML73" s="201"/>
      <c r="NMM73" s="201"/>
      <c r="NMN73" s="201"/>
      <c r="NMO73" s="201"/>
      <c r="NMP73" s="201"/>
      <c r="NMQ73" s="201"/>
      <c r="NMR73" s="201"/>
      <c r="NMS73" s="201"/>
      <c r="NMT73" s="201"/>
      <c r="NMU73" s="201"/>
      <c r="NMV73" s="201"/>
      <c r="NMW73" s="201"/>
      <c r="NMX73" s="201"/>
      <c r="NMY73" s="201"/>
      <c r="NMZ73" s="201"/>
      <c r="NNA73" s="201"/>
      <c r="NNB73" s="201"/>
      <c r="NNC73" s="201"/>
      <c r="NND73" s="201"/>
      <c r="NNE73" s="201"/>
      <c r="NNF73" s="201"/>
      <c r="NNG73" s="201"/>
      <c r="NNH73" s="201"/>
      <c r="NNI73" s="201"/>
      <c r="NNJ73" s="201"/>
      <c r="NNK73" s="201"/>
      <c r="NNL73" s="201"/>
      <c r="NNM73" s="201"/>
      <c r="NNN73" s="201"/>
      <c r="NNO73" s="201"/>
      <c r="NNP73" s="201"/>
      <c r="NNQ73" s="201"/>
      <c r="NNR73" s="201"/>
      <c r="NNS73" s="201"/>
      <c r="NNT73" s="201"/>
      <c r="NNU73" s="201"/>
      <c r="NNV73" s="201"/>
      <c r="NNW73" s="201"/>
      <c r="NNX73" s="201"/>
      <c r="NNY73" s="201"/>
      <c r="NNZ73" s="201"/>
      <c r="NOA73" s="201"/>
      <c r="NOB73" s="201"/>
      <c r="NOC73" s="201"/>
      <c r="NOD73" s="201"/>
      <c r="NOE73" s="201"/>
      <c r="NOF73" s="201"/>
      <c r="NOG73" s="201"/>
      <c r="NOH73" s="201"/>
      <c r="NOI73" s="201"/>
      <c r="NOJ73" s="201"/>
      <c r="NOK73" s="201"/>
      <c r="NOL73" s="201"/>
      <c r="NOM73" s="201"/>
      <c r="NON73" s="201"/>
      <c r="NOO73" s="201"/>
      <c r="NOP73" s="201"/>
      <c r="NOQ73" s="201"/>
      <c r="NOR73" s="201"/>
      <c r="NOS73" s="201"/>
      <c r="NOT73" s="201"/>
      <c r="NOU73" s="201"/>
      <c r="NOV73" s="201"/>
      <c r="NOW73" s="201"/>
      <c r="NOX73" s="201"/>
      <c r="NOY73" s="201"/>
      <c r="NOZ73" s="201"/>
      <c r="NPA73" s="201"/>
      <c r="NPB73" s="201"/>
      <c r="NPC73" s="201"/>
      <c r="NPD73" s="201"/>
      <c r="NPE73" s="201"/>
      <c r="NPF73" s="201"/>
      <c r="NPG73" s="201"/>
      <c r="NPH73" s="201"/>
      <c r="NPI73" s="201"/>
      <c r="NPJ73" s="201"/>
      <c r="NPK73" s="201"/>
      <c r="NPL73" s="201"/>
      <c r="NPM73" s="201"/>
      <c r="NPN73" s="201"/>
      <c r="NPO73" s="201"/>
      <c r="NPP73" s="201"/>
      <c r="NPQ73" s="201"/>
      <c r="NPR73" s="201"/>
      <c r="NPS73" s="201"/>
      <c r="NPT73" s="201"/>
      <c r="NPU73" s="201"/>
      <c r="NPV73" s="201"/>
      <c r="NPW73" s="201"/>
      <c r="NPX73" s="201"/>
      <c r="NPY73" s="201"/>
      <c r="NPZ73" s="201"/>
      <c r="NQA73" s="201"/>
      <c r="NQB73" s="201"/>
      <c r="NQC73" s="201"/>
      <c r="NQD73" s="201"/>
      <c r="NQE73" s="201"/>
      <c r="NQF73" s="201"/>
      <c r="NQG73" s="201"/>
      <c r="NQH73" s="201"/>
      <c r="NQI73" s="201"/>
      <c r="NQJ73" s="201"/>
      <c r="NQK73" s="201"/>
      <c r="NQL73" s="201"/>
      <c r="NQM73" s="201"/>
      <c r="NQN73" s="201"/>
      <c r="NQO73" s="201"/>
      <c r="NQP73" s="201"/>
      <c r="NQQ73" s="201"/>
      <c r="NQR73" s="201"/>
      <c r="NQS73" s="201"/>
      <c r="NQT73" s="201"/>
      <c r="NQU73" s="201"/>
      <c r="NQV73" s="201"/>
      <c r="NQW73" s="201"/>
      <c r="NQX73" s="201"/>
      <c r="NQY73" s="201"/>
      <c r="NQZ73" s="201"/>
      <c r="NRA73" s="201"/>
      <c r="NRB73" s="201"/>
      <c r="NRC73" s="201"/>
      <c r="NRD73" s="201"/>
      <c r="NRE73" s="201"/>
      <c r="NRF73" s="201"/>
      <c r="NRG73" s="201"/>
      <c r="NRH73" s="201"/>
      <c r="NRI73" s="201"/>
      <c r="NRJ73" s="201"/>
      <c r="NRK73" s="201"/>
      <c r="NRL73" s="201"/>
      <c r="NRM73" s="201"/>
      <c r="NRN73" s="201"/>
      <c r="NRO73" s="201"/>
      <c r="NRP73" s="201"/>
      <c r="NRQ73" s="201"/>
      <c r="NRR73" s="201"/>
      <c r="NRS73" s="201"/>
      <c r="NRT73" s="201"/>
      <c r="NRU73" s="201"/>
      <c r="NRV73" s="201"/>
      <c r="NRW73" s="201"/>
      <c r="NRX73" s="201"/>
      <c r="NRY73" s="201"/>
      <c r="NRZ73" s="201"/>
      <c r="NSA73" s="201"/>
      <c r="NSB73" s="201"/>
      <c r="NSC73" s="201"/>
      <c r="NSD73" s="201"/>
      <c r="NSE73" s="201"/>
      <c r="NSF73" s="201"/>
      <c r="NSG73" s="201"/>
      <c r="NSH73" s="201"/>
      <c r="NSI73" s="201"/>
      <c r="NSJ73" s="201"/>
      <c r="NSK73" s="201"/>
      <c r="NSL73" s="201"/>
      <c r="NSM73" s="201"/>
      <c r="NSN73" s="201"/>
      <c r="NSO73" s="201"/>
      <c r="NSP73" s="201"/>
      <c r="NSQ73" s="201"/>
      <c r="NSR73" s="201"/>
      <c r="NSS73" s="201"/>
      <c r="NST73" s="201"/>
      <c r="NSU73" s="201"/>
      <c r="NSV73" s="201"/>
      <c r="NSW73" s="201"/>
      <c r="NSX73" s="201"/>
      <c r="NSY73" s="201"/>
      <c r="NSZ73" s="201"/>
      <c r="NTA73" s="201"/>
      <c r="NTB73" s="201"/>
      <c r="NTC73" s="201"/>
      <c r="NTD73" s="201"/>
      <c r="NTE73" s="201"/>
      <c r="NTF73" s="201"/>
      <c r="NTG73" s="201"/>
      <c r="NTH73" s="201"/>
      <c r="NTI73" s="201"/>
      <c r="NTJ73" s="201"/>
      <c r="NTK73" s="201"/>
      <c r="NTL73" s="201"/>
      <c r="NTM73" s="201"/>
      <c r="NTN73" s="201"/>
      <c r="NTO73" s="201"/>
      <c r="NTP73" s="201"/>
      <c r="NTQ73" s="201"/>
      <c r="NTR73" s="201"/>
      <c r="NTS73" s="201"/>
      <c r="NTT73" s="201"/>
      <c r="NTU73" s="201"/>
      <c r="NTV73" s="201"/>
      <c r="NTW73" s="201"/>
      <c r="NTX73" s="201"/>
      <c r="NTY73" s="201"/>
      <c r="NTZ73" s="201"/>
      <c r="NUA73" s="201"/>
      <c r="NUB73" s="201"/>
      <c r="NUC73" s="201"/>
      <c r="NUD73" s="201"/>
      <c r="NUE73" s="201"/>
      <c r="NUF73" s="201"/>
      <c r="NUG73" s="201"/>
      <c r="NUH73" s="201"/>
      <c r="NUI73" s="201"/>
      <c r="NUJ73" s="201"/>
      <c r="NUK73" s="201"/>
      <c r="NUL73" s="201"/>
      <c r="NUM73" s="201"/>
      <c r="NUN73" s="201"/>
      <c r="NUO73" s="201"/>
      <c r="NUP73" s="201"/>
      <c r="NUQ73" s="201"/>
      <c r="NUR73" s="201"/>
      <c r="NUS73" s="201"/>
      <c r="NUT73" s="201"/>
      <c r="NUU73" s="201"/>
      <c r="NUV73" s="201"/>
      <c r="NUW73" s="201"/>
      <c r="NUX73" s="201"/>
      <c r="NUY73" s="201"/>
      <c r="NUZ73" s="201"/>
      <c r="NVA73" s="201"/>
      <c r="NVB73" s="201"/>
      <c r="NVC73" s="201"/>
      <c r="NVD73" s="201"/>
      <c r="NVE73" s="201"/>
      <c r="NVF73" s="201"/>
      <c r="NVG73" s="201"/>
      <c r="NVH73" s="201"/>
      <c r="NVI73" s="201"/>
      <c r="NVJ73" s="201"/>
      <c r="NVK73" s="201"/>
      <c r="NVL73" s="201"/>
      <c r="NVM73" s="201"/>
      <c r="NVN73" s="201"/>
      <c r="NVO73" s="201"/>
      <c r="NVP73" s="201"/>
      <c r="NVQ73" s="201"/>
      <c r="NVR73" s="201"/>
      <c r="NVS73" s="201"/>
      <c r="NVT73" s="201"/>
      <c r="NVU73" s="201"/>
      <c r="NVV73" s="201"/>
      <c r="NVW73" s="201"/>
      <c r="NVX73" s="201"/>
      <c r="NVY73" s="201"/>
      <c r="NVZ73" s="201"/>
      <c r="NWA73" s="201"/>
      <c r="NWB73" s="201"/>
      <c r="NWC73" s="201"/>
      <c r="NWD73" s="201"/>
      <c r="NWE73" s="201"/>
      <c r="NWF73" s="201"/>
      <c r="NWG73" s="201"/>
      <c r="NWH73" s="201"/>
      <c r="NWI73" s="201"/>
      <c r="NWJ73" s="201"/>
      <c r="NWK73" s="201"/>
      <c r="NWL73" s="201"/>
      <c r="NWM73" s="201"/>
      <c r="NWN73" s="201"/>
      <c r="NWO73" s="201"/>
      <c r="NWP73" s="201"/>
      <c r="NWQ73" s="201"/>
      <c r="NWR73" s="201"/>
      <c r="NWS73" s="201"/>
      <c r="NWT73" s="201"/>
      <c r="NWU73" s="201"/>
      <c r="NWV73" s="201"/>
      <c r="NWW73" s="201"/>
      <c r="NWX73" s="201"/>
      <c r="NWY73" s="201"/>
      <c r="NWZ73" s="201"/>
      <c r="NXA73" s="201"/>
      <c r="NXB73" s="201"/>
      <c r="NXC73" s="201"/>
      <c r="NXD73" s="201"/>
      <c r="NXE73" s="201"/>
      <c r="NXF73" s="201"/>
      <c r="NXG73" s="201"/>
      <c r="NXH73" s="201"/>
      <c r="NXI73" s="201"/>
      <c r="NXJ73" s="201"/>
      <c r="NXK73" s="201"/>
      <c r="NXL73" s="201"/>
      <c r="NXM73" s="201"/>
      <c r="NXN73" s="201"/>
      <c r="NXO73" s="201"/>
      <c r="NXP73" s="201"/>
      <c r="NXQ73" s="201"/>
      <c r="NXR73" s="201"/>
      <c r="NXS73" s="201"/>
      <c r="NXT73" s="201"/>
      <c r="NXU73" s="201"/>
      <c r="NXV73" s="201"/>
      <c r="NXW73" s="201"/>
      <c r="NXX73" s="201"/>
      <c r="NXY73" s="201"/>
      <c r="NXZ73" s="201"/>
      <c r="NYA73" s="201"/>
      <c r="NYB73" s="201"/>
      <c r="NYC73" s="201"/>
      <c r="NYD73" s="201"/>
      <c r="NYE73" s="201"/>
      <c r="NYF73" s="201"/>
      <c r="NYG73" s="201"/>
      <c r="NYH73" s="201"/>
      <c r="NYI73" s="201"/>
      <c r="NYJ73" s="201"/>
      <c r="NYK73" s="201"/>
      <c r="NYL73" s="201"/>
      <c r="NYM73" s="201"/>
      <c r="NYN73" s="201"/>
      <c r="NYO73" s="201"/>
      <c r="NYP73" s="201"/>
      <c r="NYQ73" s="201"/>
      <c r="NYR73" s="201"/>
      <c r="NYS73" s="201"/>
      <c r="NYT73" s="201"/>
      <c r="NYU73" s="201"/>
      <c r="NYV73" s="201"/>
      <c r="NYW73" s="201"/>
      <c r="NYX73" s="201"/>
      <c r="NYY73" s="201"/>
      <c r="NYZ73" s="201"/>
      <c r="NZA73" s="201"/>
      <c r="NZB73" s="201"/>
      <c r="NZC73" s="201"/>
      <c r="NZD73" s="201"/>
      <c r="NZE73" s="201"/>
      <c r="NZF73" s="201"/>
      <c r="NZG73" s="201"/>
      <c r="NZH73" s="201"/>
      <c r="NZI73" s="201"/>
      <c r="NZJ73" s="201"/>
      <c r="NZK73" s="201"/>
      <c r="NZL73" s="201"/>
      <c r="NZM73" s="201"/>
      <c r="NZN73" s="201"/>
      <c r="NZO73" s="201"/>
      <c r="NZP73" s="201"/>
      <c r="NZQ73" s="201"/>
      <c r="NZR73" s="201"/>
      <c r="NZS73" s="201"/>
      <c r="NZT73" s="201"/>
      <c r="NZU73" s="201"/>
      <c r="NZV73" s="201"/>
      <c r="NZW73" s="201"/>
      <c r="NZX73" s="201"/>
      <c r="NZY73" s="201"/>
      <c r="NZZ73" s="201"/>
      <c r="OAA73" s="201"/>
      <c r="OAB73" s="201"/>
      <c r="OAC73" s="201"/>
      <c r="OAD73" s="201"/>
      <c r="OAE73" s="201"/>
      <c r="OAF73" s="201"/>
      <c r="OAG73" s="201"/>
      <c r="OAH73" s="201"/>
      <c r="OAI73" s="201"/>
      <c r="OAJ73" s="201"/>
      <c r="OAK73" s="201"/>
      <c r="OAL73" s="201"/>
      <c r="OAM73" s="201"/>
      <c r="OAN73" s="201"/>
      <c r="OAO73" s="201"/>
      <c r="OAP73" s="201"/>
      <c r="OAQ73" s="201"/>
      <c r="OAR73" s="201"/>
      <c r="OAS73" s="201"/>
      <c r="OAT73" s="201"/>
      <c r="OAU73" s="201"/>
      <c r="OAV73" s="201"/>
      <c r="OAW73" s="201"/>
      <c r="OAX73" s="201"/>
      <c r="OAY73" s="201"/>
      <c r="OAZ73" s="201"/>
      <c r="OBA73" s="201"/>
      <c r="OBB73" s="201"/>
      <c r="OBC73" s="201"/>
      <c r="OBD73" s="201"/>
      <c r="OBE73" s="201"/>
      <c r="OBF73" s="201"/>
      <c r="OBG73" s="201"/>
      <c r="OBH73" s="201"/>
      <c r="OBI73" s="201"/>
      <c r="OBJ73" s="201"/>
      <c r="OBK73" s="201"/>
      <c r="OBL73" s="201"/>
      <c r="OBM73" s="201"/>
      <c r="OBN73" s="201"/>
      <c r="OBO73" s="201"/>
      <c r="OBP73" s="201"/>
      <c r="OBQ73" s="201"/>
      <c r="OBR73" s="201"/>
      <c r="OBS73" s="201"/>
      <c r="OBT73" s="201"/>
      <c r="OBU73" s="201"/>
      <c r="OBV73" s="201"/>
      <c r="OBW73" s="201"/>
      <c r="OBX73" s="201"/>
      <c r="OBY73" s="201"/>
      <c r="OBZ73" s="201"/>
      <c r="OCA73" s="201"/>
      <c r="OCB73" s="201"/>
      <c r="OCC73" s="201"/>
      <c r="OCD73" s="201"/>
      <c r="OCE73" s="201"/>
      <c r="OCF73" s="201"/>
      <c r="OCG73" s="201"/>
      <c r="OCH73" s="201"/>
      <c r="OCI73" s="201"/>
      <c r="OCJ73" s="201"/>
      <c r="OCK73" s="201"/>
      <c r="OCL73" s="201"/>
      <c r="OCM73" s="201"/>
      <c r="OCN73" s="201"/>
      <c r="OCO73" s="201"/>
      <c r="OCP73" s="201"/>
      <c r="OCQ73" s="201"/>
      <c r="OCR73" s="201"/>
      <c r="OCS73" s="201"/>
      <c r="OCT73" s="201"/>
      <c r="OCU73" s="201"/>
      <c r="OCV73" s="201"/>
      <c r="OCW73" s="201"/>
      <c r="OCX73" s="201"/>
      <c r="OCY73" s="201"/>
      <c r="OCZ73" s="201"/>
      <c r="ODA73" s="201"/>
      <c r="ODB73" s="201"/>
      <c r="ODC73" s="201"/>
      <c r="ODD73" s="201"/>
      <c r="ODE73" s="201"/>
      <c r="ODF73" s="201"/>
      <c r="ODG73" s="201"/>
      <c r="ODH73" s="201"/>
      <c r="ODI73" s="201"/>
      <c r="ODJ73" s="201"/>
      <c r="ODK73" s="201"/>
      <c r="ODL73" s="201"/>
      <c r="ODM73" s="201"/>
      <c r="ODN73" s="201"/>
      <c r="ODO73" s="201"/>
      <c r="ODP73" s="201"/>
      <c r="ODQ73" s="201"/>
      <c r="ODR73" s="201"/>
      <c r="ODS73" s="201"/>
      <c r="ODT73" s="201"/>
      <c r="ODU73" s="201"/>
      <c r="ODV73" s="201"/>
      <c r="ODW73" s="201"/>
      <c r="ODX73" s="201"/>
      <c r="ODY73" s="201"/>
      <c r="ODZ73" s="201"/>
      <c r="OEA73" s="201"/>
      <c r="OEB73" s="201"/>
      <c r="OEC73" s="201"/>
      <c r="OED73" s="201"/>
      <c r="OEE73" s="201"/>
      <c r="OEF73" s="201"/>
      <c r="OEG73" s="201"/>
      <c r="OEH73" s="201"/>
      <c r="OEI73" s="201"/>
      <c r="OEJ73" s="201"/>
      <c r="OEK73" s="201"/>
      <c r="OEL73" s="201"/>
      <c r="OEM73" s="201"/>
      <c r="OEN73" s="201"/>
      <c r="OEO73" s="201"/>
      <c r="OEP73" s="201"/>
      <c r="OEQ73" s="201"/>
      <c r="OER73" s="201"/>
      <c r="OES73" s="201"/>
      <c r="OET73" s="201"/>
      <c r="OEU73" s="201"/>
      <c r="OEV73" s="201"/>
      <c r="OEW73" s="201"/>
      <c r="OEX73" s="201"/>
      <c r="OEY73" s="201"/>
      <c r="OEZ73" s="201"/>
      <c r="OFA73" s="201"/>
      <c r="OFB73" s="201"/>
      <c r="OFC73" s="201"/>
      <c r="OFD73" s="201"/>
      <c r="OFE73" s="201"/>
      <c r="OFF73" s="201"/>
      <c r="OFG73" s="201"/>
      <c r="OFH73" s="201"/>
      <c r="OFI73" s="201"/>
      <c r="OFJ73" s="201"/>
      <c r="OFK73" s="201"/>
      <c r="OFL73" s="201"/>
      <c r="OFM73" s="201"/>
      <c r="OFN73" s="201"/>
      <c r="OFO73" s="201"/>
      <c r="OFP73" s="201"/>
      <c r="OFQ73" s="201"/>
      <c r="OFR73" s="201"/>
      <c r="OFS73" s="201"/>
      <c r="OFT73" s="201"/>
      <c r="OFU73" s="201"/>
      <c r="OFV73" s="201"/>
      <c r="OFW73" s="201"/>
      <c r="OFX73" s="201"/>
      <c r="OFY73" s="201"/>
      <c r="OFZ73" s="201"/>
      <c r="OGA73" s="201"/>
      <c r="OGB73" s="201"/>
      <c r="OGC73" s="201"/>
      <c r="OGD73" s="201"/>
      <c r="OGE73" s="201"/>
      <c r="OGF73" s="201"/>
      <c r="OGG73" s="201"/>
      <c r="OGH73" s="201"/>
      <c r="OGI73" s="201"/>
      <c r="OGJ73" s="201"/>
      <c r="OGK73" s="201"/>
      <c r="OGL73" s="201"/>
      <c r="OGM73" s="201"/>
      <c r="OGN73" s="201"/>
      <c r="OGO73" s="201"/>
      <c r="OGP73" s="201"/>
      <c r="OGQ73" s="201"/>
      <c r="OGR73" s="201"/>
      <c r="OGS73" s="201"/>
      <c r="OGT73" s="201"/>
      <c r="OGU73" s="201"/>
      <c r="OGV73" s="201"/>
      <c r="OGW73" s="201"/>
      <c r="OGX73" s="201"/>
      <c r="OGY73" s="201"/>
      <c r="OGZ73" s="201"/>
      <c r="OHA73" s="201"/>
      <c r="OHB73" s="201"/>
      <c r="OHC73" s="201"/>
      <c r="OHD73" s="201"/>
      <c r="OHE73" s="201"/>
      <c r="OHF73" s="201"/>
      <c r="OHG73" s="201"/>
      <c r="OHH73" s="201"/>
      <c r="OHI73" s="201"/>
      <c r="OHJ73" s="201"/>
      <c r="OHK73" s="201"/>
      <c r="OHL73" s="201"/>
      <c r="OHM73" s="201"/>
      <c r="OHN73" s="201"/>
      <c r="OHO73" s="201"/>
      <c r="OHP73" s="201"/>
      <c r="OHQ73" s="201"/>
      <c r="OHR73" s="201"/>
      <c r="OHS73" s="201"/>
      <c r="OHT73" s="201"/>
      <c r="OHU73" s="201"/>
      <c r="OHV73" s="201"/>
      <c r="OHW73" s="201"/>
      <c r="OHX73" s="201"/>
      <c r="OHY73" s="201"/>
      <c r="OHZ73" s="201"/>
      <c r="OIA73" s="201"/>
      <c r="OIB73" s="201"/>
      <c r="OIC73" s="201"/>
      <c r="OID73" s="201"/>
      <c r="OIE73" s="201"/>
      <c r="OIF73" s="201"/>
      <c r="OIG73" s="201"/>
      <c r="OIH73" s="201"/>
      <c r="OII73" s="201"/>
      <c r="OIJ73" s="201"/>
      <c r="OIK73" s="201"/>
      <c r="OIL73" s="201"/>
      <c r="OIM73" s="201"/>
      <c r="OIN73" s="201"/>
      <c r="OIO73" s="201"/>
      <c r="OIP73" s="201"/>
      <c r="OIQ73" s="201"/>
      <c r="OIR73" s="201"/>
      <c r="OIS73" s="201"/>
      <c r="OIT73" s="201"/>
      <c r="OIU73" s="201"/>
      <c r="OIV73" s="201"/>
      <c r="OIW73" s="201"/>
      <c r="OIX73" s="201"/>
      <c r="OIY73" s="201"/>
      <c r="OIZ73" s="201"/>
      <c r="OJA73" s="201"/>
      <c r="OJB73" s="201"/>
      <c r="OJC73" s="201"/>
      <c r="OJD73" s="201"/>
      <c r="OJE73" s="201"/>
      <c r="OJF73" s="201"/>
      <c r="OJG73" s="201"/>
      <c r="OJH73" s="201"/>
      <c r="OJI73" s="201"/>
      <c r="OJJ73" s="201"/>
      <c r="OJK73" s="201"/>
      <c r="OJL73" s="201"/>
      <c r="OJM73" s="201"/>
      <c r="OJN73" s="201"/>
      <c r="OJO73" s="201"/>
      <c r="OJP73" s="201"/>
      <c r="OJQ73" s="201"/>
      <c r="OJR73" s="201"/>
      <c r="OJS73" s="201"/>
      <c r="OJT73" s="201"/>
      <c r="OJU73" s="201"/>
      <c r="OJV73" s="201"/>
      <c r="OJW73" s="201"/>
      <c r="OJX73" s="201"/>
      <c r="OJY73" s="201"/>
      <c r="OJZ73" s="201"/>
      <c r="OKA73" s="201"/>
      <c r="OKB73" s="201"/>
      <c r="OKC73" s="201"/>
      <c r="OKD73" s="201"/>
      <c r="OKE73" s="201"/>
      <c r="OKF73" s="201"/>
      <c r="OKG73" s="201"/>
      <c r="OKH73" s="201"/>
      <c r="OKI73" s="201"/>
      <c r="OKJ73" s="201"/>
      <c r="OKK73" s="201"/>
      <c r="OKL73" s="201"/>
      <c r="OKM73" s="201"/>
      <c r="OKN73" s="201"/>
      <c r="OKO73" s="201"/>
      <c r="OKP73" s="201"/>
      <c r="OKQ73" s="201"/>
      <c r="OKR73" s="201"/>
      <c r="OKS73" s="201"/>
      <c r="OKT73" s="201"/>
      <c r="OKU73" s="201"/>
      <c r="OKV73" s="201"/>
      <c r="OKW73" s="201"/>
      <c r="OKX73" s="201"/>
      <c r="OKY73" s="201"/>
      <c r="OKZ73" s="201"/>
      <c r="OLA73" s="201"/>
      <c r="OLB73" s="201"/>
      <c r="OLC73" s="201"/>
      <c r="OLD73" s="201"/>
      <c r="OLE73" s="201"/>
      <c r="OLF73" s="201"/>
      <c r="OLG73" s="201"/>
      <c r="OLH73" s="201"/>
      <c r="OLI73" s="201"/>
      <c r="OLJ73" s="201"/>
      <c r="OLK73" s="201"/>
      <c r="OLL73" s="201"/>
      <c r="OLM73" s="201"/>
      <c r="OLN73" s="201"/>
      <c r="OLO73" s="201"/>
      <c r="OLP73" s="201"/>
      <c r="OLQ73" s="201"/>
      <c r="OLR73" s="201"/>
      <c r="OLS73" s="201"/>
      <c r="OLT73" s="201"/>
      <c r="OLU73" s="201"/>
      <c r="OLV73" s="201"/>
      <c r="OLW73" s="201"/>
      <c r="OLX73" s="201"/>
      <c r="OLY73" s="201"/>
      <c r="OLZ73" s="201"/>
      <c r="OMA73" s="201"/>
      <c r="OMB73" s="201"/>
      <c r="OMC73" s="201"/>
      <c r="OMD73" s="201"/>
      <c r="OME73" s="201"/>
      <c r="OMF73" s="201"/>
      <c r="OMG73" s="201"/>
      <c r="OMH73" s="201"/>
      <c r="OMI73" s="201"/>
      <c r="OMJ73" s="201"/>
      <c r="OMK73" s="201"/>
      <c r="OML73" s="201"/>
      <c r="OMM73" s="201"/>
      <c r="OMN73" s="201"/>
      <c r="OMO73" s="201"/>
      <c r="OMP73" s="201"/>
      <c r="OMQ73" s="201"/>
      <c r="OMR73" s="201"/>
      <c r="OMS73" s="201"/>
      <c r="OMT73" s="201"/>
      <c r="OMU73" s="201"/>
      <c r="OMV73" s="201"/>
      <c r="OMW73" s="201"/>
      <c r="OMX73" s="201"/>
      <c r="OMY73" s="201"/>
      <c r="OMZ73" s="201"/>
      <c r="ONA73" s="201"/>
      <c r="ONB73" s="201"/>
      <c r="ONC73" s="201"/>
      <c r="OND73" s="201"/>
      <c r="ONE73" s="201"/>
      <c r="ONF73" s="201"/>
      <c r="ONG73" s="201"/>
      <c r="ONH73" s="201"/>
      <c r="ONI73" s="201"/>
      <c r="ONJ73" s="201"/>
      <c r="ONK73" s="201"/>
      <c r="ONL73" s="201"/>
      <c r="ONM73" s="201"/>
      <c r="ONN73" s="201"/>
      <c r="ONO73" s="201"/>
      <c r="ONP73" s="201"/>
      <c r="ONQ73" s="201"/>
      <c r="ONR73" s="201"/>
      <c r="ONS73" s="201"/>
      <c r="ONT73" s="201"/>
      <c r="ONU73" s="201"/>
      <c r="ONV73" s="201"/>
      <c r="ONW73" s="201"/>
      <c r="ONX73" s="201"/>
      <c r="ONY73" s="201"/>
      <c r="ONZ73" s="201"/>
      <c r="OOA73" s="201"/>
      <c r="OOB73" s="201"/>
      <c r="OOC73" s="201"/>
      <c r="OOD73" s="201"/>
      <c r="OOE73" s="201"/>
      <c r="OOF73" s="201"/>
      <c r="OOG73" s="201"/>
      <c r="OOH73" s="201"/>
      <c r="OOI73" s="201"/>
      <c r="OOJ73" s="201"/>
      <c r="OOK73" s="201"/>
      <c r="OOL73" s="201"/>
      <c r="OOM73" s="201"/>
      <c r="OON73" s="201"/>
      <c r="OOO73" s="201"/>
      <c r="OOP73" s="201"/>
      <c r="OOQ73" s="201"/>
      <c r="OOR73" s="201"/>
      <c r="OOS73" s="201"/>
      <c r="OOT73" s="201"/>
      <c r="OOU73" s="201"/>
      <c r="OOV73" s="201"/>
      <c r="OOW73" s="201"/>
      <c r="OOX73" s="201"/>
      <c r="OOY73" s="201"/>
      <c r="OOZ73" s="201"/>
      <c r="OPA73" s="201"/>
      <c r="OPB73" s="201"/>
      <c r="OPC73" s="201"/>
      <c r="OPD73" s="201"/>
      <c r="OPE73" s="201"/>
      <c r="OPF73" s="201"/>
      <c r="OPG73" s="201"/>
      <c r="OPH73" s="201"/>
      <c r="OPI73" s="201"/>
      <c r="OPJ73" s="201"/>
      <c r="OPK73" s="201"/>
      <c r="OPL73" s="201"/>
      <c r="OPM73" s="201"/>
      <c r="OPN73" s="201"/>
      <c r="OPO73" s="201"/>
      <c r="OPP73" s="201"/>
      <c r="OPQ73" s="201"/>
      <c r="OPR73" s="201"/>
      <c r="OPS73" s="201"/>
      <c r="OPT73" s="201"/>
      <c r="OPU73" s="201"/>
      <c r="OPV73" s="201"/>
      <c r="OPW73" s="201"/>
      <c r="OPX73" s="201"/>
      <c r="OPY73" s="201"/>
      <c r="OPZ73" s="201"/>
      <c r="OQA73" s="201"/>
      <c r="OQB73" s="201"/>
      <c r="OQC73" s="201"/>
      <c r="OQD73" s="201"/>
      <c r="OQE73" s="201"/>
      <c r="OQF73" s="201"/>
      <c r="OQG73" s="201"/>
      <c r="OQH73" s="201"/>
      <c r="OQI73" s="201"/>
      <c r="OQJ73" s="201"/>
      <c r="OQK73" s="201"/>
      <c r="OQL73" s="201"/>
      <c r="OQM73" s="201"/>
      <c r="OQN73" s="201"/>
      <c r="OQO73" s="201"/>
      <c r="OQP73" s="201"/>
      <c r="OQQ73" s="201"/>
      <c r="OQR73" s="201"/>
      <c r="OQS73" s="201"/>
      <c r="OQT73" s="201"/>
      <c r="OQU73" s="201"/>
      <c r="OQV73" s="201"/>
      <c r="OQW73" s="201"/>
      <c r="OQX73" s="201"/>
      <c r="OQY73" s="201"/>
      <c r="OQZ73" s="201"/>
      <c r="ORA73" s="201"/>
      <c r="ORB73" s="201"/>
      <c r="ORC73" s="201"/>
      <c r="ORD73" s="201"/>
      <c r="ORE73" s="201"/>
      <c r="ORF73" s="201"/>
      <c r="ORG73" s="201"/>
      <c r="ORH73" s="201"/>
      <c r="ORI73" s="201"/>
      <c r="ORJ73" s="201"/>
      <c r="ORK73" s="201"/>
      <c r="ORL73" s="201"/>
      <c r="ORM73" s="201"/>
      <c r="ORN73" s="201"/>
      <c r="ORO73" s="201"/>
      <c r="ORP73" s="201"/>
      <c r="ORQ73" s="201"/>
      <c r="ORR73" s="201"/>
      <c r="ORS73" s="201"/>
      <c r="ORT73" s="201"/>
      <c r="ORU73" s="201"/>
      <c r="ORV73" s="201"/>
      <c r="ORW73" s="201"/>
      <c r="ORX73" s="201"/>
      <c r="ORY73" s="201"/>
      <c r="ORZ73" s="201"/>
      <c r="OSA73" s="201"/>
      <c r="OSB73" s="201"/>
      <c r="OSC73" s="201"/>
      <c r="OSD73" s="201"/>
      <c r="OSE73" s="201"/>
      <c r="OSF73" s="201"/>
      <c r="OSG73" s="201"/>
      <c r="OSH73" s="201"/>
      <c r="OSI73" s="201"/>
      <c r="OSJ73" s="201"/>
      <c r="OSK73" s="201"/>
      <c r="OSL73" s="201"/>
      <c r="OSM73" s="201"/>
      <c r="OSN73" s="201"/>
      <c r="OSO73" s="201"/>
      <c r="OSP73" s="201"/>
      <c r="OSQ73" s="201"/>
      <c r="OSR73" s="201"/>
      <c r="OSS73" s="201"/>
      <c r="OST73" s="201"/>
      <c r="OSU73" s="201"/>
      <c r="OSV73" s="201"/>
      <c r="OSW73" s="201"/>
      <c r="OSX73" s="201"/>
      <c r="OSY73" s="201"/>
      <c r="OSZ73" s="201"/>
      <c r="OTA73" s="201"/>
      <c r="OTB73" s="201"/>
      <c r="OTC73" s="201"/>
      <c r="OTD73" s="201"/>
      <c r="OTE73" s="201"/>
      <c r="OTF73" s="201"/>
      <c r="OTG73" s="201"/>
      <c r="OTH73" s="201"/>
      <c r="OTI73" s="201"/>
      <c r="OTJ73" s="201"/>
      <c r="OTK73" s="201"/>
      <c r="OTL73" s="201"/>
      <c r="OTM73" s="201"/>
      <c r="OTN73" s="201"/>
      <c r="OTO73" s="201"/>
      <c r="OTP73" s="201"/>
      <c r="OTQ73" s="201"/>
      <c r="OTR73" s="201"/>
      <c r="OTS73" s="201"/>
      <c r="OTT73" s="201"/>
      <c r="OTU73" s="201"/>
      <c r="OTV73" s="201"/>
      <c r="OTW73" s="201"/>
      <c r="OTX73" s="201"/>
      <c r="OTY73" s="201"/>
      <c r="OTZ73" s="201"/>
      <c r="OUA73" s="201"/>
      <c r="OUB73" s="201"/>
      <c r="OUC73" s="201"/>
      <c r="OUD73" s="201"/>
      <c r="OUE73" s="201"/>
      <c r="OUF73" s="201"/>
      <c r="OUG73" s="201"/>
      <c r="OUH73" s="201"/>
      <c r="OUI73" s="201"/>
      <c r="OUJ73" s="201"/>
      <c r="OUK73" s="201"/>
      <c r="OUL73" s="201"/>
      <c r="OUM73" s="201"/>
      <c r="OUN73" s="201"/>
      <c r="OUO73" s="201"/>
      <c r="OUP73" s="201"/>
      <c r="OUQ73" s="201"/>
      <c r="OUR73" s="201"/>
      <c r="OUS73" s="201"/>
      <c r="OUT73" s="201"/>
      <c r="OUU73" s="201"/>
      <c r="OUV73" s="201"/>
      <c r="OUW73" s="201"/>
      <c r="OUX73" s="201"/>
      <c r="OUY73" s="201"/>
      <c r="OUZ73" s="201"/>
      <c r="OVA73" s="201"/>
      <c r="OVB73" s="201"/>
      <c r="OVC73" s="201"/>
      <c r="OVD73" s="201"/>
      <c r="OVE73" s="201"/>
      <c r="OVF73" s="201"/>
      <c r="OVG73" s="201"/>
      <c r="OVH73" s="201"/>
      <c r="OVI73" s="201"/>
      <c r="OVJ73" s="201"/>
      <c r="OVK73" s="201"/>
      <c r="OVL73" s="201"/>
      <c r="OVM73" s="201"/>
      <c r="OVN73" s="201"/>
      <c r="OVO73" s="201"/>
      <c r="OVP73" s="201"/>
      <c r="OVQ73" s="201"/>
      <c r="OVR73" s="201"/>
      <c r="OVS73" s="201"/>
      <c r="OVT73" s="201"/>
      <c r="OVU73" s="201"/>
      <c r="OVV73" s="201"/>
      <c r="OVW73" s="201"/>
      <c r="OVX73" s="201"/>
      <c r="OVY73" s="201"/>
      <c r="OVZ73" s="201"/>
      <c r="OWA73" s="201"/>
      <c r="OWB73" s="201"/>
      <c r="OWC73" s="201"/>
      <c r="OWD73" s="201"/>
      <c r="OWE73" s="201"/>
      <c r="OWF73" s="201"/>
      <c r="OWG73" s="201"/>
      <c r="OWH73" s="201"/>
      <c r="OWI73" s="201"/>
      <c r="OWJ73" s="201"/>
      <c r="OWK73" s="201"/>
      <c r="OWL73" s="201"/>
      <c r="OWM73" s="201"/>
      <c r="OWN73" s="201"/>
      <c r="OWO73" s="201"/>
      <c r="OWP73" s="201"/>
      <c r="OWQ73" s="201"/>
      <c r="OWR73" s="201"/>
      <c r="OWS73" s="201"/>
      <c r="OWT73" s="201"/>
      <c r="OWU73" s="201"/>
      <c r="OWV73" s="201"/>
      <c r="OWW73" s="201"/>
      <c r="OWX73" s="201"/>
      <c r="OWY73" s="201"/>
      <c r="OWZ73" s="201"/>
      <c r="OXA73" s="201"/>
      <c r="OXB73" s="201"/>
      <c r="OXC73" s="201"/>
      <c r="OXD73" s="201"/>
      <c r="OXE73" s="201"/>
      <c r="OXF73" s="201"/>
      <c r="OXG73" s="201"/>
      <c r="OXH73" s="201"/>
      <c r="OXI73" s="201"/>
      <c r="OXJ73" s="201"/>
      <c r="OXK73" s="201"/>
      <c r="OXL73" s="201"/>
      <c r="OXM73" s="201"/>
      <c r="OXN73" s="201"/>
      <c r="OXO73" s="201"/>
      <c r="OXP73" s="201"/>
      <c r="OXQ73" s="201"/>
      <c r="OXR73" s="201"/>
      <c r="OXS73" s="201"/>
      <c r="OXT73" s="201"/>
      <c r="OXU73" s="201"/>
      <c r="OXV73" s="201"/>
      <c r="OXW73" s="201"/>
      <c r="OXX73" s="201"/>
      <c r="OXY73" s="201"/>
      <c r="OXZ73" s="201"/>
      <c r="OYA73" s="201"/>
      <c r="OYB73" s="201"/>
      <c r="OYC73" s="201"/>
      <c r="OYD73" s="201"/>
      <c r="OYE73" s="201"/>
      <c r="OYF73" s="201"/>
      <c r="OYG73" s="201"/>
      <c r="OYH73" s="201"/>
      <c r="OYI73" s="201"/>
      <c r="OYJ73" s="201"/>
      <c r="OYK73" s="201"/>
      <c r="OYL73" s="201"/>
      <c r="OYM73" s="201"/>
      <c r="OYN73" s="201"/>
      <c r="OYO73" s="201"/>
      <c r="OYP73" s="201"/>
      <c r="OYQ73" s="201"/>
      <c r="OYR73" s="201"/>
      <c r="OYS73" s="201"/>
      <c r="OYT73" s="201"/>
      <c r="OYU73" s="201"/>
      <c r="OYV73" s="201"/>
      <c r="OYW73" s="201"/>
      <c r="OYX73" s="201"/>
      <c r="OYY73" s="201"/>
      <c r="OYZ73" s="201"/>
      <c r="OZA73" s="201"/>
      <c r="OZB73" s="201"/>
      <c r="OZC73" s="201"/>
      <c r="OZD73" s="201"/>
      <c r="OZE73" s="201"/>
      <c r="OZF73" s="201"/>
      <c r="OZG73" s="201"/>
      <c r="OZH73" s="201"/>
      <c r="OZI73" s="201"/>
      <c r="OZJ73" s="201"/>
      <c r="OZK73" s="201"/>
      <c r="OZL73" s="201"/>
      <c r="OZM73" s="201"/>
      <c r="OZN73" s="201"/>
      <c r="OZO73" s="201"/>
      <c r="OZP73" s="201"/>
      <c r="OZQ73" s="201"/>
      <c r="OZR73" s="201"/>
      <c r="OZS73" s="201"/>
      <c r="OZT73" s="201"/>
      <c r="OZU73" s="201"/>
      <c r="OZV73" s="201"/>
      <c r="OZW73" s="201"/>
      <c r="OZX73" s="201"/>
      <c r="OZY73" s="201"/>
      <c r="OZZ73" s="201"/>
      <c r="PAA73" s="201"/>
      <c r="PAB73" s="201"/>
      <c r="PAC73" s="201"/>
      <c r="PAD73" s="201"/>
      <c r="PAE73" s="201"/>
      <c r="PAF73" s="201"/>
      <c r="PAG73" s="201"/>
      <c r="PAH73" s="201"/>
      <c r="PAI73" s="201"/>
      <c r="PAJ73" s="201"/>
      <c r="PAK73" s="201"/>
      <c r="PAL73" s="201"/>
      <c r="PAM73" s="201"/>
      <c r="PAN73" s="201"/>
      <c r="PAO73" s="201"/>
      <c r="PAP73" s="201"/>
      <c r="PAQ73" s="201"/>
      <c r="PAR73" s="201"/>
      <c r="PAS73" s="201"/>
      <c r="PAT73" s="201"/>
      <c r="PAU73" s="201"/>
      <c r="PAV73" s="201"/>
      <c r="PAW73" s="201"/>
      <c r="PAX73" s="201"/>
      <c r="PAY73" s="201"/>
      <c r="PAZ73" s="201"/>
      <c r="PBA73" s="201"/>
      <c r="PBB73" s="201"/>
      <c r="PBC73" s="201"/>
      <c r="PBD73" s="201"/>
      <c r="PBE73" s="201"/>
      <c r="PBF73" s="201"/>
      <c r="PBG73" s="201"/>
      <c r="PBH73" s="201"/>
      <c r="PBI73" s="201"/>
      <c r="PBJ73" s="201"/>
      <c r="PBK73" s="201"/>
      <c r="PBL73" s="201"/>
      <c r="PBM73" s="201"/>
      <c r="PBN73" s="201"/>
      <c r="PBO73" s="201"/>
      <c r="PBP73" s="201"/>
      <c r="PBQ73" s="201"/>
      <c r="PBR73" s="201"/>
      <c r="PBS73" s="201"/>
      <c r="PBT73" s="201"/>
      <c r="PBU73" s="201"/>
      <c r="PBV73" s="201"/>
      <c r="PBW73" s="201"/>
      <c r="PBX73" s="201"/>
      <c r="PBY73" s="201"/>
      <c r="PBZ73" s="201"/>
      <c r="PCA73" s="201"/>
      <c r="PCB73" s="201"/>
      <c r="PCC73" s="201"/>
      <c r="PCD73" s="201"/>
      <c r="PCE73" s="201"/>
      <c r="PCF73" s="201"/>
      <c r="PCG73" s="201"/>
      <c r="PCH73" s="201"/>
      <c r="PCI73" s="201"/>
      <c r="PCJ73" s="201"/>
      <c r="PCK73" s="201"/>
      <c r="PCL73" s="201"/>
      <c r="PCM73" s="201"/>
      <c r="PCN73" s="201"/>
      <c r="PCO73" s="201"/>
      <c r="PCP73" s="201"/>
      <c r="PCQ73" s="201"/>
      <c r="PCR73" s="201"/>
      <c r="PCS73" s="201"/>
      <c r="PCT73" s="201"/>
      <c r="PCU73" s="201"/>
      <c r="PCV73" s="201"/>
      <c r="PCW73" s="201"/>
      <c r="PCX73" s="201"/>
      <c r="PCY73" s="201"/>
      <c r="PCZ73" s="201"/>
      <c r="PDA73" s="201"/>
      <c r="PDB73" s="201"/>
      <c r="PDC73" s="201"/>
      <c r="PDD73" s="201"/>
      <c r="PDE73" s="201"/>
      <c r="PDF73" s="201"/>
      <c r="PDG73" s="201"/>
      <c r="PDH73" s="201"/>
      <c r="PDI73" s="201"/>
      <c r="PDJ73" s="201"/>
      <c r="PDK73" s="201"/>
      <c r="PDL73" s="201"/>
      <c r="PDM73" s="201"/>
      <c r="PDN73" s="201"/>
      <c r="PDO73" s="201"/>
      <c r="PDP73" s="201"/>
      <c r="PDQ73" s="201"/>
      <c r="PDR73" s="201"/>
      <c r="PDS73" s="201"/>
      <c r="PDT73" s="201"/>
      <c r="PDU73" s="201"/>
      <c r="PDV73" s="201"/>
      <c r="PDW73" s="201"/>
      <c r="PDX73" s="201"/>
      <c r="PDY73" s="201"/>
      <c r="PDZ73" s="201"/>
      <c r="PEA73" s="201"/>
      <c r="PEB73" s="201"/>
      <c r="PEC73" s="201"/>
      <c r="PED73" s="201"/>
      <c r="PEE73" s="201"/>
      <c r="PEF73" s="201"/>
      <c r="PEG73" s="201"/>
      <c r="PEH73" s="201"/>
      <c r="PEI73" s="201"/>
      <c r="PEJ73" s="201"/>
      <c r="PEK73" s="201"/>
      <c r="PEL73" s="201"/>
      <c r="PEM73" s="201"/>
      <c r="PEN73" s="201"/>
      <c r="PEO73" s="201"/>
      <c r="PEP73" s="201"/>
      <c r="PEQ73" s="201"/>
      <c r="PER73" s="201"/>
      <c r="PES73" s="201"/>
      <c r="PET73" s="201"/>
      <c r="PEU73" s="201"/>
      <c r="PEV73" s="201"/>
      <c r="PEW73" s="201"/>
      <c r="PEX73" s="201"/>
      <c r="PEY73" s="201"/>
      <c r="PEZ73" s="201"/>
      <c r="PFA73" s="201"/>
      <c r="PFB73" s="201"/>
      <c r="PFC73" s="201"/>
      <c r="PFD73" s="201"/>
      <c r="PFE73" s="201"/>
      <c r="PFF73" s="201"/>
      <c r="PFG73" s="201"/>
      <c r="PFH73" s="201"/>
      <c r="PFI73" s="201"/>
      <c r="PFJ73" s="201"/>
      <c r="PFK73" s="201"/>
      <c r="PFL73" s="201"/>
      <c r="PFM73" s="201"/>
      <c r="PFN73" s="201"/>
      <c r="PFO73" s="201"/>
      <c r="PFP73" s="201"/>
      <c r="PFQ73" s="201"/>
      <c r="PFR73" s="201"/>
      <c r="PFS73" s="201"/>
      <c r="PFT73" s="201"/>
      <c r="PFU73" s="201"/>
      <c r="PFV73" s="201"/>
      <c r="PFW73" s="201"/>
      <c r="PFX73" s="201"/>
      <c r="PFY73" s="201"/>
      <c r="PFZ73" s="201"/>
      <c r="PGA73" s="201"/>
      <c r="PGB73" s="201"/>
      <c r="PGC73" s="201"/>
      <c r="PGD73" s="201"/>
      <c r="PGE73" s="201"/>
      <c r="PGF73" s="201"/>
      <c r="PGG73" s="201"/>
      <c r="PGH73" s="201"/>
      <c r="PGI73" s="201"/>
      <c r="PGJ73" s="201"/>
      <c r="PGK73" s="201"/>
      <c r="PGL73" s="201"/>
      <c r="PGM73" s="201"/>
      <c r="PGN73" s="201"/>
      <c r="PGO73" s="201"/>
      <c r="PGP73" s="201"/>
      <c r="PGQ73" s="201"/>
      <c r="PGR73" s="201"/>
      <c r="PGS73" s="201"/>
      <c r="PGT73" s="201"/>
      <c r="PGU73" s="201"/>
      <c r="PGV73" s="201"/>
      <c r="PGW73" s="201"/>
      <c r="PGX73" s="201"/>
      <c r="PGY73" s="201"/>
      <c r="PGZ73" s="201"/>
      <c r="PHA73" s="201"/>
      <c r="PHB73" s="201"/>
      <c r="PHC73" s="201"/>
      <c r="PHD73" s="201"/>
      <c r="PHE73" s="201"/>
      <c r="PHF73" s="201"/>
      <c r="PHG73" s="201"/>
      <c r="PHH73" s="201"/>
      <c r="PHI73" s="201"/>
      <c r="PHJ73" s="201"/>
      <c r="PHK73" s="201"/>
      <c r="PHL73" s="201"/>
      <c r="PHM73" s="201"/>
      <c r="PHN73" s="201"/>
      <c r="PHO73" s="201"/>
      <c r="PHP73" s="201"/>
      <c r="PHQ73" s="201"/>
      <c r="PHR73" s="201"/>
      <c r="PHS73" s="201"/>
      <c r="PHT73" s="201"/>
      <c r="PHU73" s="201"/>
      <c r="PHV73" s="201"/>
      <c r="PHW73" s="201"/>
      <c r="PHX73" s="201"/>
      <c r="PHY73" s="201"/>
      <c r="PHZ73" s="201"/>
      <c r="PIA73" s="201"/>
      <c r="PIB73" s="201"/>
      <c r="PIC73" s="201"/>
      <c r="PID73" s="201"/>
      <c r="PIE73" s="201"/>
      <c r="PIF73" s="201"/>
      <c r="PIG73" s="201"/>
      <c r="PIH73" s="201"/>
      <c r="PII73" s="201"/>
      <c r="PIJ73" s="201"/>
      <c r="PIK73" s="201"/>
      <c r="PIL73" s="201"/>
      <c r="PIM73" s="201"/>
      <c r="PIN73" s="201"/>
      <c r="PIO73" s="201"/>
      <c r="PIP73" s="201"/>
      <c r="PIQ73" s="201"/>
      <c r="PIR73" s="201"/>
      <c r="PIS73" s="201"/>
      <c r="PIT73" s="201"/>
      <c r="PIU73" s="201"/>
      <c r="PIV73" s="201"/>
      <c r="PIW73" s="201"/>
      <c r="PIX73" s="201"/>
      <c r="PIY73" s="201"/>
      <c r="PIZ73" s="201"/>
      <c r="PJA73" s="201"/>
      <c r="PJB73" s="201"/>
      <c r="PJC73" s="201"/>
      <c r="PJD73" s="201"/>
      <c r="PJE73" s="201"/>
      <c r="PJF73" s="201"/>
      <c r="PJG73" s="201"/>
      <c r="PJH73" s="201"/>
      <c r="PJI73" s="201"/>
      <c r="PJJ73" s="201"/>
      <c r="PJK73" s="201"/>
      <c r="PJL73" s="201"/>
      <c r="PJM73" s="201"/>
      <c r="PJN73" s="201"/>
      <c r="PJO73" s="201"/>
      <c r="PJP73" s="201"/>
      <c r="PJQ73" s="201"/>
      <c r="PJR73" s="201"/>
      <c r="PJS73" s="201"/>
      <c r="PJT73" s="201"/>
      <c r="PJU73" s="201"/>
      <c r="PJV73" s="201"/>
      <c r="PJW73" s="201"/>
      <c r="PJX73" s="201"/>
      <c r="PJY73" s="201"/>
      <c r="PJZ73" s="201"/>
      <c r="PKA73" s="201"/>
      <c r="PKB73" s="201"/>
      <c r="PKC73" s="201"/>
      <c r="PKD73" s="201"/>
      <c r="PKE73" s="201"/>
      <c r="PKF73" s="201"/>
      <c r="PKG73" s="201"/>
      <c r="PKH73" s="201"/>
      <c r="PKI73" s="201"/>
      <c r="PKJ73" s="201"/>
      <c r="PKK73" s="201"/>
      <c r="PKL73" s="201"/>
      <c r="PKM73" s="201"/>
      <c r="PKN73" s="201"/>
      <c r="PKO73" s="201"/>
      <c r="PKP73" s="201"/>
      <c r="PKQ73" s="201"/>
      <c r="PKR73" s="201"/>
      <c r="PKS73" s="201"/>
      <c r="PKT73" s="201"/>
      <c r="PKU73" s="201"/>
      <c r="PKV73" s="201"/>
      <c r="PKW73" s="201"/>
      <c r="PKX73" s="201"/>
      <c r="PKY73" s="201"/>
      <c r="PKZ73" s="201"/>
      <c r="PLA73" s="201"/>
      <c r="PLB73" s="201"/>
      <c r="PLC73" s="201"/>
      <c r="PLD73" s="201"/>
      <c r="PLE73" s="201"/>
      <c r="PLF73" s="201"/>
      <c r="PLG73" s="201"/>
      <c r="PLH73" s="201"/>
      <c r="PLI73" s="201"/>
      <c r="PLJ73" s="201"/>
      <c r="PLK73" s="201"/>
      <c r="PLL73" s="201"/>
      <c r="PLM73" s="201"/>
      <c r="PLN73" s="201"/>
      <c r="PLO73" s="201"/>
      <c r="PLP73" s="201"/>
      <c r="PLQ73" s="201"/>
      <c r="PLR73" s="201"/>
      <c r="PLS73" s="201"/>
      <c r="PLT73" s="201"/>
      <c r="PLU73" s="201"/>
      <c r="PLV73" s="201"/>
      <c r="PLW73" s="201"/>
      <c r="PLX73" s="201"/>
      <c r="PLY73" s="201"/>
      <c r="PLZ73" s="201"/>
      <c r="PMA73" s="201"/>
      <c r="PMB73" s="201"/>
      <c r="PMC73" s="201"/>
      <c r="PMD73" s="201"/>
      <c r="PME73" s="201"/>
      <c r="PMF73" s="201"/>
      <c r="PMG73" s="201"/>
      <c r="PMH73" s="201"/>
      <c r="PMI73" s="201"/>
      <c r="PMJ73" s="201"/>
      <c r="PMK73" s="201"/>
      <c r="PML73" s="201"/>
      <c r="PMM73" s="201"/>
      <c r="PMN73" s="201"/>
      <c r="PMO73" s="201"/>
      <c r="PMP73" s="201"/>
      <c r="PMQ73" s="201"/>
      <c r="PMR73" s="201"/>
      <c r="PMS73" s="201"/>
      <c r="PMT73" s="201"/>
      <c r="PMU73" s="201"/>
      <c r="PMV73" s="201"/>
      <c r="PMW73" s="201"/>
      <c r="PMX73" s="201"/>
      <c r="PMY73" s="201"/>
      <c r="PMZ73" s="201"/>
      <c r="PNA73" s="201"/>
      <c r="PNB73" s="201"/>
      <c r="PNC73" s="201"/>
      <c r="PND73" s="201"/>
      <c r="PNE73" s="201"/>
      <c r="PNF73" s="201"/>
      <c r="PNG73" s="201"/>
      <c r="PNH73" s="201"/>
      <c r="PNI73" s="201"/>
      <c r="PNJ73" s="201"/>
      <c r="PNK73" s="201"/>
      <c r="PNL73" s="201"/>
      <c r="PNM73" s="201"/>
      <c r="PNN73" s="201"/>
      <c r="PNO73" s="201"/>
      <c r="PNP73" s="201"/>
      <c r="PNQ73" s="201"/>
      <c r="PNR73" s="201"/>
      <c r="PNS73" s="201"/>
      <c r="PNT73" s="201"/>
      <c r="PNU73" s="201"/>
      <c r="PNV73" s="201"/>
      <c r="PNW73" s="201"/>
      <c r="PNX73" s="201"/>
      <c r="PNY73" s="201"/>
      <c r="PNZ73" s="201"/>
      <c r="POA73" s="201"/>
      <c r="POB73" s="201"/>
      <c r="POC73" s="201"/>
      <c r="POD73" s="201"/>
      <c r="POE73" s="201"/>
      <c r="POF73" s="201"/>
      <c r="POG73" s="201"/>
      <c r="POH73" s="201"/>
      <c r="POI73" s="201"/>
      <c r="POJ73" s="201"/>
      <c r="POK73" s="201"/>
      <c r="POL73" s="201"/>
      <c r="POM73" s="201"/>
      <c r="PON73" s="201"/>
      <c r="POO73" s="201"/>
      <c r="POP73" s="201"/>
      <c r="POQ73" s="201"/>
      <c r="POR73" s="201"/>
      <c r="POS73" s="201"/>
      <c r="POT73" s="201"/>
      <c r="POU73" s="201"/>
      <c r="POV73" s="201"/>
      <c r="POW73" s="201"/>
      <c r="POX73" s="201"/>
      <c r="POY73" s="201"/>
      <c r="POZ73" s="201"/>
      <c r="PPA73" s="201"/>
      <c r="PPB73" s="201"/>
      <c r="PPC73" s="201"/>
      <c r="PPD73" s="201"/>
      <c r="PPE73" s="201"/>
      <c r="PPF73" s="201"/>
      <c r="PPG73" s="201"/>
      <c r="PPH73" s="201"/>
      <c r="PPI73" s="201"/>
      <c r="PPJ73" s="201"/>
      <c r="PPK73" s="201"/>
      <c r="PPL73" s="201"/>
      <c r="PPM73" s="201"/>
      <c r="PPN73" s="201"/>
      <c r="PPO73" s="201"/>
      <c r="PPP73" s="201"/>
      <c r="PPQ73" s="201"/>
      <c r="PPR73" s="201"/>
      <c r="PPS73" s="201"/>
      <c r="PPT73" s="201"/>
      <c r="PPU73" s="201"/>
      <c r="PPV73" s="201"/>
      <c r="PPW73" s="201"/>
      <c r="PPX73" s="201"/>
      <c r="PPY73" s="201"/>
      <c r="PPZ73" s="201"/>
      <c r="PQA73" s="201"/>
      <c r="PQB73" s="201"/>
      <c r="PQC73" s="201"/>
      <c r="PQD73" s="201"/>
      <c r="PQE73" s="201"/>
      <c r="PQF73" s="201"/>
      <c r="PQG73" s="201"/>
      <c r="PQH73" s="201"/>
      <c r="PQI73" s="201"/>
      <c r="PQJ73" s="201"/>
      <c r="PQK73" s="201"/>
      <c r="PQL73" s="201"/>
      <c r="PQM73" s="201"/>
      <c r="PQN73" s="201"/>
      <c r="PQO73" s="201"/>
      <c r="PQP73" s="201"/>
      <c r="PQQ73" s="201"/>
      <c r="PQR73" s="201"/>
      <c r="PQS73" s="201"/>
      <c r="PQT73" s="201"/>
      <c r="PQU73" s="201"/>
      <c r="PQV73" s="201"/>
      <c r="PQW73" s="201"/>
      <c r="PQX73" s="201"/>
      <c r="PQY73" s="201"/>
      <c r="PQZ73" s="201"/>
      <c r="PRA73" s="201"/>
      <c r="PRB73" s="201"/>
      <c r="PRC73" s="201"/>
      <c r="PRD73" s="201"/>
      <c r="PRE73" s="201"/>
      <c r="PRF73" s="201"/>
      <c r="PRG73" s="201"/>
      <c r="PRH73" s="201"/>
      <c r="PRI73" s="201"/>
      <c r="PRJ73" s="201"/>
      <c r="PRK73" s="201"/>
      <c r="PRL73" s="201"/>
      <c r="PRM73" s="201"/>
      <c r="PRN73" s="201"/>
      <c r="PRO73" s="201"/>
      <c r="PRP73" s="201"/>
      <c r="PRQ73" s="201"/>
      <c r="PRR73" s="201"/>
      <c r="PRS73" s="201"/>
      <c r="PRT73" s="201"/>
      <c r="PRU73" s="201"/>
      <c r="PRV73" s="201"/>
      <c r="PRW73" s="201"/>
      <c r="PRX73" s="201"/>
      <c r="PRY73" s="201"/>
      <c r="PRZ73" s="201"/>
      <c r="PSA73" s="201"/>
      <c r="PSB73" s="201"/>
      <c r="PSC73" s="201"/>
      <c r="PSD73" s="201"/>
      <c r="PSE73" s="201"/>
      <c r="PSF73" s="201"/>
      <c r="PSG73" s="201"/>
      <c r="PSH73" s="201"/>
      <c r="PSI73" s="201"/>
      <c r="PSJ73" s="201"/>
      <c r="PSK73" s="201"/>
      <c r="PSL73" s="201"/>
      <c r="PSM73" s="201"/>
      <c r="PSN73" s="201"/>
      <c r="PSO73" s="201"/>
      <c r="PSP73" s="201"/>
      <c r="PSQ73" s="201"/>
      <c r="PSR73" s="201"/>
      <c r="PSS73" s="201"/>
      <c r="PST73" s="201"/>
      <c r="PSU73" s="201"/>
      <c r="PSV73" s="201"/>
      <c r="PSW73" s="201"/>
      <c r="PSX73" s="201"/>
      <c r="PSY73" s="201"/>
      <c r="PSZ73" s="201"/>
      <c r="PTA73" s="201"/>
      <c r="PTB73" s="201"/>
      <c r="PTC73" s="201"/>
      <c r="PTD73" s="201"/>
      <c r="PTE73" s="201"/>
      <c r="PTF73" s="201"/>
      <c r="PTG73" s="201"/>
      <c r="PTH73" s="201"/>
      <c r="PTI73" s="201"/>
      <c r="PTJ73" s="201"/>
      <c r="PTK73" s="201"/>
      <c r="PTL73" s="201"/>
      <c r="PTM73" s="201"/>
      <c r="PTN73" s="201"/>
      <c r="PTO73" s="201"/>
      <c r="PTP73" s="201"/>
      <c r="PTQ73" s="201"/>
      <c r="PTR73" s="201"/>
      <c r="PTS73" s="201"/>
      <c r="PTT73" s="201"/>
      <c r="PTU73" s="201"/>
      <c r="PTV73" s="201"/>
      <c r="PTW73" s="201"/>
      <c r="PTX73" s="201"/>
      <c r="PTY73" s="201"/>
      <c r="PTZ73" s="201"/>
      <c r="PUA73" s="201"/>
      <c r="PUB73" s="201"/>
      <c r="PUC73" s="201"/>
      <c r="PUD73" s="201"/>
      <c r="PUE73" s="201"/>
      <c r="PUF73" s="201"/>
      <c r="PUG73" s="201"/>
      <c r="PUH73" s="201"/>
      <c r="PUI73" s="201"/>
      <c r="PUJ73" s="201"/>
      <c r="PUK73" s="201"/>
      <c r="PUL73" s="201"/>
      <c r="PUM73" s="201"/>
      <c r="PUN73" s="201"/>
      <c r="PUO73" s="201"/>
      <c r="PUP73" s="201"/>
      <c r="PUQ73" s="201"/>
      <c r="PUR73" s="201"/>
      <c r="PUS73" s="201"/>
      <c r="PUT73" s="201"/>
      <c r="PUU73" s="201"/>
      <c r="PUV73" s="201"/>
      <c r="PUW73" s="201"/>
      <c r="PUX73" s="201"/>
      <c r="PUY73" s="201"/>
      <c r="PUZ73" s="201"/>
      <c r="PVA73" s="201"/>
      <c r="PVB73" s="201"/>
      <c r="PVC73" s="201"/>
      <c r="PVD73" s="201"/>
      <c r="PVE73" s="201"/>
      <c r="PVF73" s="201"/>
      <c r="PVG73" s="201"/>
      <c r="PVH73" s="201"/>
      <c r="PVI73" s="201"/>
      <c r="PVJ73" s="201"/>
      <c r="PVK73" s="201"/>
      <c r="PVL73" s="201"/>
      <c r="PVM73" s="201"/>
      <c r="PVN73" s="201"/>
      <c r="PVO73" s="201"/>
      <c r="PVP73" s="201"/>
      <c r="PVQ73" s="201"/>
      <c r="PVR73" s="201"/>
      <c r="PVS73" s="201"/>
      <c r="PVT73" s="201"/>
      <c r="PVU73" s="201"/>
      <c r="PVV73" s="201"/>
      <c r="PVW73" s="201"/>
      <c r="PVX73" s="201"/>
      <c r="PVY73" s="201"/>
      <c r="PVZ73" s="201"/>
      <c r="PWA73" s="201"/>
      <c r="PWB73" s="201"/>
      <c r="PWC73" s="201"/>
      <c r="PWD73" s="201"/>
      <c r="PWE73" s="201"/>
      <c r="PWF73" s="201"/>
      <c r="PWG73" s="201"/>
      <c r="PWH73" s="201"/>
      <c r="PWI73" s="201"/>
      <c r="PWJ73" s="201"/>
      <c r="PWK73" s="201"/>
      <c r="PWL73" s="201"/>
      <c r="PWM73" s="201"/>
      <c r="PWN73" s="201"/>
      <c r="PWO73" s="201"/>
      <c r="PWP73" s="201"/>
      <c r="PWQ73" s="201"/>
      <c r="PWR73" s="201"/>
      <c r="PWS73" s="201"/>
      <c r="PWT73" s="201"/>
      <c r="PWU73" s="201"/>
      <c r="PWV73" s="201"/>
      <c r="PWW73" s="201"/>
      <c r="PWX73" s="201"/>
      <c r="PWY73" s="201"/>
      <c r="PWZ73" s="201"/>
      <c r="PXA73" s="201"/>
      <c r="PXB73" s="201"/>
      <c r="PXC73" s="201"/>
      <c r="PXD73" s="201"/>
      <c r="PXE73" s="201"/>
      <c r="PXF73" s="201"/>
      <c r="PXG73" s="201"/>
      <c r="PXH73" s="201"/>
      <c r="PXI73" s="201"/>
      <c r="PXJ73" s="201"/>
      <c r="PXK73" s="201"/>
      <c r="PXL73" s="201"/>
      <c r="PXM73" s="201"/>
      <c r="PXN73" s="201"/>
      <c r="PXO73" s="201"/>
      <c r="PXP73" s="201"/>
      <c r="PXQ73" s="201"/>
      <c r="PXR73" s="201"/>
      <c r="PXS73" s="201"/>
      <c r="PXT73" s="201"/>
      <c r="PXU73" s="201"/>
      <c r="PXV73" s="201"/>
      <c r="PXW73" s="201"/>
      <c r="PXX73" s="201"/>
      <c r="PXY73" s="201"/>
      <c r="PXZ73" s="201"/>
      <c r="PYA73" s="201"/>
      <c r="PYB73" s="201"/>
      <c r="PYC73" s="201"/>
      <c r="PYD73" s="201"/>
      <c r="PYE73" s="201"/>
      <c r="PYF73" s="201"/>
      <c r="PYG73" s="201"/>
      <c r="PYH73" s="201"/>
      <c r="PYI73" s="201"/>
      <c r="PYJ73" s="201"/>
      <c r="PYK73" s="201"/>
      <c r="PYL73" s="201"/>
      <c r="PYM73" s="201"/>
      <c r="PYN73" s="201"/>
      <c r="PYO73" s="201"/>
      <c r="PYP73" s="201"/>
      <c r="PYQ73" s="201"/>
      <c r="PYR73" s="201"/>
      <c r="PYS73" s="201"/>
      <c r="PYT73" s="201"/>
      <c r="PYU73" s="201"/>
      <c r="PYV73" s="201"/>
      <c r="PYW73" s="201"/>
      <c r="PYX73" s="201"/>
      <c r="PYY73" s="201"/>
      <c r="PYZ73" s="201"/>
      <c r="PZA73" s="201"/>
      <c r="PZB73" s="201"/>
      <c r="PZC73" s="201"/>
      <c r="PZD73" s="201"/>
      <c r="PZE73" s="201"/>
      <c r="PZF73" s="201"/>
      <c r="PZG73" s="201"/>
      <c r="PZH73" s="201"/>
      <c r="PZI73" s="201"/>
      <c r="PZJ73" s="201"/>
      <c r="PZK73" s="201"/>
      <c r="PZL73" s="201"/>
      <c r="PZM73" s="201"/>
      <c r="PZN73" s="201"/>
      <c r="PZO73" s="201"/>
      <c r="PZP73" s="201"/>
      <c r="PZQ73" s="201"/>
      <c r="PZR73" s="201"/>
      <c r="PZS73" s="201"/>
      <c r="PZT73" s="201"/>
      <c r="PZU73" s="201"/>
      <c r="PZV73" s="201"/>
      <c r="PZW73" s="201"/>
      <c r="PZX73" s="201"/>
      <c r="PZY73" s="201"/>
      <c r="PZZ73" s="201"/>
      <c r="QAA73" s="201"/>
      <c r="QAB73" s="201"/>
      <c r="QAC73" s="201"/>
      <c r="QAD73" s="201"/>
      <c r="QAE73" s="201"/>
      <c r="QAF73" s="201"/>
      <c r="QAG73" s="201"/>
      <c r="QAH73" s="201"/>
      <c r="QAI73" s="201"/>
      <c r="QAJ73" s="201"/>
      <c r="QAK73" s="201"/>
      <c r="QAL73" s="201"/>
      <c r="QAM73" s="201"/>
      <c r="QAN73" s="201"/>
      <c r="QAO73" s="201"/>
      <c r="QAP73" s="201"/>
      <c r="QAQ73" s="201"/>
      <c r="QAR73" s="201"/>
      <c r="QAS73" s="201"/>
      <c r="QAT73" s="201"/>
      <c r="QAU73" s="201"/>
      <c r="QAV73" s="201"/>
      <c r="QAW73" s="201"/>
      <c r="QAX73" s="201"/>
      <c r="QAY73" s="201"/>
      <c r="QAZ73" s="201"/>
      <c r="QBA73" s="201"/>
      <c r="QBB73" s="201"/>
      <c r="QBC73" s="201"/>
      <c r="QBD73" s="201"/>
      <c r="QBE73" s="201"/>
      <c r="QBF73" s="201"/>
      <c r="QBG73" s="201"/>
      <c r="QBH73" s="201"/>
      <c r="QBI73" s="201"/>
      <c r="QBJ73" s="201"/>
      <c r="QBK73" s="201"/>
      <c r="QBL73" s="201"/>
      <c r="QBM73" s="201"/>
      <c r="QBN73" s="201"/>
      <c r="QBO73" s="201"/>
      <c r="QBP73" s="201"/>
      <c r="QBQ73" s="201"/>
      <c r="QBR73" s="201"/>
      <c r="QBS73" s="201"/>
      <c r="QBT73" s="201"/>
      <c r="QBU73" s="201"/>
      <c r="QBV73" s="201"/>
      <c r="QBW73" s="201"/>
      <c r="QBX73" s="201"/>
      <c r="QBY73" s="201"/>
      <c r="QBZ73" s="201"/>
      <c r="QCA73" s="201"/>
      <c r="QCB73" s="201"/>
      <c r="QCC73" s="201"/>
      <c r="QCD73" s="201"/>
      <c r="QCE73" s="201"/>
      <c r="QCF73" s="201"/>
      <c r="QCG73" s="201"/>
      <c r="QCH73" s="201"/>
      <c r="QCI73" s="201"/>
      <c r="QCJ73" s="201"/>
      <c r="QCK73" s="201"/>
      <c r="QCL73" s="201"/>
      <c r="QCM73" s="201"/>
      <c r="QCN73" s="201"/>
      <c r="QCO73" s="201"/>
      <c r="QCP73" s="201"/>
      <c r="QCQ73" s="201"/>
      <c r="QCR73" s="201"/>
      <c r="QCS73" s="201"/>
      <c r="QCT73" s="201"/>
      <c r="QCU73" s="201"/>
      <c r="QCV73" s="201"/>
      <c r="QCW73" s="201"/>
      <c r="QCX73" s="201"/>
      <c r="QCY73" s="201"/>
      <c r="QCZ73" s="201"/>
      <c r="QDA73" s="201"/>
      <c r="QDB73" s="201"/>
      <c r="QDC73" s="201"/>
      <c r="QDD73" s="201"/>
      <c r="QDE73" s="201"/>
      <c r="QDF73" s="201"/>
      <c r="QDG73" s="201"/>
      <c r="QDH73" s="201"/>
      <c r="QDI73" s="201"/>
      <c r="QDJ73" s="201"/>
      <c r="QDK73" s="201"/>
      <c r="QDL73" s="201"/>
      <c r="QDM73" s="201"/>
      <c r="QDN73" s="201"/>
      <c r="QDO73" s="201"/>
      <c r="QDP73" s="201"/>
      <c r="QDQ73" s="201"/>
      <c r="QDR73" s="201"/>
      <c r="QDS73" s="201"/>
      <c r="QDT73" s="201"/>
      <c r="QDU73" s="201"/>
      <c r="QDV73" s="201"/>
      <c r="QDW73" s="201"/>
      <c r="QDX73" s="201"/>
      <c r="QDY73" s="201"/>
      <c r="QDZ73" s="201"/>
      <c r="QEA73" s="201"/>
      <c r="QEB73" s="201"/>
      <c r="QEC73" s="201"/>
      <c r="QED73" s="201"/>
      <c r="QEE73" s="201"/>
      <c r="QEF73" s="201"/>
      <c r="QEG73" s="201"/>
      <c r="QEH73" s="201"/>
      <c r="QEI73" s="201"/>
      <c r="QEJ73" s="201"/>
      <c r="QEK73" s="201"/>
      <c r="QEL73" s="201"/>
      <c r="QEM73" s="201"/>
      <c r="QEN73" s="201"/>
      <c r="QEO73" s="201"/>
      <c r="QEP73" s="201"/>
      <c r="QEQ73" s="201"/>
      <c r="QER73" s="201"/>
      <c r="QES73" s="201"/>
      <c r="QET73" s="201"/>
      <c r="QEU73" s="201"/>
      <c r="QEV73" s="201"/>
      <c r="QEW73" s="201"/>
      <c r="QEX73" s="201"/>
      <c r="QEY73" s="201"/>
      <c r="QEZ73" s="201"/>
      <c r="QFA73" s="201"/>
      <c r="QFB73" s="201"/>
      <c r="QFC73" s="201"/>
      <c r="QFD73" s="201"/>
      <c r="QFE73" s="201"/>
      <c r="QFF73" s="201"/>
      <c r="QFG73" s="201"/>
      <c r="QFH73" s="201"/>
      <c r="QFI73" s="201"/>
      <c r="QFJ73" s="201"/>
      <c r="QFK73" s="201"/>
      <c r="QFL73" s="201"/>
      <c r="QFM73" s="201"/>
      <c r="QFN73" s="201"/>
      <c r="QFO73" s="201"/>
      <c r="QFP73" s="201"/>
      <c r="QFQ73" s="201"/>
      <c r="QFR73" s="201"/>
      <c r="QFS73" s="201"/>
      <c r="QFT73" s="201"/>
      <c r="QFU73" s="201"/>
      <c r="QFV73" s="201"/>
      <c r="QFW73" s="201"/>
      <c r="QFX73" s="201"/>
      <c r="QFY73" s="201"/>
      <c r="QFZ73" s="201"/>
      <c r="QGA73" s="201"/>
      <c r="QGB73" s="201"/>
      <c r="QGC73" s="201"/>
      <c r="QGD73" s="201"/>
      <c r="QGE73" s="201"/>
      <c r="QGF73" s="201"/>
      <c r="QGG73" s="201"/>
      <c r="QGH73" s="201"/>
      <c r="QGI73" s="201"/>
      <c r="QGJ73" s="201"/>
      <c r="QGK73" s="201"/>
      <c r="QGL73" s="201"/>
      <c r="QGM73" s="201"/>
      <c r="QGN73" s="201"/>
      <c r="QGO73" s="201"/>
      <c r="QGP73" s="201"/>
      <c r="QGQ73" s="201"/>
      <c r="QGR73" s="201"/>
      <c r="QGS73" s="201"/>
      <c r="QGT73" s="201"/>
      <c r="QGU73" s="201"/>
      <c r="QGV73" s="201"/>
      <c r="QGW73" s="201"/>
      <c r="QGX73" s="201"/>
      <c r="QGY73" s="201"/>
      <c r="QGZ73" s="201"/>
      <c r="QHA73" s="201"/>
      <c r="QHB73" s="201"/>
      <c r="QHC73" s="201"/>
      <c r="QHD73" s="201"/>
      <c r="QHE73" s="201"/>
      <c r="QHF73" s="201"/>
      <c r="QHG73" s="201"/>
      <c r="QHH73" s="201"/>
      <c r="QHI73" s="201"/>
      <c r="QHJ73" s="201"/>
      <c r="QHK73" s="201"/>
      <c r="QHL73" s="201"/>
      <c r="QHM73" s="201"/>
      <c r="QHN73" s="201"/>
      <c r="QHO73" s="201"/>
      <c r="QHP73" s="201"/>
      <c r="QHQ73" s="201"/>
      <c r="QHR73" s="201"/>
      <c r="QHS73" s="201"/>
      <c r="QHT73" s="201"/>
      <c r="QHU73" s="201"/>
      <c r="QHV73" s="201"/>
      <c r="QHW73" s="201"/>
      <c r="QHX73" s="201"/>
      <c r="QHY73" s="201"/>
      <c r="QHZ73" s="201"/>
      <c r="QIA73" s="201"/>
      <c r="QIB73" s="201"/>
      <c r="QIC73" s="201"/>
      <c r="QID73" s="201"/>
      <c r="QIE73" s="201"/>
      <c r="QIF73" s="201"/>
      <c r="QIG73" s="201"/>
      <c r="QIH73" s="201"/>
      <c r="QII73" s="201"/>
      <c r="QIJ73" s="201"/>
      <c r="QIK73" s="201"/>
      <c r="QIL73" s="201"/>
      <c r="QIM73" s="201"/>
      <c r="QIN73" s="201"/>
      <c r="QIO73" s="201"/>
      <c r="QIP73" s="201"/>
      <c r="QIQ73" s="201"/>
      <c r="QIR73" s="201"/>
      <c r="QIS73" s="201"/>
      <c r="QIT73" s="201"/>
      <c r="QIU73" s="201"/>
      <c r="QIV73" s="201"/>
      <c r="QIW73" s="201"/>
      <c r="QIX73" s="201"/>
      <c r="QIY73" s="201"/>
      <c r="QIZ73" s="201"/>
      <c r="QJA73" s="201"/>
      <c r="QJB73" s="201"/>
      <c r="QJC73" s="201"/>
      <c r="QJD73" s="201"/>
      <c r="QJE73" s="201"/>
      <c r="QJF73" s="201"/>
      <c r="QJG73" s="201"/>
      <c r="QJH73" s="201"/>
      <c r="QJI73" s="201"/>
      <c r="QJJ73" s="201"/>
      <c r="QJK73" s="201"/>
      <c r="QJL73" s="201"/>
      <c r="QJM73" s="201"/>
      <c r="QJN73" s="201"/>
      <c r="QJO73" s="201"/>
      <c r="QJP73" s="201"/>
      <c r="QJQ73" s="201"/>
      <c r="QJR73" s="201"/>
      <c r="QJS73" s="201"/>
      <c r="QJT73" s="201"/>
      <c r="QJU73" s="201"/>
      <c r="QJV73" s="201"/>
      <c r="QJW73" s="201"/>
      <c r="QJX73" s="201"/>
      <c r="QJY73" s="201"/>
      <c r="QJZ73" s="201"/>
      <c r="QKA73" s="201"/>
      <c r="QKB73" s="201"/>
      <c r="QKC73" s="201"/>
      <c r="QKD73" s="201"/>
      <c r="QKE73" s="201"/>
      <c r="QKF73" s="201"/>
      <c r="QKG73" s="201"/>
      <c r="QKH73" s="201"/>
      <c r="QKI73" s="201"/>
      <c r="QKJ73" s="201"/>
      <c r="QKK73" s="201"/>
      <c r="QKL73" s="201"/>
      <c r="QKM73" s="201"/>
      <c r="QKN73" s="201"/>
      <c r="QKO73" s="201"/>
      <c r="QKP73" s="201"/>
      <c r="QKQ73" s="201"/>
      <c r="QKR73" s="201"/>
      <c r="QKS73" s="201"/>
      <c r="QKT73" s="201"/>
      <c r="QKU73" s="201"/>
      <c r="QKV73" s="201"/>
      <c r="QKW73" s="201"/>
      <c r="QKX73" s="201"/>
      <c r="QKY73" s="201"/>
      <c r="QKZ73" s="201"/>
      <c r="QLA73" s="201"/>
      <c r="QLB73" s="201"/>
      <c r="QLC73" s="201"/>
      <c r="QLD73" s="201"/>
      <c r="QLE73" s="201"/>
      <c r="QLF73" s="201"/>
      <c r="QLG73" s="201"/>
      <c r="QLH73" s="201"/>
      <c r="QLI73" s="201"/>
      <c r="QLJ73" s="201"/>
      <c r="QLK73" s="201"/>
      <c r="QLL73" s="201"/>
      <c r="QLM73" s="201"/>
      <c r="QLN73" s="201"/>
      <c r="QLO73" s="201"/>
      <c r="QLP73" s="201"/>
      <c r="QLQ73" s="201"/>
      <c r="QLR73" s="201"/>
      <c r="QLS73" s="201"/>
      <c r="QLT73" s="201"/>
      <c r="QLU73" s="201"/>
      <c r="QLV73" s="201"/>
      <c r="QLW73" s="201"/>
      <c r="QLX73" s="201"/>
      <c r="QLY73" s="201"/>
      <c r="QLZ73" s="201"/>
      <c r="QMA73" s="201"/>
      <c r="QMB73" s="201"/>
      <c r="QMC73" s="201"/>
      <c r="QMD73" s="201"/>
      <c r="QME73" s="201"/>
      <c r="QMF73" s="201"/>
      <c r="QMG73" s="201"/>
      <c r="QMH73" s="201"/>
      <c r="QMI73" s="201"/>
      <c r="QMJ73" s="201"/>
      <c r="QMK73" s="201"/>
      <c r="QML73" s="201"/>
      <c r="QMM73" s="201"/>
      <c r="QMN73" s="201"/>
      <c r="QMO73" s="201"/>
      <c r="QMP73" s="201"/>
      <c r="QMQ73" s="201"/>
      <c r="QMR73" s="201"/>
      <c r="QMS73" s="201"/>
      <c r="QMT73" s="201"/>
      <c r="QMU73" s="201"/>
      <c r="QMV73" s="201"/>
      <c r="QMW73" s="201"/>
      <c r="QMX73" s="201"/>
      <c r="QMY73" s="201"/>
      <c r="QMZ73" s="201"/>
      <c r="QNA73" s="201"/>
      <c r="QNB73" s="201"/>
      <c r="QNC73" s="201"/>
      <c r="QND73" s="201"/>
      <c r="QNE73" s="201"/>
      <c r="QNF73" s="201"/>
      <c r="QNG73" s="201"/>
      <c r="QNH73" s="201"/>
      <c r="QNI73" s="201"/>
      <c r="QNJ73" s="201"/>
      <c r="QNK73" s="201"/>
      <c r="QNL73" s="201"/>
      <c r="QNM73" s="201"/>
      <c r="QNN73" s="201"/>
      <c r="QNO73" s="201"/>
      <c r="QNP73" s="201"/>
      <c r="QNQ73" s="201"/>
      <c r="QNR73" s="201"/>
      <c r="QNS73" s="201"/>
      <c r="QNT73" s="201"/>
      <c r="QNU73" s="201"/>
      <c r="QNV73" s="201"/>
      <c r="QNW73" s="201"/>
      <c r="QNX73" s="201"/>
      <c r="QNY73" s="201"/>
      <c r="QNZ73" s="201"/>
      <c r="QOA73" s="201"/>
      <c r="QOB73" s="201"/>
      <c r="QOC73" s="201"/>
      <c r="QOD73" s="201"/>
      <c r="QOE73" s="201"/>
      <c r="QOF73" s="201"/>
      <c r="QOG73" s="201"/>
      <c r="QOH73" s="201"/>
      <c r="QOI73" s="201"/>
      <c r="QOJ73" s="201"/>
      <c r="QOK73" s="201"/>
      <c r="QOL73" s="201"/>
      <c r="QOM73" s="201"/>
      <c r="QON73" s="201"/>
      <c r="QOO73" s="201"/>
      <c r="QOP73" s="201"/>
      <c r="QOQ73" s="201"/>
      <c r="QOR73" s="201"/>
      <c r="QOS73" s="201"/>
      <c r="QOT73" s="201"/>
      <c r="QOU73" s="201"/>
      <c r="QOV73" s="201"/>
      <c r="QOW73" s="201"/>
      <c r="QOX73" s="201"/>
      <c r="QOY73" s="201"/>
      <c r="QOZ73" s="201"/>
      <c r="QPA73" s="201"/>
      <c r="QPB73" s="201"/>
      <c r="QPC73" s="201"/>
      <c r="QPD73" s="201"/>
      <c r="QPE73" s="201"/>
      <c r="QPF73" s="201"/>
      <c r="QPG73" s="201"/>
      <c r="QPH73" s="201"/>
      <c r="QPI73" s="201"/>
      <c r="QPJ73" s="201"/>
      <c r="QPK73" s="201"/>
      <c r="QPL73" s="201"/>
      <c r="QPM73" s="201"/>
      <c r="QPN73" s="201"/>
      <c r="QPO73" s="201"/>
      <c r="QPP73" s="201"/>
      <c r="QPQ73" s="201"/>
      <c r="QPR73" s="201"/>
      <c r="QPS73" s="201"/>
      <c r="QPT73" s="201"/>
      <c r="QPU73" s="201"/>
      <c r="QPV73" s="201"/>
      <c r="QPW73" s="201"/>
      <c r="QPX73" s="201"/>
      <c r="QPY73" s="201"/>
      <c r="QPZ73" s="201"/>
      <c r="QQA73" s="201"/>
      <c r="QQB73" s="201"/>
      <c r="QQC73" s="201"/>
      <c r="QQD73" s="201"/>
      <c r="QQE73" s="201"/>
      <c r="QQF73" s="201"/>
      <c r="QQG73" s="201"/>
      <c r="QQH73" s="201"/>
      <c r="QQI73" s="201"/>
      <c r="QQJ73" s="201"/>
      <c r="QQK73" s="201"/>
      <c r="QQL73" s="201"/>
      <c r="QQM73" s="201"/>
      <c r="QQN73" s="201"/>
      <c r="QQO73" s="201"/>
      <c r="QQP73" s="201"/>
      <c r="QQQ73" s="201"/>
      <c r="QQR73" s="201"/>
      <c r="QQS73" s="201"/>
      <c r="QQT73" s="201"/>
      <c r="QQU73" s="201"/>
      <c r="QQV73" s="201"/>
      <c r="QQW73" s="201"/>
      <c r="QQX73" s="201"/>
      <c r="QQY73" s="201"/>
      <c r="QQZ73" s="201"/>
      <c r="QRA73" s="201"/>
      <c r="QRB73" s="201"/>
      <c r="QRC73" s="201"/>
      <c r="QRD73" s="201"/>
      <c r="QRE73" s="201"/>
      <c r="QRF73" s="201"/>
      <c r="QRG73" s="201"/>
      <c r="QRH73" s="201"/>
      <c r="QRI73" s="201"/>
      <c r="QRJ73" s="201"/>
      <c r="QRK73" s="201"/>
      <c r="QRL73" s="201"/>
      <c r="QRM73" s="201"/>
      <c r="QRN73" s="201"/>
      <c r="QRO73" s="201"/>
      <c r="QRP73" s="201"/>
      <c r="QRQ73" s="201"/>
      <c r="QRR73" s="201"/>
      <c r="QRS73" s="201"/>
      <c r="QRT73" s="201"/>
      <c r="QRU73" s="201"/>
      <c r="QRV73" s="201"/>
      <c r="QRW73" s="201"/>
      <c r="QRX73" s="201"/>
      <c r="QRY73" s="201"/>
      <c r="QRZ73" s="201"/>
      <c r="QSA73" s="201"/>
      <c r="QSB73" s="201"/>
      <c r="QSC73" s="201"/>
      <c r="QSD73" s="201"/>
      <c r="QSE73" s="201"/>
      <c r="QSF73" s="201"/>
      <c r="QSG73" s="201"/>
      <c r="QSH73" s="201"/>
      <c r="QSI73" s="201"/>
      <c r="QSJ73" s="201"/>
      <c r="QSK73" s="201"/>
      <c r="QSL73" s="201"/>
      <c r="QSM73" s="201"/>
      <c r="QSN73" s="201"/>
      <c r="QSO73" s="201"/>
      <c r="QSP73" s="201"/>
      <c r="QSQ73" s="201"/>
      <c r="QSR73" s="201"/>
      <c r="QSS73" s="201"/>
      <c r="QST73" s="201"/>
      <c r="QSU73" s="201"/>
      <c r="QSV73" s="201"/>
      <c r="QSW73" s="201"/>
      <c r="QSX73" s="201"/>
      <c r="QSY73" s="201"/>
      <c r="QSZ73" s="201"/>
      <c r="QTA73" s="201"/>
      <c r="QTB73" s="201"/>
      <c r="QTC73" s="201"/>
      <c r="QTD73" s="201"/>
      <c r="QTE73" s="201"/>
      <c r="QTF73" s="201"/>
      <c r="QTG73" s="201"/>
      <c r="QTH73" s="201"/>
      <c r="QTI73" s="201"/>
      <c r="QTJ73" s="201"/>
      <c r="QTK73" s="201"/>
      <c r="QTL73" s="201"/>
      <c r="QTM73" s="201"/>
      <c r="QTN73" s="201"/>
      <c r="QTO73" s="201"/>
      <c r="QTP73" s="201"/>
      <c r="QTQ73" s="201"/>
      <c r="QTR73" s="201"/>
      <c r="QTS73" s="201"/>
      <c r="QTT73" s="201"/>
      <c r="QTU73" s="201"/>
      <c r="QTV73" s="201"/>
      <c r="QTW73" s="201"/>
      <c r="QTX73" s="201"/>
      <c r="QTY73" s="201"/>
      <c r="QTZ73" s="201"/>
      <c r="QUA73" s="201"/>
      <c r="QUB73" s="201"/>
      <c r="QUC73" s="201"/>
      <c r="QUD73" s="201"/>
      <c r="QUE73" s="201"/>
      <c r="QUF73" s="201"/>
      <c r="QUG73" s="201"/>
      <c r="QUH73" s="201"/>
      <c r="QUI73" s="201"/>
      <c r="QUJ73" s="201"/>
      <c r="QUK73" s="201"/>
      <c r="QUL73" s="201"/>
      <c r="QUM73" s="201"/>
      <c r="QUN73" s="201"/>
      <c r="QUO73" s="201"/>
      <c r="QUP73" s="201"/>
      <c r="QUQ73" s="201"/>
      <c r="QUR73" s="201"/>
      <c r="QUS73" s="201"/>
      <c r="QUT73" s="201"/>
      <c r="QUU73" s="201"/>
      <c r="QUV73" s="201"/>
      <c r="QUW73" s="201"/>
      <c r="QUX73" s="201"/>
      <c r="QUY73" s="201"/>
      <c r="QUZ73" s="201"/>
      <c r="QVA73" s="201"/>
      <c r="QVB73" s="201"/>
      <c r="QVC73" s="201"/>
      <c r="QVD73" s="201"/>
      <c r="QVE73" s="201"/>
      <c r="QVF73" s="201"/>
      <c r="QVG73" s="201"/>
      <c r="QVH73" s="201"/>
      <c r="QVI73" s="201"/>
      <c r="QVJ73" s="201"/>
      <c r="QVK73" s="201"/>
      <c r="QVL73" s="201"/>
      <c r="QVM73" s="201"/>
      <c r="QVN73" s="201"/>
      <c r="QVO73" s="201"/>
      <c r="QVP73" s="201"/>
      <c r="QVQ73" s="201"/>
      <c r="QVR73" s="201"/>
      <c r="QVS73" s="201"/>
      <c r="QVT73" s="201"/>
      <c r="QVU73" s="201"/>
      <c r="QVV73" s="201"/>
      <c r="QVW73" s="201"/>
      <c r="QVX73" s="201"/>
      <c r="QVY73" s="201"/>
      <c r="QVZ73" s="201"/>
      <c r="QWA73" s="201"/>
      <c r="QWB73" s="201"/>
      <c r="QWC73" s="201"/>
      <c r="QWD73" s="201"/>
      <c r="QWE73" s="201"/>
      <c r="QWF73" s="201"/>
      <c r="QWG73" s="201"/>
      <c r="QWH73" s="201"/>
      <c r="QWI73" s="201"/>
      <c r="QWJ73" s="201"/>
      <c r="QWK73" s="201"/>
      <c r="QWL73" s="201"/>
      <c r="QWM73" s="201"/>
      <c r="QWN73" s="201"/>
      <c r="QWO73" s="201"/>
      <c r="QWP73" s="201"/>
      <c r="QWQ73" s="201"/>
      <c r="QWR73" s="201"/>
      <c r="QWS73" s="201"/>
      <c r="QWT73" s="201"/>
      <c r="QWU73" s="201"/>
      <c r="QWV73" s="201"/>
      <c r="QWW73" s="201"/>
      <c r="QWX73" s="201"/>
      <c r="QWY73" s="201"/>
      <c r="QWZ73" s="201"/>
      <c r="QXA73" s="201"/>
      <c r="QXB73" s="201"/>
      <c r="QXC73" s="201"/>
      <c r="QXD73" s="201"/>
      <c r="QXE73" s="201"/>
      <c r="QXF73" s="201"/>
      <c r="QXG73" s="201"/>
      <c r="QXH73" s="201"/>
      <c r="QXI73" s="201"/>
      <c r="QXJ73" s="201"/>
      <c r="QXK73" s="201"/>
      <c r="QXL73" s="201"/>
      <c r="QXM73" s="201"/>
      <c r="QXN73" s="201"/>
      <c r="QXO73" s="201"/>
      <c r="QXP73" s="201"/>
      <c r="QXQ73" s="201"/>
      <c r="QXR73" s="201"/>
      <c r="QXS73" s="201"/>
      <c r="QXT73" s="201"/>
      <c r="QXU73" s="201"/>
      <c r="QXV73" s="201"/>
      <c r="QXW73" s="201"/>
      <c r="QXX73" s="201"/>
      <c r="QXY73" s="201"/>
      <c r="QXZ73" s="201"/>
      <c r="QYA73" s="201"/>
      <c r="QYB73" s="201"/>
      <c r="QYC73" s="201"/>
      <c r="QYD73" s="201"/>
      <c r="QYE73" s="201"/>
      <c r="QYF73" s="201"/>
      <c r="QYG73" s="201"/>
      <c r="QYH73" s="201"/>
      <c r="QYI73" s="201"/>
      <c r="QYJ73" s="201"/>
      <c r="QYK73" s="201"/>
      <c r="QYL73" s="201"/>
      <c r="QYM73" s="201"/>
      <c r="QYN73" s="201"/>
      <c r="QYO73" s="201"/>
      <c r="QYP73" s="201"/>
      <c r="QYQ73" s="201"/>
      <c r="QYR73" s="201"/>
      <c r="QYS73" s="201"/>
      <c r="QYT73" s="201"/>
      <c r="QYU73" s="201"/>
      <c r="QYV73" s="201"/>
      <c r="QYW73" s="201"/>
      <c r="QYX73" s="201"/>
      <c r="QYY73" s="201"/>
      <c r="QYZ73" s="201"/>
      <c r="QZA73" s="201"/>
      <c r="QZB73" s="201"/>
      <c r="QZC73" s="201"/>
      <c r="QZD73" s="201"/>
      <c r="QZE73" s="201"/>
      <c r="QZF73" s="201"/>
      <c r="QZG73" s="201"/>
      <c r="QZH73" s="201"/>
      <c r="QZI73" s="201"/>
      <c r="QZJ73" s="201"/>
      <c r="QZK73" s="201"/>
      <c r="QZL73" s="201"/>
      <c r="QZM73" s="201"/>
      <c r="QZN73" s="201"/>
      <c r="QZO73" s="201"/>
      <c r="QZP73" s="201"/>
      <c r="QZQ73" s="201"/>
      <c r="QZR73" s="201"/>
      <c r="QZS73" s="201"/>
      <c r="QZT73" s="201"/>
      <c r="QZU73" s="201"/>
      <c r="QZV73" s="201"/>
      <c r="QZW73" s="201"/>
      <c r="QZX73" s="201"/>
      <c r="QZY73" s="201"/>
      <c r="QZZ73" s="201"/>
      <c r="RAA73" s="201"/>
      <c r="RAB73" s="201"/>
      <c r="RAC73" s="201"/>
      <c r="RAD73" s="201"/>
      <c r="RAE73" s="201"/>
      <c r="RAF73" s="201"/>
      <c r="RAG73" s="201"/>
      <c r="RAH73" s="201"/>
      <c r="RAI73" s="201"/>
      <c r="RAJ73" s="201"/>
      <c r="RAK73" s="201"/>
      <c r="RAL73" s="201"/>
      <c r="RAM73" s="201"/>
      <c r="RAN73" s="201"/>
      <c r="RAO73" s="201"/>
      <c r="RAP73" s="201"/>
      <c r="RAQ73" s="201"/>
      <c r="RAR73" s="201"/>
      <c r="RAS73" s="201"/>
      <c r="RAT73" s="201"/>
      <c r="RAU73" s="201"/>
      <c r="RAV73" s="201"/>
      <c r="RAW73" s="201"/>
      <c r="RAX73" s="201"/>
      <c r="RAY73" s="201"/>
      <c r="RAZ73" s="201"/>
      <c r="RBA73" s="201"/>
      <c r="RBB73" s="201"/>
      <c r="RBC73" s="201"/>
      <c r="RBD73" s="201"/>
      <c r="RBE73" s="201"/>
      <c r="RBF73" s="201"/>
      <c r="RBG73" s="201"/>
      <c r="RBH73" s="201"/>
      <c r="RBI73" s="201"/>
      <c r="RBJ73" s="201"/>
      <c r="RBK73" s="201"/>
      <c r="RBL73" s="201"/>
      <c r="RBM73" s="201"/>
      <c r="RBN73" s="201"/>
      <c r="RBO73" s="201"/>
      <c r="RBP73" s="201"/>
      <c r="RBQ73" s="201"/>
      <c r="RBR73" s="201"/>
      <c r="RBS73" s="201"/>
      <c r="RBT73" s="201"/>
      <c r="RBU73" s="201"/>
      <c r="RBV73" s="201"/>
      <c r="RBW73" s="201"/>
      <c r="RBX73" s="201"/>
      <c r="RBY73" s="201"/>
      <c r="RBZ73" s="201"/>
      <c r="RCA73" s="201"/>
      <c r="RCB73" s="201"/>
      <c r="RCC73" s="201"/>
      <c r="RCD73" s="201"/>
      <c r="RCE73" s="201"/>
      <c r="RCF73" s="201"/>
      <c r="RCG73" s="201"/>
      <c r="RCH73" s="201"/>
      <c r="RCI73" s="201"/>
      <c r="RCJ73" s="201"/>
      <c r="RCK73" s="201"/>
      <c r="RCL73" s="201"/>
      <c r="RCM73" s="201"/>
      <c r="RCN73" s="201"/>
      <c r="RCO73" s="201"/>
      <c r="RCP73" s="201"/>
      <c r="RCQ73" s="201"/>
      <c r="RCR73" s="201"/>
      <c r="RCS73" s="201"/>
      <c r="RCT73" s="201"/>
      <c r="RCU73" s="201"/>
      <c r="RCV73" s="201"/>
      <c r="RCW73" s="201"/>
      <c r="RCX73" s="201"/>
      <c r="RCY73" s="201"/>
      <c r="RCZ73" s="201"/>
      <c r="RDA73" s="201"/>
      <c r="RDB73" s="201"/>
      <c r="RDC73" s="201"/>
      <c r="RDD73" s="201"/>
      <c r="RDE73" s="201"/>
      <c r="RDF73" s="201"/>
      <c r="RDG73" s="201"/>
      <c r="RDH73" s="201"/>
      <c r="RDI73" s="201"/>
      <c r="RDJ73" s="201"/>
      <c r="RDK73" s="201"/>
      <c r="RDL73" s="201"/>
      <c r="RDM73" s="201"/>
      <c r="RDN73" s="201"/>
      <c r="RDO73" s="201"/>
      <c r="RDP73" s="201"/>
      <c r="RDQ73" s="201"/>
      <c r="RDR73" s="201"/>
      <c r="RDS73" s="201"/>
      <c r="RDT73" s="201"/>
      <c r="RDU73" s="201"/>
      <c r="RDV73" s="201"/>
      <c r="RDW73" s="201"/>
      <c r="RDX73" s="201"/>
      <c r="RDY73" s="201"/>
      <c r="RDZ73" s="201"/>
      <c r="REA73" s="201"/>
      <c r="REB73" s="201"/>
      <c r="REC73" s="201"/>
      <c r="RED73" s="201"/>
      <c r="REE73" s="201"/>
      <c r="REF73" s="201"/>
      <c r="REG73" s="201"/>
      <c r="REH73" s="201"/>
      <c r="REI73" s="201"/>
      <c r="REJ73" s="201"/>
      <c r="REK73" s="201"/>
      <c r="REL73" s="201"/>
      <c r="REM73" s="201"/>
      <c r="REN73" s="201"/>
      <c r="REO73" s="201"/>
      <c r="REP73" s="201"/>
      <c r="REQ73" s="201"/>
      <c r="RER73" s="201"/>
      <c r="RES73" s="201"/>
      <c r="RET73" s="201"/>
      <c r="REU73" s="201"/>
      <c r="REV73" s="201"/>
      <c r="REW73" s="201"/>
      <c r="REX73" s="201"/>
      <c r="REY73" s="201"/>
      <c r="REZ73" s="201"/>
      <c r="RFA73" s="201"/>
      <c r="RFB73" s="201"/>
      <c r="RFC73" s="201"/>
      <c r="RFD73" s="201"/>
      <c r="RFE73" s="201"/>
      <c r="RFF73" s="201"/>
      <c r="RFG73" s="201"/>
      <c r="RFH73" s="201"/>
      <c r="RFI73" s="201"/>
      <c r="RFJ73" s="201"/>
      <c r="RFK73" s="201"/>
      <c r="RFL73" s="201"/>
      <c r="RFM73" s="201"/>
      <c r="RFN73" s="201"/>
      <c r="RFO73" s="201"/>
      <c r="RFP73" s="201"/>
      <c r="RFQ73" s="201"/>
      <c r="RFR73" s="201"/>
      <c r="RFS73" s="201"/>
      <c r="RFT73" s="201"/>
      <c r="RFU73" s="201"/>
      <c r="RFV73" s="201"/>
      <c r="RFW73" s="201"/>
      <c r="RFX73" s="201"/>
      <c r="RFY73" s="201"/>
      <c r="RFZ73" s="201"/>
      <c r="RGA73" s="201"/>
      <c r="RGB73" s="201"/>
      <c r="RGC73" s="201"/>
      <c r="RGD73" s="201"/>
      <c r="RGE73" s="201"/>
      <c r="RGF73" s="201"/>
      <c r="RGG73" s="201"/>
      <c r="RGH73" s="201"/>
      <c r="RGI73" s="201"/>
      <c r="RGJ73" s="201"/>
      <c r="RGK73" s="201"/>
      <c r="RGL73" s="201"/>
      <c r="RGM73" s="201"/>
      <c r="RGN73" s="201"/>
      <c r="RGO73" s="201"/>
      <c r="RGP73" s="201"/>
      <c r="RGQ73" s="201"/>
      <c r="RGR73" s="201"/>
      <c r="RGS73" s="201"/>
      <c r="RGT73" s="201"/>
      <c r="RGU73" s="201"/>
      <c r="RGV73" s="201"/>
      <c r="RGW73" s="201"/>
      <c r="RGX73" s="201"/>
      <c r="RGY73" s="201"/>
      <c r="RGZ73" s="201"/>
      <c r="RHA73" s="201"/>
      <c r="RHB73" s="201"/>
      <c r="RHC73" s="201"/>
      <c r="RHD73" s="201"/>
      <c r="RHE73" s="201"/>
      <c r="RHF73" s="201"/>
      <c r="RHG73" s="201"/>
      <c r="RHH73" s="201"/>
      <c r="RHI73" s="201"/>
      <c r="RHJ73" s="201"/>
      <c r="RHK73" s="201"/>
      <c r="RHL73" s="201"/>
      <c r="RHM73" s="201"/>
      <c r="RHN73" s="201"/>
      <c r="RHO73" s="201"/>
      <c r="RHP73" s="201"/>
      <c r="RHQ73" s="201"/>
      <c r="RHR73" s="201"/>
      <c r="RHS73" s="201"/>
      <c r="RHT73" s="201"/>
      <c r="RHU73" s="201"/>
      <c r="RHV73" s="201"/>
      <c r="RHW73" s="201"/>
      <c r="RHX73" s="201"/>
      <c r="RHY73" s="201"/>
      <c r="RHZ73" s="201"/>
      <c r="RIA73" s="201"/>
      <c r="RIB73" s="201"/>
      <c r="RIC73" s="201"/>
      <c r="RID73" s="201"/>
      <c r="RIE73" s="201"/>
      <c r="RIF73" s="201"/>
      <c r="RIG73" s="201"/>
      <c r="RIH73" s="201"/>
      <c r="RII73" s="201"/>
      <c r="RIJ73" s="201"/>
      <c r="RIK73" s="201"/>
      <c r="RIL73" s="201"/>
      <c r="RIM73" s="201"/>
      <c r="RIN73" s="201"/>
      <c r="RIO73" s="201"/>
      <c r="RIP73" s="201"/>
      <c r="RIQ73" s="201"/>
      <c r="RIR73" s="201"/>
      <c r="RIS73" s="201"/>
      <c r="RIT73" s="201"/>
      <c r="RIU73" s="201"/>
      <c r="RIV73" s="201"/>
      <c r="RIW73" s="201"/>
      <c r="RIX73" s="201"/>
      <c r="RIY73" s="201"/>
      <c r="RIZ73" s="201"/>
      <c r="RJA73" s="201"/>
      <c r="RJB73" s="201"/>
      <c r="RJC73" s="201"/>
      <c r="RJD73" s="201"/>
      <c r="RJE73" s="201"/>
      <c r="RJF73" s="201"/>
      <c r="RJG73" s="201"/>
      <c r="RJH73" s="201"/>
      <c r="RJI73" s="201"/>
      <c r="RJJ73" s="201"/>
      <c r="RJK73" s="201"/>
      <c r="RJL73" s="201"/>
      <c r="RJM73" s="201"/>
      <c r="RJN73" s="201"/>
      <c r="RJO73" s="201"/>
      <c r="RJP73" s="201"/>
      <c r="RJQ73" s="201"/>
      <c r="RJR73" s="201"/>
      <c r="RJS73" s="201"/>
      <c r="RJT73" s="201"/>
      <c r="RJU73" s="201"/>
      <c r="RJV73" s="201"/>
      <c r="RJW73" s="201"/>
      <c r="RJX73" s="201"/>
      <c r="RJY73" s="201"/>
      <c r="RJZ73" s="201"/>
      <c r="RKA73" s="201"/>
      <c r="RKB73" s="201"/>
      <c r="RKC73" s="201"/>
      <c r="RKD73" s="201"/>
      <c r="RKE73" s="201"/>
      <c r="RKF73" s="201"/>
      <c r="RKG73" s="201"/>
      <c r="RKH73" s="201"/>
      <c r="RKI73" s="201"/>
      <c r="RKJ73" s="201"/>
      <c r="RKK73" s="201"/>
      <c r="RKL73" s="201"/>
      <c r="RKM73" s="201"/>
      <c r="RKN73" s="201"/>
      <c r="RKO73" s="201"/>
      <c r="RKP73" s="201"/>
      <c r="RKQ73" s="201"/>
      <c r="RKR73" s="201"/>
      <c r="RKS73" s="201"/>
      <c r="RKT73" s="201"/>
      <c r="RKU73" s="201"/>
      <c r="RKV73" s="201"/>
      <c r="RKW73" s="201"/>
      <c r="RKX73" s="201"/>
      <c r="RKY73" s="201"/>
      <c r="RKZ73" s="201"/>
      <c r="RLA73" s="201"/>
      <c r="RLB73" s="201"/>
      <c r="RLC73" s="201"/>
      <c r="RLD73" s="201"/>
      <c r="RLE73" s="201"/>
      <c r="RLF73" s="201"/>
      <c r="RLG73" s="201"/>
      <c r="RLH73" s="201"/>
      <c r="RLI73" s="201"/>
      <c r="RLJ73" s="201"/>
      <c r="RLK73" s="201"/>
      <c r="RLL73" s="201"/>
      <c r="RLM73" s="201"/>
      <c r="RLN73" s="201"/>
      <c r="RLO73" s="201"/>
      <c r="RLP73" s="201"/>
      <c r="RLQ73" s="201"/>
      <c r="RLR73" s="201"/>
      <c r="RLS73" s="201"/>
      <c r="RLT73" s="201"/>
      <c r="RLU73" s="201"/>
      <c r="RLV73" s="201"/>
      <c r="RLW73" s="201"/>
      <c r="RLX73" s="201"/>
      <c r="RLY73" s="201"/>
      <c r="RLZ73" s="201"/>
      <c r="RMA73" s="201"/>
      <c r="RMB73" s="201"/>
      <c r="RMC73" s="201"/>
      <c r="RMD73" s="201"/>
      <c r="RME73" s="201"/>
      <c r="RMF73" s="201"/>
      <c r="RMG73" s="201"/>
      <c r="RMH73" s="201"/>
      <c r="RMI73" s="201"/>
      <c r="RMJ73" s="201"/>
      <c r="RMK73" s="201"/>
      <c r="RML73" s="201"/>
      <c r="RMM73" s="201"/>
      <c r="RMN73" s="201"/>
      <c r="RMO73" s="201"/>
      <c r="RMP73" s="201"/>
      <c r="RMQ73" s="201"/>
      <c r="RMR73" s="201"/>
      <c r="RMS73" s="201"/>
      <c r="RMT73" s="201"/>
      <c r="RMU73" s="201"/>
      <c r="RMV73" s="201"/>
      <c r="RMW73" s="201"/>
      <c r="RMX73" s="201"/>
      <c r="RMY73" s="201"/>
      <c r="RMZ73" s="201"/>
      <c r="RNA73" s="201"/>
      <c r="RNB73" s="201"/>
      <c r="RNC73" s="201"/>
      <c r="RND73" s="201"/>
      <c r="RNE73" s="201"/>
      <c r="RNF73" s="201"/>
      <c r="RNG73" s="201"/>
      <c r="RNH73" s="201"/>
      <c r="RNI73" s="201"/>
      <c r="RNJ73" s="201"/>
      <c r="RNK73" s="201"/>
      <c r="RNL73" s="201"/>
      <c r="RNM73" s="201"/>
      <c r="RNN73" s="201"/>
      <c r="RNO73" s="201"/>
      <c r="RNP73" s="201"/>
      <c r="RNQ73" s="201"/>
      <c r="RNR73" s="201"/>
      <c r="RNS73" s="201"/>
      <c r="RNT73" s="201"/>
      <c r="RNU73" s="201"/>
      <c r="RNV73" s="201"/>
      <c r="RNW73" s="201"/>
      <c r="RNX73" s="201"/>
      <c r="RNY73" s="201"/>
      <c r="RNZ73" s="201"/>
      <c r="ROA73" s="201"/>
      <c r="ROB73" s="201"/>
      <c r="ROC73" s="201"/>
      <c r="ROD73" s="201"/>
      <c r="ROE73" s="201"/>
      <c r="ROF73" s="201"/>
      <c r="ROG73" s="201"/>
      <c r="ROH73" s="201"/>
      <c r="ROI73" s="201"/>
      <c r="ROJ73" s="201"/>
      <c r="ROK73" s="201"/>
      <c r="ROL73" s="201"/>
      <c r="ROM73" s="201"/>
      <c r="RON73" s="201"/>
      <c r="ROO73" s="201"/>
      <c r="ROP73" s="201"/>
      <c r="ROQ73" s="201"/>
      <c r="ROR73" s="201"/>
      <c r="ROS73" s="201"/>
      <c r="ROT73" s="201"/>
      <c r="ROU73" s="201"/>
      <c r="ROV73" s="201"/>
      <c r="ROW73" s="201"/>
      <c r="ROX73" s="201"/>
      <c r="ROY73" s="201"/>
      <c r="ROZ73" s="201"/>
      <c r="RPA73" s="201"/>
      <c r="RPB73" s="201"/>
      <c r="RPC73" s="201"/>
      <c r="RPD73" s="201"/>
      <c r="RPE73" s="201"/>
      <c r="RPF73" s="201"/>
      <c r="RPG73" s="201"/>
      <c r="RPH73" s="201"/>
      <c r="RPI73" s="201"/>
      <c r="RPJ73" s="201"/>
      <c r="RPK73" s="201"/>
      <c r="RPL73" s="201"/>
      <c r="RPM73" s="201"/>
      <c r="RPN73" s="201"/>
      <c r="RPO73" s="201"/>
      <c r="RPP73" s="201"/>
      <c r="RPQ73" s="201"/>
      <c r="RPR73" s="201"/>
      <c r="RPS73" s="201"/>
      <c r="RPT73" s="201"/>
      <c r="RPU73" s="201"/>
      <c r="RPV73" s="201"/>
      <c r="RPW73" s="201"/>
      <c r="RPX73" s="201"/>
      <c r="RPY73" s="201"/>
      <c r="RPZ73" s="201"/>
      <c r="RQA73" s="201"/>
      <c r="RQB73" s="201"/>
      <c r="RQC73" s="201"/>
      <c r="RQD73" s="201"/>
      <c r="RQE73" s="201"/>
      <c r="RQF73" s="201"/>
      <c r="RQG73" s="201"/>
      <c r="RQH73" s="201"/>
      <c r="RQI73" s="201"/>
      <c r="RQJ73" s="201"/>
      <c r="RQK73" s="201"/>
      <c r="RQL73" s="201"/>
      <c r="RQM73" s="201"/>
      <c r="RQN73" s="201"/>
      <c r="RQO73" s="201"/>
      <c r="RQP73" s="201"/>
      <c r="RQQ73" s="201"/>
      <c r="RQR73" s="201"/>
      <c r="RQS73" s="201"/>
      <c r="RQT73" s="201"/>
      <c r="RQU73" s="201"/>
      <c r="RQV73" s="201"/>
      <c r="RQW73" s="201"/>
      <c r="RQX73" s="201"/>
      <c r="RQY73" s="201"/>
      <c r="RQZ73" s="201"/>
      <c r="RRA73" s="201"/>
      <c r="RRB73" s="201"/>
      <c r="RRC73" s="201"/>
      <c r="RRD73" s="201"/>
      <c r="RRE73" s="201"/>
      <c r="RRF73" s="201"/>
      <c r="RRG73" s="201"/>
      <c r="RRH73" s="201"/>
      <c r="RRI73" s="201"/>
      <c r="RRJ73" s="201"/>
      <c r="RRK73" s="201"/>
      <c r="RRL73" s="201"/>
      <c r="RRM73" s="201"/>
      <c r="RRN73" s="201"/>
      <c r="RRO73" s="201"/>
      <c r="RRP73" s="201"/>
      <c r="RRQ73" s="201"/>
      <c r="RRR73" s="201"/>
      <c r="RRS73" s="201"/>
      <c r="RRT73" s="201"/>
      <c r="RRU73" s="201"/>
      <c r="RRV73" s="201"/>
      <c r="RRW73" s="201"/>
      <c r="RRX73" s="201"/>
      <c r="RRY73" s="201"/>
      <c r="RRZ73" s="201"/>
      <c r="RSA73" s="201"/>
      <c r="RSB73" s="201"/>
      <c r="RSC73" s="201"/>
      <c r="RSD73" s="201"/>
      <c r="RSE73" s="201"/>
      <c r="RSF73" s="201"/>
      <c r="RSG73" s="201"/>
      <c r="RSH73" s="201"/>
      <c r="RSI73" s="201"/>
      <c r="RSJ73" s="201"/>
      <c r="RSK73" s="201"/>
      <c r="RSL73" s="201"/>
      <c r="RSM73" s="201"/>
      <c r="RSN73" s="201"/>
      <c r="RSO73" s="201"/>
      <c r="RSP73" s="201"/>
      <c r="RSQ73" s="201"/>
      <c r="RSR73" s="201"/>
      <c r="RSS73" s="201"/>
      <c r="RST73" s="201"/>
      <c r="RSU73" s="201"/>
      <c r="RSV73" s="201"/>
      <c r="RSW73" s="201"/>
      <c r="RSX73" s="201"/>
      <c r="RSY73" s="201"/>
      <c r="RSZ73" s="201"/>
      <c r="RTA73" s="201"/>
      <c r="RTB73" s="201"/>
      <c r="RTC73" s="201"/>
      <c r="RTD73" s="201"/>
      <c r="RTE73" s="201"/>
      <c r="RTF73" s="201"/>
      <c r="RTG73" s="201"/>
      <c r="RTH73" s="201"/>
      <c r="RTI73" s="201"/>
      <c r="RTJ73" s="201"/>
      <c r="RTK73" s="201"/>
      <c r="RTL73" s="201"/>
      <c r="RTM73" s="201"/>
      <c r="RTN73" s="201"/>
      <c r="RTO73" s="201"/>
      <c r="RTP73" s="201"/>
      <c r="RTQ73" s="201"/>
      <c r="RTR73" s="201"/>
      <c r="RTS73" s="201"/>
      <c r="RTT73" s="201"/>
      <c r="RTU73" s="201"/>
      <c r="RTV73" s="201"/>
      <c r="RTW73" s="201"/>
      <c r="RTX73" s="201"/>
      <c r="RTY73" s="201"/>
      <c r="RTZ73" s="201"/>
      <c r="RUA73" s="201"/>
      <c r="RUB73" s="201"/>
      <c r="RUC73" s="201"/>
      <c r="RUD73" s="201"/>
      <c r="RUE73" s="201"/>
      <c r="RUF73" s="201"/>
      <c r="RUG73" s="201"/>
      <c r="RUH73" s="201"/>
      <c r="RUI73" s="201"/>
      <c r="RUJ73" s="201"/>
      <c r="RUK73" s="201"/>
      <c r="RUL73" s="201"/>
      <c r="RUM73" s="201"/>
      <c r="RUN73" s="201"/>
      <c r="RUO73" s="201"/>
      <c r="RUP73" s="201"/>
      <c r="RUQ73" s="201"/>
      <c r="RUR73" s="201"/>
      <c r="RUS73" s="201"/>
      <c r="RUT73" s="201"/>
      <c r="RUU73" s="201"/>
      <c r="RUV73" s="201"/>
      <c r="RUW73" s="201"/>
      <c r="RUX73" s="201"/>
      <c r="RUY73" s="201"/>
      <c r="RUZ73" s="201"/>
      <c r="RVA73" s="201"/>
      <c r="RVB73" s="201"/>
      <c r="RVC73" s="201"/>
      <c r="RVD73" s="201"/>
      <c r="RVE73" s="201"/>
      <c r="RVF73" s="201"/>
      <c r="RVG73" s="201"/>
      <c r="RVH73" s="201"/>
      <c r="RVI73" s="201"/>
      <c r="RVJ73" s="201"/>
      <c r="RVK73" s="201"/>
      <c r="RVL73" s="201"/>
      <c r="RVM73" s="201"/>
      <c r="RVN73" s="201"/>
      <c r="RVO73" s="201"/>
      <c r="RVP73" s="201"/>
      <c r="RVQ73" s="201"/>
      <c r="RVR73" s="201"/>
      <c r="RVS73" s="201"/>
      <c r="RVT73" s="201"/>
      <c r="RVU73" s="201"/>
      <c r="RVV73" s="201"/>
      <c r="RVW73" s="201"/>
      <c r="RVX73" s="201"/>
      <c r="RVY73" s="201"/>
      <c r="RVZ73" s="201"/>
      <c r="RWA73" s="201"/>
      <c r="RWB73" s="201"/>
      <c r="RWC73" s="201"/>
      <c r="RWD73" s="201"/>
      <c r="RWE73" s="201"/>
      <c r="RWF73" s="201"/>
      <c r="RWG73" s="201"/>
      <c r="RWH73" s="201"/>
      <c r="RWI73" s="201"/>
      <c r="RWJ73" s="201"/>
      <c r="RWK73" s="201"/>
      <c r="RWL73" s="201"/>
      <c r="RWM73" s="201"/>
      <c r="RWN73" s="201"/>
      <c r="RWO73" s="201"/>
      <c r="RWP73" s="201"/>
      <c r="RWQ73" s="201"/>
      <c r="RWR73" s="201"/>
      <c r="RWS73" s="201"/>
      <c r="RWT73" s="201"/>
      <c r="RWU73" s="201"/>
      <c r="RWV73" s="201"/>
      <c r="RWW73" s="201"/>
      <c r="RWX73" s="201"/>
      <c r="RWY73" s="201"/>
      <c r="RWZ73" s="201"/>
      <c r="RXA73" s="201"/>
      <c r="RXB73" s="201"/>
      <c r="RXC73" s="201"/>
      <c r="RXD73" s="201"/>
      <c r="RXE73" s="201"/>
      <c r="RXF73" s="201"/>
      <c r="RXG73" s="201"/>
      <c r="RXH73" s="201"/>
      <c r="RXI73" s="201"/>
      <c r="RXJ73" s="201"/>
      <c r="RXK73" s="201"/>
      <c r="RXL73" s="201"/>
      <c r="RXM73" s="201"/>
      <c r="RXN73" s="201"/>
      <c r="RXO73" s="201"/>
      <c r="RXP73" s="201"/>
      <c r="RXQ73" s="201"/>
      <c r="RXR73" s="201"/>
      <c r="RXS73" s="201"/>
      <c r="RXT73" s="201"/>
      <c r="RXU73" s="201"/>
      <c r="RXV73" s="201"/>
      <c r="RXW73" s="201"/>
      <c r="RXX73" s="201"/>
      <c r="RXY73" s="201"/>
      <c r="RXZ73" s="201"/>
      <c r="RYA73" s="201"/>
      <c r="RYB73" s="201"/>
      <c r="RYC73" s="201"/>
      <c r="RYD73" s="201"/>
      <c r="RYE73" s="201"/>
      <c r="RYF73" s="201"/>
      <c r="RYG73" s="201"/>
      <c r="RYH73" s="201"/>
      <c r="RYI73" s="201"/>
      <c r="RYJ73" s="201"/>
      <c r="RYK73" s="201"/>
      <c r="RYL73" s="201"/>
      <c r="RYM73" s="201"/>
      <c r="RYN73" s="201"/>
      <c r="RYO73" s="201"/>
      <c r="RYP73" s="201"/>
      <c r="RYQ73" s="201"/>
      <c r="RYR73" s="201"/>
      <c r="RYS73" s="201"/>
      <c r="RYT73" s="201"/>
      <c r="RYU73" s="201"/>
      <c r="RYV73" s="201"/>
      <c r="RYW73" s="201"/>
      <c r="RYX73" s="201"/>
      <c r="RYY73" s="201"/>
      <c r="RYZ73" s="201"/>
      <c r="RZA73" s="201"/>
      <c r="RZB73" s="201"/>
      <c r="RZC73" s="201"/>
      <c r="RZD73" s="201"/>
      <c r="RZE73" s="201"/>
      <c r="RZF73" s="201"/>
      <c r="RZG73" s="201"/>
      <c r="RZH73" s="201"/>
      <c r="RZI73" s="201"/>
      <c r="RZJ73" s="201"/>
      <c r="RZK73" s="201"/>
      <c r="RZL73" s="201"/>
      <c r="RZM73" s="201"/>
      <c r="RZN73" s="201"/>
      <c r="RZO73" s="201"/>
      <c r="RZP73" s="201"/>
      <c r="RZQ73" s="201"/>
      <c r="RZR73" s="201"/>
      <c r="RZS73" s="201"/>
      <c r="RZT73" s="201"/>
      <c r="RZU73" s="201"/>
      <c r="RZV73" s="201"/>
      <c r="RZW73" s="201"/>
      <c r="RZX73" s="201"/>
      <c r="RZY73" s="201"/>
      <c r="RZZ73" s="201"/>
      <c r="SAA73" s="201"/>
      <c r="SAB73" s="201"/>
      <c r="SAC73" s="201"/>
      <c r="SAD73" s="201"/>
      <c r="SAE73" s="201"/>
      <c r="SAF73" s="201"/>
      <c r="SAG73" s="201"/>
      <c r="SAH73" s="201"/>
      <c r="SAI73" s="201"/>
      <c r="SAJ73" s="201"/>
      <c r="SAK73" s="201"/>
      <c r="SAL73" s="201"/>
      <c r="SAM73" s="201"/>
      <c r="SAN73" s="201"/>
      <c r="SAO73" s="201"/>
      <c r="SAP73" s="201"/>
      <c r="SAQ73" s="201"/>
      <c r="SAR73" s="201"/>
      <c r="SAS73" s="201"/>
      <c r="SAT73" s="201"/>
      <c r="SAU73" s="201"/>
      <c r="SAV73" s="201"/>
      <c r="SAW73" s="201"/>
      <c r="SAX73" s="201"/>
      <c r="SAY73" s="201"/>
      <c r="SAZ73" s="201"/>
      <c r="SBA73" s="201"/>
      <c r="SBB73" s="201"/>
      <c r="SBC73" s="201"/>
      <c r="SBD73" s="201"/>
      <c r="SBE73" s="201"/>
      <c r="SBF73" s="201"/>
      <c r="SBG73" s="201"/>
      <c r="SBH73" s="201"/>
      <c r="SBI73" s="201"/>
      <c r="SBJ73" s="201"/>
      <c r="SBK73" s="201"/>
      <c r="SBL73" s="201"/>
      <c r="SBM73" s="201"/>
      <c r="SBN73" s="201"/>
      <c r="SBO73" s="201"/>
      <c r="SBP73" s="201"/>
      <c r="SBQ73" s="201"/>
      <c r="SBR73" s="201"/>
      <c r="SBS73" s="201"/>
      <c r="SBT73" s="201"/>
      <c r="SBU73" s="201"/>
      <c r="SBV73" s="201"/>
      <c r="SBW73" s="201"/>
      <c r="SBX73" s="201"/>
      <c r="SBY73" s="201"/>
      <c r="SBZ73" s="201"/>
      <c r="SCA73" s="201"/>
      <c r="SCB73" s="201"/>
      <c r="SCC73" s="201"/>
      <c r="SCD73" s="201"/>
      <c r="SCE73" s="201"/>
      <c r="SCF73" s="201"/>
      <c r="SCG73" s="201"/>
      <c r="SCH73" s="201"/>
      <c r="SCI73" s="201"/>
      <c r="SCJ73" s="201"/>
      <c r="SCK73" s="201"/>
      <c r="SCL73" s="201"/>
      <c r="SCM73" s="201"/>
      <c r="SCN73" s="201"/>
      <c r="SCO73" s="201"/>
      <c r="SCP73" s="201"/>
      <c r="SCQ73" s="201"/>
      <c r="SCR73" s="201"/>
      <c r="SCS73" s="201"/>
      <c r="SCT73" s="201"/>
      <c r="SCU73" s="201"/>
      <c r="SCV73" s="201"/>
      <c r="SCW73" s="201"/>
      <c r="SCX73" s="201"/>
      <c r="SCY73" s="201"/>
      <c r="SCZ73" s="201"/>
      <c r="SDA73" s="201"/>
      <c r="SDB73" s="201"/>
      <c r="SDC73" s="201"/>
      <c r="SDD73" s="201"/>
      <c r="SDE73" s="201"/>
      <c r="SDF73" s="201"/>
      <c r="SDG73" s="201"/>
      <c r="SDH73" s="201"/>
      <c r="SDI73" s="201"/>
      <c r="SDJ73" s="201"/>
      <c r="SDK73" s="201"/>
      <c r="SDL73" s="201"/>
      <c r="SDM73" s="201"/>
      <c r="SDN73" s="201"/>
      <c r="SDO73" s="201"/>
      <c r="SDP73" s="201"/>
      <c r="SDQ73" s="201"/>
      <c r="SDR73" s="201"/>
      <c r="SDS73" s="201"/>
      <c r="SDT73" s="201"/>
      <c r="SDU73" s="201"/>
      <c r="SDV73" s="201"/>
      <c r="SDW73" s="201"/>
      <c r="SDX73" s="201"/>
      <c r="SDY73" s="201"/>
      <c r="SDZ73" s="201"/>
      <c r="SEA73" s="201"/>
      <c r="SEB73" s="201"/>
      <c r="SEC73" s="201"/>
      <c r="SED73" s="201"/>
      <c r="SEE73" s="201"/>
      <c r="SEF73" s="201"/>
      <c r="SEG73" s="201"/>
      <c r="SEH73" s="201"/>
      <c r="SEI73" s="201"/>
      <c r="SEJ73" s="201"/>
      <c r="SEK73" s="201"/>
      <c r="SEL73" s="201"/>
      <c r="SEM73" s="201"/>
      <c r="SEN73" s="201"/>
      <c r="SEO73" s="201"/>
      <c r="SEP73" s="201"/>
      <c r="SEQ73" s="201"/>
      <c r="SER73" s="201"/>
      <c r="SES73" s="201"/>
      <c r="SET73" s="201"/>
      <c r="SEU73" s="201"/>
      <c r="SEV73" s="201"/>
      <c r="SEW73" s="201"/>
      <c r="SEX73" s="201"/>
      <c r="SEY73" s="201"/>
      <c r="SEZ73" s="201"/>
      <c r="SFA73" s="201"/>
      <c r="SFB73" s="201"/>
      <c r="SFC73" s="201"/>
      <c r="SFD73" s="201"/>
      <c r="SFE73" s="201"/>
      <c r="SFF73" s="201"/>
      <c r="SFG73" s="201"/>
      <c r="SFH73" s="201"/>
      <c r="SFI73" s="201"/>
      <c r="SFJ73" s="201"/>
      <c r="SFK73" s="201"/>
      <c r="SFL73" s="201"/>
      <c r="SFM73" s="201"/>
      <c r="SFN73" s="201"/>
      <c r="SFO73" s="201"/>
      <c r="SFP73" s="201"/>
      <c r="SFQ73" s="201"/>
      <c r="SFR73" s="201"/>
      <c r="SFS73" s="201"/>
      <c r="SFT73" s="201"/>
      <c r="SFU73" s="201"/>
      <c r="SFV73" s="201"/>
      <c r="SFW73" s="201"/>
      <c r="SFX73" s="201"/>
      <c r="SFY73" s="201"/>
      <c r="SFZ73" s="201"/>
      <c r="SGA73" s="201"/>
      <c r="SGB73" s="201"/>
      <c r="SGC73" s="201"/>
      <c r="SGD73" s="201"/>
      <c r="SGE73" s="201"/>
      <c r="SGF73" s="201"/>
      <c r="SGG73" s="201"/>
      <c r="SGH73" s="201"/>
      <c r="SGI73" s="201"/>
      <c r="SGJ73" s="201"/>
      <c r="SGK73" s="201"/>
      <c r="SGL73" s="201"/>
      <c r="SGM73" s="201"/>
      <c r="SGN73" s="201"/>
      <c r="SGO73" s="201"/>
      <c r="SGP73" s="201"/>
      <c r="SGQ73" s="201"/>
      <c r="SGR73" s="201"/>
      <c r="SGS73" s="201"/>
      <c r="SGT73" s="201"/>
      <c r="SGU73" s="201"/>
      <c r="SGV73" s="201"/>
      <c r="SGW73" s="201"/>
      <c r="SGX73" s="201"/>
      <c r="SGY73" s="201"/>
      <c r="SGZ73" s="201"/>
      <c r="SHA73" s="201"/>
      <c r="SHB73" s="201"/>
      <c r="SHC73" s="201"/>
      <c r="SHD73" s="201"/>
      <c r="SHE73" s="201"/>
      <c r="SHF73" s="201"/>
      <c r="SHG73" s="201"/>
      <c r="SHH73" s="201"/>
      <c r="SHI73" s="201"/>
      <c r="SHJ73" s="201"/>
      <c r="SHK73" s="201"/>
      <c r="SHL73" s="201"/>
      <c r="SHM73" s="201"/>
      <c r="SHN73" s="201"/>
      <c r="SHO73" s="201"/>
      <c r="SHP73" s="201"/>
      <c r="SHQ73" s="201"/>
      <c r="SHR73" s="201"/>
      <c r="SHS73" s="201"/>
      <c r="SHT73" s="201"/>
      <c r="SHU73" s="201"/>
      <c r="SHV73" s="201"/>
      <c r="SHW73" s="201"/>
      <c r="SHX73" s="201"/>
      <c r="SHY73" s="201"/>
      <c r="SHZ73" s="201"/>
      <c r="SIA73" s="201"/>
      <c r="SIB73" s="201"/>
      <c r="SIC73" s="201"/>
      <c r="SID73" s="201"/>
      <c r="SIE73" s="201"/>
      <c r="SIF73" s="201"/>
      <c r="SIG73" s="201"/>
      <c r="SIH73" s="201"/>
      <c r="SII73" s="201"/>
      <c r="SIJ73" s="201"/>
      <c r="SIK73" s="201"/>
      <c r="SIL73" s="201"/>
      <c r="SIM73" s="201"/>
      <c r="SIN73" s="201"/>
      <c r="SIO73" s="201"/>
      <c r="SIP73" s="201"/>
      <c r="SIQ73" s="201"/>
      <c r="SIR73" s="201"/>
      <c r="SIS73" s="201"/>
      <c r="SIT73" s="201"/>
      <c r="SIU73" s="201"/>
      <c r="SIV73" s="201"/>
      <c r="SIW73" s="201"/>
      <c r="SIX73" s="201"/>
      <c r="SIY73" s="201"/>
      <c r="SIZ73" s="201"/>
      <c r="SJA73" s="201"/>
      <c r="SJB73" s="201"/>
      <c r="SJC73" s="201"/>
      <c r="SJD73" s="201"/>
      <c r="SJE73" s="201"/>
      <c r="SJF73" s="201"/>
      <c r="SJG73" s="201"/>
      <c r="SJH73" s="201"/>
      <c r="SJI73" s="201"/>
      <c r="SJJ73" s="201"/>
      <c r="SJK73" s="201"/>
      <c r="SJL73" s="201"/>
      <c r="SJM73" s="201"/>
      <c r="SJN73" s="201"/>
      <c r="SJO73" s="201"/>
      <c r="SJP73" s="201"/>
      <c r="SJQ73" s="201"/>
      <c r="SJR73" s="201"/>
      <c r="SJS73" s="201"/>
      <c r="SJT73" s="201"/>
      <c r="SJU73" s="201"/>
      <c r="SJV73" s="201"/>
      <c r="SJW73" s="201"/>
      <c r="SJX73" s="201"/>
      <c r="SJY73" s="201"/>
      <c r="SJZ73" s="201"/>
      <c r="SKA73" s="201"/>
      <c r="SKB73" s="201"/>
      <c r="SKC73" s="201"/>
      <c r="SKD73" s="201"/>
      <c r="SKE73" s="201"/>
      <c r="SKF73" s="201"/>
      <c r="SKG73" s="201"/>
      <c r="SKH73" s="201"/>
      <c r="SKI73" s="201"/>
      <c r="SKJ73" s="201"/>
      <c r="SKK73" s="201"/>
      <c r="SKL73" s="201"/>
      <c r="SKM73" s="201"/>
      <c r="SKN73" s="201"/>
      <c r="SKO73" s="201"/>
      <c r="SKP73" s="201"/>
      <c r="SKQ73" s="201"/>
      <c r="SKR73" s="201"/>
      <c r="SKS73" s="201"/>
      <c r="SKT73" s="201"/>
      <c r="SKU73" s="201"/>
      <c r="SKV73" s="201"/>
      <c r="SKW73" s="201"/>
      <c r="SKX73" s="201"/>
      <c r="SKY73" s="201"/>
      <c r="SKZ73" s="201"/>
      <c r="SLA73" s="201"/>
      <c r="SLB73" s="201"/>
      <c r="SLC73" s="201"/>
      <c r="SLD73" s="201"/>
      <c r="SLE73" s="201"/>
      <c r="SLF73" s="201"/>
      <c r="SLG73" s="201"/>
      <c r="SLH73" s="201"/>
      <c r="SLI73" s="201"/>
      <c r="SLJ73" s="201"/>
      <c r="SLK73" s="201"/>
      <c r="SLL73" s="201"/>
      <c r="SLM73" s="201"/>
      <c r="SLN73" s="201"/>
      <c r="SLO73" s="201"/>
      <c r="SLP73" s="201"/>
      <c r="SLQ73" s="201"/>
      <c r="SLR73" s="201"/>
      <c r="SLS73" s="201"/>
      <c r="SLT73" s="201"/>
      <c r="SLU73" s="201"/>
      <c r="SLV73" s="201"/>
      <c r="SLW73" s="201"/>
      <c r="SLX73" s="201"/>
      <c r="SLY73" s="201"/>
      <c r="SLZ73" s="201"/>
      <c r="SMA73" s="201"/>
      <c r="SMB73" s="201"/>
      <c r="SMC73" s="201"/>
      <c r="SMD73" s="201"/>
      <c r="SME73" s="201"/>
      <c r="SMF73" s="201"/>
      <c r="SMG73" s="201"/>
      <c r="SMH73" s="201"/>
      <c r="SMI73" s="201"/>
      <c r="SMJ73" s="201"/>
      <c r="SMK73" s="201"/>
      <c r="SML73" s="201"/>
      <c r="SMM73" s="201"/>
      <c r="SMN73" s="201"/>
      <c r="SMO73" s="201"/>
      <c r="SMP73" s="201"/>
      <c r="SMQ73" s="201"/>
      <c r="SMR73" s="201"/>
      <c r="SMS73" s="201"/>
      <c r="SMT73" s="201"/>
      <c r="SMU73" s="201"/>
      <c r="SMV73" s="201"/>
      <c r="SMW73" s="201"/>
      <c r="SMX73" s="201"/>
      <c r="SMY73" s="201"/>
      <c r="SMZ73" s="201"/>
      <c r="SNA73" s="201"/>
      <c r="SNB73" s="201"/>
      <c r="SNC73" s="201"/>
      <c r="SND73" s="201"/>
      <c r="SNE73" s="201"/>
      <c r="SNF73" s="201"/>
      <c r="SNG73" s="201"/>
      <c r="SNH73" s="201"/>
      <c r="SNI73" s="201"/>
      <c r="SNJ73" s="201"/>
      <c r="SNK73" s="201"/>
      <c r="SNL73" s="201"/>
      <c r="SNM73" s="201"/>
      <c r="SNN73" s="201"/>
      <c r="SNO73" s="201"/>
      <c r="SNP73" s="201"/>
      <c r="SNQ73" s="201"/>
      <c r="SNR73" s="201"/>
      <c r="SNS73" s="201"/>
      <c r="SNT73" s="201"/>
      <c r="SNU73" s="201"/>
      <c r="SNV73" s="201"/>
      <c r="SNW73" s="201"/>
      <c r="SNX73" s="201"/>
      <c r="SNY73" s="201"/>
      <c r="SNZ73" s="201"/>
      <c r="SOA73" s="201"/>
      <c r="SOB73" s="201"/>
      <c r="SOC73" s="201"/>
      <c r="SOD73" s="201"/>
      <c r="SOE73" s="201"/>
      <c r="SOF73" s="201"/>
      <c r="SOG73" s="201"/>
      <c r="SOH73" s="201"/>
      <c r="SOI73" s="201"/>
      <c r="SOJ73" s="201"/>
      <c r="SOK73" s="201"/>
      <c r="SOL73" s="201"/>
      <c r="SOM73" s="201"/>
      <c r="SON73" s="201"/>
      <c r="SOO73" s="201"/>
      <c r="SOP73" s="201"/>
      <c r="SOQ73" s="201"/>
      <c r="SOR73" s="201"/>
      <c r="SOS73" s="201"/>
      <c r="SOT73" s="201"/>
      <c r="SOU73" s="201"/>
      <c r="SOV73" s="201"/>
      <c r="SOW73" s="201"/>
      <c r="SOX73" s="201"/>
      <c r="SOY73" s="201"/>
      <c r="SOZ73" s="201"/>
      <c r="SPA73" s="201"/>
      <c r="SPB73" s="201"/>
      <c r="SPC73" s="201"/>
      <c r="SPD73" s="201"/>
      <c r="SPE73" s="201"/>
      <c r="SPF73" s="201"/>
      <c r="SPG73" s="201"/>
      <c r="SPH73" s="201"/>
      <c r="SPI73" s="201"/>
      <c r="SPJ73" s="201"/>
      <c r="SPK73" s="201"/>
      <c r="SPL73" s="201"/>
      <c r="SPM73" s="201"/>
      <c r="SPN73" s="201"/>
      <c r="SPO73" s="201"/>
      <c r="SPP73" s="201"/>
      <c r="SPQ73" s="201"/>
      <c r="SPR73" s="201"/>
      <c r="SPS73" s="201"/>
      <c r="SPT73" s="201"/>
      <c r="SPU73" s="201"/>
      <c r="SPV73" s="201"/>
      <c r="SPW73" s="201"/>
      <c r="SPX73" s="201"/>
      <c r="SPY73" s="201"/>
      <c r="SPZ73" s="201"/>
      <c r="SQA73" s="201"/>
      <c r="SQB73" s="201"/>
      <c r="SQC73" s="201"/>
      <c r="SQD73" s="201"/>
      <c r="SQE73" s="201"/>
      <c r="SQF73" s="201"/>
      <c r="SQG73" s="201"/>
      <c r="SQH73" s="201"/>
      <c r="SQI73" s="201"/>
      <c r="SQJ73" s="201"/>
      <c r="SQK73" s="201"/>
      <c r="SQL73" s="201"/>
      <c r="SQM73" s="201"/>
      <c r="SQN73" s="201"/>
      <c r="SQO73" s="201"/>
      <c r="SQP73" s="201"/>
      <c r="SQQ73" s="201"/>
      <c r="SQR73" s="201"/>
      <c r="SQS73" s="201"/>
      <c r="SQT73" s="201"/>
      <c r="SQU73" s="201"/>
      <c r="SQV73" s="201"/>
      <c r="SQW73" s="201"/>
      <c r="SQX73" s="201"/>
      <c r="SQY73" s="201"/>
      <c r="SQZ73" s="201"/>
      <c r="SRA73" s="201"/>
      <c r="SRB73" s="201"/>
      <c r="SRC73" s="201"/>
      <c r="SRD73" s="201"/>
      <c r="SRE73" s="201"/>
      <c r="SRF73" s="201"/>
      <c r="SRG73" s="201"/>
      <c r="SRH73" s="201"/>
      <c r="SRI73" s="201"/>
      <c r="SRJ73" s="201"/>
      <c r="SRK73" s="201"/>
      <c r="SRL73" s="201"/>
      <c r="SRM73" s="201"/>
      <c r="SRN73" s="201"/>
      <c r="SRO73" s="201"/>
      <c r="SRP73" s="201"/>
      <c r="SRQ73" s="201"/>
      <c r="SRR73" s="201"/>
      <c r="SRS73" s="201"/>
      <c r="SRT73" s="201"/>
      <c r="SRU73" s="201"/>
      <c r="SRV73" s="201"/>
      <c r="SRW73" s="201"/>
      <c r="SRX73" s="201"/>
      <c r="SRY73" s="201"/>
      <c r="SRZ73" s="201"/>
      <c r="SSA73" s="201"/>
      <c r="SSB73" s="201"/>
      <c r="SSC73" s="201"/>
      <c r="SSD73" s="201"/>
      <c r="SSE73" s="201"/>
      <c r="SSF73" s="201"/>
      <c r="SSG73" s="201"/>
      <c r="SSH73" s="201"/>
      <c r="SSI73" s="201"/>
      <c r="SSJ73" s="201"/>
      <c r="SSK73" s="201"/>
      <c r="SSL73" s="201"/>
      <c r="SSM73" s="201"/>
      <c r="SSN73" s="201"/>
      <c r="SSO73" s="201"/>
      <c r="SSP73" s="201"/>
      <c r="SSQ73" s="201"/>
      <c r="SSR73" s="201"/>
      <c r="SSS73" s="201"/>
      <c r="SST73" s="201"/>
      <c r="SSU73" s="201"/>
      <c r="SSV73" s="201"/>
      <c r="SSW73" s="201"/>
      <c r="SSX73" s="201"/>
      <c r="SSY73" s="201"/>
      <c r="SSZ73" s="201"/>
      <c r="STA73" s="201"/>
      <c r="STB73" s="201"/>
      <c r="STC73" s="201"/>
      <c r="STD73" s="201"/>
      <c r="STE73" s="201"/>
      <c r="STF73" s="201"/>
      <c r="STG73" s="201"/>
      <c r="STH73" s="201"/>
      <c r="STI73" s="201"/>
      <c r="STJ73" s="201"/>
      <c r="STK73" s="201"/>
      <c r="STL73" s="201"/>
      <c r="STM73" s="201"/>
      <c r="STN73" s="201"/>
      <c r="STO73" s="201"/>
      <c r="STP73" s="201"/>
      <c r="STQ73" s="201"/>
      <c r="STR73" s="201"/>
      <c r="STS73" s="201"/>
      <c r="STT73" s="201"/>
      <c r="STU73" s="201"/>
      <c r="STV73" s="201"/>
      <c r="STW73" s="201"/>
      <c r="STX73" s="201"/>
      <c r="STY73" s="201"/>
      <c r="STZ73" s="201"/>
      <c r="SUA73" s="201"/>
      <c r="SUB73" s="201"/>
      <c r="SUC73" s="201"/>
      <c r="SUD73" s="201"/>
      <c r="SUE73" s="201"/>
      <c r="SUF73" s="201"/>
      <c r="SUG73" s="201"/>
      <c r="SUH73" s="201"/>
      <c r="SUI73" s="201"/>
      <c r="SUJ73" s="201"/>
      <c r="SUK73" s="201"/>
      <c r="SUL73" s="201"/>
      <c r="SUM73" s="201"/>
      <c r="SUN73" s="201"/>
      <c r="SUO73" s="201"/>
      <c r="SUP73" s="201"/>
      <c r="SUQ73" s="201"/>
      <c r="SUR73" s="201"/>
      <c r="SUS73" s="201"/>
      <c r="SUT73" s="201"/>
      <c r="SUU73" s="201"/>
      <c r="SUV73" s="201"/>
      <c r="SUW73" s="201"/>
      <c r="SUX73" s="201"/>
      <c r="SUY73" s="201"/>
      <c r="SUZ73" s="201"/>
      <c r="SVA73" s="201"/>
      <c r="SVB73" s="201"/>
      <c r="SVC73" s="201"/>
      <c r="SVD73" s="201"/>
      <c r="SVE73" s="201"/>
      <c r="SVF73" s="201"/>
      <c r="SVG73" s="201"/>
      <c r="SVH73" s="201"/>
      <c r="SVI73" s="201"/>
      <c r="SVJ73" s="201"/>
      <c r="SVK73" s="201"/>
      <c r="SVL73" s="201"/>
      <c r="SVM73" s="201"/>
      <c r="SVN73" s="201"/>
      <c r="SVO73" s="201"/>
      <c r="SVP73" s="201"/>
      <c r="SVQ73" s="201"/>
      <c r="SVR73" s="201"/>
      <c r="SVS73" s="201"/>
      <c r="SVT73" s="201"/>
      <c r="SVU73" s="201"/>
      <c r="SVV73" s="201"/>
      <c r="SVW73" s="201"/>
      <c r="SVX73" s="201"/>
      <c r="SVY73" s="201"/>
      <c r="SVZ73" s="201"/>
      <c r="SWA73" s="201"/>
      <c r="SWB73" s="201"/>
      <c r="SWC73" s="201"/>
      <c r="SWD73" s="201"/>
      <c r="SWE73" s="201"/>
      <c r="SWF73" s="201"/>
      <c r="SWG73" s="201"/>
      <c r="SWH73" s="201"/>
      <c r="SWI73" s="201"/>
      <c r="SWJ73" s="201"/>
      <c r="SWK73" s="201"/>
      <c r="SWL73" s="201"/>
      <c r="SWM73" s="201"/>
      <c r="SWN73" s="201"/>
      <c r="SWO73" s="201"/>
      <c r="SWP73" s="201"/>
      <c r="SWQ73" s="201"/>
      <c r="SWR73" s="201"/>
      <c r="SWS73" s="201"/>
      <c r="SWT73" s="201"/>
      <c r="SWU73" s="201"/>
      <c r="SWV73" s="201"/>
      <c r="SWW73" s="201"/>
      <c r="SWX73" s="201"/>
      <c r="SWY73" s="201"/>
      <c r="SWZ73" s="201"/>
      <c r="SXA73" s="201"/>
      <c r="SXB73" s="201"/>
      <c r="SXC73" s="201"/>
      <c r="SXD73" s="201"/>
      <c r="SXE73" s="201"/>
      <c r="SXF73" s="201"/>
      <c r="SXG73" s="201"/>
      <c r="SXH73" s="201"/>
      <c r="SXI73" s="201"/>
      <c r="SXJ73" s="201"/>
      <c r="SXK73" s="201"/>
      <c r="SXL73" s="201"/>
      <c r="SXM73" s="201"/>
      <c r="SXN73" s="201"/>
      <c r="SXO73" s="201"/>
      <c r="SXP73" s="201"/>
      <c r="SXQ73" s="201"/>
      <c r="SXR73" s="201"/>
      <c r="SXS73" s="201"/>
      <c r="SXT73" s="201"/>
      <c r="SXU73" s="201"/>
      <c r="SXV73" s="201"/>
      <c r="SXW73" s="201"/>
      <c r="SXX73" s="201"/>
      <c r="SXY73" s="201"/>
      <c r="SXZ73" s="201"/>
      <c r="SYA73" s="201"/>
      <c r="SYB73" s="201"/>
      <c r="SYC73" s="201"/>
      <c r="SYD73" s="201"/>
      <c r="SYE73" s="201"/>
      <c r="SYF73" s="201"/>
      <c r="SYG73" s="201"/>
      <c r="SYH73" s="201"/>
      <c r="SYI73" s="201"/>
      <c r="SYJ73" s="201"/>
      <c r="SYK73" s="201"/>
      <c r="SYL73" s="201"/>
      <c r="SYM73" s="201"/>
      <c r="SYN73" s="201"/>
      <c r="SYO73" s="201"/>
      <c r="SYP73" s="201"/>
      <c r="SYQ73" s="201"/>
      <c r="SYR73" s="201"/>
      <c r="SYS73" s="201"/>
      <c r="SYT73" s="201"/>
      <c r="SYU73" s="201"/>
      <c r="SYV73" s="201"/>
      <c r="SYW73" s="201"/>
      <c r="SYX73" s="201"/>
      <c r="SYY73" s="201"/>
      <c r="SYZ73" s="201"/>
      <c r="SZA73" s="201"/>
      <c r="SZB73" s="201"/>
      <c r="SZC73" s="201"/>
      <c r="SZD73" s="201"/>
      <c r="SZE73" s="201"/>
      <c r="SZF73" s="201"/>
      <c r="SZG73" s="201"/>
      <c r="SZH73" s="201"/>
      <c r="SZI73" s="201"/>
      <c r="SZJ73" s="201"/>
      <c r="SZK73" s="201"/>
      <c r="SZL73" s="201"/>
      <c r="SZM73" s="201"/>
      <c r="SZN73" s="201"/>
      <c r="SZO73" s="201"/>
      <c r="SZP73" s="201"/>
      <c r="SZQ73" s="201"/>
      <c r="SZR73" s="201"/>
      <c r="SZS73" s="201"/>
      <c r="SZT73" s="201"/>
      <c r="SZU73" s="201"/>
      <c r="SZV73" s="201"/>
      <c r="SZW73" s="201"/>
      <c r="SZX73" s="201"/>
      <c r="SZY73" s="201"/>
      <c r="SZZ73" s="201"/>
      <c r="TAA73" s="201"/>
      <c r="TAB73" s="201"/>
      <c r="TAC73" s="201"/>
      <c r="TAD73" s="201"/>
      <c r="TAE73" s="201"/>
      <c r="TAF73" s="201"/>
      <c r="TAG73" s="201"/>
      <c r="TAH73" s="201"/>
      <c r="TAI73" s="201"/>
      <c r="TAJ73" s="201"/>
      <c r="TAK73" s="201"/>
      <c r="TAL73" s="201"/>
      <c r="TAM73" s="201"/>
      <c r="TAN73" s="201"/>
      <c r="TAO73" s="201"/>
      <c r="TAP73" s="201"/>
      <c r="TAQ73" s="201"/>
      <c r="TAR73" s="201"/>
      <c r="TAS73" s="201"/>
      <c r="TAT73" s="201"/>
      <c r="TAU73" s="201"/>
      <c r="TAV73" s="201"/>
      <c r="TAW73" s="201"/>
      <c r="TAX73" s="201"/>
      <c r="TAY73" s="201"/>
      <c r="TAZ73" s="201"/>
      <c r="TBA73" s="201"/>
      <c r="TBB73" s="201"/>
      <c r="TBC73" s="201"/>
      <c r="TBD73" s="201"/>
      <c r="TBE73" s="201"/>
      <c r="TBF73" s="201"/>
      <c r="TBG73" s="201"/>
      <c r="TBH73" s="201"/>
      <c r="TBI73" s="201"/>
      <c r="TBJ73" s="201"/>
      <c r="TBK73" s="201"/>
      <c r="TBL73" s="201"/>
      <c r="TBM73" s="201"/>
      <c r="TBN73" s="201"/>
      <c r="TBO73" s="201"/>
      <c r="TBP73" s="201"/>
      <c r="TBQ73" s="201"/>
      <c r="TBR73" s="201"/>
      <c r="TBS73" s="201"/>
      <c r="TBT73" s="201"/>
      <c r="TBU73" s="201"/>
      <c r="TBV73" s="201"/>
      <c r="TBW73" s="201"/>
      <c r="TBX73" s="201"/>
      <c r="TBY73" s="201"/>
      <c r="TBZ73" s="201"/>
      <c r="TCA73" s="201"/>
      <c r="TCB73" s="201"/>
      <c r="TCC73" s="201"/>
      <c r="TCD73" s="201"/>
      <c r="TCE73" s="201"/>
      <c r="TCF73" s="201"/>
      <c r="TCG73" s="201"/>
      <c r="TCH73" s="201"/>
      <c r="TCI73" s="201"/>
      <c r="TCJ73" s="201"/>
      <c r="TCK73" s="201"/>
      <c r="TCL73" s="201"/>
      <c r="TCM73" s="201"/>
      <c r="TCN73" s="201"/>
      <c r="TCO73" s="201"/>
      <c r="TCP73" s="201"/>
      <c r="TCQ73" s="201"/>
      <c r="TCR73" s="201"/>
      <c r="TCS73" s="201"/>
      <c r="TCT73" s="201"/>
      <c r="TCU73" s="201"/>
      <c r="TCV73" s="201"/>
      <c r="TCW73" s="201"/>
      <c r="TCX73" s="201"/>
      <c r="TCY73" s="201"/>
      <c r="TCZ73" s="201"/>
      <c r="TDA73" s="201"/>
      <c r="TDB73" s="201"/>
      <c r="TDC73" s="201"/>
      <c r="TDD73" s="201"/>
      <c r="TDE73" s="201"/>
      <c r="TDF73" s="201"/>
      <c r="TDG73" s="201"/>
      <c r="TDH73" s="201"/>
      <c r="TDI73" s="201"/>
      <c r="TDJ73" s="201"/>
      <c r="TDK73" s="201"/>
      <c r="TDL73" s="201"/>
      <c r="TDM73" s="201"/>
      <c r="TDN73" s="201"/>
      <c r="TDO73" s="201"/>
      <c r="TDP73" s="201"/>
      <c r="TDQ73" s="201"/>
      <c r="TDR73" s="201"/>
      <c r="TDS73" s="201"/>
      <c r="TDT73" s="201"/>
      <c r="TDU73" s="201"/>
      <c r="TDV73" s="201"/>
      <c r="TDW73" s="201"/>
      <c r="TDX73" s="201"/>
      <c r="TDY73" s="201"/>
      <c r="TDZ73" s="201"/>
      <c r="TEA73" s="201"/>
      <c r="TEB73" s="201"/>
      <c r="TEC73" s="201"/>
      <c r="TED73" s="201"/>
      <c r="TEE73" s="201"/>
      <c r="TEF73" s="201"/>
      <c r="TEG73" s="201"/>
      <c r="TEH73" s="201"/>
      <c r="TEI73" s="201"/>
      <c r="TEJ73" s="201"/>
      <c r="TEK73" s="201"/>
      <c r="TEL73" s="201"/>
      <c r="TEM73" s="201"/>
      <c r="TEN73" s="201"/>
      <c r="TEO73" s="201"/>
      <c r="TEP73" s="201"/>
      <c r="TEQ73" s="201"/>
      <c r="TER73" s="201"/>
      <c r="TES73" s="201"/>
      <c r="TET73" s="201"/>
      <c r="TEU73" s="201"/>
      <c r="TEV73" s="201"/>
      <c r="TEW73" s="201"/>
      <c r="TEX73" s="201"/>
      <c r="TEY73" s="201"/>
      <c r="TEZ73" s="201"/>
      <c r="TFA73" s="201"/>
      <c r="TFB73" s="201"/>
      <c r="TFC73" s="201"/>
      <c r="TFD73" s="201"/>
      <c r="TFE73" s="201"/>
      <c r="TFF73" s="201"/>
      <c r="TFG73" s="201"/>
      <c r="TFH73" s="201"/>
      <c r="TFI73" s="201"/>
      <c r="TFJ73" s="201"/>
      <c r="TFK73" s="201"/>
      <c r="TFL73" s="201"/>
      <c r="TFM73" s="201"/>
      <c r="TFN73" s="201"/>
      <c r="TFO73" s="201"/>
      <c r="TFP73" s="201"/>
      <c r="TFQ73" s="201"/>
      <c r="TFR73" s="201"/>
      <c r="TFS73" s="201"/>
      <c r="TFT73" s="201"/>
      <c r="TFU73" s="201"/>
      <c r="TFV73" s="201"/>
      <c r="TFW73" s="201"/>
      <c r="TFX73" s="201"/>
      <c r="TFY73" s="201"/>
      <c r="TFZ73" s="201"/>
      <c r="TGA73" s="201"/>
      <c r="TGB73" s="201"/>
      <c r="TGC73" s="201"/>
      <c r="TGD73" s="201"/>
      <c r="TGE73" s="201"/>
      <c r="TGF73" s="201"/>
      <c r="TGG73" s="201"/>
      <c r="TGH73" s="201"/>
      <c r="TGI73" s="201"/>
      <c r="TGJ73" s="201"/>
      <c r="TGK73" s="201"/>
      <c r="TGL73" s="201"/>
      <c r="TGM73" s="201"/>
      <c r="TGN73" s="201"/>
      <c r="TGO73" s="201"/>
      <c r="TGP73" s="201"/>
      <c r="TGQ73" s="201"/>
      <c r="TGR73" s="201"/>
      <c r="TGS73" s="201"/>
      <c r="TGT73" s="201"/>
      <c r="TGU73" s="201"/>
      <c r="TGV73" s="201"/>
      <c r="TGW73" s="201"/>
      <c r="TGX73" s="201"/>
      <c r="TGY73" s="201"/>
      <c r="TGZ73" s="201"/>
      <c r="THA73" s="201"/>
      <c r="THB73" s="201"/>
      <c r="THC73" s="201"/>
      <c r="THD73" s="201"/>
      <c r="THE73" s="201"/>
      <c r="THF73" s="201"/>
      <c r="THG73" s="201"/>
      <c r="THH73" s="201"/>
      <c r="THI73" s="201"/>
      <c r="THJ73" s="201"/>
      <c r="THK73" s="201"/>
      <c r="THL73" s="201"/>
      <c r="THM73" s="201"/>
      <c r="THN73" s="201"/>
      <c r="THO73" s="201"/>
      <c r="THP73" s="201"/>
      <c r="THQ73" s="201"/>
      <c r="THR73" s="201"/>
      <c r="THS73" s="201"/>
      <c r="THT73" s="201"/>
      <c r="THU73" s="201"/>
      <c r="THV73" s="201"/>
      <c r="THW73" s="201"/>
      <c r="THX73" s="201"/>
      <c r="THY73" s="201"/>
      <c r="THZ73" s="201"/>
      <c r="TIA73" s="201"/>
      <c r="TIB73" s="201"/>
      <c r="TIC73" s="201"/>
      <c r="TID73" s="201"/>
      <c r="TIE73" s="201"/>
      <c r="TIF73" s="201"/>
      <c r="TIG73" s="201"/>
      <c r="TIH73" s="201"/>
      <c r="TII73" s="201"/>
      <c r="TIJ73" s="201"/>
      <c r="TIK73" s="201"/>
      <c r="TIL73" s="201"/>
      <c r="TIM73" s="201"/>
      <c r="TIN73" s="201"/>
      <c r="TIO73" s="201"/>
      <c r="TIP73" s="201"/>
      <c r="TIQ73" s="201"/>
      <c r="TIR73" s="201"/>
      <c r="TIS73" s="201"/>
      <c r="TIT73" s="201"/>
      <c r="TIU73" s="201"/>
      <c r="TIV73" s="201"/>
      <c r="TIW73" s="201"/>
      <c r="TIX73" s="201"/>
      <c r="TIY73" s="201"/>
      <c r="TIZ73" s="201"/>
      <c r="TJA73" s="201"/>
      <c r="TJB73" s="201"/>
      <c r="TJC73" s="201"/>
      <c r="TJD73" s="201"/>
      <c r="TJE73" s="201"/>
      <c r="TJF73" s="201"/>
      <c r="TJG73" s="201"/>
      <c r="TJH73" s="201"/>
      <c r="TJI73" s="201"/>
      <c r="TJJ73" s="201"/>
      <c r="TJK73" s="201"/>
      <c r="TJL73" s="201"/>
      <c r="TJM73" s="201"/>
      <c r="TJN73" s="201"/>
      <c r="TJO73" s="201"/>
      <c r="TJP73" s="201"/>
      <c r="TJQ73" s="201"/>
      <c r="TJR73" s="201"/>
      <c r="TJS73" s="201"/>
      <c r="TJT73" s="201"/>
      <c r="TJU73" s="201"/>
      <c r="TJV73" s="201"/>
      <c r="TJW73" s="201"/>
      <c r="TJX73" s="201"/>
      <c r="TJY73" s="201"/>
      <c r="TJZ73" s="201"/>
      <c r="TKA73" s="201"/>
      <c r="TKB73" s="201"/>
      <c r="TKC73" s="201"/>
      <c r="TKD73" s="201"/>
      <c r="TKE73" s="201"/>
      <c r="TKF73" s="201"/>
      <c r="TKG73" s="201"/>
      <c r="TKH73" s="201"/>
      <c r="TKI73" s="201"/>
      <c r="TKJ73" s="201"/>
      <c r="TKK73" s="201"/>
      <c r="TKL73" s="201"/>
      <c r="TKM73" s="201"/>
      <c r="TKN73" s="201"/>
      <c r="TKO73" s="201"/>
      <c r="TKP73" s="201"/>
      <c r="TKQ73" s="201"/>
      <c r="TKR73" s="201"/>
      <c r="TKS73" s="201"/>
      <c r="TKT73" s="201"/>
      <c r="TKU73" s="201"/>
      <c r="TKV73" s="201"/>
      <c r="TKW73" s="201"/>
      <c r="TKX73" s="201"/>
      <c r="TKY73" s="201"/>
      <c r="TKZ73" s="201"/>
      <c r="TLA73" s="201"/>
      <c r="TLB73" s="201"/>
      <c r="TLC73" s="201"/>
      <c r="TLD73" s="201"/>
      <c r="TLE73" s="201"/>
      <c r="TLF73" s="201"/>
      <c r="TLG73" s="201"/>
      <c r="TLH73" s="201"/>
      <c r="TLI73" s="201"/>
      <c r="TLJ73" s="201"/>
      <c r="TLK73" s="201"/>
      <c r="TLL73" s="201"/>
      <c r="TLM73" s="201"/>
      <c r="TLN73" s="201"/>
      <c r="TLO73" s="201"/>
      <c r="TLP73" s="201"/>
      <c r="TLQ73" s="201"/>
      <c r="TLR73" s="201"/>
      <c r="TLS73" s="201"/>
      <c r="TLT73" s="201"/>
      <c r="TLU73" s="201"/>
      <c r="TLV73" s="201"/>
      <c r="TLW73" s="201"/>
      <c r="TLX73" s="201"/>
      <c r="TLY73" s="201"/>
      <c r="TLZ73" s="201"/>
      <c r="TMA73" s="201"/>
      <c r="TMB73" s="201"/>
      <c r="TMC73" s="201"/>
      <c r="TMD73" s="201"/>
      <c r="TME73" s="201"/>
      <c r="TMF73" s="201"/>
      <c r="TMG73" s="201"/>
      <c r="TMH73" s="201"/>
      <c r="TMI73" s="201"/>
      <c r="TMJ73" s="201"/>
      <c r="TMK73" s="201"/>
      <c r="TML73" s="201"/>
      <c r="TMM73" s="201"/>
      <c r="TMN73" s="201"/>
      <c r="TMO73" s="201"/>
      <c r="TMP73" s="201"/>
      <c r="TMQ73" s="201"/>
      <c r="TMR73" s="201"/>
      <c r="TMS73" s="201"/>
      <c r="TMT73" s="201"/>
      <c r="TMU73" s="201"/>
      <c r="TMV73" s="201"/>
      <c r="TMW73" s="201"/>
      <c r="TMX73" s="201"/>
      <c r="TMY73" s="201"/>
      <c r="TMZ73" s="201"/>
      <c r="TNA73" s="201"/>
      <c r="TNB73" s="201"/>
      <c r="TNC73" s="201"/>
      <c r="TND73" s="201"/>
      <c r="TNE73" s="201"/>
      <c r="TNF73" s="201"/>
      <c r="TNG73" s="201"/>
      <c r="TNH73" s="201"/>
      <c r="TNI73" s="201"/>
      <c r="TNJ73" s="201"/>
      <c r="TNK73" s="201"/>
      <c r="TNL73" s="201"/>
      <c r="TNM73" s="201"/>
      <c r="TNN73" s="201"/>
      <c r="TNO73" s="201"/>
      <c r="TNP73" s="201"/>
      <c r="TNQ73" s="201"/>
      <c r="TNR73" s="201"/>
      <c r="TNS73" s="201"/>
      <c r="TNT73" s="201"/>
      <c r="TNU73" s="201"/>
      <c r="TNV73" s="201"/>
      <c r="TNW73" s="201"/>
      <c r="TNX73" s="201"/>
      <c r="TNY73" s="201"/>
      <c r="TNZ73" s="201"/>
      <c r="TOA73" s="201"/>
      <c r="TOB73" s="201"/>
      <c r="TOC73" s="201"/>
      <c r="TOD73" s="201"/>
      <c r="TOE73" s="201"/>
      <c r="TOF73" s="201"/>
      <c r="TOG73" s="201"/>
      <c r="TOH73" s="201"/>
      <c r="TOI73" s="201"/>
      <c r="TOJ73" s="201"/>
      <c r="TOK73" s="201"/>
      <c r="TOL73" s="201"/>
      <c r="TOM73" s="201"/>
      <c r="TON73" s="201"/>
      <c r="TOO73" s="201"/>
      <c r="TOP73" s="201"/>
      <c r="TOQ73" s="201"/>
      <c r="TOR73" s="201"/>
      <c r="TOS73" s="201"/>
      <c r="TOT73" s="201"/>
      <c r="TOU73" s="201"/>
      <c r="TOV73" s="201"/>
      <c r="TOW73" s="201"/>
      <c r="TOX73" s="201"/>
      <c r="TOY73" s="201"/>
      <c r="TOZ73" s="201"/>
      <c r="TPA73" s="201"/>
      <c r="TPB73" s="201"/>
      <c r="TPC73" s="201"/>
      <c r="TPD73" s="201"/>
      <c r="TPE73" s="201"/>
      <c r="TPF73" s="201"/>
      <c r="TPG73" s="201"/>
      <c r="TPH73" s="201"/>
      <c r="TPI73" s="201"/>
      <c r="TPJ73" s="201"/>
      <c r="TPK73" s="201"/>
      <c r="TPL73" s="201"/>
      <c r="TPM73" s="201"/>
      <c r="TPN73" s="201"/>
      <c r="TPO73" s="201"/>
      <c r="TPP73" s="201"/>
      <c r="TPQ73" s="201"/>
      <c r="TPR73" s="201"/>
      <c r="TPS73" s="201"/>
      <c r="TPT73" s="201"/>
      <c r="TPU73" s="201"/>
      <c r="TPV73" s="201"/>
      <c r="TPW73" s="201"/>
      <c r="TPX73" s="201"/>
      <c r="TPY73" s="201"/>
      <c r="TPZ73" s="201"/>
      <c r="TQA73" s="201"/>
      <c r="TQB73" s="201"/>
      <c r="TQC73" s="201"/>
      <c r="TQD73" s="201"/>
      <c r="TQE73" s="201"/>
      <c r="TQF73" s="201"/>
      <c r="TQG73" s="201"/>
      <c r="TQH73" s="201"/>
      <c r="TQI73" s="201"/>
      <c r="TQJ73" s="201"/>
      <c r="TQK73" s="201"/>
      <c r="TQL73" s="201"/>
      <c r="TQM73" s="201"/>
      <c r="TQN73" s="201"/>
      <c r="TQO73" s="201"/>
      <c r="TQP73" s="201"/>
      <c r="TQQ73" s="201"/>
      <c r="TQR73" s="201"/>
      <c r="TQS73" s="201"/>
      <c r="TQT73" s="201"/>
      <c r="TQU73" s="201"/>
      <c r="TQV73" s="201"/>
      <c r="TQW73" s="201"/>
      <c r="TQX73" s="201"/>
      <c r="TQY73" s="201"/>
      <c r="TQZ73" s="201"/>
      <c r="TRA73" s="201"/>
      <c r="TRB73" s="201"/>
      <c r="TRC73" s="201"/>
      <c r="TRD73" s="201"/>
      <c r="TRE73" s="201"/>
      <c r="TRF73" s="201"/>
      <c r="TRG73" s="201"/>
      <c r="TRH73" s="201"/>
      <c r="TRI73" s="201"/>
      <c r="TRJ73" s="201"/>
      <c r="TRK73" s="201"/>
      <c r="TRL73" s="201"/>
      <c r="TRM73" s="201"/>
      <c r="TRN73" s="201"/>
      <c r="TRO73" s="201"/>
      <c r="TRP73" s="201"/>
      <c r="TRQ73" s="201"/>
      <c r="TRR73" s="201"/>
      <c r="TRS73" s="201"/>
      <c r="TRT73" s="201"/>
      <c r="TRU73" s="201"/>
      <c r="TRV73" s="201"/>
      <c r="TRW73" s="201"/>
      <c r="TRX73" s="201"/>
      <c r="TRY73" s="201"/>
      <c r="TRZ73" s="201"/>
      <c r="TSA73" s="201"/>
      <c r="TSB73" s="201"/>
      <c r="TSC73" s="201"/>
      <c r="TSD73" s="201"/>
      <c r="TSE73" s="201"/>
      <c r="TSF73" s="201"/>
      <c r="TSG73" s="201"/>
      <c r="TSH73" s="201"/>
      <c r="TSI73" s="201"/>
      <c r="TSJ73" s="201"/>
      <c r="TSK73" s="201"/>
      <c r="TSL73" s="201"/>
      <c r="TSM73" s="201"/>
      <c r="TSN73" s="201"/>
      <c r="TSO73" s="201"/>
      <c r="TSP73" s="201"/>
      <c r="TSQ73" s="201"/>
      <c r="TSR73" s="201"/>
      <c r="TSS73" s="201"/>
      <c r="TST73" s="201"/>
      <c r="TSU73" s="201"/>
      <c r="TSV73" s="201"/>
      <c r="TSW73" s="201"/>
      <c r="TSX73" s="201"/>
      <c r="TSY73" s="201"/>
      <c r="TSZ73" s="201"/>
      <c r="TTA73" s="201"/>
      <c r="TTB73" s="201"/>
      <c r="TTC73" s="201"/>
      <c r="TTD73" s="201"/>
      <c r="TTE73" s="201"/>
      <c r="TTF73" s="201"/>
      <c r="TTG73" s="201"/>
      <c r="TTH73" s="201"/>
      <c r="TTI73" s="201"/>
      <c r="TTJ73" s="201"/>
      <c r="TTK73" s="201"/>
      <c r="TTL73" s="201"/>
      <c r="TTM73" s="201"/>
      <c r="TTN73" s="201"/>
      <c r="TTO73" s="201"/>
      <c r="TTP73" s="201"/>
      <c r="TTQ73" s="201"/>
      <c r="TTR73" s="201"/>
      <c r="TTS73" s="201"/>
      <c r="TTT73" s="201"/>
      <c r="TTU73" s="201"/>
      <c r="TTV73" s="201"/>
      <c r="TTW73" s="201"/>
      <c r="TTX73" s="201"/>
      <c r="TTY73" s="201"/>
      <c r="TTZ73" s="201"/>
      <c r="TUA73" s="201"/>
      <c r="TUB73" s="201"/>
      <c r="TUC73" s="201"/>
      <c r="TUD73" s="201"/>
      <c r="TUE73" s="201"/>
      <c r="TUF73" s="201"/>
      <c r="TUG73" s="201"/>
      <c r="TUH73" s="201"/>
      <c r="TUI73" s="201"/>
      <c r="TUJ73" s="201"/>
      <c r="TUK73" s="201"/>
      <c r="TUL73" s="201"/>
      <c r="TUM73" s="201"/>
      <c r="TUN73" s="201"/>
      <c r="TUO73" s="201"/>
      <c r="TUP73" s="201"/>
      <c r="TUQ73" s="201"/>
      <c r="TUR73" s="201"/>
      <c r="TUS73" s="201"/>
      <c r="TUT73" s="201"/>
      <c r="TUU73" s="201"/>
      <c r="TUV73" s="201"/>
      <c r="TUW73" s="201"/>
      <c r="TUX73" s="201"/>
      <c r="TUY73" s="201"/>
      <c r="TUZ73" s="201"/>
      <c r="TVA73" s="201"/>
      <c r="TVB73" s="201"/>
      <c r="TVC73" s="201"/>
      <c r="TVD73" s="201"/>
      <c r="TVE73" s="201"/>
      <c r="TVF73" s="201"/>
      <c r="TVG73" s="201"/>
      <c r="TVH73" s="201"/>
      <c r="TVI73" s="201"/>
      <c r="TVJ73" s="201"/>
      <c r="TVK73" s="201"/>
      <c r="TVL73" s="201"/>
      <c r="TVM73" s="201"/>
      <c r="TVN73" s="201"/>
      <c r="TVO73" s="201"/>
      <c r="TVP73" s="201"/>
      <c r="TVQ73" s="201"/>
      <c r="TVR73" s="201"/>
      <c r="TVS73" s="201"/>
      <c r="TVT73" s="201"/>
      <c r="TVU73" s="201"/>
      <c r="TVV73" s="201"/>
      <c r="TVW73" s="201"/>
      <c r="TVX73" s="201"/>
      <c r="TVY73" s="201"/>
      <c r="TVZ73" s="201"/>
      <c r="TWA73" s="201"/>
      <c r="TWB73" s="201"/>
      <c r="TWC73" s="201"/>
      <c r="TWD73" s="201"/>
      <c r="TWE73" s="201"/>
      <c r="TWF73" s="201"/>
      <c r="TWG73" s="201"/>
      <c r="TWH73" s="201"/>
      <c r="TWI73" s="201"/>
      <c r="TWJ73" s="201"/>
      <c r="TWK73" s="201"/>
      <c r="TWL73" s="201"/>
      <c r="TWM73" s="201"/>
      <c r="TWN73" s="201"/>
      <c r="TWO73" s="201"/>
      <c r="TWP73" s="201"/>
      <c r="TWQ73" s="201"/>
      <c r="TWR73" s="201"/>
      <c r="TWS73" s="201"/>
      <c r="TWT73" s="201"/>
      <c r="TWU73" s="201"/>
      <c r="TWV73" s="201"/>
      <c r="TWW73" s="201"/>
      <c r="TWX73" s="201"/>
      <c r="TWY73" s="201"/>
      <c r="TWZ73" s="201"/>
      <c r="TXA73" s="201"/>
      <c r="TXB73" s="201"/>
      <c r="TXC73" s="201"/>
      <c r="TXD73" s="201"/>
      <c r="TXE73" s="201"/>
      <c r="TXF73" s="201"/>
      <c r="TXG73" s="201"/>
      <c r="TXH73" s="201"/>
      <c r="TXI73" s="201"/>
      <c r="TXJ73" s="201"/>
      <c r="TXK73" s="201"/>
      <c r="TXL73" s="201"/>
      <c r="TXM73" s="201"/>
      <c r="TXN73" s="201"/>
      <c r="TXO73" s="201"/>
      <c r="TXP73" s="201"/>
      <c r="TXQ73" s="201"/>
      <c r="TXR73" s="201"/>
      <c r="TXS73" s="201"/>
      <c r="TXT73" s="201"/>
      <c r="TXU73" s="201"/>
      <c r="TXV73" s="201"/>
      <c r="TXW73" s="201"/>
      <c r="TXX73" s="201"/>
      <c r="TXY73" s="201"/>
      <c r="TXZ73" s="201"/>
      <c r="TYA73" s="201"/>
      <c r="TYB73" s="201"/>
      <c r="TYC73" s="201"/>
      <c r="TYD73" s="201"/>
      <c r="TYE73" s="201"/>
      <c r="TYF73" s="201"/>
      <c r="TYG73" s="201"/>
      <c r="TYH73" s="201"/>
      <c r="TYI73" s="201"/>
      <c r="TYJ73" s="201"/>
      <c r="TYK73" s="201"/>
      <c r="TYL73" s="201"/>
      <c r="TYM73" s="201"/>
      <c r="TYN73" s="201"/>
      <c r="TYO73" s="201"/>
      <c r="TYP73" s="201"/>
      <c r="TYQ73" s="201"/>
      <c r="TYR73" s="201"/>
      <c r="TYS73" s="201"/>
      <c r="TYT73" s="201"/>
      <c r="TYU73" s="201"/>
      <c r="TYV73" s="201"/>
      <c r="TYW73" s="201"/>
      <c r="TYX73" s="201"/>
      <c r="TYY73" s="201"/>
      <c r="TYZ73" s="201"/>
      <c r="TZA73" s="201"/>
      <c r="TZB73" s="201"/>
      <c r="TZC73" s="201"/>
      <c r="TZD73" s="201"/>
      <c r="TZE73" s="201"/>
      <c r="TZF73" s="201"/>
      <c r="TZG73" s="201"/>
      <c r="TZH73" s="201"/>
      <c r="TZI73" s="201"/>
      <c r="TZJ73" s="201"/>
      <c r="TZK73" s="201"/>
      <c r="TZL73" s="201"/>
      <c r="TZM73" s="201"/>
      <c r="TZN73" s="201"/>
      <c r="TZO73" s="201"/>
      <c r="TZP73" s="201"/>
      <c r="TZQ73" s="201"/>
      <c r="TZR73" s="201"/>
      <c r="TZS73" s="201"/>
      <c r="TZT73" s="201"/>
      <c r="TZU73" s="201"/>
      <c r="TZV73" s="201"/>
      <c r="TZW73" s="201"/>
      <c r="TZX73" s="201"/>
      <c r="TZY73" s="201"/>
      <c r="TZZ73" s="201"/>
      <c r="UAA73" s="201"/>
      <c r="UAB73" s="201"/>
      <c r="UAC73" s="201"/>
      <c r="UAD73" s="201"/>
      <c r="UAE73" s="201"/>
      <c r="UAF73" s="201"/>
      <c r="UAG73" s="201"/>
      <c r="UAH73" s="201"/>
      <c r="UAI73" s="201"/>
      <c r="UAJ73" s="201"/>
      <c r="UAK73" s="201"/>
      <c r="UAL73" s="201"/>
      <c r="UAM73" s="201"/>
      <c r="UAN73" s="201"/>
      <c r="UAO73" s="201"/>
      <c r="UAP73" s="201"/>
      <c r="UAQ73" s="201"/>
      <c r="UAR73" s="201"/>
      <c r="UAS73" s="201"/>
      <c r="UAT73" s="201"/>
      <c r="UAU73" s="201"/>
      <c r="UAV73" s="201"/>
      <c r="UAW73" s="201"/>
      <c r="UAX73" s="201"/>
      <c r="UAY73" s="201"/>
      <c r="UAZ73" s="201"/>
      <c r="UBA73" s="201"/>
      <c r="UBB73" s="201"/>
      <c r="UBC73" s="201"/>
      <c r="UBD73" s="201"/>
      <c r="UBE73" s="201"/>
      <c r="UBF73" s="201"/>
      <c r="UBG73" s="201"/>
      <c r="UBH73" s="201"/>
      <c r="UBI73" s="201"/>
      <c r="UBJ73" s="201"/>
      <c r="UBK73" s="201"/>
      <c r="UBL73" s="201"/>
      <c r="UBM73" s="201"/>
      <c r="UBN73" s="201"/>
      <c r="UBO73" s="201"/>
      <c r="UBP73" s="201"/>
      <c r="UBQ73" s="201"/>
      <c r="UBR73" s="201"/>
      <c r="UBS73" s="201"/>
      <c r="UBT73" s="201"/>
      <c r="UBU73" s="201"/>
      <c r="UBV73" s="201"/>
      <c r="UBW73" s="201"/>
      <c r="UBX73" s="201"/>
      <c r="UBY73" s="201"/>
      <c r="UBZ73" s="201"/>
      <c r="UCA73" s="201"/>
      <c r="UCB73" s="201"/>
      <c r="UCC73" s="201"/>
      <c r="UCD73" s="201"/>
      <c r="UCE73" s="201"/>
      <c r="UCF73" s="201"/>
      <c r="UCG73" s="201"/>
      <c r="UCH73" s="201"/>
      <c r="UCI73" s="201"/>
      <c r="UCJ73" s="201"/>
      <c r="UCK73" s="201"/>
      <c r="UCL73" s="201"/>
      <c r="UCM73" s="201"/>
      <c r="UCN73" s="201"/>
      <c r="UCO73" s="201"/>
      <c r="UCP73" s="201"/>
      <c r="UCQ73" s="201"/>
      <c r="UCR73" s="201"/>
      <c r="UCS73" s="201"/>
      <c r="UCT73" s="201"/>
      <c r="UCU73" s="201"/>
      <c r="UCV73" s="201"/>
      <c r="UCW73" s="201"/>
      <c r="UCX73" s="201"/>
      <c r="UCY73" s="201"/>
      <c r="UCZ73" s="201"/>
      <c r="UDA73" s="201"/>
      <c r="UDB73" s="201"/>
      <c r="UDC73" s="201"/>
      <c r="UDD73" s="201"/>
      <c r="UDE73" s="201"/>
      <c r="UDF73" s="201"/>
      <c r="UDG73" s="201"/>
      <c r="UDH73" s="201"/>
      <c r="UDI73" s="201"/>
      <c r="UDJ73" s="201"/>
      <c r="UDK73" s="201"/>
      <c r="UDL73" s="201"/>
      <c r="UDM73" s="201"/>
      <c r="UDN73" s="201"/>
      <c r="UDO73" s="201"/>
      <c r="UDP73" s="201"/>
      <c r="UDQ73" s="201"/>
      <c r="UDR73" s="201"/>
      <c r="UDS73" s="201"/>
      <c r="UDT73" s="201"/>
      <c r="UDU73" s="201"/>
      <c r="UDV73" s="201"/>
      <c r="UDW73" s="201"/>
      <c r="UDX73" s="201"/>
      <c r="UDY73" s="201"/>
      <c r="UDZ73" s="201"/>
      <c r="UEA73" s="201"/>
      <c r="UEB73" s="201"/>
      <c r="UEC73" s="201"/>
      <c r="UED73" s="201"/>
      <c r="UEE73" s="201"/>
      <c r="UEF73" s="201"/>
      <c r="UEG73" s="201"/>
      <c r="UEH73" s="201"/>
      <c r="UEI73" s="201"/>
      <c r="UEJ73" s="201"/>
      <c r="UEK73" s="201"/>
      <c r="UEL73" s="201"/>
      <c r="UEM73" s="201"/>
      <c r="UEN73" s="201"/>
      <c r="UEO73" s="201"/>
      <c r="UEP73" s="201"/>
      <c r="UEQ73" s="201"/>
      <c r="UER73" s="201"/>
      <c r="UES73" s="201"/>
      <c r="UET73" s="201"/>
      <c r="UEU73" s="201"/>
      <c r="UEV73" s="201"/>
      <c r="UEW73" s="201"/>
      <c r="UEX73" s="201"/>
      <c r="UEY73" s="201"/>
      <c r="UEZ73" s="201"/>
      <c r="UFA73" s="201"/>
      <c r="UFB73" s="201"/>
      <c r="UFC73" s="201"/>
      <c r="UFD73" s="201"/>
      <c r="UFE73" s="201"/>
      <c r="UFF73" s="201"/>
      <c r="UFG73" s="201"/>
      <c r="UFH73" s="201"/>
      <c r="UFI73" s="201"/>
      <c r="UFJ73" s="201"/>
      <c r="UFK73" s="201"/>
      <c r="UFL73" s="201"/>
      <c r="UFM73" s="201"/>
      <c r="UFN73" s="201"/>
      <c r="UFO73" s="201"/>
      <c r="UFP73" s="201"/>
      <c r="UFQ73" s="201"/>
      <c r="UFR73" s="201"/>
      <c r="UFS73" s="201"/>
      <c r="UFT73" s="201"/>
      <c r="UFU73" s="201"/>
      <c r="UFV73" s="201"/>
      <c r="UFW73" s="201"/>
      <c r="UFX73" s="201"/>
      <c r="UFY73" s="201"/>
      <c r="UFZ73" s="201"/>
      <c r="UGA73" s="201"/>
      <c r="UGB73" s="201"/>
      <c r="UGC73" s="201"/>
      <c r="UGD73" s="201"/>
      <c r="UGE73" s="201"/>
      <c r="UGF73" s="201"/>
      <c r="UGG73" s="201"/>
      <c r="UGH73" s="201"/>
      <c r="UGI73" s="201"/>
      <c r="UGJ73" s="201"/>
      <c r="UGK73" s="201"/>
      <c r="UGL73" s="201"/>
      <c r="UGM73" s="201"/>
      <c r="UGN73" s="201"/>
      <c r="UGO73" s="201"/>
      <c r="UGP73" s="201"/>
      <c r="UGQ73" s="201"/>
      <c r="UGR73" s="201"/>
      <c r="UGS73" s="201"/>
      <c r="UGT73" s="201"/>
      <c r="UGU73" s="201"/>
      <c r="UGV73" s="201"/>
      <c r="UGW73" s="201"/>
      <c r="UGX73" s="201"/>
      <c r="UGY73" s="201"/>
      <c r="UGZ73" s="201"/>
      <c r="UHA73" s="201"/>
      <c r="UHB73" s="201"/>
      <c r="UHC73" s="201"/>
      <c r="UHD73" s="201"/>
      <c r="UHE73" s="201"/>
      <c r="UHF73" s="201"/>
      <c r="UHG73" s="201"/>
      <c r="UHH73" s="201"/>
      <c r="UHI73" s="201"/>
      <c r="UHJ73" s="201"/>
      <c r="UHK73" s="201"/>
      <c r="UHL73" s="201"/>
      <c r="UHM73" s="201"/>
      <c r="UHN73" s="201"/>
      <c r="UHO73" s="201"/>
      <c r="UHP73" s="201"/>
      <c r="UHQ73" s="201"/>
      <c r="UHR73" s="201"/>
      <c r="UHS73" s="201"/>
      <c r="UHT73" s="201"/>
      <c r="UHU73" s="201"/>
      <c r="UHV73" s="201"/>
      <c r="UHW73" s="201"/>
      <c r="UHX73" s="201"/>
      <c r="UHY73" s="201"/>
      <c r="UHZ73" s="201"/>
      <c r="UIA73" s="201"/>
      <c r="UIB73" s="201"/>
      <c r="UIC73" s="201"/>
      <c r="UID73" s="201"/>
      <c r="UIE73" s="201"/>
      <c r="UIF73" s="201"/>
      <c r="UIG73" s="201"/>
      <c r="UIH73" s="201"/>
      <c r="UII73" s="201"/>
      <c r="UIJ73" s="201"/>
      <c r="UIK73" s="201"/>
      <c r="UIL73" s="201"/>
      <c r="UIM73" s="201"/>
      <c r="UIN73" s="201"/>
      <c r="UIO73" s="201"/>
      <c r="UIP73" s="201"/>
      <c r="UIQ73" s="201"/>
      <c r="UIR73" s="201"/>
      <c r="UIS73" s="201"/>
      <c r="UIT73" s="201"/>
      <c r="UIU73" s="201"/>
      <c r="UIV73" s="201"/>
      <c r="UIW73" s="201"/>
      <c r="UIX73" s="201"/>
      <c r="UIY73" s="201"/>
      <c r="UIZ73" s="201"/>
      <c r="UJA73" s="201"/>
      <c r="UJB73" s="201"/>
      <c r="UJC73" s="201"/>
      <c r="UJD73" s="201"/>
      <c r="UJE73" s="201"/>
      <c r="UJF73" s="201"/>
      <c r="UJG73" s="201"/>
      <c r="UJH73" s="201"/>
      <c r="UJI73" s="201"/>
      <c r="UJJ73" s="201"/>
      <c r="UJK73" s="201"/>
      <c r="UJL73" s="201"/>
      <c r="UJM73" s="201"/>
      <c r="UJN73" s="201"/>
      <c r="UJO73" s="201"/>
      <c r="UJP73" s="201"/>
      <c r="UJQ73" s="201"/>
      <c r="UJR73" s="201"/>
      <c r="UJS73" s="201"/>
      <c r="UJT73" s="201"/>
      <c r="UJU73" s="201"/>
      <c r="UJV73" s="201"/>
      <c r="UJW73" s="201"/>
      <c r="UJX73" s="201"/>
      <c r="UJY73" s="201"/>
      <c r="UJZ73" s="201"/>
      <c r="UKA73" s="201"/>
      <c r="UKB73" s="201"/>
      <c r="UKC73" s="201"/>
      <c r="UKD73" s="201"/>
      <c r="UKE73" s="201"/>
      <c r="UKF73" s="201"/>
      <c r="UKG73" s="201"/>
      <c r="UKH73" s="201"/>
      <c r="UKI73" s="201"/>
      <c r="UKJ73" s="201"/>
      <c r="UKK73" s="201"/>
      <c r="UKL73" s="201"/>
      <c r="UKM73" s="201"/>
      <c r="UKN73" s="201"/>
      <c r="UKO73" s="201"/>
      <c r="UKP73" s="201"/>
      <c r="UKQ73" s="201"/>
      <c r="UKR73" s="201"/>
      <c r="UKS73" s="201"/>
      <c r="UKT73" s="201"/>
      <c r="UKU73" s="201"/>
      <c r="UKV73" s="201"/>
      <c r="UKW73" s="201"/>
      <c r="UKX73" s="201"/>
      <c r="UKY73" s="201"/>
      <c r="UKZ73" s="201"/>
      <c r="ULA73" s="201"/>
      <c r="ULB73" s="201"/>
      <c r="ULC73" s="201"/>
      <c r="ULD73" s="201"/>
      <c r="ULE73" s="201"/>
      <c r="ULF73" s="201"/>
      <c r="ULG73" s="201"/>
      <c r="ULH73" s="201"/>
      <c r="ULI73" s="201"/>
      <c r="ULJ73" s="201"/>
      <c r="ULK73" s="201"/>
      <c r="ULL73" s="201"/>
      <c r="ULM73" s="201"/>
      <c r="ULN73" s="201"/>
      <c r="ULO73" s="201"/>
      <c r="ULP73" s="201"/>
      <c r="ULQ73" s="201"/>
      <c r="ULR73" s="201"/>
      <c r="ULS73" s="201"/>
      <c r="ULT73" s="201"/>
      <c r="ULU73" s="201"/>
      <c r="ULV73" s="201"/>
      <c r="ULW73" s="201"/>
      <c r="ULX73" s="201"/>
      <c r="ULY73" s="201"/>
      <c r="ULZ73" s="201"/>
      <c r="UMA73" s="201"/>
      <c r="UMB73" s="201"/>
      <c r="UMC73" s="201"/>
      <c r="UMD73" s="201"/>
      <c r="UME73" s="201"/>
      <c r="UMF73" s="201"/>
      <c r="UMG73" s="201"/>
      <c r="UMH73" s="201"/>
      <c r="UMI73" s="201"/>
      <c r="UMJ73" s="201"/>
      <c r="UMK73" s="201"/>
      <c r="UML73" s="201"/>
      <c r="UMM73" s="201"/>
      <c r="UMN73" s="201"/>
      <c r="UMO73" s="201"/>
      <c r="UMP73" s="201"/>
      <c r="UMQ73" s="201"/>
      <c r="UMR73" s="201"/>
      <c r="UMS73" s="201"/>
      <c r="UMT73" s="201"/>
      <c r="UMU73" s="201"/>
      <c r="UMV73" s="201"/>
      <c r="UMW73" s="201"/>
      <c r="UMX73" s="201"/>
      <c r="UMY73" s="201"/>
      <c r="UMZ73" s="201"/>
      <c r="UNA73" s="201"/>
      <c r="UNB73" s="201"/>
      <c r="UNC73" s="201"/>
      <c r="UND73" s="201"/>
      <c r="UNE73" s="201"/>
      <c r="UNF73" s="201"/>
      <c r="UNG73" s="201"/>
      <c r="UNH73" s="201"/>
      <c r="UNI73" s="201"/>
      <c r="UNJ73" s="201"/>
      <c r="UNK73" s="201"/>
      <c r="UNL73" s="201"/>
      <c r="UNM73" s="201"/>
      <c r="UNN73" s="201"/>
      <c r="UNO73" s="201"/>
      <c r="UNP73" s="201"/>
      <c r="UNQ73" s="201"/>
      <c r="UNR73" s="201"/>
      <c r="UNS73" s="201"/>
      <c r="UNT73" s="201"/>
      <c r="UNU73" s="201"/>
      <c r="UNV73" s="201"/>
      <c r="UNW73" s="201"/>
      <c r="UNX73" s="201"/>
      <c r="UNY73" s="201"/>
      <c r="UNZ73" s="201"/>
      <c r="UOA73" s="201"/>
      <c r="UOB73" s="201"/>
      <c r="UOC73" s="201"/>
      <c r="UOD73" s="201"/>
      <c r="UOE73" s="201"/>
      <c r="UOF73" s="201"/>
      <c r="UOG73" s="201"/>
      <c r="UOH73" s="201"/>
      <c r="UOI73" s="201"/>
      <c r="UOJ73" s="201"/>
      <c r="UOK73" s="201"/>
      <c r="UOL73" s="201"/>
      <c r="UOM73" s="201"/>
      <c r="UON73" s="201"/>
      <c r="UOO73" s="201"/>
      <c r="UOP73" s="201"/>
      <c r="UOQ73" s="201"/>
      <c r="UOR73" s="201"/>
      <c r="UOS73" s="201"/>
      <c r="UOT73" s="201"/>
      <c r="UOU73" s="201"/>
      <c r="UOV73" s="201"/>
      <c r="UOW73" s="201"/>
      <c r="UOX73" s="201"/>
      <c r="UOY73" s="201"/>
      <c r="UOZ73" s="201"/>
      <c r="UPA73" s="201"/>
      <c r="UPB73" s="201"/>
      <c r="UPC73" s="201"/>
      <c r="UPD73" s="201"/>
      <c r="UPE73" s="201"/>
      <c r="UPF73" s="201"/>
      <c r="UPG73" s="201"/>
      <c r="UPH73" s="201"/>
      <c r="UPI73" s="201"/>
      <c r="UPJ73" s="201"/>
      <c r="UPK73" s="201"/>
      <c r="UPL73" s="201"/>
      <c r="UPM73" s="201"/>
      <c r="UPN73" s="201"/>
      <c r="UPO73" s="201"/>
      <c r="UPP73" s="201"/>
      <c r="UPQ73" s="201"/>
      <c r="UPR73" s="201"/>
      <c r="UPS73" s="201"/>
      <c r="UPT73" s="201"/>
      <c r="UPU73" s="201"/>
      <c r="UPV73" s="201"/>
      <c r="UPW73" s="201"/>
      <c r="UPX73" s="201"/>
      <c r="UPY73" s="201"/>
      <c r="UPZ73" s="201"/>
      <c r="UQA73" s="201"/>
      <c r="UQB73" s="201"/>
      <c r="UQC73" s="201"/>
      <c r="UQD73" s="201"/>
      <c r="UQE73" s="201"/>
      <c r="UQF73" s="201"/>
      <c r="UQG73" s="201"/>
      <c r="UQH73" s="201"/>
      <c r="UQI73" s="201"/>
      <c r="UQJ73" s="201"/>
      <c r="UQK73" s="201"/>
      <c r="UQL73" s="201"/>
      <c r="UQM73" s="201"/>
      <c r="UQN73" s="201"/>
      <c r="UQO73" s="201"/>
      <c r="UQP73" s="201"/>
      <c r="UQQ73" s="201"/>
      <c r="UQR73" s="201"/>
      <c r="UQS73" s="201"/>
      <c r="UQT73" s="201"/>
      <c r="UQU73" s="201"/>
      <c r="UQV73" s="201"/>
      <c r="UQW73" s="201"/>
      <c r="UQX73" s="201"/>
      <c r="UQY73" s="201"/>
      <c r="UQZ73" s="201"/>
      <c r="URA73" s="201"/>
      <c r="URB73" s="201"/>
      <c r="URC73" s="201"/>
      <c r="URD73" s="201"/>
      <c r="URE73" s="201"/>
      <c r="URF73" s="201"/>
      <c r="URG73" s="201"/>
      <c r="URH73" s="201"/>
      <c r="URI73" s="201"/>
      <c r="URJ73" s="201"/>
      <c r="URK73" s="201"/>
      <c r="URL73" s="201"/>
      <c r="URM73" s="201"/>
      <c r="URN73" s="201"/>
      <c r="URO73" s="201"/>
      <c r="URP73" s="201"/>
      <c r="URQ73" s="201"/>
      <c r="URR73" s="201"/>
      <c r="URS73" s="201"/>
      <c r="URT73" s="201"/>
      <c r="URU73" s="201"/>
      <c r="URV73" s="201"/>
      <c r="URW73" s="201"/>
      <c r="URX73" s="201"/>
      <c r="URY73" s="201"/>
      <c r="URZ73" s="201"/>
      <c r="USA73" s="201"/>
      <c r="USB73" s="201"/>
      <c r="USC73" s="201"/>
      <c r="USD73" s="201"/>
      <c r="USE73" s="201"/>
      <c r="USF73" s="201"/>
      <c r="USG73" s="201"/>
      <c r="USH73" s="201"/>
      <c r="USI73" s="201"/>
      <c r="USJ73" s="201"/>
      <c r="USK73" s="201"/>
      <c r="USL73" s="201"/>
      <c r="USM73" s="201"/>
      <c r="USN73" s="201"/>
      <c r="USO73" s="201"/>
      <c r="USP73" s="201"/>
      <c r="USQ73" s="201"/>
      <c r="USR73" s="201"/>
      <c r="USS73" s="201"/>
      <c r="UST73" s="201"/>
      <c r="USU73" s="201"/>
      <c r="USV73" s="201"/>
      <c r="USW73" s="201"/>
      <c r="USX73" s="201"/>
      <c r="USY73" s="201"/>
      <c r="USZ73" s="201"/>
      <c r="UTA73" s="201"/>
      <c r="UTB73" s="201"/>
      <c r="UTC73" s="201"/>
      <c r="UTD73" s="201"/>
      <c r="UTE73" s="201"/>
      <c r="UTF73" s="201"/>
      <c r="UTG73" s="201"/>
      <c r="UTH73" s="201"/>
      <c r="UTI73" s="201"/>
      <c r="UTJ73" s="201"/>
      <c r="UTK73" s="201"/>
      <c r="UTL73" s="201"/>
      <c r="UTM73" s="201"/>
      <c r="UTN73" s="201"/>
      <c r="UTO73" s="201"/>
      <c r="UTP73" s="201"/>
      <c r="UTQ73" s="201"/>
      <c r="UTR73" s="201"/>
      <c r="UTS73" s="201"/>
      <c r="UTT73" s="201"/>
      <c r="UTU73" s="201"/>
      <c r="UTV73" s="201"/>
      <c r="UTW73" s="201"/>
      <c r="UTX73" s="201"/>
      <c r="UTY73" s="201"/>
      <c r="UTZ73" s="201"/>
      <c r="UUA73" s="201"/>
      <c r="UUB73" s="201"/>
      <c r="UUC73" s="201"/>
      <c r="UUD73" s="201"/>
      <c r="UUE73" s="201"/>
      <c r="UUF73" s="201"/>
      <c r="UUG73" s="201"/>
      <c r="UUH73" s="201"/>
      <c r="UUI73" s="201"/>
      <c r="UUJ73" s="201"/>
      <c r="UUK73" s="201"/>
      <c r="UUL73" s="201"/>
      <c r="UUM73" s="201"/>
      <c r="UUN73" s="201"/>
      <c r="UUO73" s="201"/>
      <c r="UUP73" s="201"/>
      <c r="UUQ73" s="201"/>
      <c r="UUR73" s="201"/>
      <c r="UUS73" s="201"/>
      <c r="UUT73" s="201"/>
      <c r="UUU73" s="201"/>
      <c r="UUV73" s="201"/>
      <c r="UUW73" s="201"/>
      <c r="UUX73" s="201"/>
      <c r="UUY73" s="201"/>
      <c r="UUZ73" s="201"/>
      <c r="UVA73" s="201"/>
      <c r="UVB73" s="201"/>
      <c r="UVC73" s="201"/>
      <c r="UVD73" s="201"/>
      <c r="UVE73" s="201"/>
      <c r="UVF73" s="201"/>
      <c r="UVG73" s="201"/>
      <c r="UVH73" s="201"/>
      <c r="UVI73" s="201"/>
      <c r="UVJ73" s="201"/>
      <c r="UVK73" s="201"/>
      <c r="UVL73" s="201"/>
      <c r="UVM73" s="201"/>
      <c r="UVN73" s="201"/>
      <c r="UVO73" s="201"/>
      <c r="UVP73" s="201"/>
      <c r="UVQ73" s="201"/>
      <c r="UVR73" s="201"/>
      <c r="UVS73" s="201"/>
      <c r="UVT73" s="201"/>
      <c r="UVU73" s="201"/>
      <c r="UVV73" s="201"/>
      <c r="UVW73" s="201"/>
      <c r="UVX73" s="201"/>
      <c r="UVY73" s="201"/>
      <c r="UVZ73" s="201"/>
      <c r="UWA73" s="201"/>
      <c r="UWB73" s="201"/>
      <c r="UWC73" s="201"/>
      <c r="UWD73" s="201"/>
      <c r="UWE73" s="201"/>
      <c r="UWF73" s="201"/>
      <c r="UWG73" s="201"/>
      <c r="UWH73" s="201"/>
      <c r="UWI73" s="201"/>
      <c r="UWJ73" s="201"/>
      <c r="UWK73" s="201"/>
      <c r="UWL73" s="201"/>
      <c r="UWM73" s="201"/>
      <c r="UWN73" s="201"/>
      <c r="UWO73" s="201"/>
      <c r="UWP73" s="201"/>
      <c r="UWQ73" s="201"/>
      <c r="UWR73" s="201"/>
      <c r="UWS73" s="201"/>
      <c r="UWT73" s="201"/>
      <c r="UWU73" s="201"/>
      <c r="UWV73" s="201"/>
      <c r="UWW73" s="201"/>
      <c r="UWX73" s="201"/>
      <c r="UWY73" s="201"/>
      <c r="UWZ73" s="201"/>
      <c r="UXA73" s="201"/>
      <c r="UXB73" s="201"/>
      <c r="UXC73" s="201"/>
      <c r="UXD73" s="201"/>
      <c r="UXE73" s="201"/>
      <c r="UXF73" s="201"/>
      <c r="UXG73" s="201"/>
      <c r="UXH73" s="201"/>
      <c r="UXI73" s="201"/>
      <c r="UXJ73" s="201"/>
      <c r="UXK73" s="201"/>
      <c r="UXL73" s="201"/>
      <c r="UXM73" s="201"/>
      <c r="UXN73" s="201"/>
      <c r="UXO73" s="201"/>
      <c r="UXP73" s="201"/>
      <c r="UXQ73" s="201"/>
      <c r="UXR73" s="201"/>
      <c r="UXS73" s="201"/>
      <c r="UXT73" s="201"/>
      <c r="UXU73" s="201"/>
      <c r="UXV73" s="201"/>
      <c r="UXW73" s="201"/>
      <c r="UXX73" s="201"/>
      <c r="UXY73" s="201"/>
      <c r="UXZ73" s="201"/>
      <c r="UYA73" s="201"/>
      <c r="UYB73" s="201"/>
      <c r="UYC73" s="201"/>
      <c r="UYD73" s="201"/>
      <c r="UYE73" s="201"/>
      <c r="UYF73" s="201"/>
      <c r="UYG73" s="201"/>
      <c r="UYH73" s="201"/>
      <c r="UYI73" s="201"/>
      <c r="UYJ73" s="201"/>
      <c r="UYK73" s="201"/>
      <c r="UYL73" s="201"/>
      <c r="UYM73" s="201"/>
      <c r="UYN73" s="201"/>
      <c r="UYO73" s="201"/>
      <c r="UYP73" s="201"/>
      <c r="UYQ73" s="201"/>
      <c r="UYR73" s="201"/>
      <c r="UYS73" s="201"/>
      <c r="UYT73" s="201"/>
      <c r="UYU73" s="201"/>
      <c r="UYV73" s="201"/>
      <c r="UYW73" s="201"/>
      <c r="UYX73" s="201"/>
      <c r="UYY73" s="201"/>
      <c r="UYZ73" s="201"/>
      <c r="UZA73" s="201"/>
      <c r="UZB73" s="201"/>
      <c r="UZC73" s="201"/>
      <c r="UZD73" s="201"/>
      <c r="UZE73" s="201"/>
      <c r="UZF73" s="201"/>
      <c r="UZG73" s="201"/>
      <c r="UZH73" s="201"/>
      <c r="UZI73" s="201"/>
      <c r="UZJ73" s="201"/>
      <c r="UZK73" s="201"/>
      <c r="UZL73" s="201"/>
      <c r="UZM73" s="201"/>
      <c r="UZN73" s="201"/>
      <c r="UZO73" s="201"/>
      <c r="UZP73" s="201"/>
      <c r="UZQ73" s="201"/>
      <c r="UZR73" s="201"/>
      <c r="UZS73" s="201"/>
      <c r="UZT73" s="201"/>
      <c r="UZU73" s="201"/>
      <c r="UZV73" s="201"/>
      <c r="UZW73" s="201"/>
      <c r="UZX73" s="201"/>
      <c r="UZY73" s="201"/>
      <c r="UZZ73" s="201"/>
      <c r="VAA73" s="201"/>
      <c r="VAB73" s="201"/>
      <c r="VAC73" s="201"/>
      <c r="VAD73" s="201"/>
      <c r="VAE73" s="201"/>
      <c r="VAF73" s="201"/>
      <c r="VAG73" s="201"/>
      <c r="VAH73" s="201"/>
      <c r="VAI73" s="201"/>
      <c r="VAJ73" s="201"/>
      <c r="VAK73" s="201"/>
      <c r="VAL73" s="201"/>
      <c r="VAM73" s="201"/>
      <c r="VAN73" s="201"/>
      <c r="VAO73" s="201"/>
      <c r="VAP73" s="201"/>
      <c r="VAQ73" s="201"/>
      <c r="VAR73" s="201"/>
      <c r="VAS73" s="201"/>
      <c r="VAT73" s="201"/>
      <c r="VAU73" s="201"/>
      <c r="VAV73" s="201"/>
      <c r="VAW73" s="201"/>
      <c r="VAX73" s="201"/>
      <c r="VAY73" s="201"/>
      <c r="VAZ73" s="201"/>
      <c r="VBA73" s="201"/>
      <c r="VBB73" s="201"/>
      <c r="VBC73" s="201"/>
      <c r="VBD73" s="201"/>
      <c r="VBE73" s="201"/>
      <c r="VBF73" s="201"/>
      <c r="VBG73" s="201"/>
      <c r="VBH73" s="201"/>
      <c r="VBI73" s="201"/>
      <c r="VBJ73" s="201"/>
      <c r="VBK73" s="201"/>
      <c r="VBL73" s="201"/>
      <c r="VBM73" s="201"/>
      <c r="VBN73" s="201"/>
      <c r="VBO73" s="201"/>
      <c r="VBP73" s="201"/>
      <c r="VBQ73" s="201"/>
      <c r="VBR73" s="201"/>
      <c r="VBS73" s="201"/>
      <c r="VBT73" s="201"/>
      <c r="VBU73" s="201"/>
      <c r="VBV73" s="201"/>
      <c r="VBW73" s="201"/>
      <c r="VBX73" s="201"/>
      <c r="VBY73" s="201"/>
      <c r="VBZ73" s="201"/>
      <c r="VCA73" s="201"/>
      <c r="VCB73" s="201"/>
      <c r="VCC73" s="201"/>
      <c r="VCD73" s="201"/>
      <c r="VCE73" s="201"/>
      <c r="VCF73" s="201"/>
      <c r="VCG73" s="201"/>
      <c r="VCH73" s="201"/>
      <c r="VCI73" s="201"/>
      <c r="VCJ73" s="201"/>
      <c r="VCK73" s="201"/>
      <c r="VCL73" s="201"/>
      <c r="VCM73" s="201"/>
      <c r="VCN73" s="201"/>
      <c r="VCO73" s="201"/>
      <c r="VCP73" s="201"/>
      <c r="VCQ73" s="201"/>
      <c r="VCR73" s="201"/>
      <c r="VCS73" s="201"/>
      <c r="VCT73" s="201"/>
      <c r="VCU73" s="201"/>
      <c r="VCV73" s="201"/>
      <c r="VCW73" s="201"/>
      <c r="VCX73" s="201"/>
      <c r="VCY73" s="201"/>
      <c r="VCZ73" s="201"/>
      <c r="VDA73" s="201"/>
      <c r="VDB73" s="201"/>
      <c r="VDC73" s="201"/>
      <c r="VDD73" s="201"/>
      <c r="VDE73" s="201"/>
      <c r="VDF73" s="201"/>
      <c r="VDG73" s="201"/>
      <c r="VDH73" s="201"/>
      <c r="VDI73" s="201"/>
      <c r="VDJ73" s="201"/>
      <c r="VDK73" s="201"/>
      <c r="VDL73" s="201"/>
      <c r="VDM73" s="201"/>
      <c r="VDN73" s="201"/>
      <c r="VDO73" s="201"/>
      <c r="VDP73" s="201"/>
      <c r="VDQ73" s="201"/>
      <c r="VDR73" s="201"/>
      <c r="VDS73" s="201"/>
      <c r="VDT73" s="201"/>
      <c r="VDU73" s="201"/>
      <c r="VDV73" s="201"/>
      <c r="VDW73" s="201"/>
      <c r="VDX73" s="201"/>
      <c r="VDY73" s="201"/>
      <c r="VDZ73" s="201"/>
      <c r="VEA73" s="201"/>
      <c r="VEB73" s="201"/>
      <c r="VEC73" s="201"/>
      <c r="VED73" s="201"/>
      <c r="VEE73" s="201"/>
      <c r="VEF73" s="201"/>
      <c r="VEG73" s="201"/>
      <c r="VEH73" s="201"/>
      <c r="VEI73" s="201"/>
      <c r="VEJ73" s="201"/>
      <c r="VEK73" s="201"/>
      <c r="VEL73" s="201"/>
      <c r="VEM73" s="201"/>
      <c r="VEN73" s="201"/>
      <c r="VEO73" s="201"/>
      <c r="VEP73" s="201"/>
      <c r="VEQ73" s="201"/>
      <c r="VER73" s="201"/>
      <c r="VES73" s="201"/>
      <c r="VET73" s="201"/>
      <c r="VEU73" s="201"/>
      <c r="VEV73" s="201"/>
      <c r="VEW73" s="201"/>
      <c r="VEX73" s="201"/>
      <c r="VEY73" s="201"/>
      <c r="VEZ73" s="201"/>
      <c r="VFA73" s="201"/>
      <c r="VFB73" s="201"/>
      <c r="VFC73" s="201"/>
      <c r="VFD73" s="201"/>
      <c r="VFE73" s="201"/>
      <c r="VFF73" s="201"/>
      <c r="VFG73" s="201"/>
      <c r="VFH73" s="201"/>
      <c r="VFI73" s="201"/>
      <c r="VFJ73" s="201"/>
      <c r="VFK73" s="201"/>
      <c r="VFL73" s="201"/>
      <c r="VFM73" s="201"/>
      <c r="VFN73" s="201"/>
      <c r="VFO73" s="201"/>
      <c r="VFP73" s="201"/>
      <c r="VFQ73" s="201"/>
      <c r="VFR73" s="201"/>
      <c r="VFS73" s="201"/>
      <c r="VFT73" s="201"/>
      <c r="VFU73" s="201"/>
      <c r="VFV73" s="201"/>
      <c r="VFW73" s="201"/>
      <c r="VFX73" s="201"/>
      <c r="VFY73" s="201"/>
      <c r="VFZ73" s="201"/>
      <c r="VGA73" s="201"/>
      <c r="VGB73" s="201"/>
      <c r="VGC73" s="201"/>
      <c r="VGD73" s="201"/>
      <c r="VGE73" s="201"/>
      <c r="VGF73" s="201"/>
      <c r="VGG73" s="201"/>
      <c r="VGH73" s="201"/>
      <c r="VGI73" s="201"/>
      <c r="VGJ73" s="201"/>
      <c r="VGK73" s="201"/>
      <c r="VGL73" s="201"/>
      <c r="VGM73" s="201"/>
      <c r="VGN73" s="201"/>
      <c r="VGO73" s="201"/>
      <c r="VGP73" s="201"/>
      <c r="VGQ73" s="201"/>
      <c r="VGR73" s="201"/>
      <c r="VGS73" s="201"/>
      <c r="VGT73" s="201"/>
      <c r="VGU73" s="201"/>
      <c r="VGV73" s="201"/>
      <c r="VGW73" s="201"/>
      <c r="VGX73" s="201"/>
      <c r="VGY73" s="201"/>
      <c r="VGZ73" s="201"/>
      <c r="VHA73" s="201"/>
      <c r="VHB73" s="201"/>
      <c r="VHC73" s="201"/>
      <c r="VHD73" s="201"/>
      <c r="VHE73" s="201"/>
      <c r="VHF73" s="201"/>
      <c r="VHG73" s="201"/>
      <c r="VHH73" s="201"/>
      <c r="VHI73" s="201"/>
      <c r="VHJ73" s="201"/>
      <c r="VHK73" s="201"/>
      <c r="VHL73" s="201"/>
      <c r="VHM73" s="201"/>
      <c r="VHN73" s="201"/>
      <c r="VHO73" s="201"/>
      <c r="VHP73" s="201"/>
      <c r="VHQ73" s="201"/>
      <c r="VHR73" s="201"/>
      <c r="VHS73" s="201"/>
      <c r="VHT73" s="201"/>
      <c r="VHU73" s="201"/>
      <c r="VHV73" s="201"/>
      <c r="VHW73" s="201"/>
      <c r="VHX73" s="201"/>
      <c r="VHY73" s="201"/>
      <c r="VHZ73" s="201"/>
      <c r="VIA73" s="201"/>
      <c r="VIB73" s="201"/>
      <c r="VIC73" s="201"/>
      <c r="VID73" s="201"/>
      <c r="VIE73" s="201"/>
      <c r="VIF73" s="201"/>
      <c r="VIG73" s="201"/>
      <c r="VIH73" s="201"/>
      <c r="VII73" s="201"/>
      <c r="VIJ73" s="201"/>
      <c r="VIK73" s="201"/>
      <c r="VIL73" s="201"/>
      <c r="VIM73" s="201"/>
      <c r="VIN73" s="201"/>
      <c r="VIO73" s="201"/>
      <c r="VIP73" s="201"/>
      <c r="VIQ73" s="201"/>
      <c r="VIR73" s="201"/>
      <c r="VIS73" s="201"/>
      <c r="VIT73" s="201"/>
      <c r="VIU73" s="201"/>
      <c r="VIV73" s="201"/>
      <c r="VIW73" s="201"/>
      <c r="VIX73" s="201"/>
      <c r="VIY73" s="201"/>
      <c r="VIZ73" s="201"/>
      <c r="VJA73" s="201"/>
      <c r="VJB73" s="201"/>
      <c r="VJC73" s="201"/>
      <c r="VJD73" s="201"/>
      <c r="VJE73" s="201"/>
      <c r="VJF73" s="201"/>
      <c r="VJG73" s="201"/>
      <c r="VJH73" s="201"/>
      <c r="VJI73" s="201"/>
      <c r="VJJ73" s="201"/>
      <c r="VJK73" s="201"/>
      <c r="VJL73" s="201"/>
      <c r="VJM73" s="201"/>
      <c r="VJN73" s="201"/>
      <c r="VJO73" s="201"/>
      <c r="VJP73" s="201"/>
      <c r="VJQ73" s="201"/>
      <c r="VJR73" s="201"/>
      <c r="VJS73" s="201"/>
      <c r="VJT73" s="201"/>
      <c r="VJU73" s="201"/>
      <c r="VJV73" s="201"/>
      <c r="VJW73" s="201"/>
      <c r="VJX73" s="201"/>
      <c r="VJY73" s="201"/>
      <c r="VJZ73" s="201"/>
      <c r="VKA73" s="201"/>
      <c r="VKB73" s="201"/>
      <c r="VKC73" s="201"/>
      <c r="VKD73" s="201"/>
      <c r="VKE73" s="201"/>
      <c r="VKF73" s="201"/>
      <c r="VKG73" s="201"/>
      <c r="VKH73" s="201"/>
      <c r="VKI73" s="201"/>
      <c r="VKJ73" s="201"/>
      <c r="VKK73" s="201"/>
      <c r="VKL73" s="201"/>
      <c r="VKM73" s="201"/>
      <c r="VKN73" s="201"/>
      <c r="VKO73" s="201"/>
      <c r="VKP73" s="201"/>
      <c r="VKQ73" s="201"/>
      <c r="VKR73" s="201"/>
      <c r="VKS73" s="201"/>
      <c r="VKT73" s="201"/>
      <c r="VKU73" s="201"/>
      <c r="VKV73" s="201"/>
      <c r="VKW73" s="201"/>
      <c r="VKX73" s="201"/>
      <c r="VKY73" s="201"/>
      <c r="VKZ73" s="201"/>
      <c r="VLA73" s="201"/>
      <c r="VLB73" s="201"/>
      <c r="VLC73" s="201"/>
      <c r="VLD73" s="201"/>
      <c r="VLE73" s="201"/>
      <c r="VLF73" s="201"/>
      <c r="VLG73" s="201"/>
      <c r="VLH73" s="201"/>
      <c r="VLI73" s="201"/>
      <c r="VLJ73" s="201"/>
      <c r="VLK73" s="201"/>
      <c r="VLL73" s="201"/>
      <c r="VLM73" s="201"/>
      <c r="VLN73" s="201"/>
      <c r="VLO73" s="201"/>
      <c r="VLP73" s="201"/>
      <c r="VLQ73" s="201"/>
      <c r="VLR73" s="201"/>
      <c r="VLS73" s="201"/>
      <c r="VLT73" s="201"/>
      <c r="VLU73" s="201"/>
      <c r="VLV73" s="201"/>
      <c r="VLW73" s="201"/>
      <c r="VLX73" s="201"/>
      <c r="VLY73" s="201"/>
      <c r="VLZ73" s="201"/>
      <c r="VMA73" s="201"/>
      <c r="VMB73" s="201"/>
      <c r="VMC73" s="201"/>
      <c r="VMD73" s="201"/>
      <c r="VME73" s="201"/>
      <c r="VMF73" s="201"/>
      <c r="VMG73" s="201"/>
      <c r="VMH73" s="201"/>
      <c r="VMI73" s="201"/>
      <c r="VMJ73" s="201"/>
      <c r="VMK73" s="201"/>
      <c r="VML73" s="201"/>
      <c r="VMM73" s="201"/>
      <c r="VMN73" s="201"/>
      <c r="VMO73" s="201"/>
      <c r="VMP73" s="201"/>
      <c r="VMQ73" s="201"/>
      <c r="VMR73" s="201"/>
      <c r="VMS73" s="201"/>
      <c r="VMT73" s="201"/>
      <c r="VMU73" s="201"/>
      <c r="VMV73" s="201"/>
      <c r="VMW73" s="201"/>
      <c r="VMX73" s="201"/>
      <c r="VMY73" s="201"/>
      <c r="VMZ73" s="201"/>
      <c r="VNA73" s="201"/>
      <c r="VNB73" s="201"/>
      <c r="VNC73" s="201"/>
      <c r="VND73" s="201"/>
      <c r="VNE73" s="201"/>
      <c r="VNF73" s="201"/>
      <c r="VNG73" s="201"/>
      <c r="VNH73" s="201"/>
      <c r="VNI73" s="201"/>
      <c r="VNJ73" s="201"/>
      <c r="VNK73" s="201"/>
      <c r="VNL73" s="201"/>
      <c r="VNM73" s="201"/>
      <c r="VNN73" s="201"/>
      <c r="VNO73" s="201"/>
      <c r="VNP73" s="201"/>
      <c r="VNQ73" s="201"/>
      <c r="VNR73" s="201"/>
      <c r="VNS73" s="201"/>
      <c r="VNT73" s="201"/>
      <c r="VNU73" s="201"/>
      <c r="VNV73" s="201"/>
      <c r="VNW73" s="201"/>
      <c r="VNX73" s="201"/>
      <c r="VNY73" s="201"/>
      <c r="VNZ73" s="201"/>
      <c r="VOA73" s="201"/>
      <c r="VOB73" s="201"/>
      <c r="VOC73" s="201"/>
      <c r="VOD73" s="201"/>
      <c r="VOE73" s="201"/>
      <c r="VOF73" s="201"/>
      <c r="VOG73" s="201"/>
      <c r="VOH73" s="201"/>
      <c r="VOI73" s="201"/>
      <c r="VOJ73" s="201"/>
      <c r="VOK73" s="201"/>
      <c r="VOL73" s="201"/>
      <c r="VOM73" s="201"/>
      <c r="VON73" s="201"/>
      <c r="VOO73" s="201"/>
      <c r="VOP73" s="201"/>
      <c r="VOQ73" s="201"/>
      <c r="VOR73" s="201"/>
      <c r="VOS73" s="201"/>
      <c r="VOT73" s="201"/>
      <c r="VOU73" s="201"/>
      <c r="VOV73" s="201"/>
      <c r="VOW73" s="201"/>
      <c r="VOX73" s="201"/>
      <c r="VOY73" s="201"/>
      <c r="VOZ73" s="201"/>
      <c r="VPA73" s="201"/>
      <c r="VPB73" s="201"/>
      <c r="VPC73" s="201"/>
      <c r="VPD73" s="201"/>
      <c r="VPE73" s="201"/>
      <c r="VPF73" s="201"/>
      <c r="VPG73" s="201"/>
      <c r="VPH73" s="201"/>
      <c r="VPI73" s="201"/>
      <c r="VPJ73" s="201"/>
      <c r="VPK73" s="201"/>
      <c r="VPL73" s="201"/>
      <c r="VPM73" s="201"/>
      <c r="VPN73" s="201"/>
      <c r="VPO73" s="201"/>
      <c r="VPP73" s="201"/>
      <c r="VPQ73" s="201"/>
      <c r="VPR73" s="201"/>
      <c r="VPS73" s="201"/>
      <c r="VPT73" s="201"/>
      <c r="VPU73" s="201"/>
      <c r="VPV73" s="201"/>
      <c r="VPW73" s="201"/>
      <c r="VPX73" s="201"/>
      <c r="VPY73" s="201"/>
      <c r="VPZ73" s="201"/>
      <c r="VQA73" s="201"/>
      <c r="VQB73" s="201"/>
      <c r="VQC73" s="201"/>
      <c r="VQD73" s="201"/>
      <c r="VQE73" s="201"/>
      <c r="VQF73" s="201"/>
      <c r="VQG73" s="201"/>
      <c r="VQH73" s="201"/>
      <c r="VQI73" s="201"/>
      <c r="VQJ73" s="201"/>
      <c r="VQK73" s="201"/>
      <c r="VQL73" s="201"/>
      <c r="VQM73" s="201"/>
      <c r="VQN73" s="201"/>
      <c r="VQO73" s="201"/>
      <c r="VQP73" s="201"/>
      <c r="VQQ73" s="201"/>
      <c r="VQR73" s="201"/>
      <c r="VQS73" s="201"/>
      <c r="VQT73" s="201"/>
      <c r="VQU73" s="201"/>
      <c r="VQV73" s="201"/>
      <c r="VQW73" s="201"/>
      <c r="VQX73" s="201"/>
      <c r="VQY73" s="201"/>
      <c r="VQZ73" s="201"/>
      <c r="VRA73" s="201"/>
      <c r="VRB73" s="201"/>
      <c r="VRC73" s="201"/>
      <c r="VRD73" s="201"/>
      <c r="VRE73" s="201"/>
      <c r="VRF73" s="201"/>
      <c r="VRG73" s="201"/>
      <c r="VRH73" s="201"/>
      <c r="VRI73" s="201"/>
      <c r="VRJ73" s="201"/>
      <c r="VRK73" s="201"/>
      <c r="VRL73" s="201"/>
      <c r="VRM73" s="201"/>
      <c r="VRN73" s="201"/>
      <c r="VRO73" s="201"/>
      <c r="VRP73" s="201"/>
      <c r="VRQ73" s="201"/>
      <c r="VRR73" s="201"/>
      <c r="VRS73" s="201"/>
      <c r="VRT73" s="201"/>
      <c r="VRU73" s="201"/>
      <c r="VRV73" s="201"/>
      <c r="VRW73" s="201"/>
      <c r="VRX73" s="201"/>
      <c r="VRY73" s="201"/>
      <c r="VRZ73" s="201"/>
      <c r="VSA73" s="201"/>
      <c r="VSB73" s="201"/>
      <c r="VSC73" s="201"/>
      <c r="VSD73" s="201"/>
      <c r="VSE73" s="201"/>
      <c r="VSF73" s="201"/>
      <c r="VSG73" s="201"/>
      <c r="VSH73" s="201"/>
      <c r="VSI73" s="201"/>
      <c r="VSJ73" s="201"/>
      <c r="VSK73" s="201"/>
      <c r="VSL73" s="201"/>
      <c r="VSM73" s="201"/>
      <c r="VSN73" s="201"/>
      <c r="VSO73" s="201"/>
      <c r="VSP73" s="201"/>
      <c r="VSQ73" s="201"/>
      <c r="VSR73" s="201"/>
      <c r="VSS73" s="201"/>
      <c r="VST73" s="201"/>
      <c r="VSU73" s="201"/>
      <c r="VSV73" s="201"/>
      <c r="VSW73" s="201"/>
      <c r="VSX73" s="201"/>
      <c r="VSY73" s="201"/>
      <c r="VSZ73" s="201"/>
      <c r="VTA73" s="201"/>
      <c r="VTB73" s="201"/>
      <c r="VTC73" s="201"/>
      <c r="VTD73" s="201"/>
      <c r="VTE73" s="201"/>
      <c r="VTF73" s="201"/>
      <c r="VTG73" s="201"/>
      <c r="VTH73" s="201"/>
      <c r="VTI73" s="201"/>
      <c r="VTJ73" s="201"/>
      <c r="VTK73" s="201"/>
      <c r="VTL73" s="201"/>
      <c r="VTM73" s="201"/>
      <c r="VTN73" s="201"/>
      <c r="VTO73" s="201"/>
      <c r="VTP73" s="201"/>
      <c r="VTQ73" s="201"/>
      <c r="VTR73" s="201"/>
      <c r="VTS73" s="201"/>
      <c r="VTT73" s="201"/>
      <c r="VTU73" s="201"/>
      <c r="VTV73" s="201"/>
      <c r="VTW73" s="201"/>
      <c r="VTX73" s="201"/>
      <c r="VTY73" s="201"/>
      <c r="VTZ73" s="201"/>
      <c r="VUA73" s="201"/>
      <c r="VUB73" s="201"/>
      <c r="VUC73" s="201"/>
      <c r="VUD73" s="201"/>
      <c r="VUE73" s="201"/>
      <c r="VUF73" s="201"/>
      <c r="VUG73" s="201"/>
      <c r="VUH73" s="201"/>
      <c r="VUI73" s="201"/>
      <c r="VUJ73" s="201"/>
      <c r="VUK73" s="201"/>
      <c r="VUL73" s="201"/>
      <c r="VUM73" s="201"/>
      <c r="VUN73" s="201"/>
      <c r="VUO73" s="201"/>
      <c r="VUP73" s="201"/>
      <c r="VUQ73" s="201"/>
      <c r="VUR73" s="201"/>
      <c r="VUS73" s="201"/>
      <c r="VUT73" s="201"/>
      <c r="VUU73" s="201"/>
      <c r="VUV73" s="201"/>
      <c r="VUW73" s="201"/>
      <c r="VUX73" s="201"/>
      <c r="VUY73" s="201"/>
      <c r="VUZ73" s="201"/>
      <c r="VVA73" s="201"/>
      <c r="VVB73" s="201"/>
      <c r="VVC73" s="201"/>
      <c r="VVD73" s="201"/>
      <c r="VVE73" s="201"/>
      <c r="VVF73" s="201"/>
      <c r="VVG73" s="201"/>
      <c r="VVH73" s="201"/>
      <c r="VVI73" s="201"/>
      <c r="VVJ73" s="201"/>
      <c r="VVK73" s="201"/>
      <c r="VVL73" s="201"/>
      <c r="VVM73" s="201"/>
      <c r="VVN73" s="201"/>
      <c r="VVO73" s="201"/>
      <c r="VVP73" s="201"/>
      <c r="VVQ73" s="201"/>
      <c r="VVR73" s="201"/>
      <c r="VVS73" s="201"/>
      <c r="VVT73" s="201"/>
      <c r="VVU73" s="201"/>
      <c r="VVV73" s="201"/>
      <c r="VVW73" s="201"/>
      <c r="VVX73" s="201"/>
      <c r="VVY73" s="201"/>
      <c r="VVZ73" s="201"/>
      <c r="VWA73" s="201"/>
      <c r="VWB73" s="201"/>
      <c r="VWC73" s="201"/>
      <c r="VWD73" s="201"/>
      <c r="VWE73" s="201"/>
      <c r="VWF73" s="201"/>
      <c r="VWG73" s="201"/>
      <c r="VWH73" s="201"/>
      <c r="VWI73" s="201"/>
      <c r="VWJ73" s="201"/>
      <c r="VWK73" s="201"/>
      <c r="VWL73" s="201"/>
      <c r="VWM73" s="201"/>
      <c r="VWN73" s="201"/>
      <c r="VWO73" s="201"/>
      <c r="VWP73" s="201"/>
      <c r="VWQ73" s="201"/>
      <c r="VWR73" s="201"/>
      <c r="VWS73" s="201"/>
      <c r="VWT73" s="201"/>
      <c r="VWU73" s="201"/>
      <c r="VWV73" s="201"/>
      <c r="VWW73" s="201"/>
      <c r="VWX73" s="201"/>
      <c r="VWY73" s="201"/>
      <c r="VWZ73" s="201"/>
      <c r="VXA73" s="201"/>
      <c r="VXB73" s="201"/>
      <c r="VXC73" s="201"/>
      <c r="VXD73" s="201"/>
      <c r="VXE73" s="201"/>
      <c r="VXF73" s="201"/>
      <c r="VXG73" s="201"/>
      <c r="VXH73" s="201"/>
      <c r="VXI73" s="201"/>
      <c r="VXJ73" s="201"/>
      <c r="VXK73" s="201"/>
      <c r="VXL73" s="201"/>
      <c r="VXM73" s="201"/>
      <c r="VXN73" s="201"/>
      <c r="VXO73" s="201"/>
      <c r="VXP73" s="201"/>
      <c r="VXQ73" s="201"/>
      <c r="VXR73" s="201"/>
      <c r="VXS73" s="201"/>
      <c r="VXT73" s="201"/>
      <c r="VXU73" s="201"/>
      <c r="VXV73" s="201"/>
      <c r="VXW73" s="201"/>
      <c r="VXX73" s="201"/>
      <c r="VXY73" s="201"/>
      <c r="VXZ73" s="201"/>
      <c r="VYA73" s="201"/>
      <c r="VYB73" s="201"/>
      <c r="VYC73" s="201"/>
      <c r="VYD73" s="201"/>
      <c r="VYE73" s="201"/>
      <c r="VYF73" s="201"/>
      <c r="VYG73" s="201"/>
      <c r="VYH73" s="201"/>
      <c r="VYI73" s="201"/>
      <c r="VYJ73" s="201"/>
      <c r="VYK73" s="201"/>
      <c r="VYL73" s="201"/>
      <c r="VYM73" s="201"/>
      <c r="VYN73" s="201"/>
      <c r="VYO73" s="201"/>
      <c r="VYP73" s="201"/>
      <c r="VYQ73" s="201"/>
      <c r="VYR73" s="201"/>
      <c r="VYS73" s="201"/>
      <c r="VYT73" s="201"/>
      <c r="VYU73" s="201"/>
      <c r="VYV73" s="201"/>
      <c r="VYW73" s="201"/>
      <c r="VYX73" s="201"/>
      <c r="VYY73" s="201"/>
      <c r="VYZ73" s="201"/>
      <c r="VZA73" s="201"/>
      <c r="VZB73" s="201"/>
      <c r="VZC73" s="201"/>
      <c r="VZD73" s="201"/>
      <c r="VZE73" s="201"/>
      <c r="VZF73" s="201"/>
      <c r="VZG73" s="201"/>
      <c r="VZH73" s="201"/>
      <c r="VZI73" s="201"/>
      <c r="VZJ73" s="201"/>
      <c r="VZK73" s="201"/>
      <c r="VZL73" s="201"/>
      <c r="VZM73" s="201"/>
      <c r="VZN73" s="201"/>
      <c r="VZO73" s="201"/>
      <c r="VZP73" s="201"/>
      <c r="VZQ73" s="201"/>
      <c r="VZR73" s="201"/>
      <c r="VZS73" s="201"/>
      <c r="VZT73" s="201"/>
      <c r="VZU73" s="201"/>
      <c r="VZV73" s="201"/>
      <c r="VZW73" s="201"/>
      <c r="VZX73" s="201"/>
      <c r="VZY73" s="201"/>
      <c r="VZZ73" s="201"/>
      <c r="WAA73" s="201"/>
      <c r="WAB73" s="201"/>
      <c r="WAC73" s="201"/>
      <c r="WAD73" s="201"/>
      <c r="WAE73" s="201"/>
      <c r="WAF73" s="201"/>
      <c r="WAG73" s="201"/>
      <c r="WAH73" s="201"/>
      <c r="WAI73" s="201"/>
      <c r="WAJ73" s="201"/>
      <c r="WAK73" s="201"/>
      <c r="WAL73" s="201"/>
      <c r="WAM73" s="201"/>
      <c r="WAN73" s="201"/>
      <c r="WAO73" s="201"/>
      <c r="WAP73" s="201"/>
      <c r="WAQ73" s="201"/>
      <c r="WAR73" s="201"/>
      <c r="WAS73" s="201"/>
      <c r="WAT73" s="201"/>
      <c r="WAU73" s="201"/>
      <c r="WAV73" s="201"/>
      <c r="WAW73" s="201"/>
      <c r="WAX73" s="201"/>
      <c r="WAY73" s="201"/>
      <c r="WAZ73" s="201"/>
      <c r="WBA73" s="201"/>
      <c r="WBB73" s="201"/>
      <c r="WBC73" s="201"/>
      <c r="WBD73" s="201"/>
      <c r="WBE73" s="201"/>
      <c r="WBF73" s="201"/>
      <c r="WBG73" s="201"/>
      <c r="WBH73" s="201"/>
      <c r="WBI73" s="201"/>
      <c r="WBJ73" s="201"/>
      <c r="WBK73" s="201"/>
      <c r="WBL73" s="201"/>
      <c r="WBM73" s="201"/>
      <c r="WBN73" s="201"/>
      <c r="WBO73" s="201"/>
      <c r="WBP73" s="201"/>
      <c r="WBQ73" s="201"/>
      <c r="WBR73" s="201"/>
      <c r="WBS73" s="201"/>
      <c r="WBT73" s="201"/>
      <c r="WBU73" s="201"/>
      <c r="WBV73" s="201"/>
      <c r="WBW73" s="201"/>
      <c r="WBX73" s="201"/>
      <c r="WBY73" s="201"/>
      <c r="WBZ73" s="201"/>
      <c r="WCA73" s="201"/>
      <c r="WCB73" s="201"/>
      <c r="WCC73" s="201"/>
      <c r="WCD73" s="201"/>
      <c r="WCE73" s="201"/>
      <c r="WCF73" s="201"/>
      <c r="WCG73" s="201"/>
      <c r="WCH73" s="201"/>
      <c r="WCI73" s="201"/>
      <c r="WCJ73" s="201"/>
      <c r="WCK73" s="201"/>
      <c r="WCL73" s="201"/>
      <c r="WCM73" s="201"/>
      <c r="WCN73" s="201"/>
      <c r="WCO73" s="201"/>
      <c r="WCP73" s="201"/>
      <c r="WCQ73" s="201"/>
      <c r="WCR73" s="201"/>
      <c r="WCS73" s="201"/>
      <c r="WCT73" s="201"/>
      <c r="WCU73" s="201"/>
      <c r="WCV73" s="201"/>
      <c r="WCW73" s="201"/>
      <c r="WCX73" s="201"/>
      <c r="WCY73" s="201"/>
      <c r="WCZ73" s="201"/>
      <c r="WDA73" s="201"/>
      <c r="WDB73" s="201"/>
      <c r="WDC73" s="201"/>
      <c r="WDD73" s="201"/>
      <c r="WDE73" s="201"/>
      <c r="WDF73" s="201"/>
      <c r="WDG73" s="201"/>
      <c r="WDH73" s="201"/>
      <c r="WDI73" s="201"/>
      <c r="WDJ73" s="201"/>
      <c r="WDK73" s="201"/>
      <c r="WDL73" s="201"/>
      <c r="WDM73" s="201"/>
      <c r="WDN73" s="201"/>
      <c r="WDO73" s="201"/>
      <c r="WDP73" s="201"/>
      <c r="WDQ73" s="201"/>
      <c r="WDR73" s="201"/>
      <c r="WDS73" s="201"/>
      <c r="WDT73" s="201"/>
      <c r="WDU73" s="201"/>
      <c r="WDV73" s="201"/>
      <c r="WDW73" s="201"/>
      <c r="WDX73" s="201"/>
      <c r="WDY73" s="201"/>
      <c r="WDZ73" s="201"/>
      <c r="WEA73" s="201"/>
      <c r="WEB73" s="201"/>
      <c r="WEC73" s="201"/>
      <c r="WED73" s="201"/>
      <c r="WEE73" s="201"/>
      <c r="WEF73" s="201"/>
      <c r="WEG73" s="201"/>
      <c r="WEH73" s="201"/>
      <c r="WEI73" s="201"/>
      <c r="WEJ73" s="201"/>
      <c r="WEK73" s="201"/>
      <c r="WEL73" s="201"/>
      <c r="WEM73" s="201"/>
      <c r="WEN73" s="201"/>
      <c r="WEO73" s="201"/>
      <c r="WEP73" s="201"/>
      <c r="WEQ73" s="201"/>
      <c r="WER73" s="201"/>
      <c r="WES73" s="201"/>
      <c r="WET73" s="201"/>
      <c r="WEU73" s="201"/>
      <c r="WEV73" s="201"/>
      <c r="WEW73" s="201"/>
      <c r="WEX73" s="201"/>
      <c r="WEY73" s="201"/>
      <c r="WEZ73" s="201"/>
      <c r="WFA73" s="201"/>
      <c r="WFB73" s="201"/>
      <c r="WFC73" s="201"/>
      <c r="WFD73" s="201"/>
      <c r="WFE73" s="201"/>
      <c r="WFF73" s="201"/>
      <c r="WFG73" s="201"/>
      <c r="WFH73" s="201"/>
      <c r="WFI73" s="201"/>
      <c r="WFJ73" s="201"/>
      <c r="WFK73" s="201"/>
      <c r="WFL73" s="201"/>
      <c r="WFM73" s="201"/>
      <c r="WFN73" s="201"/>
      <c r="WFO73" s="201"/>
      <c r="WFP73" s="201"/>
      <c r="WFQ73" s="201"/>
      <c r="WFR73" s="201"/>
      <c r="WFS73" s="201"/>
      <c r="WFT73" s="201"/>
      <c r="WFU73" s="201"/>
      <c r="WFV73" s="201"/>
      <c r="WFW73" s="201"/>
      <c r="WFX73" s="201"/>
      <c r="WFY73" s="201"/>
      <c r="WFZ73" s="201"/>
      <c r="WGA73" s="201"/>
      <c r="WGB73" s="201"/>
      <c r="WGC73" s="201"/>
      <c r="WGD73" s="201"/>
      <c r="WGE73" s="201"/>
      <c r="WGF73" s="201"/>
      <c r="WGG73" s="201"/>
      <c r="WGH73" s="201"/>
      <c r="WGI73" s="201"/>
      <c r="WGJ73" s="201"/>
      <c r="WGK73" s="201"/>
      <c r="WGL73" s="201"/>
      <c r="WGM73" s="201"/>
      <c r="WGN73" s="201"/>
      <c r="WGO73" s="201"/>
      <c r="WGP73" s="201"/>
      <c r="WGQ73" s="201"/>
      <c r="WGR73" s="201"/>
      <c r="WGS73" s="201"/>
      <c r="WGT73" s="201"/>
      <c r="WGU73" s="201"/>
      <c r="WGV73" s="201"/>
      <c r="WGW73" s="201"/>
      <c r="WGX73" s="201"/>
      <c r="WGY73" s="201"/>
      <c r="WGZ73" s="201"/>
      <c r="WHA73" s="201"/>
      <c r="WHB73" s="201"/>
      <c r="WHC73" s="201"/>
      <c r="WHD73" s="201"/>
      <c r="WHE73" s="201"/>
      <c r="WHF73" s="201"/>
      <c r="WHG73" s="201"/>
      <c r="WHH73" s="201"/>
      <c r="WHI73" s="201"/>
      <c r="WHJ73" s="201"/>
      <c r="WHK73" s="201"/>
      <c r="WHL73" s="201"/>
      <c r="WHM73" s="201"/>
      <c r="WHN73" s="201"/>
      <c r="WHO73" s="201"/>
      <c r="WHP73" s="201"/>
      <c r="WHQ73" s="201"/>
      <c r="WHR73" s="201"/>
      <c r="WHS73" s="201"/>
      <c r="WHT73" s="201"/>
      <c r="WHU73" s="201"/>
      <c r="WHV73" s="201"/>
      <c r="WHW73" s="201"/>
      <c r="WHX73" s="201"/>
      <c r="WHY73" s="201"/>
      <c r="WHZ73" s="201"/>
      <c r="WIA73" s="201"/>
      <c r="WIB73" s="201"/>
      <c r="WIC73" s="201"/>
      <c r="WID73" s="201"/>
      <c r="WIE73" s="201"/>
      <c r="WIF73" s="201"/>
      <c r="WIG73" s="201"/>
      <c r="WIH73" s="201"/>
      <c r="WII73" s="201"/>
      <c r="WIJ73" s="201"/>
      <c r="WIK73" s="201"/>
      <c r="WIL73" s="201"/>
      <c r="WIM73" s="201"/>
      <c r="WIN73" s="201"/>
      <c r="WIO73" s="201"/>
      <c r="WIP73" s="201"/>
      <c r="WIQ73" s="201"/>
      <c r="WIR73" s="201"/>
      <c r="WIS73" s="201"/>
      <c r="WIT73" s="201"/>
      <c r="WIU73" s="201"/>
      <c r="WIV73" s="201"/>
      <c r="WIW73" s="201"/>
      <c r="WIX73" s="201"/>
      <c r="WIY73" s="201"/>
      <c r="WIZ73" s="201"/>
      <c r="WJA73" s="201"/>
      <c r="WJB73" s="201"/>
      <c r="WJC73" s="201"/>
      <c r="WJD73" s="201"/>
      <c r="WJE73" s="201"/>
      <c r="WJF73" s="201"/>
      <c r="WJG73" s="201"/>
      <c r="WJH73" s="201"/>
      <c r="WJI73" s="201"/>
      <c r="WJJ73" s="201"/>
      <c r="WJK73" s="201"/>
      <c r="WJL73" s="201"/>
      <c r="WJM73" s="201"/>
      <c r="WJN73" s="201"/>
      <c r="WJO73" s="201"/>
      <c r="WJP73" s="201"/>
      <c r="WJQ73" s="201"/>
      <c r="WJR73" s="201"/>
      <c r="WJS73" s="201"/>
      <c r="WJT73" s="201"/>
      <c r="WJU73" s="201"/>
      <c r="WJV73" s="201"/>
      <c r="WJW73" s="201"/>
      <c r="WJX73" s="201"/>
      <c r="WJY73" s="201"/>
      <c r="WJZ73" s="201"/>
      <c r="WKA73" s="201"/>
      <c r="WKB73" s="201"/>
      <c r="WKC73" s="201"/>
      <c r="WKD73" s="201"/>
      <c r="WKE73" s="201"/>
      <c r="WKF73" s="201"/>
      <c r="WKG73" s="201"/>
      <c r="WKH73" s="201"/>
      <c r="WKI73" s="201"/>
      <c r="WKJ73" s="201"/>
      <c r="WKK73" s="201"/>
      <c r="WKL73" s="201"/>
      <c r="WKM73" s="201"/>
      <c r="WKN73" s="201"/>
      <c r="WKO73" s="201"/>
      <c r="WKP73" s="201"/>
      <c r="WKQ73" s="201"/>
      <c r="WKR73" s="201"/>
      <c r="WKS73" s="201"/>
      <c r="WKT73" s="201"/>
      <c r="WKU73" s="201"/>
      <c r="WKV73" s="201"/>
      <c r="WKW73" s="201"/>
      <c r="WKX73" s="201"/>
      <c r="WKY73" s="201"/>
      <c r="WKZ73" s="201"/>
      <c r="WLA73" s="201"/>
      <c r="WLB73" s="201"/>
      <c r="WLC73" s="201"/>
      <c r="WLD73" s="201"/>
      <c r="WLE73" s="201"/>
      <c r="WLF73" s="201"/>
      <c r="WLG73" s="201"/>
      <c r="WLH73" s="201"/>
      <c r="WLI73" s="201"/>
      <c r="WLJ73" s="201"/>
      <c r="WLK73" s="201"/>
      <c r="WLL73" s="201"/>
      <c r="WLM73" s="201"/>
      <c r="WLN73" s="201"/>
      <c r="WLO73" s="201"/>
      <c r="WLP73" s="201"/>
      <c r="WLQ73" s="201"/>
      <c r="WLR73" s="201"/>
      <c r="WLS73" s="201"/>
      <c r="WLT73" s="201"/>
      <c r="WLU73" s="201"/>
      <c r="WLV73" s="201"/>
      <c r="WLW73" s="201"/>
      <c r="WLX73" s="201"/>
      <c r="WLY73" s="201"/>
      <c r="WLZ73" s="201"/>
      <c r="WMA73" s="201"/>
      <c r="WMB73" s="201"/>
      <c r="WMC73" s="201"/>
      <c r="WMD73" s="201"/>
      <c r="WME73" s="201"/>
      <c r="WMF73" s="201"/>
      <c r="WMG73" s="201"/>
      <c r="WMH73" s="201"/>
      <c r="WMI73" s="201"/>
      <c r="WMJ73" s="201"/>
      <c r="WMK73" s="201"/>
      <c r="WML73" s="201"/>
      <c r="WMM73" s="201"/>
      <c r="WMN73" s="201"/>
      <c r="WMO73" s="201"/>
      <c r="WMP73" s="201"/>
      <c r="WMQ73" s="201"/>
      <c r="WMR73" s="201"/>
      <c r="WMS73" s="201"/>
      <c r="WMT73" s="201"/>
      <c r="WMU73" s="201"/>
      <c r="WMV73" s="201"/>
      <c r="WMW73" s="201"/>
      <c r="WMX73" s="201"/>
      <c r="WMY73" s="201"/>
      <c r="WMZ73" s="201"/>
      <c r="WNA73" s="201"/>
      <c r="WNB73" s="201"/>
      <c r="WNC73" s="201"/>
      <c r="WND73" s="201"/>
      <c r="WNE73" s="201"/>
      <c r="WNF73" s="201"/>
      <c r="WNG73" s="201"/>
      <c r="WNH73" s="201"/>
      <c r="WNI73" s="201"/>
      <c r="WNJ73" s="201"/>
      <c r="WNK73" s="201"/>
      <c r="WNL73" s="201"/>
      <c r="WNM73" s="201"/>
      <c r="WNN73" s="201"/>
      <c r="WNO73" s="201"/>
      <c r="WNP73" s="201"/>
      <c r="WNQ73" s="201"/>
      <c r="WNR73" s="201"/>
      <c r="WNS73" s="201"/>
      <c r="WNT73" s="201"/>
      <c r="WNU73" s="201"/>
      <c r="WNV73" s="201"/>
      <c r="WNW73" s="201"/>
      <c r="WNX73" s="201"/>
      <c r="WNY73" s="201"/>
      <c r="WNZ73" s="201"/>
      <c r="WOA73" s="201"/>
      <c r="WOB73" s="201"/>
      <c r="WOC73" s="201"/>
      <c r="WOD73" s="201"/>
      <c r="WOE73" s="201"/>
      <c r="WOF73" s="201"/>
      <c r="WOG73" s="201"/>
      <c r="WOH73" s="201"/>
      <c r="WOI73" s="201"/>
      <c r="WOJ73" s="201"/>
      <c r="WOK73" s="201"/>
      <c r="WOL73" s="201"/>
      <c r="WOM73" s="201"/>
      <c r="WON73" s="201"/>
      <c r="WOO73" s="201"/>
      <c r="WOP73" s="201"/>
      <c r="WOQ73" s="201"/>
      <c r="WOR73" s="201"/>
      <c r="WOS73" s="201"/>
      <c r="WOT73" s="201"/>
      <c r="WOU73" s="201"/>
      <c r="WOV73" s="201"/>
      <c r="WOW73" s="201"/>
      <c r="WOX73" s="201"/>
      <c r="WOY73" s="201"/>
      <c r="WOZ73" s="201"/>
      <c r="WPA73" s="201"/>
      <c r="WPB73" s="201"/>
      <c r="WPC73" s="201"/>
      <c r="WPD73" s="201"/>
      <c r="WPE73" s="201"/>
      <c r="WPF73" s="201"/>
      <c r="WPG73" s="201"/>
      <c r="WPH73" s="201"/>
      <c r="WPI73" s="201"/>
      <c r="WPJ73" s="201"/>
      <c r="WPK73" s="201"/>
      <c r="WPL73" s="201"/>
      <c r="WPM73" s="201"/>
      <c r="WPN73" s="201"/>
      <c r="WPO73" s="201"/>
      <c r="WPP73" s="201"/>
      <c r="WPQ73" s="201"/>
      <c r="WPR73" s="201"/>
      <c r="WPS73" s="201"/>
      <c r="WPT73" s="201"/>
      <c r="WPU73" s="201"/>
      <c r="WPV73" s="201"/>
      <c r="WPW73" s="201"/>
      <c r="WPX73" s="201"/>
      <c r="WPY73" s="201"/>
      <c r="WPZ73" s="201"/>
      <c r="WQA73" s="201"/>
      <c r="WQB73" s="201"/>
      <c r="WQC73" s="201"/>
      <c r="WQD73" s="201"/>
      <c r="WQE73" s="201"/>
      <c r="WQF73" s="201"/>
      <c r="WQG73" s="201"/>
      <c r="WQH73" s="201"/>
      <c r="WQI73" s="201"/>
      <c r="WQJ73" s="201"/>
      <c r="WQK73" s="201"/>
      <c r="WQL73" s="201"/>
      <c r="WQM73" s="201"/>
      <c r="WQN73" s="201"/>
      <c r="WQO73" s="201"/>
      <c r="WQP73" s="201"/>
      <c r="WQQ73" s="201"/>
      <c r="WQR73" s="201"/>
      <c r="WQS73" s="201"/>
      <c r="WQT73" s="201"/>
      <c r="WQU73" s="201"/>
      <c r="WQV73" s="201"/>
      <c r="WQW73" s="201"/>
      <c r="WQX73" s="201"/>
      <c r="WQY73" s="201"/>
      <c r="WQZ73" s="201"/>
      <c r="WRA73" s="201"/>
      <c r="WRB73" s="201"/>
      <c r="WRC73" s="201"/>
      <c r="WRD73" s="201"/>
      <c r="WRE73" s="201"/>
      <c r="WRF73" s="201"/>
      <c r="WRG73" s="201"/>
      <c r="WRH73" s="201"/>
      <c r="WRI73" s="201"/>
      <c r="WRJ73" s="201"/>
      <c r="WRK73" s="201"/>
      <c r="WRL73" s="201"/>
      <c r="WRM73" s="201"/>
      <c r="WRN73" s="201"/>
      <c r="WRO73" s="201"/>
      <c r="WRP73" s="201"/>
      <c r="WRQ73" s="201"/>
      <c r="WRR73" s="201"/>
      <c r="WRS73" s="201"/>
      <c r="WRT73" s="201"/>
      <c r="WRU73" s="201"/>
      <c r="WRV73" s="201"/>
      <c r="WRW73" s="201"/>
      <c r="WRX73" s="201"/>
      <c r="WRY73" s="201"/>
      <c r="WRZ73" s="201"/>
      <c r="WSA73" s="201"/>
      <c r="WSB73" s="201"/>
      <c r="WSC73" s="201"/>
      <c r="WSD73" s="201"/>
      <c r="WSE73" s="201"/>
      <c r="WSF73" s="201"/>
      <c r="WSG73" s="201"/>
      <c r="WSH73" s="201"/>
      <c r="WSI73" s="201"/>
      <c r="WSJ73" s="201"/>
      <c r="WSK73" s="201"/>
      <c r="WSL73" s="201"/>
      <c r="WSM73" s="201"/>
      <c r="WSN73" s="201"/>
      <c r="WSO73" s="201"/>
      <c r="WSP73" s="201"/>
      <c r="WSQ73" s="201"/>
      <c r="WSR73" s="201"/>
      <c r="WSS73" s="201"/>
      <c r="WST73" s="201"/>
      <c r="WSU73" s="201"/>
      <c r="WSV73" s="201"/>
      <c r="WSW73" s="201"/>
      <c r="WSX73" s="201"/>
      <c r="WSY73" s="201"/>
      <c r="WSZ73" s="201"/>
      <c r="WTA73" s="201"/>
      <c r="WTB73" s="201"/>
      <c r="WTC73" s="201"/>
      <c r="WTD73" s="201"/>
      <c r="WTE73" s="201"/>
      <c r="WTF73" s="201"/>
      <c r="WTG73" s="201"/>
      <c r="WTH73" s="201"/>
      <c r="WTI73" s="201"/>
      <c r="WTJ73" s="201"/>
      <c r="WTK73" s="201"/>
      <c r="WTL73" s="201"/>
      <c r="WTM73" s="201"/>
      <c r="WTN73" s="201"/>
      <c r="WTO73" s="201"/>
      <c r="WTP73" s="201"/>
      <c r="WTQ73" s="201"/>
      <c r="WTR73" s="201"/>
      <c r="WTS73" s="201"/>
      <c r="WTT73" s="201"/>
      <c r="WTU73" s="201"/>
      <c r="WTV73" s="201"/>
      <c r="WTW73" s="201"/>
      <c r="WTX73" s="201"/>
      <c r="WTY73" s="201"/>
      <c r="WTZ73" s="201"/>
      <c r="WUA73" s="201"/>
      <c r="WUB73" s="201"/>
      <c r="WUC73" s="201"/>
      <c r="WUD73" s="201"/>
      <c r="WUE73" s="201"/>
      <c r="WUF73" s="201"/>
      <c r="WUG73" s="201"/>
      <c r="WUH73" s="201"/>
      <c r="WUI73" s="201"/>
      <c r="WUJ73" s="201"/>
      <c r="WUK73" s="201"/>
      <c r="WUL73" s="201"/>
      <c r="WUM73" s="201"/>
      <c r="WUN73" s="201"/>
      <c r="WUO73" s="201"/>
      <c r="WUP73" s="201"/>
      <c r="WUQ73" s="201"/>
      <c r="WUR73" s="201"/>
      <c r="WUS73" s="201"/>
      <c r="WUT73" s="201"/>
      <c r="WUU73" s="201"/>
      <c r="WUV73" s="201"/>
      <c r="WUW73" s="201"/>
      <c r="WUX73" s="201"/>
      <c r="WUY73" s="201"/>
      <c r="WUZ73" s="201"/>
      <c r="WVA73" s="201"/>
      <c r="WVB73" s="201"/>
      <c r="WVC73" s="201"/>
      <c r="WVD73" s="201"/>
      <c r="WVE73" s="201"/>
      <c r="WVF73" s="201"/>
      <c r="WVG73" s="201"/>
      <c r="WVH73" s="201"/>
      <c r="WVI73" s="201"/>
      <c r="WVJ73" s="201"/>
      <c r="WVK73" s="201"/>
      <c r="WVL73" s="201"/>
      <c r="WVM73" s="201"/>
      <c r="WVN73" s="201"/>
      <c r="WVO73" s="201"/>
      <c r="WVP73" s="201"/>
      <c r="WVQ73" s="201"/>
      <c r="WVR73" s="201"/>
      <c r="WVS73" s="201"/>
      <c r="WVT73" s="201"/>
      <c r="WVU73" s="201"/>
      <c r="WVV73" s="201"/>
      <c r="WVW73" s="201"/>
      <c r="WVX73" s="201"/>
      <c r="WVY73" s="201"/>
      <c r="WVZ73" s="201"/>
      <c r="WWA73" s="201"/>
      <c r="WWB73" s="201"/>
      <c r="WWC73" s="201"/>
      <c r="WWD73" s="201"/>
      <c r="WWE73" s="201"/>
      <c r="WWF73" s="201"/>
      <c r="WWG73" s="201"/>
      <c r="WWH73" s="201"/>
      <c r="WWI73" s="201"/>
      <c r="WWJ73" s="201"/>
      <c r="WWK73" s="201"/>
      <c r="WWL73" s="201"/>
      <c r="WWM73" s="201"/>
      <c r="WWN73" s="201"/>
      <c r="WWO73" s="201"/>
      <c r="WWP73" s="201"/>
      <c r="WWQ73" s="201"/>
      <c r="WWR73" s="201"/>
      <c r="WWS73" s="201"/>
      <c r="WWT73" s="201"/>
      <c r="WWU73" s="201"/>
      <c r="WWV73" s="201"/>
      <c r="WWW73" s="201"/>
      <c r="WWX73" s="201"/>
      <c r="WWY73" s="201"/>
      <c r="WWZ73" s="201"/>
      <c r="WXA73" s="201"/>
      <c r="WXB73" s="201"/>
      <c r="WXC73" s="201"/>
      <c r="WXD73" s="201"/>
      <c r="WXE73" s="201"/>
      <c r="WXF73" s="201"/>
      <c r="WXG73" s="201"/>
      <c r="WXH73" s="201"/>
      <c r="WXI73" s="201"/>
      <c r="WXJ73" s="201"/>
      <c r="WXK73" s="201"/>
      <c r="WXL73" s="201"/>
      <c r="WXM73" s="201"/>
      <c r="WXN73" s="201"/>
      <c r="WXO73" s="201"/>
      <c r="WXP73" s="201"/>
      <c r="WXQ73" s="201"/>
      <c r="WXR73" s="201"/>
      <c r="WXS73" s="201"/>
      <c r="WXT73" s="201"/>
      <c r="WXU73" s="201"/>
      <c r="WXV73" s="201"/>
      <c r="WXW73" s="201"/>
      <c r="WXX73" s="201"/>
      <c r="WXY73" s="201"/>
      <c r="WXZ73" s="201"/>
      <c r="WYA73" s="201"/>
      <c r="WYB73" s="201"/>
      <c r="WYC73" s="201"/>
      <c r="WYD73" s="201"/>
      <c r="WYE73" s="201"/>
      <c r="WYF73" s="201"/>
      <c r="WYG73" s="201"/>
      <c r="WYH73" s="201"/>
      <c r="WYI73" s="201"/>
      <c r="WYJ73" s="201"/>
      <c r="WYK73" s="201"/>
      <c r="WYL73" s="201"/>
      <c r="WYM73" s="201"/>
      <c r="WYN73" s="201"/>
      <c r="WYO73" s="201"/>
      <c r="WYP73" s="201"/>
      <c r="WYQ73" s="201"/>
      <c r="WYR73" s="201"/>
      <c r="WYS73" s="201"/>
      <c r="WYT73" s="201"/>
      <c r="WYU73" s="201"/>
      <c r="WYV73" s="201"/>
      <c r="WYW73" s="201"/>
      <c r="WYX73" s="201"/>
      <c r="WYY73" s="201"/>
      <c r="WYZ73" s="201"/>
      <c r="WZA73" s="201"/>
      <c r="WZB73" s="201"/>
      <c r="WZC73" s="201"/>
      <c r="WZD73" s="201"/>
      <c r="WZE73" s="201"/>
      <c r="WZF73" s="201"/>
      <c r="WZG73" s="201"/>
      <c r="WZH73" s="201"/>
      <c r="WZI73" s="201"/>
      <c r="WZJ73" s="201"/>
      <c r="WZK73" s="201"/>
      <c r="WZL73" s="201"/>
      <c r="WZM73" s="201"/>
      <c r="WZN73" s="201"/>
      <c r="WZO73" s="201"/>
      <c r="WZP73" s="201"/>
      <c r="WZQ73" s="201"/>
      <c r="WZR73" s="201"/>
      <c r="WZS73" s="201"/>
      <c r="WZT73" s="201"/>
      <c r="WZU73" s="201"/>
      <c r="WZV73" s="201"/>
      <c r="WZW73" s="201"/>
      <c r="WZX73" s="201"/>
      <c r="WZY73" s="201"/>
      <c r="WZZ73" s="201"/>
      <c r="XAA73" s="201"/>
      <c r="XAB73" s="201"/>
      <c r="XAC73" s="201"/>
      <c r="XAD73" s="201"/>
      <c r="XAE73" s="201"/>
      <c r="XAF73" s="201"/>
      <c r="XAG73" s="201"/>
      <c r="XAH73" s="201"/>
      <c r="XAI73" s="201"/>
      <c r="XAJ73" s="201"/>
      <c r="XAK73" s="201"/>
      <c r="XAL73" s="201"/>
      <c r="XAM73" s="201"/>
      <c r="XAN73" s="201"/>
      <c r="XAO73" s="201"/>
      <c r="XAP73" s="201"/>
      <c r="XAQ73" s="201"/>
      <c r="XAR73" s="201"/>
      <c r="XAS73" s="201"/>
      <c r="XAT73" s="201"/>
      <c r="XAU73" s="201"/>
      <c r="XAV73" s="201"/>
      <c r="XAW73" s="201"/>
      <c r="XAX73" s="201"/>
      <c r="XAY73" s="201"/>
      <c r="XAZ73" s="201"/>
      <c r="XBA73" s="201"/>
      <c r="XBB73" s="201"/>
      <c r="XBC73" s="201"/>
      <c r="XBD73" s="201"/>
      <c r="XBE73" s="201"/>
      <c r="XBF73" s="201"/>
      <c r="XBG73" s="201"/>
      <c r="XBH73" s="201"/>
      <c r="XBI73" s="201"/>
      <c r="XBJ73" s="201"/>
      <c r="XBK73" s="201"/>
      <c r="XBL73" s="201"/>
      <c r="XBM73" s="201"/>
      <c r="XBN73" s="201"/>
      <c r="XBO73" s="201"/>
      <c r="XBP73" s="201"/>
      <c r="XBQ73" s="201"/>
      <c r="XBR73" s="201"/>
      <c r="XBS73" s="201"/>
      <c r="XBT73" s="201"/>
      <c r="XBU73" s="201"/>
      <c r="XBV73" s="201"/>
      <c r="XBW73" s="201"/>
      <c r="XBX73" s="201"/>
      <c r="XBY73" s="201"/>
      <c r="XBZ73" s="201"/>
      <c r="XCA73" s="201"/>
      <c r="XCB73" s="201"/>
      <c r="XCC73" s="201"/>
      <c r="XCD73" s="201"/>
      <c r="XCE73" s="201"/>
      <c r="XCF73" s="201"/>
      <c r="XCG73" s="201"/>
      <c r="XCH73" s="201"/>
      <c r="XCI73" s="201"/>
      <c r="XCJ73" s="201"/>
      <c r="XCK73" s="201"/>
      <c r="XCL73" s="201"/>
      <c r="XCM73" s="201"/>
      <c r="XCN73" s="201"/>
      <c r="XCO73" s="201"/>
      <c r="XCP73" s="201"/>
      <c r="XCQ73" s="201"/>
      <c r="XCR73" s="201"/>
      <c r="XCS73" s="201"/>
      <c r="XCT73" s="201"/>
      <c r="XCU73" s="201"/>
      <c r="XCV73" s="201"/>
      <c r="XCW73" s="201"/>
      <c r="XCX73" s="201"/>
      <c r="XCY73" s="201"/>
      <c r="XCZ73" s="201"/>
      <c r="XDA73" s="201"/>
      <c r="XDB73" s="201"/>
      <c r="XDC73" s="201"/>
      <c r="XDD73" s="201"/>
      <c r="XDE73" s="201"/>
      <c r="XDF73" s="201"/>
      <c r="XDG73" s="201"/>
      <c r="XDH73" s="201"/>
      <c r="XDI73" s="201"/>
      <c r="XDJ73" s="201"/>
      <c r="XDK73" s="201"/>
      <c r="XDL73" s="201"/>
      <c r="XDM73" s="201"/>
      <c r="XDN73" s="201"/>
      <c r="XDO73" s="201"/>
      <c r="XDP73" s="201"/>
      <c r="XDQ73" s="201"/>
      <c r="XDR73" s="201"/>
      <c r="XDS73" s="201"/>
      <c r="XDT73" s="201"/>
      <c r="XDU73" s="201"/>
      <c r="XDV73" s="201"/>
      <c r="XDW73" s="201"/>
      <c r="XDX73" s="201"/>
      <c r="XDY73" s="201"/>
    </row>
    <row r="74" spans="1:16353" s="12" customFormat="1" ht="156.75" customHeight="1" x14ac:dyDescent="0.25">
      <c r="A74" s="398" t="s">
        <v>21</v>
      </c>
      <c r="B74" s="402" t="s">
        <v>22</v>
      </c>
      <c r="C74" s="403" t="s">
        <v>74</v>
      </c>
      <c r="D74" s="38" t="s">
        <v>876</v>
      </c>
      <c r="E74" s="43">
        <v>1.36</v>
      </c>
      <c r="F74" s="39">
        <v>76000</v>
      </c>
      <c r="G74" s="40">
        <v>90</v>
      </c>
      <c r="H74" s="39">
        <f t="shared" ref="H74" si="27">ROUND(F74*G74/100,5)</f>
        <v>68400</v>
      </c>
      <c r="I74" s="39"/>
      <c r="J74" s="39"/>
      <c r="K74" s="253"/>
      <c r="L74" s="400"/>
      <c r="M74" s="400"/>
      <c r="N74" s="57"/>
      <c r="O74" s="41"/>
      <c r="P74" s="56"/>
      <c r="Q74" s="57"/>
      <c r="R74" s="408" t="s">
        <v>878</v>
      </c>
      <c r="S74" s="41">
        <v>8</v>
      </c>
      <c r="T74" s="41" t="s">
        <v>321</v>
      </c>
      <c r="U74" s="41" t="s">
        <v>321</v>
      </c>
      <c r="V74" s="41" t="s">
        <v>321</v>
      </c>
      <c r="W74" s="408" t="s">
        <v>869</v>
      </c>
    </row>
    <row r="75" spans="1:16353" s="52" customFormat="1" ht="105.75" customHeight="1" x14ac:dyDescent="0.25">
      <c r="A75" s="343" t="s">
        <v>223</v>
      </c>
      <c r="B75" s="68" t="s">
        <v>22</v>
      </c>
      <c r="C75" s="69" t="s">
        <v>97</v>
      </c>
      <c r="D75" s="68" t="s">
        <v>97</v>
      </c>
      <c r="E75" s="70">
        <f>E76</f>
        <v>1.06</v>
      </c>
      <c r="F75" s="71">
        <f>F76</f>
        <v>7354.366</v>
      </c>
      <c r="G75" s="219">
        <f>G76</f>
        <v>92</v>
      </c>
      <c r="H75" s="71">
        <f>H76</f>
        <v>6766.0167199999996</v>
      </c>
      <c r="I75" s="71">
        <f t="shared" ref="I75:J75" si="28">I76</f>
        <v>0</v>
      </c>
      <c r="J75" s="71">
        <f t="shared" si="28"/>
        <v>0</v>
      </c>
      <c r="K75" s="189" t="s">
        <v>1179</v>
      </c>
      <c r="L75" s="190" t="s">
        <v>1180</v>
      </c>
      <c r="M75" s="191" t="s">
        <v>361</v>
      </c>
      <c r="N75" s="74" t="s">
        <v>314</v>
      </c>
      <c r="O75" s="74" t="s">
        <v>902</v>
      </c>
      <c r="P75" s="74" t="s">
        <v>308</v>
      </c>
      <c r="Q75" s="74" t="s">
        <v>309</v>
      </c>
      <c r="R75" s="73" t="s">
        <v>274</v>
      </c>
      <c r="S75" s="73"/>
      <c r="T75" s="73" t="s">
        <v>274</v>
      </c>
      <c r="U75" s="73" t="s">
        <v>274</v>
      </c>
      <c r="V75" s="73" t="s">
        <v>274</v>
      </c>
      <c r="W75" s="191" t="s">
        <v>203</v>
      </c>
      <c r="X75" s="201"/>
      <c r="Y75" s="201"/>
      <c r="Z75" s="201"/>
      <c r="AA75" s="201"/>
      <c r="AB75" s="201"/>
      <c r="AC75" s="201"/>
      <c r="AD75" s="201"/>
      <c r="AE75" s="201"/>
      <c r="AF75" s="201"/>
      <c r="AG75" s="197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  <c r="DQ75" s="201"/>
      <c r="DR75" s="201"/>
      <c r="DS75" s="201"/>
      <c r="DT75" s="201"/>
      <c r="DU75" s="201"/>
      <c r="DV75" s="201"/>
      <c r="DW75" s="201"/>
      <c r="DX75" s="201"/>
      <c r="DY75" s="20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20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01"/>
      <c r="FO75" s="201"/>
      <c r="FP75" s="201"/>
      <c r="FQ75" s="201"/>
      <c r="FR75" s="201"/>
      <c r="FS75" s="201"/>
      <c r="FT75" s="201"/>
      <c r="FU75" s="201"/>
      <c r="FV75" s="201"/>
      <c r="FW75" s="201"/>
      <c r="FX75" s="201"/>
      <c r="FY75" s="201"/>
      <c r="FZ75" s="201"/>
      <c r="GA75" s="201"/>
      <c r="GB75" s="201"/>
      <c r="GC75" s="201"/>
      <c r="GD75" s="201"/>
      <c r="GE75" s="201"/>
      <c r="GF75" s="201"/>
      <c r="GG75" s="201"/>
      <c r="GH75" s="201"/>
      <c r="GI75" s="201"/>
      <c r="GJ75" s="201"/>
      <c r="GK75" s="201"/>
      <c r="GL75" s="201"/>
      <c r="GM75" s="201"/>
      <c r="GN75" s="201"/>
      <c r="GO75" s="201"/>
      <c r="GP75" s="201"/>
      <c r="GQ75" s="201"/>
      <c r="GR75" s="201"/>
      <c r="GS75" s="201"/>
      <c r="GT75" s="201"/>
      <c r="GU75" s="201"/>
      <c r="GV75" s="201"/>
      <c r="GW75" s="201"/>
      <c r="GX75" s="201"/>
      <c r="GY75" s="201"/>
      <c r="GZ75" s="201"/>
      <c r="HA75" s="201"/>
      <c r="HB75" s="201"/>
      <c r="HC75" s="201"/>
      <c r="HD75" s="201"/>
      <c r="HE75" s="201"/>
      <c r="HF75" s="201"/>
      <c r="HG75" s="201"/>
      <c r="HH75" s="201"/>
      <c r="HI75" s="201"/>
      <c r="HJ75" s="201"/>
      <c r="HK75" s="201"/>
      <c r="HL75" s="201"/>
      <c r="HM75" s="201"/>
      <c r="HN75" s="201"/>
      <c r="HO75" s="201"/>
      <c r="HP75" s="201"/>
      <c r="HQ75" s="201"/>
      <c r="HR75" s="201"/>
      <c r="HS75" s="201"/>
      <c r="HT75" s="201"/>
      <c r="HU75" s="201"/>
      <c r="HV75" s="201"/>
      <c r="HW75" s="201"/>
      <c r="HX75" s="201"/>
      <c r="HY75" s="201"/>
      <c r="HZ75" s="201"/>
      <c r="IA75" s="201"/>
      <c r="IB75" s="201"/>
      <c r="IC75" s="201"/>
      <c r="ID75" s="201"/>
      <c r="IE75" s="201"/>
      <c r="IF75" s="201"/>
      <c r="IG75" s="201"/>
      <c r="IH75" s="201"/>
      <c r="II75" s="201"/>
      <c r="IJ75" s="201"/>
      <c r="IK75" s="201"/>
      <c r="IL75" s="201"/>
      <c r="IM75" s="201"/>
      <c r="IN75" s="201"/>
      <c r="IO75" s="201"/>
      <c r="IP75" s="201"/>
      <c r="IQ75" s="201"/>
      <c r="IR75" s="201"/>
      <c r="IS75" s="201"/>
      <c r="IT75" s="201"/>
      <c r="IU75" s="201"/>
      <c r="IV75" s="201"/>
      <c r="IW75" s="201"/>
      <c r="IX75" s="201"/>
      <c r="IY75" s="201"/>
      <c r="IZ75" s="201"/>
      <c r="JA75" s="201"/>
      <c r="JB75" s="201"/>
      <c r="JC75" s="201"/>
      <c r="JD75" s="201"/>
      <c r="JE75" s="201"/>
      <c r="JF75" s="201"/>
      <c r="JG75" s="201"/>
      <c r="JH75" s="201"/>
      <c r="JI75" s="201"/>
      <c r="JJ75" s="201"/>
      <c r="JK75" s="201"/>
      <c r="JL75" s="201"/>
      <c r="JM75" s="201"/>
      <c r="JN75" s="201"/>
      <c r="JO75" s="201"/>
      <c r="JP75" s="201"/>
      <c r="JQ75" s="201"/>
      <c r="JR75" s="201"/>
      <c r="JS75" s="201"/>
      <c r="JT75" s="201"/>
      <c r="JU75" s="201"/>
      <c r="JV75" s="201"/>
      <c r="JW75" s="201"/>
      <c r="JX75" s="201"/>
      <c r="JY75" s="201"/>
      <c r="JZ75" s="201"/>
      <c r="KA75" s="201"/>
      <c r="KB75" s="201"/>
      <c r="KC75" s="201"/>
      <c r="KD75" s="201"/>
      <c r="KE75" s="201"/>
      <c r="KF75" s="201"/>
      <c r="KG75" s="201"/>
      <c r="KH75" s="201"/>
      <c r="KI75" s="201"/>
      <c r="KJ75" s="201"/>
      <c r="KK75" s="201"/>
      <c r="KL75" s="201"/>
      <c r="KM75" s="201"/>
      <c r="KN75" s="201"/>
      <c r="KO75" s="201"/>
      <c r="KP75" s="201"/>
      <c r="KQ75" s="201"/>
      <c r="KR75" s="201"/>
      <c r="KS75" s="201"/>
      <c r="KT75" s="201"/>
      <c r="KU75" s="201"/>
      <c r="KV75" s="201"/>
      <c r="KW75" s="201"/>
      <c r="KX75" s="201"/>
      <c r="KY75" s="201"/>
      <c r="KZ75" s="201"/>
      <c r="LA75" s="201"/>
      <c r="LB75" s="201"/>
      <c r="LC75" s="201"/>
      <c r="LD75" s="201"/>
      <c r="LE75" s="201"/>
      <c r="LF75" s="201"/>
      <c r="LG75" s="201"/>
      <c r="LH75" s="201"/>
      <c r="LI75" s="201"/>
      <c r="LJ75" s="201"/>
      <c r="LK75" s="201"/>
      <c r="LL75" s="201"/>
      <c r="LM75" s="201"/>
      <c r="LN75" s="201"/>
      <c r="LO75" s="201"/>
      <c r="LP75" s="201"/>
      <c r="LQ75" s="201"/>
      <c r="LR75" s="201"/>
      <c r="LS75" s="201"/>
      <c r="LT75" s="201"/>
      <c r="LU75" s="201"/>
      <c r="LV75" s="201"/>
      <c r="LW75" s="201"/>
      <c r="LX75" s="201"/>
      <c r="LY75" s="201"/>
      <c r="LZ75" s="201"/>
      <c r="MA75" s="201"/>
      <c r="MB75" s="201"/>
      <c r="MC75" s="201"/>
      <c r="MD75" s="201"/>
      <c r="ME75" s="201"/>
      <c r="MF75" s="201"/>
      <c r="MG75" s="201"/>
      <c r="MH75" s="201"/>
      <c r="MI75" s="201"/>
      <c r="MJ75" s="201"/>
      <c r="MK75" s="201"/>
      <c r="ML75" s="201"/>
      <c r="MM75" s="201"/>
      <c r="MN75" s="201"/>
      <c r="MO75" s="201"/>
      <c r="MP75" s="201"/>
      <c r="MQ75" s="201"/>
      <c r="MR75" s="201"/>
      <c r="MS75" s="201"/>
      <c r="MT75" s="201"/>
      <c r="MU75" s="201"/>
      <c r="MV75" s="201"/>
      <c r="MW75" s="201"/>
      <c r="MX75" s="201"/>
      <c r="MY75" s="201"/>
      <c r="MZ75" s="201"/>
      <c r="NA75" s="201"/>
      <c r="NB75" s="201"/>
      <c r="NC75" s="201"/>
      <c r="ND75" s="201"/>
      <c r="NE75" s="201"/>
      <c r="NF75" s="201"/>
      <c r="NG75" s="201"/>
      <c r="NH75" s="201"/>
      <c r="NI75" s="201"/>
      <c r="NJ75" s="201"/>
      <c r="NK75" s="201"/>
      <c r="NL75" s="201"/>
      <c r="NM75" s="201"/>
      <c r="NN75" s="201"/>
      <c r="NO75" s="201"/>
      <c r="NP75" s="201"/>
      <c r="NQ75" s="201"/>
      <c r="NR75" s="201"/>
      <c r="NS75" s="201"/>
      <c r="NT75" s="201"/>
      <c r="NU75" s="201"/>
      <c r="NV75" s="201"/>
      <c r="NW75" s="201"/>
      <c r="NX75" s="201"/>
      <c r="NY75" s="201"/>
      <c r="NZ75" s="201"/>
      <c r="OA75" s="201"/>
      <c r="OB75" s="201"/>
      <c r="OC75" s="201"/>
      <c r="OD75" s="201"/>
      <c r="OE75" s="201"/>
      <c r="OF75" s="201"/>
      <c r="OG75" s="201"/>
      <c r="OH75" s="201"/>
      <c r="OI75" s="201"/>
      <c r="OJ75" s="201"/>
      <c r="OK75" s="201"/>
      <c r="OL75" s="201"/>
      <c r="OM75" s="201"/>
      <c r="ON75" s="201"/>
      <c r="OO75" s="201"/>
      <c r="OP75" s="201"/>
      <c r="OQ75" s="201"/>
      <c r="OR75" s="201"/>
      <c r="OS75" s="201"/>
      <c r="OT75" s="201"/>
      <c r="OU75" s="201"/>
      <c r="OV75" s="201"/>
      <c r="OW75" s="201"/>
      <c r="OX75" s="201"/>
      <c r="OY75" s="201"/>
      <c r="OZ75" s="201"/>
      <c r="PA75" s="201"/>
      <c r="PB75" s="201"/>
      <c r="PC75" s="201"/>
      <c r="PD75" s="201"/>
      <c r="PE75" s="201"/>
      <c r="PF75" s="201"/>
      <c r="PG75" s="201"/>
      <c r="PH75" s="201"/>
      <c r="PI75" s="201"/>
      <c r="PJ75" s="201"/>
      <c r="PK75" s="201"/>
      <c r="PL75" s="201"/>
      <c r="PM75" s="201"/>
      <c r="PN75" s="201"/>
      <c r="PO75" s="201"/>
      <c r="PP75" s="201"/>
      <c r="PQ75" s="201"/>
      <c r="PR75" s="201"/>
      <c r="PS75" s="201"/>
      <c r="PT75" s="201"/>
      <c r="PU75" s="201"/>
      <c r="PV75" s="201"/>
      <c r="PW75" s="201"/>
      <c r="PX75" s="201"/>
      <c r="PY75" s="201"/>
      <c r="PZ75" s="201"/>
      <c r="QA75" s="201"/>
      <c r="QB75" s="201"/>
      <c r="QC75" s="201"/>
      <c r="QD75" s="201"/>
      <c r="QE75" s="201"/>
      <c r="QF75" s="201"/>
      <c r="QG75" s="201"/>
      <c r="QH75" s="201"/>
      <c r="QI75" s="201"/>
      <c r="QJ75" s="201"/>
      <c r="QK75" s="201"/>
      <c r="QL75" s="201"/>
      <c r="QM75" s="201"/>
      <c r="QN75" s="201"/>
      <c r="QO75" s="201"/>
      <c r="QP75" s="201"/>
      <c r="QQ75" s="201"/>
      <c r="QR75" s="201"/>
      <c r="QS75" s="201"/>
      <c r="QT75" s="201"/>
      <c r="QU75" s="201"/>
      <c r="QV75" s="201"/>
      <c r="QW75" s="201"/>
      <c r="QX75" s="201"/>
      <c r="QY75" s="201"/>
      <c r="QZ75" s="201"/>
      <c r="RA75" s="201"/>
      <c r="RB75" s="201"/>
      <c r="RC75" s="201"/>
      <c r="RD75" s="201"/>
      <c r="RE75" s="201"/>
      <c r="RF75" s="201"/>
      <c r="RG75" s="201"/>
      <c r="RH75" s="201"/>
      <c r="RI75" s="201"/>
      <c r="RJ75" s="201"/>
      <c r="RK75" s="201"/>
      <c r="RL75" s="201"/>
      <c r="RM75" s="201"/>
      <c r="RN75" s="201"/>
      <c r="RO75" s="201"/>
      <c r="RP75" s="201"/>
      <c r="RQ75" s="201"/>
      <c r="RR75" s="201"/>
      <c r="RS75" s="201"/>
      <c r="RT75" s="201"/>
      <c r="RU75" s="201"/>
      <c r="RV75" s="201"/>
      <c r="RW75" s="201"/>
      <c r="RX75" s="201"/>
      <c r="RY75" s="201"/>
      <c r="RZ75" s="201"/>
      <c r="SA75" s="201"/>
      <c r="SB75" s="201"/>
      <c r="SC75" s="201"/>
      <c r="SD75" s="201"/>
      <c r="SE75" s="201"/>
      <c r="SF75" s="201"/>
      <c r="SG75" s="201"/>
      <c r="SH75" s="201"/>
      <c r="SI75" s="201"/>
      <c r="SJ75" s="201"/>
      <c r="SK75" s="201"/>
      <c r="SL75" s="201"/>
      <c r="SM75" s="201"/>
      <c r="SN75" s="201"/>
      <c r="SO75" s="201"/>
      <c r="SP75" s="201"/>
      <c r="SQ75" s="201"/>
      <c r="SR75" s="201"/>
      <c r="SS75" s="201"/>
      <c r="ST75" s="201"/>
      <c r="SU75" s="201"/>
      <c r="SV75" s="201"/>
      <c r="SW75" s="201"/>
      <c r="SX75" s="201"/>
      <c r="SY75" s="201"/>
      <c r="SZ75" s="201"/>
      <c r="TA75" s="201"/>
      <c r="TB75" s="201"/>
      <c r="TC75" s="201"/>
      <c r="TD75" s="201"/>
      <c r="TE75" s="201"/>
      <c r="TF75" s="201"/>
      <c r="TG75" s="201"/>
      <c r="TH75" s="201"/>
      <c r="TI75" s="201"/>
      <c r="TJ75" s="201"/>
      <c r="TK75" s="201"/>
      <c r="TL75" s="201"/>
      <c r="TM75" s="201"/>
      <c r="TN75" s="201"/>
      <c r="TO75" s="201"/>
      <c r="TP75" s="201"/>
      <c r="TQ75" s="201"/>
      <c r="TR75" s="201"/>
      <c r="TS75" s="201"/>
      <c r="TT75" s="201"/>
      <c r="TU75" s="201"/>
      <c r="TV75" s="201"/>
      <c r="TW75" s="201"/>
      <c r="TX75" s="201"/>
      <c r="TY75" s="201"/>
      <c r="TZ75" s="201"/>
      <c r="UA75" s="201"/>
      <c r="UB75" s="201"/>
      <c r="UC75" s="201"/>
      <c r="UD75" s="201"/>
      <c r="UE75" s="201"/>
      <c r="UF75" s="201"/>
      <c r="UG75" s="201"/>
      <c r="UH75" s="201"/>
      <c r="UI75" s="201"/>
      <c r="UJ75" s="201"/>
      <c r="UK75" s="201"/>
      <c r="UL75" s="201"/>
      <c r="UM75" s="201"/>
      <c r="UN75" s="201"/>
      <c r="UO75" s="201"/>
      <c r="UP75" s="201"/>
      <c r="UQ75" s="201"/>
      <c r="UR75" s="201"/>
      <c r="US75" s="201"/>
      <c r="UT75" s="201"/>
      <c r="UU75" s="201"/>
      <c r="UV75" s="201"/>
      <c r="UW75" s="201"/>
      <c r="UX75" s="201"/>
      <c r="UY75" s="201"/>
      <c r="UZ75" s="201"/>
      <c r="VA75" s="201"/>
      <c r="VB75" s="201"/>
      <c r="VC75" s="201"/>
      <c r="VD75" s="201"/>
      <c r="VE75" s="201"/>
      <c r="VF75" s="201"/>
      <c r="VG75" s="201"/>
      <c r="VH75" s="201"/>
      <c r="VI75" s="201"/>
      <c r="VJ75" s="201"/>
      <c r="VK75" s="201"/>
      <c r="VL75" s="201"/>
      <c r="VM75" s="201"/>
      <c r="VN75" s="201"/>
      <c r="VO75" s="201"/>
      <c r="VP75" s="201"/>
      <c r="VQ75" s="201"/>
      <c r="VR75" s="201"/>
      <c r="VS75" s="201"/>
      <c r="VT75" s="201"/>
      <c r="VU75" s="201"/>
      <c r="VV75" s="201"/>
      <c r="VW75" s="201"/>
      <c r="VX75" s="201"/>
      <c r="VY75" s="201"/>
      <c r="VZ75" s="201"/>
      <c r="WA75" s="201"/>
      <c r="WB75" s="201"/>
      <c r="WC75" s="201"/>
      <c r="WD75" s="201"/>
      <c r="WE75" s="201"/>
      <c r="WF75" s="201"/>
      <c r="WG75" s="201"/>
      <c r="WH75" s="201"/>
      <c r="WI75" s="201"/>
      <c r="WJ75" s="201"/>
      <c r="WK75" s="201"/>
      <c r="WL75" s="201"/>
      <c r="WM75" s="201"/>
      <c r="WN75" s="201"/>
      <c r="WO75" s="201"/>
      <c r="WP75" s="201"/>
      <c r="WQ75" s="201"/>
      <c r="WR75" s="201"/>
      <c r="WS75" s="201"/>
      <c r="WT75" s="201"/>
      <c r="WU75" s="201"/>
      <c r="WV75" s="201"/>
      <c r="WW75" s="201"/>
      <c r="WX75" s="201"/>
      <c r="WY75" s="201"/>
      <c r="WZ75" s="201"/>
      <c r="XA75" s="201"/>
      <c r="XB75" s="201"/>
      <c r="XC75" s="201"/>
      <c r="XD75" s="201"/>
      <c r="XE75" s="201"/>
      <c r="XF75" s="201"/>
      <c r="XG75" s="201"/>
      <c r="XH75" s="201"/>
      <c r="XI75" s="201"/>
      <c r="XJ75" s="201"/>
      <c r="XK75" s="201"/>
      <c r="XL75" s="201"/>
      <c r="XM75" s="201"/>
      <c r="XN75" s="201"/>
      <c r="XO75" s="201"/>
      <c r="XP75" s="201"/>
      <c r="XQ75" s="201"/>
      <c r="XR75" s="201"/>
      <c r="XS75" s="201"/>
      <c r="XT75" s="201"/>
      <c r="XU75" s="201"/>
      <c r="XV75" s="201"/>
      <c r="XW75" s="201"/>
      <c r="XX75" s="201"/>
      <c r="XY75" s="201"/>
      <c r="XZ75" s="201"/>
      <c r="YA75" s="201"/>
      <c r="YB75" s="201"/>
      <c r="YC75" s="201"/>
      <c r="YD75" s="201"/>
      <c r="YE75" s="201"/>
      <c r="YF75" s="201"/>
      <c r="YG75" s="201"/>
      <c r="YH75" s="201"/>
      <c r="YI75" s="201"/>
      <c r="YJ75" s="201"/>
      <c r="YK75" s="201"/>
      <c r="YL75" s="201"/>
      <c r="YM75" s="201"/>
      <c r="YN75" s="201"/>
      <c r="YO75" s="201"/>
      <c r="YP75" s="201"/>
      <c r="YQ75" s="201"/>
      <c r="YR75" s="201"/>
      <c r="YS75" s="201"/>
      <c r="YT75" s="201"/>
      <c r="YU75" s="201"/>
      <c r="YV75" s="201"/>
      <c r="YW75" s="201"/>
      <c r="YX75" s="201"/>
      <c r="YY75" s="201"/>
      <c r="YZ75" s="201"/>
      <c r="ZA75" s="201"/>
      <c r="ZB75" s="201"/>
      <c r="ZC75" s="201"/>
      <c r="ZD75" s="201"/>
      <c r="ZE75" s="201"/>
      <c r="ZF75" s="201"/>
      <c r="ZG75" s="201"/>
      <c r="ZH75" s="201"/>
      <c r="ZI75" s="201"/>
      <c r="ZJ75" s="201"/>
      <c r="ZK75" s="201"/>
      <c r="ZL75" s="201"/>
      <c r="ZM75" s="201"/>
      <c r="ZN75" s="201"/>
      <c r="ZO75" s="201"/>
      <c r="ZP75" s="201"/>
      <c r="ZQ75" s="201"/>
      <c r="ZR75" s="201"/>
      <c r="ZS75" s="201"/>
      <c r="ZT75" s="201"/>
      <c r="ZU75" s="201"/>
      <c r="ZV75" s="201"/>
      <c r="ZW75" s="201"/>
      <c r="ZX75" s="201"/>
      <c r="ZY75" s="201"/>
      <c r="ZZ75" s="201"/>
      <c r="AAA75" s="201"/>
      <c r="AAB75" s="201"/>
      <c r="AAC75" s="201"/>
      <c r="AAD75" s="201"/>
      <c r="AAE75" s="201"/>
      <c r="AAF75" s="201"/>
      <c r="AAG75" s="201"/>
      <c r="AAH75" s="201"/>
      <c r="AAI75" s="201"/>
      <c r="AAJ75" s="201"/>
      <c r="AAK75" s="201"/>
      <c r="AAL75" s="201"/>
      <c r="AAM75" s="201"/>
      <c r="AAN75" s="201"/>
      <c r="AAO75" s="201"/>
      <c r="AAP75" s="201"/>
      <c r="AAQ75" s="201"/>
      <c r="AAR75" s="201"/>
      <c r="AAS75" s="201"/>
      <c r="AAT75" s="201"/>
      <c r="AAU75" s="201"/>
      <c r="AAV75" s="201"/>
      <c r="AAW75" s="201"/>
      <c r="AAX75" s="201"/>
      <c r="AAY75" s="201"/>
      <c r="AAZ75" s="201"/>
      <c r="ABA75" s="201"/>
      <c r="ABB75" s="201"/>
      <c r="ABC75" s="201"/>
      <c r="ABD75" s="201"/>
      <c r="ABE75" s="201"/>
      <c r="ABF75" s="201"/>
      <c r="ABG75" s="201"/>
      <c r="ABH75" s="201"/>
      <c r="ABI75" s="201"/>
      <c r="ABJ75" s="201"/>
      <c r="ABK75" s="201"/>
      <c r="ABL75" s="201"/>
      <c r="ABM75" s="201"/>
      <c r="ABN75" s="201"/>
      <c r="ABO75" s="201"/>
      <c r="ABP75" s="201"/>
      <c r="ABQ75" s="201"/>
      <c r="ABR75" s="201"/>
      <c r="ABS75" s="201"/>
      <c r="ABT75" s="201"/>
      <c r="ABU75" s="201"/>
      <c r="ABV75" s="201"/>
      <c r="ABW75" s="201"/>
      <c r="ABX75" s="201"/>
      <c r="ABY75" s="201"/>
      <c r="ABZ75" s="201"/>
      <c r="ACA75" s="201"/>
      <c r="ACB75" s="201"/>
      <c r="ACC75" s="201"/>
      <c r="ACD75" s="201"/>
      <c r="ACE75" s="201"/>
      <c r="ACF75" s="201"/>
      <c r="ACG75" s="201"/>
      <c r="ACH75" s="201"/>
      <c r="ACI75" s="201"/>
      <c r="ACJ75" s="201"/>
      <c r="ACK75" s="201"/>
      <c r="ACL75" s="201"/>
      <c r="ACM75" s="201"/>
      <c r="ACN75" s="201"/>
      <c r="ACO75" s="201"/>
      <c r="ACP75" s="201"/>
      <c r="ACQ75" s="201"/>
      <c r="ACR75" s="201"/>
      <c r="ACS75" s="201"/>
      <c r="ACT75" s="201"/>
      <c r="ACU75" s="201"/>
      <c r="ACV75" s="201"/>
      <c r="ACW75" s="201"/>
      <c r="ACX75" s="201"/>
      <c r="ACY75" s="201"/>
      <c r="ACZ75" s="201"/>
      <c r="ADA75" s="201"/>
      <c r="ADB75" s="201"/>
      <c r="ADC75" s="201"/>
      <c r="ADD75" s="201"/>
      <c r="ADE75" s="201"/>
      <c r="ADF75" s="201"/>
      <c r="ADG75" s="201"/>
      <c r="ADH75" s="201"/>
      <c r="ADI75" s="201"/>
      <c r="ADJ75" s="201"/>
      <c r="ADK75" s="201"/>
      <c r="ADL75" s="201"/>
      <c r="ADM75" s="201"/>
      <c r="ADN75" s="201"/>
      <c r="ADO75" s="201"/>
      <c r="ADP75" s="201"/>
      <c r="ADQ75" s="201"/>
      <c r="ADR75" s="201"/>
      <c r="ADS75" s="201"/>
      <c r="ADT75" s="201"/>
      <c r="ADU75" s="201"/>
      <c r="ADV75" s="201"/>
      <c r="ADW75" s="201"/>
      <c r="ADX75" s="201"/>
      <c r="ADY75" s="201"/>
      <c r="ADZ75" s="201"/>
      <c r="AEA75" s="201"/>
      <c r="AEB75" s="201"/>
      <c r="AEC75" s="201"/>
      <c r="AED75" s="201"/>
      <c r="AEE75" s="201"/>
      <c r="AEF75" s="201"/>
      <c r="AEG75" s="201"/>
      <c r="AEH75" s="201"/>
      <c r="AEI75" s="201"/>
      <c r="AEJ75" s="201"/>
      <c r="AEK75" s="201"/>
      <c r="AEL75" s="201"/>
      <c r="AEM75" s="201"/>
      <c r="AEN75" s="201"/>
      <c r="AEO75" s="201"/>
      <c r="AEP75" s="201"/>
      <c r="AEQ75" s="201"/>
      <c r="AER75" s="201"/>
      <c r="AES75" s="201"/>
      <c r="AET75" s="201"/>
      <c r="AEU75" s="201"/>
      <c r="AEV75" s="201"/>
      <c r="AEW75" s="201"/>
      <c r="AEX75" s="201"/>
      <c r="AEY75" s="201"/>
      <c r="AEZ75" s="201"/>
      <c r="AFA75" s="201"/>
      <c r="AFB75" s="201"/>
      <c r="AFC75" s="201"/>
      <c r="AFD75" s="201"/>
      <c r="AFE75" s="201"/>
      <c r="AFF75" s="201"/>
      <c r="AFG75" s="201"/>
      <c r="AFH75" s="201"/>
      <c r="AFI75" s="201"/>
      <c r="AFJ75" s="201"/>
      <c r="AFK75" s="201"/>
      <c r="AFL75" s="201"/>
      <c r="AFM75" s="201"/>
      <c r="AFN75" s="201"/>
      <c r="AFO75" s="201"/>
      <c r="AFP75" s="201"/>
      <c r="AFQ75" s="201"/>
      <c r="AFR75" s="201"/>
      <c r="AFS75" s="201"/>
      <c r="AFT75" s="201"/>
      <c r="AFU75" s="201"/>
      <c r="AFV75" s="201"/>
      <c r="AFW75" s="201"/>
      <c r="AFX75" s="201"/>
      <c r="AFY75" s="201"/>
      <c r="AFZ75" s="201"/>
      <c r="AGA75" s="201"/>
      <c r="AGB75" s="201"/>
      <c r="AGC75" s="201"/>
      <c r="AGD75" s="201"/>
      <c r="AGE75" s="201"/>
      <c r="AGF75" s="201"/>
      <c r="AGG75" s="201"/>
      <c r="AGH75" s="201"/>
      <c r="AGI75" s="201"/>
      <c r="AGJ75" s="201"/>
      <c r="AGK75" s="201"/>
      <c r="AGL75" s="201"/>
      <c r="AGM75" s="201"/>
      <c r="AGN75" s="201"/>
      <c r="AGO75" s="201"/>
      <c r="AGP75" s="201"/>
      <c r="AGQ75" s="201"/>
      <c r="AGR75" s="201"/>
      <c r="AGS75" s="201"/>
      <c r="AGT75" s="201"/>
      <c r="AGU75" s="201"/>
      <c r="AGV75" s="201"/>
      <c r="AGW75" s="201"/>
      <c r="AGX75" s="201"/>
      <c r="AGY75" s="201"/>
      <c r="AGZ75" s="201"/>
      <c r="AHA75" s="201"/>
      <c r="AHB75" s="201"/>
      <c r="AHC75" s="201"/>
      <c r="AHD75" s="201"/>
      <c r="AHE75" s="201"/>
      <c r="AHF75" s="201"/>
      <c r="AHG75" s="201"/>
      <c r="AHH75" s="201"/>
      <c r="AHI75" s="201"/>
      <c r="AHJ75" s="201"/>
      <c r="AHK75" s="201"/>
      <c r="AHL75" s="201"/>
      <c r="AHM75" s="201"/>
      <c r="AHN75" s="201"/>
      <c r="AHO75" s="201"/>
      <c r="AHP75" s="201"/>
      <c r="AHQ75" s="201"/>
      <c r="AHR75" s="201"/>
      <c r="AHS75" s="201"/>
      <c r="AHT75" s="201"/>
      <c r="AHU75" s="201"/>
      <c r="AHV75" s="201"/>
      <c r="AHW75" s="201"/>
      <c r="AHX75" s="201"/>
      <c r="AHY75" s="201"/>
      <c r="AHZ75" s="201"/>
      <c r="AIA75" s="201"/>
      <c r="AIB75" s="201"/>
      <c r="AIC75" s="201"/>
      <c r="AID75" s="201"/>
      <c r="AIE75" s="201"/>
      <c r="AIF75" s="201"/>
      <c r="AIG75" s="201"/>
      <c r="AIH75" s="201"/>
      <c r="AII75" s="201"/>
      <c r="AIJ75" s="201"/>
      <c r="AIK75" s="201"/>
      <c r="AIL75" s="201"/>
      <c r="AIM75" s="201"/>
      <c r="AIN75" s="201"/>
      <c r="AIO75" s="201"/>
      <c r="AIP75" s="201"/>
      <c r="AIQ75" s="201"/>
      <c r="AIR75" s="201"/>
      <c r="AIS75" s="201"/>
      <c r="AIT75" s="201"/>
      <c r="AIU75" s="201"/>
      <c r="AIV75" s="201"/>
      <c r="AIW75" s="201"/>
      <c r="AIX75" s="201"/>
      <c r="AIY75" s="201"/>
      <c r="AIZ75" s="201"/>
      <c r="AJA75" s="201"/>
      <c r="AJB75" s="201"/>
      <c r="AJC75" s="201"/>
      <c r="AJD75" s="201"/>
      <c r="AJE75" s="201"/>
      <c r="AJF75" s="201"/>
      <c r="AJG75" s="201"/>
      <c r="AJH75" s="201"/>
      <c r="AJI75" s="201"/>
      <c r="AJJ75" s="201"/>
      <c r="AJK75" s="201"/>
      <c r="AJL75" s="201"/>
      <c r="AJM75" s="201"/>
      <c r="AJN75" s="201"/>
      <c r="AJO75" s="201"/>
      <c r="AJP75" s="201"/>
      <c r="AJQ75" s="201"/>
      <c r="AJR75" s="201"/>
      <c r="AJS75" s="201"/>
      <c r="AJT75" s="201"/>
      <c r="AJU75" s="201"/>
      <c r="AJV75" s="201"/>
      <c r="AJW75" s="201"/>
      <c r="AJX75" s="201"/>
      <c r="AJY75" s="201"/>
      <c r="AJZ75" s="201"/>
      <c r="AKA75" s="201"/>
      <c r="AKB75" s="201"/>
      <c r="AKC75" s="201"/>
      <c r="AKD75" s="201"/>
      <c r="AKE75" s="201"/>
      <c r="AKF75" s="201"/>
      <c r="AKG75" s="201"/>
      <c r="AKH75" s="201"/>
      <c r="AKI75" s="201"/>
      <c r="AKJ75" s="201"/>
      <c r="AKK75" s="201"/>
      <c r="AKL75" s="201"/>
      <c r="AKM75" s="201"/>
      <c r="AKN75" s="201"/>
      <c r="AKO75" s="201"/>
      <c r="AKP75" s="201"/>
      <c r="AKQ75" s="201"/>
      <c r="AKR75" s="201"/>
      <c r="AKS75" s="201"/>
      <c r="AKT75" s="201"/>
      <c r="AKU75" s="201"/>
      <c r="AKV75" s="201"/>
      <c r="AKW75" s="201"/>
      <c r="AKX75" s="201"/>
      <c r="AKY75" s="201"/>
      <c r="AKZ75" s="201"/>
      <c r="ALA75" s="201"/>
      <c r="ALB75" s="201"/>
      <c r="ALC75" s="201"/>
      <c r="ALD75" s="201"/>
      <c r="ALE75" s="201"/>
      <c r="ALF75" s="201"/>
      <c r="ALG75" s="201"/>
      <c r="ALH75" s="201"/>
      <c r="ALI75" s="201"/>
      <c r="ALJ75" s="201"/>
      <c r="ALK75" s="201"/>
      <c r="ALL75" s="201"/>
      <c r="ALM75" s="201"/>
      <c r="ALN75" s="201"/>
      <c r="ALO75" s="201"/>
      <c r="ALP75" s="201"/>
      <c r="ALQ75" s="201"/>
      <c r="ALR75" s="201"/>
      <c r="ALS75" s="201"/>
      <c r="ALT75" s="201"/>
      <c r="ALU75" s="201"/>
      <c r="ALV75" s="201"/>
      <c r="ALW75" s="201"/>
      <c r="ALX75" s="201"/>
      <c r="ALY75" s="201"/>
      <c r="ALZ75" s="201"/>
      <c r="AMA75" s="201"/>
      <c r="AMB75" s="201"/>
      <c r="AMC75" s="201"/>
      <c r="AMD75" s="201"/>
      <c r="AME75" s="201"/>
      <c r="AMF75" s="201"/>
      <c r="AMG75" s="201"/>
      <c r="AMH75" s="201"/>
      <c r="AMI75" s="201"/>
      <c r="AMJ75" s="201"/>
      <c r="AMK75" s="201"/>
      <c r="AML75" s="201"/>
      <c r="AMM75" s="201"/>
      <c r="AMN75" s="201"/>
      <c r="AMO75" s="201"/>
      <c r="AMP75" s="201"/>
      <c r="AMQ75" s="201"/>
      <c r="AMR75" s="201"/>
      <c r="AMS75" s="201"/>
      <c r="AMT75" s="201"/>
      <c r="AMU75" s="201"/>
      <c r="AMV75" s="201"/>
      <c r="AMW75" s="201"/>
      <c r="AMX75" s="201"/>
      <c r="AMY75" s="201"/>
      <c r="AMZ75" s="201"/>
      <c r="ANA75" s="201"/>
      <c r="ANB75" s="201"/>
      <c r="ANC75" s="201"/>
      <c r="AND75" s="201"/>
      <c r="ANE75" s="201"/>
      <c r="ANF75" s="201"/>
      <c r="ANG75" s="201"/>
      <c r="ANH75" s="201"/>
      <c r="ANI75" s="201"/>
      <c r="ANJ75" s="201"/>
      <c r="ANK75" s="201"/>
      <c r="ANL75" s="201"/>
      <c r="ANM75" s="201"/>
      <c r="ANN75" s="201"/>
      <c r="ANO75" s="201"/>
      <c r="ANP75" s="201"/>
      <c r="ANQ75" s="201"/>
      <c r="ANR75" s="201"/>
      <c r="ANS75" s="201"/>
      <c r="ANT75" s="201"/>
      <c r="ANU75" s="201"/>
      <c r="ANV75" s="201"/>
      <c r="ANW75" s="201"/>
      <c r="ANX75" s="201"/>
      <c r="ANY75" s="201"/>
      <c r="ANZ75" s="201"/>
      <c r="AOA75" s="201"/>
      <c r="AOB75" s="201"/>
      <c r="AOC75" s="201"/>
      <c r="AOD75" s="201"/>
      <c r="AOE75" s="201"/>
      <c r="AOF75" s="201"/>
      <c r="AOG75" s="201"/>
      <c r="AOH75" s="201"/>
      <c r="AOI75" s="201"/>
      <c r="AOJ75" s="201"/>
      <c r="AOK75" s="201"/>
      <c r="AOL75" s="201"/>
      <c r="AOM75" s="201"/>
      <c r="AON75" s="201"/>
      <c r="AOO75" s="201"/>
      <c r="AOP75" s="201"/>
      <c r="AOQ75" s="201"/>
      <c r="AOR75" s="201"/>
      <c r="AOS75" s="201"/>
      <c r="AOT75" s="201"/>
      <c r="AOU75" s="201"/>
      <c r="AOV75" s="201"/>
      <c r="AOW75" s="201"/>
      <c r="AOX75" s="201"/>
      <c r="AOY75" s="201"/>
      <c r="AOZ75" s="201"/>
      <c r="APA75" s="201"/>
      <c r="APB75" s="201"/>
      <c r="APC75" s="201"/>
      <c r="APD75" s="201"/>
      <c r="APE75" s="201"/>
      <c r="APF75" s="201"/>
      <c r="APG75" s="201"/>
      <c r="APH75" s="201"/>
      <c r="API75" s="201"/>
      <c r="APJ75" s="201"/>
      <c r="APK75" s="201"/>
      <c r="APL75" s="201"/>
      <c r="APM75" s="201"/>
      <c r="APN75" s="201"/>
      <c r="APO75" s="201"/>
      <c r="APP75" s="201"/>
      <c r="APQ75" s="201"/>
      <c r="APR75" s="201"/>
      <c r="APS75" s="201"/>
      <c r="APT75" s="201"/>
      <c r="APU75" s="201"/>
      <c r="APV75" s="201"/>
      <c r="APW75" s="201"/>
      <c r="APX75" s="201"/>
      <c r="APY75" s="201"/>
      <c r="APZ75" s="201"/>
      <c r="AQA75" s="201"/>
      <c r="AQB75" s="201"/>
      <c r="AQC75" s="201"/>
      <c r="AQD75" s="201"/>
      <c r="AQE75" s="201"/>
      <c r="AQF75" s="201"/>
      <c r="AQG75" s="201"/>
      <c r="AQH75" s="201"/>
      <c r="AQI75" s="201"/>
      <c r="AQJ75" s="201"/>
      <c r="AQK75" s="201"/>
      <c r="AQL75" s="201"/>
      <c r="AQM75" s="201"/>
      <c r="AQN75" s="201"/>
      <c r="AQO75" s="201"/>
      <c r="AQP75" s="201"/>
      <c r="AQQ75" s="201"/>
      <c r="AQR75" s="201"/>
      <c r="AQS75" s="201"/>
      <c r="AQT75" s="201"/>
      <c r="AQU75" s="201"/>
      <c r="AQV75" s="201"/>
      <c r="AQW75" s="201"/>
      <c r="AQX75" s="201"/>
      <c r="AQY75" s="201"/>
      <c r="AQZ75" s="201"/>
      <c r="ARA75" s="201"/>
      <c r="ARB75" s="201"/>
      <c r="ARC75" s="201"/>
      <c r="ARD75" s="201"/>
      <c r="ARE75" s="201"/>
      <c r="ARF75" s="201"/>
      <c r="ARG75" s="201"/>
      <c r="ARH75" s="201"/>
      <c r="ARI75" s="201"/>
      <c r="ARJ75" s="201"/>
      <c r="ARK75" s="201"/>
      <c r="ARL75" s="201"/>
      <c r="ARM75" s="201"/>
      <c r="ARN75" s="201"/>
      <c r="ARO75" s="201"/>
      <c r="ARP75" s="201"/>
      <c r="ARQ75" s="201"/>
      <c r="ARR75" s="201"/>
      <c r="ARS75" s="201"/>
      <c r="ART75" s="201"/>
      <c r="ARU75" s="201"/>
      <c r="ARV75" s="201"/>
      <c r="ARW75" s="201"/>
      <c r="ARX75" s="201"/>
      <c r="ARY75" s="201"/>
      <c r="ARZ75" s="201"/>
      <c r="ASA75" s="201"/>
      <c r="ASB75" s="201"/>
      <c r="ASC75" s="201"/>
      <c r="ASD75" s="201"/>
      <c r="ASE75" s="201"/>
      <c r="ASF75" s="201"/>
      <c r="ASG75" s="201"/>
      <c r="ASH75" s="201"/>
      <c r="ASI75" s="201"/>
      <c r="ASJ75" s="201"/>
      <c r="ASK75" s="201"/>
      <c r="ASL75" s="201"/>
      <c r="ASM75" s="201"/>
      <c r="ASN75" s="201"/>
      <c r="ASO75" s="201"/>
      <c r="ASP75" s="201"/>
      <c r="ASQ75" s="201"/>
      <c r="ASR75" s="201"/>
      <c r="ASS75" s="201"/>
      <c r="AST75" s="201"/>
      <c r="ASU75" s="201"/>
      <c r="ASV75" s="201"/>
      <c r="ASW75" s="201"/>
      <c r="ASX75" s="201"/>
      <c r="ASY75" s="201"/>
      <c r="ASZ75" s="201"/>
      <c r="ATA75" s="201"/>
      <c r="ATB75" s="201"/>
      <c r="ATC75" s="201"/>
      <c r="ATD75" s="201"/>
      <c r="ATE75" s="201"/>
      <c r="ATF75" s="201"/>
      <c r="ATG75" s="201"/>
      <c r="ATH75" s="201"/>
      <c r="ATI75" s="201"/>
      <c r="ATJ75" s="201"/>
      <c r="ATK75" s="201"/>
      <c r="ATL75" s="201"/>
      <c r="ATM75" s="201"/>
      <c r="ATN75" s="201"/>
      <c r="ATO75" s="201"/>
      <c r="ATP75" s="201"/>
      <c r="ATQ75" s="201"/>
      <c r="ATR75" s="201"/>
      <c r="ATS75" s="201"/>
      <c r="ATT75" s="201"/>
      <c r="ATU75" s="201"/>
      <c r="ATV75" s="201"/>
      <c r="ATW75" s="201"/>
      <c r="ATX75" s="201"/>
      <c r="ATY75" s="201"/>
      <c r="ATZ75" s="201"/>
      <c r="AUA75" s="201"/>
      <c r="AUB75" s="201"/>
      <c r="AUC75" s="201"/>
      <c r="AUD75" s="201"/>
      <c r="AUE75" s="201"/>
      <c r="AUF75" s="201"/>
      <c r="AUG75" s="201"/>
      <c r="AUH75" s="201"/>
      <c r="AUI75" s="201"/>
      <c r="AUJ75" s="201"/>
      <c r="AUK75" s="201"/>
      <c r="AUL75" s="201"/>
      <c r="AUM75" s="201"/>
      <c r="AUN75" s="201"/>
      <c r="AUO75" s="201"/>
      <c r="AUP75" s="201"/>
      <c r="AUQ75" s="201"/>
      <c r="AUR75" s="201"/>
      <c r="AUS75" s="201"/>
      <c r="AUT75" s="201"/>
      <c r="AUU75" s="201"/>
      <c r="AUV75" s="201"/>
      <c r="AUW75" s="201"/>
      <c r="AUX75" s="201"/>
      <c r="AUY75" s="201"/>
      <c r="AUZ75" s="201"/>
      <c r="AVA75" s="201"/>
      <c r="AVB75" s="201"/>
      <c r="AVC75" s="201"/>
      <c r="AVD75" s="201"/>
      <c r="AVE75" s="201"/>
      <c r="AVF75" s="201"/>
      <c r="AVG75" s="201"/>
      <c r="AVH75" s="201"/>
      <c r="AVI75" s="201"/>
      <c r="AVJ75" s="201"/>
      <c r="AVK75" s="201"/>
      <c r="AVL75" s="201"/>
      <c r="AVM75" s="201"/>
      <c r="AVN75" s="201"/>
      <c r="AVO75" s="201"/>
      <c r="AVP75" s="201"/>
      <c r="AVQ75" s="201"/>
      <c r="AVR75" s="201"/>
      <c r="AVS75" s="201"/>
      <c r="AVT75" s="201"/>
      <c r="AVU75" s="201"/>
      <c r="AVV75" s="201"/>
      <c r="AVW75" s="201"/>
      <c r="AVX75" s="201"/>
      <c r="AVY75" s="201"/>
      <c r="AVZ75" s="201"/>
      <c r="AWA75" s="201"/>
      <c r="AWB75" s="201"/>
      <c r="AWC75" s="201"/>
      <c r="AWD75" s="201"/>
      <c r="AWE75" s="201"/>
      <c r="AWF75" s="201"/>
      <c r="AWG75" s="201"/>
      <c r="AWH75" s="201"/>
      <c r="AWI75" s="201"/>
      <c r="AWJ75" s="201"/>
      <c r="AWK75" s="201"/>
      <c r="AWL75" s="201"/>
      <c r="AWM75" s="201"/>
      <c r="AWN75" s="201"/>
      <c r="AWO75" s="201"/>
      <c r="AWP75" s="201"/>
      <c r="AWQ75" s="201"/>
      <c r="AWR75" s="201"/>
      <c r="AWS75" s="201"/>
      <c r="AWT75" s="201"/>
      <c r="AWU75" s="201"/>
      <c r="AWV75" s="201"/>
      <c r="AWW75" s="201"/>
      <c r="AWX75" s="201"/>
      <c r="AWY75" s="201"/>
      <c r="AWZ75" s="201"/>
      <c r="AXA75" s="201"/>
      <c r="AXB75" s="201"/>
      <c r="AXC75" s="201"/>
      <c r="AXD75" s="201"/>
      <c r="AXE75" s="201"/>
      <c r="AXF75" s="201"/>
      <c r="AXG75" s="201"/>
      <c r="AXH75" s="201"/>
      <c r="AXI75" s="201"/>
      <c r="AXJ75" s="201"/>
      <c r="AXK75" s="201"/>
      <c r="AXL75" s="201"/>
      <c r="AXM75" s="201"/>
      <c r="AXN75" s="201"/>
      <c r="AXO75" s="201"/>
      <c r="AXP75" s="201"/>
      <c r="AXQ75" s="201"/>
      <c r="AXR75" s="201"/>
      <c r="AXS75" s="201"/>
      <c r="AXT75" s="201"/>
      <c r="AXU75" s="201"/>
      <c r="AXV75" s="201"/>
      <c r="AXW75" s="201"/>
      <c r="AXX75" s="201"/>
      <c r="AXY75" s="201"/>
      <c r="AXZ75" s="201"/>
      <c r="AYA75" s="201"/>
      <c r="AYB75" s="201"/>
      <c r="AYC75" s="201"/>
      <c r="AYD75" s="201"/>
      <c r="AYE75" s="201"/>
      <c r="AYF75" s="201"/>
      <c r="AYG75" s="201"/>
      <c r="AYH75" s="201"/>
      <c r="AYI75" s="201"/>
      <c r="AYJ75" s="201"/>
      <c r="AYK75" s="201"/>
      <c r="AYL75" s="201"/>
      <c r="AYM75" s="201"/>
      <c r="AYN75" s="201"/>
      <c r="AYO75" s="201"/>
      <c r="AYP75" s="201"/>
      <c r="AYQ75" s="201"/>
      <c r="AYR75" s="201"/>
      <c r="AYS75" s="201"/>
      <c r="AYT75" s="201"/>
      <c r="AYU75" s="201"/>
      <c r="AYV75" s="201"/>
      <c r="AYW75" s="201"/>
      <c r="AYX75" s="201"/>
      <c r="AYY75" s="201"/>
      <c r="AYZ75" s="201"/>
      <c r="AZA75" s="201"/>
      <c r="AZB75" s="201"/>
      <c r="AZC75" s="201"/>
      <c r="AZD75" s="201"/>
      <c r="AZE75" s="201"/>
      <c r="AZF75" s="201"/>
      <c r="AZG75" s="201"/>
      <c r="AZH75" s="201"/>
      <c r="AZI75" s="201"/>
      <c r="AZJ75" s="201"/>
      <c r="AZK75" s="201"/>
      <c r="AZL75" s="201"/>
      <c r="AZM75" s="201"/>
      <c r="AZN75" s="201"/>
      <c r="AZO75" s="201"/>
      <c r="AZP75" s="201"/>
      <c r="AZQ75" s="201"/>
      <c r="AZR75" s="201"/>
      <c r="AZS75" s="201"/>
      <c r="AZT75" s="201"/>
      <c r="AZU75" s="201"/>
      <c r="AZV75" s="201"/>
      <c r="AZW75" s="201"/>
      <c r="AZX75" s="201"/>
      <c r="AZY75" s="201"/>
      <c r="AZZ75" s="201"/>
      <c r="BAA75" s="201"/>
      <c r="BAB75" s="201"/>
      <c r="BAC75" s="201"/>
      <c r="BAD75" s="201"/>
      <c r="BAE75" s="201"/>
      <c r="BAF75" s="201"/>
      <c r="BAG75" s="201"/>
      <c r="BAH75" s="201"/>
      <c r="BAI75" s="201"/>
      <c r="BAJ75" s="201"/>
      <c r="BAK75" s="201"/>
      <c r="BAL75" s="201"/>
      <c r="BAM75" s="201"/>
      <c r="BAN75" s="201"/>
      <c r="BAO75" s="201"/>
      <c r="BAP75" s="201"/>
      <c r="BAQ75" s="201"/>
      <c r="BAR75" s="201"/>
      <c r="BAS75" s="201"/>
      <c r="BAT75" s="201"/>
      <c r="BAU75" s="201"/>
      <c r="BAV75" s="201"/>
      <c r="BAW75" s="201"/>
      <c r="BAX75" s="201"/>
      <c r="BAY75" s="201"/>
      <c r="BAZ75" s="201"/>
      <c r="BBA75" s="201"/>
      <c r="BBB75" s="201"/>
      <c r="BBC75" s="201"/>
      <c r="BBD75" s="201"/>
      <c r="BBE75" s="201"/>
      <c r="BBF75" s="201"/>
      <c r="BBG75" s="201"/>
      <c r="BBH75" s="201"/>
      <c r="BBI75" s="201"/>
      <c r="BBJ75" s="201"/>
      <c r="BBK75" s="201"/>
      <c r="BBL75" s="201"/>
      <c r="BBM75" s="201"/>
      <c r="BBN75" s="201"/>
      <c r="BBO75" s="201"/>
      <c r="BBP75" s="201"/>
      <c r="BBQ75" s="201"/>
      <c r="BBR75" s="201"/>
      <c r="BBS75" s="201"/>
      <c r="BBT75" s="201"/>
      <c r="BBU75" s="201"/>
      <c r="BBV75" s="201"/>
      <c r="BBW75" s="201"/>
      <c r="BBX75" s="201"/>
      <c r="BBY75" s="201"/>
      <c r="BBZ75" s="201"/>
      <c r="BCA75" s="201"/>
      <c r="BCB75" s="201"/>
      <c r="BCC75" s="201"/>
      <c r="BCD75" s="201"/>
      <c r="BCE75" s="201"/>
      <c r="BCF75" s="201"/>
      <c r="BCG75" s="201"/>
      <c r="BCH75" s="201"/>
      <c r="BCI75" s="201"/>
      <c r="BCJ75" s="201"/>
      <c r="BCK75" s="201"/>
      <c r="BCL75" s="201"/>
      <c r="BCM75" s="201"/>
      <c r="BCN75" s="201"/>
      <c r="BCO75" s="201"/>
      <c r="BCP75" s="201"/>
      <c r="BCQ75" s="201"/>
      <c r="BCR75" s="201"/>
      <c r="BCS75" s="201"/>
      <c r="BCT75" s="201"/>
      <c r="BCU75" s="201"/>
      <c r="BCV75" s="201"/>
      <c r="BCW75" s="201"/>
      <c r="BCX75" s="201"/>
      <c r="BCY75" s="201"/>
      <c r="BCZ75" s="201"/>
      <c r="BDA75" s="201"/>
      <c r="BDB75" s="201"/>
      <c r="BDC75" s="201"/>
      <c r="BDD75" s="201"/>
      <c r="BDE75" s="201"/>
      <c r="BDF75" s="201"/>
      <c r="BDG75" s="201"/>
      <c r="BDH75" s="201"/>
      <c r="BDI75" s="201"/>
      <c r="BDJ75" s="201"/>
      <c r="BDK75" s="201"/>
      <c r="BDL75" s="201"/>
      <c r="BDM75" s="201"/>
      <c r="BDN75" s="201"/>
      <c r="BDO75" s="201"/>
      <c r="BDP75" s="201"/>
      <c r="BDQ75" s="201"/>
      <c r="BDR75" s="201"/>
      <c r="BDS75" s="201"/>
      <c r="BDT75" s="201"/>
      <c r="BDU75" s="201"/>
      <c r="BDV75" s="201"/>
      <c r="BDW75" s="201"/>
      <c r="BDX75" s="201"/>
      <c r="BDY75" s="201"/>
      <c r="BDZ75" s="201"/>
      <c r="BEA75" s="201"/>
      <c r="BEB75" s="201"/>
      <c r="BEC75" s="201"/>
      <c r="BED75" s="201"/>
      <c r="BEE75" s="201"/>
      <c r="BEF75" s="201"/>
      <c r="BEG75" s="201"/>
      <c r="BEH75" s="201"/>
      <c r="BEI75" s="201"/>
      <c r="BEJ75" s="201"/>
      <c r="BEK75" s="201"/>
      <c r="BEL75" s="201"/>
      <c r="BEM75" s="201"/>
      <c r="BEN75" s="201"/>
      <c r="BEO75" s="201"/>
      <c r="BEP75" s="201"/>
      <c r="BEQ75" s="201"/>
      <c r="BER75" s="201"/>
      <c r="BES75" s="201"/>
      <c r="BET75" s="201"/>
      <c r="BEU75" s="201"/>
      <c r="BEV75" s="201"/>
      <c r="BEW75" s="201"/>
      <c r="BEX75" s="201"/>
      <c r="BEY75" s="201"/>
      <c r="BEZ75" s="201"/>
      <c r="BFA75" s="201"/>
      <c r="BFB75" s="201"/>
      <c r="BFC75" s="201"/>
      <c r="BFD75" s="201"/>
      <c r="BFE75" s="201"/>
      <c r="BFF75" s="201"/>
      <c r="BFG75" s="201"/>
      <c r="BFH75" s="201"/>
      <c r="BFI75" s="201"/>
      <c r="BFJ75" s="201"/>
      <c r="BFK75" s="201"/>
      <c r="BFL75" s="201"/>
      <c r="BFM75" s="201"/>
      <c r="BFN75" s="201"/>
      <c r="BFO75" s="201"/>
      <c r="BFP75" s="201"/>
      <c r="BFQ75" s="201"/>
      <c r="BFR75" s="201"/>
      <c r="BFS75" s="201"/>
      <c r="BFT75" s="201"/>
      <c r="BFU75" s="201"/>
      <c r="BFV75" s="201"/>
      <c r="BFW75" s="201"/>
      <c r="BFX75" s="201"/>
      <c r="BFY75" s="201"/>
      <c r="BFZ75" s="201"/>
      <c r="BGA75" s="201"/>
      <c r="BGB75" s="201"/>
      <c r="BGC75" s="201"/>
      <c r="BGD75" s="201"/>
      <c r="BGE75" s="201"/>
      <c r="BGF75" s="201"/>
      <c r="BGG75" s="201"/>
      <c r="BGH75" s="201"/>
      <c r="BGI75" s="201"/>
      <c r="BGJ75" s="201"/>
      <c r="BGK75" s="201"/>
      <c r="BGL75" s="201"/>
      <c r="BGM75" s="201"/>
      <c r="BGN75" s="201"/>
      <c r="BGO75" s="201"/>
      <c r="BGP75" s="201"/>
      <c r="BGQ75" s="201"/>
      <c r="BGR75" s="201"/>
      <c r="BGS75" s="201"/>
      <c r="BGT75" s="201"/>
      <c r="BGU75" s="201"/>
      <c r="BGV75" s="201"/>
      <c r="BGW75" s="201"/>
      <c r="BGX75" s="201"/>
      <c r="BGY75" s="201"/>
      <c r="BGZ75" s="201"/>
      <c r="BHA75" s="201"/>
      <c r="BHB75" s="201"/>
      <c r="BHC75" s="201"/>
      <c r="BHD75" s="201"/>
      <c r="BHE75" s="201"/>
      <c r="BHF75" s="201"/>
      <c r="BHG75" s="201"/>
      <c r="BHH75" s="201"/>
      <c r="BHI75" s="201"/>
      <c r="BHJ75" s="201"/>
      <c r="BHK75" s="201"/>
      <c r="BHL75" s="201"/>
      <c r="BHM75" s="201"/>
      <c r="BHN75" s="201"/>
      <c r="BHO75" s="201"/>
      <c r="BHP75" s="201"/>
      <c r="BHQ75" s="201"/>
      <c r="BHR75" s="201"/>
      <c r="BHS75" s="201"/>
      <c r="BHT75" s="201"/>
      <c r="BHU75" s="201"/>
      <c r="BHV75" s="201"/>
      <c r="BHW75" s="201"/>
      <c r="BHX75" s="201"/>
      <c r="BHY75" s="201"/>
      <c r="BHZ75" s="201"/>
      <c r="BIA75" s="201"/>
      <c r="BIB75" s="201"/>
      <c r="BIC75" s="201"/>
      <c r="BID75" s="201"/>
      <c r="BIE75" s="201"/>
      <c r="BIF75" s="201"/>
      <c r="BIG75" s="201"/>
      <c r="BIH75" s="201"/>
      <c r="BII75" s="201"/>
      <c r="BIJ75" s="201"/>
      <c r="BIK75" s="201"/>
      <c r="BIL75" s="201"/>
      <c r="BIM75" s="201"/>
      <c r="BIN75" s="201"/>
      <c r="BIO75" s="201"/>
      <c r="BIP75" s="201"/>
      <c r="BIQ75" s="201"/>
      <c r="BIR75" s="201"/>
      <c r="BIS75" s="201"/>
      <c r="BIT75" s="201"/>
      <c r="BIU75" s="201"/>
      <c r="BIV75" s="201"/>
      <c r="BIW75" s="201"/>
      <c r="BIX75" s="201"/>
      <c r="BIY75" s="201"/>
      <c r="BIZ75" s="201"/>
      <c r="BJA75" s="201"/>
      <c r="BJB75" s="201"/>
      <c r="BJC75" s="201"/>
      <c r="BJD75" s="201"/>
      <c r="BJE75" s="201"/>
      <c r="BJF75" s="201"/>
      <c r="BJG75" s="201"/>
      <c r="BJH75" s="201"/>
      <c r="BJI75" s="201"/>
      <c r="BJJ75" s="201"/>
      <c r="BJK75" s="201"/>
      <c r="BJL75" s="201"/>
      <c r="BJM75" s="201"/>
      <c r="BJN75" s="201"/>
      <c r="BJO75" s="201"/>
      <c r="BJP75" s="201"/>
      <c r="BJQ75" s="201"/>
      <c r="BJR75" s="201"/>
      <c r="BJS75" s="201"/>
      <c r="BJT75" s="201"/>
      <c r="BJU75" s="201"/>
      <c r="BJV75" s="201"/>
      <c r="BJW75" s="201"/>
      <c r="BJX75" s="201"/>
      <c r="BJY75" s="201"/>
      <c r="BJZ75" s="201"/>
      <c r="BKA75" s="201"/>
      <c r="BKB75" s="201"/>
      <c r="BKC75" s="201"/>
      <c r="BKD75" s="201"/>
      <c r="BKE75" s="201"/>
      <c r="BKF75" s="201"/>
      <c r="BKG75" s="201"/>
      <c r="BKH75" s="201"/>
      <c r="BKI75" s="201"/>
      <c r="BKJ75" s="201"/>
      <c r="BKK75" s="201"/>
      <c r="BKL75" s="201"/>
      <c r="BKM75" s="201"/>
      <c r="BKN75" s="201"/>
      <c r="BKO75" s="201"/>
      <c r="BKP75" s="201"/>
      <c r="BKQ75" s="201"/>
      <c r="BKR75" s="201"/>
      <c r="BKS75" s="201"/>
      <c r="BKT75" s="201"/>
      <c r="BKU75" s="201"/>
      <c r="BKV75" s="201"/>
      <c r="BKW75" s="201"/>
      <c r="BKX75" s="201"/>
      <c r="BKY75" s="201"/>
      <c r="BKZ75" s="201"/>
      <c r="BLA75" s="201"/>
      <c r="BLB75" s="201"/>
      <c r="BLC75" s="201"/>
      <c r="BLD75" s="201"/>
      <c r="BLE75" s="201"/>
      <c r="BLF75" s="201"/>
      <c r="BLG75" s="201"/>
      <c r="BLH75" s="201"/>
      <c r="BLI75" s="201"/>
      <c r="BLJ75" s="201"/>
      <c r="BLK75" s="201"/>
      <c r="BLL75" s="201"/>
      <c r="BLM75" s="201"/>
      <c r="BLN75" s="201"/>
      <c r="BLO75" s="201"/>
      <c r="BLP75" s="201"/>
      <c r="BLQ75" s="201"/>
      <c r="BLR75" s="201"/>
      <c r="BLS75" s="201"/>
      <c r="BLT75" s="201"/>
      <c r="BLU75" s="201"/>
      <c r="BLV75" s="201"/>
      <c r="BLW75" s="201"/>
      <c r="BLX75" s="201"/>
      <c r="BLY75" s="201"/>
      <c r="BLZ75" s="201"/>
      <c r="BMA75" s="201"/>
      <c r="BMB75" s="201"/>
      <c r="BMC75" s="201"/>
      <c r="BMD75" s="201"/>
      <c r="BME75" s="201"/>
      <c r="BMF75" s="201"/>
      <c r="BMG75" s="201"/>
      <c r="BMH75" s="201"/>
      <c r="BMI75" s="201"/>
      <c r="BMJ75" s="201"/>
      <c r="BMK75" s="201"/>
      <c r="BML75" s="201"/>
      <c r="BMM75" s="201"/>
      <c r="BMN75" s="201"/>
      <c r="BMO75" s="201"/>
      <c r="BMP75" s="201"/>
      <c r="BMQ75" s="201"/>
      <c r="BMR75" s="201"/>
      <c r="BMS75" s="201"/>
      <c r="BMT75" s="201"/>
      <c r="BMU75" s="201"/>
      <c r="BMV75" s="201"/>
      <c r="BMW75" s="201"/>
      <c r="BMX75" s="201"/>
      <c r="BMY75" s="201"/>
      <c r="BMZ75" s="201"/>
      <c r="BNA75" s="201"/>
      <c r="BNB75" s="201"/>
      <c r="BNC75" s="201"/>
      <c r="BND75" s="201"/>
      <c r="BNE75" s="201"/>
      <c r="BNF75" s="201"/>
      <c r="BNG75" s="201"/>
      <c r="BNH75" s="201"/>
      <c r="BNI75" s="201"/>
      <c r="BNJ75" s="201"/>
      <c r="BNK75" s="201"/>
      <c r="BNL75" s="201"/>
      <c r="BNM75" s="201"/>
      <c r="BNN75" s="201"/>
      <c r="BNO75" s="201"/>
      <c r="BNP75" s="201"/>
      <c r="BNQ75" s="201"/>
      <c r="BNR75" s="201"/>
      <c r="BNS75" s="201"/>
      <c r="BNT75" s="201"/>
      <c r="BNU75" s="201"/>
      <c r="BNV75" s="201"/>
      <c r="BNW75" s="201"/>
      <c r="BNX75" s="201"/>
      <c r="BNY75" s="201"/>
      <c r="BNZ75" s="201"/>
      <c r="BOA75" s="201"/>
      <c r="BOB75" s="201"/>
      <c r="BOC75" s="201"/>
      <c r="BOD75" s="201"/>
      <c r="BOE75" s="201"/>
      <c r="BOF75" s="201"/>
      <c r="BOG75" s="201"/>
      <c r="BOH75" s="201"/>
      <c r="BOI75" s="201"/>
      <c r="BOJ75" s="201"/>
      <c r="BOK75" s="201"/>
      <c r="BOL75" s="201"/>
      <c r="BOM75" s="201"/>
      <c r="BON75" s="201"/>
      <c r="BOO75" s="201"/>
      <c r="BOP75" s="201"/>
      <c r="BOQ75" s="201"/>
      <c r="BOR75" s="201"/>
      <c r="BOS75" s="201"/>
      <c r="BOT75" s="201"/>
      <c r="BOU75" s="201"/>
      <c r="BOV75" s="201"/>
      <c r="BOW75" s="201"/>
      <c r="BOX75" s="201"/>
      <c r="BOY75" s="201"/>
      <c r="BOZ75" s="201"/>
      <c r="BPA75" s="201"/>
      <c r="BPB75" s="201"/>
      <c r="BPC75" s="201"/>
      <c r="BPD75" s="201"/>
      <c r="BPE75" s="201"/>
      <c r="BPF75" s="201"/>
      <c r="BPG75" s="201"/>
      <c r="BPH75" s="201"/>
      <c r="BPI75" s="201"/>
      <c r="BPJ75" s="201"/>
      <c r="BPK75" s="201"/>
      <c r="BPL75" s="201"/>
      <c r="BPM75" s="201"/>
      <c r="BPN75" s="201"/>
      <c r="BPO75" s="201"/>
      <c r="BPP75" s="201"/>
      <c r="BPQ75" s="201"/>
      <c r="BPR75" s="201"/>
      <c r="BPS75" s="201"/>
      <c r="BPT75" s="201"/>
      <c r="BPU75" s="201"/>
      <c r="BPV75" s="201"/>
      <c r="BPW75" s="201"/>
      <c r="BPX75" s="201"/>
      <c r="BPY75" s="201"/>
      <c r="BPZ75" s="201"/>
      <c r="BQA75" s="201"/>
      <c r="BQB75" s="201"/>
      <c r="BQC75" s="201"/>
      <c r="BQD75" s="201"/>
      <c r="BQE75" s="201"/>
      <c r="BQF75" s="201"/>
      <c r="BQG75" s="201"/>
      <c r="BQH75" s="201"/>
      <c r="BQI75" s="201"/>
      <c r="BQJ75" s="201"/>
      <c r="BQK75" s="201"/>
      <c r="BQL75" s="201"/>
      <c r="BQM75" s="201"/>
      <c r="BQN75" s="201"/>
      <c r="BQO75" s="201"/>
      <c r="BQP75" s="201"/>
      <c r="BQQ75" s="201"/>
      <c r="BQR75" s="201"/>
      <c r="BQS75" s="201"/>
      <c r="BQT75" s="201"/>
      <c r="BQU75" s="201"/>
      <c r="BQV75" s="201"/>
      <c r="BQW75" s="201"/>
      <c r="BQX75" s="201"/>
      <c r="BQY75" s="201"/>
      <c r="BQZ75" s="201"/>
      <c r="BRA75" s="201"/>
      <c r="BRB75" s="201"/>
      <c r="BRC75" s="201"/>
      <c r="BRD75" s="201"/>
      <c r="BRE75" s="201"/>
      <c r="BRF75" s="201"/>
      <c r="BRG75" s="201"/>
      <c r="BRH75" s="201"/>
      <c r="BRI75" s="201"/>
      <c r="BRJ75" s="201"/>
      <c r="BRK75" s="201"/>
      <c r="BRL75" s="201"/>
      <c r="BRM75" s="201"/>
      <c r="BRN75" s="201"/>
      <c r="BRO75" s="201"/>
      <c r="BRP75" s="201"/>
      <c r="BRQ75" s="201"/>
      <c r="BRR75" s="201"/>
      <c r="BRS75" s="201"/>
      <c r="BRT75" s="201"/>
      <c r="BRU75" s="201"/>
      <c r="BRV75" s="201"/>
      <c r="BRW75" s="201"/>
      <c r="BRX75" s="201"/>
      <c r="BRY75" s="201"/>
      <c r="BRZ75" s="201"/>
      <c r="BSA75" s="201"/>
      <c r="BSB75" s="201"/>
      <c r="BSC75" s="201"/>
      <c r="BSD75" s="201"/>
      <c r="BSE75" s="201"/>
      <c r="BSF75" s="201"/>
      <c r="BSG75" s="201"/>
      <c r="BSH75" s="201"/>
      <c r="BSI75" s="201"/>
      <c r="BSJ75" s="201"/>
      <c r="BSK75" s="201"/>
      <c r="BSL75" s="201"/>
      <c r="BSM75" s="201"/>
      <c r="BSN75" s="201"/>
      <c r="BSO75" s="201"/>
      <c r="BSP75" s="201"/>
      <c r="BSQ75" s="201"/>
      <c r="BSR75" s="201"/>
      <c r="BSS75" s="201"/>
      <c r="BST75" s="201"/>
      <c r="BSU75" s="201"/>
      <c r="BSV75" s="201"/>
      <c r="BSW75" s="201"/>
      <c r="BSX75" s="201"/>
      <c r="BSY75" s="201"/>
      <c r="BSZ75" s="201"/>
      <c r="BTA75" s="201"/>
      <c r="BTB75" s="201"/>
      <c r="BTC75" s="201"/>
      <c r="BTD75" s="201"/>
      <c r="BTE75" s="201"/>
      <c r="BTF75" s="201"/>
      <c r="BTG75" s="201"/>
      <c r="BTH75" s="201"/>
      <c r="BTI75" s="201"/>
      <c r="BTJ75" s="201"/>
      <c r="BTK75" s="201"/>
      <c r="BTL75" s="201"/>
      <c r="BTM75" s="201"/>
      <c r="BTN75" s="201"/>
      <c r="BTO75" s="201"/>
      <c r="BTP75" s="201"/>
      <c r="BTQ75" s="201"/>
      <c r="BTR75" s="201"/>
      <c r="BTS75" s="201"/>
      <c r="BTT75" s="201"/>
      <c r="BTU75" s="201"/>
      <c r="BTV75" s="201"/>
      <c r="BTW75" s="201"/>
      <c r="BTX75" s="201"/>
      <c r="BTY75" s="201"/>
      <c r="BTZ75" s="201"/>
      <c r="BUA75" s="201"/>
      <c r="BUB75" s="201"/>
      <c r="BUC75" s="201"/>
      <c r="BUD75" s="201"/>
      <c r="BUE75" s="201"/>
      <c r="BUF75" s="201"/>
      <c r="BUG75" s="201"/>
      <c r="BUH75" s="201"/>
      <c r="BUI75" s="201"/>
      <c r="BUJ75" s="201"/>
      <c r="BUK75" s="201"/>
      <c r="BUL75" s="201"/>
      <c r="BUM75" s="201"/>
      <c r="BUN75" s="201"/>
      <c r="BUO75" s="201"/>
      <c r="BUP75" s="201"/>
      <c r="BUQ75" s="201"/>
      <c r="BUR75" s="201"/>
      <c r="BUS75" s="201"/>
      <c r="BUT75" s="201"/>
      <c r="BUU75" s="201"/>
      <c r="BUV75" s="201"/>
      <c r="BUW75" s="201"/>
      <c r="BUX75" s="201"/>
      <c r="BUY75" s="201"/>
      <c r="BUZ75" s="201"/>
      <c r="BVA75" s="201"/>
      <c r="BVB75" s="201"/>
      <c r="BVC75" s="201"/>
      <c r="BVD75" s="201"/>
      <c r="BVE75" s="201"/>
      <c r="BVF75" s="201"/>
      <c r="BVG75" s="201"/>
      <c r="BVH75" s="201"/>
      <c r="BVI75" s="201"/>
      <c r="BVJ75" s="201"/>
      <c r="BVK75" s="201"/>
      <c r="BVL75" s="201"/>
      <c r="BVM75" s="201"/>
      <c r="BVN75" s="201"/>
      <c r="BVO75" s="201"/>
      <c r="BVP75" s="201"/>
      <c r="BVQ75" s="201"/>
      <c r="BVR75" s="201"/>
      <c r="BVS75" s="201"/>
      <c r="BVT75" s="201"/>
      <c r="BVU75" s="201"/>
      <c r="BVV75" s="201"/>
      <c r="BVW75" s="201"/>
      <c r="BVX75" s="201"/>
      <c r="BVY75" s="201"/>
      <c r="BVZ75" s="201"/>
      <c r="BWA75" s="201"/>
      <c r="BWB75" s="201"/>
      <c r="BWC75" s="201"/>
      <c r="BWD75" s="201"/>
      <c r="BWE75" s="201"/>
      <c r="BWF75" s="201"/>
      <c r="BWG75" s="201"/>
      <c r="BWH75" s="201"/>
      <c r="BWI75" s="201"/>
      <c r="BWJ75" s="201"/>
      <c r="BWK75" s="201"/>
      <c r="BWL75" s="201"/>
      <c r="BWM75" s="201"/>
      <c r="BWN75" s="201"/>
      <c r="BWO75" s="201"/>
      <c r="BWP75" s="201"/>
      <c r="BWQ75" s="201"/>
      <c r="BWR75" s="201"/>
      <c r="BWS75" s="201"/>
      <c r="BWT75" s="201"/>
      <c r="BWU75" s="201"/>
      <c r="BWV75" s="201"/>
      <c r="BWW75" s="201"/>
      <c r="BWX75" s="201"/>
      <c r="BWY75" s="201"/>
      <c r="BWZ75" s="201"/>
      <c r="BXA75" s="201"/>
      <c r="BXB75" s="201"/>
      <c r="BXC75" s="201"/>
      <c r="BXD75" s="201"/>
      <c r="BXE75" s="201"/>
      <c r="BXF75" s="201"/>
      <c r="BXG75" s="201"/>
      <c r="BXH75" s="201"/>
      <c r="BXI75" s="201"/>
      <c r="BXJ75" s="201"/>
      <c r="BXK75" s="201"/>
      <c r="BXL75" s="201"/>
      <c r="BXM75" s="201"/>
      <c r="BXN75" s="201"/>
      <c r="BXO75" s="201"/>
      <c r="BXP75" s="201"/>
      <c r="BXQ75" s="201"/>
      <c r="BXR75" s="201"/>
      <c r="BXS75" s="201"/>
      <c r="BXT75" s="201"/>
      <c r="BXU75" s="201"/>
      <c r="BXV75" s="201"/>
      <c r="BXW75" s="201"/>
      <c r="BXX75" s="201"/>
      <c r="BXY75" s="201"/>
      <c r="BXZ75" s="201"/>
      <c r="BYA75" s="201"/>
      <c r="BYB75" s="201"/>
      <c r="BYC75" s="201"/>
      <c r="BYD75" s="201"/>
      <c r="BYE75" s="201"/>
      <c r="BYF75" s="201"/>
      <c r="BYG75" s="201"/>
      <c r="BYH75" s="201"/>
      <c r="BYI75" s="201"/>
      <c r="BYJ75" s="201"/>
      <c r="BYK75" s="201"/>
      <c r="BYL75" s="201"/>
      <c r="BYM75" s="201"/>
      <c r="BYN75" s="201"/>
      <c r="BYO75" s="201"/>
      <c r="BYP75" s="201"/>
      <c r="BYQ75" s="201"/>
      <c r="BYR75" s="201"/>
      <c r="BYS75" s="201"/>
      <c r="BYT75" s="201"/>
      <c r="BYU75" s="201"/>
      <c r="BYV75" s="201"/>
      <c r="BYW75" s="201"/>
      <c r="BYX75" s="201"/>
      <c r="BYY75" s="201"/>
      <c r="BYZ75" s="201"/>
      <c r="BZA75" s="201"/>
      <c r="BZB75" s="201"/>
      <c r="BZC75" s="201"/>
      <c r="BZD75" s="201"/>
      <c r="BZE75" s="201"/>
      <c r="BZF75" s="201"/>
      <c r="BZG75" s="201"/>
      <c r="BZH75" s="201"/>
      <c r="BZI75" s="201"/>
      <c r="BZJ75" s="201"/>
      <c r="BZK75" s="201"/>
      <c r="BZL75" s="201"/>
      <c r="BZM75" s="201"/>
      <c r="BZN75" s="201"/>
      <c r="BZO75" s="201"/>
      <c r="BZP75" s="201"/>
      <c r="BZQ75" s="201"/>
      <c r="BZR75" s="201"/>
      <c r="BZS75" s="201"/>
      <c r="BZT75" s="201"/>
      <c r="BZU75" s="201"/>
      <c r="BZV75" s="201"/>
      <c r="BZW75" s="201"/>
      <c r="BZX75" s="201"/>
      <c r="BZY75" s="201"/>
      <c r="BZZ75" s="201"/>
      <c r="CAA75" s="201"/>
      <c r="CAB75" s="201"/>
      <c r="CAC75" s="201"/>
      <c r="CAD75" s="201"/>
      <c r="CAE75" s="201"/>
      <c r="CAF75" s="201"/>
      <c r="CAG75" s="201"/>
      <c r="CAH75" s="201"/>
      <c r="CAI75" s="201"/>
      <c r="CAJ75" s="201"/>
      <c r="CAK75" s="201"/>
      <c r="CAL75" s="201"/>
      <c r="CAM75" s="201"/>
      <c r="CAN75" s="201"/>
      <c r="CAO75" s="201"/>
      <c r="CAP75" s="201"/>
      <c r="CAQ75" s="201"/>
      <c r="CAR75" s="201"/>
      <c r="CAS75" s="201"/>
      <c r="CAT75" s="201"/>
      <c r="CAU75" s="201"/>
      <c r="CAV75" s="201"/>
      <c r="CAW75" s="201"/>
      <c r="CAX75" s="201"/>
      <c r="CAY75" s="201"/>
      <c r="CAZ75" s="201"/>
      <c r="CBA75" s="201"/>
      <c r="CBB75" s="201"/>
      <c r="CBC75" s="201"/>
      <c r="CBD75" s="201"/>
      <c r="CBE75" s="201"/>
      <c r="CBF75" s="201"/>
      <c r="CBG75" s="201"/>
      <c r="CBH75" s="201"/>
      <c r="CBI75" s="201"/>
      <c r="CBJ75" s="201"/>
      <c r="CBK75" s="201"/>
      <c r="CBL75" s="201"/>
      <c r="CBM75" s="201"/>
      <c r="CBN75" s="201"/>
      <c r="CBO75" s="201"/>
      <c r="CBP75" s="201"/>
      <c r="CBQ75" s="201"/>
      <c r="CBR75" s="201"/>
      <c r="CBS75" s="201"/>
      <c r="CBT75" s="201"/>
      <c r="CBU75" s="201"/>
      <c r="CBV75" s="201"/>
      <c r="CBW75" s="201"/>
      <c r="CBX75" s="201"/>
      <c r="CBY75" s="201"/>
      <c r="CBZ75" s="201"/>
      <c r="CCA75" s="201"/>
      <c r="CCB75" s="201"/>
      <c r="CCC75" s="201"/>
      <c r="CCD75" s="201"/>
      <c r="CCE75" s="201"/>
      <c r="CCF75" s="201"/>
      <c r="CCG75" s="201"/>
      <c r="CCH75" s="201"/>
      <c r="CCI75" s="201"/>
      <c r="CCJ75" s="201"/>
      <c r="CCK75" s="201"/>
      <c r="CCL75" s="201"/>
      <c r="CCM75" s="201"/>
      <c r="CCN75" s="201"/>
      <c r="CCO75" s="201"/>
      <c r="CCP75" s="201"/>
      <c r="CCQ75" s="201"/>
      <c r="CCR75" s="201"/>
      <c r="CCS75" s="201"/>
      <c r="CCT75" s="201"/>
      <c r="CCU75" s="201"/>
      <c r="CCV75" s="201"/>
      <c r="CCW75" s="201"/>
      <c r="CCX75" s="201"/>
      <c r="CCY75" s="201"/>
      <c r="CCZ75" s="201"/>
      <c r="CDA75" s="201"/>
      <c r="CDB75" s="201"/>
      <c r="CDC75" s="201"/>
      <c r="CDD75" s="201"/>
      <c r="CDE75" s="201"/>
      <c r="CDF75" s="201"/>
      <c r="CDG75" s="201"/>
      <c r="CDH75" s="201"/>
      <c r="CDI75" s="201"/>
      <c r="CDJ75" s="201"/>
      <c r="CDK75" s="201"/>
      <c r="CDL75" s="201"/>
      <c r="CDM75" s="201"/>
      <c r="CDN75" s="201"/>
      <c r="CDO75" s="201"/>
      <c r="CDP75" s="201"/>
      <c r="CDQ75" s="201"/>
      <c r="CDR75" s="201"/>
      <c r="CDS75" s="201"/>
      <c r="CDT75" s="201"/>
      <c r="CDU75" s="201"/>
      <c r="CDV75" s="201"/>
      <c r="CDW75" s="201"/>
      <c r="CDX75" s="201"/>
      <c r="CDY75" s="201"/>
      <c r="CDZ75" s="201"/>
      <c r="CEA75" s="201"/>
      <c r="CEB75" s="201"/>
      <c r="CEC75" s="201"/>
      <c r="CED75" s="201"/>
      <c r="CEE75" s="201"/>
      <c r="CEF75" s="201"/>
      <c r="CEG75" s="201"/>
      <c r="CEH75" s="201"/>
      <c r="CEI75" s="201"/>
      <c r="CEJ75" s="201"/>
      <c r="CEK75" s="201"/>
      <c r="CEL75" s="201"/>
      <c r="CEM75" s="201"/>
      <c r="CEN75" s="201"/>
      <c r="CEO75" s="201"/>
      <c r="CEP75" s="201"/>
      <c r="CEQ75" s="201"/>
      <c r="CER75" s="201"/>
      <c r="CES75" s="201"/>
      <c r="CET75" s="201"/>
      <c r="CEU75" s="201"/>
      <c r="CEV75" s="201"/>
      <c r="CEW75" s="201"/>
      <c r="CEX75" s="201"/>
      <c r="CEY75" s="201"/>
      <c r="CEZ75" s="201"/>
      <c r="CFA75" s="201"/>
      <c r="CFB75" s="201"/>
      <c r="CFC75" s="201"/>
      <c r="CFD75" s="201"/>
      <c r="CFE75" s="201"/>
      <c r="CFF75" s="201"/>
      <c r="CFG75" s="201"/>
      <c r="CFH75" s="201"/>
      <c r="CFI75" s="201"/>
      <c r="CFJ75" s="201"/>
      <c r="CFK75" s="201"/>
      <c r="CFL75" s="201"/>
      <c r="CFM75" s="201"/>
      <c r="CFN75" s="201"/>
      <c r="CFO75" s="201"/>
      <c r="CFP75" s="201"/>
      <c r="CFQ75" s="201"/>
      <c r="CFR75" s="201"/>
      <c r="CFS75" s="201"/>
      <c r="CFT75" s="201"/>
      <c r="CFU75" s="201"/>
      <c r="CFV75" s="201"/>
      <c r="CFW75" s="201"/>
      <c r="CFX75" s="201"/>
      <c r="CFY75" s="201"/>
      <c r="CFZ75" s="201"/>
      <c r="CGA75" s="201"/>
      <c r="CGB75" s="201"/>
      <c r="CGC75" s="201"/>
      <c r="CGD75" s="201"/>
      <c r="CGE75" s="201"/>
      <c r="CGF75" s="201"/>
      <c r="CGG75" s="201"/>
      <c r="CGH75" s="201"/>
      <c r="CGI75" s="201"/>
      <c r="CGJ75" s="201"/>
      <c r="CGK75" s="201"/>
      <c r="CGL75" s="201"/>
      <c r="CGM75" s="201"/>
      <c r="CGN75" s="201"/>
      <c r="CGO75" s="201"/>
      <c r="CGP75" s="201"/>
      <c r="CGQ75" s="201"/>
      <c r="CGR75" s="201"/>
      <c r="CGS75" s="201"/>
      <c r="CGT75" s="201"/>
      <c r="CGU75" s="201"/>
      <c r="CGV75" s="201"/>
      <c r="CGW75" s="201"/>
      <c r="CGX75" s="201"/>
      <c r="CGY75" s="201"/>
      <c r="CGZ75" s="201"/>
      <c r="CHA75" s="201"/>
      <c r="CHB75" s="201"/>
      <c r="CHC75" s="201"/>
      <c r="CHD75" s="201"/>
      <c r="CHE75" s="201"/>
      <c r="CHF75" s="201"/>
      <c r="CHG75" s="201"/>
      <c r="CHH75" s="201"/>
      <c r="CHI75" s="201"/>
      <c r="CHJ75" s="201"/>
      <c r="CHK75" s="201"/>
      <c r="CHL75" s="201"/>
      <c r="CHM75" s="201"/>
      <c r="CHN75" s="201"/>
      <c r="CHO75" s="201"/>
      <c r="CHP75" s="201"/>
      <c r="CHQ75" s="201"/>
      <c r="CHR75" s="201"/>
      <c r="CHS75" s="201"/>
      <c r="CHT75" s="201"/>
      <c r="CHU75" s="201"/>
      <c r="CHV75" s="201"/>
      <c r="CHW75" s="201"/>
      <c r="CHX75" s="201"/>
      <c r="CHY75" s="201"/>
      <c r="CHZ75" s="201"/>
      <c r="CIA75" s="201"/>
      <c r="CIB75" s="201"/>
      <c r="CIC75" s="201"/>
      <c r="CID75" s="201"/>
      <c r="CIE75" s="201"/>
      <c r="CIF75" s="201"/>
      <c r="CIG75" s="201"/>
      <c r="CIH75" s="201"/>
      <c r="CII75" s="201"/>
      <c r="CIJ75" s="201"/>
      <c r="CIK75" s="201"/>
      <c r="CIL75" s="201"/>
      <c r="CIM75" s="201"/>
      <c r="CIN75" s="201"/>
      <c r="CIO75" s="201"/>
      <c r="CIP75" s="201"/>
      <c r="CIQ75" s="201"/>
      <c r="CIR75" s="201"/>
      <c r="CIS75" s="201"/>
      <c r="CIT75" s="201"/>
      <c r="CIU75" s="201"/>
      <c r="CIV75" s="201"/>
      <c r="CIW75" s="201"/>
      <c r="CIX75" s="201"/>
      <c r="CIY75" s="201"/>
      <c r="CIZ75" s="201"/>
      <c r="CJA75" s="201"/>
      <c r="CJB75" s="201"/>
      <c r="CJC75" s="201"/>
      <c r="CJD75" s="201"/>
      <c r="CJE75" s="201"/>
      <c r="CJF75" s="201"/>
      <c r="CJG75" s="201"/>
      <c r="CJH75" s="201"/>
      <c r="CJI75" s="201"/>
      <c r="CJJ75" s="201"/>
      <c r="CJK75" s="201"/>
      <c r="CJL75" s="201"/>
      <c r="CJM75" s="201"/>
      <c r="CJN75" s="201"/>
      <c r="CJO75" s="201"/>
      <c r="CJP75" s="201"/>
      <c r="CJQ75" s="201"/>
      <c r="CJR75" s="201"/>
      <c r="CJS75" s="201"/>
      <c r="CJT75" s="201"/>
      <c r="CJU75" s="201"/>
      <c r="CJV75" s="201"/>
      <c r="CJW75" s="201"/>
      <c r="CJX75" s="201"/>
      <c r="CJY75" s="201"/>
      <c r="CJZ75" s="201"/>
      <c r="CKA75" s="201"/>
      <c r="CKB75" s="201"/>
      <c r="CKC75" s="201"/>
      <c r="CKD75" s="201"/>
      <c r="CKE75" s="201"/>
      <c r="CKF75" s="201"/>
      <c r="CKG75" s="201"/>
      <c r="CKH75" s="201"/>
      <c r="CKI75" s="201"/>
      <c r="CKJ75" s="201"/>
      <c r="CKK75" s="201"/>
      <c r="CKL75" s="201"/>
      <c r="CKM75" s="201"/>
      <c r="CKN75" s="201"/>
      <c r="CKO75" s="201"/>
      <c r="CKP75" s="201"/>
      <c r="CKQ75" s="201"/>
      <c r="CKR75" s="201"/>
      <c r="CKS75" s="201"/>
      <c r="CKT75" s="201"/>
      <c r="CKU75" s="201"/>
      <c r="CKV75" s="201"/>
      <c r="CKW75" s="201"/>
      <c r="CKX75" s="201"/>
      <c r="CKY75" s="201"/>
      <c r="CKZ75" s="201"/>
      <c r="CLA75" s="201"/>
      <c r="CLB75" s="201"/>
      <c r="CLC75" s="201"/>
      <c r="CLD75" s="201"/>
      <c r="CLE75" s="201"/>
      <c r="CLF75" s="201"/>
      <c r="CLG75" s="201"/>
      <c r="CLH75" s="201"/>
      <c r="CLI75" s="201"/>
      <c r="CLJ75" s="201"/>
      <c r="CLK75" s="201"/>
      <c r="CLL75" s="201"/>
      <c r="CLM75" s="201"/>
      <c r="CLN75" s="201"/>
      <c r="CLO75" s="201"/>
      <c r="CLP75" s="201"/>
      <c r="CLQ75" s="201"/>
      <c r="CLR75" s="201"/>
      <c r="CLS75" s="201"/>
      <c r="CLT75" s="201"/>
      <c r="CLU75" s="201"/>
      <c r="CLV75" s="201"/>
      <c r="CLW75" s="201"/>
      <c r="CLX75" s="201"/>
      <c r="CLY75" s="201"/>
      <c r="CLZ75" s="201"/>
      <c r="CMA75" s="201"/>
      <c r="CMB75" s="201"/>
      <c r="CMC75" s="201"/>
      <c r="CMD75" s="201"/>
      <c r="CME75" s="201"/>
      <c r="CMF75" s="201"/>
      <c r="CMG75" s="201"/>
      <c r="CMH75" s="201"/>
      <c r="CMI75" s="201"/>
      <c r="CMJ75" s="201"/>
      <c r="CMK75" s="201"/>
      <c r="CML75" s="201"/>
      <c r="CMM75" s="201"/>
      <c r="CMN75" s="201"/>
      <c r="CMO75" s="201"/>
      <c r="CMP75" s="201"/>
      <c r="CMQ75" s="201"/>
      <c r="CMR75" s="201"/>
      <c r="CMS75" s="201"/>
      <c r="CMT75" s="201"/>
      <c r="CMU75" s="201"/>
      <c r="CMV75" s="201"/>
      <c r="CMW75" s="201"/>
      <c r="CMX75" s="201"/>
      <c r="CMY75" s="201"/>
      <c r="CMZ75" s="201"/>
      <c r="CNA75" s="201"/>
      <c r="CNB75" s="201"/>
      <c r="CNC75" s="201"/>
      <c r="CND75" s="201"/>
      <c r="CNE75" s="201"/>
      <c r="CNF75" s="201"/>
      <c r="CNG75" s="201"/>
      <c r="CNH75" s="201"/>
      <c r="CNI75" s="201"/>
      <c r="CNJ75" s="201"/>
      <c r="CNK75" s="201"/>
      <c r="CNL75" s="201"/>
      <c r="CNM75" s="201"/>
      <c r="CNN75" s="201"/>
      <c r="CNO75" s="201"/>
      <c r="CNP75" s="201"/>
      <c r="CNQ75" s="201"/>
      <c r="CNR75" s="201"/>
      <c r="CNS75" s="201"/>
      <c r="CNT75" s="201"/>
      <c r="CNU75" s="201"/>
      <c r="CNV75" s="201"/>
      <c r="CNW75" s="201"/>
      <c r="CNX75" s="201"/>
      <c r="CNY75" s="201"/>
      <c r="CNZ75" s="201"/>
      <c r="COA75" s="201"/>
      <c r="COB75" s="201"/>
      <c r="COC75" s="201"/>
      <c r="COD75" s="201"/>
      <c r="COE75" s="201"/>
      <c r="COF75" s="201"/>
      <c r="COG75" s="201"/>
      <c r="COH75" s="201"/>
      <c r="COI75" s="201"/>
      <c r="COJ75" s="201"/>
      <c r="COK75" s="201"/>
      <c r="COL75" s="201"/>
      <c r="COM75" s="201"/>
      <c r="CON75" s="201"/>
      <c r="COO75" s="201"/>
      <c r="COP75" s="201"/>
      <c r="COQ75" s="201"/>
      <c r="COR75" s="201"/>
      <c r="COS75" s="201"/>
      <c r="COT75" s="201"/>
      <c r="COU75" s="201"/>
      <c r="COV75" s="201"/>
      <c r="COW75" s="201"/>
      <c r="COX75" s="201"/>
      <c r="COY75" s="201"/>
      <c r="COZ75" s="201"/>
      <c r="CPA75" s="201"/>
      <c r="CPB75" s="201"/>
      <c r="CPC75" s="201"/>
      <c r="CPD75" s="201"/>
      <c r="CPE75" s="201"/>
      <c r="CPF75" s="201"/>
      <c r="CPG75" s="201"/>
      <c r="CPH75" s="201"/>
      <c r="CPI75" s="201"/>
      <c r="CPJ75" s="201"/>
      <c r="CPK75" s="201"/>
      <c r="CPL75" s="201"/>
      <c r="CPM75" s="201"/>
      <c r="CPN75" s="201"/>
      <c r="CPO75" s="201"/>
      <c r="CPP75" s="201"/>
      <c r="CPQ75" s="201"/>
      <c r="CPR75" s="201"/>
      <c r="CPS75" s="201"/>
      <c r="CPT75" s="201"/>
      <c r="CPU75" s="201"/>
      <c r="CPV75" s="201"/>
      <c r="CPW75" s="201"/>
      <c r="CPX75" s="201"/>
      <c r="CPY75" s="201"/>
      <c r="CPZ75" s="201"/>
      <c r="CQA75" s="201"/>
      <c r="CQB75" s="201"/>
      <c r="CQC75" s="201"/>
      <c r="CQD75" s="201"/>
      <c r="CQE75" s="201"/>
      <c r="CQF75" s="201"/>
      <c r="CQG75" s="201"/>
      <c r="CQH75" s="201"/>
      <c r="CQI75" s="201"/>
      <c r="CQJ75" s="201"/>
      <c r="CQK75" s="201"/>
      <c r="CQL75" s="201"/>
      <c r="CQM75" s="201"/>
      <c r="CQN75" s="201"/>
      <c r="CQO75" s="201"/>
      <c r="CQP75" s="201"/>
      <c r="CQQ75" s="201"/>
      <c r="CQR75" s="201"/>
      <c r="CQS75" s="201"/>
      <c r="CQT75" s="201"/>
      <c r="CQU75" s="201"/>
      <c r="CQV75" s="201"/>
      <c r="CQW75" s="201"/>
      <c r="CQX75" s="201"/>
      <c r="CQY75" s="201"/>
      <c r="CQZ75" s="201"/>
      <c r="CRA75" s="201"/>
      <c r="CRB75" s="201"/>
      <c r="CRC75" s="201"/>
      <c r="CRD75" s="201"/>
      <c r="CRE75" s="201"/>
      <c r="CRF75" s="201"/>
      <c r="CRG75" s="201"/>
      <c r="CRH75" s="201"/>
      <c r="CRI75" s="201"/>
      <c r="CRJ75" s="201"/>
      <c r="CRK75" s="201"/>
      <c r="CRL75" s="201"/>
      <c r="CRM75" s="201"/>
      <c r="CRN75" s="201"/>
      <c r="CRO75" s="201"/>
      <c r="CRP75" s="201"/>
      <c r="CRQ75" s="201"/>
      <c r="CRR75" s="201"/>
      <c r="CRS75" s="201"/>
      <c r="CRT75" s="201"/>
      <c r="CRU75" s="201"/>
      <c r="CRV75" s="201"/>
      <c r="CRW75" s="201"/>
      <c r="CRX75" s="201"/>
      <c r="CRY75" s="201"/>
      <c r="CRZ75" s="201"/>
      <c r="CSA75" s="201"/>
      <c r="CSB75" s="201"/>
      <c r="CSC75" s="201"/>
      <c r="CSD75" s="201"/>
      <c r="CSE75" s="201"/>
      <c r="CSF75" s="201"/>
      <c r="CSG75" s="201"/>
      <c r="CSH75" s="201"/>
      <c r="CSI75" s="201"/>
      <c r="CSJ75" s="201"/>
      <c r="CSK75" s="201"/>
      <c r="CSL75" s="201"/>
      <c r="CSM75" s="201"/>
      <c r="CSN75" s="201"/>
      <c r="CSO75" s="201"/>
      <c r="CSP75" s="201"/>
      <c r="CSQ75" s="201"/>
      <c r="CSR75" s="201"/>
      <c r="CSS75" s="201"/>
      <c r="CST75" s="201"/>
      <c r="CSU75" s="201"/>
      <c r="CSV75" s="201"/>
      <c r="CSW75" s="201"/>
      <c r="CSX75" s="201"/>
      <c r="CSY75" s="201"/>
      <c r="CSZ75" s="201"/>
      <c r="CTA75" s="201"/>
      <c r="CTB75" s="201"/>
      <c r="CTC75" s="201"/>
      <c r="CTD75" s="201"/>
      <c r="CTE75" s="201"/>
      <c r="CTF75" s="201"/>
      <c r="CTG75" s="201"/>
      <c r="CTH75" s="201"/>
      <c r="CTI75" s="201"/>
      <c r="CTJ75" s="201"/>
      <c r="CTK75" s="201"/>
      <c r="CTL75" s="201"/>
      <c r="CTM75" s="201"/>
      <c r="CTN75" s="201"/>
      <c r="CTO75" s="201"/>
      <c r="CTP75" s="201"/>
      <c r="CTQ75" s="201"/>
      <c r="CTR75" s="201"/>
      <c r="CTS75" s="201"/>
      <c r="CTT75" s="201"/>
      <c r="CTU75" s="201"/>
      <c r="CTV75" s="201"/>
      <c r="CTW75" s="201"/>
      <c r="CTX75" s="201"/>
      <c r="CTY75" s="201"/>
      <c r="CTZ75" s="201"/>
      <c r="CUA75" s="201"/>
      <c r="CUB75" s="201"/>
      <c r="CUC75" s="201"/>
      <c r="CUD75" s="201"/>
      <c r="CUE75" s="201"/>
      <c r="CUF75" s="201"/>
      <c r="CUG75" s="201"/>
      <c r="CUH75" s="201"/>
      <c r="CUI75" s="201"/>
      <c r="CUJ75" s="201"/>
      <c r="CUK75" s="201"/>
      <c r="CUL75" s="201"/>
      <c r="CUM75" s="201"/>
      <c r="CUN75" s="201"/>
      <c r="CUO75" s="201"/>
      <c r="CUP75" s="201"/>
      <c r="CUQ75" s="201"/>
      <c r="CUR75" s="201"/>
      <c r="CUS75" s="201"/>
      <c r="CUT75" s="201"/>
      <c r="CUU75" s="201"/>
      <c r="CUV75" s="201"/>
      <c r="CUW75" s="201"/>
      <c r="CUX75" s="201"/>
      <c r="CUY75" s="201"/>
      <c r="CUZ75" s="201"/>
      <c r="CVA75" s="201"/>
      <c r="CVB75" s="201"/>
      <c r="CVC75" s="201"/>
      <c r="CVD75" s="201"/>
      <c r="CVE75" s="201"/>
      <c r="CVF75" s="201"/>
      <c r="CVG75" s="201"/>
      <c r="CVH75" s="201"/>
      <c r="CVI75" s="201"/>
      <c r="CVJ75" s="201"/>
      <c r="CVK75" s="201"/>
      <c r="CVL75" s="201"/>
      <c r="CVM75" s="201"/>
      <c r="CVN75" s="201"/>
      <c r="CVO75" s="201"/>
      <c r="CVP75" s="201"/>
      <c r="CVQ75" s="201"/>
      <c r="CVR75" s="201"/>
      <c r="CVS75" s="201"/>
      <c r="CVT75" s="201"/>
      <c r="CVU75" s="201"/>
      <c r="CVV75" s="201"/>
      <c r="CVW75" s="201"/>
      <c r="CVX75" s="201"/>
      <c r="CVY75" s="201"/>
      <c r="CVZ75" s="201"/>
      <c r="CWA75" s="201"/>
      <c r="CWB75" s="201"/>
      <c r="CWC75" s="201"/>
      <c r="CWD75" s="201"/>
      <c r="CWE75" s="201"/>
      <c r="CWF75" s="201"/>
      <c r="CWG75" s="201"/>
      <c r="CWH75" s="201"/>
      <c r="CWI75" s="201"/>
      <c r="CWJ75" s="201"/>
      <c r="CWK75" s="201"/>
      <c r="CWL75" s="201"/>
      <c r="CWM75" s="201"/>
      <c r="CWN75" s="201"/>
      <c r="CWO75" s="201"/>
      <c r="CWP75" s="201"/>
      <c r="CWQ75" s="201"/>
      <c r="CWR75" s="201"/>
      <c r="CWS75" s="201"/>
      <c r="CWT75" s="201"/>
      <c r="CWU75" s="201"/>
      <c r="CWV75" s="201"/>
      <c r="CWW75" s="201"/>
      <c r="CWX75" s="201"/>
      <c r="CWY75" s="201"/>
      <c r="CWZ75" s="201"/>
      <c r="CXA75" s="201"/>
      <c r="CXB75" s="201"/>
      <c r="CXC75" s="201"/>
      <c r="CXD75" s="201"/>
      <c r="CXE75" s="201"/>
      <c r="CXF75" s="201"/>
      <c r="CXG75" s="201"/>
      <c r="CXH75" s="201"/>
      <c r="CXI75" s="201"/>
      <c r="CXJ75" s="201"/>
      <c r="CXK75" s="201"/>
      <c r="CXL75" s="201"/>
      <c r="CXM75" s="201"/>
      <c r="CXN75" s="201"/>
      <c r="CXO75" s="201"/>
      <c r="CXP75" s="201"/>
      <c r="CXQ75" s="201"/>
      <c r="CXR75" s="201"/>
      <c r="CXS75" s="201"/>
      <c r="CXT75" s="201"/>
      <c r="CXU75" s="201"/>
      <c r="CXV75" s="201"/>
      <c r="CXW75" s="201"/>
      <c r="CXX75" s="201"/>
      <c r="CXY75" s="201"/>
      <c r="CXZ75" s="201"/>
      <c r="CYA75" s="201"/>
      <c r="CYB75" s="201"/>
      <c r="CYC75" s="201"/>
      <c r="CYD75" s="201"/>
      <c r="CYE75" s="201"/>
      <c r="CYF75" s="201"/>
      <c r="CYG75" s="201"/>
      <c r="CYH75" s="201"/>
      <c r="CYI75" s="201"/>
      <c r="CYJ75" s="201"/>
      <c r="CYK75" s="201"/>
      <c r="CYL75" s="201"/>
      <c r="CYM75" s="201"/>
      <c r="CYN75" s="201"/>
      <c r="CYO75" s="201"/>
      <c r="CYP75" s="201"/>
      <c r="CYQ75" s="201"/>
      <c r="CYR75" s="201"/>
      <c r="CYS75" s="201"/>
      <c r="CYT75" s="201"/>
      <c r="CYU75" s="201"/>
      <c r="CYV75" s="201"/>
      <c r="CYW75" s="201"/>
      <c r="CYX75" s="201"/>
      <c r="CYY75" s="201"/>
      <c r="CYZ75" s="201"/>
      <c r="CZA75" s="201"/>
      <c r="CZB75" s="201"/>
      <c r="CZC75" s="201"/>
      <c r="CZD75" s="201"/>
      <c r="CZE75" s="201"/>
      <c r="CZF75" s="201"/>
      <c r="CZG75" s="201"/>
      <c r="CZH75" s="201"/>
      <c r="CZI75" s="201"/>
      <c r="CZJ75" s="201"/>
      <c r="CZK75" s="201"/>
      <c r="CZL75" s="201"/>
      <c r="CZM75" s="201"/>
      <c r="CZN75" s="201"/>
      <c r="CZO75" s="201"/>
      <c r="CZP75" s="201"/>
      <c r="CZQ75" s="201"/>
      <c r="CZR75" s="201"/>
      <c r="CZS75" s="201"/>
      <c r="CZT75" s="201"/>
      <c r="CZU75" s="201"/>
      <c r="CZV75" s="201"/>
      <c r="CZW75" s="201"/>
      <c r="CZX75" s="201"/>
      <c r="CZY75" s="201"/>
      <c r="CZZ75" s="201"/>
      <c r="DAA75" s="201"/>
      <c r="DAB75" s="201"/>
      <c r="DAC75" s="201"/>
      <c r="DAD75" s="201"/>
      <c r="DAE75" s="201"/>
      <c r="DAF75" s="201"/>
      <c r="DAG75" s="201"/>
      <c r="DAH75" s="201"/>
      <c r="DAI75" s="201"/>
      <c r="DAJ75" s="201"/>
      <c r="DAK75" s="201"/>
      <c r="DAL75" s="201"/>
      <c r="DAM75" s="201"/>
      <c r="DAN75" s="201"/>
      <c r="DAO75" s="201"/>
      <c r="DAP75" s="201"/>
      <c r="DAQ75" s="201"/>
      <c r="DAR75" s="201"/>
      <c r="DAS75" s="201"/>
      <c r="DAT75" s="201"/>
      <c r="DAU75" s="201"/>
      <c r="DAV75" s="201"/>
      <c r="DAW75" s="201"/>
      <c r="DAX75" s="201"/>
      <c r="DAY75" s="201"/>
      <c r="DAZ75" s="201"/>
      <c r="DBA75" s="201"/>
      <c r="DBB75" s="201"/>
      <c r="DBC75" s="201"/>
      <c r="DBD75" s="201"/>
      <c r="DBE75" s="201"/>
      <c r="DBF75" s="201"/>
      <c r="DBG75" s="201"/>
      <c r="DBH75" s="201"/>
      <c r="DBI75" s="201"/>
      <c r="DBJ75" s="201"/>
      <c r="DBK75" s="201"/>
      <c r="DBL75" s="201"/>
      <c r="DBM75" s="201"/>
      <c r="DBN75" s="201"/>
      <c r="DBO75" s="201"/>
      <c r="DBP75" s="201"/>
      <c r="DBQ75" s="201"/>
      <c r="DBR75" s="201"/>
      <c r="DBS75" s="201"/>
      <c r="DBT75" s="201"/>
      <c r="DBU75" s="201"/>
      <c r="DBV75" s="201"/>
      <c r="DBW75" s="201"/>
      <c r="DBX75" s="201"/>
      <c r="DBY75" s="201"/>
      <c r="DBZ75" s="201"/>
      <c r="DCA75" s="201"/>
      <c r="DCB75" s="201"/>
      <c r="DCC75" s="201"/>
      <c r="DCD75" s="201"/>
      <c r="DCE75" s="201"/>
      <c r="DCF75" s="201"/>
      <c r="DCG75" s="201"/>
      <c r="DCH75" s="201"/>
      <c r="DCI75" s="201"/>
      <c r="DCJ75" s="201"/>
      <c r="DCK75" s="201"/>
      <c r="DCL75" s="201"/>
      <c r="DCM75" s="201"/>
      <c r="DCN75" s="201"/>
      <c r="DCO75" s="201"/>
      <c r="DCP75" s="201"/>
      <c r="DCQ75" s="201"/>
      <c r="DCR75" s="201"/>
      <c r="DCS75" s="201"/>
      <c r="DCT75" s="201"/>
      <c r="DCU75" s="201"/>
      <c r="DCV75" s="201"/>
      <c r="DCW75" s="201"/>
      <c r="DCX75" s="201"/>
      <c r="DCY75" s="201"/>
      <c r="DCZ75" s="201"/>
      <c r="DDA75" s="201"/>
      <c r="DDB75" s="201"/>
      <c r="DDC75" s="201"/>
      <c r="DDD75" s="201"/>
      <c r="DDE75" s="201"/>
      <c r="DDF75" s="201"/>
      <c r="DDG75" s="201"/>
      <c r="DDH75" s="201"/>
      <c r="DDI75" s="201"/>
      <c r="DDJ75" s="201"/>
      <c r="DDK75" s="201"/>
      <c r="DDL75" s="201"/>
      <c r="DDM75" s="201"/>
      <c r="DDN75" s="201"/>
      <c r="DDO75" s="201"/>
      <c r="DDP75" s="201"/>
      <c r="DDQ75" s="201"/>
      <c r="DDR75" s="201"/>
      <c r="DDS75" s="201"/>
      <c r="DDT75" s="201"/>
      <c r="DDU75" s="201"/>
      <c r="DDV75" s="201"/>
      <c r="DDW75" s="201"/>
      <c r="DDX75" s="201"/>
      <c r="DDY75" s="201"/>
      <c r="DDZ75" s="201"/>
      <c r="DEA75" s="201"/>
      <c r="DEB75" s="201"/>
      <c r="DEC75" s="201"/>
      <c r="DED75" s="201"/>
      <c r="DEE75" s="201"/>
      <c r="DEF75" s="201"/>
      <c r="DEG75" s="201"/>
      <c r="DEH75" s="201"/>
      <c r="DEI75" s="201"/>
      <c r="DEJ75" s="201"/>
      <c r="DEK75" s="201"/>
      <c r="DEL75" s="201"/>
      <c r="DEM75" s="201"/>
      <c r="DEN75" s="201"/>
      <c r="DEO75" s="201"/>
      <c r="DEP75" s="201"/>
      <c r="DEQ75" s="201"/>
      <c r="DER75" s="201"/>
      <c r="DES75" s="201"/>
      <c r="DET75" s="201"/>
      <c r="DEU75" s="201"/>
      <c r="DEV75" s="201"/>
      <c r="DEW75" s="201"/>
      <c r="DEX75" s="201"/>
      <c r="DEY75" s="201"/>
      <c r="DEZ75" s="201"/>
      <c r="DFA75" s="201"/>
      <c r="DFB75" s="201"/>
      <c r="DFC75" s="201"/>
      <c r="DFD75" s="201"/>
      <c r="DFE75" s="201"/>
      <c r="DFF75" s="201"/>
      <c r="DFG75" s="201"/>
      <c r="DFH75" s="201"/>
      <c r="DFI75" s="201"/>
      <c r="DFJ75" s="201"/>
      <c r="DFK75" s="201"/>
      <c r="DFL75" s="201"/>
      <c r="DFM75" s="201"/>
      <c r="DFN75" s="201"/>
      <c r="DFO75" s="201"/>
      <c r="DFP75" s="201"/>
      <c r="DFQ75" s="201"/>
      <c r="DFR75" s="201"/>
      <c r="DFS75" s="201"/>
      <c r="DFT75" s="201"/>
      <c r="DFU75" s="201"/>
      <c r="DFV75" s="201"/>
      <c r="DFW75" s="201"/>
      <c r="DFX75" s="201"/>
      <c r="DFY75" s="201"/>
      <c r="DFZ75" s="201"/>
      <c r="DGA75" s="201"/>
      <c r="DGB75" s="201"/>
      <c r="DGC75" s="201"/>
      <c r="DGD75" s="201"/>
      <c r="DGE75" s="201"/>
      <c r="DGF75" s="201"/>
      <c r="DGG75" s="201"/>
      <c r="DGH75" s="201"/>
      <c r="DGI75" s="201"/>
      <c r="DGJ75" s="201"/>
      <c r="DGK75" s="201"/>
      <c r="DGL75" s="201"/>
      <c r="DGM75" s="201"/>
      <c r="DGN75" s="201"/>
      <c r="DGO75" s="201"/>
      <c r="DGP75" s="201"/>
      <c r="DGQ75" s="201"/>
      <c r="DGR75" s="201"/>
      <c r="DGS75" s="201"/>
      <c r="DGT75" s="201"/>
      <c r="DGU75" s="201"/>
      <c r="DGV75" s="201"/>
      <c r="DGW75" s="201"/>
      <c r="DGX75" s="201"/>
      <c r="DGY75" s="201"/>
      <c r="DGZ75" s="201"/>
      <c r="DHA75" s="201"/>
      <c r="DHB75" s="201"/>
      <c r="DHC75" s="201"/>
      <c r="DHD75" s="201"/>
      <c r="DHE75" s="201"/>
      <c r="DHF75" s="201"/>
      <c r="DHG75" s="201"/>
      <c r="DHH75" s="201"/>
      <c r="DHI75" s="201"/>
      <c r="DHJ75" s="201"/>
      <c r="DHK75" s="201"/>
      <c r="DHL75" s="201"/>
      <c r="DHM75" s="201"/>
      <c r="DHN75" s="201"/>
      <c r="DHO75" s="201"/>
      <c r="DHP75" s="201"/>
      <c r="DHQ75" s="201"/>
      <c r="DHR75" s="201"/>
      <c r="DHS75" s="201"/>
      <c r="DHT75" s="201"/>
      <c r="DHU75" s="201"/>
      <c r="DHV75" s="201"/>
      <c r="DHW75" s="201"/>
      <c r="DHX75" s="201"/>
      <c r="DHY75" s="201"/>
      <c r="DHZ75" s="201"/>
      <c r="DIA75" s="201"/>
      <c r="DIB75" s="201"/>
      <c r="DIC75" s="201"/>
      <c r="DID75" s="201"/>
      <c r="DIE75" s="201"/>
      <c r="DIF75" s="201"/>
      <c r="DIG75" s="201"/>
      <c r="DIH75" s="201"/>
      <c r="DII75" s="201"/>
      <c r="DIJ75" s="201"/>
      <c r="DIK75" s="201"/>
      <c r="DIL75" s="201"/>
      <c r="DIM75" s="201"/>
      <c r="DIN75" s="201"/>
      <c r="DIO75" s="201"/>
      <c r="DIP75" s="201"/>
      <c r="DIQ75" s="201"/>
      <c r="DIR75" s="201"/>
      <c r="DIS75" s="201"/>
      <c r="DIT75" s="201"/>
      <c r="DIU75" s="201"/>
      <c r="DIV75" s="201"/>
      <c r="DIW75" s="201"/>
      <c r="DIX75" s="201"/>
      <c r="DIY75" s="201"/>
      <c r="DIZ75" s="201"/>
      <c r="DJA75" s="201"/>
      <c r="DJB75" s="201"/>
      <c r="DJC75" s="201"/>
      <c r="DJD75" s="201"/>
      <c r="DJE75" s="201"/>
      <c r="DJF75" s="201"/>
      <c r="DJG75" s="201"/>
      <c r="DJH75" s="201"/>
      <c r="DJI75" s="201"/>
      <c r="DJJ75" s="201"/>
      <c r="DJK75" s="201"/>
      <c r="DJL75" s="201"/>
      <c r="DJM75" s="201"/>
      <c r="DJN75" s="201"/>
      <c r="DJO75" s="201"/>
      <c r="DJP75" s="201"/>
      <c r="DJQ75" s="201"/>
      <c r="DJR75" s="201"/>
      <c r="DJS75" s="201"/>
      <c r="DJT75" s="201"/>
      <c r="DJU75" s="201"/>
      <c r="DJV75" s="201"/>
      <c r="DJW75" s="201"/>
      <c r="DJX75" s="201"/>
      <c r="DJY75" s="201"/>
      <c r="DJZ75" s="201"/>
      <c r="DKA75" s="201"/>
      <c r="DKB75" s="201"/>
      <c r="DKC75" s="201"/>
      <c r="DKD75" s="201"/>
      <c r="DKE75" s="201"/>
      <c r="DKF75" s="201"/>
      <c r="DKG75" s="201"/>
      <c r="DKH75" s="201"/>
      <c r="DKI75" s="201"/>
      <c r="DKJ75" s="201"/>
      <c r="DKK75" s="201"/>
      <c r="DKL75" s="201"/>
      <c r="DKM75" s="201"/>
      <c r="DKN75" s="201"/>
      <c r="DKO75" s="201"/>
      <c r="DKP75" s="201"/>
      <c r="DKQ75" s="201"/>
      <c r="DKR75" s="201"/>
      <c r="DKS75" s="201"/>
      <c r="DKT75" s="201"/>
      <c r="DKU75" s="201"/>
      <c r="DKV75" s="201"/>
      <c r="DKW75" s="201"/>
      <c r="DKX75" s="201"/>
      <c r="DKY75" s="201"/>
      <c r="DKZ75" s="201"/>
      <c r="DLA75" s="201"/>
      <c r="DLB75" s="201"/>
      <c r="DLC75" s="201"/>
      <c r="DLD75" s="201"/>
      <c r="DLE75" s="201"/>
      <c r="DLF75" s="201"/>
      <c r="DLG75" s="201"/>
      <c r="DLH75" s="201"/>
      <c r="DLI75" s="201"/>
      <c r="DLJ75" s="201"/>
      <c r="DLK75" s="201"/>
      <c r="DLL75" s="201"/>
      <c r="DLM75" s="201"/>
      <c r="DLN75" s="201"/>
      <c r="DLO75" s="201"/>
      <c r="DLP75" s="201"/>
      <c r="DLQ75" s="201"/>
      <c r="DLR75" s="201"/>
      <c r="DLS75" s="201"/>
      <c r="DLT75" s="201"/>
      <c r="DLU75" s="201"/>
      <c r="DLV75" s="201"/>
      <c r="DLW75" s="201"/>
      <c r="DLX75" s="201"/>
      <c r="DLY75" s="201"/>
      <c r="DLZ75" s="201"/>
      <c r="DMA75" s="201"/>
      <c r="DMB75" s="201"/>
      <c r="DMC75" s="201"/>
      <c r="DMD75" s="201"/>
      <c r="DME75" s="201"/>
      <c r="DMF75" s="201"/>
      <c r="DMG75" s="201"/>
      <c r="DMH75" s="201"/>
      <c r="DMI75" s="201"/>
      <c r="DMJ75" s="201"/>
      <c r="DMK75" s="201"/>
      <c r="DML75" s="201"/>
      <c r="DMM75" s="201"/>
      <c r="DMN75" s="201"/>
      <c r="DMO75" s="201"/>
      <c r="DMP75" s="201"/>
      <c r="DMQ75" s="201"/>
      <c r="DMR75" s="201"/>
      <c r="DMS75" s="201"/>
      <c r="DMT75" s="201"/>
      <c r="DMU75" s="201"/>
      <c r="DMV75" s="201"/>
      <c r="DMW75" s="201"/>
      <c r="DMX75" s="201"/>
      <c r="DMY75" s="201"/>
      <c r="DMZ75" s="201"/>
      <c r="DNA75" s="201"/>
      <c r="DNB75" s="201"/>
      <c r="DNC75" s="201"/>
      <c r="DND75" s="201"/>
      <c r="DNE75" s="201"/>
      <c r="DNF75" s="201"/>
      <c r="DNG75" s="201"/>
      <c r="DNH75" s="201"/>
      <c r="DNI75" s="201"/>
      <c r="DNJ75" s="201"/>
      <c r="DNK75" s="201"/>
      <c r="DNL75" s="201"/>
      <c r="DNM75" s="201"/>
      <c r="DNN75" s="201"/>
      <c r="DNO75" s="201"/>
      <c r="DNP75" s="201"/>
      <c r="DNQ75" s="201"/>
      <c r="DNR75" s="201"/>
      <c r="DNS75" s="201"/>
      <c r="DNT75" s="201"/>
      <c r="DNU75" s="201"/>
      <c r="DNV75" s="201"/>
      <c r="DNW75" s="201"/>
      <c r="DNX75" s="201"/>
      <c r="DNY75" s="201"/>
      <c r="DNZ75" s="201"/>
      <c r="DOA75" s="201"/>
      <c r="DOB75" s="201"/>
      <c r="DOC75" s="201"/>
      <c r="DOD75" s="201"/>
      <c r="DOE75" s="201"/>
      <c r="DOF75" s="201"/>
      <c r="DOG75" s="201"/>
      <c r="DOH75" s="201"/>
      <c r="DOI75" s="201"/>
      <c r="DOJ75" s="201"/>
      <c r="DOK75" s="201"/>
      <c r="DOL75" s="201"/>
      <c r="DOM75" s="201"/>
      <c r="DON75" s="201"/>
      <c r="DOO75" s="201"/>
      <c r="DOP75" s="201"/>
      <c r="DOQ75" s="201"/>
      <c r="DOR75" s="201"/>
      <c r="DOS75" s="201"/>
      <c r="DOT75" s="201"/>
      <c r="DOU75" s="201"/>
      <c r="DOV75" s="201"/>
      <c r="DOW75" s="201"/>
      <c r="DOX75" s="201"/>
      <c r="DOY75" s="201"/>
      <c r="DOZ75" s="201"/>
      <c r="DPA75" s="201"/>
      <c r="DPB75" s="201"/>
      <c r="DPC75" s="201"/>
      <c r="DPD75" s="201"/>
      <c r="DPE75" s="201"/>
      <c r="DPF75" s="201"/>
      <c r="DPG75" s="201"/>
      <c r="DPH75" s="201"/>
      <c r="DPI75" s="201"/>
      <c r="DPJ75" s="201"/>
      <c r="DPK75" s="201"/>
      <c r="DPL75" s="201"/>
      <c r="DPM75" s="201"/>
      <c r="DPN75" s="201"/>
      <c r="DPO75" s="201"/>
      <c r="DPP75" s="201"/>
      <c r="DPQ75" s="201"/>
      <c r="DPR75" s="201"/>
      <c r="DPS75" s="201"/>
      <c r="DPT75" s="201"/>
      <c r="DPU75" s="201"/>
      <c r="DPV75" s="201"/>
      <c r="DPW75" s="201"/>
      <c r="DPX75" s="201"/>
      <c r="DPY75" s="201"/>
      <c r="DPZ75" s="201"/>
      <c r="DQA75" s="201"/>
      <c r="DQB75" s="201"/>
      <c r="DQC75" s="201"/>
      <c r="DQD75" s="201"/>
      <c r="DQE75" s="201"/>
      <c r="DQF75" s="201"/>
      <c r="DQG75" s="201"/>
      <c r="DQH75" s="201"/>
      <c r="DQI75" s="201"/>
      <c r="DQJ75" s="201"/>
      <c r="DQK75" s="201"/>
      <c r="DQL75" s="201"/>
      <c r="DQM75" s="201"/>
      <c r="DQN75" s="201"/>
      <c r="DQO75" s="201"/>
      <c r="DQP75" s="201"/>
      <c r="DQQ75" s="201"/>
      <c r="DQR75" s="201"/>
      <c r="DQS75" s="201"/>
      <c r="DQT75" s="201"/>
      <c r="DQU75" s="201"/>
      <c r="DQV75" s="201"/>
      <c r="DQW75" s="201"/>
      <c r="DQX75" s="201"/>
      <c r="DQY75" s="201"/>
      <c r="DQZ75" s="201"/>
      <c r="DRA75" s="201"/>
      <c r="DRB75" s="201"/>
      <c r="DRC75" s="201"/>
      <c r="DRD75" s="201"/>
      <c r="DRE75" s="201"/>
      <c r="DRF75" s="201"/>
      <c r="DRG75" s="201"/>
      <c r="DRH75" s="201"/>
      <c r="DRI75" s="201"/>
      <c r="DRJ75" s="201"/>
      <c r="DRK75" s="201"/>
      <c r="DRL75" s="201"/>
      <c r="DRM75" s="201"/>
      <c r="DRN75" s="201"/>
      <c r="DRO75" s="201"/>
      <c r="DRP75" s="201"/>
      <c r="DRQ75" s="201"/>
      <c r="DRR75" s="201"/>
      <c r="DRS75" s="201"/>
      <c r="DRT75" s="201"/>
      <c r="DRU75" s="201"/>
      <c r="DRV75" s="201"/>
      <c r="DRW75" s="201"/>
      <c r="DRX75" s="201"/>
      <c r="DRY75" s="201"/>
      <c r="DRZ75" s="201"/>
      <c r="DSA75" s="201"/>
      <c r="DSB75" s="201"/>
      <c r="DSC75" s="201"/>
      <c r="DSD75" s="201"/>
      <c r="DSE75" s="201"/>
      <c r="DSF75" s="201"/>
      <c r="DSG75" s="201"/>
      <c r="DSH75" s="201"/>
      <c r="DSI75" s="201"/>
      <c r="DSJ75" s="201"/>
      <c r="DSK75" s="201"/>
      <c r="DSL75" s="201"/>
      <c r="DSM75" s="201"/>
      <c r="DSN75" s="201"/>
      <c r="DSO75" s="201"/>
      <c r="DSP75" s="201"/>
      <c r="DSQ75" s="201"/>
      <c r="DSR75" s="201"/>
      <c r="DSS75" s="201"/>
      <c r="DST75" s="201"/>
      <c r="DSU75" s="201"/>
      <c r="DSV75" s="201"/>
      <c r="DSW75" s="201"/>
      <c r="DSX75" s="201"/>
      <c r="DSY75" s="201"/>
      <c r="DSZ75" s="201"/>
      <c r="DTA75" s="201"/>
      <c r="DTB75" s="201"/>
      <c r="DTC75" s="201"/>
      <c r="DTD75" s="201"/>
      <c r="DTE75" s="201"/>
      <c r="DTF75" s="201"/>
      <c r="DTG75" s="201"/>
      <c r="DTH75" s="201"/>
      <c r="DTI75" s="201"/>
      <c r="DTJ75" s="201"/>
      <c r="DTK75" s="201"/>
      <c r="DTL75" s="201"/>
      <c r="DTM75" s="201"/>
      <c r="DTN75" s="201"/>
      <c r="DTO75" s="201"/>
      <c r="DTP75" s="201"/>
      <c r="DTQ75" s="201"/>
      <c r="DTR75" s="201"/>
      <c r="DTS75" s="201"/>
      <c r="DTT75" s="201"/>
      <c r="DTU75" s="201"/>
      <c r="DTV75" s="201"/>
      <c r="DTW75" s="201"/>
      <c r="DTX75" s="201"/>
      <c r="DTY75" s="201"/>
      <c r="DTZ75" s="201"/>
      <c r="DUA75" s="201"/>
      <c r="DUB75" s="201"/>
      <c r="DUC75" s="201"/>
      <c r="DUD75" s="201"/>
      <c r="DUE75" s="201"/>
      <c r="DUF75" s="201"/>
      <c r="DUG75" s="201"/>
      <c r="DUH75" s="201"/>
      <c r="DUI75" s="201"/>
      <c r="DUJ75" s="201"/>
      <c r="DUK75" s="201"/>
      <c r="DUL75" s="201"/>
      <c r="DUM75" s="201"/>
      <c r="DUN75" s="201"/>
      <c r="DUO75" s="201"/>
      <c r="DUP75" s="201"/>
      <c r="DUQ75" s="201"/>
      <c r="DUR75" s="201"/>
      <c r="DUS75" s="201"/>
      <c r="DUT75" s="201"/>
      <c r="DUU75" s="201"/>
      <c r="DUV75" s="201"/>
      <c r="DUW75" s="201"/>
      <c r="DUX75" s="201"/>
      <c r="DUY75" s="201"/>
      <c r="DUZ75" s="201"/>
      <c r="DVA75" s="201"/>
      <c r="DVB75" s="201"/>
      <c r="DVC75" s="201"/>
      <c r="DVD75" s="201"/>
      <c r="DVE75" s="201"/>
      <c r="DVF75" s="201"/>
      <c r="DVG75" s="201"/>
      <c r="DVH75" s="201"/>
      <c r="DVI75" s="201"/>
      <c r="DVJ75" s="201"/>
      <c r="DVK75" s="201"/>
      <c r="DVL75" s="201"/>
      <c r="DVM75" s="201"/>
      <c r="DVN75" s="201"/>
      <c r="DVO75" s="201"/>
      <c r="DVP75" s="201"/>
      <c r="DVQ75" s="201"/>
      <c r="DVR75" s="201"/>
      <c r="DVS75" s="201"/>
      <c r="DVT75" s="201"/>
      <c r="DVU75" s="201"/>
      <c r="DVV75" s="201"/>
      <c r="DVW75" s="201"/>
      <c r="DVX75" s="201"/>
      <c r="DVY75" s="201"/>
      <c r="DVZ75" s="201"/>
      <c r="DWA75" s="201"/>
      <c r="DWB75" s="201"/>
      <c r="DWC75" s="201"/>
      <c r="DWD75" s="201"/>
      <c r="DWE75" s="201"/>
      <c r="DWF75" s="201"/>
      <c r="DWG75" s="201"/>
      <c r="DWH75" s="201"/>
      <c r="DWI75" s="201"/>
      <c r="DWJ75" s="201"/>
      <c r="DWK75" s="201"/>
      <c r="DWL75" s="201"/>
      <c r="DWM75" s="201"/>
      <c r="DWN75" s="201"/>
      <c r="DWO75" s="201"/>
      <c r="DWP75" s="201"/>
      <c r="DWQ75" s="201"/>
      <c r="DWR75" s="201"/>
      <c r="DWS75" s="201"/>
      <c r="DWT75" s="201"/>
      <c r="DWU75" s="201"/>
      <c r="DWV75" s="201"/>
      <c r="DWW75" s="201"/>
      <c r="DWX75" s="201"/>
      <c r="DWY75" s="201"/>
      <c r="DWZ75" s="201"/>
      <c r="DXA75" s="201"/>
      <c r="DXB75" s="201"/>
      <c r="DXC75" s="201"/>
      <c r="DXD75" s="201"/>
      <c r="DXE75" s="201"/>
      <c r="DXF75" s="201"/>
      <c r="DXG75" s="201"/>
      <c r="DXH75" s="201"/>
      <c r="DXI75" s="201"/>
      <c r="DXJ75" s="201"/>
      <c r="DXK75" s="201"/>
      <c r="DXL75" s="201"/>
      <c r="DXM75" s="201"/>
      <c r="DXN75" s="201"/>
      <c r="DXO75" s="201"/>
      <c r="DXP75" s="201"/>
      <c r="DXQ75" s="201"/>
      <c r="DXR75" s="201"/>
      <c r="DXS75" s="201"/>
      <c r="DXT75" s="201"/>
      <c r="DXU75" s="201"/>
      <c r="DXV75" s="201"/>
      <c r="DXW75" s="201"/>
      <c r="DXX75" s="201"/>
      <c r="DXY75" s="201"/>
      <c r="DXZ75" s="201"/>
      <c r="DYA75" s="201"/>
      <c r="DYB75" s="201"/>
      <c r="DYC75" s="201"/>
      <c r="DYD75" s="201"/>
      <c r="DYE75" s="201"/>
      <c r="DYF75" s="201"/>
      <c r="DYG75" s="201"/>
      <c r="DYH75" s="201"/>
      <c r="DYI75" s="201"/>
      <c r="DYJ75" s="201"/>
      <c r="DYK75" s="201"/>
      <c r="DYL75" s="201"/>
      <c r="DYM75" s="201"/>
      <c r="DYN75" s="201"/>
      <c r="DYO75" s="201"/>
      <c r="DYP75" s="201"/>
      <c r="DYQ75" s="201"/>
      <c r="DYR75" s="201"/>
      <c r="DYS75" s="201"/>
      <c r="DYT75" s="201"/>
      <c r="DYU75" s="201"/>
      <c r="DYV75" s="201"/>
      <c r="DYW75" s="201"/>
      <c r="DYX75" s="201"/>
      <c r="DYY75" s="201"/>
      <c r="DYZ75" s="201"/>
      <c r="DZA75" s="201"/>
      <c r="DZB75" s="201"/>
      <c r="DZC75" s="201"/>
      <c r="DZD75" s="201"/>
      <c r="DZE75" s="201"/>
      <c r="DZF75" s="201"/>
      <c r="DZG75" s="201"/>
      <c r="DZH75" s="201"/>
      <c r="DZI75" s="201"/>
      <c r="DZJ75" s="201"/>
      <c r="DZK75" s="201"/>
      <c r="DZL75" s="201"/>
      <c r="DZM75" s="201"/>
      <c r="DZN75" s="201"/>
      <c r="DZO75" s="201"/>
      <c r="DZP75" s="201"/>
      <c r="DZQ75" s="201"/>
      <c r="DZR75" s="201"/>
      <c r="DZS75" s="201"/>
      <c r="DZT75" s="201"/>
      <c r="DZU75" s="201"/>
      <c r="DZV75" s="201"/>
      <c r="DZW75" s="201"/>
      <c r="DZX75" s="201"/>
      <c r="DZY75" s="201"/>
      <c r="DZZ75" s="201"/>
      <c r="EAA75" s="201"/>
      <c r="EAB75" s="201"/>
      <c r="EAC75" s="201"/>
      <c r="EAD75" s="201"/>
      <c r="EAE75" s="201"/>
      <c r="EAF75" s="201"/>
      <c r="EAG75" s="201"/>
      <c r="EAH75" s="201"/>
      <c r="EAI75" s="201"/>
      <c r="EAJ75" s="201"/>
      <c r="EAK75" s="201"/>
      <c r="EAL75" s="201"/>
      <c r="EAM75" s="201"/>
      <c r="EAN75" s="201"/>
      <c r="EAO75" s="201"/>
      <c r="EAP75" s="201"/>
      <c r="EAQ75" s="201"/>
      <c r="EAR75" s="201"/>
      <c r="EAS75" s="201"/>
      <c r="EAT75" s="201"/>
      <c r="EAU75" s="201"/>
      <c r="EAV75" s="201"/>
      <c r="EAW75" s="201"/>
      <c r="EAX75" s="201"/>
      <c r="EAY75" s="201"/>
      <c r="EAZ75" s="201"/>
      <c r="EBA75" s="201"/>
      <c r="EBB75" s="201"/>
      <c r="EBC75" s="201"/>
      <c r="EBD75" s="201"/>
      <c r="EBE75" s="201"/>
      <c r="EBF75" s="201"/>
      <c r="EBG75" s="201"/>
      <c r="EBH75" s="201"/>
      <c r="EBI75" s="201"/>
      <c r="EBJ75" s="201"/>
      <c r="EBK75" s="201"/>
      <c r="EBL75" s="201"/>
      <c r="EBM75" s="201"/>
      <c r="EBN75" s="201"/>
      <c r="EBO75" s="201"/>
      <c r="EBP75" s="201"/>
      <c r="EBQ75" s="201"/>
      <c r="EBR75" s="201"/>
      <c r="EBS75" s="201"/>
      <c r="EBT75" s="201"/>
      <c r="EBU75" s="201"/>
      <c r="EBV75" s="201"/>
      <c r="EBW75" s="201"/>
      <c r="EBX75" s="201"/>
      <c r="EBY75" s="201"/>
      <c r="EBZ75" s="201"/>
      <c r="ECA75" s="201"/>
      <c r="ECB75" s="201"/>
      <c r="ECC75" s="201"/>
      <c r="ECD75" s="201"/>
      <c r="ECE75" s="201"/>
      <c r="ECF75" s="201"/>
      <c r="ECG75" s="201"/>
      <c r="ECH75" s="201"/>
      <c r="ECI75" s="201"/>
      <c r="ECJ75" s="201"/>
      <c r="ECK75" s="201"/>
      <c r="ECL75" s="201"/>
      <c r="ECM75" s="201"/>
      <c r="ECN75" s="201"/>
      <c r="ECO75" s="201"/>
      <c r="ECP75" s="201"/>
      <c r="ECQ75" s="201"/>
      <c r="ECR75" s="201"/>
      <c r="ECS75" s="201"/>
      <c r="ECT75" s="201"/>
      <c r="ECU75" s="201"/>
      <c r="ECV75" s="201"/>
      <c r="ECW75" s="201"/>
      <c r="ECX75" s="201"/>
      <c r="ECY75" s="201"/>
      <c r="ECZ75" s="201"/>
      <c r="EDA75" s="201"/>
      <c r="EDB75" s="201"/>
      <c r="EDC75" s="201"/>
      <c r="EDD75" s="201"/>
      <c r="EDE75" s="201"/>
      <c r="EDF75" s="201"/>
      <c r="EDG75" s="201"/>
      <c r="EDH75" s="201"/>
      <c r="EDI75" s="201"/>
      <c r="EDJ75" s="201"/>
      <c r="EDK75" s="201"/>
      <c r="EDL75" s="201"/>
      <c r="EDM75" s="201"/>
      <c r="EDN75" s="201"/>
      <c r="EDO75" s="201"/>
      <c r="EDP75" s="201"/>
      <c r="EDQ75" s="201"/>
      <c r="EDR75" s="201"/>
      <c r="EDS75" s="201"/>
      <c r="EDT75" s="201"/>
      <c r="EDU75" s="201"/>
      <c r="EDV75" s="201"/>
      <c r="EDW75" s="201"/>
      <c r="EDX75" s="201"/>
      <c r="EDY75" s="201"/>
      <c r="EDZ75" s="201"/>
      <c r="EEA75" s="201"/>
      <c r="EEB75" s="201"/>
      <c r="EEC75" s="201"/>
      <c r="EED75" s="201"/>
      <c r="EEE75" s="201"/>
      <c r="EEF75" s="201"/>
      <c r="EEG75" s="201"/>
      <c r="EEH75" s="201"/>
      <c r="EEI75" s="201"/>
      <c r="EEJ75" s="201"/>
      <c r="EEK75" s="201"/>
      <c r="EEL75" s="201"/>
      <c r="EEM75" s="201"/>
      <c r="EEN75" s="201"/>
      <c r="EEO75" s="201"/>
      <c r="EEP75" s="201"/>
      <c r="EEQ75" s="201"/>
      <c r="EER75" s="201"/>
      <c r="EES75" s="201"/>
      <c r="EET75" s="201"/>
      <c r="EEU75" s="201"/>
      <c r="EEV75" s="201"/>
      <c r="EEW75" s="201"/>
      <c r="EEX75" s="201"/>
      <c r="EEY75" s="201"/>
      <c r="EEZ75" s="201"/>
      <c r="EFA75" s="201"/>
      <c r="EFB75" s="201"/>
      <c r="EFC75" s="201"/>
      <c r="EFD75" s="201"/>
      <c r="EFE75" s="201"/>
      <c r="EFF75" s="201"/>
      <c r="EFG75" s="201"/>
      <c r="EFH75" s="201"/>
      <c r="EFI75" s="201"/>
      <c r="EFJ75" s="201"/>
      <c r="EFK75" s="201"/>
      <c r="EFL75" s="201"/>
      <c r="EFM75" s="201"/>
      <c r="EFN75" s="201"/>
      <c r="EFO75" s="201"/>
      <c r="EFP75" s="201"/>
      <c r="EFQ75" s="201"/>
      <c r="EFR75" s="201"/>
      <c r="EFS75" s="201"/>
      <c r="EFT75" s="201"/>
      <c r="EFU75" s="201"/>
      <c r="EFV75" s="201"/>
      <c r="EFW75" s="201"/>
      <c r="EFX75" s="201"/>
      <c r="EFY75" s="201"/>
      <c r="EFZ75" s="201"/>
      <c r="EGA75" s="201"/>
      <c r="EGB75" s="201"/>
      <c r="EGC75" s="201"/>
      <c r="EGD75" s="201"/>
      <c r="EGE75" s="201"/>
      <c r="EGF75" s="201"/>
      <c r="EGG75" s="201"/>
      <c r="EGH75" s="201"/>
      <c r="EGI75" s="201"/>
      <c r="EGJ75" s="201"/>
      <c r="EGK75" s="201"/>
      <c r="EGL75" s="201"/>
      <c r="EGM75" s="201"/>
      <c r="EGN75" s="201"/>
      <c r="EGO75" s="201"/>
      <c r="EGP75" s="201"/>
      <c r="EGQ75" s="201"/>
      <c r="EGR75" s="201"/>
      <c r="EGS75" s="201"/>
      <c r="EGT75" s="201"/>
      <c r="EGU75" s="201"/>
      <c r="EGV75" s="201"/>
      <c r="EGW75" s="201"/>
      <c r="EGX75" s="201"/>
      <c r="EGY75" s="201"/>
      <c r="EGZ75" s="201"/>
      <c r="EHA75" s="201"/>
      <c r="EHB75" s="201"/>
      <c r="EHC75" s="201"/>
      <c r="EHD75" s="201"/>
      <c r="EHE75" s="201"/>
      <c r="EHF75" s="201"/>
      <c r="EHG75" s="201"/>
      <c r="EHH75" s="201"/>
      <c r="EHI75" s="201"/>
      <c r="EHJ75" s="201"/>
      <c r="EHK75" s="201"/>
      <c r="EHL75" s="201"/>
      <c r="EHM75" s="201"/>
      <c r="EHN75" s="201"/>
      <c r="EHO75" s="201"/>
      <c r="EHP75" s="201"/>
      <c r="EHQ75" s="201"/>
      <c r="EHR75" s="201"/>
      <c r="EHS75" s="201"/>
      <c r="EHT75" s="201"/>
      <c r="EHU75" s="201"/>
      <c r="EHV75" s="201"/>
      <c r="EHW75" s="201"/>
      <c r="EHX75" s="201"/>
      <c r="EHY75" s="201"/>
      <c r="EHZ75" s="201"/>
      <c r="EIA75" s="201"/>
      <c r="EIB75" s="201"/>
      <c r="EIC75" s="201"/>
      <c r="EID75" s="201"/>
      <c r="EIE75" s="201"/>
      <c r="EIF75" s="201"/>
      <c r="EIG75" s="201"/>
      <c r="EIH75" s="201"/>
      <c r="EII75" s="201"/>
      <c r="EIJ75" s="201"/>
      <c r="EIK75" s="201"/>
      <c r="EIL75" s="201"/>
      <c r="EIM75" s="201"/>
      <c r="EIN75" s="201"/>
      <c r="EIO75" s="201"/>
      <c r="EIP75" s="201"/>
      <c r="EIQ75" s="201"/>
      <c r="EIR75" s="201"/>
      <c r="EIS75" s="201"/>
      <c r="EIT75" s="201"/>
      <c r="EIU75" s="201"/>
      <c r="EIV75" s="201"/>
      <c r="EIW75" s="201"/>
      <c r="EIX75" s="201"/>
      <c r="EIY75" s="201"/>
      <c r="EIZ75" s="201"/>
      <c r="EJA75" s="201"/>
      <c r="EJB75" s="201"/>
      <c r="EJC75" s="201"/>
      <c r="EJD75" s="201"/>
      <c r="EJE75" s="201"/>
      <c r="EJF75" s="201"/>
      <c r="EJG75" s="201"/>
      <c r="EJH75" s="201"/>
      <c r="EJI75" s="201"/>
      <c r="EJJ75" s="201"/>
      <c r="EJK75" s="201"/>
      <c r="EJL75" s="201"/>
      <c r="EJM75" s="201"/>
      <c r="EJN75" s="201"/>
      <c r="EJO75" s="201"/>
      <c r="EJP75" s="201"/>
      <c r="EJQ75" s="201"/>
      <c r="EJR75" s="201"/>
      <c r="EJS75" s="201"/>
      <c r="EJT75" s="201"/>
      <c r="EJU75" s="201"/>
      <c r="EJV75" s="201"/>
      <c r="EJW75" s="201"/>
      <c r="EJX75" s="201"/>
      <c r="EJY75" s="201"/>
      <c r="EJZ75" s="201"/>
      <c r="EKA75" s="201"/>
      <c r="EKB75" s="201"/>
      <c r="EKC75" s="201"/>
      <c r="EKD75" s="201"/>
      <c r="EKE75" s="201"/>
      <c r="EKF75" s="201"/>
      <c r="EKG75" s="201"/>
      <c r="EKH75" s="201"/>
      <c r="EKI75" s="201"/>
      <c r="EKJ75" s="201"/>
      <c r="EKK75" s="201"/>
      <c r="EKL75" s="201"/>
      <c r="EKM75" s="201"/>
      <c r="EKN75" s="201"/>
      <c r="EKO75" s="201"/>
      <c r="EKP75" s="201"/>
      <c r="EKQ75" s="201"/>
      <c r="EKR75" s="201"/>
      <c r="EKS75" s="201"/>
      <c r="EKT75" s="201"/>
      <c r="EKU75" s="201"/>
      <c r="EKV75" s="201"/>
      <c r="EKW75" s="201"/>
      <c r="EKX75" s="201"/>
      <c r="EKY75" s="201"/>
      <c r="EKZ75" s="201"/>
      <c r="ELA75" s="201"/>
      <c r="ELB75" s="201"/>
      <c r="ELC75" s="201"/>
      <c r="ELD75" s="201"/>
      <c r="ELE75" s="201"/>
      <c r="ELF75" s="201"/>
      <c r="ELG75" s="201"/>
      <c r="ELH75" s="201"/>
      <c r="ELI75" s="201"/>
      <c r="ELJ75" s="201"/>
      <c r="ELK75" s="201"/>
      <c r="ELL75" s="201"/>
      <c r="ELM75" s="201"/>
      <c r="ELN75" s="201"/>
      <c r="ELO75" s="201"/>
      <c r="ELP75" s="201"/>
      <c r="ELQ75" s="201"/>
      <c r="ELR75" s="201"/>
      <c r="ELS75" s="201"/>
      <c r="ELT75" s="201"/>
      <c r="ELU75" s="201"/>
      <c r="ELV75" s="201"/>
      <c r="ELW75" s="201"/>
      <c r="ELX75" s="201"/>
      <c r="ELY75" s="201"/>
      <c r="ELZ75" s="201"/>
      <c r="EMA75" s="201"/>
      <c r="EMB75" s="201"/>
      <c r="EMC75" s="201"/>
      <c r="EMD75" s="201"/>
      <c r="EME75" s="201"/>
      <c r="EMF75" s="201"/>
      <c r="EMG75" s="201"/>
      <c r="EMH75" s="201"/>
      <c r="EMI75" s="201"/>
      <c r="EMJ75" s="201"/>
      <c r="EMK75" s="201"/>
      <c r="EML75" s="201"/>
      <c r="EMM75" s="201"/>
      <c r="EMN75" s="201"/>
      <c r="EMO75" s="201"/>
      <c r="EMP75" s="201"/>
      <c r="EMQ75" s="201"/>
      <c r="EMR75" s="201"/>
      <c r="EMS75" s="201"/>
      <c r="EMT75" s="201"/>
      <c r="EMU75" s="201"/>
      <c r="EMV75" s="201"/>
      <c r="EMW75" s="201"/>
      <c r="EMX75" s="201"/>
      <c r="EMY75" s="201"/>
      <c r="EMZ75" s="201"/>
      <c r="ENA75" s="201"/>
      <c r="ENB75" s="201"/>
      <c r="ENC75" s="201"/>
      <c r="END75" s="201"/>
      <c r="ENE75" s="201"/>
      <c r="ENF75" s="201"/>
      <c r="ENG75" s="201"/>
      <c r="ENH75" s="201"/>
      <c r="ENI75" s="201"/>
      <c r="ENJ75" s="201"/>
      <c r="ENK75" s="201"/>
      <c r="ENL75" s="201"/>
      <c r="ENM75" s="201"/>
      <c r="ENN75" s="201"/>
      <c r="ENO75" s="201"/>
      <c r="ENP75" s="201"/>
      <c r="ENQ75" s="201"/>
      <c r="ENR75" s="201"/>
      <c r="ENS75" s="201"/>
      <c r="ENT75" s="201"/>
      <c r="ENU75" s="201"/>
      <c r="ENV75" s="201"/>
      <c r="ENW75" s="201"/>
      <c r="ENX75" s="201"/>
      <c r="ENY75" s="201"/>
      <c r="ENZ75" s="201"/>
      <c r="EOA75" s="201"/>
      <c r="EOB75" s="201"/>
      <c r="EOC75" s="201"/>
      <c r="EOD75" s="201"/>
      <c r="EOE75" s="201"/>
      <c r="EOF75" s="201"/>
      <c r="EOG75" s="201"/>
      <c r="EOH75" s="201"/>
      <c r="EOI75" s="201"/>
      <c r="EOJ75" s="201"/>
      <c r="EOK75" s="201"/>
      <c r="EOL75" s="201"/>
      <c r="EOM75" s="201"/>
      <c r="EON75" s="201"/>
      <c r="EOO75" s="201"/>
      <c r="EOP75" s="201"/>
      <c r="EOQ75" s="201"/>
      <c r="EOR75" s="201"/>
      <c r="EOS75" s="201"/>
      <c r="EOT75" s="201"/>
      <c r="EOU75" s="201"/>
      <c r="EOV75" s="201"/>
      <c r="EOW75" s="201"/>
      <c r="EOX75" s="201"/>
      <c r="EOY75" s="201"/>
      <c r="EOZ75" s="201"/>
      <c r="EPA75" s="201"/>
      <c r="EPB75" s="201"/>
      <c r="EPC75" s="201"/>
      <c r="EPD75" s="201"/>
      <c r="EPE75" s="201"/>
      <c r="EPF75" s="201"/>
      <c r="EPG75" s="201"/>
      <c r="EPH75" s="201"/>
      <c r="EPI75" s="201"/>
      <c r="EPJ75" s="201"/>
      <c r="EPK75" s="201"/>
      <c r="EPL75" s="201"/>
      <c r="EPM75" s="201"/>
      <c r="EPN75" s="201"/>
      <c r="EPO75" s="201"/>
      <c r="EPP75" s="201"/>
      <c r="EPQ75" s="201"/>
      <c r="EPR75" s="201"/>
      <c r="EPS75" s="201"/>
      <c r="EPT75" s="201"/>
      <c r="EPU75" s="201"/>
      <c r="EPV75" s="201"/>
      <c r="EPW75" s="201"/>
      <c r="EPX75" s="201"/>
      <c r="EPY75" s="201"/>
      <c r="EPZ75" s="201"/>
      <c r="EQA75" s="201"/>
      <c r="EQB75" s="201"/>
      <c r="EQC75" s="201"/>
      <c r="EQD75" s="201"/>
      <c r="EQE75" s="201"/>
      <c r="EQF75" s="201"/>
      <c r="EQG75" s="201"/>
      <c r="EQH75" s="201"/>
      <c r="EQI75" s="201"/>
      <c r="EQJ75" s="201"/>
      <c r="EQK75" s="201"/>
      <c r="EQL75" s="201"/>
      <c r="EQM75" s="201"/>
      <c r="EQN75" s="201"/>
      <c r="EQO75" s="201"/>
      <c r="EQP75" s="201"/>
      <c r="EQQ75" s="201"/>
      <c r="EQR75" s="201"/>
      <c r="EQS75" s="201"/>
      <c r="EQT75" s="201"/>
      <c r="EQU75" s="201"/>
      <c r="EQV75" s="201"/>
      <c r="EQW75" s="201"/>
      <c r="EQX75" s="201"/>
      <c r="EQY75" s="201"/>
      <c r="EQZ75" s="201"/>
      <c r="ERA75" s="201"/>
      <c r="ERB75" s="201"/>
      <c r="ERC75" s="201"/>
      <c r="ERD75" s="201"/>
      <c r="ERE75" s="201"/>
      <c r="ERF75" s="201"/>
      <c r="ERG75" s="201"/>
      <c r="ERH75" s="201"/>
      <c r="ERI75" s="201"/>
      <c r="ERJ75" s="201"/>
      <c r="ERK75" s="201"/>
      <c r="ERL75" s="201"/>
      <c r="ERM75" s="201"/>
      <c r="ERN75" s="201"/>
      <c r="ERO75" s="201"/>
      <c r="ERP75" s="201"/>
      <c r="ERQ75" s="201"/>
      <c r="ERR75" s="201"/>
      <c r="ERS75" s="201"/>
      <c r="ERT75" s="201"/>
      <c r="ERU75" s="201"/>
      <c r="ERV75" s="201"/>
      <c r="ERW75" s="201"/>
      <c r="ERX75" s="201"/>
      <c r="ERY75" s="201"/>
      <c r="ERZ75" s="201"/>
      <c r="ESA75" s="201"/>
      <c r="ESB75" s="201"/>
      <c r="ESC75" s="201"/>
      <c r="ESD75" s="201"/>
      <c r="ESE75" s="201"/>
      <c r="ESF75" s="201"/>
      <c r="ESG75" s="201"/>
      <c r="ESH75" s="201"/>
      <c r="ESI75" s="201"/>
      <c r="ESJ75" s="201"/>
      <c r="ESK75" s="201"/>
      <c r="ESL75" s="201"/>
      <c r="ESM75" s="201"/>
      <c r="ESN75" s="201"/>
      <c r="ESO75" s="201"/>
      <c r="ESP75" s="201"/>
      <c r="ESQ75" s="201"/>
      <c r="ESR75" s="201"/>
      <c r="ESS75" s="201"/>
      <c r="EST75" s="201"/>
      <c r="ESU75" s="201"/>
      <c r="ESV75" s="201"/>
      <c r="ESW75" s="201"/>
      <c r="ESX75" s="201"/>
      <c r="ESY75" s="201"/>
      <c r="ESZ75" s="201"/>
      <c r="ETA75" s="201"/>
      <c r="ETB75" s="201"/>
      <c r="ETC75" s="201"/>
      <c r="ETD75" s="201"/>
      <c r="ETE75" s="201"/>
      <c r="ETF75" s="201"/>
      <c r="ETG75" s="201"/>
      <c r="ETH75" s="201"/>
      <c r="ETI75" s="201"/>
      <c r="ETJ75" s="201"/>
      <c r="ETK75" s="201"/>
      <c r="ETL75" s="201"/>
      <c r="ETM75" s="201"/>
      <c r="ETN75" s="201"/>
      <c r="ETO75" s="201"/>
      <c r="ETP75" s="201"/>
      <c r="ETQ75" s="201"/>
      <c r="ETR75" s="201"/>
      <c r="ETS75" s="201"/>
      <c r="ETT75" s="201"/>
      <c r="ETU75" s="201"/>
      <c r="ETV75" s="201"/>
      <c r="ETW75" s="201"/>
      <c r="ETX75" s="201"/>
      <c r="ETY75" s="201"/>
      <c r="ETZ75" s="201"/>
      <c r="EUA75" s="201"/>
      <c r="EUB75" s="201"/>
      <c r="EUC75" s="201"/>
      <c r="EUD75" s="201"/>
      <c r="EUE75" s="201"/>
      <c r="EUF75" s="201"/>
      <c r="EUG75" s="201"/>
      <c r="EUH75" s="201"/>
      <c r="EUI75" s="201"/>
      <c r="EUJ75" s="201"/>
      <c r="EUK75" s="201"/>
      <c r="EUL75" s="201"/>
      <c r="EUM75" s="201"/>
      <c r="EUN75" s="201"/>
      <c r="EUO75" s="201"/>
      <c r="EUP75" s="201"/>
      <c r="EUQ75" s="201"/>
      <c r="EUR75" s="201"/>
      <c r="EUS75" s="201"/>
      <c r="EUT75" s="201"/>
      <c r="EUU75" s="201"/>
      <c r="EUV75" s="201"/>
      <c r="EUW75" s="201"/>
      <c r="EUX75" s="201"/>
      <c r="EUY75" s="201"/>
      <c r="EUZ75" s="201"/>
      <c r="EVA75" s="201"/>
      <c r="EVB75" s="201"/>
      <c r="EVC75" s="201"/>
      <c r="EVD75" s="201"/>
      <c r="EVE75" s="201"/>
      <c r="EVF75" s="201"/>
      <c r="EVG75" s="201"/>
      <c r="EVH75" s="201"/>
      <c r="EVI75" s="201"/>
      <c r="EVJ75" s="201"/>
      <c r="EVK75" s="201"/>
      <c r="EVL75" s="201"/>
      <c r="EVM75" s="201"/>
      <c r="EVN75" s="201"/>
      <c r="EVO75" s="201"/>
      <c r="EVP75" s="201"/>
      <c r="EVQ75" s="201"/>
      <c r="EVR75" s="201"/>
      <c r="EVS75" s="201"/>
      <c r="EVT75" s="201"/>
      <c r="EVU75" s="201"/>
      <c r="EVV75" s="201"/>
      <c r="EVW75" s="201"/>
      <c r="EVX75" s="201"/>
      <c r="EVY75" s="201"/>
      <c r="EVZ75" s="201"/>
      <c r="EWA75" s="201"/>
      <c r="EWB75" s="201"/>
      <c r="EWC75" s="201"/>
      <c r="EWD75" s="201"/>
      <c r="EWE75" s="201"/>
      <c r="EWF75" s="201"/>
      <c r="EWG75" s="201"/>
      <c r="EWH75" s="201"/>
      <c r="EWI75" s="201"/>
      <c r="EWJ75" s="201"/>
      <c r="EWK75" s="201"/>
      <c r="EWL75" s="201"/>
      <c r="EWM75" s="201"/>
      <c r="EWN75" s="201"/>
      <c r="EWO75" s="201"/>
      <c r="EWP75" s="201"/>
      <c r="EWQ75" s="201"/>
      <c r="EWR75" s="201"/>
      <c r="EWS75" s="201"/>
      <c r="EWT75" s="201"/>
      <c r="EWU75" s="201"/>
      <c r="EWV75" s="201"/>
      <c r="EWW75" s="201"/>
      <c r="EWX75" s="201"/>
      <c r="EWY75" s="201"/>
      <c r="EWZ75" s="201"/>
      <c r="EXA75" s="201"/>
      <c r="EXB75" s="201"/>
      <c r="EXC75" s="201"/>
      <c r="EXD75" s="201"/>
      <c r="EXE75" s="201"/>
      <c r="EXF75" s="201"/>
      <c r="EXG75" s="201"/>
      <c r="EXH75" s="201"/>
      <c r="EXI75" s="201"/>
      <c r="EXJ75" s="201"/>
      <c r="EXK75" s="201"/>
      <c r="EXL75" s="201"/>
      <c r="EXM75" s="201"/>
      <c r="EXN75" s="201"/>
      <c r="EXO75" s="201"/>
      <c r="EXP75" s="201"/>
      <c r="EXQ75" s="201"/>
      <c r="EXR75" s="201"/>
      <c r="EXS75" s="201"/>
      <c r="EXT75" s="201"/>
      <c r="EXU75" s="201"/>
      <c r="EXV75" s="201"/>
      <c r="EXW75" s="201"/>
      <c r="EXX75" s="201"/>
      <c r="EXY75" s="201"/>
      <c r="EXZ75" s="201"/>
      <c r="EYA75" s="201"/>
      <c r="EYB75" s="201"/>
      <c r="EYC75" s="201"/>
      <c r="EYD75" s="201"/>
      <c r="EYE75" s="201"/>
      <c r="EYF75" s="201"/>
      <c r="EYG75" s="201"/>
      <c r="EYH75" s="201"/>
      <c r="EYI75" s="201"/>
      <c r="EYJ75" s="201"/>
      <c r="EYK75" s="201"/>
      <c r="EYL75" s="201"/>
      <c r="EYM75" s="201"/>
      <c r="EYN75" s="201"/>
      <c r="EYO75" s="201"/>
      <c r="EYP75" s="201"/>
      <c r="EYQ75" s="201"/>
      <c r="EYR75" s="201"/>
      <c r="EYS75" s="201"/>
      <c r="EYT75" s="201"/>
      <c r="EYU75" s="201"/>
      <c r="EYV75" s="201"/>
      <c r="EYW75" s="201"/>
      <c r="EYX75" s="201"/>
      <c r="EYY75" s="201"/>
      <c r="EYZ75" s="201"/>
      <c r="EZA75" s="201"/>
      <c r="EZB75" s="201"/>
      <c r="EZC75" s="201"/>
      <c r="EZD75" s="201"/>
      <c r="EZE75" s="201"/>
      <c r="EZF75" s="201"/>
      <c r="EZG75" s="201"/>
      <c r="EZH75" s="201"/>
      <c r="EZI75" s="201"/>
      <c r="EZJ75" s="201"/>
      <c r="EZK75" s="201"/>
      <c r="EZL75" s="201"/>
      <c r="EZM75" s="201"/>
      <c r="EZN75" s="201"/>
      <c r="EZO75" s="201"/>
      <c r="EZP75" s="201"/>
      <c r="EZQ75" s="201"/>
      <c r="EZR75" s="201"/>
      <c r="EZS75" s="201"/>
      <c r="EZT75" s="201"/>
      <c r="EZU75" s="201"/>
      <c r="EZV75" s="201"/>
      <c r="EZW75" s="201"/>
      <c r="EZX75" s="201"/>
      <c r="EZY75" s="201"/>
      <c r="EZZ75" s="201"/>
      <c r="FAA75" s="201"/>
      <c r="FAB75" s="201"/>
      <c r="FAC75" s="201"/>
      <c r="FAD75" s="201"/>
      <c r="FAE75" s="201"/>
      <c r="FAF75" s="201"/>
      <c r="FAG75" s="201"/>
      <c r="FAH75" s="201"/>
      <c r="FAI75" s="201"/>
      <c r="FAJ75" s="201"/>
      <c r="FAK75" s="201"/>
      <c r="FAL75" s="201"/>
      <c r="FAM75" s="201"/>
      <c r="FAN75" s="201"/>
      <c r="FAO75" s="201"/>
      <c r="FAP75" s="201"/>
      <c r="FAQ75" s="201"/>
      <c r="FAR75" s="201"/>
      <c r="FAS75" s="201"/>
      <c r="FAT75" s="201"/>
      <c r="FAU75" s="201"/>
      <c r="FAV75" s="201"/>
      <c r="FAW75" s="201"/>
      <c r="FAX75" s="201"/>
      <c r="FAY75" s="201"/>
      <c r="FAZ75" s="201"/>
      <c r="FBA75" s="201"/>
      <c r="FBB75" s="201"/>
      <c r="FBC75" s="201"/>
      <c r="FBD75" s="201"/>
      <c r="FBE75" s="201"/>
      <c r="FBF75" s="201"/>
      <c r="FBG75" s="201"/>
      <c r="FBH75" s="201"/>
      <c r="FBI75" s="201"/>
      <c r="FBJ75" s="201"/>
      <c r="FBK75" s="201"/>
      <c r="FBL75" s="201"/>
      <c r="FBM75" s="201"/>
      <c r="FBN75" s="201"/>
      <c r="FBO75" s="201"/>
      <c r="FBP75" s="201"/>
      <c r="FBQ75" s="201"/>
      <c r="FBR75" s="201"/>
      <c r="FBS75" s="201"/>
      <c r="FBT75" s="201"/>
      <c r="FBU75" s="201"/>
      <c r="FBV75" s="201"/>
      <c r="FBW75" s="201"/>
      <c r="FBX75" s="201"/>
      <c r="FBY75" s="201"/>
      <c r="FBZ75" s="201"/>
      <c r="FCA75" s="201"/>
      <c r="FCB75" s="201"/>
      <c r="FCC75" s="201"/>
      <c r="FCD75" s="201"/>
      <c r="FCE75" s="201"/>
      <c r="FCF75" s="201"/>
      <c r="FCG75" s="201"/>
      <c r="FCH75" s="201"/>
      <c r="FCI75" s="201"/>
      <c r="FCJ75" s="201"/>
      <c r="FCK75" s="201"/>
      <c r="FCL75" s="201"/>
      <c r="FCM75" s="201"/>
      <c r="FCN75" s="201"/>
      <c r="FCO75" s="201"/>
      <c r="FCP75" s="201"/>
      <c r="FCQ75" s="201"/>
      <c r="FCR75" s="201"/>
      <c r="FCS75" s="201"/>
      <c r="FCT75" s="201"/>
      <c r="FCU75" s="201"/>
      <c r="FCV75" s="201"/>
      <c r="FCW75" s="201"/>
      <c r="FCX75" s="201"/>
      <c r="FCY75" s="201"/>
      <c r="FCZ75" s="201"/>
      <c r="FDA75" s="201"/>
      <c r="FDB75" s="201"/>
      <c r="FDC75" s="201"/>
      <c r="FDD75" s="201"/>
      <c r="FDE75" s="201"/>
      <c r="FDF75" s="201"/>
      <c r="FDG75" s="201"/>
      <c r="FDH75" s="201"/>
      <c r="FDI75" s="201"/>
      <c r="FDJ75" s="201"/>
      <c r="FDK75" s="201"/>
      <c r="FDL75" s="201"/>
      <c r="FDM75" s="201"/>
      <c r="FDN75" s="201"/>
      <c r="FDO75" s="201"/>
      <c r="FDP75" s="201"/>
      <c r="FDQ75" s="201"/>
      <c r="FDR75" s="201"/>
      <c r="FDS75" s="201"/>
      <c r="FDT75" s="201"/>
      <c r="FDU75" s="201"/>
      <c r="FDV75" s="201"/>
      <c r="FDW75" s="201"/>
      <c r="FDX75" s="201"/>
      <c r="FDY75" s="201"/>
      <c r="FDZ75" s="201"/>
      <c r="FEA75" s="201"/>
      <c r="FEB75" s="201"/>
      <c r="FEC75" s="201"/>
      <c r="FED75" s="201"/>
      <c r="FEE75" s="201"/>
      <c r="FEF75" s="201"/>
      <c r="FEG75" s="201"/>
      <c r="FEH75" s="201"/>
      <c r="FEI75" s="201"/>
      <c r="FEJ75" s="201"/>
      <c r="FEK75" s="201"/>
      <c r="FEL75" s="201"/>
      <c r="FEM75" s="201"/>
      <c r="FEN75" s="201"/>
      <c r="FEO75" s="201"/>
      <c r="FEP75" s="201"/>
      <c r="FEQ75" s="201"/>
      <c r="FER75" s="201"/>
      <c r="FES75" s="201"/>
      <c r="FET75" s="201"/>
      <c r="FEU75" s="201"/>
      <c r="FEV75" s="201"/>
      <c r="FEW75" s="201"/>
      <c r="FEX75" s="201"/>
      <c r="FEY75" s="201"/>
      <c r="FEZ75" s="201"/>
      <c r="FFA75" s="201"/>
      <c r="FFB75" s="201"/>
      <c r="FFC75" s="201"/>
      <c r="FFD75" s="201"/>
      <c r="FFE75" s="201"/>
      <c r="FFF75" s="201"/>
      <c r="FFG75" s="201"/>
      <c r="FFH75" s="201"/>
      <c r="FFI75" s="201"/>
      <c r="FFJ75" s="201"/>
      <c r="FFK75" s="201"/>
      <c r="FFL75" s="201"/>
      <c r="FFM75" s="201"/>
      <c r="FFN75" s="201"/>
      <c r="FFO75" s="201"/>
      <c r="FFP75" s="201"/>
      <c r="FFQ75" s="201"/>
      <c r="FFR75" s="201"/>
      <c r="FFS75" s="201"/>
      <c r="FFT75" s="201"/>
      <c r="FFU75" s="201"/>
      <c r="FFV75" s="201"/>
      <c r="FFW75" s="201"/>
      <c r="FFX75" s="201"/>
      <c r="FFY75" s="201"/>
      <c r="FFZ75" s="201"/>
      <c r="FGA75" s="201"/>
      <c r="FGB75" s="201"/>
      <c r="FGC75" s="201"/>
      <c r="FGD75" s="201"/>
      <c r="FGE75" s="201"/>
      <c r="FGF75" s="201"/>
      <c r="FGG75" s="201"/>
      <c r="FGH75" s="201"/>
      <c r="FGI75" s="201"/>
      <c r="FGJ75" s="201"/>
      <c r="FGK75" s="201"/>
      <c r="FGL75" s="201"/>
      <c r="FGM75" s="201"/>
      <c r="FGN75" s="201"/>
      <c r="FGO75" s="201"/>
      <c r="FGP75" s="201"/>
      <c r="FGQ75" s="201"/>
      <c r="FGR75" s="201"/>
      <c r="FGS75" s="201"/>
      <c r="FGT75" s="201"/>
      <c r="FGU75" s="201"/>
      <c r="FGV75" s="201"/>
      <c r="FGW75" s="201"/>
      <c r="FGX75" s="201"/>
      <c r="FGY75" s="201"/>
      <c r="FGZ75" s="201"/>
      <c r="FHA75" s="201"/>
      <c r="FHB75" s="201"/>
      <c r="FHC75" s="201"/>
      <c r="FHD75" s="201"/>
      <c r="FHE75" s="201"/>
      <c r="FHF75" s="201"/>
      <c r="FHG75" s="201"/>
      <c r="FHH75" s="201"/>
      <c r="FHI75" s="201"/>
      <c r="FHJ75" s="201"/>
      <c r="FHK75" s="201"/>
      <c r="FHL75" s="201"/>
      <c r="FHM75" s="201"/>
      <c r="FHN75" s="201"/>
      <c r="FHO75" s="201"/>
      <c r="FHP75" s="201"/>
      <c r="FHQ75" s="201"/>
      <c r="FHR75" s="201"/>
      <c r="FHS75" s="201"/>
      <c r="FHT75" s="201"/>
      <c r="FHU75" s="201"/>
      <c r="FHV75" s="201"/>
      <c r="FHW75" s="201"/>
      <c r="FHX75" s="201"/>
      <c r="FHY75" s="201"/>
      <c r="FHZ75" s="201"/>
      <c r="FIA75" s="201"/>
      <c r="FIB75" s="201"/>
      <c r="FIC75" s="201"/>
      <c r="FID75" s="201"/>
      <c r="FIE75" s="201"/>
      <c r="FIF75" s="201"/>
      <c r="FIG75" s="201"/>
      <c r="FIH75" s="201"/>
      <c r="FII75" s="201"/>
      <c r="FIJ75" s="201"/>
      <c r="FIK75" s="201"/>
      <c r="FIL75" s="201"/>
      <c r="FIM75" s="201"/>
      <c r="FIN75" s="201"/>
      <c r="FIO75" s="201"/>
      <c r="FIP75" s="201"/>
      <c r="FIQ75" s="201"/>
      <c r="FIR75" s="201"/>
      <c r="FIS75" s="201"/>
      <c r="FIT75" s="201"/>
      <c r="FIU75" s="201"/>
      <c r="FIV75" s="201"/>
      <c r="FIW75" s="201"/>
      <c r="FIX75" s="201"/>
      <c r="FIY75" s="201"/>
      <c r="FIZ75" s="201"/>
      <c r="FJA75" s="201"/>
      <c r="FJB75" s="201"/>
      <c r="FJC75" s="201"/>
      <c r="FJD75" s="201"/>
      <c r="FJE75" s="201"/>
      <c r="FJF75" s="201"/>
      <c r="FJG75" s="201"/>
      <c r="FJH75" s="201"/>
      <c r="FJI75" s="201"/>
      <c r="FJJ75" s="201"/>
      <c r="FJK75" s="201"/>
      <c r="FJL75" s="201"/>
      <c r="FJM75" s="201"/>
      <c r="FJN75" s="201"/>
      <c r="FJO75" s="201"/>
      <c r="FJP75" s="201"/>
      <c r="FJQ75" s="201"/>
      <c r="FJR75" s="201"/>
      <c r="FJS75" s="201"/>
      <c r="FJT75" s="201"/>
      <c r="FJU75" s="201"/>
      <c r="FJV75" s="201"/>
      <c r="FJW75" s="201"/>
      <c r="FJX75" s="201"/>
      <c r="FJY75" s="201"/>
      <c r="FJZ75" s="201"/>
      <c r="FKA75" s="201"/>
      <c r="FKB75" s="201"/>
      <c r="FKC75" s="201"/>
      <c r="FKD75" s="201"/>
      <c r="FKE75" s="201"/>
      <c r="FKF75" s="201"/>
      <c r="FKG75" s="201"/>
      <c r="FKH75" s="201"/>
      <c r="FKI75" s="201"/>
      <c r="FKJ75" s="201"/>
      <c r="FKK75" s="201"/>
      <c r="FKL75" s="201"/>
      <c r="FKM75" s="201"/>
      <c r="FKN75" s="201"/>
      <c r="FKO75" s="201"/>
      <c r="FKP75" s="201"/>
      <c r="FKQ75" s="201"/>
      <c r="FKR75" s="201"/>
      <c r="FKS75" s="201"/>
      <c r="FKT75" s="201"/>
      <c r="FKU75" s="201"/>
      <c r="FKV75" s="201"/>
      <c r="FKW75" s="201"/>
      <c r="FKX75" s="201"/>
      <c r="FKY75" s="201"/>
      <c r="FKZ75" s="201"/>
      <c r="FLA75" s="201"/>
      <c r="FLB75" s="201"/>
      <c r="FLC75" s="201"/>
      <c r="FLD75" s="201"/>
      <c r="FLE75" s="201"/>
      <c r="FLF75" s="201"/>
      <c r="FLG75" s="201"/>
      <c r="FLH75" s="201"/>
      <c r="FLI75" s="201"/>
      <c r="FLJ75" s="201"/>
      <c r="FLK75" s="201"/>
      <c r="FLL75" s="201"/>
      <c r="FLM75" s="201"/>
      <c r="FLN75" s="201"/>
      <c r="FLO75" s="201"/>
      <c r="FLP75" s="201"/>
      <c r="FLQ75" s="201"/>
      <c r="FLR75" s="201"/>
      <c r="FLS75" s="201"/>
      <c r="FLT75" s="201"/>
      <c r="FLU75" s="201"/>
      <c r="FLV75" s="201"/>
      <c r="FLW75" s="201"/>
      <c r="FLX75" s="201"/>
      <c r="FLY75" s="201"/>
      <c r="FLZ75" s="201"/>
      <c r="FMA75" s="201"/>
      <c r="FMB75" s="201"/>
      <c r="FMC75" s="201"/>
      <c r="FMD75" s="201"/>
      <c r="FME75" s="201"/>
      <c r="FMF75" s="201"/>
      <c r="FMG75" s="201"/>
      <c r="FMH75" s="201"/>
      <c r="FMI75" s="201"/>
      <c r="FMJ75" s="201"/>
      <c r="FMK75" s="201"/>
      <c r="FML75" s="201"/>
      <c r="FMM75" s="201"/>
      <c r="FMN75" s="201"/>
      <c r="FMO75" s="201"/>
      <c r="FMP75" s="201"/>
      <c r="FMQ75" s="201"/>
      <c r="FMR75" s="201"/>
      <c r="FMS75" s="201"/>
      <c r="FMT75" s="201"/>
      <c r="FMU75" s="201"/>
      <c r="FMV75" s="201"/>
      <c r="FMW75" s="201"/>
      <c r="FMX75" s="201"/>
      <c r="FMY75" s="201"/>
      <c r="FMZ75" s="201"/>
      <c r="FNA75" s="201"/>
      <c r="FNB75" s="201"/>
      <c r="FNC75" s="201"/>
      <c r="FND75" s="201"/>
      <c r="FNE75" s="201"/>
      <c r="FNF75" s="201"/>
      <c r="FNG75" s="201"/>
      <c r="FNH75" s="201"/>
      <c r="FNI75" s="201"/>
      <c r="FNJ75" s="201"/>
      <c r="FNK75" s="201"/>
      <c r="FNL75" s="201"/>
      <c r="FNM75" s="201"/>
      <c r="FNN75" s="201"/>
      <c r="FNO75" s="201"/>
      <c r="FNP75" s="201"/>
      <c r="FNQ75" s="201"/>
      <c r="FNR75" s="201"/>
      <c r="FNS75" s="201"/>
      <c r="FNT75" s="201"/>
      <c r="FNU75" s="201"/>
      <c r="FNV75" s="201"/>
      <c r="FNW75" s="201"/>
      <c r="FNX75" s="201"/>
      <c r="FNY75" s="201"/>
      <c r="FNZ75" s="201"/>
      <c r="FOA75" s="201"/>
      <c r="FOB75" s="201"/>
      <c r="FOC75" s="201"/>
      <c r="FOD75" s="201"/>
      <c r="FOE75" s="201"/>
      <c r="FOF75" s="201"/>
      <c r="FOG75" s="201"/>
      <c r="FOH75" s="201"/>
      <c r="FOI75" s="201"/>
      <c r="FOJ75" s="201"/>
      <c r="FOK75" s="201"/>
      <c r="FOL75" s="201"/>
      <c r="FOM75" s="201"/>
      <c r="FON75" s="201"/>
      <c r="FOO75" s="201"/>
      <c r="FOP75" s="201"/>
      <c r="FOQ75" s="201"/>
      <c r="FOR75" s="201"/>
      <c r="FOS75" s="201"/>
      <c r="FOT75" s="201"/>
      <c r="FOU75" s="201"/>
      <c r="FOV75" s="201"/>
      <c r="FOW75" s="201"/>
      <c r="FOX75" s="201"/>
      <c r="FOY75" s="201"/>
      <c r="FOZ75" s="201"/>
      <c r="FPA75" s="201"/>
      <c r="FPB75" s="201"/>
      <c r="FPC75" s="201"/>
      <c r="FPD75" s="201"/>
      <c r="FPE75" s="201"/>
      <c r="FPF75" s="201"/>
      <c r="FPG75" s="201"/>
      <c r="FPH75" s="201"/>
      <c r="FPI75" s="201"/>
      <c r="FPJ75" s="201"/>
      <c r="FPK75" s="201"/>
      <c r="FPL75" s="201"/>
      <c r="FPM75" s="201"/>
      <c r="FPN75" s="201"/>
      <c r="FPO75" s="201"/>
      <c r="FPP75" s="201"/>
      <c r="FPQ75" s="201"/>
      <c r="FPR75" s="201"/>
      <c r="FPS75" s="201"/>
      <c r="FPT75" s="201"/>
      <c r="FPU75" s="201"/>
      <c r="FPV75" s="201"/>
      <c r="FPW75" s="201"/>
      <c r="FPX75" s="201"/>
      <c r="FPY75" s="201"/>
      <c r="FPZ75" s="201"/>
      <c r="FQA75" s="201"/>
      <c r="FQB75" s="201"/>
      <c r="FQC75" s="201"/>
      <c r="FQD75" s="201"/>
      <c r="FQE75" s="201"/>
      <c r="FQF75" s="201"/>
      <c r="FQG75" s="201"/>
      <c r="FQH75" s="201"/>
      <c r="FQI75" s="201"/>
      <c r="FQJ75" s="201"/>
      <c r="FQK75" s="201"/>
      <c r="FQL75" s="201"/>
      <c r="FQM75" s="201"/>
      <c r="FQN75" s="201"/>
      <c r="FQO75" s="201"/>
      <c r="FQP75" s="201"/>
      <c r="FQQ75" s="201"/>
      <c r="FQR75" s="201"/>
      <c r="FQS75" s="201"/>
      <c r="FQT75" s="201"/>
      <c r="FQU75" s="201"/>
      <c r="FQV75" s="201"/>
      <c r="FQW75" s="201"/>
      <c r="FQX75" s="201"/>
      <c r="FQY75" s="201"/>
      <c r="FQZ75" s="201"/>
      <c r="FRA75" s="201"/>
      <c r="FRB75" s="201"/>
      <c r="FRC75" s="201"/>
      <c r="FRD75" s="201"/>
      <c r="FRE75" s="201"/>
      <c r="FRF75" s="201"/>
      <c r="FRG75" s="201"/>
      <c r="FRH75" s="201"/>
      <c r="FRI75" s="201"/>
      <c r="FRJ75" s="201"/>
      <c r="FRK75" s="201"/>
      <c r="FRL75" s="201"/>
      <c r="FRM75" s="201"/>
      <c r="FRN75" s="201"/>
      <c r="FRO75" s="201"/>
      <c r="FRP75" s="201"/>
      <c r="FRQ75" s="201"/>
      <c r="FRR75" s="201"/>
      <c r="FRS75" s="201"/>
      <c r="FRT75" s="201"/>
      <c r="FRU75" s="201"/>
      <c r="FRV75" s="201"/>
      <c r="FRW75" s="201"/>
      <c r="FRX75" s="201"/>
      <c r="FRY75" s="201"/>
      <c r="FRZ75" s="201"/>
      <c r="FSA75" s="201"/>
      <c r="FSB75" s="201"/>
      <c r="FSC75" s="201"/>
      <c r="FSD75" s="201"/>
      <c r="FSE75" s="201"/>
      <c r="FSF75" s="201"/>
      <c r="FSG75" s="201"/>
      <c r="FSH75" s="201"/>
      <c r="FSI75" s="201"/>
      <c r="FSJ75" s="201"/>
      <c r="FSK75" s="201"/>
      <c r="FSL75" s="201"/>
      <c r="FSM75" s="201"/>
      <c r="FSN75" s="201"/>
      <c r="FSO75" s="201"/>
      <c r="FSP75" s="201"/>
      <c r="FSQ75" s="201"/>
      <c r="FSR75" s="201"/>
      <c r="FSS75" s="201"/>
      <c r="FST75" s="201"/>
      <c r="FSU75" s="201"/>
      <c r="FSV75" s="201"/>
      <c r="FSW75" s="201"/>
      <c r="FSX75" s="201"/>
      <c r="FSY75" s="201"/>
      <c r="FSZ75" s="201"/>
      <c r="FTA75" s="201"/>
      <c r="FTB75" s="201"/>
      <c r="FTC75" s="201"/>
      <c r="FTD75" s="201"/>
      <c r="FTE75" s="201"/>
      <c r="FTF75" s="201"/>
      <c r="FTG75" s="201"/>
      <c r="FTH75" s="201"/>
      <c r="FTI75" s="201"/>
      <c r="FTJ75" s="201"/>
      <c r="FTK75" s="201"/>
      <c r="FTL75" s="201"/>
      <c r="FTM75" s="201"/>
      <c r="FTN75" s="201"/>
      <c r="FTO75" s="201"/>
      <c r="FTP75" s="201"/>
      <c r="FTQ75" s="201"/>
      <c r="FTR75" s="201"/>
      <c r="FTS75" s="201"/>
      <c r="FTT75" s="201"/>
      <c r="FTU75" s="201"/>
      <c r="FTV75" s="201"/>
      <c r="FTW75" s="201"/>
      <c r="FTX75" s="201"/>
      <c r="FTY75" s="201"/>
      <c r="FTZ75" s="201"/>
      <c r="FUA75" s="201"/>
      <c r="FUB75" s="201"/>
      <c r="FUC75" s="201"/>
      <c r="FUD75" s="201"/>
      <c r="FUE75" s="201"/>
      <c r="FUF75" s="201"/>
      <c r="FUG75" s="201"/>
      <c r="FUH75" s="201"/>
      <c r="FUI75" s="201"/>
      <c r="FUJ75" s="201"/>
      <c r="FUK75" s="201"/>
      <c r="FUL75" s="201"/>
      <c r="FUM75" s="201"/>
      <c r="FUN75" s="201"/>
      <c r="FUO75" s="201"/>
      <c r="FUP75" s="201"/>
      <c r="FUQ75" s="201"/>
      <c r="FUR75" s="201"/>
      <c r="FUS75" s="201"/>
      <c r="FUT75" s="201"/>
      <c r="FUU75" s="201"/>
      <c r="FUV75" s="201"/>
      <c r="FUW75" s="201"/>
      <c r="FUX75" s="201"/>
      <c r="FUY75" s="201"/>
      <c r="FUZ75" s="201"/>
      <c r="FVA75" s="201"/>
      <c r="FVB75" s="201"/>
      <c r="FVC75" s="201"/>
      <c r="FVD75" s="201"/>
      <c r="FVE75" s="201"/>
      <c r="FVF75" s="201"/>
      <c r="FVG75" s="201"/>
      <c r="FVH75" s="201"/>
      <c r="FVI75" s="201"/>
      <c r="FVJ75" s="201"/>
      <c r="FVK75" s="201"/>
      <c r="FVL75" s="201"/>
      <c r="FVM75" s="201"/>
      <c r="FVN75" s="201"/>
      <c r="FVO75" s="201"/>
      <c r="FVP75" s="201"/>
      <c r="FVQ75" s="201"/>
      <c r="FVR75" s="201"/>
      <c r="FVS75" s="201"/>
      <c r="FVT75" s="201"/>
      <c r="FVU75" s="201"/>
      <c r="FVV75" s="201"/>
      <c r="FVW75" s="201"/>
      <c r="FVX75" s="201"/>
      <c r="FVY75" s="201"/>
      <c r="FVZ75" s="201"/>
      <c r="FWA75" s="201"/>
      <c r="FWB75" s="201"/>
      <c r="FWC75" s="201"/>
      <c r="FWD75" s="201"/>
      <c r="FWE75" s="201"/>
      <c r="FWF75" s="201"/>
      <c r="FWG75" s="201"/>
      <c r="FWH75" s="201"/>
      <c r="FWI75" s="201"/>
      <c r="FWJ75" s="201"/>
      <c r="FWK75" s="201"/>
      <c r="FWL75" s="201"/>
      <c r="FWM75" s="201"/>
      <c r="FWN75" s="201"/>
      <c r="FWO75" s="201"/>
      <c r="FWP75" s="201"/>
      <c r="FWQ75" s="201"/>
      <c r="FWR75" s="201"/>
      <c r="FWS75" s="201"/>
      <c r="FWT75" s="201"/>
      <c r="FWU75" s="201"/>
      <c r="FWV75" s="201"/>
      <c r="FWW75" s="201"/>
      <c r="FWX75" s="201"/>
      <c r="FWY75" s="201"/>
      <c r="FWZ75" s="201"/>
      <c r="FXA75" s="201"/>
      <c r="FXB75" s="201"/>
      <c r="FXC75" s="201"/>
      <c r="FXD75" s="201"/>
      <c r="FXE75" s="201"/>
      <c r="FXF75" s="201"/>
      <c r="FXG75" s="201"/>
      <c r="FXH75" s="201"/>
      <c r="FXI75" s="201"/>
      <c r="FXJ75" s="201"/>
      <c r="FXK75" s="201"/>
      <c r="FXL75" s="201"/>
      <c r="FXM75" s="201"/>
      <c r="FXN75" s="201"/>
      <c r="FXO75" s="201"/>
      <c r="FXP75" s="201"/>
      <c r="FXQ75" s="201"/>
      <c r="FXR75" s="201"/>
      <c r="FXS75" s="201"/>
      <c r="FXT75" s="201"/>
      <c r="FXU75" s="201"/>
      <c r="FXV75" s="201"/>
      <c r="FXW75" s="201"/>
      <c r="FXX75" s="201"/>
      <c r="FXY75" s="201"/>
      <c r="FXZ75" s="201"/>
      <c r="FYA75" s="201"/>
      <c r="FYB75" s="201"/>
      <c r="FYC75" s="201"/>
      <c r="FYD75" s="201"/>
      <c r="FYE75" s="201"/>
      <c r="FYF75" s="201"/>
      <c r="FYG75" s="201"/>
      <c r="FYH75" s="201"/>
      <c r="FYI75" s="201"/>
      <c r="FYJ75" s="201"/>
      <c r="FYK75" s="201"/>
      <c r="FYL75" s="201"/>
      <c r="FYM75" s="201"/>
      <c r="FYN75" s="201"/>
      <c r="FYO75" s="201"/>
      <c r="FYP75" s="201"/>
      <c r="FYQ75" s="201"/>
      <c r="FYR75" s="201"/>
      <c r="FYS75" s="201"/>
      <c r="FYT75" s="201"/>
      <c r="FYU75" s="201"/>
      <c r="FYV75" s="201"/>
      <c r="FYW75" s="201"/>
      <c r="FYX75" s="201"/>
      <c r="FYY75" s="201"/>
      <c r="FYZ75" s="201"/>
      <c r="FZA75" s="201"/>
      <c r="FZB75" s="201"/>
      <c r="FZC75" s="201"/>
      <c r="FZD75" s="201"/>
      <c r="FZE75" s="201"/>
      <c r="FZF75" s="201"/>
      <c r="FZG75" s="201"/>
      <c r="FZH75" s="201"/>
      <c r="FZI75" s="201"/>
      <c r="FZJ75" s="201"/>
      <c r="FZK75" s="201"/>
      <c r="FZL75" s="201"/>
      <c r="FZM75" s="201"/>
      <c r="FZN75" s="201"/>
      <c r="FZO75" s="201"/>
      <c r="FZP75" s="201"/>
      <c r="FZQ75" s="201"/>
      <c r="FZR75" s="201"/>
      <c r="FZS75" s="201"/>
      <c r="FZT75" s="201"/>
      <c r="FZU75" s="201"/>
      <c r="FZV75" s="201"/>
      <c r="FZW75" s="201"/>
      <c r="FZX75" s="201"/>
      <c r="FZY75" s="201"/>
      <c r="FZZ75" s="201"/>
      <c r="GAA75" s="201"/>
      <c r="GAB75" s="201"/>
      <c r="GAC75" s="201"/>
      <c r="GAD75" s="201"/>
      <c r="GAE75" s="201"/>
      <c r="GAF75" s="201"/>
      <c r="GAG75" s="201"/>
      <c r="GAH75" s="201"/>
      <c r="GAI75" s="201"/>
      <c r="GAJ75" s="201"/>
      <c r="GAK75" s="201"/>
      <c r="GAL75" s="201"/>
      <c r="GAM75" s="201"/>
      <c r="GAN75" s="201"/>
      <c r="GAO75" s="201"/>
      <c r="GAP75" s="201"/>
      <c r="GAQ75" s="201"/>
      <c r="GAR75" s="201"/>
      <c r="GAS75" s="201"/>
      <c r="GAT75" s="201"/>
      <c r="GAU75" s="201"/>
      <c r="GAV75" s="201"/>
      <c r="GAW75" s="201"/>
      <c r="GAX75" s="201"/>
      <c r="GAY75" s="201"/>
      <c r="GAZ75" s="201"/>
      <c r="GBA75" s="201"/>
      <c r="GBB75" s="201"/>
      <c r="GBC75" s="201"/>
      <c r="GBD75" s="201"/>
      <c r="GBE75" s="201"/>
      <c r="GBF75" s="201"/>
      <c r="GBG75" s="201"/>
      <c r="GBH75" s="201"/>
      <c r="GBI75" s="201"/>
      <c r="GBJ75" s="201"/>
      <c r="GBK75" s="201"/>
      <c r="GBL75" s="201"/>
      <c r="GBM75" s="201"/>
      <c r="GBN75" s="201"/>
      <c r="GBO75" s="201"/>
      <c r="GBP75" s="201"/>
      <c r="GBQ75" s="201"/>
      <c r="GBR75" s="201"/>
      <c r="GBS75" s="201"/>
      <c r="GBT75" s="201"/>
      <c r="GBU75" s="201"/>
      <c r="GBV75" s="201"/>
      <c r="GBW75" s="201"/>
      <c r="GBX75" s="201"/>
      <c r="GBY75" s="201"/>
      <c r="GBZ75" s="201"/>
      <c r="GCA75" s="201"/>
      <c r="GCB75" s="201"/>
      <c r="GCC75" s="201"/>
      <c r="GCD75" s="201"/>
      <c r="GCE75" s="201"/>
      <c r="GCF75" s="201"/>
      <c r="GCG75" s="201"/>
      <c r="GCH75" s="201"/>
      <c r="GCI75" s="201"/>
      <c r="GCJ75" s="201"/>
      <c r="GCK75" s="201"/>
      <c r="GCL75" s="201"/>
      <c r="GCM75" s="201"/>
      <c r="GCN75" s="201"/>
      <c r="GCO75" s="201"/>
      <c r="GCP75" s="201"/>
      <c r="GCQ75" s="201"/>
      <c r="GCR75" s="201"/>
      <c r="GCS75" s="201"/>
      <c r="GCT75" s="201"/>
      <c r="GCU75" s="201"/>
      <c r="GCV75" s="201"/>
      <c r="GCW75" s="201"/>
      <c r="GCX75" s="201"/>
      <c r="GCY75" s="201"/>
      <c r="GCZ75" s="201"/>
      <c r="GDA75" s="201"/>
      <c r="GDB75" s="201"/>
      <c r="GDC75" s="201"/>
      <c r="GDD75" s="201"/>
      <c r="GDE75" s="201"/>
      <c r="GDF75" s="201"/>
      <c r="GDG75" s="201"/>
      <c r="GDH75" s="201"/>
      <c r="GDI75" s="201"/>
      <c r="GDJ75" s="201"/>
      <c r="GDK75" s="201"/>
      <c r="GDL75" s="201"/>
      <c r="GDM75" s="201"/>
      <c r="GDN75" s="201"/>
      <c r="GDO75" s="201"/>
      <c r="GDP75" s="201"/>
      <c r="GDQ75" s="201"/>
      <c r="GDR75" s="201"/>
      <c r="GDS75" s="201"/>
      <c r="GDT75" s="201"/>
      <c r="GDU75" s="201"/>
      <c r="GDV75" s="201"/>
      <c r="GDW75" s="201"/>
      <c r="GDX75" s="201"/>
      <c r="GDY75" s="201"/>
      <c r="GDZ75" s="201"/>
      <c r="GEA75" s="201"/>
      <c r="GEB75" s="201"/>
      <c r="GEC75" s="201"/>
      <c r="GED75" s="201"/>
      <c r="GEE75" s="201"/>
      <c r="GEF75" s="201"/>
      <c r="GEG75" s="201"/>
      <c r="GEH75" s="201"/>
      <c r="GEI75" s="201"/>
      <c r="GEJ75" s="201"/>
      <c r="GEK75" s="201"/>
      <c r="GEL75" s="201"/>
      <c r="GEM75" s="201"/>
      <c r="GEN75" s="201"/>
      <c r="GEO75" s="201"/>
      <c r="GEP75" s="201"/>
      <c r="GEQ75" s="201"/>
      <c r="GER75" s="201"/>
      <c r="GES75" s="201"/>
      <c r="GET75" s="201"/>
      <c r="GEU75" s="201"/>
      <c r="GEV75" s="201"/>
      <c r="GEW75" s="201"/>
      <c r="GEX75" s="201"/>
      <c r="GEY75" s="201"/>
      <c r="GEZ75" s="201"/>
      <c r="GFA75" s="201"/>
      <c r="GFB75" s="201"/>
      <c r="GFC75" s="201"/>
      <c r="GFD75" s="201"/>
      <c r="GFE75" s="201"/>
      <c r="GFF75" s="201"/>
      <c r="GFG75" s="201"/>
      <c r="GFH75" s="201"/>
      <c r="GFI75" s="201"/>
      <c r="GFJ75" s="201"/>
      <c r="GFK75" s="201"/>
      <c r="GFL75" s="201"/>
      <c r="GFM75" s="201"/>
      <c r="GFN75" s="201"/>
      <c r="GFO75" s="201"/>
      <c r="GFP75" s="201"/>
      <c r="GFQ75" s="201"/>
      <c r="GFR75" s="201"/>
      <c r="GFS75" s="201"/>
      <c r="GFT75" s="201"/>
      <c r="GFU75" s="201"/>
      <c r="GFV75" s="201"/>
      <c r="GFW75" s="201"/>
      <c r="GFX75" s="201"/>
      <c r="GFY75" s="201"/>
      <c r="GFZ75" s="201"/>
      <c r="GGA75" s="201"/>
      <c r="GGB75" s="201"/>
      <c r="GGC75" s="201"/>
      <c r="GGD75" s="201"/>
      <c r="GGE75" s="201"/>
      <c r="GGF75" s="201"/>
      <c r="GGG75" s="201"/>
      <c r="GGH75" s="201"/>
      <c r="GGI75" s="201"/>
      <c r="GGJ75" s="201"/>
      <c r="GGK75" s="201"/>
      <c r="GGL75" s="201"/>
      <c r="GGM75" s="201"/>
      <c r="GGN75" s="201"/>
      <c r="GGO75" s="201"/>
      <c r="GGP75" s="201"/>
      <c r="GGQ75" s="201"/>
      <c r="GGR75" s="201"/>
      <c r="GGS75" s="201"/>
      <c r="GGT75" s="201"/>
      <c r="GGU75" s="201"/>
      <c r="GGV75" s="201"/>
      <c r="GGW75" s="201"/>
      <c r="GGX75" s="201"/>
      <c r="GGY75" s="201"/>
      <c r="GGZ75" s="201"/>
      <c r="GHA75" s="201"/>
      <c r="GHB75" s="201"/>
      <c r="GHC75" s="201"/>
      <c r="GHD75" s="201"/>
      <c r="GHE75" s="201"/>
      <c r="GHF75" s="201"/>
      <c r="GHG75" s="201"/>
      <c r="GHH75" s="201"/>
      <c r="GHI75" s="201"/>
      <c r="GHJ75" s="201"/>
      <c r="GHK75" s="201"/>
      <c r="GHL75" s="201"/>
      <c r="GHM75" s="201"/>
      <c r="GHN75" s="201"/>
      <c r="GHO75" s="201"/>
      <c r="GHP75" s="201"/>
      <c r="GHQ75" s="201"/>
      <c r="GHR75" s="201"/>
      <c r="GHS75" s="201"/>
      <c r="GHT75" s="201"/>
      <c r="GHU75" s="201"/>
      <c r="GHV75" s="201"/>
      <c r="GHW75" s="201"/>
      <c r="GHX75" s="201"/>
      <c r="GHY75" s="201"/>
      <c r="GHZ75" s="201"/>
      <c r="GIA75" s="201"/>
      <c r="GIB75" s="201"/>
      <c r="GIC75" s="201"/>
      <c r="GID75" s="201"/>
      <c r="GIE75" s="201"/>
      <c r="GIF75" s="201"/>
      <c r="GIG75" s="201"/>
      <c r="GIH75" s="201"/>
      <c r="GII75" s="201"/>
      <c r="GIJ75" s="201"/>
      <c r="GIK75" s="201"/>
      <c r="GIL75" s="201"/>
      <c r="GIM75" s="201"/>
      <c r="GIN75" s="201"/>
      <c r="GIO75" s="201"/>
      <c r="GIP75" s="201"/>
      <c r="GIQ75" s="201"/>
      <c r="GIR75" s="201"/>
      <c r="GIS75" s="201"/>
      <c r="GIT75" s="201"/>
      <c r="GIU75" s="201"/>
      <c r="GIV75" s="201"/>
      <c r="GIW75" s="201"/>
      <c r="GIX75" s="201"/>
      <c r="GIY75" s="201"/>
      <c r="GIZ75" s="201"/>
      <c r="GJA75" s="201"/>
      <c r="GJB75" s="201"/>
      <c r="GJC75" s="201"/>
      <c r="GJD75" s="201"/>
      <c r="GJE75" s="201"/>
      <c r="GJF75" s="201"/>
      <c r="GJG75" s="201"/>
      <c r="GJH75" s="201"/>
      <c r="GJI75" s="201"/>
      <c r="GJJ75" s="201"/>
      <c r="GJK75" s="201"/>
      <c r="GJL75" s="201"/>
      <c r="GJM75" s="201"/>
      <c r="GJN75" s="201"/>
      <c r="GJO75" s="201"/>
      <c r="GJP75" s="201"/>
      <c r="GJQ75" s="201"/>
      <c r="GJR75" s="201"/>
      <c r="GJS75" s="201"/>
      <c r="GJT75" s="201"/>
      <c r="GJU75" s="201"/>
      <c r="GJV75" s="201"/>
      <c r="GJW75" s="201"/>
      <c r="GJX75" s="201"/>
      <c r="GJY75" s="201"/>
      <c r="GJZ75" s="201"/>
      <c r="GKA75" s="201"/>
      <c r="GKB75" s="201"/>
      <c r="GKC75" s="201"/>
      <c r="GKD75" s="201"/>
      <c r="GKE75" s="201"/>
      <c r="GKF75" s="201"/>
      <c r="GKG75" s="201"/>
      <c r="GKH75" s="201"/>
      <c r="GKI75" s="201"/>
      <c r="GKJ75" s="201"/>
      <c r="GKK75" s="201"/>
      <c r="GKL75" s="201"/>
      <c r="GKM75" s="201"/>
      <c r="GKN75" s="201"/>
      <c r="GKO75" s="201"/>
      <c r="GKP75" s="201"/>
      <c r="GKQ75" s="201"/>
      <c r="GKR75" s="201"/>
      <c r="GKS75" s="201"/>
      <c r="GKT75" s="201"/>
      <c r="GKU75" s="201"/>
      <c r="GKV75" s="201"/>
      <c r="GKW75" s="201"/>
      <c r="GKX75" s="201"/>
      <c r="GKY75" s="201"/>
      <c r="GKZ75" s="201"/>
      <c r="GLA75" s="201"/>
      <c r="GLB75" s="201"/>
      <c r="GLC75" s="201"/>
      <c r="GLD75" s="201"/>
      <c r="GLE75" s="201"/>
      <c r="GLF75" s="201"/>
      <c r="GLG75" s="201"/>
      <c r="GLH75" s="201"/>
      <c r="GLI75" s="201"/>
      <c r="GLJ75" s="201"/>
      <c r="GLK75" s="201"/>
      <c r="GLL75" s="201"/>
      <c r="GLM75" s="201"/>
      <c r="GLN75" s="201"/>
      <c r="GLO75" s="201"/>
      <c r="GLP75" s="201"/>
      <c r="GLQ75" s="201"/>
      <c r="GLR75" s="201"/>
      <c r="GLS75" s="201"/>
      <c r="GLT75" s="201"/>
      <c r="GLU75" s="201"/>
      <c r="GLV75" s="201"/>
      <c r="GLW75" s="201"/>
      <c r="GLX75" s="201"/>
      <c r="GLY75" s="201"/>
      <c r="GLZ75" s="201"/>
      <c r="GMA75" s="201"/>
      <c r="GMB75" s="201"/>
      <c r="GMC75" s="201"/>
      <c r="GMD75" s="201"/>
      <c r="GME75" s="201"/>
      <c r="GMF75" s="201"/>
      <c r="GMG75" s="201"/>
      <c r="GMH75" s="201"/>
      <c r="GMI75" s="201"/>
      <c r="GMJ75" s="201"/>
      <c r="GMK75" s="201"/>
      <c r="GML75" s="201"/>
      <c r="GMM75" s="201"/>
      <c r="GMN75" s="201"/>
      <c r="GMO75" s="201"/>
      <c r="GMP75" s="201"/>
      <c r="GMQ75" s="201"/>
      <c r="GMR75" s="201"/>
      <c r="GMS75" s="201"/>
      <c r="GMT75" s="201"/>
      <c r="GMU75" s="201"/>
      <c r="GMV75" s="201"/>
      <c r="GMW75" s="201"/>
      <c r="GMX75" s="201"/>
      <c r="GMY75" s="201"/>
      <c r="GMZ75" s="201"/>
      <c r="GNA75" s="201"/>
      <c r="GNB75" s="201"/>
      <c r="GNC75" s="201"/>
      <c r="GND75" s="201"/>
      <c r="GNE75" s="201"/>
      <c r="GNF75" s="201"/>
      <c r="GNG75" s="201"/>
      <c r="GNH75" s="201"/>
      <c r="GNI75" s="201"/>
      <c r="GNJ75" s="201"/>
      <c r="GNK75" s="201"/>
      <c r="GNL75" s="201"/>
      <c r="GNM75" s="201"/>
      <c r="GNN75" s="201"/>
      <c r="GNO75" s="201"/>
      <c r="GNP75" s="201"/>
      <c r="GNQ75" s="201"/>
      <c r="GNR75" s="201"/>
      <c r="GNS75" s="201"/>
      <c r="GNT75" s="201"/>
      <c r="GNU75" s="201"/>
      <c r="GNV75" s="201"/>
      <c r="GNW75" s="201"/>
      <c r="GNX75" s="201"/>
      <c r="GNY75" s="201"/>
      <c r="GNZ75" s="201"/>
      <c r="GOA75" s="201"/>
      <c r="GOB75" s="201"/>
      <c r="GOC75" s="201"/>
      <c r="GOD75" s="201"/>
      <c r="GOE75" s="201"/>
      <c r="GOF75" s="201"/>
      <c r="GOG75" s="201"/>
      <c r="GOH75" s="201"/>
      <c r="GOI75" s="201"/>
      <c r="GOJ75" s="201"/>
      <c r="GOK75" s="201"/>
      <c r="GOL75" s="201"/>
      <c r="GOM75" s="201"/>
      <c r="GON75" s="201"/>
      <c r="GOO75" s="201"/>
      <c r="GOP75" s="201"/>
      <c r="GOQ75" s="201"/>
      <c r="GOR75" s="201"/>
      <c r="GOS75" s="201"/>
      <c r="GOT75" s="201"/>
      <c r="GOU75" s="201"/>
      <c r="GOV75" s="201"/>
      <c r="GOW75" s="201"/>
      <c r="GOX75" s="201"/>
      <c r="GOY75" s="201"/>
      <c r="GOZ75" s="201"/>
      <c r="GPA75" s="201"/>
      <c r="GPB75" s="201"/>
      <c r="GPC75" s="201"/>
      <c r="GPD75" s="201"/>
      <c r="GPE75" s="201"/>
      <c r="GPF75" s="201"/>
      <c r="GPG75" s="201"/>
      <c r="GPH75" s="201"/>
      <c r="GPI75" s="201"/>
      <c r="GPJ75" s="201"/>
      <c r="GPK75" s="201"/>
      <c r="GPL75" s="201"/>
      <c r="GPM75" s="201"/>
      <c r="GPN75" s="201"/>
      <c r="GPO75" s="201"/>
      <c r="GPP75" s="201"/>
      <c r="GPQ75" s="201"/>
      <c r="GPR75" s="201"/>
      <c r="GPS75" s="201"/>
      <c r="GPT75" s="201"/>
      <c r="GPU75" s="201"/>
      <c r="GPV75" s="201"/>
      <c r="GPW75" s="201"/>
      <c r="GPX75" s="201"/>
      <c r="GPY75" s="201"/>
      <c r="GPZ75" s="201"/>
      <c r="GQA75" s="201"/>
      <c r="GQB75" s="201"/>
      <c r="GQC75" s="201"/>
      <c r="GQD75" s="201"/>
      <c r="GQE75" s="201"/>
      <c r="GQF75" s="201"/>
      <c r="GQG75" s="201"/>
      <c r="GQH75" s="201"/>
      <c r="GQI75" s="201"/>
      <c r="GQJ75" s="201"/>
      <c r="GQK75" s="201"/>
      <c r="GQL75" s="201"/>
      <c r="GQM75" s="201"/>
      <c r="GQN75" s="201"/>
      <c r="GQO75" s="201"/>
      <c r="GQP75" s="201"/>
      <c r="GQQ75" s="201"/>
      <c r="GQR75" s="201"/>
      <c r="GQS75" s="201"/>
      <c r="GQT75" s="201"/>
      <c r="GQU75" s="201"/>
      <c r="GQV75" s="201"/>
      <c r="GQW75" s="201"/>
      <c r="GQX75" s="201"/>
      <c r="GQY75" s="201"/>
      <c r="GQZ75" s="201"/>
      <c r="GRA75" s="201"/>
      <c r="GRB75" s="201"/>
      <c r="GRC75" s="201"/>
      <c r="GRD75" s="201"/>
      <c r="GRE75" s="201"/>
      <c r="GRF75" s="201"/>
      <c r="GRG75" s="201"/>
      <c r="GRH75" s="201"/>
      <c r="GRI75" s="201"/>
      <c r="GRJ75" s="201"/>
      <c r="GRK75" s="201"/>
      <c r="GRL75" s="201"/>
      <c r="GRM75" s="201"/>
      <c r="GRN75" s="201"/>
      <c r="GRO75" s="201"/>
      <c r="GRP75" s="201"/>
      <c r="GRQ75" s="201"/>
      <c r="GRR75" s="201"/>
      <c r="GRS75" s="201"/>
      <c r="GRT75" s="201"/>
      <c r="GRU75" s="201"/>
      <c r="GRV75" s="201"/>
      <c r="GRW75" s="201"/>
      <c r="GRX75" s="201"/>
      <c r="GRY75" s="201"/>
      <c r="GRZ75" s="201"/>
      <c r="GSA75" s="201"/>
      <c r="GSB75" s="201"/>
      <c r="GSC75" s="201"/>
      <c r="GSD75" s="201"/>
      <c r="GSE75" s="201"/>
      <c r="GSF75" s="201"/>
      <c r="GSG75" s="201"/>
      <c r="GSH75" s="201"/>
      <c r="GSI75" s="201"/>
      <c r="GSJ75" s="201"/>
      <c r="GSK75" s="201"/>
      <c r="GSL75" s="201"/>
      <c r="GSM75" s="201"/>
      <c r="GSN75" s="201"/>
      <c r="GSO75" s="201"/>
      <c r="GSP75" s="201"/>
      <c r="GSQ75" s="201"/>
      <c r="GSR75" s="201"/>
      <c r="GSS75" s="201"/>
      <c r="GST75" s="201"/>
      <c r="GSU75" s="201"/>
      <c r="GSV75" s="201"/>
      <c r="GSW75" s="201"/>
      <c r="GSX75" s="201"/>
      <c r="GSY75" s="201"/>
      <c r="GSZ75" s="201"/>
      <c r="GTA75" s="201"/>
      <c r="GTB75" s="201"/>
      <c r="GTC75" s="201"/>
      <c r="GTD75" s="201"/>
      <c r="GTE75" s="201"/>
      <c r="GTF75" s="201"/>
      <c r="GTG75" s="201"/>
      <c r="GTH75" s="201"/>
      <c r="GTI75" s="201"/>
      <c r="GTJ75" s="201"/>
      <c r="GTK75" s="201"/>
      <c r="GTL75" s="201"/>
      <c r="GTM75" s="201"/>
      <c r="GTN75" s="201"/>
      <c r="GTO75" s="201"/>
      <c r="GTP75" s="201"/>
      <c r="GTQ75" s="201"/>
      <c r="GTR75" s="201"/>
      <c r="GTS75" s="201"/>
      <c r="GTT75" s="201"/>
      <c r="GTU75" s="201"/>
      <c r="GTV75" s="201"/>
      <c r="GTW75" s="201"/>
      <c r="GTX75" s="201"/>
      <c r="GTY75" s="201"/>
      <c r="GTZ75" s="201"/>
      <c r="GUA75" s="201"/>
      <c r="GUB75" s="201"/>
      <c r="GUC75" s="201"/>
      <c r="GUD75" s="201"/>
      <c r="GUE75" s="201"/>
      <c r="GUF75" s="201"/>
      <c r="GUG75" s="201"/>
      <c r="GUH75" s="201"/>
      <c r="GUI75" s="201"/>
      <c r="GUJ75" s="201"/>
      <c r="GUK75" s="201"/>
      <c r="GUL75" s="201"/>
      <c r="GUM75" s="201"/>
      <c r="GUN75" s="201"/>
      <c r="GUO75" s="201"/>
      <c r="GUP75" s="201"/>
      <c r="GUQ75" s="201"/>
      <c r="GUR75" s="201"/>
      <c r="GUS75" s="201"/>
      <c r="GUT75" s="201"/>
      <c r="GUU75" s="201"/>
      <c r="GUV75" s="201"/>
      <c r="GUW75" s="201"/>
      <c r="GUX75" s="201"/>
      <c r="GUY75" s="201"/>
      <c r="GUZ75" s="201"/>
      <c r="GVA75" s="201"/>
      <c r="GVB75" s="201"/>
      <c r="GVC75" s="201"/>
      <c r="GVD75" s="201"/>
      <c r="GVE75" s="201"/>
      <c r="GVF75" s="201"/>
      <c r="GVG75" s="201"/>
      <c r="GVH75" s="201"/>
      <c r="GVI75" s="201"/>
      <c r="GVJ75" s="201"/>
      <c r="GVK75" s="201"/>
      <c r="GVL75" s="201"/>
      <c r="GVM75" s="201"/>
      <c r="GVN75" s="201"/>
      <c r="GVO75" s="201"/>
      <c r="GVP75" s="201"/>
      <c r="GVQ75" s="201"/>
      <c r="GVR75" s="201"/>
      <c r="GVS75" s="201"/>
      <c r="GVT75" s="201"/>
      <c r="GVU75" s="201"/>
      <c r="GVV75" s="201"/>
      <c r="GVW75" s="201"/>
      <c r="GVX75" s="201"/>
      <c r="GVY75" s="201"/>
      <c r="GVZ75" s="201"/>
      <c r="GWA75" s="201"/>
      <c r="GWB75" s="201"/>
      <c r="GWC75" s="201"/>
      <c r="GWD75" s="201"/>
      <c r="GWE75" s="201"/>
      <c r="GWF75" s="201"/>
      <c r="GWG75" s="201"/>
      <c r="GWH75" s="201"/>
      <c r="GWI75" s="201"/>
      <c r="GWJ75" s="201"/>
      <c r="GWK75" s="201"/>
      <c r="GWL75" s="201"/>
      <c r="GWM75" s="201"/>
      <c r="GWN75" s="201"/>
      <c r="GWO75" s="201"/>
      <c r="GWP75" s="201"/>
      <c r="GWQ75" s="201"/>
      <c r="GWR75" s="201"/>
      <c r="GWS75" s="201"/>
      <c r="GWT75" s="201"/>
      <c r="GWU75" s="201"/>
      <c r="GWV75" s="201"/>
      <c r="GWW75" s="201"/>
      <c r="GWX75" s="201"/>
      <c r="GWY75" s="201"/>
      <c r="GWZ75" s="201"/>
      <c r="GXA75" s="201"/>
      <c r="GXB75" s="201"/>
      <c r="GXC75" s="201"/>
      <c r="GXD75" s="201"/>
      <c r="GXE75" s="201"/>
      <c r="GXF75" s="201"/>
      <c r="GXG75" s="201"/>
      <c r="GXH75" s="201"/>
      <c r="GXI75" s="201"/>
      <c r="GXJ75" s="201"/>
      <c r="GXK75" s="201"/>
      <c r="GXL75" s="201"/>
      <c r="GXM75" s="201"/>
      <c r="GXN75" s="201"/>
      <c r="GXO75" s="201"/>
      <c r="GXP75" s="201"/>
      <c r="GXQ75" s="201"/>
      <c r="GXR75" s="201"/>
      <c r="GXS75" s="201"/>
      <c r="GXT75" s="201"/>
      <c r="GXU75" s="201"/>
      <c r="GXV75" s="201"/>
      <c r="GXW75" s="201"/>
      <c r="GXX75" s="201"/>
      <c r="GXY75" s="201"/>
      <c r="GXZ75" s="201"/>
      <c r="GYA75" s="201"/>
      <c r="GYB75" s="201"/>
      <c r="GYC75" s="201"/>
      <c r="GYD75" s="201"/>
      <c r="GYE75" s="201"/>
      <c r="GYF75" s="201"/>
      <c r="GYG75" s="201"/>
      <c r="GYH75" s="201"/>
      <c r="GYI75" s="201"/>
      <c r="GYJ75" s="201"/>
      <c r="GYK75" s="201"/>
      <c r="GYL75" s="201"/>
      <c r="GYM75" s="201"/>
      <c r="GYN75" s="201"/>
      <c r="GYO75" s="201"/>
      <c r="GYP75" s="201"/>
      <c r="GYQ75" s="201"/>
      <c r="GYR75" s="201"/>
      <c r="GYS75" s="201"/>
      <c r="GYT75" s="201"/>
      <c r="GYU75" s="201"/>
      <c r="GYV75" s="201"/>
      <c r="GYW75" s="201"/>
      <c r="GYX75" s="201"/>
      <c r="GYY75" s="201"/>
      <c r="GYZ75" s="201"/>
      <c r="GZA75" s="201"/>
      <c r="GZB75" s="201"/>
      <c r="GZC75" s="201"/>
      <c r="GZD75" s="201"/>
      <c r="GZE75" s="201"/>
      <c r="GZF75" s="201"/>
      <c r="GZG75" s="201"/>
      <c r="GZH75" s="201"/>
      <c r="GZI75" s="201"/>
      <c r="GZJ75" s="201"/>
      <c r="GZK75" s="201"/>
      <c r="GZL75" s="201"/>
      <c r="GZM75" s="201"/>
      <c r="GZN75" s="201"/>
      <c r="GZO75" s="201"/>
      <c r="GZP75" s="201"/>
      <c r="GZQ75" s="201"/>
      <c r="GZR75" s="201"/>
      <c r="GZS75" s="201"/>
      <c r="GZT75" s="201"/>
      <c r="GZU75" s="201"/>
      <c r="GZV75" s="201"/>
      <c r="GZW75" s="201"/>
      <c r="GZX75" s="201"/>
      <c r="GZY75" s="201"/>
      <c r="GZZ75" s="201"/>
      <c r="HAA75" s="201"/>
      <c r="HAB75" s="201"/>
      <c r="HAC75" s="201"/>
      <c r="HAD75" s="201"/>
      <c r="HAE75" s="201"/>
      <c r="HAF75" s="201"/>
      <c r="HAG75" s="201"/>
      <c r="HAH75" s="201"/>
      <c r="HAI75" s="201"/>
      <c r="HAJ75" s="201"/>
      <c r="HAK75" s="201"/>
      <c r="HAL75" s="201"/>
      <c r="HAM75" s="201"/>
      <c r="HAN75" s="201"/>
      <c r="HAO75" s="201"/>
      <c r="HAP75" s="201"/>
      <c r="HAQ75" s="201"/>
      <c r="HAR75" s="201"/>
      <c r="HAS75" s="201"/>
      <c r="HAT75" s="201"/>
      <c r="HAU75" s="201"/>
      <c r="HAV75" s="201"/>
      <c r="HAW75" s="201"/>
      <c r="HAX75" s="201"/>
      <c r="HAY75" s="201"/>
      <c r="HAZ75" s="201"/>
      <c r="HBA75" s="201"/>
      <c r="HBB75" s="201"/>
      <c r="HBC75" s="201"/>
      <c r="HBD75" s="201"/>
      <c r="HBE75" s="201"/>
      <c r="HBF75" s="201"/>
      <c r="HBG75" s="201"/>
      <c r="HBH75" s="201"/>
      <c r="HBI75" s="201"/>
      <c r="HBJ75" s="201"/>
      <c r="HBK75" s="201"/>
      <c r="HBL75" s="201"/>
      <c r="HBM75" s="201"/>
      <c r="HBN75" s="201"/>
      <c r="HBO75" s="201"/>
      <c r="HBP75" s="201"/>
      <c r="HBQ75" s="201"/>
      <c r="HBR75" s="201"/>
      <c r="HBS75" s="201"/>
      <c r="HBT75" s="201"/>
      <c r="HBU75" s="201"/>
      <c r="HBV75" s="201"/>
      <c r="HBW75" s="201"/>
      <c r="HBX75" s="201"/>
      <c r="HBY75" s="201"/>
      <c r="HBZ75" s="201"/>
      <c r="HCA75" s="201"/>
      <c r="HCB75" s="201"/>
      <c r="HCC75" s="201"/>
      <c r="HCD75" s="201"/>
      <c r="HCE75" s="201"/>
      <c r="HCF75" s="201"/>
      <c r="HCG75" s="201"/>
      <c r="HCH75" s="201"/>
      <c r="HCI75" s="201"/>
      <c r="HCJ75" s="201"/>
      <c r="HCK75" s="201"/>
      <c r="HCL75" s="201"/>
      <c r="HCM75" s="201"/>
      <c r="HCN75" s="201"/>
      <c r="HCO75" s="201"/>
      <c r="HCP75" s="201"/>
      <c r="HCQ75" s="201"/>
      <c r="HCR75" s="201"/>
      <c r="HCS75" s="201"/>
      <c r="HCT75" s="201"/>
      <c r="HCU75" s="201"/>
      <c r="HCV75" s="201"/>
      <c r="HCW75" s="201"/>
      <c r="HCX75" s="201"/>
      <c r="HCY75" s="201"/>
      <c r="HCZ75" s="201"/>
      <c r="HDA75" s="201"/>
      <c r="HDB75" s="201"/>
      <c r="HDC75" s="201"/>
      <c r="HDD75" s="201"/>
      <c r="HDE75" s="201"/>
      <c r="HDF75" s="201"/>
      <c r="HDG75" s="201"/>
      <c r="HDH75" s="201"/>
      <c r="HDI75" s="201"/>
      <c r="HDJ75" s="201"/>
      <c r="HDK75" s="201"/>
      <c r="HDL75" s="201"/>
      <c r="HDM75" s="201"/>
      <c r="HDN75" s="201"/>
      <c r="HDO75" s="201"/>
      <c r="HDP75" s="201"/>
      <c r="HDQ75" s="201"/>
      <c r="HDR75" s="201"/>
      <c r="HDS75" s="201"/>
      <c r="HDT75" s="201"/>
      <c r="HDU75" s="201"/>
      <c r="HDV75" s="201"/>
      <c r="HDW75" s="201"/>
      <c r="HDX75" s="201"/>
      <c r="HDY75" s="201"/>
      <c r="HDZ75" s="201"/>
      <c r="HEA75" s="201"/>
      <c r="HEB75" s="201"/>
      <c r="HEC75" s="201"/>
      <c r="HED75" s="201"/>
      <c r="HEE75" s="201"/>
      <c r="HEF75" s="201"/>
      <c r="HEG75" s="201"/>
      <c r="HEH75" s="201"/>
      <c r="HEI75" s="201"/>
      <c r="HEJ75" s="201"/>
      <c r="HEK75" s="201"/>
      <c r="HEL75" s="201"/>
      <c r="HEM75" s="201"/>
      <c r="HEN75" s="201"/>
      <c r="HEO75" s="201"/>
      <c r="HEP75" s="201"/>
      <c r="HEQ75" s="201"/>
      <c r="HER75" s="201"/>
      <c r="HES75" s="201"/>
      <c r="HET75" s="201"/>
      <c r="HEU75" s="201"/>
      <c r="HEV75" s="201"/>
      <c r="HEW75" s="201"/>
      <c r="HEX75" s="201"/>
      <c r="HEY75" s="201"/>
      <c r="HEZ75" s="201"/>
      <c r="HFA75" s="201"/>
      <c r="HFB75" s="201"/>
      <c r="HFC75" s="201"/>
      <c r="HFD75" s="201"/>
      <c r="HFE75" s="201"/>
      <c r="HFF75" s="201"/>
      <c r="HFG75" s="201"/>
      <c r="HFH75" s="201"/>
      <c r="HFI75" s="201"/>
      <c r="HFJ75" s="201"/>
      <c r="HFK75" s="201"/>
      <c r="HFL75" s="201"/>
      <c r="HFM75" s="201"/>
      <c r="HFN75" s="201"/>
      <c r="HFO75" s="201"/>
      <c r="HFP75" s="201"/>
      <c r="HFQ75" s="201"/>
      <c r="HFR75" s="201"/>
      <c r="HFS75" s="201"/>
      <c r="HFT75" s="201"/>
      <c r="HFU75" s="201"/>
      <c r="HFV75" s="201"/>
      <c r="HFW75" s="201"/>
      <c r="HFX75" s="201"/>
      <c r="HFY75" s="201"/>
      <c r="HFZ75" s="201"/>
      <c r="HGA75" s="201"/>
      <c r="HGB75" s="201"/>
      <c r="HGC75" s="201"/>
      <c r="HGD75" s="201"/>
      <c r="HGE75" s="201"/>
      <c r="HGF75" s="201"/>
      <c r="HGG75" s="201"/>
      <c r="HGH75" s="201"/>
      <c r="HGI75" s="201"/>
      <c r="HGJ75" s="201"/>
      <c r="HGK75" s="201"/>
      <c r="HGL75" s="201"/>
      <c r="HGM75" s="201"/>
      <c r="HGN75" s="201"/>
      <c r="HGO75" s="201"/>
      <c r="HGP75" s="201"/>
      <c r="HGQ75" s="201"/>
      <c r="HGR75" s="201"/>
      <c r="HGS75" s="201"/>
      <c r="HGT75" s="201"/>
      <c r="HGU75" s="201"/>
      <c r="HGV75" s="201"/>
      <c r="HGW75" s="201"/>
      <c r="HGX75" s="201"/>
      <c r="HGY75" s="201"/>
      <c r="HGZ75" s="201"/>
      <c r="HHA75" s="201"/>
      <c r="HHB75" s="201"/>
      <c r="HHC75" s="201"/>
      <c r="HHD75" s="201"/>
      <c r="HHE75" s="201"/>
      <c r="HHF75" s="201"/>
      <c r="HHG75" s="201"/>
      <c r="HHH75" s="201"/>
      <c r="HHI75" s="201"/>
      <c r="HHJ75" s="201"/>
      <c r="HHK75" s="201"/>
      <c r="HHL75" s="201"/>
      <c r="HHM75" s="201"/>
      <c r="HHN75" s="201"/>
      <c r="HHO75" s="201"/>
      <c r="HHP75" s="201"/>
      <c r="HHQ75" s="201"/>
      <c r="HHR75" s="201"/>
      <c r="HHS75" s="201"/>
      <c r="HHT75" s="201"/>
      <c r="HHU75" s="201"/>
      <c r="HHV75" s="201"/>
      <c r="HHW75" s="201"/>
      <c r="HHX75" s="201"/>
      <c r="HHY75" s="201"/>
      <c r="HHZ75" s="201"/>
      <c r="HIA75" s="201"/>
      <c r="HIB75" s="201"/>
      <c r="HIC75" s="201"/>
      <c r="HID75" s="201"/>
      <c r="HIE75" s="201"/>
      <c r="HIF75" s="201"/>
      <c r="HIG75" s="201"/>
      <c r="HIH75" s="201"/>
      <c r="HII75" s="201"/>
      <c r="HIJ75" s="201"/>
      <c r="HIK75" s="201"/>
      <c r="HIL75" s="201"/>
      <c r="HIM75" s="201"/>
      <c r="HIN75" s="201"/>
      <c r="HIO75" s="201"/>
      <c r="HIP75" s="201"/>
      <c r="HIQ75" s="201"/>
      <c r="HIR75" s="201"/>
      <c r="HIS75" s="201"/>
      <c r="HIT75" s="201"/>
      <c r="HIU75" s="201"/>
      <c r="HIV75" s="201"/>
      <c r="HIW75" s="201"/>
      <c r="HIX75" s="201"/>
      <c r="HIY75" s="201"/>
      <c r="HIZ75" s="201"/>
      <c r="HJA75" s="201"/>
      <c r="HJB75" s="201"/>
      <c r="HJC75" s="201"/>
      <c r="HJD75" s="201"/>
      <c r="HJE75" s="201"/>
      <c r="HJF75" s="201"/>
      <c r="HJG75" s="201"/>
      <c r="HJH75" s="201"/>
      <c r="HJI75" s="201"/>
      <c r="HJJ75" s="201"/>
      <c r="HJK75" s="201"/>
      <c r="HJL75" s="201"/>
      <c r="HJM75" s="201"/>
      <c r="HJN75" s="201"/>
      <c r="HJO75" s="201"/>
      <c r="HJP75" s="201"/>
      <c r="HJQ75" s="201"/>
      <c r="HJR75" s="201"/>
      <c r="HJS75" s="201"/>
      <c r="HJT75" s="201"/>
      <c r="HJU75" s="201"/>
      <c r="HJV75" s="201"/>
      <c r="HJW75" s="201"/>
      <c r="HJX75" s="201"/>
      <c r="HJY75" s="201"/>
      <c r="HJZ75" s="201"/>
      <c r="HKA75" s="201"/>
      <c r="HKB75" s="201"/>
      <c r="HKC75" s="201"/>
      <c r="HKD75" s="201"/>
      <c r="HKE75" s="201"/>
      <c r="HKF75" s="201"/>
      <c r="HKG75" s="201"/>
      <c r="HKH75" s="201"/>
      <c r="HKI75" s="201"/>
      <c r="HKJ75" s="201"/>
      <c r="HKK75" s="201"/>
      <c r="HKL75" s="201"/>
      <c r="HKM75" s="201"/>
      <c r="HKN75" s="201"/>
      <c r="HKO75" s="201"/>
      <c r="HKP75" s="201"/>
      <c r="HKQ75" s="201"/>
      <c r="HKR75" s="201"/>
      <c r="HKS75" s="201"/>
      <c r="HKT75" s="201"/>
      <c r="HKU75" s="201"/>
      <c r="HKV75" s="201"/>
      <c r="HKW75" s="201"/>
      <c r="HKX75" s="201"/>
      <c r="HKY75" s="201"/>
      <c r="HKZ75" s="201"/>
      <c r="HLA75" s="201"/>
      <c r="HLB75" s="201"/>
      <c r="HLC75" s="201"/>
      <c r="HLD75" s="201"/>
      <c r="HLE75" s="201"/>
      <c r="HLF75" s="201"/>
      <c r="HLG75" s="201"/>
      <c r="HLH75" s="201"/>
      <c r="HLI75" s="201"/>
      <c r="HLJ75" s="201"/>
      <c r="HLK75" s="201"/>
      <c r="HLL75" s="201"/>
      <c r="HLM75" s="201"/>
      <c r="HLN75" s="201"/>
      <c r="HLO75" s="201"/>
      <c r="HLP75" s="201"/>
      <c r="HLQ75" s="201"/>
      <c r="HLR75" s="201"/>
      <c r="HLS75" s="201"/>
      <c r="HLT75" s="201"/>
      <c r="HLU75" s="201"/>
      <c r="HLV75" s="201"/>
      <c r="HLW75" s="201"/>
      <c r="HLX75" s="201"/>
      <c r="HLY75" s="201"/>
      <c r="HLZ75" s="201"/>
      <c r="HMA75" s="201"/>
      <c r="HMB75" s="201"/>
      <c r="HMC75" s="201"/>
      <c r="HMD75" s="201"/>
      <c r="HME75" s="201"/>
      <c r="HMF75" s="201"/>
      <c r="HMG75" s="201"/>
      <c r="HMH75" s="201"/>
      <c r="HMI75" s="201"/>
      <c r="HMJ75" s="201"/>
      <c r="HMK75" s="201"/>
      <c r="HML75" s="201"/>
      <c r="HMM75" s="201"/>
      <c r="HMN75" s="201"/>
      <c r="HMO75" s="201"/>
      <c r="HMP75" s="201"/>
      <c r="HMQ75" s="201"/>
      <c r="HMR75" s="201"/>
      <c r="HMS75" s="201"/>
      <c r="HMT75" s="201"/>
      <c r="HMU75" s="201"/>
      <c r="HMV75" s="201"/>
      <c r="HMW75" s="201"/>
      <c r="HMX75" s="201"/>
      <c r="HMY75" s="201"/>
      <c r="HMZ75" s="201"/>
      <c r="HNA75" s="201"/>
      <c r="HNB75" s="201"/>
      <c r="HNC75" s="201"/>
      <c r="HND75" s="201"/>
      <c r="HNE75" s="201"/>
      <c r="HNF75" s="201"/>
      <c r="HNG75" s="201"/>
      <c r="HNH75" s="201"/>
      <c r="HNI75" s="201"/>
      <c r="HNJ75" s="201"/>
      <c r="HNK75" s="201"/>
      <c r="HNL75" s="201"/>
      <c r="HNM75" s="201"/>
      <c r="HNN75" s="201"/>
      <c r="HNO75" s="201"/>
      <c r="HNP75" s="201"/>
      <c r="HNQ75" s="201"/>
      <c r="HNR75" s="201"/>
      <c r="HNS75" s="201"/>
      <c r="HNT75" s="201"/>
      <c r="HNU75" s="201"/>
      <c r="HNV75" s="201"/>
      <c r="HNW75" s="201"/>
      <c r="HNX75" s="201"/>
      <c r="HNY75" s="201"/>
      <c r="HNZ75" s="201"/>
      <c r="HOA75" s="201"/>
      <c r="HOB75" s="201"/>
      <c r="HOC75" s="201"/>
      <c r="HOD75" s="201"/>
      <c r="HOE75" s="201"/>
      <c r="HOF75" s="201"/>
      <c r="HOG75" s="201"/>
      <c r="HOH75" s="201"/>
      <c r="HOI75" s="201"/>
      <c r="HOJ75" s="201"/>
      <c r="HOK75" s="201"/>
      <c r="HOL75" s="201"/>
      <c r="HOM75" s="201"/>
      <c r="HON75" s="201"/>
      <c r="HOO75" s="201"/>
      <c r="HOP75" s="201"/>
      <c r="HOQ75" s="201"/>
      <c r="HOR75" s="201"/>
      <c r="HOS75" s="201"/>
      <c r="HOT75" s="201"/>
      <c r="HOU75" s="201"/>
      <c r="HOV75" s="201"/>
      <c r="HOW75" s="201"/>
      <c r="HOX75" s="201"/>
      <c r="HOY75" s="201"/>
      <c r="HOZ75" s="201"/>
      <c r="HPA75" s="201"/>
      <c r="HPB75" s="201"/>
      <c r="HPC75" s="201"/>
      <c r="HPD75" s="201"/>
      <c r="HPE75" s="201"/>
      <c r="HPF75" s="201"/>
      <c r="HPG75" s="201"/>
      <c r="HPH75" s="201"/>
      <c r="HPI75" s="201"/>
      <c r="HPJ75" s="201"/>
      <c r="HPK75" s="201"/>
      <c r="HPL75" s="201"/>
      <c r="HPM75" s="201"/>
      <c r="HPN75" s="201"/>
      <c r="HPO75" s="201"/>
      <c r="HPP75" s="201"/>
      <c r="HPQ75" s="201"/>
      <c r="HPR75" s="201"/>
      <c r="HPS75" s="201"/>
      <c r="HPT75" s="201"/>
      <c r="HPU75" s="201"/>
      <c r="HPV75" s="201"/>
      <c r="HPW75" s="201"/>
      <c r="HPX75" s="201"/>
      <c r="HPY75" s="201"/>
      <c r="HPZ75" s="201"/>
      <c r="HQA75" s="201"/>
      <c r="HQB75" s="201"/>
      <c r="HQC75" s="201"/>
      <c r="HQD75" s="201"/>
      <c r="HQE75" s="201"/>
      <c r="HQF75" s="201"/>
      <c r="HQG75" s="201"/>
      <c r="HQH75" s="201"/>
      <c r="HQI75" s="201"/>
      <c r="HQJ75" s="201"/>
      <c r="HQK75" s="201"/>
      <c r="HQL75" s="201"/>
      <c r="HQM75" s="201"/>
      <c r="HQN75" s="201"/>
      <c r="HQO75" s="201"/>
      <c r="HQP75" s="201"/>
      <c r="HQQ75" s="201"/>
      <c r="HQR75" s="201"/>
      <c r="HQS75" s="201"/>
      <c r="HQT75" s="201"/>
      <c r="HQU75" s="201"/>
      <c r="HQV75" s="201"/>
      <c r="HQW75" s="201"/>
      <c r="HQX75" s="201"/>
      <c r="HQY75" s="201"/>
      <c r="HQZ75" s="201"/>
      <c r="HRA75" s="201"/>
      <c r="HRB75" s="201"/>
      <c r="HRC75" s="201"/>
      <c r="HRD75" s="201"/>
      <c r="HRE75" s="201"/>
      <c r="HRF75" s="201"/>
      <c r="HRG75" s="201"/>
      <c r="HRH75" s="201"/>
      <c r="HRI75" s="201"/>
      <c r="HRJ75" s="201"/>
      <c r="HRK75" s="201"/>
      <c r="HRL75" s="201"/>
      <c r="HRM75" s="201"/>
      <c r="HRN75" s="201"/>
      <c r="HRO75" s="201"/>
      <c r="HRP75" s="201"/>
      <c r="HRQ75" s="201"/>
      <c r="HRR75" s="201"/>
      <c r="HRS75" s="201"/>
      <c r="HRT75" s="201"/>
      <c r="HRU75" s="201"/>
      <c r="HRV75" s="201"/>
      <c r="HRW75" s="201"/>
      <c r="HRX75" s="201"/>
      <c r="HRY75" s="201"/>
      <c r="HRZ75" s="201"/>
      <c r="HSA75" s="201"/>
      <c r="HSB75" s="201"/>
      <c r="HSC75" s="201"/>
      <c r="HSD75" s="201"/>
      <c r="HSE75" s="201"/>
      <c r="HSF75" s="201"/>
      <c r="HSG75" s="201"/>
      <c r="HSH75" s="201"/>
      <c r="HSI75" s="201"/>
      <c r="HSJ75" s="201"/>
      <c r="HSK75" s="201"/>
      <c r="HSL75" s="201"/>
      <c r="HSM75" s="201"/>
      <c r="HSN75" s="201"/>
      <c r="HSO75" s="201"/>
      <c r="HSP75" s="201"/>
      <c r="HSQ75" s="201"/>
      <c r="HSR75" s="201"/>
      <c r="HSS75" s="201"/>
      <c r="HST75" s="201"/>
      <c r="HSU75" s="201"/>
      <c r="HSV75" s="201"/>
      <c r="HSW75" s="201"/>
      <c r="HSX75" s="201"/>
      <c r="HSY75" s="201"/>
      <c r="HSZ75" s="201"/>
      <c r="HTA75" s="201"/>
      <c r="HTB75" s="201"/>
      <c r="HTC75" s="201"/>
      <c r="HTD75" s="201"/>
      <c r="HTE75" s="201"/>
      <c r="HTF75" s="201"/>
      <c r="HTG75" s="201"/>
      <c r="HTH75" s="201"/>
      <c r="HTI75" s="201"/>
      <c r="HTJ75" s="201"/>
      <c r="HTK75" s="201"/>
      <c r="HTL75" s="201"/>
      <c r="HTM75" s="201"/>
      <c r="HTN75" s="201"/>
      <c r="HTO75" s="201"/>
      <c r="HTP75" s="201"/>
      <c r="HTQ75" s="201"/>
      <c r="HTR75" s="201"/>
      <c r="HTS75" s="201"/>
      <c r="HTT75" s="201"/>
      <c r="HTU75" s="201"/>
      <c r="HTV75" s="201"/>
      <c r="HTW75" s="201"/>
      <c r="HTX75" s="201"/>
      <c r="HTY75" s="201"/>
      <c r="HTZ75" s="201"/>
      <c r="HUA75" s="201"/>
      <c r="HUB75" s="201"/>
      <c r="HUC75" s="201"/>
      <c r="HUD75" s="201"/>
      <c r="HUE75" s="201"/>
      <c r="HUF75" s="201"/>
      <c r="HUG75" s="201"/>
      <c r="HUH75" s="201"/>
      <c r="HUI75" s="201"/>
      <c r="HUJ75" s="201"/>
      <c r="HUK75" s="201"/>
      <c r="HUL75" s="201"/>
      <c r="HUM75" s="201"/>
      <c r="HUN75" s="201"/>
      <c r="HUO75" s="201"/>
      <c r="HUP75" s="201"/>
      <c r="HUQ75" s="201"/>
      <c r="HUR75" s="201"/>
      <c r="HUS75" s="201"/>
      <c r="HUT75" s="201"/>
      <c r="HUU75" s="201"/>
      <c r="HUV75" s="201"/>
      <c r="HUW75" s="201"/>
      <c r="HUX75" s="201"/>
      <c r="HUY75" s="201"/>
      <c r="HUZ75" s="201"/>
      <c r="HVA75" s="201"/>
      <c r="HVB75" s="201"/>
      <c r="HVC75" s="201"/>
      <c r="HVD75" s="201"/>
      <c r="HVE75" s="201"/>
      <c r="HVF75" s="201"/>
      <c r="HVG75" s="201"/>
      <c r="HVH75" s="201"/>
      <c r="HVI75" s="201"/>
      <c r="HVJ75" s="201"/>
      <c r="HVK75" s="201"/>
      <c r="HVL75" s="201"/>
      <c r="HVM75" s="201"/>
      <c r="HVN75" s="201"/>
      <c r="HVO75" s="201"/>
      <c r="HVP75" s="201"/>
      <c r="HVQ75" s="201"/>
      <c r="HVR75" s="201"/>
      <c r="HVS75" s="201"/>
      <c r="HVT75" s="201"/>
      <c r="HVU75" s="201"/>
      <c r="HVV75" s="201"/>
      <c r="HVW75" s="201"/>
      <c r="HVX75" s="201"/>
      <c r="HVY75" s="201"/>
      <c r="HVZ75" s="201"/>
      <c r="HWA75" s="201"/>
      <c r="HWB75" s="201"/>
      <c r="HWC75" s="201"/>
      <c r="HWD75" s="201"/>
      <c r="HWE75" s="201"/>
      <c r="HWF75" s="201"/>
      <c r="HWG75" s="201"/>
      <c r="HWH75" s="201"/>
      <c r="HWI75" s="201"/>
      <c r="HWJ75" s="201"/>
      <c r="HWK75" s="201"/>
      <c r="HWL75" s="201"/>
      <c r="HWM75" s="201"/>
      <c r="HWN75" s="201"/>
      <c r="HWO75" s="201"/>
      <c r="HWP75" s="201"/>
      <c r="HWQ75" s="201"/>
      <c r="HWR75" s="201"/>
      <c r="HWS75" s="201"/>
      <c r="HWT75" s="201"/>
      <c r="HWU75" s="201"/>
      <c r="HWV75" s="201"/>
      <c r="HWW75" s="201"/>
      <c r="HWX75" s="201"/>
      <c r="HWY75" s="201"/>
      <c r="HWZ75" s="201"/>
      <c r="HXA75" s="201"/>
      <c r="HXB75" s="201"/>
      <c r="HXC75" s="201"/>
      <c r="HXD75" s="201"/>
      <c r="HXE75" s="201"/>
      <c r="HXF75" s="201"/>
      <c r="HXG75" s="201"/>
      <c r="HXH75" s="201"/>
      <c r="HXI75" s="201"/>
      <c r="HXJ75" s="201"/>
      <c r="HXK75" s="201"/>
      <c r="HXL75" s="201"/>
      <c r="HXM75" s="201"/>
      <c r="HXN75" s="201"/>
      <c r="HXO75" s="201"/>
      <c r="HXP75" s="201"/>
      <c r="HXQ75" s="201"/>
      <c r="HXR75" s="201"/>
      <c r="HXS75" s="201"/>
      <c r="HXT75" s="201"/>
      <c r="HXU75" s="201"/>
      <c r="HXV75" s="201"/>
      <c r="HXW75" s="201"/>
      <c r="HXX75" s="201"/>
      <c r="HXY75" s="201"/>
      <c r="HXZ75" s="201"/>
      <c r="HYA75" s="201"/>
      <c r="HYB75" s="201"/>
      <c r="HYC75" s="201"/>
      <c r="HYD75" s="201"/>
      <c r="HYE75" s="201"/>
      <c r="HYF75" s="201"/>
      <c r="HYG75" s="201"/>
      <c r="HYH75" s="201"/>
      <c r="HYI75" s="201"/>
      <c r="HYJ75" s="201"/>
      <c r="HYK75" s="201"/>
      <c r="HYL75" s="201"/>
      <c r="HYM75" s="201"/>
      <c r="HYN75" s="201"/>
      <c r="HYO75" s="201"/>
      <c r="HYP75" s="201"/>
      <c r="HYQ75" s="201"/>
      <c r="HYR75" s="201"/>
      <c r="HYS75" s="201"/>
      <c r="HYT75" s="201"/>
      <c r="HYU75" s="201"/>
      <c r="HYV75" s="201"/>
      <c r="HYW75" s="201"/>
      <c r="HYX75" s="201"/>
      <c r="HYY75" s="201"/>
      <c r="HYZ75" s="201"/>
      <c r="HZA75" s="201"/>
      <c r="HZB75" s="201"/>
      <c r="HZC75" s="201"/>
      <c r="HZD75" s="201"/>
      <c r="HZE75" s="201"/>
      <c r="HZF75" s="201"/>
      <c r="HZG75" s="201"/>
      <c r="HZH75" s="201"/>
      <c r="HZI75" s="201"/>
      <c r="HZJ75" s="201"/>
      <c r="HZK75" s="201"/>
      <c r="HZL75" s="201"/>
      <c r="HZM75" s="201"/>
      <c r="HZN75" s="201"/>
      <c r="HZO75" s="201"/>
      <c r="HZP75" s="201"/>
      <c r="HZQ75" s="201"/>
      <c r="HZR75" s="201"/>
      <c r="HZS75" s="201"/>
      <c r="HZT75" s="201"/>
      <c r="HZU75" s="201"/>
      <c r="HZV75" s="201"/>
      <c r="HZW75" s="201"/>
      <c r="HZX75" s="201"/>
      <c r="HZY75" s="201"/>
      <c r="HZZ75" s="201"/>
      <c r="IAA75" s="201"/>
      <c r="IAB75" s="201"/>
      <c r="IAC75" s="201"/>
      <c r="IAD75" s="201"/>
      <c r="IAE75" s="201"/>
      <c r="IAF75" s="201"/>
      <c r="IAG75" s="201"/>
      <c r="IAH75" s="201"/>
      <c r="IAI75" s="201"/>
      <c r="IAJ75" s="201"/>
      <c r="IAK75" s="201"/>
      <c r="IAL75" s="201"/>
      <c r="IAM75" s="201"/>
      <c r="IAN75" s="201"/>
      <c r="IAO75" s="201"/>
      <c r="IAP75" s="201"/>
      <c r="IAQ75" s="201"/>
      <c r="IAR75" s="201"/>
      <c r="IAS75" s="201"/>
      <c r="IAT75" s="201"/>
      <c r="IAU75" s="201"/>
      <c r="IAV75" s="201"/>
      <c r="IAW75" s="201"/>
      <c r="IAX75" s="201"/>
      <c r="IAY75" s="201"/>
      <c r="IAZ75" s="201"/>
      <c r="IBA75" s="201"/>
      <c r="IBB75" s="201"/>
      <c r="IBC75" s="201"/>
      <c r="IBD75" s="201"/>
      <c r="IBE75" s="201"/>
      <c r="IBF75" s="201"/>
      <c r="IBG75" s="201"/>
      <c r="IBH75" s="201"/>
      <c r="IBI75" s="201"/>
      <c r="IBJ75" s="201"/>
      <c r="IBK75" s="201"/>
      <c r="IBL75" s="201"/>
      <c r="IBM75" s="201"/>
      <c r="IBN75" s="201"/>
      <c r="IBO75" s="201"/>
      <c r="IBP75" s="201"/>
      <c r="IBQ75" s="201"/>
      <c r="IBR75" s="201"/>
      <c r="IBS75" s="201"/>
      <c r="IBT75" s="201"/>
      <c r="IBU75" s="201"/>
      <c r="IBV75" s="201"/>
      <c r="IBW75" s="201"/>
      <c r="IBX75" s="201"/>
      <c r="IBY75" s="201"/>
      <c r="IBZ75" s="201"/>
      <c r="ICA75" s="201"/>
      <c r="ICB75" s="201"/>
      <c r="ICC75" s="201"/>
      <c r="ICD75" s="201"/>
      <c r="ICE75" s="201"/>
      <c r="ICF75" s="201"/>
      <c r="ICG75" s="201"/>
      <c r="ICH75" s="201"/>
      <c r="ICI75" s="201"/>
      <c r="ICJ75" s="201"/>
      <c r="ICK75" s="201"/>
      <c r="ICL75" s="201"/>
      <c r="ICM75" s="201"/>
      <c r="ICN75" s="201"/>
      <c r="ICO75" s="201"/>
      <c r="ICP75" s="201"/>
      <c r="ICQ75" s="201"/>
      <c r="ICR75" s="201"/>
      <c r="ICS75" s="201"/>
      <c r="ICT75" s="201"/>
      <c r="ICU75" s="201"/>
      <c r="ICV75" s="201"/>
      <c r="ICW75" s="201"/>
      <c r="ICX75" s="201"/>
      <c r="ICY75" s="201"/>
      <c r="ICZ75" s="201"/>
      <c r="IDA75" s="201"/>
      <c r="IDB75" s="201"/>
      <c r="IDC75" s="201"/>
      <c r="IDD75" s="201"/>
      <c r="IDE75" s="201"/>
      <c r="IDF75" s="201"/>
      <c r="IDG75" s="201"/>
      <c r="IDH75" s="201"/>
      <c r="IDI75" s="201"/>
      <c r="IDJ75" s="201"/>
      <c r="IDK75" s="201"/>
      <c r="IDL75" s="201"/>
      <c r="IDM75" s="201"/>
      <c r="IDN75" s="201"/>
      <c r="IDO75" s="201"/>
      <c r="IDP75" s="201"/>
      <c r="IDQ75" s="201"/>
      <c r="IDR75" s="201"/>
      <c r="IDS75" s="201"/>
      <c r="IDT75" s="201"/>
      <c r="IDU75" s="201"/>
      <c r="IDV75" s="201"/>
      <c r="IDW75" s="201"/>
      <c r="IDX75" s="201"/>
      <c r="IDY75" s="201"/>
      <c r="IDZ75" s="201"/>
      <c r="IEA75" s="201"/>
      <c r="IEB75" s="201"/>
      <c r="IEC75" s="201"/>
      <c r="IED75" s="201"/>
      <c r="IEE75" s="201"/>
      <c r="IEF75" s="201"/>
      <c r="IEG75" s="201"/>
      <c r="IEH75" s="201"/>
      <c r="IEI75" s="201"/>
      <c r="IEJ75" s="201"/>
      <c r="IEK75" s="201"/>
      <c r="IEL75" s="201"/>
      <c r="IEM75" s="201"/>
      <c r="IEN75" s="201"/>
      <c r="IEO75" s="201"/>
      <c r="IEP75" s="201"/>
      <c r="IEQ75" s="201"/>
      <c r="IER75" s="201"/>
      <c r="IES75" s="201"/>
      <c r="IET75" s="201"/>
      <c r="IEU75" s="201"/>
      <c r="IEV75" s="201"/>
      <c r="IEW75" s="201"/>
      <c r="IEX75" s="201"/>
      <c r="IEY75" s="201"/>
      <c r="IEZ75" s="201"/>
      <c r="IFA75" s="201"/>
      <c r="IFB75" s="201"/>
      <c r="IFC75" s="201"/>
      <c r="IFD75" s="201"/>
      <c r="IFE75" s="201"/>
      <c r="IFF75" s="201"/>
      <c r="IFG75" s="201"/>
      <c r="IFH75" s="201"/>
      <c r="IFI75" s="201"/>
      <c r="IFJ75" s="201"/>
      <c r="IFK75" s="201"/>
      <c r="IFL75" s="201"/>
      <c r="IFM75" s="201"/>
      <c r="IFN75" s="201"/>
      <c r="IFO75" s="201"/>
      <c r="IFP75" s="201"/>
      <c r="IFQ75" s="201"/>
      <c r="IFR75" s="201"/>
      <c r="IFS75" s="201"/>
      <c r="IFT75" s="201"/>
      <c r="IFU75" s="201"/>
      <c r="IFV75" s="201"/>
      <c r="IFW75" s="201"/>
      <c r="IFX75" s="201"/>
      <c r="IFY75" s="201"/>
      <c r="IFZ75" s="201"/>
      <c r="IGA75" s="201"/>
      <c r="IGB75" s="201"/>
      <c r="IGC75" s="201"/>
      <c r="IGD75" s="201"/>
      <c r="IGE75" s="201"/>
      <c r="IGF75" s="201"/>
      <c r="IGG75" s="201"/>
      <c r="IGH75" s="201"/>
      <c r="IGI75" s="201"/>
      <c r="IGJ75" s="201"/>
      <c r="IGK75" s="201"/>
      <c r="IGL75" s="201"/>
      <c r="IGM75" s="201"/>
      <c r="IGN75" s="201"/>
      <c r="IGO75" s="201"/>
      <c r="IGP75" s="201"/>
      <c r="IGQ75" s="201"/>
      <c r="IGR75" s="201"/>
      <c r="IGS75" s="201"/>
      <c r="IGT75" s="201"/>
      <c r="IGU75" s="201"/>
      <c r="IGV75" s="201"/>
      <c r="IGW75" s="201"/>
      <c r="IGX75" s="201"/>
      <c r="IGY75" s="201"/>
      <c r="IGZ75" s="201"/>
      <c r="IHA75" s="201"/>
      <c r="IHB75" s="201"/>
      <c r="IHC75" s="201"/>
      <c r="IHD75" s="201"/>
      <c r="IHE75" s="201"/>
      <c r="IHF75" s="201"/>
      <c r="IHG75" s="201"/>
      <c r="IHH75" s="201"/>
      <c r="IHI75" s="201"/>
      <c r="IHJ75" s="201"/>
      <c r="IHK75" s="201"/>
      <c r="IHL75" s="201"/>
      <c r="IHM75" s="201"/>
      <c r="IHN75" s="201"/>
      <c r="IHO75" s="201"/>
      <c r="IHP75" s="201"/>
      <c r="IHQ75" s="201"/>
      <c r="IHR75" s="201"/>
      <c r="IHS75" s="201"/>
      <c r="IHT75" s="201"/>
      <c r="IHU75" s="201"/>
      <c r="IHV75" s="201"/>
      <c r="IHW75" s="201"/>
      <c r="IHX75" s="201"/>
      <c r="IHY75" s="201"/>
      <c r="IHZ75" s="201"/>
      <c r="IIA75" s="201"/>
      <c r="IIB75" s="201"/>
      <c r="IIC75" s="201"/>
      <c r="IID75" s="201"/>
      <c r="IIE75" s="201"/>
      <c r="IIF75" s="201"/>
      <c r="IIG75" s="201"/>
      <c r="IIH75" s="201"/>
      <c r="III75" s="201"/>
      <c r="IIJ75" s="201"/>
      <c r="IIK75" s="201"/>
      <c r="IIL75" s="201"/>
      <c r="IIM75" s="201"/>
      <c r="IIN75" s="201"/>
      <c r="IIO75" s="201"/>
      <c r="IIP75" s="201"/>
      <c r="IIQ75" s="201"/>
      <c r="IIR75" s="201"/>
      <c r="IIS75" s="201"/>
      <c r="IIT75" s="201"/>
      <c r="IIU75" s="201"/>
      <c r="IIV75" s="201"/>
      <c r="IIW75" s="201"/>
      <c r="IIX75" s="201"/>
      <c r="IIY75" s="201"/>
      <c r="IIZ75" s="201"/>
      <c r="IJA75" s="201"/>
      <c r="IJB75" s="201"/>
      <c r="IJC75" s="201"/>
      <c r="IJD75" s="201"/>
      <c r="IJE75" s="201"/>
      <c r="IJF75" s="201"/>
      <c r="IJG75" s="201"/>
      <c r="IJH75" s="201"/>
      <c r="IJI75" s="201"/>
      <c r="IJJ75" s="201"/>
      <c r="IJK75" s="201"/>
      <c r="IJL75" s="201"/>
      <c r="IJM75" s="201"/>
      <c r="IJN75" s="201"/>
      <c r="IJO75" s="201"/>
      <c r="IJP75" s="201"/>
      <c r="IJQ75" s="201"/>
      <c r="IJR75" s="201"/>
      <c r="IJS75" s="201"/>
      <c r="IJT75" s="201"/>
      <c r="IJU75" s="201"/>
      <c r="IJV75" s="201"/>
      <c r="IJW75" s="201"/>
      <c r="IJX75" s="201"/>
      <c r="IJY75" s="201"/>
      <c r="IJZ75" s="201"/>
      <c r="IKA75" s="201"/>
      <c r="IKB75" s="201"/>
      <c r="IKC75" s="201"/>
      <c r="IKD75" s="201"/>
      <c r="IKE75" s="201"/>
      <c r="IKF75" s="201"/>
      <c r="IKG75" s="201"/>
      <c r="IKH75" s="201"/>
      <c r="IKI75" s="201"/>
      <c r="IKJ75" s="201"/>
      <c r="IKK75" s="201"/>
      <c r="IKL75" s="201"/>
      <c r="IKM75" s="201"/>
      <c r="IKN75" s="201"/>
      <c r="IKO75" s="201"/>
      <c r="IKP75" s="201"/>
      <c r="IKQ75" s="201"/>
      <c r="IKR75" s="201"/>
      <c r="IKS75" s="201"/>
      <c r="IKT75" s="201"/>
      <c r="IKU75" s="201"/>
      <c r="IKV75" s="201"/>
      <c r="IKW75" s="201"/>
      <c r="IKX75" s="201"/>
      <c r="IKY75" s="201"/>
      <c r="IKZ75" s="201"/>
      <c r="ILA75" s="201"/>
      <c r="ILB75" s="201"/>
      <c r="ILC75" s="201"/>
      <c r="ILD75" s="201"/>
      <c r="ILE75" s="201"/>
      <c r="ILF75" s="201"/>
      <c r="ILG75" s="201"/>
      <c r="ILH75" s="201"/>
      <c r="ILI75" s="201"/>
      <c r="ILJ75" s="201"/>
      <c r="ILK75" s="201"/>
      <c r="ILL75" s="201"/>
      <c r="ILM75" s="201"/>
      <c r="ILN75" s="201"/>
      <c r="ILO75" s="201"/>
      <c r="ILP75" s="201"/>
      <c r="ILQ75" s="201"/>
      <c r="ILR75" s="201"/>
      <c r="ILS75" s="201"/>
      <c r="ILT75" s="201"/>
      <c r="ILU75" s="201"/>
      <c r="ILV75" s="201"/>
      <c r="ILW75" s="201"/>
      <c r="ILX75" s="201"/>
      <c r="ILY75" s="201"/>
      <c r="ILZ75" s="201"/>
      <c r="IMA75" s="201"/>
      <c r="IMB75" s="201"/>
      <c r="IMC75" s="201"/>
      <c r="IMD75" s="201"/>
      <c r="IME75" s="201"/>
      <c r="IMF75" s="201"/>
      <c r="IMG75" s="201"/>
      <c r="IMH75" s="201"/>
      <c r="IMI75" s="201"/>
      <c r="IMJ75" s="201"/>
      <c r="IMK75" s="201"/>
      <c r="IML75" s="201"/>
      <c r="IMM75" s="201"/>
      <c r="IMN75" s="201"/>
      <c r="IMO75" s="201"/>
      <c r="IMP75" s="201"/>
      <c r="IMQ75" s="201"/>
      <c r="IMR75" s="201"/>
      <c r="IMS75" s="201"/>
      <c r="IMT75" s="201"/>
      <c r="IMU75" s="201"/>
      <c r="IMV75" s="201"/>
      <c r="IMW75" s="201"/>
      <c r="IMX75" s="201"/>
      <c r="IMY75" s="201"/>
      <c r="IMZ75" s="201"/>
      <c r="INA75" s="201"/>
      <c r="INB75" s="201"/>
      <c r="INC75" s="201"/>
      <c r="IND75" s="201"/>
      <c r="INE75" s="201"/>
      <c r="INF75" s="201"/>
      <c r="ING75" s="201"/>
      <c r="INH75" s="201"/>
      <c r="INI75" s="201"/>
      <c r="INJ75" s="201"/>
      <c r="INK75" s="201"/>
      <c r="INL75" s="201"/>
      <c r="INM75" s="201"/>
      <c r="INN75" s="201"/>
      <c r="INO75" s="201"/>
      <c r="INP75" s="201"/>
      <c r="INQ75" s="201"/>
      <c r="INR75" s="201"/>
      <c r="INS75" s="201"/>
      <c r="INT75" s="201"/>
      <c r="INU75" s="201"/>
      <c r="INV75" s="201"/>
      <c r="INW75" s="201"/>
      <c r="INX75" s="201"/>
      <c r="INY75" s="201"/>
      <c r="INZ75" s="201"/>
      <c r="IOA75" s="201"/>
      <c r="IOB75" s="201"/>
      <c r="IOC75" s="201"/>
      <c r="IOD75" s="201"/>
      <c r="IOE75" s="201"/>
      <c r="IOF75" s="201"/>
      <c r="IOG75" s="201"/>
      <c r="IOH75" s="201"/>
      <c r="IOI75" s="201"/>
      <c r="IOJ75" s="201"/>
      <c r="IOK75" s="201"/>
      <c r="IOL75" s="201"/>
      <c r="IOM75" s="201"/>
      <c r="ION75" s="201"/>
      <c r="IOO75" s="201"/>
      <c r="IOP75" s="201"/>
      <c r="IOQ75" s="201"/>
      <c r="IOR75" s="201"/>
      <c r="IOS75" s="201"/>
      <c r="IOT75" s="201"/>
      <c r="IOU75" s="201"/>
      <c r="IOV75" s="201"/>
      <c r="IOW75" s="201"/>
      <c r="IOX75" s="201"/>
      <c r="IOY75" s="201"/>
      <c r="IOZ75" s="201"/>
      <c r="IPA75" s="201"/>
      <c r="IPB75" s="201"/>
      <c r="IPC75" s="201"/>
      <c r="IPD75" s="201"/>
      <c r="IPE75" s="201"/>
      <c r="IPF75" s="201"/>
      <c r="IPG75" s="201"/>
      <c r="IPH75" s="201"/>
      <c r="IPI75" s="201"/>
      <c r="IPJ75" s="201"/>
      <c r="IPK75" s="201"/>
      <c r="IPL75" s="201"/>
      <c r="IPM75" s="201"/>
      <c r="IPN75" s="201"/>
      <c r="IPO75" s="201"/>
      <c r="IPP75" s="201"/>
      <c r="IPQ75" s="201"/>
      <c r="IPR75" s="201"/>
      <c r="IPS75" s="201"/>
      <c r="IPT75" s="201"/>
      <c r="IPU75" s="201"/>
      <c r="IPV75" s="201"/>
      <c r="IPW75" s="201"/>
      <c r="IPX75" s="201"/>
      <c r="IPY75" s="201"/>
      <c r="IPZ75" s="201"/>
      <c r="IQA75" s="201"/>
      <c r="IQB75" s="201"/>
      <c r="IQC75" s="201"/>
      <c r="IQD75" s="201"/>
      <c r="IQE75" s="201"/>
      <c r="IQF75" s="201"/>
      <c r="IQG75" s="201"/>
      <c r="IQH75" s="201"/>
      <c r="IQI75" s="201"/>
      <c r="IQJ75" s="201"/>
      <c r="IQK75" s="201"/>
      <c r="IQL75" s="201"/>
      <c r="IQM75" s="201"/>
      <c r="IQN75" s="201"/>
      <c r="IQO75" s="201"/>
      <c r="IQP75" s="201"/>
      <c r="IQQ75" s="201"/>
      <c r="IQR75" s="201"/>
      <c r="IQS75" s="201"/>
      <c r="IQT75" s="201"/>
      <c r="IQU75" s="201"/>
      <c r="IQV75" s="201"/>
      <c r="IQW75" s="201"/>
      <c r="IQX75" s="201"/>
      <c r="IQY75" s="201"/>
      <c r="IQZ75" s="201"/>
      <c r="IRA75" s="201"/>
      <c r="IRB75" s="201"/>
      <c r="IRC75" s="201"/>
      <c r="IRD75" s="201"/>
      <c r="IRE75" s="201"/>
      <c r="IRF75" s="201"/>
      <c r="IRG75" s="201"/>
      <c r="IRH75" s="201"/>
      <c r="IRI75" s="201"/>
      <c r="IRJ75" s="201"/>
      <c r="IRK75" s="201"/>
      <c r="IRL75" s="201"/>
      <c r="IRM75" s="201"/>
      <c r="IRN75" s="201"/>
      <c r="IRO75" s="201"/>
      <c r="IRP75" s="201"/>
      <c r="IRQ75" s="201"/>
      <c r="IRR75" s="201"/>
      <c r="IRS75" s="201"/>
      <c r="IRT75" s="201"/>
      <c r="IRU75" s="201"/>
      <c r="IRV75" s="201"/>
      <c r="IRW75" s="201"/>
      <c r="IRX75" s="201"/>
      <c r="IRY75" s="201"/>
      <c r="IRZ75" s="201"/>
      <c r="ISA75" s="201"/>
      <c r="ISB75" s="201"/>
      <c r="ISC75" s="201"/>
      <c r="ISD75" s="201"/>
      <c r="ISE75" s="201"/>
      <c r="ISF75" s="201"/>
      <c r="ISG75" s="201"/>
      <c r="ISH75" s="201"/>
      <c r="ISI75" s="201"/>
      <c r="ISJ75" s="201"/>
      <c r="ISK75" s="201"/>
      <c r="ISL75" s="201"/>
      <c r="ISM75" s="201"/>
      <c r="ISN75" s="201"/>
      <c r="ISO75" s="201"/>
      <c r="ISP75" s="201"/>
      <c r="ISQ75" s="201"/>
      <c r="ISR75" s="201"/>
      <c r="ISS75" s="201"/>
      <c r="IST75" s="201"/>
      <c r="ISU75" s="201"/>
      <c r="ISV75" s="201"/>
      <c r="ISW75" s="201"/>
      <c r="ISX75" s="201"/>
      <c r="ISY75" s="201"/>
      <c r="ISZ75" s="201"/>
      <c r="ITA75" s="201"/>
      <c r="ITB75" s="201"/>
      <c r="ITC75" s="201"/>
      <c r="ITD75" s="201"/>
      <c r="ITE75" s="201"/>
      <c r="ITF75" s="201"/>
      <c r="ITG75" s="201"/>
      <c r="ITH75" s="201"/>
      <c r="ITI75" s="201"/>
      <c r="ITJ75" s="201"/>
      <c r="ITK75" s="201"/>
      <c r="ITL75" s="201"/>
      <c r="ITM75" s="201"/>
      <c r="ITN75" s="201"/>
      <c r="ITO75" s="201"/>
      <c r="ITP75" s="201"/>
      <c r="ITQ75" s="201"/>
      <c r="ITR75" s="201"/>
      <c r="ITS75" s="201"/>
      <c r="ITT75" s="201"/>
      <c r="ITU75" s="201"/>
      <c r="ITV75" s="201"/>
      <c r="ITW75" s="201"/>
      <c r="ITX75" s="201"/>
      <c r="ITY75" s="201"/>
      <c r="ITZ75" s="201"/>
      <c r="IUA75" s="201"/>
      <c r="IUB75" s="201"/>
      <c r="IUC75" s="201"/>
      <c r="IUD75" s="201"/>
      <c r="IUE75" s="201"/>
      <c r="IUF75" s="201"/>
      <c r="IUG75" s="201"/>
      <c r="IUH75" s="201"/>
      <c r="IUI75" s="201"/>
      <c r="IUJ75" s="201"/>
      <c r="IUK75" s="201"/>
      <c r="IUL75" s="201"/>
      <c r="IUM75" s="201"/>
      <c r="IUN75" s="201"/>
      <c r="IUO75" s="201"/>
      <c r="IUP75" s="201"/>
      <c r="IUQ75" s="201"/>
      <c r="IUR75" s="201"/>
      <c r="IUS75" s="201"/>
      <c r="IUT75" s="201"/>
      <c r="IUU75" s="201"/>
      <c r="IUV75" s="201"/>
      <c r="IUW75" s="201"/>
      <c r="IUX75" s="201"/>
      <c r="IUY75" s="201"/>
      <c r="IUZ75" s="201"/>
      <c r="IVA75" s="201"/>
      <c r="IVB75" s="201"/>
      <c r="IVC75" s="201"/>
      <c r="IVD75" s="201"/>
      <c r="IVE75" s="201"/>
      <c r="IVF75" s="201"/>
      <c r="IVG75" s="201"/>
      <c r="IVH75" s="201"/>
      <c r="IVI75" s="201"/>
      <c r="IVJ75" s="201"/>
      <c r="IVK75" s="201"/>
      <c r="IVL75" s="201"/>
      <c r="IVM75" s="201"/>
      <c r="IVN75" s="201"/>
      <c r="IVO75" s="201"/>
      <c r="IVP75" s="201"/>
      <c r="IVQ75" s="201"/>
      <c r="IVR75" s="201"/>
      <c r="IVS75" s="201"/>
      <c r="IVT75" s="201"/>
      <c r="IVU75" s="201"/>
      <c r="IVV75" s="201"/>
      <c r="IVW75" s="201"/>
      <c r="IVX75" s="201"/>
      <c r="IVY75" s="201"/>
      <c r="IVZ75" s="201"/>
      <c r="IWA75" s="201"/>
      <c r="IWB75" s="201"/>
      <c r="IWC75" s="201"/>
      <c r="IWD75" s="201"/>
      <c r="IWE75" s="201"/>
      <c r="IWF75" s="201"/>
      <c r="IWG75" s="201"/>
      <c r="IWH75" s="201"/>
      <c r="IWI75" s="201"/>
      <c r="IWJ75" s="201"/>
      <c r="IWK75" s="201"/>
      <c r="IWL75" s="201"/>
      <c r="IWM75" s="201"/>
      <c r="IWN75" s="201"/>
      <c r="IWO75" s="201"/>
      <c r="IWP75" s="201"/>
      <c r="IWQ75" s="201"/>
      <c r="IWR75" s="201"/>
      <c r="IWS75" s="201"/>
      <c r="IWT75" s="201"/>
      <c r="IWU75" s="201"/>
      <c r="IWV75" s="201"/>
      <c r="IWW75" s="201"/>
      <c r="IWX75" s="201"/>
      <c r="IWY75" s="201"/>
      <c r="IWZ75" s="201"/>
      <c r="IXA75" s="201"/>
      <c r="IXB75" s="201"/>
      <c r="IXC75" s="201"/>
      <c r="IXD75" s="201"/>
      <c r="IXE75" s="201"/>
      <c r="IXF75" s="201"/>
      <c r="IXG75" s="201"/>
      <c r="IXH75" s="201"/>
      <c r="IXI75" s="201"/>
      <c r="IXJ75" s="201"/>
      <c r="IXK75" s="201"/>
      <c r="IXL75" s="201"/>
      <c r="IXM75" s="201"/>
      <c r="IXN75" s="201"/>
      <c r="IXO75" s="201"/>
      <c r="IXP75" s="201"/>
      <c r="IXQ75" s="201"/>
      <c r="IXR75" s="201"/>
      <c r="IXS75" s="201"/>
      <c r="IXT75" s="201"/>
      <c r="IXU75" s="201"/>
      <c r="IXV75" s="201"/>
      <c r="IXW75" s="201"/>
      <c r="IXX75" s="201"/>
      <c r="IXY75" s="201"/>
      <c r="IXZ75" s="201"/>
      <c r="IYA75" s="201"/>
      <c r="IYB75" s="201"/>
      <c r="IYC75" s="201"/>
      <c r="IYD75" s="201"/>
      <c r="IYE75" s="201"/>
      <c r="IYF75" s="201"/>
      <c r="IYG75" s="201"/>
      <c r="IYH75" s="201"/>
      <c r="IYI75" s="201"/>
      <c r="IYJ75" s="201"/>
      <c r="IYK75" s="201"/>
      <c r="IYL75" s="201"/>
      <c r="IYM75" s="201"/>
      <c r="IYN75" s="201"/>
      <c r="IYO75" s="201"/>
      <c r="IYP75" s="201"/>
      <c r="IYQ75" s="201"/>
      <c r="IYR75" s="201"/>
      <c r="IYS75" s="201"/>
      <c r="IYT75" s="201"/>
      <c r="IYU75" s="201"/>
      <c r="IYV75" s="201"/>
      <c r="IYW75" s="201"/>
      <c r="IYX75" s="201"/>
      <c r="IYY75" s="201"/>
      <c r="IYZ75" s="201"/>
      <c r="IZA75" s="201"/>
      <c r="IZB75" s="201"/>
      <c r="IZC75" s="201"/>
      <c r="IZD75" s="201"/>
      <c r="IZE75" s="201"/>
      <c r="IZF75" s="201"/>
      <c r="IZG75" s="201"/>
      <c r="IZH75" s="201"/>
      <c r="IZI75" s="201"/>
      <c r="IZJ75" s="201"/>
      <c r="IZK75" s="201"/>
      <c r="IZL75" s="201"/>
      <c r="IZM75" s="201"/>
      <c r="IZN75" s="201"/>
      <c r="IZO75" s="201"/>
      <c r="IZP75" s="201"/>
      <c r="IZQ75" s="201"/>
      <c r="IZR75" s="201"/>
      <c r="IZS75" s="201"/>
      <c r="IZT75" s="201"/>
      <c r="IZU75" s="201"/>
      <c r="IZV75" s="201"/>
      <c r="IZW75" s="201"/>
      <c r="IZX75" s="201"/>
      <c r="IZY75" s="201"/>
      <c r="IZZ75" s="201"/>
      <c r="JAA75" s="201"/>
      <c r="JAB75" s="201"/>
      <c r="JAC75" s="201"/>
      <c r="JAD75" s="201"/>
      <c r="JAE75" s="201"/>
      <c r="JAF75" s="201"/>
      <c r="JAG75" s="201"/>
      <c r="JAH75" s="201"/>
      <c r="JAI75" s="201"/>
      <c r="JAJ75" s="201"/>
      <c r="JAK75" s="201"/>
      <c r="JAL75" s="201"/>
      <c r="JAM75" s="201"/>
      <c r="JAN75" s="201"/>
      <c r="JAO75" s="201"/>
      <c r="JAP75" s="201"/>
      <c r="JAQ75" s="201"/>
      <c r="JAR75" s="201"/>
      <c r="JAS75" s="201"/>
      <c r="JAT75" s="201"/>
      <c r="JAU75" s="201"/>
      <c r="JAV75" s="201"/>
      <c r="JAW75" s="201"/>
      <c r="JAX75" s="201"/>
      <c r="JAY75" s="201"/>
      <c r="JAZ75" s="201"/>
      <c r="JBA75" s="201"/>
      <c r="JBB75" s="201"/>
      <c r="JBC75" s="201"/>
      <c r="JBD75" s="201"/>
      <c r="JBE75" s="201"/>
      <c r="JBF75" s="201"/>
      <c r="JBG75" s="201"/>
      <c r="JBH75" s="201"/>
      <c r="JBI75" s="201"/>
      <c r="JBJ75" s="201"/>
      <c r="JBK75" s="201"/>
      <c r="JBL75" s="201"/>
      <c r="JBM75" s="201"/>
      <c r="JBN75" s="201"/>
      <c r="JBO75" s="201"/>
      <c r="JBP75" s="201"/>
      <c r="JBQ75" s="201"/>
      <c r="JBR75" s="201"/>
      <c r="JBS75" s="201"/>
      <c r="JBT75" s="201"/>
      <c r="JBU75" s="201"/>
      <c r="JBV75" s="201"/>
      <c r="JBW75" s="201"/>
      <c r="JBX75" s="201"/>
      <c r="JBY75" s="201"/>
      <c r="JBZ75" s="201"/>
      <c r="JCA75" s="201"/>
      <c r="JCB75" s="201"/>
      <c r="JCC75" s="201"/>
      <c r="JCD75" s="201"/>
      <c r="JCE75" s="201"/>
      <c r="JCF75" s="201"/>
      <c r="JCG75" s="201"/>
      <c r="JCH75" s="201"/>
      <c r="JCI75" s="201"/>
      <c r="JCJ75" s="201"/>
      <c r="JCK75" s="201"/>
      <c r="JCL75" s="201"/>
      <c r="JCM75" s="201"/>
      <c r="JCN75" s="201"/>
      <c r="JCO75" s="201"/>
      <c r="JCP75" s="201"/>
      <c r="JCQ75" s="201"/>
      <c r="JCR75" s="201"/>
      <c r="JCS75" s="201"/>
      <c r="JCT75" s="201"/>
      <c r="JCU75" s="201"/>
      <c r="JCV75" s="201"/>
      <c r="JCW75" s="201"/>
      <c r="JCX75" s="201"/>
      <c r="JCY75" s="201"/>
      <c r="JCZ75" s="201"/>
      <c r="JDA75" s="201"/>
      <c r="JDB75" s="201"/>
      <c r="JDC75" s="201"/>
      <c r="JDD75" s="201"/>
      <c r="JDE75" s="201"/>
      <c r="JDF75" s="201"/>
      <c r="JDG75" s="201"/>
      <c r="JDH75" s="201"/>
      <c r="JDI75" s="201"/>
      <c r="JDJ75" s="201"/>
      <c r="JDK75" s="201"/>
      <c r="JDL75" s="201"/>
      <c r="JDM75" s="201"/>
      <c r="JDN75" s="201"/>
      <c r="JDO75" s="201"/>
      <c r="JDP75" s="201"/>
      <c r="JDQ75" s="201"/>
      <c r="JDR75" s="201"/>
      <c r="JDS75" s="201"/>
      <c r="JDT75" s="201"/>
      <c r="JDU75" s="201"/>
      <c r="JDV75" s="201"/>
      <c r="JDW75" s="201"/>
      <c r="JDX75" s="201"/>
      <c r="JDY75" s="201"/>
      <c r="JDZ75" s="201"/>
      <c r="JEA75" s="201"/>
      <c r="JEB75" s="201"/>
      <c r="JEC75" s="201"/>
      <c r="JED75" s="201"/>
      <c r="JEE75" s="201"/>
      <c r="JEF75" s="201"/>
      <c r="JEG75" s="201"/>
      <c r="JEH75" s="201"/>
      <c r="JEI75" s="201"/>
      <c r="JEJ75" s="201"/>
      <c r="JEK75" s="201"/>
      <c r="JEL75" s="201"/>
      <c r="JEM75" s="201"/>
      <c r="JEN75" s="201"/>
      <c r="JEO75" s="201"/>
      <c r="JEP75" s="201"/>
      <c r="JEQ75" s="201"/>
      <c r="JER75" s="201"/>
      <c r="JES75" s="201"/>
      <c r="JET75" s="201"/>
      <c r="JEU75" s="201"/>
      <c r="JEV75" s="201"/>
      <c r="JEW75" s="201"/>
      <c r="JEX75" s="201"/>
      <c r="JEY75" s="201"/>
      <c r="JEZ75" s="201"/>
      <c r="JFA75" s="201"/>
      <c r="JFB75" s="201"/>
      <c r="JFC75" s="201"/>
      <c r="JFD75" s="201"/>
      <c r="JFE75" s="201"/>
      <c r="JFF75" s="201"/>
      <c r="JFG75" s="201"/>
      <c r="JFH75" s="201"/>
      <c r="JFI75" s="201"/>
      <c r="JFJ75" s="201"/>
      <c r="JFK75" s="201"/>
      <c r="JFL75" s="201"/>
      <c r="JFM75" s="201"/>
      <c r="JFN75" s="201"/>
      <c r="JFO75" s="201"/>
      <c r="JFP75" s="201"/>
      <c r="JFQ75" s="201"/>
      <c r="JFR75" s="201"/>
      <c r="JFS75" s="201"/>
      <c r="JFT75" s="201"/>
      <c r="JFU75" s="201"/>
      <c r="JFV75" s="201"/>
      <c r="JFW75" s="201"/>
      <c r="JFX75" s="201"/>
      <c r="JFY75" s="201"/>
      <c r="JFZ75" s="201"/>
      <c r="JGA75" s="201"/>
      <c r="JGB75" s="201"/>
      <c r="JGC75" s="201"/>
      <c r="JGD75" s="201"/>
      <c r="JGE75" s="201"/>
      <c r="JGF75" s="201"/>
      <c r="JGG75" s="201"/>
      <c r="JGH75" s="201"/>
      <c r="JGI75" s="201"/>
      <c r="JGJ75" s="201"/>
      <c r="JGK75" s="201"/>
      <c r="JGL75" s="201"/>
      <c r="JGM75" s="201"/>
      <c r="JGN75" s="201"/>
      <c r="JGO75" s="201"/>
      <c r="JGP75" s="201"/>
      <c r="JGQ75" s="201"/>
      <c r="JGR75" s="201"/>
      <c r="JGS75" s="201"/>
      <c r="JGT75" s="201"/>
      <c r="JGU75" s="201"/>
      <c r="JGV75" s="201"/>
      <c r="JGW75" s="201"/>
      <c r="JGX75" s="201"/>
      <c r="JGY75" s="201"/>
      <c r="JGZ75" s="201"/>
      <c r="JHA75" s="201"/>
      <c r="JHB75" s="201"/>
      <c r="JHC75" s="201"/>
      <c r="JHD75" s="201"/>
      <c r="JHE75" s="201"/>
      <c r="JHF75" s="201"/>
      <c r="JHG75" s="201"/>
      <c r="JHH75" s="201"/>
      <c r="JHI75" s="201"/>
      <c r="JHJ75" s="201"/>
      <c r="JHK75" s="201"/>
      <c r="JHL75" s="201"/>
      <c r="JHM75" s="201"/>
      <c r="JHN75" s="201"/>
      <c r="JHO75" s="201"/>
      <c r="JHP75" s="201"/>
      <c r="JHQ75" s="201"/>
      <c r="JHR75" s="201"/>
      <c r="JHS75" s="201"/>
      <c r="JHT75" s="201"/>
      <c r="JHU75" s="201"/>
      <c r="JHV75" s="201"/>
      <c r="JHW75" s="201"/>
      <c r="JHX75" s="201"/>
      <c r="JHY75" s="201"/>
      <c r="JHZ75" s="201"/>
      <c r="JIA75" s="201"/>
      <c r="JIB75" s="201"/>
      <c r="JIC75" s="201"/>
      <c r="JID75" s="201"/>
      <c r="JIE75" s="201"/>
      <c r="JIF75" s="201"/>
      <c r="JIG75" s="201"/>
      <c r="JIH75" s="201"/>
      <c r="JII75" s="201"/>
      <c r="JIJ75" s="201"/>
      <c r="JIK75" s="201"/>
      <c r="JIL75" s="201"/>
      <c r="JIM75" s="201"/>
      <c r="JIN75" s="201"/>
      <c r="JIO75" s="201"/>
      <c r="JIP75" s="201"/>
      <c r="JIQ75" s="201"/>
      <c r="JIR75" s="201"/>
      <c r="JIS75" s="201"/>
      <c r="JIT75" s="201"/>
      <c r="JIU75" s="201"/>
      <c r="JIV75" s="201"/>
      <c r="JIW75" s="201"/>
      <c r="JIX75" s="201"/>
      <c r="JIY75" s="201"/>
      <c r="JIZ75" s="201"/>
      <c r="JJA75" s="201"/>
      <c r="JJB75" s="201"/>
      <c r="JJC75" s="201"/>
      <c r="JJD75" s="201"/>
      <c r="JJE75" s="201"/>
      <c r="JJF75" s="201"/>
      <c r="JJG75" s="201"/>
      <c r="JJH75" s="201"/>
      <c r="JJI75" s="201"/>
      <c r="JJJ75" s="201"/>
      <c r="JJK75" s="201"/>
      <c r="JJL75" s="201"/>
      <c r="JJM75" s="201"/>
      <c r="JJN75" s="201"/>
      <c r="JJO75" s="201"/>
      <c r="JJP75" s="201"/>
      <c r="JJQ75" s="201"/>
      <c r="JJR75" s="201"/>
      <c r="JJS75" s="201"/>
      <c r="JJT75" s="201"/>
      <c r="JJU75" s="201"/>
      <c r="JJV75" s="201"/>
      <c r="JJW75" s="201"/>
      <c r="JJX75" s="201"/>
      <c r="JJY75" s="201"/>
      <c r="JJZ75" s="201"/>
      <c r="JKA75" s="201"/>
      <c r="JKB75" s="201"/>
      <c r="JKC75" s="201"/>
      <c r="JKD75" s="201"/>
      <c r="JKE75" s="201"/>
      <c r="JKF75" s="201"/>
      <c r="JKG75" s="201"/>
      <c r="JKH75" s="201"/>
      <c r="JKI75" s="201"/>
      <c r="JKJ75" s="201"/>
      <c r="JKK75" s="201"/>
      <c r="JKL75" s="201"/>
      <c r="JKM75" s="201"/>
      <c r="JKN75" s="201"/>
      <c r="JKO75" s="201"/>
      <c r="JKP75" s="201"/>
      <c r="JKQ75" s="201"/>
      <c r="JKR75" s="201"/>
      <c r="JKS75" s="201"/>
      <c r="JKT75" s="201"/>
      <c r="JKU75" s="201"/>
      <c r="JKV75" s="201"/>
      <c r="JKW75" s="201"/>
      <c r="JKX75" s="201"/>
      <c r="JKY75" s="201"/>
      <c r="JKZ75" s="201"/>
      <c r="JLA75" s="201"/>
      <c r="JLB75" s="201"/>
      <c r="JLC75" s="201"/>
      <c r="JLD75" s="201"/>
      <c r="JLE75" s="201"/>
      <c r="JLF75" s="201"/>
      <c r="JLG75" s="201"/>
      <c r="JLH75" s="201"/>
      <c r="JLI75" s="201"/>
      <c r="JLJ75" s="201"/>
      <c r="JLK75" s="201"/>
      <c r="JLL75" s="201"/>
      <c r="JLM75" s="201"/>
      <c r="JLN75" s="201"/>
      <c r="JLO75" s="201"/>
      <c r="JLP75" s="201"/>
      <c r="JLQ75" s="201"/>
      <c r="JLR75" s="201"/>
      <c r="JLS75" s="201"/>
      <c r="JLT75" s="201"/>
      <c r="JLU75" s="201"/>
      <c r="JLV75" s="201"/>
      <c r="JLW75" s="201"/>
      <c r="JLX75" s="201"/>
      <c r="JLY75" s="201"/>
      <c r="JLZ75" s="201"/>
      <c r="JMA75" s="201"/>
      <c r="JMB75" s="201"/>
      <c r="JMC75" s="201"/>
      <c r="JMD75" s="201"/>
      <c r="JME75" s="201"/>
      <c r="JMF75" s="201"/>
      <c r="JMG75" s="201"/>
      <c r="JMH75" s="201"/>
      <c r="JMI75" s="201"/>
      <c r="JMJ75" s="201"/>
      <c r="JMK75" s="201"/>
      <c r="JML75" s="201"/>
      <c r="JMM75" s="201"/>
      <c r="JMN75" s="201"/>
      <c r="JMO75" s="201"/>
      <c r="JMP75" s="201"/>
      <c r="JMQ75" s="201"/>
      <c r="JMR75" s="201"/>
      <c r="JMS75" s="201"/>
      <c r="JMT75" s="201"/>
      <c r="JMU75" s="201"/>
      <c r="JMV75" s="201"/>
      <c r="JMW75" s="201"/>
      <c r="JMX75" s="201"/>
      <c r="JMY75" s="201"/>
      <c r="JMZ75" s="201"/>
      <c r="JNA75" s="201"/>
      <c r="JNB75" s="201"/>
      <c r="JNC75" s="201"/>
      <c r="JND75" s="201"/>
      <c r="JNE75" s="201"/>
      <c r="JNF75" s="201"/>
      <c r="JNG75" s="201"/>
      <c r="JNH75" s="201"/>
      <c r="JNI75" s="201"/>
      <c r="JNJ75" s="201"/>
      <c r="JNK75" s="201"/>
      <c r="JNL75" s="201"/>
      <c r="JNM75" s="201"/>
      <c r="JNN75" s="201"/>
      <c r="JNO75" s="201"/>
      <c r="JNP75" s="201"/>
      <c r="JNQ75" s="201"/>
      <c r="JNR75" s="201"/>
      <c r="JNS75" s="201"/>
      <c r="JNT75" s="201"/>
      <c r="JNU75" s="201"/>
      <c r="JNV75" s="201"/>
      <c r="JNW75" s="201"/>
      <c r="JNX75" s="201"/>
      <c r="JNY75" s="201"/>
      <c r="JNZ75" s="201"/>
      <c r="JOA75" s="201"/>
      <c r="JOB75" s="201"/>
      <c r="JOC75" s="201"/>
      <c r="JOD75" s="201"/>
      <c r="JOE75" s="201"/>
      <c r="JOF75" s="201"/>
      <c r="JOG75" s="201"/>
      <c r="JOH75" s="201"/>
      <c r="JOI75" s="201"/>
      <c r="JOJ75" s="201"/>
      <c r="JOK75" s="201"/>
      <c r="JOL75" s="201"/>
      <c r="JOM75" s="201"/>
      <c r="JON75" s="201"/>
      <c r="JOO75" s="201"/>
      <c r="JOP75" s="201"/>
      <c r="JOQ75" s="201"/>
      <c r="JOR75" s="201"/>
      <c r="JOS75" s="201"/>
      <c r="JOT75" s="201"/>
      <c r="JOU75" s="201"/>
      <c r="JOV75" s="201"/>
      <c r="JOW75" s="201"/>
      <c r="JOX75" s="201"/>
      <c r="JOY75" s="201"/>
      <c r="JOZ75" s="201"/>
      <c r="JPA75" s="201"/>
      <c r="JPB75" s="201"/>
      <c r="JPC75" s="201"/>
      <c r="JPD75" s="201"/>
      <c r="JPE75" s="201"/>
      <c r="JPF75" s="201"/>
      <c r="JPG75" s="201"/>
      <c r="JPH75" s="201"/>
      <c r="JPI75" s="201"/>
      <c r="JPJ75" s="201"/>
      <c r="JPK75" s="201"/>
      <c r="JPL75" s="201"/>
      <c r="JPM75" s="201"/>
      <c r="JPN75" s="201"/>
      <c r="JPO75" s="201"/>
      <c r="JPP75" s="201"/>
      <c r="JPQ75" s="201"/>
      <c r="JPR75" s="201"/>
      <c r="JPS75" s="201"/>
      <c r="JPT75" s="201"/>
      <c r="JPU75" s="201"/>
      <c r="JPV75" s="201"/>
      <c r="JPW75" s="201"/>
      <c r="JPX75" s="201"/>
      <c r="JPY75" s="201"/>
      <c r="JPZ75" s="201"/>
      <c r="JQA75" s="201"/>
      <c r="JQB75" s="201"/>
      <c r="JQC75" s="201"/>
      <c r="JQD75" s="201"/>
      <c r="JQE75" s="201"/>
      <c r="JQF75" s="201"/>
      <c r="JQG75" s="201"/>
      <c r="JQH75" s="201"/>
      <c r="JQI75" s="201"/>
      <c r="JQJ75" s="201"/>
      <c r="JQK75" s="201"/>
      <c r="JQL75" s="201"/>
      <c r="JQM75" s="201"/>
      <c r="JQN75" s="201"/>
      <c r="JQO75" s="201"/>
      <c r="JQP75" s="201"/>
      <c r="JQQ75" s="201"/>
      <c r="JQR75" s="201"/>
      <c r="JQS75" s="201"/>
      <c r="JQT75" s="201"/>
      <c r="JQU75" s="201"/>
      <c r="JQV75" s="201"/>
      <c r="JQW75" s="201"/>
      <c r="JQX75" s="201"/>
      <c r="JQY75" s="201"/>
      <c r="JQZ75" s="201"/>
      <c r="JRA75" s="201"/>
      <c r="JRB75" s="201"/>
      <c r="JRC75" s="201"/>
      <c r="JRD75" s="201"/>
      <c r="JRE75" s="201"/>
      <c r="JRF75" s="201"/>
      <c r="JRG75" s="201"/>
      <c r="JRH75" s="201"/>
      <c r="JRI75" s="201"/>
      <c r="JRJ75" s="201"/>
      <c r="JRK75" s="201"/>
      <c r="JRL75" s="201"/>
      <c r="JRM75" s="201"/>
      <c r="JRN75" s="201"/>
      <c r="JRO75" s="201"/>
      <c r="JRP75" s="201"/>
      <c r="JRQ75" s="201"/>
      <c r="JRR75" s="201"/>
      <c r="JRS75" s="201"/>
      <c r="JRT75" s="201"/>
      <c r="JRU75" s="201"/>
      <c r="JRV75" s="201"/>
      <c r="JRW75" s="201"/>
      <c r="JRX75" s="201"/>
      <c r="JRY75" s="201"/>
      <c r="JRZ75" s="201"/>
      <c r="JSA75" s="201"/>
      <c r="JSB75" s="201"/>
      <c r="JSC75" s="201"/>
      <c r="JSD75" s="201"/>
      <c r="JSE75" s="201"/>
      <c r="JSF75" s="201"/>
      <c r="JSG75" s="201"/>
      <c r="JSH75" s="201"/>
      <c r="JSI75" s="201"/>
      <c r="JSJ75" s="201"/>
      <c r="JSK75" s="201"/>
      <c r="JSL75" s="201"/>
      <c r="JSM75" s="201"/>
      <c r="JSN75" s="201"/>
      <c r="JSO75" s="201"/>
      <c r="JSP75" s="201"/>
      <c r="JSQ75" s="201"/>
      <c r="JSR75" s="201"/>
      <c r="JSS75" s="201"/>
      <c r="JST75" s="201"/>
      <c r="JSU75" s="201"/>
      <c r="JSV75" s="201"/>
      <c r="JSW75" s="201"/>
      <c r="JSX75" s="201"/>
      <c r="JSY75" s="201"/>
      <c r="JSZ75" s="201"/>
      <c r="JTA75" s="201"/>
      <c r="JTB75" s="201"/>
      <c r="JTC75" s="201"/>
      <c r="JTD75" s="201"/>
      <c r="JTE75" s="201"/>
      <c r="JTF75" s="201"/>
      <c r="JTG75" s="201"/>
      <c r="JTH75" s="201"/>
      <c r="JTI75" s="201"/>
      <c r="JTJ75" s="201"/>
      <c r="JTK75" s="201"/>
      <c r="JTL75" s="201"/>
      <c r="JTM75" s="201"/>
      <c r="JTN75" s="201"/>
      <c r="JTO75" s="201"/>
      <c r="JTP75" s="201"/>
      <c r="JTQ75" s="201"/>
      <c r="JTR75" s="201"/>
      <c r="JTS75" s="201"/>
      <c r="JTT75" s="201"/>
      <c r="JTU75" s="201"/>
      <c r="JTV75" s="201"/>
      <c r="JTW75" s="201"/>
      <c r="JTX75" s="201"/>
      <c r="JTY75" s="201"/>
      <c r="JTZ75" s="201"/>
      <c r="JUA75" s="201"/>
      <c r="JUB75" s="201"/>
      <c r="JUC75" s="201"/>
      <c r="JUD75" s="201"/>
      <c r="JUE75" s="201"/>
      <c r="JUF75" s="201"/>
      <c r="JUG75" s="201"/>
      <c r="JUH75" s="201"/>
      <c r="JUI75" s="201"/>
      <c r="JUJ75" s="201"/>
      <c r="JUK75" s="201"/>
      <c r="JUL75" s="201"/>
      <c r="JUM75" s="201"/>
      <c r="JUN75" s="201"/>
      <c r="JUO75" s="201"/>
      <c r="JUP75" s="201"/>
      <c r="JUQ75" s="201"/>
      <c r="JUR75" s="201"/>
      <c r="JUS75" s="201"/>
      <c r="JUT75" s="201"/>
      <c r="JUU75" s="201"/>
      <c r="JUV75" s="201"/>
      <c r="JUW75" s="201"/>
      <c r="JUX75" s="201"/>
      <c r="JUY75" s="201"/>
      <c r="JUZ75" s="201"/>
      <c r="JVA75" s="201"/>
      <c r="JVB75" s="201"/>
      <c r="JVC75" s="201"/>
      <c r="JVD75" s="201"/>
      <c r="JVE75" s="201"/>
      <c r="JVF75" s="201"/>
      <c r="JVG75" s="201"/>
      <c r="JVH75" s="201"/>
      <c r="JVI75" s="201"/>
      <c r="JVJ75" s="201"/>
      <c r="JVK75" s="201"/>
      <c r="JVL75" s="201"/>
      <c r="JVM75" s="201"/>
      <c r="JVN75" s="201"/>
      <c r="JVO75" s="201"/>
      <c r="JVP75" s="201"/>
      <c r="JVQ75" s="201"/>
      <c r="JVR75" s="201"/>
      <c r="JVS75" s="201"/>
      <c r="JVT75" s="201"/>
      <c r="JVU75" s="201"/>
      <c r="JVV75" s="201"/>
      <c r="JVW75" s="201"/>
      <c r="JVX75" s="201"/>
      <c r="JVY75" s="201"/>
      <c r="JVZ75" s="201"/>
      <c r="JWA75" s="201"/>
      <c r="JWB75" s="201"/>
      <c r="JWC75" s="201"/>
      <c r="JWD75" s="201"/>
      <c r="JWE75" s="201"/>
      <c r="JWF75" s="201"/>
      <c r="JWG75" s="201"/>
      <c r="JWH75" s="201"/>
      <c r="JWI75" s="201"/>
      <c r="JWJ75" s="201"/>
      <c r="JWK75" s="201"/>
      <c r="JWL75" s="201"/>
      <c r="JWM75" s="201"/>
      <c r="JWN75" s="201"/>
      <c r="JWO75" s="201"/>
      <c r="JWP75" s="201"/>
      <c r="JWQ75" s="201"/>
      <c r="JWR75" s="201"/>
      <c r="JWS75" s="201"/>
      <c r="JWT75" s="201"/>
      <c r="JWU75" s="201"/>
      <c r="JWV75" s="201"/>
      <c r="JWW75" s="201"/>
      <c r="JWX75" s="201"/>
      <c r="JWY75" s="201"/>
      <c r="JWZ75" s="201"/>
      <c r="JXA75" s="201"/>
      <c r="JXB75" s="201"/>
      <c r="JXC75" s="201"/>
      <c r="JXD75" s="201"/>
      <c r="JXE75" s="201"/>
      <c r="JXF75" s="201"/>
      <c r="JXG75" s="201"/>
      <c r="JXH75" s="201"/>
      <c r="JXI75" s="201"/>
      <c r="JXJ75" s="201"/>
      <c r="JXK75" s="201"/>
      <c r="JXL75" s="201"/>
      <c r="JXM75" s="201"/>
      <c r="JXN75" s="201"/>
      <c r="JXO75" s="201"/>
      <c r="JXP75" s="201"/>
      <c r="JXQ75" s="201"/>
      <c r="JXR75" s="201"/>
      <c r="JXS75" s="201"/>
      <c r="JXT75" s="201"/>
      <c r="JXU75" s="201"/>
      <c r="JXV75" s="201"/>
      <c r="JXW75" s="201"/>
      <c r="JXX75" s="201"/>
      <c r="JXY75" s="201"/>
      <c r="JXZ75" s="201"/>
      <c r="JYA75" s="201"/>
      <c r="JYB75" s="201"/>
      <c r="JYC75" s="201"/>
      <c r="JYD75" s="201"/>
      <c r="JYE75" s="201"/>
      <c r="JYF75" s="201"/>
      <c r="JYG75" s="201"/>
      <c r="JYH75" s="201"/>
      <c r="JYI75" s="201"/>
      <c r="JYJ75" s="201"/>
      <c r="JYK75" s="201"/>
      <c r="JYL75" s="201"/>
      <c r="JYM75" s="201"/>
      <c r="JYN75" s="201"/>
      <c r="JYO75" s="201"/>
      <c r="JYP75" s="201"/>
      <c r="JYQ75" s="201"/>
      <c r="JYR75" s="201"/>
      <c r="JYS75" s="201"/>
      <c r="JYT75" s="201"/>
      <c r="JYU75" s="201"/>
      <c r="JYV75" s="201"/>
      <c r="JYW75" s="201"/>
      <c r="JYX75" s="201"/>
      <c r="JYY75" s="201"/>
      <c r="JYZ75" s="201"/>
      <c r="JZA75" s="201"/>
      <c r="JZB75" s="201"/>
      <c r="JZC75" s="201"/>
      <c r="JZD75" s="201"/>
      <c r="JZE75" s="201"/>
      <c r="JZF75" s="201"/>
      <c r="JZG75" s="201"/>
      <c r="JZH75" s="201"/>
      <c r="JZI75" s="201"/>
      <c r="JZJ75" s="201"/>
      <c r="JZK75" s="201"/>
      <c r="JZL75" s="201"/>
      <c r="JZM75" s="201"/>
      <c r="JZN75" s="201"/>
      <c r="JZO75" s="201"/>
      <c r="JZP75" s="201"/>
      <c r="JZQ75" s="201"/>
      <c r="JZR75" s="201"/>
      <c r="JZS75" s="201"/>
      <c r="JZT75" s="201"/>
      <c r="JZU75" s="201"/>
      <c r="JZV75" s="201"/>
      <c r="JZW75" s="201"/>
      <c r="JZX75" s="201"/>
      <c r="JZY75" s="201"/>
      <c r="JZZ75" s="201"/>
      <c r="KAA75" s="201"/>
      <c r="KAB75" s="201"/>
      <c r="KAC75" s="201"/>
      <c r="KAD75" s="201"/>
      <c r="KAE75" s="201"/>
      <c r="KAF75" s="201"/>
      <c r="KAG75" s="201"/>
      <c r="KAH75" s="201"/>
      <c r="KAI75" s="201"/>
      <c r="KAJ75" s="201"/>
      <c r="KAK75" s="201"/>
      <c r="KAL75" s="201"/>
      <c r="KAM75" s="201"/>
      <c r="KAN75" s="201"/>
      <c r="KAO75" s="201"/>
      <c r="KAP75" s="201"/>
      <c r="KAQ75" s="201"/>
      <c r="KAR75" s="201"/>
      <c r="KAS75" s="201"/>
      <c r="KAT75" s="201"/>
      <c r="KAU75" s="201"/>
      <c r="KAV75" s="201"/>
      <c r="KAW75" s="201"/>
      <c r="KAX75" s="201"/>
      <c r="KAY75" s="201"/>
      <c r="KAZ75" s="201"/>
      <c r="KBA75" s="201"/>
      <c r="KBB75" s="201"/>
      <c r="KBC75" s="201"/>
      <c r="KBD75" s="201"/>
      <c r="KBE75" s="201"/>
      <c r="KBF75" s="201"/>
      <c r="KBG75" s="201"/>
      <c r="KBH75" s="201"/>
      <c r="KBI75" s="201"/>
      <c r="KBJ75" s="201"/>
      <c r="KBK75" s="201"/>
      <c r="KBL75" s="201"/>
      <c r="KBM75" s="201"/>
      <c r="KBN75" s="201"/>
      <c r="KBO75" s="201"/>
      <c r="KBP75" s="201"/>
      <c r="KBQ75" s="201"/>
      <c r="KBR75" s="201"/>
      <c r="KBS75" s="201"/>
      <c r="KBT75" s="201"/>
      <c r="KBU75" s="201"/>
      <c r="KBV75" s="201"/>
      <c r="KBW75" s="201"/>
      <c r="KBX75" s="201"/>
      <c r="KBY75" s="201"/>
      <c r="KBZ75" s="201"/>
      <c r="KCA75" s="201"/>
      <c r="KCB75" s="201"/>
      <c r="KCC75" s="201"/>
      <c r="KCD75" s="201"/>
      <c r="KCE75" s="201"/>
      <c r="KCF75" s="201"/>
      <c r="KCG75" s="201"/>
      <c r="KCH75" s="201"/>
      <c r="KCI75" s="201"/>
      <c r="KCJ75" s="201"/>
      <c r="KCK75" s="201"/>
      <c r="KCL75" s="201"/>
      <c r="KCM75" s="201"/>
      <c r="KCN75" s="201"/>
      <c r="KCO75" s="201"/>
      <c r="KCP75" s="201"/>
      <c r="KCQ75" s="201"/>
      <c r="KCR75" s="201"/>
      <c r="KCS75" s="201"/>
      <c r="KCT75" s="201"/>
      <c r="KCU75" s="201"/>
      <c r="KCV75" s="201"/>
      <c r="KCW75" s="201"/>
      <c r="KCX75" s="201"/>
      <c r="KCY75" s="201"/>
      <c r="KCZ75" s="201"/>
      <c r="KDA75" s="201"/>
      <c r="KDB75" s="201"/>
      <c r="KDC75" s="201"/>
      <c r="KDD75" s="201"/>
      <c r="KDE75" s="201"/>
      <c r="KDF75" s="201"/>
      <c r="KDG75" s="201"/>
      <c r="KDH75" s="201"/>
      <c r="KDI75" s="201"/>
      <c r="KDJ75" s="201"/>
      <c r="KDK75" s="201"/>
      <c r="KDL75" s="201"/>
      <c r="KDM75" s="201"/>
      <c r="KDN75" s="201"/>
      <c r="KDO75" s="201"/>
      <c r="KDP75" s="201"/>
      <c r="KDQ75" s="201"/>
      <c r="KDR75" s="201"/>
      <c r="KDS75" s="201"/>
      <c r="KDT75" s="201"/>
      <c r="KDU75" s="201"/>
      <c r="KDV75" s="201"/>
      <c r="KDW75" s="201"/>
      <c r="KDX75" s="201"/>
      <c r="KDY75" s="201"/>
      <c r="KDZ75" s="201"/>
      <c r="KEA75" s="201"/>
      <c r="KEB75" s="201"/>
      <c r="KEC75" s="201"/>
      <c r="KED75" s="201"/>
      <c r="KEE75" s="201"/>
      <c r="KEF75" s="201"/>
      <c r="KEG75" s="201"/>
      <c r="KEH75" s="201"/>
      <c r="KEI75" s="201"/>
      <c r="KEJ75" s="201"/>
      <c r="KEK75" s="201"/>
      <c r="KEL75" s="201"/>
      <c r="KEM75" s="201"/>
      <c r="KEN75" s="201"/>
      <c r="KEO75" s="201"/>
      <c r="KEP75" s="201"/>
      <c r="KEQ75" s="201"/>
      <c r="KER75" s="201"/>
      <c r="KES75" s="201"/>
      <c r="KET75" s="201"/>
      <c r="KEU75" s="201"/>
      <c r="KEV75" s="201"/>
      <c r="KEW75" s="201"/>
      <c r="KEX75" s="201"/>
      <c r="KEY75" s="201"/>
      <c r="KEZ75" s="201"/>
      <c r="KFA75" s="201"/>
      <c r="KFB75" s="201"/>
      <c r="KFC75" s="201"/>
      <c r="KFD75" s="201"/>
      <c r="KFE75" s="201"/>
      <c r="KFF75" s="201"/>
      <c r="KFG75" s="201"/>
      <c r="KFH75" s="201"/>
      <c r="KFI75" s="201"/>
      <c r="KFJ75" s="201"/>
      <c r="KFK75" s="201"/>
      <c r="KFL75" s="201"/>
      <c r="KFM75" s="201"/>
      <c r="KFN75" s="201"/>
      <c r="KFO75" s="201"/>
      <c r="KFP75" s="201"/>
      <c r="KFQ75" s="201"/>
      <c r="KFR75" s="201"/>
      <c r="KFS75" s="201"/>
      <c r="KFT75" s="201"/>
      <c r="KFU75" s="201"/>
      <c r="KFV75" s="201"/>
      <c r="KFW75" s="201"/>
      <c r="KFX75" s="201"/>
      <c r="KFY75" s="201"/>
      <c r="KFZ75" s="201"/>
      <c r="KGA75" s="201"/>
      <c r="KGB75" s="201"/>
      <c r="KGC75" s="201"/>
      <c r="KGD75" s="201"/>
      <c r="KGE75" s="201"/>
      <c r="KGF75" s="201"/>
      <c r="KGG75" s="201"/>
      <c r="KGH75" s="201"/>
      <c r="KGI75" s="201"/>
      <c r="KGJ75" s="201"/>
      <c r="KGK75" s="201"/>
      <c r="KGL75" s="201"/>
      <c r="KGM75" s="201"/>
      <c r="KGN75" s="201"/>
      <c r="KGO75" s="201"/>
      <c r="KGP75" s="201"/>
      <c r="KGQ75" s="201"/>
      <c r="KGR75" s="201"/>
      <c r="KGS75" s="201"/>
      <c r="KGT75" s="201"/>
      <c r="KGU75" s="201"/>
      <c r="KGV75" s="201"/>
      <c r="KGW75" s="201"/>
      <c r="KGX75" s="201"/>
      <c r="KGY75" s="201"/>
      <c r="KGZ75" s="201"/>
      <c r="KHA75" s="201"/>
      <c r="KHB75" s="201"/>
      <c r="KHC75" s="201"/>
      <c r="KHD75" s="201"/>
      <c r="KHE75" s="201"/>
      <c r="KHF75" s="201"/>
      <c r="KHG75" s="201"/>
      <c r="KHH75" s="201"/>
      <c r="KHI75" s="201"/>
      <c r="KHJ75" s="201"/>
      <c r="KHK75" s="201"/>
      <c r="KHL75" s="201"/>
      <c r="KHM75" s="201"/>
      <c r="KHN75" s="201"/>
      <c r="KHO75" s="201"/>
      <c r="KHP75" s="201"/>
      <c r="KHQ75" s="201"/>
      <c r="KHR75" s="201"/>
      <c r="KHS75" s="201"/>
      <c r="KHT75" s="201"/>
      <c r="KHU75" s="201"/>
      <c r="KHV75" s="201"/>
      <c r="KHW75" s="201"/>
      <c r="KHX75" s="201"/>
      <c r="KHY75" s="201"/>
      <c r="KHZ75" s="201"/>
      <c r="KIA75" s="201"/>
      <c r="KIB75" s="201"/>
      <c r="KIC75" s="201"/>
      <c r="KID75" s="201"/>
      <c r="KIE75" s="201"/>
      <c r="KIF75" s="201"/>
      <c r="KIG75" s="201"/>
      <c r="KIH75" s="201"/>
      <c r="KII75" s="201"/>
      <c r="KIJ75" s="201"/>
      <c r="KIK75" s="201"/>
      <c r="KIL75" s="201"/>
      <c r="KIM75" s="201"/>
      <c r="KIN75" s="201"/>
      <c r="KIO75" s="201"/>
      <c r="KIP75" s="201"/>
      <c r="KIQ75" s="201"/>
      <c r="KIR75" s="201"/>
      <c r="KIS75" s="201"/>
      <c r="KIT75" s="201"/>
      <c r="KIU75" s="201"/>
      <c r="KIV75" s="201"/>
      <c r="KIW75" s="201"/>
      <c r="KIX75" s="201"/>
      <c r="KIY75" s="201"/>
      <c r="KIZ75" s="201"/>
      <c r="KJA75" s="201"/>
      <c r="KJB75" s="201"/>
      <c r="KJC75" s="201"/>
      <c r="KJD75" s="201"/>
      <c r="KJE75" s="201"/>
      <c r="KJF75" s="201"/>
      <c r="KJG75" s="201"/>
      <c r="KJH75" s="201"/>
      <c r="KJI75" s="201"/>
      <c r="KJJ75" s="201"/>
      <c r="KJK75" s="201"/>
      <c r="KJL75" s="201"/>
      <c r="KJM75" s="201"/>
      <c r="KJN75" s="201"/>
      <c r="KJO75" s="201"/>
      <c r="KJP75" s="201"/>
      <c r="KJQ75" s="201"/>
      <c r="KJR75" s="201"/>
      <c r="KJS75" s="201"/>
      <c r="KJT75" s="201"/>
      <c r="KJU75" s="201"/>
      <c r="KJV75" s="201"/>
      <c r="KJW75" s="201"/>
      <c r="KJX75" s="201"/>
      <c r="KJY75" s="201"/>
      <c r="KJZ75" s="201"/>
      <c r="KKA75" s="201"/>
      <c r="KKB75" s="201"/>
      <c r="KKC75" s="201"/>
      <c r="KKD75" s="201"/>
      <c r="KKE75" s="201"/>
      <c r="KKF75" s="201"/>
      <c r="KKG75" s="201"/>
      <c r="KKH75" s="201"/>
      <c r="KKI75" s="201"/>
      <c r="KKJ75" s="201"/>
      <c r="KKK75" s="201"/>
      <c r="KKL75" s="201"/>
      <c r="KKM75" s="201"/>
      <c r="KKN75" s="201"/>
      <c r="KKO75" s="201"/>
      <c r="KKP75" s="201"/>
      <c r="KKQ75" s="201"/>
      <c r="KKR75" s="201"/>
      <c r="KKS75" s="201"/>
      <c r="KKT75" s="201"/>
      <c r="KKU75" s="201"/>
      <c r="KKV75" s="201"/>
      <c r="KKW75" s="201"/>
      <c r="KKX75" s="201"/>
      <c r="KKY75" s="201"/>
      <c r="KKZ75" s="201"/>
      <c r="KLA75" s="201"/>
      <c r="KLB75" s="201"/>
      <c r="KLC75" s="201"/>
      <c r="KLD75" s="201"/>
      <c r="KLE75" s="201"/>
      <c r="KLF75" s="201"/>
      <c r="KLG75" s="201"/>
      <c r="KLH75" s="201"/>
      <c r="KLI75" s="201"/>
      <c r="KLJ75" s="201"/>
      <c r="KLK75" s="201"/>
      <c r="KLL75" s="201"/>
      <c r="KLM75" s="201"/>
      <c r="KLN75" s="201"/>
      <c r="KLO75" s="201"/>
      <c r="KLP75" s="201"/>
      <c r="KLQ75" s="201"/>
      <c r="KLR75" s="201"/>
      <c r="KLS75" s="201"/>
      <c r="KLT75" s="201"/>
      <c r="KLU75" s="201"/>
      <c r="KLV75" s="201"/>
      <c r="KLW75" s="201"/>
      <c r="KLX75" s="201"/>
      <c r="KLY75" s="201"/>
      <c r="KLZ75" s="201"/>
      <c r="KMA75" s="201"/>
      <c r="KMB75" s="201"/>
      <c r="KMC75" s="201"/>
      <c r="KMD75" s="201"/>
      <c r="KME75" s="201"/>
      <c r="KMF75" s="201"/>
      <c r="KMG75" s="201"/>
      <c r="KMH75" s="201"/>
      <c r="KMI75" s="201"/>
      <c r="KMJ75" s="201"/>
      <c r="KMK75" s="201"/>
      <c r="KML75" s="201"/>
      <c r="KMM75" s="201"/>
      <c r="KMN75" s="201"/>
      <c r="KMO75" s="201"/>
      <c r="KMP75" s="201"/>
      <c r="KMQ75" s="201"/>
      <c r="KMR75" s="201"/>
      <c r="KMS75" s="201"/>
      <c r="KMT75" s="201"/>
      <c r="KMU75" s="201"/>
      <c r="KMV75" s="201"/>
      <c r="KMW75" s="201"/>
      <c r="KMX75" s="201"/>
      <c r="KMY75" s="201"/>
      <c r="KMZ75" s="201"/>
      <c r="KNA75" s="201"/>
      <c r="KNB75" s="201"/>
      <c r="KNC75" s="201"/>
      <c r="KND75" s="201"/>
      <c r="KNE75" s="201"/>
      <c r="KNF75" s="201"/>
      <c r="KNG75" s="201"/>
      <c r="KNH75" s="201"/>
      <c r="KNI75" s="201"/>
      <c r="KNJ75" s="201"/>
      <c r="KNK75" s="201"/>
      <c r="KNL75" s="201"/>
      <c r="KNM75" s="201"/>
      <c r="KNN75" s="201"/>
      <c r="KNO75" s="201"/>
      <c r="KNP75" s="201"/>
      <c r="KNQ75" s="201"/>
      <c r="KNR75" s="201"/>
      <c r="KNS75" s="201"/>
      <c r="KNT75" s="201"/>
      <c r="KNU75" s="201"/>
      <c r="KNV75" s="201"/>
      <c r="KNW75" s="201"/>
      <c r="KNX75" s="201"/>
      <c r="KNY75" s="201"/>
      <c r="KNZ75" s="201"/>
      <c r="KOA75" s="201"/>
      <c r="KOB75" s="201"/>
      <c r="KOC75" s="201"/>
      <c r="KOD75" s="201"/>
      <c r="KOE75" s="201"/>
      <c r="KOF75" s="201"/>
      <c r="KOG75" s="201"/>
      <c r="KOH75" s="201"/>
      <c r="KOI75" s="201"/>
      <c r="KOJ75" s="201"/>
      <c r="KOK75" s="201"/>
      <c r="KOL75" s="201"/>
      <c r="KOM75" s="201"/>
      <c r="KON75" s="201"/>
      <c r="KOO75" s="201"/>
      <c r="KOP75" s="201"/>
      <c r="KOQ75" s="201"/>
      <c r="KOR75" s="201"/>
      <c r="KOS75" s="201"/>
      <c r="KOT75" s="201"/>
      <c r="KOU75" s="201"/>
      <c r="KOV75" s="201"/>
      <c r="KOW75" s="201"/>
      <c r="KOX75" s="201"/>
      <c r="KOY75" s="201"/>
      <c r="KOZ75" s="201"/>
      <c r="KPA75" s="201"/>
      <c r="KPB75" s="201"/>
      <c r="KPC75" s="201"/>
      <c r="KPD75" s="201"/>
      <c r="KPE75" s="201"/>
      <c r="KPF75" s="201"/>
      <c r="KPG75" s="201"/>
      <c r="KPH75" s="201"/>
      <c r="KPI75" s="201"/>
      <c r="KPJ75" s="201"/>
      <c r="KPK75" s="201"/>
      <c r="KPL75" s="201"/>
      <c r="KPM75" s="201"/>
      <c r="KPN75" s="201"/>
      <c r="KPO75" s="201"/>
      <c r="KPP75" s="201"/>
      <c r="KPQ75" s="201"/>
      <c r="KPR75" s="201"/>
      <c r="KPS75" s="201"/>
      <c r="KPT75" s="201"/>
      <c r="KPU75" s="201"/>
      <c r="KPV75" s="201"/>
      <c r="KPW75" s="201"/>
      <c r="KPX75" s="201"/>
      <c r="KPY75" s="201"/>
      <c r="KPZ75" s="201"/>
      <c r="KQA75" s="201"/>
      <c r="KQB75" s="201"/>
      <c r="KQC75" s="201"/>
      <c r="KQD75" s="201"/>
      <c r="KQE75" s="201"/>
      <c r="KQF75" s="201"/>
      <c r="KQG75" s="201"/>
      <c r="KQH75" s="201"/>
      <c r="KQI75" s="201"/>
      <c r="KQJ75" s="201"/>
      <c r="KQK75" s="201"/>
      <c r="KQL75" s="201"/>
      <c r="KQM75" s="201"/>
      <c r="KQN75" s="201"/>
      <c r="KQO75" s="201"/>
      <c r="KQP75" s="201"/>
      <c r="KQQ75" s="201"/>
      <c r="KQR75" s="201"/>
      <c r="KQS75" s="201"/>
      <c r="KQT75" s="201"/>
      <c r="KQU75" s="201"/>
      <c r="KQV75" s="201"/>
      <c r="KQW75" s="201"/>
      <c r="KQX75" s="201"/>
      <c r="KQY75" s="201"/>
      <c r="KQZ75" s="201"/>
      <c r="KRA75" s="201"/>
      <c r="KRB75" s="201"/>
      <c r="KRC75" s="201"/>
      <c r="KRD75" s="201"/>
      <c r="KRE75" s="201"/>
      <c r="KRF75" s="201"/>
      <c r="KRG75" s="201"/>
      <c r="KRH75" s="201"/>
      <c r="KRI75" s="201"/>
      <c r="KRJ75" s="201"/>
      <c r="KRK75" s="201"/>
      <c r="KRL75" s="201"/>
      <c r="KRM75" s="201"/>
      <c r="KRN75" s="201"/>
      <c r="KRO75" s="201"/>
      <c r="KRP75" s="201"/>
      <c r="KRQ75" s="201"/>
      <c r="KRR75" s="201"/>
      <c r="KRS75" s="201"/>
      <c r="KRT75" s="201"/>
      <c r="KRU75" s="201"/>
      <c r="KRV75" s="201"/>
      <c r="KRW75" s="201"/>
      <c r="KRX75" s="201"/>
      <c r="KRY75" s="201"/>
      <c r="KRZ75" s="201"/>
      <c r="KSA75" s="201"/>
      <c r="KSB75" s="201"/>
      <c r="KSC75" s="201"/>
      <c r="KSD75" s="201"/>
      <c r="KSE75" s="201"/>
      <c r="KSF75" s="201"/>
      <c r="KSG75" s="201"/>
      <c r="KSH75" s="201"/>
      <c r="KSI75" s="201"/>
      <c r="KSJ75" s="201"/>
      <c r="KSK75" s="201"/>
      <c r="KSL75" s="201"/>
      <c r="KSM75" s="201"/>
      <c r="KSN75" s="201"/>
      <c r="KSO75" s="201"/>
      <c r="KSP75" s="201"/>
      <c r="KSQ75" s="201"/>
      <c r="KSR75" s="201"/>
      <c r="KSS75" s="201"/>
      <c r="KST75" s="201"/>
      <c r="KSU75" s="201"/>
      <c r="KSV75" s="201"/>
      <c r="KSW75" s="201"/>
      <c r="KSX75" s="201"/>
      <c r="KSY75" s="201"/>
      <c r="KSZ75" s="201"/>
      <c r="KTA75" s="201"/>
      <c r="KTB75" s="201"/>
      <c r="KTC75" s="201"/>
      <c r="KTD75" s="201"/>
      <c r="KTE75" s="201"/>
      <c r="KTF75" s="201"/>
      <c r="KTG75" s="201"/>
      <c r="KTH75" s="201"/>
      <c r="KTI75" s="201"/>
      <c r="KTJ75" s="201"/>
      <c r="KTK75" s="201"/>
      <c r="KTL75" s="201"/>
      <c r="KTM75" s="201"/>
      <c r="KTN75" s="201"/>
      <c r="KTO75" s="201"/>
      <c r="KTP75" s="201"/>
      <c r="KTQ75" s="201"/>
      <c r="KTR75" s="201"/>
      <c r="KTS75" s="201"/>
      <c r="KTT75" s="201"/>
      <c r="KTU75" s="201"/>
      <c r="KTV75" s="201"/>
      <c r="KTW75" s="201"/>
      <c r="KTX75" s="201"/>
      <c r="KTY75" s="201"/>
      <c r="KTZ75" s="201"/>
      <c r="KUA75" s="201"/>
      <c r="KUB75" s="201"/>
      <c r="KUC75" s="201"/>
      <c r="KUD75" s="201"/>
      <c r="KUE75" s="201"/>
      <c r="KUF75" s="201"/>
      <c r="KUG75" s="201"/>
      <c r="KUH75" s="201"/>
      <c r="KUI75" s="201"/>
      <c r="KUJ75" s="201"/>
      <c r="KUK75" s="201"/>
      <c r="KUL75" s="201"/>
      <c r="KUM75" s="201"/>
      <c r="KUN75" s="201"/>
      <c r="KUO75" s="201"/>
      <c r="KUP75" s="201"/>
      <c r="KUQ75" s="201"/>
      <c r="KUR75" s="201"/>
      <c r="KUS75" s="201"/>
      <c r="KUT75" s="201"/>
      <c r="KUU75" s="201"/>
      <c r="KUV75" s="201"/>
      <c r="KUW75" s="201"/>
      <c r="KUX75" s="201"/>
      <c r="KUY75" s="201"/>
      <c r="KUZ75" s="201"/>
      <c r="KVA75" s="201"/>
      <c r="KVB75" s="201"/>
      <c r="KVC75" s="201"/>
      <c r="KVD75" s="201"/>
      <c r="KVE75" s="201"/>
      <c r="KVF75" s="201"/>
      <c r="KVG75" s="201"/>
      <c r="KVH75" s="201"/>
      <c r="KVI75" s="201"/>
      <c r="KVJ75" s="201"/>
      <c r="KVK75" s="201"/>
      <c r="KVL75" s="201"/>
      <c r="KVM75" s="201"/>
      <c r="KVN75" s="201"/>
      <c r="KVO75" s="201"/>
      <c r="KVP75" s="201"/>
      <c r="KVQ75" s="201"/>
      <c r="KVR75" s="201"/>
      <c r="KVS75" s="201"/>
      <c r="KVT75" s="201"/>
      <c r="KVU75" s="201"/>
      <c r="KVV75" s="201"/>
      <c r="KVW75" s="201"/>
      <c r="KVX75" s="201"/>
      <c r="KVY75" s="201"/>
      <c r="KVZ75" s="201"/>
      <c r="KWA75" s="201"/>
      <c r="KWB75" s="201"/>
      <c r="KWC75" s="201"/>
      <c r="KWD75" s="201"/>
      <c r="KWE75" s="201"/>
      <c r="KWF75" s="201"/>
      <c r="KWG75" s="201"/>
      <c r="KWH75" s="201"/>
      <c r="KWI75" s="201"/>
      <c r="KWJ75" s="201"/>
      <c r="KWK75" s="201"/>
      <c r="KWL75" s="201"/>
      <c r="KWM75" s="201"/>
      <c r="KWN75" s="201"/>
      <c r="KWO75" s="201"/>
      <c r="KWP75" s="201"/>
      <c r="KWQ75" s="201"/>
      <c r="KWR75" s="201"/>
      <c r="KWS75" s="201"/>
      <c r="KWT75" s="201"/>
      <c r="KWU75" s="201"/>
      <c r="KWV75" s="201"/>
      <c r="KWW75" s="201"/>
      <c r="KWX75" s="201"/>
      <c r="KWY75" s="201"/>
      <c r="KWZ75" s="201"/>
      <c r="KXA75" s="201"/>
      <c r="KXB75" s="201"/>
      <c r="KXC75" s="201"/>
      <c r="KXD75" s="201"/>
      <c r="KXE75" s="201"/>
      <c r="KXF75" s="201"/>
      <c r="KXG75" s="201"/>
      <c r="KXH75" s="201"/>
      <c r="KXI75" s="201"/>
      <c r="KXJ75" s="201"/>
      <c r="KXK75" s="201"/>
      <c r="KXL75" s="201"/>
      <c r="KXM75" s="201"/>
      <c r="KXN75" s="201"/>
      <c r="KXO75" s="201"/>
      <c r="KXP75" s="201"/>
      <c r="KXQ75" s="201"/>
      <c r="KXR75" s="201"/>
      <c r="KXS75" s="201"/>
      <c r="KXT75" s="201"/>
      <c r="KXU75" s="201"/>
      <c r="KXV75" s="201"/>
      <c r="KXW75" s="201"/>
      <c r="KXX75" s="201"/>
      <c r="KXY75" s="201"/>
      <c r="KXZ75" s="201"/>
      <c r="KYA75" s="201"/>
      <c r="KYB75" s="201"/>
      <c r="KYC75" s="201"/>
      <c r="KYD75" s="201"/>
      <c r="KYE75" s="201"/>
      <c r="KYF75" s="201"/>
      <c r="KYG75" s="201"/>
      <c r="KYH75" s="201"/>
      <c r="KYI75" s="201"/>
      <c r="KYJ75" s="201"/>
      <c r="KYK75" s="201"/>
      <c r="KYL75" s="201"/>
      <c r="KYM75" s="201"/>
      <c r="KYN75" s="201"/>
      <c r="KYO75" s="201"/>
      <c r="KYP75" s="201"/>
      <c r="KYQ75" s="201"/>
      <c r="KYR75" s="201"/>
      <c r="KYS75" s="201"/>
      <c r="KYT75" s="201"/>
      <c r="KYU75" s="201"/>
      <c r="KYV75" s="201"/>
      <c r="KYW75" s="201"/>
      <c r="KYX75" s="201"/>
      <c r="KYY75" s="201"/>
      <c r="KYZ75" s="201"/>
      <c r="KZA75" s="201"/>
      <c r="KZB75" s="201"/>
      <c r="KZC75" s="201"/>
      <c r="KZD75" s="201"/>
      <c r="KZE75" s="201"/>
      <c r="KZF75" s="201"/>
      <c r="KZG75" s="201"/>
      <c r="KZH75" s="201"/>
      <c r="KZI75" s="201"/>
      <c r="KZJ75" s="201"/>
      <c r="KZK75" s="201"/>
      <c r="KZL75" s="201"/>
      <c r="KZM75" s="201"/>
      <c r="KZN75" s="201"/>
      <c r="KZO75" s="201"/>
      <c r="KZP75" s="201"/>
      <c r="KZQ75" s="201"/>
      <c r="KZR75" s="201"/>
      <c r="KZS75" s="201"/>
      <c r="KZT75" s="201"/>
      <c r="KZU75" s="201"/>
      <c r="KZV75" s="201"/>
      <c r="KZW75" s="201"/>
      <c r="KZX75" s="201"/>
      <c r="KZY75" s="201"/>
      <c r="KZZ75" s="201"/>
      <c r="LAA75" s="201"/>
      <c r="LAB75" s="201"/>
      <c r="LAC75" s="201"/>
      <c r="LAD75" s="201"/>
      <c r="LAE75" s="201"/>
      <c r="LAF75" s="201"/>
      <c r="LAG75" s="201"/>
      <c r="LAH75" s="201"/>
      <c r="LAI75" s="201"/>
      <c r="LAJ75" s="201"/>
      <c r="LAK75" s="201"/>
      <c r="LAL75" s="201"/>
      <c r="LAM75" s="201"/>
      <c r="LAN75" s="201"/>
      <c r="LAO75" s="201"/>
      <c r="LAP75" s="201"/>
      <c r="LAQ75" s="201"/>
      <c r="LAR75" s="201"/>
      <c r="LAS75" s="201"/>
      <c r="LAT75" s="201"/>
      <c r="LAU75" s="201"/>
      <c r="LAV75" s="201"/>
      <c r="LAW75" s="201"/>
      <c r="LAX75" s="201"/>
      <c r="LAY75" s="201"/>
      <c r="LAZ75" s="201"/>
      <c r="LBA75" s="201"/>
      <c r="LBB75" s="201"/>
      <c r="LBC75" s="201"/>
      <c r="LBD75" s="201"/>
      <c r="LBE75" s="201"/>
      <c r="LBF75" s="201"/>
      <c r="LBG75" s="201"/>
      <c r="LBH75" s="201"/>
      <c r="LBI75" s="201"/>
      <c r="LBJ75" s="201"/>
      <c r="LBK75" s="201"/>
      <c r="LBL75" s="201"/>
      <c r="LBM75" s="201"/>
      <c r="LBN75" s="201"/>
      <c r="LBO75" s="201"/>
      <c r="LBP75" s="201"/>
      <c r="LBQ75" s="201"/>
      <c r="LBR75" s="201"/>
      <c r="LBS75" s="201"/>
      <c r="LBT75" s="201"/>
      <c r="LBU75" s="201"/>
      <c r="LBV75" s="201"/>
      <c r="LBW75" s="201"/>
      <c r="LBX75" s="201"/>
      <c r="LBY75" s="201"/>
      <c r="LBZ75" s="201"/>
      <c r="LCA75" s="201"/>
      <c r="LCB75" s="201"/>
      <c r="LCC75" s="201"/>
      <c r="LCD75" s="201"/>
      <c r="LCE75" s="201"/>
      <c r="LCF75" s="201"/>
      <c r="LCG75" s="201"/>
      <c r="LCH75" s="201"/>
      <c r="LCI75" s="201"/>
      <c r="LCJ75" s="201"/>
      <c r="LCK75" s="201"/>
      <c r="LCL75" s="201"/>
      <c r="LCM75" s="201"/>
      <c r="LCN75" s="201"/>
      <c r="LCO75" s="201"/>
      <c r="LCP75" s="201"/>
      <c r="LCQ75" s="201"/>
      <c r="LCR75" s="201"/>
      <c r="LCS75" s="201"/>
      <c r="LCT75" s="201"/>
      <c r="LCU75" s="201"/>
      <c r="LCV75" s="201"/>
      <c r="LCW75" s="201"/>
      <c r="LCX75" s="201"/>
      <c r="LCY75" s="201"/>
      <c r="LCZ75" s="201"/>
      <c r="LDA75" s="201"/>
      <c r="LDB75" s="201"/>
      <c r="LDC75" s="201"/>
      <c r="LDD75" s="201"/>
      <c r="LDE75" s="201"/>
      <c r="LDF75" s="201"/>
      <c r="LDG75" s="201"/>
      <c r="LDH75" s="201"/>
      <c r="LDI75" s="201"/>
      <c r="LDJ75" s="201"/>
      <c r="LDK75" s="201"/>
      <c r="LDL75" s="201"/>
      <c r="LDM75" s="201"/>
      <c r="LDN75" s="201"/>
      <c r="LDO75" s="201"/>
      <c r="LDP75" s="201"/>
      <c r="LDQ75" s="201"/>
      <c r="LDR75" s="201"/>
      <c r="LDS75" s="201"/>
      <c r="LDT75" s="201"/>
      <c r="LDU75" s="201"/>
      <c r="LDV75" s="201"/>
      <c r="LDW75" s="201"/>
      <c r="LDX75" s="201"/>
      <c r="LDY75" s="201"/>
      <c r="LDZ75" s="201"/>
      <c r="LEA75" s="201"/>
      <c r="LEB75" s="201"/>
      <c r="LEC75" s="201"/>
      <c r="LED75" s="201"/>
      <c r="LEE75" s="201"/>
      <c r="LEF75" s="201"/>
      <c r="LEG75" s="201"/>
      <c r="LEH75" s="201"/>
      <c r="LEI75" s="201"/>
      <c r="LEJ75" s="201"/>
      <c r="LEK75" s="201"/>
      <c r="LEL75" s="201"/>
      <c r="LEM75" s="201"/>
      <c r="LEN75" s="201"/>
      <c r="LEO75" s="201"/>
      <c r="LEP75" s="201"/>
      <c r="LEQ75" s="201"/>
      <c r="LER75" s="201"/>
      <c r="LES75" s="201"/>
      <c r="LET75" s="201"/>
      <c r="LEU75" s="201"/>
      <c r="LEV75" s="201"/>
      <c r="LEW75" s="201"/>
      <c r="LEX75" s="201"/>
      <c r="LEY75" s="201"/>
      <c r="LEZ75" s="201"/>
      <c r="LFA75" s="201"/>
      <c r="LFB75" s="201"/>
      <c r="LFC75" s="201"/>
      <c r="LFD75" s="201"/>
      <c r="LFE75" s="201"/>
      <c r="LFF75" s="201"/>
      <c r="LFG75" s="201"/>
      <c r="LFH75" s="201"/>
      <c r="LFI75" s="201"/>
      <c r="LFJ75" s="201"/>
      <c r="LFK75" s="201"/>
      <c r="LFL75" s="201"/>
      <c r="LFM75" s="201"/>
      <c r="LFN75" s="201"/>
      <c r="LFO75" s="201"/>
      <c r="LFP75" s="201"/>
      <c r="LFQ75" s="201"/>
      <c r="LFR75" s="201"/>
      <c r="LFS75" s="201"/>
      <c r="LFT75" s="201"/>
      <c r="LFU75" s="201"/>
      <c r="LFV75" s="201"/>
      <c r="LFW75" s="201"/>
      <c r="LFX75" s="201"/>
      <c r="LFY75" s="201"/>
      <c r="LFZ75" s="201"/>
      <c r="LGA75" s="201"/>
      <c r="LGB75" s="201"/>
      <c r="LGC75" s="201"/>
      <c r="LGD75" s="201"/>
      <c r="LGE75" s="201"/>
      <c r="LGF75" s="201"/>
      <c r="LGG75" s="201"/>
      <c r="LGH75" s="201"/>
      <c r="LGI75" s="201"/>
      <c r="LGJ75" s="201"/>
      <c r="LGK75" s="201"/>
      <c r="LGL75" s="201"/>
      <c r="LGM75" s="201"/>
      <c r="LGN75" s="201"/>
      <c r="LGO75" s="201"/>
      <c r="LGP75" s="201"/>
      <c r="LGQ75" s="201"/>
      <c r="LGR75" s="201"/>
      <c r="LGS75" s="201"/>
      <c r="LGT75" s="201"/>
      <c r="LGU75" s="201"/>
      <c r="LGV75" s="201"/>
      <c r="LGW75" s="201"/>
      <c r="LGX75" s="201"/>
      <c r="LGY75" s="201"/>
      <c r="LGZ75" s="201"/>
      <c r="LHA75" s="201"/>
      <c r="LHB75" s="201"/>
      <c r="LHC75" s="201"/>
      <c r="LHD75" s="201"/>
      <c r="LHE75" s="201"/>
      <c r="LHF75" s="201"/>
      <c r="LHG75" s="201"/>
      <c r="LHH75" s="201"/>
      <c r="LHI75" s="201"/>
      <c r="LHJ75" s="201"/>
      <c r="LHK75" s="201"/>
      <c r="LHL75" s="201"/>
      <c r="LHM75" s="201"/>
      <c r="LHN75" s="201"/>
      <c r="LHO75" s="201"/>
      <c r="LHP75" s="201"/>
      <c r="LHQ75" s="201"/>
      <c r="LHR75" s="201"/>
      <c r="LHS75" s="201"/>
      <c r="LHT75" s="201"/>
      <c r="LHU75" s="201"/>
      <c r="LHV75" s="201"/>
      <c r="LHW75" s="201"/>
      <c r="LHX75" s="201"/>
      <c r="LHY75" s="201"/>
      <c r="LHZ75" s="201"/>
      <c r="LIA75" s="201"/>
      <c r="LIB75" s="201"/>
      <c r="LIC75" s="201"/>
      <c r="LID75" s="201"/>
      <c r="LIE75" s="201"/>
      <c r="LIF75" s="201"/>
      <c r="LIG75" s="201"/>
      <c r="LIH75" s="201"/>
      <c r="LII75" s="201"/>
      <c r="LIJ75" s="201"/>
      <c r="LIK75" s="201"/>
      <c r="LIL75" s="201"/>
      <c r="LIM75" s="201"/>
      <c r="LIN75" s="201"/>
      <c r="LIO75" s="201"/>
      <c r="LIP75" s="201"/>
      <c r="LIQ75" s="201"/>
      <c r="LIR75" s="201"/>
      <c r="LIS75" s="201"/>
      <c r="LIT75" s="201"/>
      <c r="LIU75" s="201"/>
      <c r="LIV75" s="201"/>
      <c r="LIW75" s="201"/>
      <c r="LIX75" s="201"/>
      <c r="LIY75" s="201"/>
      <c r="LIZ75" s="201"/>
      <c r="LJA75" s="201"/>
      <c r="LJB75" s="201"/>
      <c r="LJC75" s="201"/>
      <c r="LJD75" s="201"/>
      <c r="LJE75" s="201"/>
      <c r="LJF75" s="201"/>
      <c r="LJG75" s="201"/>
      <c r="LJH75" s="201"/>
      <c r="LJI75" s="201"/>
      <c r="LJJ75" s="201"/>
      <c r="LJK75" s="201"/>
      <c r="LJL75" s="201"/>
      <c r="LJM75" s="201"/>
      <c r="LJN75" s="201"/>
      <c r="LJO75" s="201"/>
      <c r="LJP75" s="201"/>
      <c r="LJQ75" s="201"/>
      <c r="LJR75" s="201"/>
      <c r="LJS75" s="201"/>
      <c r="LJT75" s="201"/>
      <c r="LJU75" s="201"/>
      <c r="LJV75" s="201"/>
      <c r="LJW75" s="201"/>
      <c r="LJX75" s="201"/>
      <c r="LJY75" s="201"/>
      <c r="LJZ75" s="201"/>
      <c r="LKA75" s="201"/>
      <c r="LKB75" s="201"/>
      <c r="LKC75" s="201"/>
      <c r="LKD75" s="201"/>
      <c r="LKE75" s="201"/>
      <c r="LKF75" s="201"/>
      <c r="LKG75" s="201"/>
      <c r="LKH75" s="201"/>
      <c r="LKI75" s="201"/>
      <c r="LKJ75" s="201"/>
      <c r="LKK75" s="201"/>
      <c r="LKL75" s="201"/>
      <c r="LKM75" s="201"/>
      <c r="LKN75" s="201"/>
      <c r="LKO75" s="201"/>
      <c r="LKP75" s="201"/>
      <c r="LKQ75" s="201"/>
      <c r="LKR75" s="201"/>
      <c r="LKS75" s="201"/>
      <c r="LKT75" s="201"/>
      <c r="LKU75" s="201"/>
      <c r="LKV75" s="201"/>
      <c r="LKW75" s="201"/>
      <c r="LKX75" s="201"/>
      <c r="LKY75" s="201"/>
      <c r="LKZ75" s="201"/>
      <c r="LLA75" s="201"/>
      <c r="LLB75" s="201"/>
      <c r="LLC75" s="201"/>
      <c r="LLD75" s="201"/>
      <c r="LLE75" s="201"/>
      <c r="LLF75" s="201"/>
      <c r="LLG75" s="201"/>
      <c r="LLH75" s="201"/>
      <c r="LLI75" s="201"/>
      <c r="LLJ75" s="201"/>
      <c r="LLK75" s="201"/>
      <c r="LLL75" s="201"/>
      <c r="LLM75" s="201"/>
      <c r="LLN75" s="201"/>
      <c r="LLO75" s="201"/>
      <c r="LLP75" s="201"/>
      <c r="LLQ75" s="201"/>
      <c r="LLR75" s="201"/>
      <c r="LLS75" s="201"/>
      <c r="LLT75" s="201"/>
      <c r="LLU75" s="201"/>
      <c r="LLV75" s="201"/>
      <c r="LLW75" s="201"/>
      <c r="LLX75" s="201"/>
      <c r="LLY75" s="201"/>
      <c r="LLZ75" s="201"/>
      <c r="LMA75" s="201"/>
      <c r="LMB75" s="201"/>
      <c r="LMC75" s="201"/>
      <c r="LMD75" s="201"/>
      <c r="LME75" s="201"/>
      <c r="LMF75" s="201"/>
      <c r="LMG75" s="201"/>
      <c r="LMH75" s="201"/>
      <c r="LMI75" s="201"/>
      <c r="LMJ75" s="201"/>
      <c r="LMK75" s="201"/>
      <c r="LML75" s="201"/>
      <c r="LMM75" s="201"/>
      <c r="LMN75" s="201"/>
      <c r="LMO75" s="201"/>
      <c r="LMP75" s="201"/>
      <c r="LMQ75" s="201"/>
      <c r="LMR75" s="201"/>
      <c r="LMS75" s="201"/>
      <c r="LMT75" s="201"/>
      <c r="LMU75" s="201"/>
      <c r="LMV75" s="201"/>
      <c r="LMW75" s="201"/>
      <c r="LMX75" s="201"/>
      <c r="LMY75" s="201"/>
      <c r="LMZ75" s="201"/>
      <c r="LNA75" s="201"/>
      <c r="LNB75" s="201"/>
      <c r="LNC75" s="201"/>
      <c r="LND75" s="201"/>
      <c r="LNE75" s="201"/>
      <c r="LNF75" s="201"/>
      <c r="LNG75" s="201"/>
      <c r="LNH75" s="201"/>
      <c r="LNI75" s="201"/>
      <c r="LNJ75" s="201"/>
      <c r="LNK75" s="201"/>
      <c r="LNL75" s="201"/>
      <c r="LNM75" s="201"/>
      <c r="LNN75" s="201"/>
      <c r="LNO75" s="201"/>
      <c r="LNP75" s="201"/>
      <c r="LNQ75" s="201"/>
      <c r="LNR75" s="201"/>
      <c r="LNS75" s="201"/>
      <c r="LNT75" s="201"/>
      <c r="LNU75" s="201"/>
      <c r="LNV75" s="201"/>
      <c r="LNW75" s="201"/>
      <c r="LNX75" s="201"/>
      <c r="LNY75" s="201"/>
      <c r="LNZ75" s="201"/>
      <c r="LOA75" s="201"/>
      <c r="LOB75" s="201"/>
      <c r="LOC75" s="201"/>
      <c r="LOD75" s="201"/>
      <c r="LOE75" s="201"/>
      <c r="LOF75" s="201"/>
      <c r="LOG75" s="201"/>
      <c r="LOH75" s="201"/>
      <c r="LOI75" s="201"/>
      <c r="LOJ75" s="201"/>
      <c r="LOK75" s="201"/>
      <c r="LOL75" s="201"/>
      <c r="LOM75" s="201"/>
      <c r="LON75" s="201"/>
      <c r="LOO75" s="201"/>
      <c r="LOP75" s="201"/>
      <c r="LOQ75" s="201"/>
      <c r="LOR75" s="201"/>
      <c r="LOS75" s="201"/>
      <c r="LOT75" s="201"/>
      <c r="LOU75" s="201"/>
      <c r="LOV75" s="201"/>
      <c r="LOW75" s="201"/>
      <c r="LOX75" s="201"/>
      <c r="LOY75" s="201"/>
      <c r="LOZ75" s="201"/>
      <c r="LPA75" s="201"/>
      <c r="LPB75" s="201"/>
      <c r="LPC75" s="201"/>
      <c r="LPD75" s="201"/>
      <c r="LPE75" s="201"/>
      <c r="LPF75" s="201"/>
      <c r="LPG75" s="201"/>
      <c r="LPH75" s="201"/>
      <c r="LPI75" s="201"/>
      <c r="LPJ75" s="201"/>
      <c r="LPK75" s="201"/>
      <c r="LPL75" s="201"/>
      <c r="LPM75" s="201"/>
      <c r="LPN75" s="201"/>
      <c r="LPO75" s="201"/>
      <c r="LPP75" s="201"/>
      <c r="LPQ75" s="201"/>
      <c r="LPR75" s="201"/>
      <c r="LPS75" s="201"/>
      <c r="LPT75" s="201"/>
      <c r="LPU75" s="201"/>
      <c r="LPV75" s="201"/>
      <c r="LPW75" s="201"/>
      <c r="LPX75" s="201"/>
      <c r="LPY75" s="201"/>
      <c r="LPZ75" s="201"/>
      <c r="LQA75" s="201"/>
      <c r="LQB75" s="201"/>
      <c r="LQC75" s="201"/>
      <c r="LQD75" s="201"/>
      <c r="LQE75" s="201"/>
      <c r="LQF75" s="201"/>
      <c r="LQG75" s="201"/>
      <c r="LQH75" s="201"/>
      <c r="LQI75" s="201"/>
      <c r="LQJ75" s="201"/>
      <c r="LQK75" s="201"/>
      <c r="LQL75" s="201"/>
      <c r="LQM75" s="201"/>
      <c r="LQN75" s="201"/>
      <c r="LQO75" s="201"/>
      <c r="LQP75" s="201"/>
      <c r="LQQ75" s="201"/>
      <c r="LQR75" s="201"/>
      <c r="LQS75" s="201"/>
      <c r="LQT75" s="201"/>
      <c r="LQU75" s="201"/>
      <c r="LQV75" s="201"/>
      <c r="LQW75" s="201"/>
      <c r="LQX75" s="201"/>
      <c r="LQY75" s="201"/>
      <c r="LQZ75" s="201"/>
      <c r="LRA75" s="201"/>
      <c r="LRB75" s="201"/>
      <c r="LRC75" s="201"/>
      <c r="LRD75" s="201"/>
      <c r="LRE75" s="201"/>
      <c r="LRF75" s="201"/>
      <c r="LRG75" s="201"/>
      <c r="LRH75" s="201"/>
      <c r="LRI75" s="201"/>
      <c r="LRJ75" s="201"/>
      <c r="LRK75" s="201"/>
      <c r="LRL75" s="201"/>
      <c r="LRM75" s="201"/>
      <c r="LRN75" s="201"/>
      <c r="LRO75" s="201"/>
      <c r="LRP75" s="201"/>
      <c r="LRQ75" s="201"/>
      <c r="LRR75" s="201"/>
      <c r="LRS75" s="201"/>
      <c r="LRT75" s="201"/>
      <c r="LRU75" s="201"/>
      <c r="LRV75" s="201"/>
      <c r="LRW75" s="201"/>
      <c r="LRX75" s="201"/>
      <c r="LRY75" s="201"/>
      <c r="LRZ75" s="201"/>
      <c r="LSA75" s="201"/>
      <c r="LSB75" s="201"/>
      <c r="LSC75" s="201"/>
      <c r="LSD75" s="201"/>
      <c r="LSE75" s="201"/>
      <c r="LSF75" s="201"/>
      <c r="LSG75" s="201"/>
      <c r="LSH75" s="201"/>
      <c r="LSI75" s="201"/>
      <c r="LSJ75" s="201"/>
      <c r="LSK75" s="201"/>
      <c r="LSL75" s="201"/>
      <c r="LSM75" s="201"/>
      <c r="LSN75" s="201"/>
      <c r="LSO75" s="201"/>
      <c r="LSP75" s="201"/>
      <c r="LSQ75" s="201"/>
      <c r="LSR75" s="201"/>
      <c r="LSS75" s="201"/>
      <c r="LST75" s="201"/>
      <c r="LSU75" s="201"/>
      <c r="LSV75" s="201"/>
      <c r="LSW75" s="201"/>
      <c r="LSX75" s="201"/>
      <c r="LSY75" s="201"/>
      <c r="LSZ75" s="201"/>
      <c r="LTA75" s="201"/>
      <c r="LTB75" s="201"/>
      <c r="LTC75" s="201"/>
      <c r="LTD75" s="201"/>
      <c r="LTE75" s="201"/>
      <c r="LTF75" s="201"/>
      <c r="LTG75" s="201"/>
      <c r="LTH75" s="201"/>
      <c r="LTI75" s="201"/>
      <c r="LTJ75" s="201"/>
      <c r="LTK75" s="201"/>
      <c r="LTL75" s="201"/>
      <c r="LTM75" s="201"/>
      <c r="LTN75" s="201"/>
      <c r="LTO75" s="201"/>
      <c r="LTP75" s="201"/>
      <c r="LTQ75" s="201"/>
      <c r="LTR75" s="201"/>
      <c r="LTS75" s="201"/>
      <c r="LTT75" s="201"/>
      <c r="LTU75" s="201"/>
      <c r="LTV75" s="201"/>
      <c r="LTW75" s="201"/>
      <c r="LTX75" s="201"/>
      <c r="LTY75" s="201"/>
      <c r="LTZ75" s="201"/>
      <c r="LUA75" s="201"/>
      <c r="LUB75" s="201"/>
      <c r="LUC75" s="201"/>
      <c r="LUD75" s="201"/>
      <c r="LUE75" s="201"/>
      <c r="LUF75" s="201"/>
      <c r="LUG75" s="201"/>
      <c r="LUH75" s="201"/>
      <c r="LUI75" s="201"/>
      <c r="LUJ75" s="201"/>
      <c r="LUK75" s="201"/>
      <c r="LUL75" s="201"/>
      <c r="LUM75" s="201"/>
      <c r="LUN75" s="201"/>
      <c r="LUO75" s="201"/>
      <c r="LUP75" s="201"/>
      <c r="LUQ75" s="201"/>
      <c r="LUR75" s="201"/>
      <c r="LUS75" s="201"/>
      <c r="LUT75" s="201"/>
      <c r="LUU75" s="201"/>
      <c r="LUV75" s="201"/>
      <c r="LUW75" s="201"/>
      <c r="LUX75" s="201"/>
      <c r="LUY75" s="201"/>
      <c r="LUZ75" s="201"/>
      <c r="LVA75" s="201"/>
      <c r="LVB75" s="201"/>
      <c r="LVC75" s="201"/>
      <c r="LVD75" s="201"/>
      <c r="LVE75" s="201"/>
      <c r="LVF75" s="201"/>
      <c r="LVG75" s="201"/>
      <c r="LVH75" s="201"/>
      <c r="LVI75" s="201"/>
      <c r="LVJ75" s="201"/>
      <c r="LVK75" s="201"/>
      <c r="LVL75" s="201"/>
      <c r="LVM75" s="201"/>
      <c r="LVN75" s="201"/>
      <c r="LVO75" s="201"/>
      <c r="LVP75" s="201"/>
      <c r="LVQ75" s="201"/>
      <c r="LVR75" s="201"/>
      <c r="LVS75" s="201"/>
      <c r="LVT75" s="201"/>
      <c r="LVU75" s="201"/>
      <c r="LVV75" s="201"/>
      <c r="LVW75" s="201"/>
      <c r="LVX75" s="201"/>
      <c r="LVY75" s="201"/>
      <c r="LVZ75" s="201"/>
      <c r="LWA75" s="201"/>
      <c r="LWB75" s="201"/>
      <c r="LWC75" s="201"/>
      <c r="LWD75" s="201"/>
      <c r="LWE75" s="201"/>
      <c r="LWF75" s="201"/>
      <c r="LWG75" s="201"/>
      <c r="LWH75" s="201"/>
      <c r="LWI75" s="201"/>
      <c r="LWJ75" s="201"/>
      <c r="LWK75" s="201"/>
      <c r="LWL75" s="201"/>
      <c r="LWM75" s="201"/>
      <c r="LWN75" s="201"/>
      <c r="LWO75" s="201"/>
      <c r="LWP75" s="201"/>
      <c r="LWQ75" s="201"/>
      <c r="LWR75" s="201"/>
      <c r="LWS75" s="201"/>
      <c r="LWT75" s="201"/>
      <c r="LWU75" s="201"/>
      <c r="LWV75" s="201"/>
      <c r="LWW75" s="201"/>
      <c r="LWX75" s="201"/>
      <c r="LWY75" s="201"/>
      <c r="LWZ75" s="201"/>
      <c r="LXA75" s="201"/>
      <c r="LXB75" s="201"/>
      <c r="LXC75" s="201"/>
      <c r="LXD75" s="201"/>
      <c r="LXE75" s="201"/>
      <c r="LXF75" s="201"/>
      <c r="LXG75" s="201"/>
      <c r="LXH75" s="201"/>
      <c r="LXI75" s="201"/>
      <c r="LXJ75" s="201"/>
      <c r="LXK75" s="201"/>
      <c r="LXL75" s="201"/>
      <c r="LXM75" s="201"/>
      <c r="LXN75" s="201"/>
      <c r="LXO75" s="201"/>
      <c r="LXP75" s="201"/>
      <c r="LXQ75" s="201"/>
      <c r="LXR75" s="201"/>
      <c r="LXS75" s="201"/>
      <c r="LXT75" s="201"/>
      <c r="LXU75" s="201"/>
      <c r="LXV75" s="201"/>
      <c r="LXW75" s="201"/>
      <c r="LXX75" s="201"/>
      <c r="LXY75" s="201"/>
      <c r="LXZ75" s="201"/>
      <c r="LYA75" s="201"/>
      <c r="LYB75" s="201"/>
      <c r="LYC75" s="201"/>
      <c r="LYD75" s="201"/>
      <c r="LYE75" s="201"/>
      <c r="LYF75" s="201"/>
      <c r="LYG75" s="201"/>
      <c r="LYH75" s="201"/>
      <c r="LYI75" s="201"/>
      <c r="LYJ75" s="201"/>
      <c r="LYK75" s="201"/>
      <c r="LYL75" s="201"/>
      <c r="LYM75" s="201"/>
      <c r="LYN75" s="201"/>
      <c r="LYO75" s="201"/>
      <c r="LYP75" s="201"/>
      <c r="LYQ75" s="201"/>
      <c r="LYR75" s="201"/>
      <c r="LYS75" s="201"/>
      <c r="LYT75" s="201"/>
      <c r="LYU75" s="201"/>
      <c r="LYV75" s="201"/>
      <c r="LYW75" s="201"/>
      <c r="LYX75" s="201"/>
      <c r="LYY75" s="201"/>
      <c r="LYZ75" s="201"/>
      <c r="LZA75" s="201"/>
      <c r="LZB75" s="201"/>
      <c r="LZC75" s="201"/>
      <c r="LZD75" s="201"/>
      <c r="LZE75" s="201"/>
      <c r="LZF75" s="201"/>
      <c r="LZG75" s="201"/>
      <c r="LZH75" s="201"/>
      <c r="LZI75" s="201"/>
      <c r="LZJ75" s="201"/>
      <c r="LZK75" s="201"/>
      <c r="LZL75" s="201"/>
      <c r="LZM75" s="201"/>
      <c r="LZN75" s="201"/>
      <c r="LZO75" s="201"/>
      <c r="LZP75" s="201"/>
      <c r="LZQ75" s="201"/>
      <c r="LZR75" s="201"/>
      <c r="LZS75" s="201"/>
      <c r="LZT75" s="201"/>
      <c r="LZU75" s="201"/>
      <c r="LZV75" s="201"/>
      <c r="LZW75" s="201"/>
      <c r="LZX75" s="201"/>
      <c r="LZY75" s="201"/>
      <c r="LZZ75" s="201"/>
      <c r="MAA75" s="201"/>
      <c r="MAB75" s="201"/>
      <c r="MAC75" s="201"/>
      <c r="MAD75" s="201"/>
      <c r="MAE75" s="201"/>
      <c r="MAF75" s="201"/>
      <c r="MAG75" s="201"/>
      <c r="MAH75" s="201"/>
      <c r="MAI75" s="201"/>
      <c r="MAJ75" s="201"/>
      <c r="MAK75" s="201"/>
      <c r="MAL75" s="201"/>
      <c r="MAM75" s="201"/>
      <c r="MAN75" s="201"/>
      <c r="MAO75" s="201"/>
      <c r="MAP75" s="201"/>
      <c r="MAQ75" s="201"/>
      <c r="MAR75" s="201"/>
      <c r="MAS75" s="201"/>
      <c r="MAT75" s="201"/>
      <c r="MAU75" s="201"/>
      <c r="MAV75" s="201"/>
      <c r="MAW75" s="201"/>
      <c r="MAX75" s="201"/>
      <c r="MAY75" s="201"/>
      <c r="MAZ75" s="201"/>
      <c r="MBA75" s="201"/>
      <c r="MBB75" s="201"/>
      <c r="MBC75" s="201"/>
      <c r="MBD75" s="201"/>
      <c r="MBE75" s="201"/>
      <c r="MBF75" s="201"/>
      <c r="MBG75" s="201"/>
      <c r="MBH75" s="201"/>
      <c r="MBI75" s="201"/>
      <c r="MBJ75" s="201"/>
      <c r="MBK75" s="201"/>
      <c r="MBL75" s="201"/>
      <c r="MBM75" s="201"/>
      <c r="MBN75" s="201"/>
      <c r="MBO75" s="201"/>
      <c r="MBP75" s="201"/>
      <c r="MBQ75" s="201"/>
      <c r="MBR75" s="201"/>
      <c r="MBS75" s="201"/>
      <c r="MBT75" s="201"/>
      <c r="MBU75" s="201"/>
      <c r="MBV75" s="201"/>
      <c r="MBW75" s="201"/>
      <c r="MBX75" s="201"/>
      <c r="MBY75" s="201"/>
      <c r="MBZ75" s="201"/>
      <c r="MCA75" s="201"/>
      <c r="MCB75" s="201"/>
      <c r="MCC75" s="201"/>
      <c r="MCD75" s="201"/>
      <c r="MCE75" s="201"/>
      <c r="MCF75" s="201"/>
      <c r="MCG75" s="201"/>
      <c r="MCH75" s="201"/>
      <c r="MCI75" s="201"/>
      <c r="MCJ75" s="201"/>
      <c r="MCK75" s="201"/>
      <c r="MCL75" s="201"/>
      <c r="MCM75" s="201"/>
      <c r="MCN75" s="201"/>
      <c r="MCO75" s="201"/>
      <c r="MCP75" s="201"/>
      <c r="MCQ75" s="201"/>
      <c r="MCR75" s="201"/>
      <c r="MCS75" s="201"/>
      <c r="MCT75" s="201"/>
      <c r="MCU75" s="201"/>
      <c r="MCV75" s="201"/>
      <c r="MCW75" s="201"/>
      <c r="MCX75" s="201"/>
      <c r="MCY75" s="201"/>
      <c r="MCZ75" s="201"/>
      <c r="MDA75" s="201"/>
      <c r="MDB75" s="201"/>
      <c r="MDC75" s="201"/>
      <c r="MDD75" s="201"/>
      <c r="MDE75" s="201"/>
      <c r="MDF75" s="201"/>
      <c r="MDG75" s="201"/>
      <c r="MDH75" s="201"/>
      <c r="MDI75" s="201"/>
      <c r="MDJ75" s="201"/>
      <c r="MDK75" s="201"/>
      <c r="MDL75" s="201"/>
      <c r="MDM75" s="201"/>
      <c r="MDN75" s="201"/>
      <c r="MDO75" s="201"/>
      <c r="MDP75" s="201"/>
      <c r="MDQ75" s="201"/>
      <c r="MDR75" s="201"/>
      <c r="MDS75" s="201"/>
      <c r="MDT75" s="201"/>
      <c r="MDU75" s="201"/>
      <c r="MDV75" s="201"/>
      <c r="MDW75" s="201"/>
      <c r="MDX75" s="201"/>
      <c r="MDY75" s="201"/>
      <c r="MDZ75" s="201"/>
      <c r="MEA75" s="201"/>
      <c r="MEB75" s="201"/>
      <c r="MEC75" s="201"/>
      <c r="MED75" s="201"/>
      <c r="MEE75" s="201"/>
      <c r="MEF75" s="201"/>
      <c r="MEG75" s="201"/>
      <c r="MEH75" s="201"/>
      <c r="MEI75" s="201"/>
      <c r="MEJ75" s="201"/>
      <c r="MEK75" s="201"/>
      <c r="MEL75" s="201"/>
      <c r="MEM75" s="201"/>
      <c r="MEN75" s="201"/>
      <c r="MEO75" s="201"/>
      <c r="MEP75" s="201"/>
      <c r="MEQ75" s="201"/>
      <c r="MER75" s="201"/>
      <c r="MES75" s="201"/>
      <c r="MET75" s="201"/>
      <c r="MEU75" s="201"/>
      <c r="MEV75" s="201"/>
      <c r="MEW75" s="201"/>
      <c r="MEX75" s="201"/>
      <c r="MEY75" s="201"/>
      <c r="MEZ75" s="201"/>
      <c r="MFA75" s="201"/>
      <c r="MFB75" s="201"/>
      <c r="MFC75" s="201"/>
      <c r="MFD75" s="201"/>
      <c r="MFE75" s="201"/>
      <c r="MFF75" s="201"/>
      <c r="MFG75" s="201"/>
      <c r="MFH75" s="201"/>
      <c r="MFI75" s="201"/>
      <c r="MFJ75" s="201"/>
      <c r="MFK75" s="201"/>
      <c r="MFL75" s="201"/>
      <c r="MFM75" s="201"/>
      <c r="MFN75" s="201"/>
      <c r="MFO75" s="201"/>
      <c r="MFP75" s="201"/>
      <c r="MFQ75" s="201"/>
      <c r="MFR75" s="201"/>
      <c r="MFS75" s="201"/>
      <c r="MFT75" s="201"/>
      <c r="MFU75" s="201"/>
      <c r="MFV75" s="201"/>
      <c r="MFW75" s="201"/>
      <c r="MFX75" s="201"/>
      <c r="MFY75" s="201"/>
      <c r="MFZ75" s="201"/>
      <c r="MGA75" s="201"/>
      <c r="MGB75" s="201"/>
      <c r="MGC75" s="201"/>
      <c r="MGD75" s="201"/>
      <c r="MGE75" s="201"/>
      <c r="MGF75" s="201"/>
      <c r="MGG75" s="201"/>
      <c r="MGH75" s="201"/>
      <c r="MGI75" s="201"/>
      <c r="MGJ75" s="201"/>
      <c r="MGK75" s="201"/>
      <c r="MGL75" s="201"/>
      <c r="MGM75" s="201"/>
      <c r="MGN75" s="201"/>
      <c r="MGO75" s="201"/>
      <c r="MGP75" s="201"/>
      <c r="MGQ75" s="201"/>
      <c r="MGR75" s="201"/>
      <c r="MGS75" s="201"/>
      <c r="MGT75" s="201"/>
      <c r="MGU75" s="201"/>
      <c r="MGV75" s="201"/>
      <c r="MGW75" s="201"/>
      <c r="MGX75" s="201"/>
      <c r="MGY75" s="201"/>
      <c r="MGZ75" s="201"/>
      <c r="MHA75" s="201"/>
      <c r="MHB75" s="201"/>
      <c r="MHC75" s="201"/>
      <c r="MHD75" s="201"/>
      <c r="MHE75" s="201"/>
      <c r="MHF75" s="201"/>
      <c r="MHG75" s="201"/>
      <c r="MHH75" s="201"/>
      <c r="MHI75" s="201"/>
      <c r="MHJ75" s="201"/>
      <c r="MHK75" s="201"/>
      <c r="MHL75" s="201"/>
      <c r="MHM75" s="201"/>
      <c r="MHN75" s="201"/>
      <c r="MHO75" s="201"/>
      <c r="MHP75" s="201"/>
      <c r="MHQ75" s="201"/>
      <c r="MHR75" s="201"/>
      <c r="MHS75" s="201"/>
      <c r="MHT75" s="201"/>
      <c r="MHU75" s="201"/>
      <c r="MHV75" s="201"/>
      <c r="MHW75" s="201"/>
      <c r="MHX75" s="201"/>
      <c r="MHY75" s="201"/>
      <c r="MHZ75" s="201"/>
      <c r="MIA75" s="201"/>
      <c r="MIB75" s="201"/>
      <c r="MIC75" s="201"/>
      <c r="MID75" s="201"/>
      <c r="MIE75" s="201"/>
      <c r="MIF75" s="201"/>
      <c r="MIG75" s="201"/>
      <c r="MIH75" s="201"/>
      <c r="MII75" s="201"/>
      <c r="MIJ75" s="201"/>
      <c r="MIK75" s="201"/>
      <c r="MIL75" s="201"/>
      <c r="MIM75" s="201"/>
      <c r="MIN75" s="201"/>
      <c r="MIO75" s="201"/>
      <c r="MIP75" s="201"/>
      <c r="MIQ75" s="201"/>
      <c r="MIR75" s="201"/>
      <c r="MIS75" s="201"/>
      <c r="MIT75" s="201"/>
      <c r="MIU75" s="201"/>
      <c r="MIV75" s="201"/>
      <c r="MIW75" s="201"/>
      <c r="MIX75" s="201"/>
      <c r="MIY75" s="201"/>
      <c r="MIZ75" s="201"/>
      <c r="MJA75" s="201"/>
      <c r="MJB75" s="201"/>
      <c r="MJC75" s="201"/>
      <c r="MJD75" s="201"/>
      <c r="MJE75" s="201"/>
      <c r="MJF75" s="201"/>
      <c r="MJG75" s="201"/>
      <c r="MJH75" s="201"/>
      <c r="MJI75" s="201"/>
      <c r="MJJ75" s="201"/>
      <c r="MJK75" s="201"/>
      <c r="MJL75" s="201"/>
      <c r="MJM75" s="201"/>
      <c r="MJN75" s="201"/>
      <c r="MJO75" s="201"/>
      <c r="MJP75" s="201"/>
      <c r="MJQ75" s="201"/>
      <c r="MJR75" s="201"/>
      <c r="MJS75" s="201"/>
      <c r="MJT75" s="201"/>
      <c r="MJU75" s="201"/>
      <c r="MJV75" s="201"/>
      <c r="MJW75" s="201"/>
      <c r="MJX75" s="201"/>
      <c r="MJY75" s="201"/>
      <c r="MJZ75" s="201"/>
      <c r="MKA75" s="201"/>
      <c r="MKB75" s="201"/>
      <c r="MKC75" s="201"/>
      <c r="MKD75" s="201"/>
      <c r="MKE75" s="201"/>
      <c r="MKF75" s="201"/>
      <c r="MKG75" s="201"/>
      <c r="MKH75" s="201"/>
      <c r="MKI75" s="201"/>
      <c r="MKJ75" s="201"/>
      <c r="MKK75" s="201"/>
      <c r="MKL75" s="201"/>
      <c r="MKM75" s="201"/>
      <c r="MKN75" s="201"/>
      <c r="MKO75" s="201"/>
      <c r="MKP75" s="201"/>
      <c r="MKQ75" s="201"/>
      <c r="MKR75" s="201"/>
      <c r="MKS75" s="201"/>
      <c r="MKT75" s="201"/>
      <c r="MKU75" s="201"/>
      <c r="MKV75" s="201"/>
      <c r="MKW75" s="201"/>
      <c r="MKX75" s="201"/>
      <c r="MKY75" s="201"/>
      <c r="MKZ75" s="201"/>
      <c r="MLA75" s="201"/>
      <c r="MLB75" s="201"/>
      <c r="MLC75" s="201"/>
      <c r="MLD75" s="201"/>
      <c r="MLE75" s="201"/>
      <c r="MLF75" s="201"/>
      <c r="MLG75" s="201"/>
      <c r="MLH75" s="201"/>
      <c r="MLI75" s="201"/>
      <c r="MLJ75" s="201"/>
      <c r="MLK75" s="201"/>
      <c r="MLL75" s="201"/>
      <c r="MLM75" s="201"/>
      <c r="MLN75" s="201"/>
      <c r="MLO75" s="201"/>
      <c r="MLP75" s="201"/>
      <c r="MLQ75" s="201"/>
      <c r="MLR75" s="201"/>
      <c r="MLS75" s="201"/>
      <c r="MLT75" s="201"/>
      <c r="MLU75" s="201"/>
      <c r="MLV75" s="201"/>
      <c r="MLW75" s="201"/>
      <c r="MLX75" s="201"/>
      <c r="MLY75" s="201"/>
      <c r="MLZ75" s="201"/>
      <c r="MMA75" s="201"/>
      <c r="MMB75" s="201"/>
      <c r="MMC75" s="201"/>
      <c r="MMD75" s="201"/>
      <c r="MME75" s="201"/>
      <c r="MMF75" s="201"/>
      <c r="MMG75" s="201"/>
      <c r="MMH75" s="201"/>
      <c r="MMI75" s="201"/>
      <c r="MMJ75" s="201"/>
      <c r="MMK75" s="201"/>
      <c r="MML75" s="201"/>
      <c r="MMM75" s="201"/>
      <c r="MMN75" s="201"/>
      <c r="MMO75" s="201"/>
      <c r="MMP75" s="201"/>
      <c r="MMQ75" s="201"/>
      <c r="MMR75" s="201"/>
      <c r="MMS75" s="201"/>
      <c r="MMT75" s="201"/>
      <c r="MMU75" s="201"/>
      <c r="MMV75" s="201"/>
      <c r="MMW75" s="201"/>
      <c r="MMX75" s="201"/>
      <c r="MMY75" s="201"/>
      <c r="MMZ75" s="201"/>
      <c r="MNA75" s="201"/>
      <c r="MNB75" s="201"/>
      <c r="MNC75" s="201"/>
      <c r="MND75" s="201"/>
      <c r="MNE75" s="201"/>
      <c r="MNF75" s="201"/>
      <c r="MNG75" s="201"/>
      <c r="MNH75" s="201"/>
      <c r="MNI75" s="201"/>
      <c r="MNJ75" s="201"/>
      <c r="MNK75" s="201"/>
      <c r="MNL75" s="201"/>
      <c r="MNM75" s="201"/>
      <c r="MNN75" s="201"/>
      <c r="MNO75" s="201"/>
      <c r="MNP75" s="201"/>
      <c r="MNQ75" s="201"/>
      <c r="MNR75" s="201"/>
      <c r="MNS75" s="201"/>
      <c r="MNT75" s="201"/>
      <c r="MNU75" s="201"/>
      <c r="MNV75" s="201"/>
      <c r="MNW75" s="201"/>
      <c r="MNX75" s="201"/>
      <c r="MNY75" s="201"/>
      <c r="MNZ75" s="201"/>
      <c r="MOA75" s="201"/>
      <c r="MOB75" s="201"/>
      <c r="MOC75" s="201"/>
      <c r="MOD75" s="201"/>
      <c r="MOE75" s="201"/>
      <c r="MOF75" s="201"/>
      <c r="MOG75" s="201"/>
      <c r="MOH75" s="201"/>
      <c r="MOI75" s="201"/>
      <c r="MOJ75" s="201"/>
      <c r="MOK75" s="201"/>
      <c r="MOL75" s="201"/>
      <c r="MOM75" s="201"/>
      <c r="MON75" s="201"/>
      <c r="MOO75" s="201"/>
      <c r="MOP75" s="201"/>
      <c r="MOQ75" s="201"/>
      <c r="MOR75" s="201"/>
      <c r="MOS75" s="201"/>
      <c r="MOT75" s="201"/>
      <c r="MOU75" s="201"/>
      <c r="MOV75" s="201"/>
      <c r="MOW75" s="201"/>
      <c r="MOX75" s="201"/>
      <c r="MOY75" s="201"/>
      <c r="MOZ75" s="201"/>
      <c r="MPA75" s="201"/>
      <c r="MPB75" s="201"/>
      <c r="MPC75" s="201"/>
      <c r="MPD75" s="201"/>
      <c r="MPE75" s="201"/>
      <c r="MPF75" s="201"/>
      <c r="MPG75" s="201"/>
      <c r="MPH75" s="201"/>
      <c r="MPI75" s="201"/>
      <c r="MPJ75" s="201"/>
      <c r="MPK75" s="201"/>
      <c r="MPL75" s="201"/>
      <c r="MPM75" s="201"/>
      <c r="MPN75" s="201"/>
      <c r="MPO75" s="201"/>
      <c r="MPP75" s="201"/>
      <c r="MPQ75" s="201"/>
      <c r="MPR75" s="201"/>
      <c r="MPS75" s="201"/>
      <c r="MPT75" s="201"/>
      <c r="MPU75" s="201"/>
      <c r="MPV75" s="201"/>
      <c r="MPW75" s="201"/>
      <c r="MPX75" s="201"/>
      <c r="MPY75" s="201"/>
      <c r="MPZ75" s="201"/>
      <c r="MQA75" s="201"/>
      <c r="MQB75" s="201"/>
      <c r="MQC75" s="201"/>
      <c r="MQD75" s="201"/>
      <c r="MQE75" s="201"/>
      <c r="MQF75" s="201"/>
      <c r="MQG75" s="201"/>
      <c r="MQH75" s="201"/>
      <c r="MQI75" s="201"/>
      <c r="MQJ75" s="201"/>
      <c r="MQK75" s="201"/>
      <c r="MQL75" s="201"/>
      <c r="MQM75" s="201"/>
      <c r="MQN75" s="201"/>
      <c r="MQO75" s="201"/>
      <c r="MQP75" s="201"/>
      <c r="MQQ75" s="201"/>
      <c r="MQR75" s="201"/>
      <c r="MQS75" s="201"/>
      <c r="MQT75" s="201"/>
      <c r="MQU75" s="201"/>
      <c r="MQV75" s="201"/>
      <c r="MQW75" s="201"/>
      <c r="MQX75" s="201"/>
      <c r="MQY75" s="201"/>
      <c r="MQZ75" s="201"/>
      <c r="MRA75" s="201"/>
      <c r="MRB75" s="201"/>
      <c r="MRC75" s="201"/>
      <c r="MRD75" s="201"/>
      <c r="MRE75" s="201"/>
      <c r="MRF75" s="201"/>
      <c r="MRG75" s="201"/>
      <c r="MRH75" s="201"/>
      <c r="MRI75" s="201"/>
      <c r="MRJ75" s="201"/>
      <c r="MRK75" s="201"/>
      <c r="MRL75" s="201"/>
      <c r="MRM75" s="201"/>
      <c r="MRN75" s="201"/>
      <c r="MRO75" s="201"/>
      <c r="MRP75" s="201"/>
      <c r="MRQ75" s="201"/>
      <c r="MRR75" s="201"/>
      <c r="MRS75" s="201"/>
      <c r="MRT75" s="201"/>
      <c r="MRU75" s="201"/>
      <c r="MRV75" s="201"/>
      <c r="MRW75" s="201"/>
      <c r="MRX75" s="201"/>
      <c r="MRY75" s="201"/>
      <c r="MRZ75" s="201"/>
      <c r="MSA75" s="201"/>
      <c r="MSB75" s="201"/>
      <c r="MSC75" s="201"/>
      <c r="MSD75" s="201"/>
      <c r="MSE75" s="201"/>
      <c r="MSF75" s="201"/>
      <c r="MSG75" s="201"/>
      <c r="MSH75" s="201"/>
      <c r="MSI75" s="201"/>
      <c r="MSJ75" s="201"/>
      <c r="MSK75" s="201"/>
      <c r="MSL75" s="201"/>
      <c r="MSM75" s="201"/>
      <c r="MSN75" s="201"/>
      <c r="MSO75" s="201"/>
      <c r="MSP75" s="201"/>
      <c r="MSQ75" s="201"/>
      <c r="MSR75" s="201"/>
      <c r="MSS75" s="201"/>
      <c r="MST75" s="201"/>
      <c r="MSU75" s="201"/>
      <c r="MSV75" s="201"/>
      <c r="MSW75" s="201"/>
      <c r="MSX75" s="201"/>
      <c r="MSY75" s="201"/>
      <c r="MSZ75" s="201"/>
      <c r="MTA75" s="201"/>
      <c r="MTB75" s="201"/>
      <c r="MTC75" s="201"/>
      <c r="MTD75" s="201"/>
      <c r="MTE75" s="201"/>
      <c r="MTF75" s="201"/>
      <c r="MTG75" s="201"/>
      <c r="MTH75" s="201"/>
      <c r="MTI75" s="201"/>
      <c r="MTJ75" s="201"/>
      <c r="MTK75" s="201"/>
      <c r="MTL75" s="201"/>
      <c r="MTM75" s="201"/>
      <c r="MTN75" s="201"/>
      <c r="MTO75" s="201"/>
      <c r="MTP75" s="201"/>
      <c r="MTQ75" s="201"/>
      <c r="MTR75" s="201"/>
      <c r="MTS75" s="201"/>
      <c r="MTT75" s="201"/>
      <c r="MTU75" s="201"/>
      <c r="MTV75" s="201"/>
      <c r="MTW75" s="201"/>
      <c r="MTX75" s="201"/>
      <c r="MTY75" s="201"/>
      <c r="MTZ75" s="201"/>
      <c r="MUA75" s="201"/>
      <c r="MUB75" s="201"/>
      <c r="MUC75" s="201"/>
      <c r="MUD75" s="201"/>
      <c r="MUE75" s="201"/>
      <c r="MUF75" s="201"/>
      <c r="MUG75" s="201"/>
      <c r="MUH75" s="201"/>
      <c r="MUI75" s="201"/>
      <c r="MUJ75" s="201"/>
      <c r="MUK75" s="201"/>
      <c r="MUL75" s="201"/>
      <c r="MUM75" s="201"/>
      <c r="MUN75" s="201"/>
      <c r="MUO75" s="201"/>
      <c r="MUP75" s="201"/>
      <c r="MUQ75" s="201"/>
      <c r="MUR75" s="201"/>
      <c r="MUS75" s="201"/>
      <c r="MUT75" s="201"/>
      <c r="MUU75" s="201"/>
      <c r="MUV75" s="201"/>
      <c r="MUW75" s="201"/>
      <c r="MUX75" s="201"/>
      <c r="MUY75" s="201"/>
      <c r="MUZ75" s="201"/>
      <c r="MVA75" s="201"/>
      <c r="MVB75" s="201"/>
      <c r="MVC75" s="201"/>
      <c r="MVD75" s="201"/>
      <c r="MVE75" s="201"/>
      <c r="MVF75" s="201"/>
      <c r="MVG75" s="201"/>
      <c r="MVH75" s="201"/>
      <c r="MVI75" s="201"/>
      <c r="MVJ75" s="201"/>
      <c r="MVK75" s="201"/>
      <c r="MVL75" s="201"/>
      <c r="MVM75" s="201"/>
      <c r="MVN75" s="201"/>
      <c r="MVO75" s="201"/>
      <c r="MVP75" s="201"/>
      <c r="MVQ75" s="201"/>
      <c r="MVR75" s="201"/>
      <c r="MVS75" s="201"/>
      <c r="MVT75" s="201"/>
      <c r="MVU75" s="201"/>
      <c r="MVV75" s="201"/>
      <c r="MVW75" s="201"/>
      <c r="MVX75" s="201"/>
      <c r="MVY75" s="201"/>
      <c r="MVZ75" s="201"/>
      <c r="MWA75" s="201"/>
      <c r="MWB75" s="201"/>
      <c r="MWC75" s="201"/>
      <c r="MWD75" s="201"/>
      <c r="MWE75" s="201"/>
      <c r="MWF75" s="201"/>
      <c r="MWG75" s="201"/>
      <c r="MWH75" s="201"/>
      <c r="MWI75" s="201"/>
      <c r="MWJ75" s="201"/>
      <c r="MWK75" s="201"/>
      <c r="MWL75" s="201"/>
      <c r="MWM75" s="201"/>
      <c r="MWN75" s="201"/>
      <c r="MWO75" s="201"/>
      <c r="MWP75" s="201"/>
      <c r="MWQ75" s="201"/>
      <c r="MWR75" s="201"/>
      <c r="MWS75" s="201"/>
      <c r="MWT75" s="201"/>
      <c r="MWU75" s="201"/>
      <c r="MWV75" s="201"/>
      <c r="MWW75" s="201"/>
      <c r="MWX75" s="201"/>
      <c r="MWY75" s="201"/>
      <c r="MWZ75" s="201"/>
      <c r="MXA75" s="201"/>
      <c r="MXB75" s="201"/>
      <c r="MXC75" s="201"/>
      <c r="MXD75" s="201"/>
      <c r="MXE75" s="201"/>
      <c r="MXF75" s="201"/>
      <c r="MXG75" s="201"/>
      <c r="MXH75" s="201"/>
      <c r="MXI75" s="201"/>
      <c r="MXJ75" s="201"/>
      <c r="MXK75" s="201"/>
      <c r="MXL75" s="201"/>
      <c r="MXM75" s="201"/>
      <c r="MXN75" s="201"/>
      <c r="MXO75" s="201"/>
      <c r="MXP75" s="201"/>
      <c r="MXQ75" s="201"/>
      <c r="MXR75" s="201"/>
      <c r="MXS75" s="201"/>
      <c r="MXT75" s="201"/>
      <c r="MXU75" s="201"/>
      <c r="MXV75" s="201"/>
      <c r="MXW75" s="201"/>
      <c r="MXX75" s="201"/>
      <c r="MXY75" s="201"/>
      <c r="MXZ75" s="201"/>
      <c r="MYA75" s="201"/>
      <c r="MYB75" s="201"/>
      <c r="MYC75" s="201"/>
      <c r="MYD75" s="201"/>
      <c r="MYE75" s="201"/>
      <c r="MYF75" s="201"/>
      <c r="MYG75" s="201"/>
      <c r="MYH75" s="201"/>
      <c r="MYI75" s="201"/>
      <c r="MYJ75" s="201"/>
      <c r="MYK75" s="201"/>
      <c r="MYL75" s="201"/>
      <c r="MYM75" s="201"/>
      <c r="MYN75" s="201"/>
      <c r="MYO75" s="201"/>
      <c r="MYP75" s="201"/>
      <c r="MYQ75" s="201"/>
      <c r="MYR75" s="201"/>
      <c r="MYS75" s="201"/>
      <c r="MYT75" s="201"/>
      <c r="MYU75" s="201"/>
      <c r="MYV75" s="201"/>
      <c r="MYW75" s="201"/>
      <c r="MYX75" s="201"/>
      <c r="MYY75" s="201"/>
      <c r="MYZ75" s="201"/>
      <c r="MZA75" s="201"/>
      <c r="MZB75" s="201"/>
      <c r="MZC75" s="201"/>
      <c r="MZD75" s="201"/>
      <c r="MZE75" s="201"/>
      <c r="MZF75" s="201"/>
      <c r="MZG75" s="201"/>
      <c r="MZH75" s="201"/>
      <c r="MZI75" s="201"/>
      <c r="MZJ75" s="201"/>
      <c r="MZK75" s="201"/>
      <c r="MZL75" s="201"/>
      <c r="MZM75" s="201"/>
      <c r="MZN75" s="201"/>
      <c r="MZO75" s="201"/>
      <c r="MZP75" s="201"/>
      <c r="MZQ75" s="201"/>
      <c r="MZR75" s="201"/>
      <c r="MZS75" s="201"/>
      <c r="MZT75" s="201"/>
      <c r="MZU75" s="201"/>
      <c r="MZV75" s="201"/>
      <c r="MZW75" s="201"/>
      <c r="MZX75" s="201"/>
      <c r="MZY75" s="201"/>
      <c r="MZZ75" s="201"/>
      <c r="NAA75" s="201"/>
      <c r="NAB75" s="201"/>
      <c r="NAC75" s="201"/>
      <c r="NAD75" s="201"/>
      <c r="NAE75" s="201"/>
      <c r="NAF75" s="201"/>
      <c r="NAG75" s="201"/>
      <c r="NAH75" s="201"/>
      <c r="NAI75" s="201"/>
      <c r="NAJ75" s="201"/>
      <c r="NAK75" s="201"/>
      <c r="NAL75" s="201"/>
      <c r="NAM75" s="201"/>
      <c r="NAN75" s="201"/>
      <c r="NAO75" s="201"/>
      <c r="NAP75" s="201"/>
      <c r="NAQ75" s="201"/>
      <c r="NAR75" s="201"/>
      <c r="NAS75" s="201"/>
      <c r="NAT75" s="201"/>
      <c r="NAU75" s="201"/>
      <c r="NAV75" s="201"/>
      <c r="NAW75" s="201"/>
      <c r="NAX75" s="201"/>
      <c r="NAY75" s="201"/>
      <c r="NAZ75" s="201"/>
      <c r="NBA75" s="201"/>
      <c r="NBB75" s="201"/>
      <c r="NBC75" s="201"/>
      <c r="NBD75" s="201"/>
      <c r="NBE75" s="201"/>
      <c r="NBF75" s="201"/>
      <c r="NBG75" s="201"/>
      <c r="NBH75" s="201"/>
      <c r="NBI75" s="201"/>
      <c r="NBJ75" s="201"/>
      <c r="NBK75" s="201"/>
      <c r="NBL75" s="201"/>
      <c r="NBM75" s="201"/>
      <c r="NBN75" s="201"/>
      <c r="NBO75" s="201"/>
      <c r="NBP75" s="201"/>
      <c r="NBQ75" s="201"/>
      <c r="NBR75" s="201"/>
      <c r="NBS75" s="201"/>
      <c r="NBT75" s="201"/>
      <c r="NBU75" s="201"/>
      <c r="NBV75" s="201"/>
      <c r="NBW75" s="201"/>
      <c r="NBX75" s="201"/>
      <c r="NBY75" s="201"/>
      <c r="NBZ75" s="201"/>
      <c r="NCA75" s="201"/>
      <c r="NCB75" s="201"/>
      <c r="NCC75" s="201"/>
      <c r="NCD75" s="201"/>
      <c r="NCE75" s="201"/>
      <c r="NCF75" s="201"/>
      <c r="NCG75" s="201"/>
      <c r="NCH75" s="201"/>
      <c r="NCI75" s="201"/>
      <c r="NCJ75" s="201"/>
      <c r="NCK75" s="201"/>
      <c r="NCL75" s="201"/>
      <c r="NCM75" s="201"/>
      <c r="NCN75" s="201"/>
      <c r="NCO75" s="201"/>
      <c r="NCP75" s="201"/>
      <c r="NCQ75" s="201"/>
      <c r="NCR75" s="201"/>
      <c r="NCS75" s="201"/>
      <c r="NCT75" s="201"/>
      <c r="NCU75" s="201"/>
      <c r="NCV75" s="201"/>
      <c r="NCW75" s="201"/>
      <c r="NCX75" s="201"/>
      <c r="NCY75" s="201"/>
      <c r="NCZ75" s="201"/>
      <c r="NDA75" s="201"/>
      <c r="NDB75" s="201"/>
      <c r="NDC75" s="201"/>
      <c r="NDD75" s="201"/>
      <c r="NDE75" s="201"/>
      <c r="NDF75" s="201"/>
      <c r="NDG75" s="201"/>
      <c r="NDH75" s="201"/>
      <c r="NDI75" s="201"/>
      <c r="NDJ75" s="201"/>
      <c r="NDK75" s="201"/>
      <c r="NDL75" s="201"/>
      <c r="NDM75" s="201"/>
      <c r="NDN75" s="201"/>
      <c r="NDO75" s="201"/>
      <c r="NDP75" s="201"/>
      <c r="NDQ75" s="201"/>
      <c r="NDR75" s="201"/>
      <c r="NDS75" s="201"/>
      <c r="NDT75" s="201"/>
      <c r="NDU75" s="201"/>
      <c r="NDV75" s="201"/>
      <c r="NDW75" s="201"/>
      <c r="NDX75" s="201"/>
      <c r="NDY75" s="201"/>
      <c r="NDZ75" s="201"/>
      <c r="NEA75" s="201"/>
      <c r="NEB75" s="201"/>
      <c r="NEC75" s="201"/>
      <c r="NED75" s="201"/>
      <c r="NEE75" s="201"/>
      <c r="NEF75" s="201"/>
      <c r="NEG75" s="201"/>
      <c r="NEH75" s="201"/>
      <c r="NEI75" s="201"/>
      <c r="NEJ75" s="201"/>
      <c r="NEK75" s="201"/>
      <c r="NEL75" s="201"/>
      <c r="NEM75" s="201"/>
      <c r="NEN75" s="201"/>
      <c r="NEO75" s="201"/>
      <c r="NEP75" s="201"/>
      <c r="NEQ75" s="201"/>
      <c r="NER75" s="201"/>
      <c r="NES75" s="201"/>
      <c r="NET75" s="201"/>
      <c r="NEU75" s="201"/>
      <c r="NEV75" s="201"/>
      <c r="NEW75" s="201"/>
      <c r="NEX75" s="201"/>
      <c r="NEY75" s="201"/>
      <c r="NEZ75" s="201"/>
      <c r="NFA75" s="201"/>
      <c r="NFB75" s="201"/>
      <c r="NFC75" s="201"/>
      <c r="NFD75" s="201"/>
      <c r="NFE75" s="201"/>
      <c r="NFF75" s="201"/>
      <c r="NFG75" s="201"/>
      <c r="NFH75" s="201"/>
      <c r="NFI75" s="201"/>
      <c r="NFJ75" s="201"/>
      <c r="NFK75" s="201"/>
      <c r="NFL75" s="201"/>
      <c r="NFM75" s="201"/>
      <c r="NFN75" s="201"/>
      <c r="NFO75" s="201"/>
      <c r="NFP75" s="201"/>
      <c r="NFQ75" s="201"/>
      <c r="NFR75" s="201"/>
      <c r="NFS75" s="201"/>
      <c r="NFT75" s="201"/>
      <c r="NFU75" s="201"/>
      <c r="NFV75" s="201"/>
      <c r="NFW75" s="201"/>
      <c r="NFX75" s="201"/>
      <c r="NFY75" s="201"/>
      <c r="NFZ75" s="201"/>
      <c r="NGA75" s="201"/>
      <c r="NGB75" s="201"/>
      <c r="NGC75" s="201"/>
      <c r="NGD75" s="201"/>
      <c r="NGE75" s="201"/>
      <c r="NGF75" s="201"/>
      <c r="NGG75" s="201"/>
      <c r="NGH75" s="201"/>
      <c r="NGI75" s="201"/>
      <c r="NGJ75" s="201"/>
      <c r="NGK75" s="201"/>
      <c r="NGL75" s="201"/>
      <c r="NGM75" s="201"/>
      <c r="NGN75" s="201"/>
      <c r="NGO75" s="201"/>
      <c r="NGP75" s="201"/>
      <c r="NGQ75" s="201"/>
      <c r="NGR75" s="201"/>
      <c r="NGS75" s="201"/>
      <c r="NGT75" s="201"/>
      <c r="NGU75" s="201"/>
      <c r="NGV75" s="201"/>
      <c r="NGW75" s="201"/>
      <c r="NGX75" s="201"/>
      <c r="NGY75" s="201"/>
      <c r="NGZ75" s="201"/>
      <c r="NHA75" s="201"/>
      <c r="NHB75" s="201"/>
      <c r="NHC75" s="201"/>
      <c r="NHD75" s="201"/>
      <c r="NHE75" s="201"/>
      <c r="NHF75" s="201"/>
      <c r="NHG75" s="201"/>
      <c r="NHH75" s="201"/>
      <c r="NHI75" s="201"/>
      <c r="NHJ75" s="201"/>
      <c r="NHK75" s="201"/>
      <c r="NHL75" s="201"/>
      <c r="NHM75" s="201"/>
      <c r="NHN75" s="201"/>
      <c r="NHO75" s="201"/>
      <c r="NHP75" s="201"/>
      <c r="NHQ75" s="201"/>
      <c r="NHR75" s="201"/>
      <c r="NHS75" s="201"/>
      <c r="NHT75" s="201"/>
      <c r="NHU75" s="201"/>
      <c r="NHV75" s="201"/>
      <c r="NHW75" s="201"/>
      <c r="NHX75" s="201"/>
      <c r="NHY75" s="201"/>
      <c r="NHZ75" s="201"/>
      <c r="NIA75" s="201"/>
      <c r="NIB75" s="201"/>
      <c r="NIC75" s="201"/>
      <c r="NID75" s="201"/>
      <c r="NIE75" s="201"/>
      <c r="NIF75" s="201"/>
      <c r="NIG75" s="201"/>
      <c r="NIH75" s="201"/>
      <c r="NII75" s="201"/>
      <c r="NIJ75" s="201"/>
      <c r="NIK75" s="201"/>
      <c r="NIL75" s="201"/>
      <c r="NIM75" s="201"/>
      <c r="NIN75" s="201"/>
      <c r="NIO75" s="201"/>
      <c r="NIP75" s="201"/>
      <c r="NIQ75" s="201"/>
      <c r="NIR75" s="201"/>
      <c r="NIS75" s="201"/>
      <c r="NIT75" s="201"/>
      <c r="NIU75" s="201"/>
      <c r="NIV75" s="201"/>
      <c r="NIW75" s="201"/>
      <c r="NIX75" s="201"/>
      <c r="NIY75" s="201"/>
      <c r="NIZ75" s="201"/>
      <c r="NJA75" s="201"/>
      <c r="NJB75" s="201"/>
      <c r="NJC75" s="201"/>
      <c r="NJD75" s="201"/>
      <c r="NJE75" s="201"/>
      <c r="NJF75" s="201"/>
      <c r="NJG75" s="201"/>
      <c r="NJH75" s="201"/>
      <c r="NJI75" s="201"/>
      <c r="NJJ75" s="201"/>
      <c r="NJK75" s="201"/>
      <c r="NJL75" s="201"/>
      <c r="NJM75" s="201"/>
      <c r="NJN75" s="201"/>
      <c r="NJO75" s="201"/>
      <c r="NJP75" s="201"/>
      <c r="NJQ75" s="201"/>
      <c r="NJR75" s="201"/>
      <c r="NJS75" s="201"/>
      <c r="NJT75" s="201"/>
      <c r="NJU75" s="201"/>
      <c r="NJV75" s="201"/>
      <c r="NJW75" s="201"/>
      <c r="NJX75" s="201"/>
      <c r="NJY75" s="201"/>
      <c r="NJZ75" s="201"/>
      <c r="NKA75" s="201"/>
      <c r="NKB75" s="201"/>
      <c r="NKC75" s="201"/>
      <c r="NKD75" s="201"/>
      <c r="NKE75" s="201"/>
      <c r="NKF75" s="201"/>
      <c r="NKG75" s="201"/>
      <c r="NKH75" s="201"/>
      <c r="NKI75" s="201"/>
      <c r="NKJ75" s="201"/>
      <c r="NKK75" s="201"/>
      <c r="NKL75" s="201"/>
      <c r="NKM75" s="201"/>
      <c r="NKN75" s="201"/>
      <c r="NKO75" s="201"/>
      <c r="NKP75" s="201"/>
      <c r="NKQ75" s="201"/>
      <c r="NKR75" s="201"/>
      <c r="NKS75" s="201"/>
      <c r="NKT75" s="201"/>
      <c r="NKU75" s="201"/>
      <c r="NKV75" s="201"/>
      <c r="NKW75" s="201"/>
      <c r="NKX75" s="201"/>
      <c r="NKY75" s="201"/>
      <c r="NKZ75" s="201"/>
      <c r="NLA75" s="201"/>
      <c r="NLB75" s="201"/>
      <c r="NLC75" s="201"/>
      <c r="NLD75" s="201"/>
      <c r="NLE75" s="201"/>
      <c r="NLF75" s="201"/>
      <c r="NLG75" s="201"/>
      <c r="NLH75" s="201"/>
      <c r="NLI75" s="201"/>
      <c r="NLJ75" s="201"/>
      <c r="NLK75" s="201"/>
      <c r="NLL75" s="201"/>
      <c r="NLM75" s="201"/>
      <c r="NLN75" s="201"/>
      <c r="NLO75" s="201"/>
      <c r="NLP75" s="201"/>
      <c r="NLQ75" s="201"/>
      <c r="NLR75" s="201"/>
      <c r="NLS75" s="201"/>
      <c r="NLT75" s="201"/>
      <c r="NLU75" s="201"/>
      <c r="NLV75" s="201"/>
      <c r="NLW75" s="201"/>
      <c r="NLX75" s="201"/>
      <c r="NLY75" s="201"/>
      <c r="NLZ75" s="201"/>
      <c r="NMA75" s="201"/>
      <c r="NMB75" s="201"/>
      <c r="NMC75" s="201"/>
      <c r="NMD75" s="201"/>
      <c r="NME75" s="201"/>
      <c r="NMF75" s="201"/>
      <c r="NMG75" s="201"/>
      <c r="NMH75" s="201"/>
      <c r="NMI75" s="201"/>
      <c r="NMJ75" s="201"/>
      <c r="NMK75" s="201"/>
      <c r="NML75" s="201"/>
      <c r="NMM75" s="201"/>
      <c r="NMN75" s="201"/>
      <c r="NMO75" s="201"/>
      <c r="NMP75" s="201"/>
      <c r="NMQ75" s="201"/>
      <c r="NMR75" s="201"/>
      <c r="NMS75" s="201"/>
      <c r="NMT75" s="201"/>
      <c r="NMU75" s="201"/>
      <c r="NMV75" s="201"/>
      <c r="NMW75" s="201"/>
      <c r="NMX75" s="201"/>
      <c r="NMY75" s="201"/>
      <c r="NMZ75" s="201"/>
      <c r="NNA75" s="201"/>
      <c r="NNB75" s="201"/>
      <c r="NNC75" s="201"/>
      <c r="NND75" s="201"/>
      <c r="NNE75" s="201"/>
      <c r="NNF75" s="201"/>
      <c r="NNG75" s="201"/>
      <c r="NNH75" s="201"/>
      <c r="NNI75" s="201"/>
      <c r="NNJ75" s="201"/>
      <c r="NNK75" s="201"/>
      <c r="NNL75" s="201"/>
      <c r="NNM75" s="201"/>
      <c r="NNN75" s="201"/>
      <c r="NNO75" s="201"/>
      <c r="NNP75" s="201"/>
      <c r="NNQ75" s="201"/>
      <c r="NNR75" s="201"/>
      <c r="NNS75" s="201"/>
      <c r="NNT75" s="201"/>
      <c r="NNU75" s="201"/>
      <c r="NNV75" s="201"/>
      <c r="NNW75" s="201"/>
      <c r="NNX75" s="201"/>
      <c r="NNY75" s="201"/>
      <c r="NNZ75" s="201"/>
      <c r="NOA75" s="201"/>
      <c r="NOB75" s="201"/>
      <c r="NOC75" s="201"/>
      <c r="NOD75" s="201"/>
      <c r="NOE75" s="201"/>
      <c r="NOF75" s="201"/>
      <c r="NOG75" s="201"/>
      <c r="NOH75" s="201"/>
      <c r="NOI75" s="201"/>
      <c r="NOJ75" s="201"/>
      <c r="NOK75" s="201"/>
      <c r="NOL75" s="201"/>
      <c r="NOM75" s="201"/>
      <c r="NON75" s="201"/>
      <c r="NOO75" s="201"/>
      <c r="NOP75" s="201"/>
      <c r="NOQ75" s="201"/>
      <c r="NOR75" s="201"/>
      <c r="NOS75" s="201"/>
      <c r="NOT75" s="201"/>
      <c r="NOU75" s="201"/>
      <c r="NOV75" s="201"/>
      <c r="NOW75" s="201"/>
      <c r="NOX75" s="201"/>
      <c r="NOY75" s="201"/>
      <c r="NOZ75" s="201"/>
      <c r="NPA75" s="201"/>
      <c r="NPB75" s="201"/>
      <c r="NPC75" s="201"/>
      <c r="NPD75" s="201"/>
      <c r="NPE75" s="201"/>
      <c r="NPF75" s="201"/>
      <c r="NPG75" s="201"/>
      <c r="NPH75" s="201"/>
      <c r="NPI75" s="201"/>
      <c r="NPJ75" s="201"/>
      <c r="NPK75" s="201"/>
      <c r="NPL75" s="201"/>
      <c r="NPM75" s="201"/>
      <c r="NPN75" s="201"/>
      <c r="NPO75" s="201"/>
      <c r="NPP75" s="201"/>
      <c r="NPQ75" s="201"/>
      <c r="NPR75" s="201"/>
      <c r="NPS75" s="201"/>
      <c r="NPT75" s="201"/>
      <c r="NPU75" s="201"/>
      <c r="NPV75" s="201"/>
      <c r="NPW75" s="201"/>
      <c r="NPX75" s="201"/>
      <c r="NPY75" s="201"/>
      <c r="NPZ75" s="201"/>
      <c r="NQA75" s="201"/>
      <c r="NQB75" s="201"/>
      <c r="NQC75" s="201"/>
      <c r="NQD75" s="201"/>
      <c r="NQE75" s="201"/>
      <c r="NQF75" s="201"/>
      <c r="NQG75" s="201"/>
      <c r="NQH75" s="201"/>
      <c r="NQI75" s="201"/>
      <c r="NQJ75" s="201"/>
      <c r="NQK75" s="201"/>
      <c r="NQL75" s="201"/>
      <c r="NQM75" s="201"/>
      <c r="NQN75" s="201"/>
      <c r="NQO75" s="201"/>
      <c r="NQP75" s="201"/>
      <c r="NQQ75" s="201"/>
      <c r="NQR75" s="201"/>
      <c r="NQS75" s="201"/>
      <c r="NQT75" s="201"/>
      <c r="NQU75" s="201"/>
      <c r="NQV75" s="201"/>
      <c r="NQW75" s="201"/>
      <c r="NQX75" s="201"/>
      <c r="NQY75" s="201"/>
      <c r="NQZ75" s="201"/>
      <c r="NRA75" s="201"/>
      <c r="NRB75" s="201"/>
      <c r="NRC75" s="201"/>
      <c r="NRD75" s="201"/>
      <c r="NRE75" s="201"/>
      <c r="NRF75" s="201"/>
      <c r="NRG75" s="201"/>
      <c r="NRH75" s="201"/>
      <c r="NRI75" s="201"/>
      <c r="NRJ75" s="201"/>
      <c r="NRK75" s="201"/>
      <c r="NRL75" s="201"/>
      <c r="NRM75" s="201"/>
      <c r="NRN75" s="201"/>
      <c r="NRO75" s="201"/>
      <c r="NRP75" s="201"/>
      <c r="NRQ75" s="201"/>
      <c r="NRR75" s="201"/>
      <c r="NRS75" s="201"/>
      <c r="NRT75" s="201"/>
      <c r="NRU75" s="201"/>
      <c r="NRV75" s="201"/>
      <c r="NRW75" s="201"/>
      <c r="NRX75" s="201"/>
      <c r="NRY75" s="201"/>
      <c r="NRZ75" s="201"/>
      <c r="NSA75" s="201"/>
      <c r="NSB75" s="201"/>
      <c r="NSC75" s="201"/>
      <c r="NSD75" s="201"/>
      <c r="NSE75" s="201"/>
      <c r="NSF75" s="201"/>
      <c r="NSG75" s="201"/>
      <c r="NSH75" s="201"/>
      <c r="NSI75" s="201"/>
      <c r="NSJ75" s="201"/>
      <c r="NSK75" s="201"/>
      <c r="NSL75" s="201"/>
      <c r="NSM75" s="201"/>
      <c r="NSN75" s="201"/>
      <c r="NSO75" s="201"/>
      <c r="NSP75" s="201"/>
      <c r="NSQ75" s="201"/>
      <c r="NSR75" s="201"/>
      <c r="NSS75" s="201"/>
      <c r="NST75" s="201"/>
      <c r="NSU75" s="201"/>
      <c r="NSV75" s="201"/>
      <c r="NSW75" s="201"/>
      <c r="NSX75" s="201"/>
      <c r="NSY75" s="201"/>
      <c r="NSZ75" s="201"/>
      <c r="NTA75" s="201"/>
      <c r="NTB75" s="201"/>
      <c r="NTC75" s="201"/>
      <c r="NTD75" s="201"/>
      <c r="NTE75" s="201"/>
      <c r="NTF75" s="201"/>
      <c r="NTG75" s="201"/>
      <c r="NTH75" s="201"/>
      <c r="NTI75" s="201"/>
      <c r="NTJ75" s="201"/>
      <c r="NTK75" s="201"/>
      <c r="NTL75" s="201"/>
      <c r="NTM75" s="201"/>
      <c r="NTN75" s="201"/>
      <c r="NTO75" s="201"/>
      <c r="NTP75" s="201"/>
      <c r="NTQ75" s="201"/>
      <c r="NTR75" s="201"/>
      <c r="NTS75" s="201"/>
      <c r="NTT75" s="201"/>
      <c r="NTU75" s="201"/>
      <c r="NTV75" s="201"/>
      <c r="NTW75" s="201"/>
      <c r="NTX75" s="201"/>
      <c r="NTY75" s="201"/>
      <c r="NTZ75" s="201"/>
      <c r="NUA75" s="201"/>
      <c r="NUB75" s="201"/>
      <c r="NUC75" s="201"/>
      <c r="NUD75" s="201"/>
      <c r="NUE75" s="201"/>
      <c r="NUF75" s="201"/>
      <c r="NUG75" s="201"/>
      <c r="NUH75" s="201"/>
      <c r="NUI75" s="201"/>
      <c r="NUJ75" s="201"/>
      <c r="NUK75" s="201"/>
      <c r="NUL75" s="201"/>
      <c r="NUM75" s="201"/>
      <c r="NUN75" s="201"/>
      <c r="NUO75" s="201"/>
      <c r="NUP75" s="201"/>
      <c r="NUQ75" s="201"/>
      <c r="NUR75" s="201"/>
      <c r="NUS75" s="201"/>
      <c r="NUT75" s="201"/>
      <c r="NUU75" s="201"/>
      <c r="NUV75" s="201"/>
      <c r="NUW75" s="201"/>
      <c r="NUX75" s="201"/>
      <c r="NUY75" s="201"/>
      <c r="NUZ75" s="201"/>
      <c r="NVA75" s="201"/>
      <c r="NVB75" s="201"/>
      <c r="NVC75" s="201"/>
      <c r="NVD75" s="201"/>
      <c r="NVE75" s="201"/>
      <c r="NVF75" s="201"/>
      <c r="NVG75" s="201"/>
      <c r="NVH75" s="201"/>
      <c r="NVI75" s="201"/>
      <c r="NVJ75" s="201"/>
      <c r="NVK75" s="201"/>
      <c r="NVL75" s="201"/>
      <c r="NVM75" s="201"/>
      <c r="NVN75" s="201"/>
      <c r="NVO75" s="201"/>
      <c r="NVP75" s="201"/>
      <c r="NVQ75" s="201"/>
      <c r="NVR75" s="201"/>
      <c r="NVS75" s="201"/>
      <c r="NVT75" s="201"/>
      <c r="NVU75" s="201"/>
      <c r="NVV75" s="201"/>
      <c r="NVW75" s="201"/>
      <c r="NVX75" s="201"/>
      <c r="NVY75" s="201"/>
      <c r="NVZ75" s="201"/>
      <c r="NWA75" s="201"/>
      <c r="NWB75" s="201"/>
      <c r="NWC75" s="201"/>
      <c r="NWD75" s="201"/>
      <c r="NWE75" s="201"/>
      <c r="NWF75" s="201"/>
      <c r="NWG75" s="201"/>
      <c r="NWH75" s="201"/>
      <c r="NWI75" s="201"/>
      <c r="NWJ75" s="201"/>
      <c r="NWK75" s="201"/>
      <c r="NWL75" s="201"/>
      <c r="NWM75" s="201"/>
      <c r="NWN75" s="201"/>
      <c r="NWO75" s="201"/>
      <c r="NWP75" s="201"/>
      <c r="NWQ75" s="201"/>
      <c r="NWR75" s="201"/>
      <c r="NWS75" s="201"/>
      <c r="NWT75" s="201"/>
      <c r="NWU75" s="201"/>
      <c r="NWV75" s="201"/>
      <c r="NWW75" s="201"/>
      <c r="NWX75" s="201"/>
      <c r="NWY75" s="201"/>
      <c r="NWZ75" s="201"/>
      <c r="NXA75" s="201"/>
      <c r="NXB75" s="201"/>
      <c r="NXC75" s="201"/>
      <c r="NXD75" s="201"/>
      <c r="NXE75" s="201"/>
      <c r="NXF75" s="201"/>
      <c r="NXG75" s="201"/>
      <c r="NXH75" s="201"/>
      <c r="NXI75" s="201"/>
      <c r="NXJ75" s="201"/>
      <c r="NXK75" s="201"/>
      <c r="NXL75" s="201"/>
      <c r="NXM75" s="201"/>
      <c r="NXN75" s="201"/>
      <c r="NXO75" s="201"/>
      <c r="NXP75" s="201"/>
      <c r="NXQ75" s="201"/>
      <c r="NXR75" s="201"/>
      <c r="NXS75" s="201"/>
      <c r="NXT75" s="201"/>
      <c r="NXU75" s="201"/>
      <c r="NXV75" s="201"/>
      <c r="NXW75" s="201"/>
      <c r="NXX75" s="201"/>
      <c r="NXY75" s="201"/>
      <c r="NXZ75" s="201"/>
      <c r="NYA75" s="201"/>
      <c r="NYB75" s="201"/>
      <c r="NYC75" s="201"/>
      <c r="NYD75" s="201"/>
      <c r="NYE75" s="201"/>
      <c r="NYF75" s="201"/>
      <c r="NYG75" s="201"/>
      <c r="NYH75" s="201"/>
      <c r="NYI75" s="201"/>
      <c r="NYJ75" s="201"/>
      <c r="NYK75" s="201"/>
      <c r="NYL75" s="201"/>
      <c r="NYM75" s="201"/>
      <c r="NYN75" s="201"/>
      <c r="NYO75" s="201"/>
      <c r="NYP75" s="201"/>
      <c r="NYQ75" s="201"/>
      <c r="NYR75" s="201"/>
      <c r="NYS75" s="201"/>
      <c r="NYT75" s="201"/>
      <c r="NYU75" s="201"/>
      <c r="NYV75" s="201"/>
      <c r="NYW75" s="201"/>
      <c r="NYX75" s="201"/>
      <c r="NYY75" s="201"/>
      <c r="NYZ75" s="201"/>
      <c r="NZA75" s="201"/>
      <c r="NZB75" s="201"/>
      <c r="NZC75" s="201"/>
      <c r="NZD75" s="201"/>
      <c r="NZE75" s="201"/>
      <c r="NZF75" s="201"/>
      <c r="NZG75" s="201"/>
      <c r="NZH75" s="201"/>
      <c r="NZI75" s="201"/>
      <c r="NZJ75" s="201"/>
      <c r="NZK75" s="201"/>
      <c r="NZL75" s="201"/>
      <c r="NZM75" s="201"/>
      <c r="NZN75" s="201"/>
      <c r="NZO75" s="201"/>
      <c r="NZP75" s="201"/>
      <c r="NZQ75" s="201"/>
      <c r="NZR75" s="201"/>
      <c r="NZS75" s="201"/>
      <c r="NZT75" s="201"/>
      <c r="NZU75" s="201"/>
      <c r="NZV75" s="201"/>
      <c r="NZW75" s="201"/>
      <c r="NZX75" s="201"/>
      <c r="NZY75" s="201"/>
      <c r="NZZ75" s="201"/>
      <c r="OAA75" s="201"/>
      <c r="OAB75" s="201"/>
      <c r="OAC75" s="201"/>
      <c r="OAD75" s="201"/>
      <c r="OAE75" s="201"/>
      <c r="OAF75" s="201"/>
      <c r="OAG75" s="201"/>
      <c r="OAH75" s="201"/>
      <c r="OAI75" s="201"/>
      <c r="OAJ75" s="201"/>
      <c r="OAK75" s="201"/>
      <c r="OAL75" s="201"/>
      <c r="OAM75" s="201"/>
      <c r="OAN75" s="201"/>
      <c r="OAO75" s="201"/>
      <c r="OAP75" s="201"/>
      <c r="OAQ75" s="201"/>
      <c r="OAR75" s="201"/>
      <c r="OAS75" s="201"/>
      <c r="OAT75" s="201"/>
      <c r="OAU75" s="201"/>
      <c r="OAV75" s="201"/>
      <c r="OAW75" s="201"/>
      <c r="OAX75" s="201"/>
      <c r="OAY75" s="201"/>
      <c r="OAZ75" s="201"/>
      <c r="OBA75" s="201"/>
      <c r="OBB75" s="201"/>
      <c r="OBC75" s="201"/>
      <c r="OBD75" s="201"/>
      <c r="OBE75" s="201"/>
      <c r="OBF75" s="201"/>
      <c r="OBG75" s="201"/>
      <c r="OBH75" s="201"/>
      <c r="OBI75" s="201"/>
      <c r="OBJ75" s="201"/>
      <c r="OBK75" s="201"/>
      <c r="OBL75" s="201"/>
      <c r="OBM75" s="201"/>
      <c r="OBN75" s="201"/>
      <c r="OBO75" s="201"/>
      <c r="OBP75" s="201"/>
      <c r="OBQ75" s="201"/>
      <c r="OBR75" s="201"/>
      <c r="OBS75" s="201"/>
      <c r="OBT75" s="201"/>
      <c r="OBU75" s="201"/>
      <c r="OBV75" s="201"/>
      <c r="OBW75" s="201"/>
      <c r="OBX75" s="201"/>
      <c r="OBY75" s="201"/>
      <c r="OBZ75" s="201"/>
      <c r="OCA75" s="201"/>
      <c r="OCB75" s="201"/>
      <c r="OCC75" s="201"/>
      <c r="OCD75" s="201"/>
      <c r="OCE75" s="201"/>
      <c r="OCF75" s="201"/>
      <c r="OCG75" s="201"/>
      <c r="OCH75" s="201"/>
      <c r="OCI75" s="201"/>
      <c r="OCJ75" s="201"/>
      <c r="OCK75" s="201"/>
      <c r="OCL75" s="201"/>
      <c r="OCM75" s="201"/>
      <c r="OCN75" s="201"/>
      <c r="OCO75" s="201"/>
      <c r="OCP75" s="201"/>
      <c r="OCQ75" s="201"/>
      <c r="OCR75" s="201"/>
      <c r="OCS75" s="201"/>
      <c r="OCT75" s="201"/>
      <c r="OCU75" s="201"/>
      <c r="OCV75" s="201"/>
      <c r="OCW75" s="201"/>
      <c r="OCX75" s="201"/>
      <c r="OCY75" s="201"/>
      <c r="OCZ75" s="201"/>
      <c r="ODA75" s="201"/>
      <c r="ODB75" s="201"/>
      <c r="ODC75" s="201"/>
      <c r="ODD75" s="201"/>
      <c r="ODE75" s="201"/>
      <c r="ODF75" s="201"/>
      <c r="ODG75" s="201"/>
      <c r="ODH75" s="201"/>
      <c r="ODI75" s="201"/>
      <c r="ODJ75" s="201"/>
      <c r="ODK75" s="201"/>
      <c r="ODL75" s="201"/>
      <c r="ODM75" s="201"/>
      <c r="ODN75" s="201"/>
      <c r="ODO75" s="201"/>
      <c r="ODP75" s="201"/>
      <c r="ODQ75" s="201"/>
      <c r="ODR75" s="201"/>
      <c r="ODS75" s="201"/>
      <c r="ODT75" s="201"/>
      <c r="ODU75" s="201"/>
      <c r="ODV75" s="201"/>
      <c r="ODW75" s="201"/>
      <c r="ODX75" s="201"/>
      <c r="ODY75" s="201"/>
      <c r="ODZ75" s="201"/>
      <c r="OEA75" s="201"/>
      <c r="OEB75" s="201"/>
      <c r="OEC75" s="201"/>
      <c r="OED75" s="201"/>
      <c r="OEE75" s="201"/>
      <c r="OEF75" s="201"/>
      <c r="OEG75" s="201"/>
      <c r="OEH75" s="201"/>
      <c r="OEI75" s="201"/>
      <c r="OEJ75" s="201"/>
      <c r="OEK75" s="201"/>
      <c r="OEL75" s="201"/>
      <c r="OEM75" s="201"/>
      <c r="OEN75" s="201"/>
      <c r="OEO75" s="201"/>
      <c r="OEP75" s="201"/>
      <c r="OEQ75" s="201"/>
      <c r="OER75" s="201"/>
      <c r="OES75" s="201"/>
      <c r="OET75" s="201"/>
      <c r="OEU75" s="201"/>
      <c r="OEV75" s="201"/>
      <c r="OEW75" s="201"/>
      <c r="OEX75" s="201"/>
      <c r="OEY75" s="201"/>
      <c r="OEZ75" s="201"/>
      <c r="OFA75" s="201"/>
      <c r="OFB75" s="201"/>
      <c r="OFC75" s="201"/>
      <c r="OFD75" s="201"/>
      <c r="OFE75" s="201"/>
      <c r="OFF75" s="201"/>
      <c r="OFG75" s="201"/>
      <c r="OFH75" s="201"/>
      <c r="OFI75" s="201"/>
      <c r="OFJ75" s="201"/>
      <c r="OFK75" s="201"/>
      <c r="OFL75" s="201"/>
      <c r="OFM75" s="201"/>
      <c r="OFN75" s="201"/>
      <c r="OFO75" s="201"/>
      <c r="OFP75" s="201"/>
      <c r="OFQ75" s="201"/>
      <c r="OFR75" s="201"/>
      <c r="OFS75" s="201"/>
      <c r="OFT75" s="201"/>
      <c r="OFU75" s="201"/>
      <c r="OFV75" s="201"/>
      <c r="OFW75" s="201"/>
      <c r="OFX75" s="201"/>
      <c r="OFY75" s="201"/>
      <c r="OFZ75" s="201"/>
      <c r="OGA75" s="201"/>
      <c r="OGB75" s="201"/>
      <c r="OGC75" s="201"/>
      <c r="OGD75" s="201"/>
      <c r="OGE75" s="201"/>
      <c r="OGF75" s="201"/>
      <c r="OGG75" s="201"/>
      <c r="OGH75" s="201"/>
      <c r="OGI75" s="201"/>
      <c r="OGJ75" s="201"/>
      <c r="OGK75" s="201"/>
      <c r="OGL75" s="201"/>
      <c r="OGM75" s="201"/>
      <c r="OGN75" s="201"/>
      <c r="OGO75" s="201"/>
      <c r="OGP75" s="201"/>
      <c r="OGQ75" s="201"/>
      <c r="OGR75" s="201"/>
      <c r="OGS75" s="201"/>
      <c r="OGT75" s="201"/>
      <c r="OGU75" s="201"/>
      <c r="OGV75" s="201"/>
      <c r="OGW75" s="201"/>
      <c r="OGX75" s="201"/>
      <c r="OGY75" s="201"/>
      <c r="OGZ75" s="201"/>
      <c r="OHA75" s="201"/>
      <c r="OHB75" s="201"/>
      <c r="OHC75" s="201"/>
      <c r="OHD75" s="201"/>
      <c r="OHE75" s="201"/>
      <c r="OHF75" s="201"/>
      <c r="OHG75" s="201"/>
      <c r="OHH75" s="201"/>
      <c r="OHI75" s="201"/>
      <c r="OHJ75" s="201"/>
      <c r="OHK75" s="201"/>
      <c r="OHL75" s="201"/>
      <c r="OHM75" s="201"/>
      <c r="OHN75" s="201"/>
      <c r="OHO75" s="201"/>
      <c r="OHP75" s="201"/>
      <c r="OHQ75" s="201"/>
      <c r="OHR75" s="201"/>
      <c r="OHS75" s="201"/>
      <c r="OHT75" s="201"/>
      <c r="OHU75" s="201"/>
      <c r="OHV75" s="201"/>
      <c r="OHW75" s="201"/>
      <c r="OHX75" s="201"/>
      <c r="OHY75" s="201"/>
      <c r="OHZ75" s="201"/>
      <c r="OIA75" s="201"/>
      <c r="OIB75" s="201"/>
      <c r="OIC75" s="201"/>
      <c r="OID75" s="201"/>
      <c r="OIE75" s="201"/>
      <c r="OIF75" s="201"/>
      <c r="OIG75" s="201"/>
      <c r="OIH75" s="201"/>
      <c r="OII75" s="201"/>
      <c r="OIJ75" s="201"/>
      <c r="OIK75" s="201"/>
      <c r="OIL75" s="201"/>
      <c r="OIM75" s="201"/>
      <c r="OIN75" s="201"/>
      <c r="OIO75" s="201"/>
      <c r="OIP75" s="201"/>
      <c r="OIQ75" s="201"/>
      <c r="OIR75" s="201"/>
      <c r="OIS75" s="201"/>
      <c r="OIT75" s="201"/>
      <c r="OIU75" s="201"/>
      <c r="OIV75" s="201"/>
      <c r="OIW75" s="201"/>
      <c r="OIX75" s="201"/>
      <c r="OIY75" s="201"/>
      <c r="OIZ75" s="201"/>
      <c r="OJA75" s="201"/>
      <c r="OJB75" s="201"/>
      <c r="OJC75" s="201"/>
      <c r="OJD75" s="201"/>
      <c r="OJE75" s="201"/>
      <c r="OJF75" s="201"/>
      <c r="OJG75" s="201"/>
      <c r="OJH75" s="201"/>
      <c r="OJI75" s="201"/>
      <c r="OJJ75" s="201"/>
      <c r="OJK75" s="201"/>
      <c r="OJL75" s="201"/>
      <c r="OJM75" s="201"/>
      <c r="OJN75" s="201"/>
      <c r="OJO75" s="201"/>
      <c r="OJP75" s="201"/>
      <c r="OJQ75" s="201"/>
      <c r="OJR75" s="201"/>
      <c r="OJS75" s="201"/>
      <c r="OJT75" s="201"/>
      <c r="OJU75" s="201"/>
      <c r="OJV75" s="201"/>
      <c r="OJW75" s="201"/>
      <c r="OJX75" s="201"/>
      <c r="OJY75" s="201"/>
      <c r="OJZ75" s="201"/>
      <c r="OKA75" s="201"/>
      <c r="OKB75" s="201"/>
      <c r="OKC75" s="201"/>
      <c r="OKD75" s="201"/>
      <c r="OKE75" s="201"/>
      <c r="OKF75" s="201"/>
      <c r="OKG75" s="201"/>
      <c r="OKH75" s="201"/>
      <c r="OKI75" s="201"/>
      <c r="OKJ75" s="201"/>
      <c r="OKK75" s="201"/>
      <c r="OKL75" s="201"/>
      <c r="OKM75" s="201"/>
      <c r="OKN75" s="201"/>
      <c r="OKO75" s="201"/>
      <c r="OKP75" s="201"/>
      <c r="OKQ75" s="201"/>
      <c r="OKR75" s="201"/>
      <c r="OKS75" s="201"/>
      <c r="OKT75" s="201"/>
      <c r="OKU75" s="201"/>
      <c r="OKV75" s="201"/>
      <c r="OKW75" s="201"/>
      <c r="OKX75" s="201"/>
      <c r="OKY75" s="201"/>
      <c r="OKZ75" s="201"/>
      <c r="OLA75" s="201"/>
      <c r="OLB75" s="201"/>
      <c r="OLC75" s="201"/>
      <c r="OLD75" s="201"/>
      <c r="OLE75" s="201"/>
      <c r="OLF75" s="201"/>
      <c r="OLG75" s="201"/>
      <c r="OLH75" s="201"/>
      <c r="OLI75" s="201"/>
      <c r="OLJ75" s="201"/>
      <c r="OLK75" s="201"/>
      <c r="OLL75" s="201"/>
      <c r="OLM75" s="201"/>
      <c r="OLN75" s="201"/>
      <c r="OLO75" s="201"/>
      <c r="OLP75" s="201"/>
      <c r="OLQ75" s="201"/>
      <c r="OLR75" s="201"/>
      <c r="OLS75" s="201"/>
      <c r="OLT75" s="201"/>
      <c r="OLU75" s="201"/>
      <c r="OLV75" s="201"/>
      <c r="OLW75" s="201"/>
      <c r="OLX75" s="201"/>
      <c r="OLY75" s="201"/>
      <c r="OLZ75" s="201"/>
      <c r="OMA75" s="201"/>
      <c r="OMB75" s="201"/>
      <c r="OMC75" s="201"/>
      <c r="OMD75" s="201"/>
      <c r="OME75" s="201"/>
      <c r="OMF75" s="201"/>
      <c r="OMG75" s="201"/>
      <c r="OMH75" s="201"/>
      <c r="OMI75" s="201"/>
      <c r="OMJ75" s="201"/>
      <c r="OMK75" s="201"/>
      <c r="OML75" s="201"/>
      <c r="OMM75" s="201"/>
      <c r="OMN75" s="201"/>
      <c r="OMO75" s="201"/>
      <c r="OMP75" s="201"/>
      <c r="OMQ75" s="201"/>
      <c r="OMR75" s="201"/>
      <c r="OMS75" s="201"/>
      <c r="OMT75" s="201"/>
      <c r="OMU75" s="201"/>
      <c r="OMV75" s="201"/>
      <c r="OMW75" s="201"/>
      <c r="OMX75" s="201"/>
      <c r="OMY75" s="201"/>
      <c r="OMZ75" s="201"/>
      <c r="ONA75" s="201"/>
      <c r="ONB75" s="201"/>
      <c r="ONC75" s="201"/>
      <c r="OND75" s="201"/>
      <c r="ONE75" s="201"/>
      <c r="ONF75" s="201"/>
      <c r="ONG75" s="201"/>
      <c r="ONH75" s="201"/>
      <c r="ONI75" s="201"/>
      <c r="ONJ75" s="201"/>
      <c r="ONK75" s="201"/>
      <c r="ONL75" s="201"/>
      <c r="ONM75" s="201"/>
      <c r="ONN75" s="201"/>
      <c r="ONO75" s="201"/>
      <c r="ONP75" s="201"/>
      <c r="ONQ75" s="201"/>
      <c r="ONR75" s="201"/>
      <c r="ONS75" s="201"/>
      <c r="ONT75" s="201"/>
      <c r="ONU75" s="201"/>
      <c r="ONV75" s="201"/>
      <c r="ONW75" s="201"/>
      <c r="ONX75" s="201"/>
      <c r="ONY75" s="201"/>
      <c r="ONZ75" s="201"/>
      <c r="OOA75" s="201"/>
      <c r="OOB75" s="201"/>
      <c r="OOC75" s="201"/>
      <c r="OOD75" s="201"/>
      <c r="OOE75" s="201"/>
      <c r="OOF75" s="201"/>
      <c r="OOG75" s="201"/>
      <c r="OOH75" s="201"/>
      <c r="OOI75" s="201"/>
      <c r="OOJ75" s="201"/>
      <c r="OOK75" s="201"/>
      <c r="OOL75" s="201"/>
      <c r="OOM75" s="201"/>
      <c r="OON75" s="201"/>
      <c r="OOO75" s="201"/>
      <c r="OOP75" s="201"/>
      <c r="OOQ75" s="201"/>
      <c r="OOR75" s="201"/>
      <c r="OOS75" s="201"/>
      <c r="OOT75" s="201"/>
      <c r="OOU75" s="201"/>
      <c r="OOV75" s="201"/>
      <c r="OOW75" s="201"/>
      <c r="OOX75" s="201"/>
      <c r="OOY75" s="201"/>
      <c r="OOZ75" s="201"/>
      <c r="OPA75" s="201"/>
      <c r="OPB75" s="201"/>
      <c r="OPC75" s="201"/>
      <c r="OPD75" s="201"/>
      <c r="OPE75" s="201"/>
      <c r="OPF75" s="201"/>
      <c r="OPG75" s="201"/>
      <c r="OPH75" s="201"/>
      <c r="OPI75" s="201"/>
      <c r="OPJ75" s="201"/>
      <c r="OPK75" s="201"/>
      <c r="OPL75" s="201"/>
      <c r="OPM75" s="201"/>
      <c r="OPN75" s="201"/>
      <c r="OPO75" s="201"/>
      <c r="OPP75" s="201"/>
      <c r="OPQ75" s="201"/>
      <c r="OPR75" s="201"/>
      <c r="OPS75" s="201"/>
      <c r="OPT75" s="201"/>
      <c r="OPU75" s="201"/>
      <c r="OPV75" s="201"/>
      <c r="OPW75" s="201"/>
      <c r="OPX75" s="201"/>
      <c r="OPY75" s="201"/>
      <c r="OPZ75" s="201"/>
      <c r="OQA75" s="201"/>
      <c r="OQB75" s="201"/>
      <c r="OQC75" s="201"/>
      <c r="OQD75" s="201"/>
      <c r="OQE75" s="201"/>
      <c r="OQF75" s="201"/>
      <c r="OQG75" s="201"/>
      <c r="OQH75" s="201"/>
      <c r="OQI75" s="201"/>
      <c r="OQJ75" s="201"/>
      <c r="OQK75" s="201"/>
      <c r="OQL75" s="201"/>
      <c r="OQM75" s="201"/>
      <c r="OQN75" s="201"/>
      <c r="OQO75" s="201"/>
      <c r="OQP75" s="201"/>
      <c r="OQQ75" s="201"/>
      <c r="OQR75" s="201"/>
      <c r="OQS75" s="201"/>
      <c r="OQT75" s="201"/>
      <c r="OQU75" s="201"/>
      <c r="OQV75" s="201"/>
      <c r="OQW75" s="201"/>
      <c r="OQX75" s="201"/>
      <c r="OQY75" s="201"/>
      <c r="OQZ75" s="201"/>
      <c r="ORA75" s="201"/>
      <c r="ORB75" s="201"/>
      <c r="ORC75" s="201"/>
      <c r="ORD75" s="201"/>
      <c r="ORE75" s="201"/>
      <c r="ORF75" s="201"/>
      <c r="ORG75" s="201"/>
      <c r="ORH75" s="201"/>
      <c r="ORI75" s="201"/>
      <c r="ORJ75" s="201"/>
      <c r="ORK75" s="201"/>
      <c r="ORL75" s="201"/>
      <c r="ORM75" s="201"/>
      <c r="ORN75" s="201"/>
      <c r="ORO75" s="201"/>
      <c r="ORP75" s="201"/>
      <c r="ORQ75" s="201"/>
      <c r="ORR75" s="201"/>
      <c r="ORS75" s="201"/>
      <c r="ORT75" s="201"/>
      <c r="ORU75" s="201"/>
      <c r="ORV75" s="201"/>
      <c r="ORW75" s="201"/>
      <c r="ORX75" s="201"/>
      <c r="ORY75" s="201"/>
      <c r="ORZ75" s="201"/>
      <c r="OSA75" s="201"/>
      <c r="OSB75" s="201"/>
      <c r="OSC75" s="201"/>
      <c r="OSD75" s="201"/>
      <c r="OSE75" s="201"/>
      <c r="OSF75" s="201"/>
      <c r="OSG75" s="201"/>
      <c r="OSH75" s="201"/>
      <c r="OSI75" s="201"/>
      <c r="OSJ75" s="201"/>
      <c r="OSK75" s="201"/>
      <c r="OSL75" s="201"/>
      <c r="OSM75" s="201"/>
      <c r="OSN75" s="201"/>
      <c r="OSO75" s="201"/>
      <c r="OSP75" s="201"/>
      <c r="OSQ75" s="201"/>
      <c r="OSR75" s="201"/>
      <c r="OSS75" s="201"/>
      <c r="OST75" s="201"/>
      <c r="OSU75" s="201"/>
      <c r="OSV75" s="201"/>
      <c r="OSW75" s="201"/>
      <c r="OSX75" s="201"/>
      <c r="OSY75" s="201"/>
      <c r="OSZ75" s="201"/>
      <c r="OTA75" s="201"/>
      <c r="OTB75" s="201"/>
      <c r="OTC75" s="201"/>
      <c r="OTD75" s="201"/>
      <c r="OTE75" s="201"/>
      <c r="OTF75" s="201"/>
      <c r="OTG75" s="201"/>
      <c r="OTH75" s="201"/>
      <c r="OTI75" s="201"/>
      <c r="OTJ75" s="201"/>
      <c r="OTK75" s="201"/>
      <c r="OTL75" s="201"/>
      <c r="OTM75" s="201"/>
      <c r="OTN75" s="201"/>
      <c r="OTO75" s="201"/>
      <c r="OTP75" s="201"/>
      <c r="OTQ75" s="201"/>
      <c r="OTR75" s="201"/>
      <c r="OTS75" s="201"/>
      <c r="OTT75" s="201"/>
      <c r="OTU75" s="201"/>
      <c r="OTV75" s="201"/>
      <c r="OTW75" s="201"/>
      <c r="OTX75" s="201"/>
      <c r="OTY75" s="201"/>
      <c r="OTZ75" s="201"/>
      <c r="OUA75" s="201"/>
      <c r="OUB75" s="201"/>
      <c r="OUC75" s="201"/>
      <c r="OUD75" s="201"/>
      <c r="OUE75" s="201"/>
      <c r="OUF75" s="201"/>
      <c r="OUG75" s="201"/>
      <c r="OUH75" s="201"/>
      <c r="OUI75" s="201"/>
      <c r="OUJ75" s="201"/>
      <c r="OUK75" s="201"/>
      <c r="OUL75" s="201"/>
      <c r="OUM75" s="201"/>
      <c r="OUN75" s="201"/>
      <c r="OUO75" s="201"/>
      <c r="OUP75" s="201"/>
      <c r="OUQ75" s="201"/>
      <c r="OUR75" s="201"/>
      <c r="OUS75" s="201"/>
      <c r="OUT75" s="201"/>
      <c r="OUU75" s="201"/>
      <c r="OUV75" s="201"/>
      <c r="OUW75" s="201"/>
      <c r="OUX75" s="201"/>
      <c r="OUY75" s="201"/>
      <c r="OUZ75" s="201"/>
      <c r="OVA75" s="201"/>
      <c r="OVB75" s="201"/>
      <c r="OVC75" s="201"/>
      <c r="OVD75" s="201"/>
      <c r="OVE75" s="201"/>
      <c r="OVF75" s="201"/>
      <c r="OVG75" s="201"/>
      <c r="OVH75" s="201"/>
      <c r="OVI75" s="201"/>
      <c r="OVJ75" s="201"/>
      <c r="OVK75" s="201"/>
      <c r="OVL75" s="201"/>
      <c r="OVM75" s="201"/>
      <c r="OVN75" s="201"/>
      <c r="OVO75" s="201"/>
      <c r="OVP75" s="201"/>
      <c r="OVQ75" s="201"/>
      <c r="OVR75" s="201"/>
      <c r="OVS75" s="201"/>
      <c r="OVT75" s="201"/>
      <c r="OVU75" s="201"/>
      <c r="OVV75" s="201"/>
      <c r="OVW75" s="201"/>
      <c r="OVX75" s="201"/>
      <c r="OVY75" s="201"/>
      <c r="OVZ75" s="201"/>
      <c r="OWA75" s="201"/>
      <c r="OWB75" s="201"/>
      <c r="OWC75" s="201"/>
      <c r="OWD75" s="201"/>
      <c r="OWE75" s="201"/>
      <c r="OWF75" s="201"/>
      <c r="OWG75" s="201"/>
      <c r="OWH75" s="201"/>
      <c r="OWI75" s="201"/>
      <c r="OWJ75" s="201"/>
      <c r="OWK75" s="201"/>
      <c r="OWL75" s="201"/>
      <c r="OWM75" s="201"/>
      <c r="OWN75" s="201"/>
      <c r="OWO75" s="201"/>
      <c r="OWP75" s="201"/>
      <c r="OWQ75" s="201"/>
      <c r="OWR75" s="201"/>
      <c r="OWS75" s="201"/>
      <c r="OWT75" s="201"/>
      <c r="OWU75" s="201"/>
      <c r="OWV75" s="201"/>
      <c r="OWW75" s="201"/>
      <c r="OWX75" s="201"/>
      <c r="OWY75" s="201"/>
      <c r="OWZ75" s="201"/>
      <c r="OXA75" s="201"/>
      <c r="OXB75" s="201"/>
      <c r="OXC75" s="201"/>
      <c r="OXD75" s="201"/>
      <c r="OXE75" s="201"/>
      <c r="OXF75" s="201"/>
      <c r="OXG75" s="201"/>
      <c r="OXH75" s="201"/>
      <c r="OXI75" s="201"/>
      <c r="OXJ75" s="201"/>
      <c r="OXK75" s="201"/>
      <c r="OXL75" s="201"/>
      <c r="OXM75" s="201"/>
      <c r="OXN75" s="201"/>
      <c r="OXO75" s="201"/>
      <c r="OXP75" s="201"/>
      <c r="OXQ75" s="201"/>
      <c r="OXR75" s="201"/>
      <c r="OXS75" s="201"/>
      <c r="OXT75" s="201"/>
      <c r="OXU75" s="201"/>
      <c r="OXV75" s="201"/>
      <c r="OXW75" s="201"/>
      <c r="OXX75" s="201"/>
      <c r="OXY75" s="201"/>
      <c r="OXZ75" s="201"/>
      <c r="OYA75" s="201"/>
      <c r="OYB75" s="201"/>
      <c r="OYC75" s="201"/>
      <c r="OYD75" s="201"/>
      <c r="OYE75" s="201"/>
      <c r="OYF75" s="201"/>
      <c r="OYG75" s="201"/>
      <c r="OYH75" s="201"/>
      <c r="OYI75" s="201"/>
      <c r="OYJ75" s="201"/>
      <c r="OYK75" s="201"/>
      <c r="OYL75" s="201"/>
      <c r="OYM75" s="201"/>
      <c r="OYN75" s="201"/>
      <c r="OYO75" s="201"/>
      <c r="OYP75" s="201"/>
      <c r="OYQ75" s="201"/>
      <c r="OYR75" s="201"/>
      <c r="OYS75" s="201"/>
      <c r="OYT75" s="201"/>
      <c r="OYU75" s="201"/>
      <c r="OYV75" s="201"/>
      <c r="OYW75" s="201"/>
      <c r="OYX75" s="201"/>
      <c r="OYY75" s="201"/>
      <c r="OYZ75" s="201"/>
      <c r="OZA75" s="201"/>
      <c r="OZB75" s="201"/>
      <c r="OZC75" s="201"/>
      <c r="OZD75" s="201"/>
      <c r="OZE75" s="201"/>
      <c r="OZF75" s="201"/>
      <c r="OZG75" s="201"/>
      <c r="OZH75" s="201"/>
      <c r="OZI75" s="201"/>
      <c r="OZJ75" s="201"/>
      <c r="OZK75" s="201"/>
      <c r="OZL75" s="201"/>
      <c r="OZM75" s="201"/>
      <c r="OZN75" s="201"/>
      <c r="OZO75" s="201"/>
      <c r="OZP75" s="201"/>
      <c r="OZQ75" s="201"/>
      <c r="OZR75" s="201"/>
      <c r="OZS75" s="201"/>
      <c r="OZT75" s="201"/>
      <c r="OZU75" s="201"/>
      <c r="OZV75" s="201"/>
      <c r="OZW75" s="201"/>
      <c r="OZX75" s="201"/>
      <c r="OZY75" s="201"/>
      <c r="OZZ75" s="201"/>
      <c r="PAA75" s="201"/>
      <c r="PAB75" s="201"/>
      <c r="PAC75" s="201"/>
      <c r="PAD75" s="201"/>
      <c r="PAE75" s="201"/>
      <c r="PAF75" s="201"/>
      <c r="PAG75" s="201"/>
      <c r="PAH75" s="201"/>
      <c r="PAI75" s="201"/>
      <c r="PAJ75" s="201"/>
      <c r="PAK75" s="201"/>
      <c r="PAL75" s="201"/>
      <c r="PAM75" s="201"/>
      <c r="PAN75" s="201"/>
      <c r="PAO75" s="201"/>
      <c r="PAP75" s="201"/>
      <c r="PAQ75" s="201"/>
      <c r="PAR75" s="201"/>
      <c r="PAS75" s="201"/>
      <c r="PAT75" s="201"/>
      <c r="PAU75" s="201"/>
      <c r="PAV75" s="201"/>
      <c r="PAW75" s="201"/>
      <c r="PAX75" s="201"/>
      <c r="PAY75" s="201"/>
      <c r="PAZ75" s="201"/>
      <c r="PBA75" s="201"/>
      <c r="PBB75" s="201"/>
      <c r="PBC75" s="201"/>
      <c r="PBD75" s="201"/>
      <c r="PBE75" s="201"/>
      <c r="PBF75" s="201"/>
      <c r="PBG75" s="201"/>
      <c r="PBH75" s="201"/>
      <c r="PBI75" s="201"/>
      <c r="PBJ75" s="201"/>
      <c r="PBK75" s="201"/>
      <c r="PBL75" s="201"/>
      <c r="PBM75" s="201"/>
      <c r="PBN75" s="201"/>
      <c r="PBO75" s="201"/>
      <c r="PBP75" s="201"/>
      <c r="PBQ75" s="201"/>
      <c r="PBR75" s="201"/>
      <c r="PBS75" s="201"/>
      <c r="PBT75" s="201"/>
      <c r="PBU75" s="201"/>
      <c r="PBV75" s="201"/>
      <c r="PBW75" s="201"/>
      <c r="PBX75" s="201"/>
      <c r="PBY75" s="201"/>
      <c r="PBZ75" s="201"/>
      <c r="PCA75" s="201"/>
      <c r="PCB75" s="201"/>
      <c r="PCC75" s="201"/>
      <c r="PCD75" s="201"/>
      <c r="PCE75" s="201"/>
      <c r="PCF75" s="201"/>
      <c r="PCG75" s="201"/>
      <c r="PCH75" s="201"/>
      <c r="PCI75" s="201"/>
      <c r="PCJ75" s="201"/>
      <c r="PCK75" s="201"/>
      <c r="PCL75" s="201"/>
      <c r="PCM75" s="201"/>
      <c r="PCN75" s="201"/>
      <c r="PCO75" s="201"/>
      <c r="PCP75" s="201"/>
      <c r="PCQ75" s="201"/>
      <c r="PCR75" s="201"/>
      <c r="PCS75" s="201"/>
      <c r="PCT75" s="201"/>
      <c r="PCU75" s="201"/>
      <c r="PCV75" s="201"/>
      <c r="PCW75" s="201"/>
      <c r="PCX75" s="201"/>
      <c r="PCY75" s="201"/>
      <c r="PCZ75" s="201"/>
      <c r="PDA75" s="201"/>
      <c r="PDB75" s="201"/>
      <c r="PDC75" s="201"/>
      <c r="PDD75" s="201"/>
      <c r="PDE75" s="201"/>
      <c r="PDF75" s="201"/>
      <c r="PDG75" s="201"/>
      <c r="PDH75" s="201"/>
      <c r="PDI75" s="201"/>
      <c r="PDJ75" s="201"/>
      <c r="PDK75" s="201"/>
      <c r="PDL75" s="201"/>
      <c r="PDM75" s="201"/>
      <c r="PDN75" s="201"/>
      <c r="PDO75" s="201"/>
      <c r="PDP75" s="201"/>
      <c r="PDQ75" s="201"/>
      <c r="PDR75" s="201"/>
      <c r="PDS75" s="201"/>
      <c r="PDT75" s="201"/>
      <c r="PDU75" s="201"/>
      <c r="PDV75" s="201"/>
      <c r="PDW75" s="201"/>
      <c r="PDX75" s="201"/>
      <c r="PDY75" s="201"/>
      <c r="PDZ75" s="201"/>
      <c r="PEA75" s="201"/>
      <c r="PEB75" s="201"/>
      <c r="PEC75" s="201"/>
      <c r="PED75" s="201"/>
      <c r="PEE75" s="201"/>
      <c r="PEF75" s="201"/>
      <c r="PEG75" s="201"/>
      <c r="PEH75" s="201"/>
      <c r="PEI75" s="201"/>
      <c r="PEJ75" s="201"/>
      <c r="PEK75" s="201"/>
      <c r="PEL75" s="201"/>
      <c r="PEM75" s="201"/>
      <c r="PEN75" s="201"/>
      <c r="PEO75" s="201"/>
      <c r="PEP75" s="201"/>
      <c r="PEQ75" s="201"/>
      <c r="PER75" s="201"/>
      <c r="PES75" s="201"/>
      <c r="PET75" s="201"/>
      <c r="PEU75" s="201"/>
      <c r="PEV75" s="201"/>
      <c r="PEW75" s="201"/>
      <c r="PEX75" s="201"/>
      <c r="PEY75" s="201"/>
      <c r="PEZ75" s="201"/>
      <c r="PFA75" s="201"/>
      <c r="PFB75" s="201"/>
      <c r="PFC75" s="201"/>
      <c r="PFD75" s="201"/>
      <c r="PFE75" s="201"/>
      <c r="PFF75" s="201"/>
      <c r="PFG75" s="201"/>
      <c r="PFH75" s="201"/>
      <c r="PFI75" s="201"/>
      <c r="PFJ75" s="201"/>
      <c r="PFK75" s="201"/>
      <c r="PFL75" s="201"/>
      <c r="PFM75" s="201"/>
      <c r="PFN75" s="201"/>
      <c r="PFO75" s="201"/>
      <c r="PFP75" s="201"/>
      <c r="PFQ75" s="201"/>
      <c r="PFR75" s="201"/>
      <c r="PFS75" s="201"/>
      <c r="PFT75" s="201"/>
      <c r="PFU75" s="201"/>
      <c r="PFV75" s="201"/>
      <c r="PFW75" s="201"/>
      <c r="PFX75" s="201"/>
      <c r="PFY75" s="201"/>
      <c r="PFZ75" s="201"/>
      <c r="PGA75" s="201"/>
      <c r="PGB75" s="201"/>
      <c r="PGC75" s="201"/>
      <c r="PGD75" s="201"/>
      <c r="PGE75" s="201"/>
      <c r="PGF75" s="201"/>
      <c r="PGG75" s="201"/>
      <c r="PGH75" s="201"/>
      <c r="PGI75" s="201"/>
      <c r="PGJ75" s="201"/>
      <c r="PGK75" s="201"/>
      <c r="PGL75" s="201"/>
      <c r="PGM75" s="201"/>
      <c r="PGN75" s="201"/>
      <c r="PGO75" s="201"/>
      <c r="PGP75" s="201"/>
      <c r="PGQ75" s="201"/>
      <c r="PGR75" s="201"/>
      <c r="PGS75" s="201"/>
      <c r="PGT75" s="201"/>
      <c r="PGU75" s="201"/>
      <c r="PGV75" s="201"/>
      <c r="PGW75" s="201"/>
      <c r="PGX75" s="201"/>
      <c r="PGY75" s="201"/>
      <c r="PGZ75" s="201"/>
      <c r="PHA75" s="201"/>
      <c r="PHB75" s="201"/>
      <c r="PHC75" s="201"/>
      <c r="PHD75" s="201"/>
      <c r="PHE75" s="201"/>
      <c r="PHF75" s="201"/>
      <c r="PHG75" s="201"/>
      <c r="PHH75" s="201"/>
      <c r="PHI75" s="201"/>
      <c r="PHJ75" s="201"/>
      <c r="PHK75" s="201"/>
      <c r="PHL75" s="201"/>
      <c r="PHM75" s="201"/>
      <c r="PHN75" s="201"/>
      <c r="PHO75" s="201"/>
      <c r="PHP75" s="201"/>
      <c r="PHQ75" s="201"/>
      <c r="PHR75" s="201"/>
      <c r="PHS75" s="201"/>
      <c r="PHT75" s="201"/>
      <c r="PHU75" s="201"/>
      <c r="PHV75" s="201"/>
      <c r="PHW75" s="201"/>
      <c r="PHX75" s="201"/>
      <c r="PHY75" s="201"/>
      <c r="PHZ75" s="201"/>
      <c r="PIA75" s="201"/>
      <c r="PIB75" s="201"/>
      <c r="PIC75" s="201"/>
      <c r="PID75" s="201"/>
      <c r="PIE75" s="201"/>
      <c r="PIF75" s="201"/>
      <c r="PIG75" s="201"/>
      <c r="PIH75" s="201"/>
      <c r="PII75" s="201"/>
      <c r="PIJ75" s="201"/>
      <c r="PIK75" s="201"/>
      <c r="PIL75" s="201"/>
      <c r="PIM75" s="201"/>
      <c r="PIN75" s="201"/>
      <c r="PIO75" s="201"/>
      <c r="PIP75" s="201"/>
      <c r="PIQ75" s="201"/>
      <c r="PIR75" s="201"/>
      <c r="PIS75" s="201"/>
      <c r="PIT75" s="201"/>
      <c r="PIU75" s="201"/>
      <c r="PIV75" s="201"/>
      <c r="PIW75" s="201"/>
      <c r="PIX75" s="201"/>
      <c r="PIY75" s="201"/>
      <c r="PIZ75" s="201"/>
      <c r="PJA75" s="201"/>
      <c r="PJB75" s="201"/>
      <c r="PJC75" s="201"/>
      <c r="PJD75" s="201"/>
      <c r="PJE75" s="201"/>
      <c r="PJF75" s="201"/>
      <c r="PJG75" s="201"/>
      <c r="PJH75" s="201"/>
      <c r="PJI75" s="201"/>
      <c r="PJJ75" s="201"/>
      <c r="PJK75" s="201"/>
      <c r="PJL75" s="201"/>
      <c r="PJM75" s="201"/>
      <c r="PJN75" s="201"/>
      <c r="PJO75" s="201"/>
      <c r="PJP75" s="201"/>
      <c r="PJQ75" s="201"/>
      <c r="PJR75" s="201"/>
      <c r="PJS75" s="201"/>
      <c r="PJT75" s="201"/>
      <c r="PJU75" s="201"/>
      <c r="PJV75" s="201"/>
      <c r="PJW75" s="201"/>
      <c r="PJX75" s="201"/>
      <c r="PJY75" s="201"/>
      <c r="PJZ75" s="201"/>
      <c r="PKA75" s="201"/>
      <c r="PKB75" s="201"/>
      <c r="PKC75" s="201"/>
      <c r="PKD75" s="201"/>
      <c r="PKE75" s="201"/>
      <c r="PKF75" s="201"/>
      <c r="PKG75" s="201"/>
      <c r="PKH75" s="201"/>
      <c r="PKI75" s="201"/>
      <c r="PKJ75" s="201"/>
      <c r="PKK75" s="201"/>
      <c r="PKL75" s="201"/>
      <c r="PKM75" s="201"/>
      <c r="PKN75" s="201"/>
      <c r="PKO75" s="201"/>
      <c r="PKP75" s="201"/>
      <c r="PKQ75" s="201"/>
      <c r="PKR75" s="201"/>
      <c r="PKS75" s="201"/>
      <c r="PKT75" s="201"/>
      <c r="PKU75" s="201"/>
      <c r="PKV75" s="201"/>
      <c r="PKW75" s="201"/>
      <c r="PKX75" s="201"/>
      <c r="PKY75" s="201"/>
      <c r="PKZ75" s="201"/>
      <c r="PLA75" s="201"/>
      <c r="PLB75" s="201"/>
      <c r="PLC75" s="201"/>
      <c r="PLD75" s="201"/>
      <c r="PLE75" s="201"/>
      <c r="PLF75" s="201"/>
      <c r="PLG75" s="201"/>
      <c r="PLH75" s="201"/>
      <c r="PLI75" s="201"/>
      <c r="PLJ75" s="201"/>
      <c r="PLK75" s="201"/>
      <c r="PLL75" s="201"/>
      <c r="PLM75" s="201"/>
      <c r="PLN75" s="201"/>
      <c r="PLO75" s="201"/>
      <c r="PLP75" s="201"/>
      <c r="PLQ75" s="201"/>
      <c r="PLR75" s="201"/>
      <c r="PLS75" s="201"/>
      <c r="PLT75" s="201"/>
      <c r="PLU75" s="201"/>
      <c r="PLV75" s="201"/>
      <c r="PLW75" s="201"/>
      <c r="PLX75" s="201"/>
      <c r="PLY75" s="201"/>
      <c r="PLZ75" s="201"/>
      <c r="PMA75" s="201"/>
      <c r="PMB75" s="201"/>
      <c r="PMC75" s="201"/>
      <c r="PMD75" s="201"/>
      <c r="PME75" s="201"/>
      <c r="PMF75" s="201"/>
      <c r="PMG75" s="201"/>
      <c r="PMH75" s="201"/>
      <c r="PMI75" s="201"/>
      <c r="PMJ75" s="201"/>
      <c r="PMK75" s="201"/>
      <c r="PML75" s="201"/>
      <c r="PMM75" s="201"/>
      <c r="PMN75" s="201"/>
      <c r="PMO75" s="201"/>
      <c r="PMP75" s="201"/>
      <c r="PMQ75" s="201"/>
      <c r="PMR75" s="201"/>
      <c r="PMS75" s="201"/>
      <c r="PMT75" s="201"/>
      <c r="PMU75" s="201"/>
      <c r="PMV75" s="201"/>
      <c r="PMW75" s="201"/>
      <c r="PMX75" s="201"/>
      <c r="PMY75" s="201"/>
      <c r="PMZ75" s="201"/>
      <c r="PNA75" s="201"/>
      <c r="PNB75" s="201"/>
      <c r="PNC75" s="201"/>
      <c r="PND75" s="201"/>
      <c r="PNE75" s="201"/>
      <c r="PNF75" s="201"/>
      <c r="PNG75" s="201"/>
      <c r="PNH75" s="201"/>
      <c r="PNI75" s="201"/>
      <c r="PNJ75" s="201"/>
      <c r="PNK75" s="201"/>
      <c r="PNL75" s="201"/>
      <c r="PNM75" s="201"/>
      <c r="PNN75" s="201"/>
      <c r="PNO75" s="201"/>
      <c r="PNP75" s="201"/>
      <c r="PNQ75" s="201"/>
      <c r="PNR75" s="201"/>
      <c r="PNS75" s="201"/>
      <c r="PNT75" s="201"/>
      <c r="PNU75" s="201"/>
      <c r="PNV75" s="201"/>
      <c r="PNW75" s="201"/>
      <c r="PNX75" s="201"/>
      <c r="PNY75" s="201"/>
      <c r="PNZ75" s="201"/>
      <c r="POA75" s="201"/>
      <c r="POB75" s="201"/>
      <c r="POC75" s="201"/>
      <c r="POD75" s="201"/>
      <c r="POE75" s="201"/>
      <c r="POF75" s="201"/>
      <c r="POG75" s="201"/>
      <c r="POH75" s="201"/>
      <c r="POI75" s="201"/>
      <c r="POJ75" s="201"/>
      <c r="POK75" s="201"/>
      <c r="POL75" s="201"/>
      <c r="POM75" s="201"/>
      <c r="PON75" s="201"/>
      <c r="POO75" s="201"/>
      <c r="POP75" s="201"/>
      <c r="POQ75" s="201"/>
      <c r="POR75" s="201"/>
      <c r="POS75" s="201"/>
      <c r="POT75" s="201"/>
      <c r="POU75" s="201"/>
      <c r="POV75" s="201"/>
      <c r="POW75" s="201"/>
      <c r="POX75" s="201"/>
      <c r="POY75" s="201"/>
      <c r="POZ75" s="201"/>
      <c r="PPA75" s="201"/>
      <c r="PPB75" s="201"/>
      <c r="PPC75" s="201"/>
      <c r="PPD75" s="201"/>
      <c r="PPE75" s="201"/>
      <c r="PPF75" s="201"/>
      <c r="PPG75" s="201"/>
      <c r="PPH75" s="201"/>
      <c r="PPI75" s="201"/>
      <c r="PPJ75" s="201"/>
      <c r="PPK75" s="201"/>
      <c r="PPL75" s="201"/>
      <c r="PPM75" s="201"/>
      <c r="PPN75" s="201"/>
      <c r="PPO75" s="201"/>
      <c r="PPP75" s="201"/>
      <c r="PPQ75" s="201"/>
      <c r="PPR75" s="201"/>
      <c r="PPS75" s="201"/>
      <c r="PPT75" s="201"/>
      <c r="PPU75" s="201"/>
      <c r="PPV75" s="201"/>
      <c r="PPW75" s="201"/>
      <c r="PPX75" s="201"/>
      <c r="PPY75" s="201"/>
      <c r="PPZ75" s="201"/>
      <c r="PQA75" s="201"/>
      <c r="PQB75" s="201"/>
      <c r="PQC75" s="201"/>
      <c r="PQD75" s="201"/>
      <c r="PQE75" s="201"/>
      <c r="PQF75" s="201"/>
      <c r="PQG75" s="201"/>
      <c r="PQH75" s="201"/>
      <c r="PQI75" s="201"/>
      <c r="PQJ75" s="201"/>
      <c r="PQK75" s="201"/>
      <c r="PQL75" s="201"/>
      <c r="PQM75" s="201"/>
      <c r="PQN75" s="201"/>
      <c r="PQO75" s="201"/>
      <c r="PQP75" s="201"/>
      <c r="PQQ75" s="201"/>
      <c r="PQR75" s="201"/>
      <c r="PQS75" s="201"/>
      <c r="PQT75" s="201"/>
      <c r="PQU75" s="201"/>
      <c r="PQV75" s="201"/>
      <c r="PQW75" s="201"/>
      <c r="PQX75" s="201"/>
      <c r="PQY75" s="201"/>
      <c r="PQZ75" s="201"/>
      <c r="PRA75" s="201"/>
      <c r="PRB75" s="201"/>
      <c r="PRC75" s="201"/>
      <c r="PRD75" s="201"/>
      <c r="PRE75" s="201"/>
      <c r="PRF75" s="201"/>
      <c r="PRG75" s="201"/>
      <c r="PRH75" s="201"/>
      <c r="PRI75" s="201"/>
      <c r="PRJ75" s="201"/>
      <c r="PRK75" s="201"/>
      <c r="PRL75" s="201"/>
      <c r="PRM75" s="201"/>
      <c r="PRN75" s="201"/>
      <c r="PRO75" s="201"/>
      <c r="PRP75" s="201"/>
      <c r="PRQ75" s="201"/>
      <c r="PRR75" s="201"/>
      <c r="PRS75" s="201"/>
      <c r="PRT75" s="201"/>
      <c r="PRU75" s="201"/>
      <c r="PRV75" s="201"/>
      <c r="PRW75" s="201"/>
      <c r="PRX75" s="201"/>
      <c r="PRY75" s="201"/>
      <c r="PRZ75" s="201"/>
      <c r="PSA75" s="201"/>
      <c r="PSB75" s="201"/>
      <c r="PSC75" s="201"/>
      <c r="PSD75" s="201"/>
      <c r="PSE75" s="201"/>
      <c r="PSF75" s="201"/>
      <c r="PSG75" s="201"/>
      <c r="PSH75" s="201"/>
      <c r="PSI75" s="201"/>
      <c r="PSJ75" s="201"/>
      <c r="PSK75" s="201"/>
      <c r="PSL75" s="201"/>
      <c r="PSM75" s="201"/>
      <c r="PSN75" s="201"/>
      <c r="PSO75" s="201"/>
      <c r="PSP75" s="201"/>
      <c r="PSQ75" s="201"/>
      <c r="PSR75" s="201"/>
      <c r="PSS75" s="201"/>
      <c r="PST75" s="201"/>
      <c r="PSU75" s="201"/>
      <c r="PSV75" s="201"/>
      <c r="PSW75" s="201"/>
      <c r="PSX75" s="201"/>
      <c r="PSY75" s="201"/>
      <c r="PSZ75" s="201"/>
      <c r="PTA75" s="201"/>
      <c r="PTB75" s="201"/>
      <c r="PTC75" s="201"/>
      <c r="PTD75" s="201"/>
      <c r="PTE75" s="201"/>
      <c r="PTF75" s="201"/>
      <c r="PTG75" s="201"/>
      <c r="PTH75" s="201"/>
      <c r="PTI75" s="201"/>
      <c r="PTJ75" s="201"/>
      <c r="PTK75" s="201"/>
      <c r="PTL75" s="201"/>
      <c r="PTM75" s="201"/>
      <c r="PTN75" s="201"/>
      <c r="PTO75" s="201"/>
      <c r="PTP75" s="201"/>
      <c r="PTQ75" s="201"/>
      <c r="PTR75" s="201"/>
      <c r="PTS75" s="201"/>
      <c r="PTT75" s="201"/>
      <c r="PTU75" s="201"/>
      <c r="PTV75" s="201"/>
      <c r="PTW75" s="201"/>
      <c r="PTX75" s="201"/>
      <c r="PTY75" s="201"/>
      <c r="PTZ75" s="201"/>
      <c r="PUA75" s="201"/>
      <c r="PUB75" s="201"/>
      <c r="PUC75" s="201"/>
      <c r="PUD75" s="201"/>
      <c r="PUE75" s="201"/>
      <c r="PUF75" s="201"/>
      <c r="PUG75" s="201"/>
      <c r="PUH75" s="201"/>
      <c r="PUI75" s="201"/>
      <c r="PUJ75" s="201"/>
      <c r="PUK75" s="201"/>
      <c r="PUL75" s="201"/>
      <c r="PUM75" s="201"/>
      <c r="PUN75" s="201"/>
      <c r="PUO75" s="201"/>
      <c r="PUP75" s="201"/>
      <c r="PUQ75" s="201"/>
      <c r="PUR75" s="201"/>
      <c r="PUS75" s="201"/>
      <c r="PUT75" s="201"/>
      <c r="PUU75" s="201"/>
      <c r="PUV75" s="201"/>
      <c r="PUW75" s="201"/>
      <c r="PUX75" s="201"/>
      <c r="PUY75" s="201"/>
      <c r="PUZ75" s="201"/>
      <c r="PVA75" s="201"/>
      <c r="PVB75" s="201"/>
      <c r="PVC75" s="201"/>
      <c r="PVD75" s="201"/>
      <c r="PVE75" s="201"/>
      <c r="PVF75" s="201"/>
      <c r="PVG75" s="201"/>
      <c r="PVH75" s="201"/>
      <c r="PVI75" s="201"/>
      <c r="PVJ75" s="201"/>
      <c r="PVK75" s="201"/>
      <c r="PVL75" s="201"/>
      <c r="PVM75" s="201"/>
      <c r="PVN75" s="201"/>
      <c r="PVO75" s="201"/>
      <c r="PVP75" s="201"/>
      <c r="PVQ75" s="201"/>
      <c r="PVR75" s="201"/>
      <c r="PVS75" s="201"/>
      <c r="PVT75" s="201"/>
      <c r="PVU75" s="201"/>
      <c r="PVV75" s="201"/>
      <c r="PVW75" s="201"/>
      <c r="PVX75" s="201"/>
      <c r="PVY75" s="201"/>
      <c r="PVZ75" s="201"/>
      <c r="PWA75" s="201"/>
      <c r="PWB75" s="201"/>
      <c r="PWC75" s="201"/>
      <c r="PWD75" s="201"/>
      <c r="PWE75" s="201"/>
      <c r="PWF75" s="201"/>
      <c r="PWG75" s="201"/>
      <c r="PWH75" s="201"/>
      <c r="PWI75" s="201"/>
      <c r="PWJ75" s="201"/>
      <c r="PWK75" s="201"/>
      <c r="PWL75" s="201"/>
      <c r="PWM75" s="201"/>
      <c r="PWN75" s="201"/>
      <c r="PWO75" s="201"/>
      <c r="PWP75" s="201"/>
      <c r="PWQ75" s="201"/>
      <c r="PWR75" s="201"/>
      <c r="PWS75" s="201"/>
      <c r="PWT75" s="201"/>
      <c r="PWU75" s="201"/>
      <c r="PWV75" s="201"/>
      <c r="PWW75" s="201"/>
      <c r="PWX75" s="201"/>
      <c r="PWY75" s="201"/>
      <c r="PWZ75" s="201"/>
      <c r="PXA75" s="201"/>
      <c r="PXB75" s="201"/>
      <c r="PXC75" s="201"/>
      <c r="PXD75" s="201"/>
      <c r="PXE75" s="201"/>
      <c r="PXF75" s="201"/>
      <c r="PXG75" s="201"/>
      <c r="PXH75" s="201"/>
      <c r="PXI75" s="201"/>
      <c r="PXJ75" s="201"/>
      <c r="PXK75" s="201"/>
      <c r="PXL75" s="201"/>
      <c r="PXM75" s="201"/>
      <c r="PXN75" s="201"/>
      <c r="PXO75" s="201"/>
      <c r="PXP75" s="201"/>
      <c r="PXQ75" s="201"/>
      <c r="PXR75" s="201"/>
      <c r="PXS75" s="201"/>
      <c r="PXT75" s="201"/>
      <c r="PXU75" s="201"/>
      <c r="PXV75" s="201"/>
      <c r="PXW75" s="201"/>
      <c r="PXX75" s="201"/>
      <c r="PXY75" s="201"/>
      <c r="PXZ75" s="201"/>
      <c r="PYA75" s="201"/>
      <c r="PYB75" s="201"/>
      <c r="PYC75" s="201"/>
      <c r="PYD75" s="201"/>
      <c r="PYE75" s="201"/>
      <c r="PYF75" s="201"/>
      <c r="PYG75" s="201"/>
      <c r="PYH75" s="201"/>
      <c r="PYI75" s="201"/>
      <c r="PYJ75" s="201"/>
      <c r="PYK75" s="201"/>
      <c r="PYL75" s="201"/>
      <c r="PYM75" s="201"/>
      <c r="PYN75" s="201"/>
      <c r="PYO75" s="201"/>
      <c r="PYP75" s="201"/>
      <c r="PYQ75" s="201"/>
      <c r="PYR75" s="201"/>
      <c r="PYS75" s="201"/>
      <c r="PYT75" s="201"/>
      <c r="PYU75" s="201"/>
      <c r="PYV75" s="201"/>
      <c r="PYW75" s="201"/>
      <c r="PYX75" s="201"/>
      <c r="PYY75" s="201"/>
      <c r="PYZ75" s="201"/>
      <c r="PZA75" s="201"/>
      <c r="PZB75" s="201"/>
      <c r="PZC75" s="201"/>
      <c r="PZD75" s="201"/>
      <c r="PZE75" s="201"/>
      <c r="PZF75" s="201"/>
      <c r="PZG75" s="201"/>
      <c r="PZH75" s="201"/>
      <c r="PZI75" s="201"/>
      <c r="PZJ75" s="201"/>
      <c r="PZK75" s="201"/>
      <c r="PZL75" s="201"/>
      <c r="PZM75" s="201"/>
      <c r="PZN75" s="201"/>
      <c r="PZO75" s="201"/>
      <c r="PZP75" s="201"/>
      <c r="PZQ75" s="201"/>
      <c r="PZR75" s="201"/>
      <c r="PZS75" s="201"/>
      <c r="PZT75" s="201"/>
      <c r="PZU75" s="201"/>
      <c r="PZV75" s="201"/>
      <c r="PZW75" s="201"/>
      <c r="PZX75" s="201"/>
      <c r="PZY75" s="201"/>
      <c r="PZZ75" s="201"/>
      <c r="QAA75" s="201"/>
      <c r="QAB75" s="201"/>
      <c r="QAC75" s="201"/>
      <c r="QAD75" s="201"/>
      <c r="QAE75" s="201"/>
      <c r="QAF75" s="201"/>
      <c r="QAG75" s="201"/>
      <c r="QAH75" s="201"/>
      <c r="QAI75" s="201"/>
      <c r="QAJ75" s="201"/>
      <c r="QAK75" s="201"/>
      <c r="QAL75" s="201"/>
      <c r="QAM75" s="201"/>
      <c r="QAN75" s="201"/>
      <c r="QAO75" s="201"/>
      <c r="QAP75" s="201"/>
      <c r="QAQ75" s="201"/>
      <c r="QAR75" s="201"/>
      <c r="QAS75" s="201"/>
      <c r="QAT75" s="201"/>
      <c r="QAU75" s="201"/>
      <c r="QAV75" s="201"/>
      <c r="QAW75" s="201"/>
      <c r="QAX75" s="201"/>
      <c r="QAY75" s="201"/>
      <c r="QAZ75" s="201"/>
      <c r="QBA75" s="201"/>
      <c r="QBB75" s="201"/>
      <c r="QBC75" s="201"/>
      <c r="QBD75" s="201"/>
      <c r="QBE75" s="201"/>
      <c r="QBF75" s="201"/>
      <c r="QBG75" s="201"/>
      <c r="QBH75" s="201"/>
      <c r="QBI75" s="201"/>
      <c r="QBJ75" s="201"/>
      <c r="QBK75" s="201"/>
      <c r="QBL75" s="201"/>
      <c r="QBM75" s="201"/>
      <c r="QBN75" s="201"/>
      <c r="QBO75" s="201"/>
      <c r="QBP75" s="201"/>
      <c r="QBQ75" s="201"/>
      <c r="QBR75" s="201"/>
      <c r="QBS75" s="201"/>
      <c r="QBT75" s="201"/>
      <c r="QBU75" s="201"/>
      <c r="QBV75" s="201"/>
      <c r="QBW75" s="201"/>
      <c r="QBX75" s="201"/>
      <c r="QBY75" s="201"/>
      <c r="QBZ75" s="201"/>
      <c r="QCA75" s="201"/>
      <c r="QCB75" s="201"/>
      <c r="QCC75" s="201"/>
      <c r="QCD75" s="201"/>
      <c r="QCE75" s="201"/>
      <c r="QCF75" s="201"/>
      <c r="QCG75" s="201"/>
      <c r="QCH75" s="201"/>
      <c r="QCI75" s="201"/>
      <c r="QCJ75" s="201"/>
      <c r="QCK75" s="201"/>
      <c r="QCL75" s="201"/>
      <c r="QCM75" s="201"/>
      <c r="QCN75" s="201"/>
      <c r="QCO75" s="201"/>
      <c r="QCP75" s="201"/>
      <c r="QCQ75" s="201"/>
      <c r="QCR75" s="201"/>
      <c r="QCS75" s="201"/>
      <c r="QCT75" s="201"/>
      <c r="QCU75" s="201"/>
      <c r="QCV75" s="201"/>
      <c r="QCW75" s="201"/>
      <c r="QCX75" s="201"/>
      <c r="QCY75" s="201"/>
      <c r="QCZ75" s="201"/>
      <c r="QDA75" s="201"/>
      <c r="QDB75" s="201"/>
      <c r="QDC75" s="201"/>
      <c r="QDD75" s="201"/>
      <c r="QDE75" s="201"/>
      <c r="QDF75" s="201"/>
      <c r="QDG75" s="201"/>
      <c r="QDH75" s="201"/>
      <c r="QDI75" s="201"/>
      <c r="QDJ75" s="201"/>
      <c r="QDK75" s="201"/>
      <c r="QDL75" s="201"/>
      <c r="QDM75" s="201"/>
      <c r="QDN75" s="201"/>
      <c r="QDO75" s="201"/>
      <c r="QDP75" s="201"/>
      <c r="QDQ75" s="201"/>
      <c r="QDR75" s="201"/>
      <c r="QDS75" s="201"/>
      <c r="QDT75" s="201"/>
      <c r="QDU75" s="201"/>
      <c r="QDV75" s="201"/>
      <c r="QDW75" s="201"/>
      <c r="QDX75" s="201"/>
      <c r="QDY75" s="201"/>
      <c r="QDZ75" s="201"/>
      <c r="QEA75" s="201"/>
      <c r="QEB75" s="201"/>
      <c r="QEC75" s="201"/>
      <c r="QED75" s="201"/>
      <c r="QEE75" s="201"/>
      <c r="QEF75" s="201"/>
      <c r="QEG75" s="201"/>
      <c r="QEH75" s="201"/>
      <c r="QEI75" s="201"/>
      <c r="QEJ75" s="201"/>
      <c r="QEK75" s="201"/>
      <c r="QEL75" s="201"/>
      <c r="QEM75" s="201"/>
      <c r="QEN75" s="201"/>
      <c r="QEO75" s="201"/>
      <c r="QEP75" s="201"/>
      <c r="QEQ75" s="201"/>
      <c r="QER75" s="201"/>
      <c r="QES75" s="201"/>
      <c r="QET75" s="201"/>
      <c r="QEU75" s="201"/>
      <c r="QEV75" s="201"/>
      <c r="QEW75" s="201"/>
      <c r="QEX75" s="201"/>
      <c r="QEY75" s="201"/>
      <c r="QEZ75" s="201"/>
      <c r="QFA75" s="201"/>
      <c r="QFB75" s="201"/>
      <c r="QFC75" s="201"/>
      <c r="QFD75" s="201"/>
      <c r="QFE75" s="201"/>
      <c r="QFF75" s="201"/>
      <c r="QFG75" s="201"/>
      <c r="QFH75" s="201"/>
      <c r="QFI75" s="201"/>
      <c r="QFJ75" s="201"/>
      <c r="QFK75" s="201"/>
      <c r="QFL75" s="201"/>
      <c r="QFM75" s="201"/>
      <c r="QFN75" s="201"/>
      <c r="QFO75" s="201"/>
      <c r="QFP75" s="201"/>
      <c r="QFQ75" s="201"/>
      <c r="QFR75" s="201"/>
      <c r="QFS75" s="201"/>
      <c r="QFT75" s="201"/>
      <c r="QFU75" s="201"/>
      <c r="QFV75" s="201"/>
      <c r="QFW75" s="201"/>
      <c r="QFX75" s="201"/>
      <c r="QFY75" s="201"/>
      <c r="QFZ75" s="201"/>
      <c r="QGA75" s="201"/>
      <c r="QGB75" s="201"/>
      <c r="QGC75" s="201"/>
      <c r="QGD75" s="201"/>
      <c r="QGE75" s="201"/>
      <c r="QGF75" s="201"/>
      <c r="QGG75" s="201"/>
      <c r="QGH75" s="201"/>
      <c r="QGI75" s="201"/>
      <c r="QGJ75" s="201"/>
      <c r="QGK75" s="201"/>
      <c r="QGL75" s="201"/>
      <c r="QGM75" s="201"/>
      <c r="QGN75" s="201"/>
      <c r="QGO75" s="201"/>
      <c r="QGP75" s="201"/>
      <c r="QGQ75" s="201"/>
      <c r="QGR75" s="201"/>
      <c r="QGS75" s="201"/>
      <c r="QGT75" s="201"/>
      <c r="QGU75" s="201"/>
      <c r="QGV75" s="201"/>
      <c r="QGW75" s="201"/>
      <c r="QGX75" s="201"/>
      <c r="QGY75" s="201"/>
      <c r="QGZ75" s="201"/>
      <c r="QHA75" s="201"/>
      <c r="QHB75" s="201"/>
      <c r="QHC75" s="201"/>
      <c r="QHD75" s="201"/>
      <c r="QHE75" s="201"/>
      <c r="QHF75" s="201"/>
      <c r="QHG75" s="201"/>
      <c r="QHH75" s="201"/>
      <c r="QHI75" s="201"/>
      <c r="QHJ75" s="201"/>
      <c r="QHK75" s="201"/>
      <c r="QHL75" s="201"/>
      <c r="QHM75" s="201"/>
      <c r="QHN75" s="201"/>
      <c r="QHO75" s="201"/>
      <c r="QHP75" s="201"/>
      <c r="QHQ75" s="201"/>
      <c r="QHR75" s="201"/>
      <c r="QHS75" s="201"/>
      <c r="QHT75" s="201"/>
      <c r="QHU75" s="201"/>
      <c r="QHV75" s="201"/>
      <c r="QHW75" s="201"/>
      <c r="QHX75" s="201"/>
      <c r="QHY75" s="201"/>
      <c r="QHZ75" s="201"/>
      <c r="QIA75" s="201"/>
      <c r="QIB75" s="201"/>
      <c r="QIC75" s="201"/>
      <c r="QID75" s="201"/>
      <c r="QIE75" s="201"/>
      <c r="QIF75" s="201"/>
      <c r="QIG75" s="201"/>
      <c r="QIH75" s="201"/>
      <c r="QII75" s="201"/>
      <c r="QIJ75" s="201"/>
      <c r="QIK75" s="201"/>
      <c r="QIL75" s="201"/>
      <c r="QIM75" s="201"/>
      <c r="QIN75" s="201"/>
      <c r="QIO75" s="201"/>
      <c r="QIP75" s="201"/>
      <c r="QIQ75" s="201"/>
      <c r="QIR75" s="201"/>
      <c r="QIS75" s="201"/>
      <c r="QIT75" s="201"/>
      <c r="QIU75" s="201"/>
      <c r="QIV75" s="201"/>
      <c r="QIW75" s="201"/>
      <c r="QIX75" s="201"/>
      <c r="QIY75" s="201"/>
      <c r="QIZ75" s="201"/>
      <c r="QJA75" s="201"/>
      <c r="QJB75" s="201"/>
      <c r="QJC75" s="201"/>
      <c r="QJD75" s="201"/>
      <c r="QJE75" s="201"/>
      <c r="QJF75" s="201"/>
      <c r="QJG75" s="201"/>
      <c r="QJH75" s="201"/>
      <c r="QJI75" s="201"/>
      <c r="QJJ75" s="201"/>
      <c r="QJK75" s="201"/>
      <c r="QJL75" s="201"/>
      <c r="QJM75" s="201"/>
      <c r="QJN75" s="201"/>
      <c r="QJO75" s="201"/>
      <c r="QJP75" s="201"/>
      <c r="QJQ75" s="201"/>
      <c r="QJR75" s="201"/>
      <c r="QJS75" s="201"/>
      <c r="QJT75" s="201"/>
      <c r="QJU75" s="201"/>
      <c r="QJV75" s="201"/>
      <c r="QJW75" s="201"/>
      <c r="QJX75" s="201"/>
      <c r="QJY75" s="201"/>
      <c r="QJZ75" s="201"/>
      <c r="QKA75" s="201"/>
      <c r="QKB75" s="201"/>
      <c r="QKC75" s="201"/>
      <c r="QKD75" s="201"/>
      <c r="QKE75" s="201"/>
      <c r="QKF75" s="201"/>
      <c r="QKG75" s="201"/>
      <c r="QKH75" s="201"/>
      <c r="QKI75" s="201"/>
      <c r="QKJ75" s="201"/>
      <c r="QKK75" s="201"/>
      <c r="QKL75" s="201"/>
      <c r="QKM75" s="201"/>
      <c r="QKN75" s="201"/>
      <c r="QKO75" s="201"/>
      <c r="QKP75" s="201"/>
      <c r="QKQ75" s="201"/>
      <c r="QKR75" s="201"/>
      <c r="QKS75" s="201"/>
      <c r="QKT75" s="201"/>
      <c r="QKU75" s="201"/>
      <c r="QKV75" s="201"/>
      <c r="QKW75" s="201"/>
      <c r="QKX75" s="201"/>
      <c r="QKY75" s="201"/>
      <c r="QKZ75" s="201"/>
      <c r="QLA75" s="201"/>
      <c r="QLB75" s="201"/>
      <c r="QLC75" s="201"/>
      <c r="QLD75" s="201"/>
      <c r="QLE75" s="201"/>
      <c r="QLF75" s="201"/>
      <c r="QLG75" s="201"/>
      <c r="QLH75" s="201"/>
      <c r="QLI75" s="201"/>
      <c r="QLJ75" s="201"/>
      <c r="QLK75" s="201"/>
      <c r="QLL75" s="201"/>
      <c r="QLM75" s="201"/>
      <c r="QLN75" s="201"/>
      <c r="QLO75" s="201"/>
      <c r="QLP75" s="201"/>
      <c r="QLQ75" s="201"/>
      <c r="QLR75" s="201"/>
      <c r="QLS75" s="201"/>
      <c r="QLT75" s="201"/>
      <c r="QLU75" s="201"/>
      <c r="QLV75" s="201"/>
      <c r="QLW75" s="201"/>
      <c r="QLX75" s="201"/>
      <c r="QLY75" s="201"/>
      <c r="QLZ75" s="201"/>
      <c r="QMA75" s="201"/>
      <c r="QMB75" s="201"/>
      <c r="QMC75" s="201"/>
      <c r="QMD75" s="201"/>
      <c r="QME75" s="201"/>
      <c r="QMF75" s="201"/>
      <c r="QMG75" s="201"/>
      <c r="QMH75" s="201"/>
      <c r="QMI75" s="201"/>
      <c r="QMJ75" s="201"/>
      <c r="QMK75" s="201"/>
      <c r="QML75" s="201"/>
      <c r="QMM75" s="201"/>
      <c r="QMN75" s="201"/>
      <c r="QMO75" s="201"/>
      <c r="QMP75" s="201"/>
      <c r="QMQ75" s="201"/>
      <c r="QMR75" s="201"/>
      <c r="QMS75" s="201"/>
      <c r="QMT75" s="201"/>
      <c r="QMU75" s="201"/>
      <c r="QMV75" s="201"/>
      <c r="QMW75" s="201"/>
      <c r="QMX75" s="201"/>
      <c r="QMY75" s="201"/>
      <c r="QMZ75" s="201"/>
      <c r="QNA75" s="201"/>
      <c r="QNB75" s="201"/>
      <c r="QNC75" s="201"/>
      <c r="QND75" s="201"/>
      <c r="QNE75" s="201"/>
      <c r="QNF75" s="201"/>
      <c r="QNG75" s="201"/>
      <c r="QNH75" s="201"/>
      <c r="QNI75" s="201"/>
      <c r="QNJ75" s="201"/>
      <c r="QNK75" s="201"/>
      <c r="QNL75" s="201"/>
      <c r="QNM75" s="201"/>
      <c r="QNN75" s="201"/>
      <c r="QNO75" s="201"/>
      <c r="QNP75" s="201"/>
      <c r="QNQ75" s="201"/>
      <c r="QNR75" s="201"/>
      <c r="QNS75" s="201"/>
      <c r="QNT75" s="201"/>
      <c r="QNU75" s="201"/>
      <c r="QNV75" s="201"/>
      <c r="QNW75" s="201"/>
      <c r="QNX75" s="201"/>
      <c r="QNY75" s="201"/>
      <c r="QNZ75" s="201"/>
      <c r="QOA75" s="201"/>
      <c r="QOB75" s="201"/>
      <c r="QOC75" s="201"/>
      <c r="QOD75" s="201"/>
      <c r="QOE75" s="201"/>
      <c r="QOF75" s="201"/>
      <c r="QOG75" s="201"/>
      <c r="QOH75" s="201"/>
      <c r="QOI75" s="201"/>
      <c r="QOJ75" s="201"/>
      <c r="QOK75" s="201"/>
      <c r="QOL75" s="201"/>
      <c r="QOM75" s="201"/>
      <c r="QON75" s="201"/>
      <c r="QOO75" s="201"/>
      <c r="QOP75" s="201"/>
      <c r="QOQ75" s="201"/>
      <c r="QOR75" s="201"/>
      <c r="QOS75" s="201"/>
      <c r="QOT75" s="201"/>
      <c r="QOU75" s="201"/>
      <c r="QOV75" s="201"/>
      <c r="QOW75" s="201"/>
      <c r="QOX75" s="201"/>
      <c r="QOY75" s="201"/>
      <c r="QOZ75" s="201"/>
      <c r="QPA75" s="201"/>
      <c r="QPB75" s="201"/>
      <c r="QPC75" s="201"/>
      <c r="QPD75" s="201"/>
      <c r="QPE75" s="201"/>
      <c r="QPF75" s="201"/>
      <c r="QPG75" s="201"/>
      <c r="QPH75" s="201"/>
      <c r="QPI75" s="201"/>
      <c r="QPJ75" s="201"/>
      <c r="QPK75" s="201"/>
      <c r="QPL75" s="201"/>
      <c r="QPM75" s="201"/>
      <c r="QPN75" s="201"/>
      <c r="QPO75" s="201"/>
      <c r="QPP75" s="201"/>
      <c r="QPQ75" s="201"/>
      <c r="QPR75" s="201"/>
      <c r="QPS75" s="201"/>
      <c r="QPT75" s="201"/>
      <c r="QPU75" s="201"/>
      <c r="QPV75" s="201"/>
      <c r="QPW75" s="201"/>
      <c r="QPX75" s="201"/>
      <c r="QPY75" s="201"/>
      <c r="QPZ75" s="201"/>
      <c r="QQA75" s="201"/>
      <c r="QQB75" s="201"/>
      <c r="QQC75" s="201"/>
      <c r="QQD75" s="201"/>
      <c r="QQE75" s="201"/>
      <c r="QQF75" s="201"/>
      <c r="QQG75" s="201"/>
      <c r="QQH75" s="201"/>
      <c r="QQI75" s="201"/>
      <c r="QQJ75" s="201"/>
      <c r="QQK75" s="201"/>
      <c r="QQL75" s="201"/>
      <c r="QQM75" s="201"/>
      <c r="QQN75" s="201"/>
      <c r="QQO75" s="201"/>
      <c r="QQP75" s="201"/>
      <c r="QQQ75" s="201"/>
      <c r="QQR75" s="201"/>
      <c r="QQS75" s="201"/>
      <c r="QQT75" s="201"/>
      <c r="QQU75" s="201"/>
      <c r="QQV75" s="201"/>
      <c r="QQW75" s="201"/>
      <c r="QQX75" s="201"/>
      <c r="QQY75" s="201"/>
      <c r="QQZ75" s="201"/>
      <c r="QRA75" s="201"/>
      <c r="QRB75" s="201"/>
      <c r="QRC75" s="201"/>
      <c r="QRD75" s="201"/>
      <c r="QRE75" s="201"/>
      <c r="QRF75" s="201"/>
      <c r="QRG75" s="201"/>
      <c r="QRH75" s="201"/>
      <c r="QRI75" s="201"/>
      <c r="QRJ75" s="201"/>
      <c r="QRK75" s="201"/>
      <c r="QRL75" s="201"/>
      <c r="QRM75" s="201"/>
      <c r="QRN75" s="201"/>
      <c r="QRO75" s="201"/>
      <c r="QRP75" s="201"/>
      <c r="QRQ75" s="201"/>
      <c r="QRR75" s="201"/>
      <c r="QRS75" s="201"/>
      <c r="QRT75" s="201"/>
      <c r="QRU75" s="201"/>
      <c r="QRV75" s="201"/>
      <c r="QRW75" s="201"/>
      <c r="QRX75" s="201"/>
      <c r="QRY75" s="201"/>
      <c r="QRZ75" s="201"/>
      <c r="QSA75" s="201"/>
      <c r="QSB75" s="201"/>
      <c r="QSC75" s="201"/>
      <c r="QSD75" s="201"/>
      <c r="QSE75" s="201"/>
      <c r="QSF75" s="201"/>
      <c r="QSG75" s="201"/>
      <c r="QSH75" s="201"/>
      <c r="QSI75" s="201"/>
      <c r="QSJ75" s="201"/>
      <c r="QSK75" s="201"/>
      <c r="QSL75" s="201"/>
      <c r="QSM75" s="201"/>
      <c r="QSN75" s="201"/>
      <c r="QSO75" s="201"/>
      <c r="QSP75" s="201"/>
      <c r="QSQ75" s="201"/>
      <c r="QSR75" s="201"/>
      <c r="QSS75" s="201"/>
      <c r="QST75" s="201"/>
      <c r="QSU75" s="201"/>
      <c r="QSV75" s="201"/>
      <c r="QSW75" s="201"/>
      <c r="QSX75" s="201"/>
      <c r="QSY75" s="201"/>
      <c r="QSZ75" s="201"/>
      <c r="QTA75" s="201"/>
      <c r="QTB75" s="201"/>
      <c r="QTC75" s="201"/>
      <c r="QTD75" s="201"/>
      <c r="QTE75" s="201"/>
      <c r="QTF75" s="201"/>
      <c r="QTG75" s="201"/>
      <c r="QTH75" s="201"/>
      <c r="QTI75" s="201"/>
      <c r="QTJ75" s="201"/>
      <c r="QTK75" s="201"/>
      <c r="QTL75" s="201"/>
      <c r="QTM75" s="201"/>
      <c r="QTN75" s="201"/>
      <c r="QTO75" s="201"/>
      <c r="QTP75" s="201"/>
      <c r="QTQ75" s="201"/>
      <c r="QTR75" s="201"/>
      <c r="QTS75" s="201"/>
      <c r="QTT75" s="201"/>
      <c r="QTU75" s="201"/>
      <c r="QTV75" s="201"/>
      <c r="QTW75" s="201"/>
      <c r="QTX75" s="201"/>
      <c r="QTY75" s="201"/>
      <c r="QTZ75" s="201"/>
      <c r="QUA75" s="201"/>
      <c r="QUB75" s="201"/>
      <c r="QUC75" s="201"/>
      <c r="QUD75" s="201"/>
      <c r="QUE75" s="201"/>
      <c r="QUF75" s="201"/>
      <c r="QUG75" s="201"/>
      <c r="QUH75" s="201"/>
      <c r="QUI75" s="201"/>
      <c r="QUJ75" s="201"/>
      <c r="QUK75" s="201"/>
      <c r="QUL75" s="201"/>
      <c r="QUM75" s="201"/>
      <c r="QUN75" s="201"/>
      <c r="QUO75" s="201"/>
      <c r="QUP75" s="201"/>
      <c r="QUQ75" s="201"/>
      <c r="QUR75" s="201"/>
      <c r="QUS75" s="201"/>
      <c r="QUT75" s="201"/>
      <c r="QUU75" s="201"/>
      <c r="QUV75" s="201"/>
      <c r="QUW75" s="201"/>
      <c r="QUX75" s="201"/>
      <c r="QUY75" s="201"/>
      <c r="QUZ75" s="201"/>
      <c r="QVA75" s="201"/>
      <c r="QVB75" s="201"/>
      <c r="QVC75" s="201"/>
      <c r="QVD75" s="201"/>
      <c r="QVE75" s="201"/>
      <c r="QVF75" s="201"/>
      <c r="QVG75" s="201"/>
      <c r="QVH75" s="201"/>
      <c r="QVI75" s="201"/>
      <c r="QVJ75" s="201"/>
      <c r="QVK75" s="201"/>
      <c r="QVL75" s="201"/>
      <c r="QVM75" s="201"/>
      <c r="QVN75" s="201"/>
      <c r="QVO75" s="201"/>
      <c r="QVP75" s="201"/>
      <c r="QVQ75" s="201"/>
      <c r="QVR75" s="201"/>
      <c r="QVS75" s="201"/>
      <c r="QVT75" s="201"/>
      <c r="QVU75" s="201"/>
      <c r="QVV75" s="201"/>
      <c r="QVW75" s="201"/>
      <c r="QVX75" s="201"/>
      <c r="QVY75" s="201"/>
      <c r="QVZ75" s="201"/>
      <c r="QWA75" s="201"/>
      <c r="QWB75" s="201"/>
      <c r="QWC75" s="201"/>
      <c r="QWD75" s="201"/>
      <c r="QWE75" s="201"/>
      <c r="QWF75" s="201"/>
      <c r="QWG75" s="201"/>
      <c r="QWH75" s="201"/>
      <c r="QWI75" s="201"/>
      <c r="QWJ75" s="201"/>
      <c r="QWK75" s="201"/>
      <c r="QWL75" s="201"/>
      <c r="QWM75" s="201"/>
      <c r="QWN75" s="201"/>
      <c r="QWO75" s="201"/>
      <c r="QWP75" s="201"/>
      <c r="QWQ75" s="201"/>
      <c r="QWR75" s="201"/>
      <c r="QWS75" s="201"/>
      <c r="QWT75" s="201"/>
      <c r="QWU75" s="201"/>
      <c r="QWV75" s="201"/>
      <c r="QWW75" s="201"/>
      <c r="QWX75" s="201"/>
      <c r="QWY75" s="201"/>
      <c r="QWZ75" s="201"/>
      <c r="QXA75" s="201"/>
      <c r="QXB75" s="201"/>
      <c r="QXC75" s="201"/>
      <c r="QXD75" s="201"/>
      <c r="QXE75" s="201"/>
      <c r="QXF75" s="201"/>
      <c r="QXG75" s="201"/>
      <c r="QXH75" s="201"/>
      <c r="QXI75" s="201"/>
      <c r="QXJ75" s="201"/>
      <c r="QXK75" s="201"/>
      <c r="QXL75" s="201"/>
      <c r="QXM75" s="201"/>
      <c r="QXN75" s="201"/>
      <c r="QXO75" s="201"/>
      <c r="QXP75" s="201"/>
      <c r="QXQ75" s="201"/>
      <c r="QXR75" s="201"/>
      <c r="QXS75" s="201"/>
      <c r="QXT75" s="201"/>
      <c r="QXU75" s="201"/>
      <c r="QXV75" s="201"/>
      <c r="QXW75" s="201"/>
      <c r="QXX75" s="201"/>
      <c r="QXY75" s="201"/>
      <c r="QXZ75" s="201"/>
      <c r="QYA75" s="201"/>
      <c r="QYB75" s="201"/>
      <c r="QYC75" s="201"/>
      <c r="QYD75" s="201"/>
      <c r="QYE75" s="201"/>
      <c r="QYF75" s="201"/>
      <c r="QYG75" s="201"/>
      <c r="QYH75" s="201"/>
      <c r="QYI75" s="201"/>
      <c r="QYJ75" s="201"/>
      <c r="QYK75" s="201"/>
      <c r="QYL75" s="201"/>
      <c r="QYM75" s="201"/>
      <c r="QYN75" s="201"/>
      <c r="QYO75" s="201"/>
      <c r="QYP75" s="201"/>
      <c r="QYQ75" s="201"/>
      <c r="QYR75" s="201"/>
      <c r="QYS75" s="201"/>
      <c r="QYT75" s="201"/>
      <c r="QYU75" s="201"/>
      <c r="QYV75" s="201"/>
      <c r="QYW75" s="201"/>
      <c r="QYX75" s="201"/>
      <c r="QYY75" s="201"/>
      <c r="QYZ75" s="201"/>
      <c r="QZA75" s="201"/>
      <c r="QZB75" s="201"/>
      <c r="QZC75" s="201"/>
      <c r="QZD75" s="201"/>
      <c r="QZE75" s="201"/>
      <c r="QZF75" s="201"/>
      <c r="QZG75" s="201"/>
      <c r="QZH75" s="201"/>
      <c r="QZI75" s="201"/>
      <c r="QZJ75" s="201"/>
      <c r="QZK75" s="201"/>
      <c r="QZL75" s="201"/>
      <c r="QZM75" s="201"/>
      <c r="QZN75" s="201"/>
      <c r="QZO75" s="201"/>
      <c r="QZP75" s="201"/>
      <c r="QZQ75" s="201"/>
      <c r="QZR75" s="201"/>
      <c r="QZS75" s="201"/>
      <c r="QZT75" s="201"/>
      <c r="QZU75" s="201"/>
      <c r="QZV75" s="201"/>
      <c r="QZW75" s="201"/>
      <c r="QZX75" s="201"/>
      <c r="QZY75" s="201"/>
      <c r="QZZ75" s="201"/>
      <c r="RAA75" s="201"/>
      <c r="RAB75" s="201"/>
      <c r="RAC75" s="201"/>
      <c r="RAD75" s="201"/>
      <c r="RAE75" s="201"/>
      <c r="RAF75" s="201"/>
      <c r="RAG75" s="201"/>
      <c r="RAH75" s="201"/>
      <c r="RAI75" s="201"/>
      <c r="RAJ75" s="201"/>
      <c r="RAK75" s="201"/>
      <c r="RAL75" s="201"/>
      <c r="RAM75" s="201"/>
      <c r="RAN75" s="201"/>
      <c r="RAO75" s="201"/>
      <c r="RAP75" s="201"/>
      <c r="RAQ75" s="201"/>
      <c r="RAR75" s="201"/>
      <c r="RAS75" s="201"/>
      <c r="RAT75" s="201"/>
      <c r="RAU75" s="201"/>
      <c r="RAV75" s="201"/>
      <c r="RAW75" s="201"/>
      <c r="RAX75" s="201"/>
      <c r="RAY75" s="201"/>
      <c r="RAZ75" s="201"/>
      <c r="RBA75" s="201"/>
      <c r="RBB75" s="201"/>
      <c r="RBC75" s="201"/>
      <c r="RBD75" s="201"/>
      <c r="RBE75" s="201"/>
      <c r="RBF75" s="201"/>
      <c r="RBG75" s="201"/>
      <c r="RBH75" s="201"/>
      <c r="RBI75" s="201"/>
      <c r="RBJ75" s="201"/>
      <c r="RBK75" s="201"/>
      <c r="RBL75" s="201"/>
      <c r="RBM75" s="201"/>
      <c r="RBN75" s="201"/>
      <c r="RBO75" s="201"/>
      <c r="RBP75" s="201"/>
      <c r="RBQ75" s="201"/>
      <c r="RBR75" s="201"/>
      <c r="RBS75" s="201"/>
      <c r="RBT75" s="201"/>
      <c r="RBU75" s="201"/>
      <c r="RBV75" s="201"/>
      <c r="RBW75" s="201"/>
      <c r="RBX75" s="201"/>
      <c r="RBY75" s="201"/>
      <c r="RBZ75" s="201"/>
      <c r="RCA75" s="201"/>
      <c r="RCB75" s="201"/>
      <c r="RCC75" s="201"/>
      <c r="RCD75" s="201"/>
      <c r="RCE75" s="201"/>
      <c r="RCF75" s="201"/>
      <c r="RCG75" s="201"/>
      <c r="RCH75" s="201"/>
      <c r="RCI75" s="201"/>
      <c r="RCJ75" s="201"/>
      <c r="RCK75" s="201"/>
      <c r="RCL75" s="201"/>
      <c r="RCM75" s="201"/>
      <c r="RCN75" s="201"/>
      <c r="RCO75" s="201"/>
      <c r="RCP75" s="201"/>
      <c r="RCQ75" s="201"/>
      <c r="RCR75" s="201"/>
      <c r="RCS75" s="201"/>
      <c r="RCT75" s="201"/>
      <c r="RCU75" s="201"/>
      <c r="RCV75" s="201"/>
      <c r="RCW75" s="201"/>
      <c r="RCX75" s="201"/>
      <c r="RCY75" s="201"/>
      <c r="RCZ75" s="201"/>
      <c r="RDA75" s="201"/>
      <c r="RDB75" s="201"/>
      <c r="RDC75" s="201"/>
      <c r="RDD75" s="201"/>
      <c r="RDE75" s="201"/>
      <c r="RDF75" s="201"/>
      <c r="RDG75" s="201"/>
      <c r="RDH75" s="201"/>
      <c r="RDI75" s="201"/>
      <c r="RDJ75" s="201"/>
      <c r="RDK75" s="201"/>
      <c r="RDL75" s="201"/>
      <c r="RDM75" s="201"/>
      <c r="RDN75" s="201"/>
      <c r="RDO75" s="201"/>
      <c r="RDP75" s="201"/>
      <c r="RDQ75" s="201"/>
      <c r="RDR75" s="201"/>
      <c r="RDS75" s="201"/>
      <c r="RDT75" s="201"/>
      <c r="RDU75" s="201"/>
      <c r="RDV75" s="201"/>
      <c r="RDW75" s="201"/>
      <c r="RDX75" s="201"/>
      <c r="RDY75" s="201"/>
      <c r="RDZ75" s="201"/>
      <c r="REA75" s="201"/>
      <c r="REB75" s="201"/>
      <c r="REC75" s="201"/>
      <c r="RED75" s="201"/>
      <c r="REE75" s="201"/>
      <c r="REF75" s="201"/>
      <c r="REG75" s="201"/>
      <c r="REH75" s="201"/>
      <c r="REI75" s="201"/>
      <c r="REJ75" s="201"/>
      <c r="REK75" s="201"/>
      <c r="REL75" s="201"/>
      <c r="REM75" s="201"/>
      <c r="REN75" s="201"/>
      <c r="REO75" s="201"/>
      <c r="REP75" s="201"/>
      <c r="REQ75" s="201"/>
      <c r="RER75" s="201"/>
      <c r="RES75" s="201"/>
      <c r="RET75" s="201"/>
      <c r="REU75" s="201"/>
      <c r="REV75" s="201"/>
      <c r="REW75" s="201"/>
      <c r="REX75" s="201"/>
      <c r="REY75" s="201"/>
      <c r="REZ75" s="201"/>
      <c r="RFA75" s="201"/>
      <c r="RFB75" s="201"/>
      <c r="RFC75" s="201"/>
      <c r="RFD75" s="201"/>
      <c r="RFE75" s="201"/>
      <c r="RFF75" s="201"/>
      <c r="RFG75" s="201"/>
      <c r="RFH75" s="201"/>
      <c r="RFI75" s="201"/>
      <c r="RFJ75" s="201"/>
      <c r="RFK75" s="201"/>
      <c r="RFL75" s="201"/>
      <c r="RFM75" s="201"/>
      <c r="RFN75" s="201"/>
      <c r="RFO75" s="201"/>
      <c r="RFP75" s="201"/>
      <c r="RFQ75" s="201"/>
      <c r="RFR75" s="201"/>
      <c r="RFS75" s="201"/>
      <c r="RFT75" s="201"/>
      <c r="RFU75" s="201"/>
      <c r="RFV75" s="201"/>
      <c r="RFW75" s="201"/>
      <c r="RFX75" s="201"/>
      <c r="RFY75" s="201"/>
      <c r="RFZ75" s="201"/>
      <c r="RGA75" s="201"/>
      <c r="RGB75" s="201"/>
      <c r="RGC75" s="201"/>
      <c r="RGD75" s="201"/>
      <c r="RGE75" s="201"/>
      <c r="RGF75" s="201"/>
      <c r="RGG75" s="201"/>
      <c r="RGH75" s="201"/>
      <c r="RGI75" s="201"/>
      <c r="RGJ75" s="201"/>
      <c r="RGK75" s="201"/>
      <c r="RGL75" s="201"/>
      <c r="RGM75" s="201"/>
      <c r="RGN75" s="201"/>
      <c r="RGO75" s="201"/>
      <c r="RGP75" s="201"/>
      <c r="RGQ75" s="201"/>
      <c r="RGR75" s="201"/>
      <c r="RGS75" s="201"/>
      <c r="RGT75" s="201"/>
      <c r="RGU75" s="201"/>
      <c r="RGV75" s="201"/>
      <c r="RGW75" s="201"/>
      <c r="RGX75" s="201"/>
      <c r="RGY75" s="201"/>
      <c r="RGZ75" s="201"/>
      <c r="RHA75" s="201"/>
      <c r="RHB75" s="201"/>
      <c r="RHC75" s="201"/>
      <c r="RHD75" s="201"/>
      <c r="RHE75" s="201"/>
      <c r="RHF75" s="201"/>
      <c r="RHG75" s="201"/>
      <c r="RHH75" s="201"/>
      <c r="RHI75" s="201"/>
      <c r="RHJ75" s="201"/>
      <c r="RHK75" s="201"/>
      <c r="RHL75" s="201"/>
      <c r="RHM75" s="201"/>
      <c r="RHN75" s="201"/>
      <c r="RHO75" s="201"/>
      <c r="RHP75" s="201"/>
      <c r="RHQ75" s="201"/>
      <c r="RHR75" s="201"/>
      <c r="RHS75" s="201"/>
      <c r="RHT75" s="201"/>
      <c r="RHU75" s="201"/>
      <c r="RHV75" s="201"/>
      <c r="RHW75" s="201"/>
      <c r="RHX75" s="201"/>
      <c r="RHY75" s="201"/>
      <c r="RHZ75" s="201"/>
      <c r="RIA75" s="201"/>
      <c r="RIB75" s="201"/>
      <c r="RIC75" s="201"/>
      <c r="RID75" s="201"/>
      <c r="RIE75" s="201"/>
      <c r="RIF75" s="201"/>
      <c r="RIG75" s="201"/>
      <c r="RIH75" s="201"/>
      <c r="RII75" s="201"/>
      <c r="RIJ75" s="201"/>
      <c r="RIK75" s="201"/>
      <c r="RIL75" s="201"/>
      <c r="RIM75" s="201"/>
      <c r="RIN75" s="201"/>
      <c r="RIO75" s="201"/>
      <c r="RIP75" s="201"/>
      <c r="RIQ75" s="201"/>
      <c r="RIR75" s="201"/>
      <c r="RIS75" s="201"/>
      <c r="RIT75" s="201"/>
      <c r="RIU75" s="201"/>
      <c r="RIV75" s="201"/>
      <c r="RIW75" s="201"/>
      <c r="RIX75" s="201"/>
      <c r="RIY75" s="201"/>
      <c r="RIZ75" s="201"/>
      <c r="RJA75" s="201"/>
      <c r="RJB75" s="201"/>
      <c r="RJC75" s="201"/>
      <c r="RJD75" s="201"/>
      <c r="RJE75" s="201"/>
      <c r="RJF75" s="201"/>
      <c r="RJG75" s="201"/>
      <c r="RJH75" s="201"/>
      <c r="RJI75" s="201"/>
      <c r="RJJ75" s="201"/>
      <c r="RJK75" s="201"/>
      <c r="RJL75" s="201"/>
      <c r="RJM75" s="201"/>
      <c r="RJN75" s="201"/>
      <c r="RJO75" s="201"/>
      <c r="RJP75" s="201"/>
      <c r="RJQ75" s="201"/>
      <c r="RJR75" s="201"/>
      <c r="RJS75" s="201"/>
      <c r="RJT75" s="201"/>
      <c r="RJU75" s="201"/>
      <c r="RJV75" s="201"/>
      <c r="RJW75" s="201"/>
      <c r="RJX75" s="201"/>
      <c r="RJY75" s="201"/>
      <c r="RJZ75" s="201"/>
      <c r="RKA75" s="201"/>
      <c r="RKB75" s="201"/>
      <c r="RKC75" s="201"/>
      <c r="RKD75" s="201"/>
      <c r="RKE75" s="201"/>
      <c r="RKF75" s="201"/>
      <c r="RKG75" s="201"/>
      <c r="RKH75" s="201"/>
      <c r="RKI75" s="201"/>
      <c r="RKJ75" s="201"/>
      <c r="RKK75" s="201"/>
      <c r="RKL75" s="201"/>
      <c r="RKM75" s="201"/>
      <c r="RKN75" s="201"/>
      <c r="RKO75" s="201"/>
      <c r="RKP75" s="201"/>
      <c r="RKQ75" s="201"/>
      <c r="RKR75" s="201"/>
      <c r="RKS75" s="201"/>
      <c r="RKT75" s="201"/>
      <c r="RKU75" s="201"/>
      <c r="RKV75" s="201"/>
      <c r="RKW75" s="201"/>
      <c r="RKX75" s="201"/>
      <c r="RKY75" s="201"/>
      <c r="RKZ75" s="201"/>
      <c r="RLA75" s="201"/>
      <c r="RLB75" s="201"/>
      <c r="RLC75" s="201"/>
      <c r="RLD75" s="201"/>
      <c r="RLE75" s="201"/>
      <c r="RLF75" s="201"/>
      <c r="RLG75" s="201"/>
      <c r="RLH75" s="201"/>
      <c r="RLI75" s="201"/>
      <c r="RLJ75" s="201"/>
      <c r="RLK75" s="201"/>
      <c r="RLL75" s="201"/>
      <c r="RLM75" s="201"/>
      <c r="RLN75" s="201"/>
      <c r="RLO75" s="201"/>
      <c r="RLP75" s="201"/>
      <c r="RLQ75" s="201"/>
      <c r="RLR75" s="201"/>
      <c r="RLS75" s="201"/>
      <c r="RLT75" s="201"/>
      <c r="RLU75" s="201"/>
      <c r="RLV75" s="201"/>
      <c r="RLW75" s="201"/>
      <c r="RLX75" s="201"/>
      <c r="RLY75" s="201"/>
      <c r="RLZ75" s="201"/>
      <c r="RMA75" s="201"/>
      <c r="RMB75" s="201"/>
      <c r="RMC75" s="201"/>
      <c r="RMD75" s="201"/>
      <c r="RME75" s="201"/>
      <c r="RMF75" s="201"/>
      <c r="RMG75" s="201"/>
      <c r="RMH75" s="201"/>
      <c r="RMI75" s="201"/>
      <c r="RMJ75" s="201"/>
      <c r="RMK75" s="201"/>
      <c r="RML75" s="201"/>
      <c r="RMM75" s="201"/>
      <c r="RMN75" s="201"/>
      <c r="RMO75" s="201"/>
      <c r="RMP75" s="201"/>
      <c r="RMQ75" s="201"/>
      <c r="RMR75" s="201"/>
      <c r="RMS75" s="201"/>
      <c r="RMT75" s="201"/>
      <c r="RMU75" s="201"/>
      <c r="RMV75" s="201"/>
      <c r="RMW75" s="201"/>
      <c r="RMX75" s="201"/>
      <c r="RMY75" s="201"/>
      <c r="RMZ75" s="201"/>
      <c r="RNA75" s="201"/>
      <c r="RNB75" s="201"/>
      <c r="RNC75" s="201"/>
      <c r="RND75" s="201"/>
      <c r="RNE75" s="201"/>
      <c r="RNF75" s="201"/>
      <c r="RNG75" s="201"/>
      <c r="RNH75" s="201"/>
      <c r="RNI75" s="201"/>
      <c r="RNJ75" s="201"/>
      <c r="RNK75" s="201"/>
      <c r="RNL75" s="201"/>
      <c r="RNM75" s="201"/>
      <c r="RNN75" s="201"/>
      <c r="RNO75" s="201"/>
      <c r="RNP75" s="201"/>
      <c r="RNQ75" s="201"/>
      <c r="RNR75" s="201"/>
      <c r="RNS75" s="201"/>
      <c r="RNT75" s="201"/>
      <c r="RNU75" s="201"/>
      <c r="RNV75" s="201"/>
      <c r="RNW75" s="201"/>
      <c r="RNX75" s="201"/>
      <c r="RNY75" s="201"/>
      <c r="RNZ75" s="201"/>
      <c r="ROA75" s="201"/>
      <c r="ROB75" s="201"/>
      <c r="ROC75" s="201"/>
      <c r="ROD75" s="201"/>
      <c r="ROE75" s="201"/>
      <c r="ROF75" s="201"/>
      <c r="ROG75" s="201"/>
      <c r="ROH75" s="201"/>
      <c r="ROI75" s="201"/>
      <c r="ROJ75" s="201"/>
      <c r="ROK75" s="201"/>
      <c r="ROL75" s="201"/>
      <c r="ROM75" s="201"/>
      <c r="RON75" s="201"/>
      <c r="ROO75" s="201"/>
      <c r="ROP75" s="201"/>
      <c r="ROQ75" s="201"/>
      <c r="ROR75" s="201"/>
      <c r="ROS75" s="201"/>
      <c r="ROT75" s="201"/>
      <c r="ROU75" s="201"/>
      <c r="ROV75" s="201"/>
      <c r="ROW75" s="201"/>
      <c r="ROX75" s="201"/>
      <c r="ROY75" s="201"/>
      <c r="ROZ75" s="201"/>
      <c r="RPA75" s="201"/>
      <c r="RPB75" s="201"/>
      <c r="RPC75" s="201"/>
      <c r="RPD75" s="201"/>
      <c r="RPE75" s="201"/>
      <c r="RPF75" s="201"/>
      <c r="RPG75" s="201"/>
      <c r="RPH75" s="201"/>
      <c r="RPI75" s="201"/>
      <c r="RPJ75" s="201"/>
      <c r="RPK75" s="201"/>
      <c r="RPL75" s="201"/>
      <c r="RPM75" s="201"/>
      <c r="RPN75" s="201"/>
      <c r="RPO75" s="201"/>
      <c r="RPP75" s="201"/>
      <c r="RPQ75" s="201"/>
      <c r="RPR75" s="201"/>
      <c r="RPS75" s="201"/>
      <c r="RPT75" s="201"/>
      <c r="RPU75" s="201"/>
      <c r="RPV75" s="201"/>
      <c r="RPW75" s="201"/>
      <c r="RPX75" s="201"/>
      <c r="RPY75" s="201"/>
      <c r="RPZ75" s="201"/>
      <c r="RQA75" s="201"/>
      <c r="RQB75" s="201"/>
      <c r="RQC75" s="201"/>
      <c r="RQD75" s="201"/>
      <c r="RQE75" s="201"/>
      <c r="RQF75" s="201"/>
      <c r="RQG75" s="201"/>
      <c r="RQH75" s="201"/>
      <c r="RQI75" s="201"/>
      <c r="RQJ75" s="201"/>
      <c r="RQK75" s="201"/>
      <c r="RQL75" s="201"/>
      <c r="RQM75" s="201"/>
      <c r="RQN75" s="201"/>
      <c r="RQO75" s="201"/>
      <c r="RQP75" s="201"/>
      <c r="RQQ75" s="201"/>
      <c r="RQR75" s="201"/>
      <c r="RQS75" s="201"/>
      <c r="RQT75" s="201"/>
      <c r="RQU75" s="201"/>
      <c r="RQV75" s="201"/>
      <c r="RQW75" s="201"/>
      <c r="RQX75" s="201"/>
      <c r="RQY75" s="201"/>
      <c r="RQZ75" s="201"/>
      <c r="RRA75" s="201"/>
      <c r="RRB75" s="201"/>
      <c r="RRC75" s="201"/>
      <c r="RRD75" s="201"/>
      <c r="RRE75" s="201"/>
      <c r="RRF75" s="201"/>
      <c r="RRG75" s="201"/>
      <c r="RRH75" s="201"/>
      <c r="RRI75" s="201"/>
      <c r="RRJ75" s="201"/>
      <c r="RRK75" s="201"/>
      <c r="RRL75" s="201"/>
      <c r="RRM75" s="201"/>
      <c r="RRN75" s="201"/>
      <c r="RRO75" s="201"/>
      <c r="RRP75" s="201"/>
      <c r="RRQ75" s="201"/>
      <c r="RRR75" s="201"/>
      <c r="RRS75" s="201"/>
      <c r="RRT75" s="201"/>
      <c r="RRU75" s="201"/>
      <c r="RRV75" s="201"/>
      <c r="RRW75" s="201"/>
      <c r="RRX75" s="201"/>
      <c r="RRY75" s="201"/>
      <c r="RRZ75" s="201"/>
      <c r="RSA75" s="201"/>
      <c r="RSB75" s="201"/>
      <c r="RSC75" s="201"/>
      <c r="RSD75" s="201"/>
      <c r="RSE75" s="201"/>
      <c r="RSF75" s="201"/>
      <c r="RSG75" s="201"/>
      <c r="RSH75" s="201"/>
      <c r="RSI75" s="201"/>
      <c r="RSJ75" s="201"/>
      <c r="RSK75" s="201"/>
      <c r="RSL75" s="201"/>
      <c r="RSM75" s="201"/>
      <c r="RSN75" s="201"/>
      <c r="RSO75" s="201"/>
      <c r="RSP75" s="201"/>
      <c r="RSQ75" s="201"/>
      <c r="RSR75" s="201"/>
      <c r="RSS75" s="201"/>
      <c r="RST75" s="201"/>
      <c r="RSU75" s="201"/>
      <c r="RSV75" s="201"/>
      <c r="RSW75" s="201"/>
      <c r="RSX75" s="201"/>
      <c r="RSY75" s="201"/>
      <c r="RSZ75" s="201"/>
      <c r="RTA75" s="201"/>
      <c r="RTB75" s="201"/>
      <c r="RTC75" s="201"/>
      <c r="RTD75" s="201"/>
      <c r="RTE75" s="201"/>
      <c r="RTF75" s="201"/>
      <c r="RTG75" s="201"/>
      <c r="RTH75" s="201"/>
      <c r="RTI75" s="201"/>
      <c r="RTJ75" s="201"/>
      <c r="RTK75" s="201"/>
      <c r="RTL75" s="201"/>
      <c r="RTM75" s="201"/>
      <c r="RTN75" s="201"/>
      <c r="RTO75" s="201"/>
      <c r="RTP75" s="201"/>
      <c r="RTQ75" s="201"/>
      <c r="RTR75" s="201"/>
      <c r="RTS75" s="201"/>
      <c r="RTT75" s="201"/>
      <c r="RTU75" s="201"/>
      <c r="RTV75" s="201"/>
      <c r="RTW75" s="201"/>
      <c r="RTX75" s="201"/>
      <c r="RTY75" s="201"/>
      <c r="RTZ75" s="201"/>
      <c r="RUA75" s="201"/>
      <c r="RUB75" s="201"/>
      <c r="RUC75" s="201"/>
      <c r="RUD75" s="201"/>
      <c r="RUE75" s="201"/>
      <c r="RUF75" s="201"/>
      <c r="RUG75" s="201"/>
      <c r="RUH75" s="201"/>
      <c r="RUI75" s="201"/>
      <c r="RUJ75" s="201"/>
      <c r="RUK75" s="201"/>
      <c r="RUL75" s="201"/>
      <c r="RUM75" s="201"/>
      <c r="RUN75" s="201"/>
      <c r="RUO75" s="201"/>
      <c r="RUP75" s="201"/>
      <c r="RUQ75" s="201"/>
      <c r="RUR75" s="201"/>
      <c r="RUS75" s="201"/>
      <c r="RUT75" s="201"/>
      <c r="RUU75" s="201"/>
      <c r="RUV75" s="201"/>
      <c r="RUW75" s="201"/>
      <c r="RUX75" s="201"/>
      <c r="RUY75" s="201"/>
      <c r="RUZ75" s="201"/>
      <c r="RVA75" s="201"/>
      <c r="RVB75" s="201"/>
      <c r="RVC75" s="201"/>
      <c r="RVD75" s="201"/>
      <c r="RVE75" s="201"/>
      <c r="RVF75" s="201"/>
      <c r="RVG75" s="201"/>
      <c r="RVH75" s="201"/>
      <c r="RVI75" s="201"/>
      <c r="RVJ75" s="201"/>
      <c r="RVK75" s="201"/>
      <c r="RVL75" s="201"/>
      <c r="RVM75" s="201"/>
      <c r="RVN75" s="201"/>
      <c r="RVO75" s="201"/>
      <c r="RVP75" s="201"/>
      <c r="RVQ75" s="201"/>
      <c r="RVR75" s="201"/>
      <c r="RVS75" s="201"/>
      <c r="RVT75" s="201"/>
      <c r="RVU75" s="201"/>
      <c r="RVV75" s="201"/>
      <c r="RVW75" s="201"/>
      <c r="RVX75" s="201"/>
      <c r="RVY75" s="201"/>
      <c r="RVZ75" s="201"/>
      <c r="RWA75" s="201"/>
      <c r="RWB75" s="201"/>
      <c r="RWC75" s="201"/>
      <c r="RWD75" s="201"/>
      <c r="RWE75" s="201"/>
      <c r="RWF75" s="201"/>
      <c r="RWG75" s="201"/>
      <c r="RWH75" s="201"/>
      <c r="RWI75" s="201"/>
      <c r="RWJ75" s="201"/>
      <c r="RWK75" s="201"/>
      <c r="RWL75" s="201"/>
      <c r="RWM75" s="201"/>
      <c r="RWN75" s="201"/>
      <c r="RWO75" s="201"/>
      <c r="RWP75" s="201"/>
      <c r="RWQ75" s="201"/>
      <c r="RWR75" s="201"/>
      <c r="RWS75" s="201"/>
      <c r="RWT75" s="201"/>
      <c r="RWU75" s="201"/>
      <c r="RWV75" s="201"/>
      <c r="RWW75" s="201"/>
      <c r="RWX75" s="201"/>
      <c r="RWY75" s="201"/>
      <c r="RWZ75" s="201"/>
      <c r="RXA75" s="201"/>
      <c r="RXB75" s="201"/>
      <c r="RXC75" s="201"/>
      <c r="RXD75" s="201"/>
      <c r="RXE75" s="201"/>
      <c r="RXF75" s="201"/>
      <c r="RXG75" s="201"/>
      <c r="RXH75" s="201"/>
      <c r="RXI75" s="201"/>
      <c r="RXJ75" s="201"/>
      <c r="RXK75" s="201"/>
      <c r="RXL75" s="201"/>
      <c r="RXM75" s="201"/>
      <c r="RXN75" s="201"/>
      <c r="RXO75" s="201"/>
      <c r="RXP75" s="201"/>
      <c r="RXQ75" s="201"/>
      <c r="RXR75" s="201"/>
      <c r="RXS75" s="201"/>
      <c r="RXT75" s="201"/>
      <c r="RXU75" s="201"/>
      <c r="RXV75" s="201"/>
      <c r="RXW75" s="201"/>
      <c r="RXX75" s="201"/>
      <c r="RXY75" s="201"/>
      <c r="RXZ75" s="201"/>
      <c r="RYA75" s="201"/>
      <c r="RYB75" s="201"/>
      <c r="RYC75" s="201"/>
      <c r="RYD75" s="201"/>
      <c r="RYE75" s="201"/>
      <c r="RYF75" s="201"/>
      <c r="RYG75" s="201"/>
      <c r="RYH75" s="201"/>
      <c r="RYI75" s="201"/>
      <c r="RYJ75" s="201"/>
      <c r="RYK75" s="201"/>
      <c r="RYL75" s="201"/>
      <c r="RYM75" s="201"/>
      <c r="RYN75" s="201"/>
      <c r="RYO75" s="201"/>
      <c r="RYP75" s="201"/>
      <c r="RYQ75" s="201"/>
      <c r="RYR75" s="201"/>
      <c r="RYS75" s="201"/>
      <c r="RYT75" s="201"/>
      <c r="RYU75" s="201"/>
      <c r="RYV75" s="201"/>
      <c r="RYW75" s="201"/>
      <c r="RYX75" s="201"/>
      <c r="RYY75" s="201"/>
      <c r="RYZ75" s="201"/>
      <c r="RZA75" s="201"/>
      <c r="RZB75" s="201"/>
      <c r="RZC75" s="201"/>
      <c r="RZD75" s="201"/>
      <c r="RZE75" s="201"/>
      <c r="RZF75" s="201"/>
      <c r="RZG75" s="201"/>
      <c r="RZH75" s="201"/>
      <c r="RZI75" s="201"/>
      <c r="RZJ75" s="201"/>
      <c r="RZK75" s="201"/>
      <c r="RZL75" s="201"/>
      <c r="RZM75" s="201"/>
      <c r="RZN75" s="201"/>
      <c r="RZO75" s="201"/>
      <c r="RZP75" s="201"/>
      <c r="RZQ75" s="201"/>
      <c r="RZR75" s="201"/>
      <c r="RZS75" s="201"/>
      <c r="RZT75" s="201"/>
      <c r="RZU75" s="201"/>
      <c r="RZV75" s="201"/>
      <c r="RZW75" s="201"/>
      <c r="RZX75" s="201"/>
      <c r="RZY75" s="201"/>
      <c r="RZZ75" s="201"/>
      <c r="SAA75" s="201"/>
      <c r="SAB75" s="201"/>
      <c r="SAC75" s="201"/>
      <c r="SAD75" s="201"/>
      <c r="SAE75" s="201"/>
      <c r="SAF75" s="201"/>
      <c r="SAG75" s="201"/>
      <c r="SAH75" s="201"/>
      <c r="SAI75" s="201"/>
      <c r="SAJ75" s="201"/>
      <c r="SAK75" s="201"/>
      <c r="SAL75" s="201"/>
      <c r="SAM75" s="201"/>
      <c r="SAN75" s="201"/>
      <c r="SAO75" s="201"/>
      <c r="SAP75" s="201"/>
      <c r="SAQ75" s="201"/>
      <c r="SAR75" s="201"/>
      <c r="SAS75" s="201"/>
      <c r="SAT75" s="201"/>
      <c r="SAU75" s="201"/>
      <c r="SAV75" s="201"/>
      <c r="SAW75" s="201"/>
      <c r="SAX75" s="201"/>
      <c r="SAY75" s="201"/>
      <c r="SAZ75" s="201"/>
      <c r="SBA75" s="201"/>
      <c r="SBB75" s="201"/>
      <c r="SBC75" s="201"/>
      <c r="SBD75" s="201"/>
      <c r="SBE75" s="201"/>
      <c r="SBF75" s="201"/>
      <c r="SBG75" s="201"/>
      <c r="SBH75" s="201"/>
      <c r="SBI75" s="201"/>
      <c r="SBJ75" s="201"/>
      <c r="SBK75" s="201"/>
      <c r="SBL75" s="201"/>
      <c r="SBM75" s="201"/>
      <c r="SBN75" s="201"/>
      <c r="SBO75" s="201"/>
      <c r="SBP75" s="201"/>
      <c r="SBQ75" s="201"/>
      <c r="SBR75" s="201"/>
      <c r="SBS75" s="201"/>
      <c r="SBT75" s="201"/>
      <c r="SBU75" s="201"/>
      <c r="SBV75" s="201"/>
      <c r="SBW75" s="201"/>
      <c r="SBX75" s="201"/>
      <c r="SBY75" s="201"/>
      <c r="SBZ75" s="201"/>
      <c r="SCA75" s="201"/>
      <c r="SCB75" s="201"/>
      <c r="SCC75" s="201"/>
      <c r="SCD75" s="201"/>
      <c r="SCE75" s="201"/>
      <c r="SCF75" s="201"/>
      <c r="SCG75" s="201"/>
      <c r="SCH75" s="201"/>
      <c r="SCI75" s="201"/>
      <c r="SCJ75" s="201"/>
      <c r="SCK75" s="201"/>
      <c r="SCL75" s="201"/>
      <c r="SCM75" s="201"/>
      <c r="SCN75" s="201"/>
      <c r="SCO75" s="201"/>
      <c r="SCP75" s="201"/>
      <c r="SCQ75" s="201"/>
      <c r="SCR75" s="201"/>
      <c r="SCS75" s="201"/>
      <c r="SCT75" s="201"/>
      <c r="SCU75" s="201"/>
      <c r="SCV75" s="201"/>
      <c r="SCW75" s="201"/>
      <c r="SCX75" s="201"/>
      <c r="SCY75" s="201"/>
      <c r="SCZ75" s="201"/>
      <c r="SDA75" s="201"/>
      <c r="SDB75" s="201"/>
      <c r="SDC75" s="201"/>
      <c r="SDD75" s="201"/>
      <c r="SDE75" s="201"/>
      <c r="SDF75" s="201"/>
      <c r="SDG75" s="201"/>
      <c r="SDH75" s="201"/>
      <c r="SDI75" s="201"/>
      <c r="SDJ75" s="201"/>
      <c r="SDK75" s="201"/>
      <c r="SDL75" s="201"/>
      <c r="SDM75" s="201"/>
      <c r="SDN75" s="201"/>
      <c r="SDO75" s="201"/>
      <c r="SDP75" s="201"/>
      <c r="SDQ75" s="201"/>
      <c r="SDR75" s="201"/>
      <c r="SDS75" s="201"/>
      <c r="SDT75" s="201"/>
      <c r="SDU75" s="201"/>
      <c r="SDV75" s="201"/>
      <c r="SDW75" s="201"/>
      <c r="SDX75" s="201"/>
      <c r="SDY75" s="201"/>
      <c r="SDZ75" s="201"/>
      <c r="SEA75" s="201"/>
      <c r="SEB75" s="201"/>
      <c r="SEC75" s="201"/>
      <c r="SED75" s="201"/>
      <c r="SEE75" s="201"/>
      <c r="SEF75" s="201"/>
      <c r="SEG75" s="201"/>
      <c r="SEH75" s="201"/>
      <c r="SEI75" s="201"/>
      <c r="SEJ75" s="201"/>
      <c r="SEK75" s="201"/>
      <c r="SEL75" s="201"/>
      <c r="SEM75" s="201"/>
      <c r="SEN75" s="201"/>
      <c r="SEO75" s="201"/>
      <c r="SEP75" s="201"/>
      <c r="SEQ75" s="201"/>
      <c r="SER75" s="201"/>
      <c r="SES75" s="201"/>
      <c r="SET75" s="201"/>
      <c r="SEU75" s="201"/>
      <c r="SEV75" s="201"/>
      <c r="SEW75" s="201"/>
      <c r="SEX75" s="201"/>
      <c r="SEY75" s="201"/>
      <c r="SEZ75" s="201"/>
      <c r="SFA75" s="201"/>
      <c r="SFB75" s="201"/>
      <c r="SFC75" s="201"/>
      <c r="SFD75" s="201"/>
      <c r="SFE75" s="201"/>
      <c r="SFF75" s="201"/>
      <c r="SFG75" s="201"/>
      <c r="SFH75" s="201"/>
      <c r="SFI75" s="201"/>
      <c r="SFJ75" s="201"/>
      <c r="SFK75" s="201"/>
      <c r="SFL75" s="201"/>
      <c r="SFM75" s="201"/>
      <c r="SFN75" s="201"/>
      <c r="SFO75" s="201"/>
      <c r="SFP75" s="201"/>
      <c r="SFQ75" s="201"/>
      <c r="SFR75" s="201"/>
      <c r="SFS75" s="201"/>
      <c r="SFT75" s="201"/>
      <c r="SFU75" s="201"/>
      <c r="SFV75" s="201"/>
      <c r="SFW75" s="201"/>
      <c r="SFX75" s="201"/>
      <c r="SFY75" s="201"/>
      <c r="SFZ75" s="201"/>
      <c r="SGA75" s="201"/>
      <c r="SGB75" s="201"/>
      <c r="SGC75" s="201"/>
      <c r="SGD75" s="201"/>
      <c r="SGE75" s="201"/>
      <c r="SGF75" s="201"/>
      <c r="SGG75" s="201"/>
      <c r="SGH75" s="201"/>
      <c r="SGI75" s="201"/>
      <c r="SGJ75" s="201"/>
      <c r="SGK75" s="201"/>
      <c r="SGL75" s="201"/>
      <c r="SGM75" s="201"/>
      <c r="SGN75" s="201"/>
      <c r="SGO75" s="201"/>
      <c r="SGP75" s="201"/>
      <c r="SGQ75" s="201"/>
      <c r="SGR75" s="201"/>
      <c r="SGS75" s="201"/>
      <c r="SGT75" s="201"/>
      <c r="SGU75" s="201"/>
      <c r="SGV75" s="201"/>
      <c r="SGW75" s="201"/>
      <c r="SGX75" s="201"/>
      <c r="SGY75" s="201"/>
      <c r="SGZ75" s="201"/>
      <c r="SHA75" s="201"/>
      <c r="SHB75" s="201"/>
      <c r="SHC75" s="201"/>
      <c r="SHD75" s="201"/>
      <c r="SHE75" s="201"/>
      <c r="SHF75" s="201"/>
      <c r="SHG75" s="201"/>
      <c r="SHH75" s="201"/>
      <c r="SHI75" s="201"/>
      <c r="SHJ75" s="201"/>
      <c r="SHK75" s="201"/>
      <c r="SHL75" s="201"/>
      <c r="SHM75" s="201"/>
      <c r="SHN75" s="201"/>
      <c r="SHO75" s="201"/>
      <c r="SHP75" s="201"/>
      <c r="SHQ75" s="201"/>
      <c r="SHR75" s="201"/>
      <c r="SHS75" s="201"/>
      <c r="SHT75" s="201"/>
      <c r="SHU75" s="201"/>
      <c r="SHV75" s="201"/>
      <c r="SHW75" s="201"/>
      <c r="SHX75" s="201"/>
      <c r="SHY75" s="201"/>
      <c r="SHZ75" s="201"/>
      <c r="SIA75" s="201"/>
      <c r="SIB75" s="201"/>
      <c r="SIC75" s="201"/>
      <c r="SID75" s="201"/>
      <c r="SIE75" s="201"/>
      <c r="SIF75" s="201"/>
      <c r="SIG75" s="201"/>
      <c r="SIH75" s="201"/>
      <c r="SII75" s="201"/>
      <c r="SIJ75" s="201"/>
      <c r="SIK75" s="201"/>
      <c r="SIL75" s="201"/>
      <c r="SIM75" s="201"/>
      <c r="SIN75" s="201"/>
      <c r="SIO75" s="201"/>
      <c r="SIP75" s="201"/>
      <c r="SIQ75" s="201"/>
      <c r="SIR75" s="201"/>
      <c r="SIS75" s="201"/>
      <c r="SIT75" s="201"/>
      <c r="SIU75" s="201"/>
      <c r="SIV75" s="201"/>
      <c r="SIW75" s="201"/>
      <c r="SIX75" s="201"/>
      <c r="SIY75" s="201"/>
      <c r="SIZ75" s="201"/>
      <c r="SJA75" s="201"/>
      <c r="SJB75" s="201"/>
      <c r="SJC75" s="201"/>
      <c r="SJD75" s="201"/>
      <c r="SJE75" s="201"/>
      <c r="SJF75" s="201"/>
      <c r="SJG75" s="201"/>
      <c r="SJH75" s="201"/>
      <c r="SJI75" s="201"/>
      <c r="SJJ75" s="201"/>
      <c r="SJK75" s="201"/>
      <c r="SJL75" s="201"/>
      <c r="SJM75" s="201"/>
      <c r="SJN75" s="201"/>
      <c r="SJO75" s="201"/>
      <c r="SJP75" s="201"/>
      <c r="SJQ75" s="201"/>
      <c r="SJR75" s="201"/>
      <c r="SJS75" s="201"/>
      <c r="SJT75" s="201"/>
      <c r="SJU75" s="201"/>
      <c r="SJV75" s="201"/>
      <c r="SJW75" s="201"/>
      <c r="SJX75" s="201"/>
      <c r="SJY75" s="201"/>
      <c r="SJZ75" s="201"/>
      <c r="SKA75" s="201"/>
      <c r="SKB75" s="201"/>
      <c r="SKC75" s="201"/>
      <c r="SKD75" s="201"/>
      <c r="SKE75" s="201"/>
      <c r="SKF75" s="201"/>
      <c r="SKG75" s="201"/>
      <c r="SKH75" s="201"/>
      <c r="SKI75" s="201"/>
      <c r="SKJ75" s="201"/>
      <c r="SKK75" s="201"/>
      <c r="SKL75" s="201"/>
      <c r="SKM75" s="201"/>
      <c r="SKN75" s="201"/>
      <c r="SKO75" s="201"/>
      <c r="SKP75" s="201"/>
      <c r="SKQ75" s="201"/>
      <c r="SKR75" s="201"/>
      <c r="SKS75" s="201"/>
      <c r="SKT75" s="201"/>
      <c r="SKU75" s="201"/>
      <c r="SKV75" s="201"/>
      <c r="SKW75" s="201"/>
      <c r="SKX75" s="201"/>
      <c r="SKY75" s="201"/>
      <c r="SKZ75" s="201"/>
      <c r="SLA75" s="201"/>
      <c r="SLB75" s="201"/>
      <c r="SLC75" s="201"/>
      <c r="SLD75" s="201"/>
      <c r="SLE75" s="201"/>
      <c r="SLF75" s="201"/>
      <c r="SLG75" s="201"/>
      <c r="SLH75" s="201"/>
      <c r="SLI75" s="201"/>
      <c r="SLJ75" s="201"/>
      <c r="SLK75" s="201"/>
      <c r="SLL75" s="201"/>
      <c r="SLM75" s="201"/>
      <c r="SLN75" s="201"/>
      <c r="SLO75" s="201"/>
      <c r="SLP75" s="201"/>
      <c r="SLQ75" s="201"/>
      <c r="SLR75" s="201"/>
      <c r="SLS75" s="201"/>
      <c r="SLT75" s="201"/>
      <c r="SLU75" s="201"/>
      <c r="SLV75" s="201"/>
      <c r="SLW75" s="201"/>
      <c r="SLX75" s="201"/>
      <c r="SLY75" s="201"/>
      <c r="SLZ75" s="201"/>
      <c r="SMA75" s="201"/>
      <c r="SMB75" s="201"/>
      <c r="SMC75" s="201"/>
      <c r="SMD75" s="201"/>
      <c r="SME75" s="201"/>
      <c r="SMF75" s="201"/>
      <c r="SMG75" s="201"/>
      <c r="SMH75" s="201"/>
      <c r="SMI75" s="201"/>
      <c r="SMJ75" s="201"/>
      <c r="SMK75" s="201"/>
      <c r="SML75" s="201"/>
      <c r="SMM75" s="201"/>
      <c r="SMN75" s="201"/>
      <c r="SMO75" s="201"/>
      <c r="SMP75" s="201"/>
      <c r="SMQ75" s="201"/>
      <c r="SMR75" s="201"/>
      <c r="SMS75" s="201"/>
      <c r="SMT75" s="201"/>
      <c r="SMU75" s="201"/>
      <c r="SMV75" s="201"/>
      <c r="SMW75" s="201"/>
      <c r="SMX75" s="201"/>
      <c r="SMY75" s="201"/>
      <c r="SMZ75" s="201"/>
      <c r="SNA75" s="201"/>
      <c r="SNB75" s="201"/>
      <c r="SNC75" s="201"/>
      <c r="SND75" s="201"/>
      <c r="SNE75" s="201"/>
      <c r="SNF75" s="201"/>
      <c r="SNG75" s="201"/>
      <c r="SNH75" s="201"/>
      <c r="SNI75" s="201"/>
      <c r="SNJ75" s="201"/>
      <c r="SNK75" s="201"/>
      <c r="SNL75" s="201"/>
      <c r="SNM75" s="201"/>
      <c r="SNN75" s="201"/>
      <c r="SNO75" s="201"/>
      <c r="SNP75" s="201"/>
      <c r="SNQ75" s="201"/>
      <c r="SNR75" s="201"/>
      <c r="SNS75" s="201"/>
      <c r="SNT75" s="201"/>
      <c r="SNU75" s="201"/>
      <c r="SNV75" s="201"/>
      <c r="SNW75" s="201"/>
      <c r="SNX75" s="201"/>
      <c r="SNY75" s="201"/>
      <c r="SNZ75" s="201"/>
      <c r="SOA75" s="201"/>
      <c r="SOB75" s="201"/>
      <c r="SOC75" s="201"/>
      <c r="SOD75" s="201"/>
      <c r="SOE75" s="201"/>
      <c r="SOF75" s="201"/>
      <c r="SOG75" s="201"/>
      <c r="SOH75" s="201"/>
      <c r="SOI75" s="201"/>
      <c r="SOJ75" s="201"/>
      <c r="SOK75" s="201"/>
      <c r="SOL75" s="201"/>
      <c r="SOM75" s="201"/>
      <c r="SON75" s="201"/>
      <c r="SOO75" s="201"/>
      <c r="SOP75" s="201"/>
      <c r="SOQ75" s="201"/>
      <c r="SOR75" s="201"/>
      <c r="SOS75" s="201"/>
      <c r="SOT75" s="201"/>
      <c r="SOU75" s="201"/>
      <c r="SOV75" s="201"/>
      <c r="SOW75" s="201"/>
      <c r="SOX75" s="201"/>
      <c r="SOY75" s="201"/>
      <c r="SOZ75" s="201"/>
      <c r="SPA75" s="201"/>
      <c r="SPB75" s="201"/>
      <c r="SPC75" s="201"/>
      <c r="SPD75" s="201"/>
      <c r="SPE75" s="201"/>
      <c r="SPF75" s="201"/>
      <c r="SPG75" s="201"/>
      <c r="SPH75" s="201"/>
      <c r="SPI75" s="201"/>
      <c r="SPJ75" s="201"/>
      <c r="SPK75" s="201"/>
      <c r="SPL75" s="201"/>
      <c r="SPM75" s="201"/>
      <c r="SPN75" s="201"/>
      <c r="SPO75" s="201"/>
      <c r="SPP75" s="201"/>
      <c r="SPQ75" s="201"/>
      <c r="SPR75" s="201"/>
      <c r="SPS75" s="201"/>
      <c r="SPT75" s="201"/>
      <c r="SPU75" s="201"/>
      <c r="SPV75" s="201"/>
      <c r="SPW75" s="201"/>
      <c r="SPX75" s="201"/>
      <c r="SPY75" s="201"/>
      <c r="SPZ75" s="201"/>
      <c r="SQA75" s="201"/>
      <c r="SQB75" s="201"/>
      <c r="SQC75" s="201"/>
      <c r="SQD75" s="201"/>
      <c r="SQE75" s="201"/>
      <c r="SQF75" s="201"/>
      <c r="SQG75" s="201"/>
      <c r="SQH75" s="201"/>
      <c r="SQI75" s="201"/>
      <c r="SQJ75" s="201"/>
      <c r="SQK75" s="201"/>
      <c r="SQL75" s="201"/>
      <c r="SQM75" s="201"/>
      <c r="SQN75" s="201"/>
      <c r="SQO75" s="201"/>
      <c r="SQP75" s="201"/>
      <c r="SQQ75" s="201"/>
      <c r="SQR75" s="201"/>
      <c r="SQS75" s="201"/>
      <c r="SQT75" s="201"/>
      <c r="SQU75" s="201"/>
      <c r="SQV75" s="201"/>
      <c r="SQW75" s="201"/>
      <c r="SQX75" s="201"/>
      <c r="SQY75" s="201"/>
      <c r="SQZ75" s="201"/>
      <c r="SRA75" s="201"/>
      <c r="SRB75" s="201"/>
      <c r="SRC75" s="201"/>
      <c r="SRD75" s="201"/>
      <c r="SRE75" s="201"/>
      <c r="SRF75" s="201"/>
      <c r="SRG75" s="201"/>
      <c r="SRH75" s="201"/>
      <c r="SRI75" s="201"/>
      <c r="SRJ75" s="201"/>
      <c r="SRK75" s="201"/>
      <c r="SRL75" s="201"/>
      <c r="SRM75" s="201"/>
      <c r="SRN75" s="201"/>
      <c r="SRO75" s="201"/>
      <c r="SRP75" s="201"/>
      <c r="SRQ75" s="201"/>
      <c r="SRR75" s="201"/>
      <c r="SRS75" s="201"/>
      <c r="SRT75" s="201"/>
      <c r="SRU75" s="201"/>
      <c r="SRV75" s="201"/>
      <c r="SRW75" s="201"/>
      <c r="SRX75" s="201"/>
      <c r="SRY75" s="201"/>
      <c r="SRZ75" s="201"/>
      <c r="SSA75" s="201"/>
      <c r="SSB75" s="201"/>
      <c r="SSC75" s="201"/>
      <c r="SSD75" s="201"/>
      <c r="SSE75" s="201"/>
      <c r="SSF75" s="201"/>
      <c r="SSG75" s="201"/>
      <c r="SSH75" s="201"/>
      <c r="SSI75" s="201"/>
      <c r="SSJ75" s="201"/>
      <c r="SSK75" s="201"/>
      <c r="SSL75" s="201"/>
      <c r="SSM75" s="201"/>
      <c r="SSN75" s="201"/>
      <c r="SSO75" s="201"/>
      <c r="SSP75" s="201"/>
      <c r="SSQ75" s="201"/>
      <c r="SSR75" s="201"/>
      <c r="SSS75" s="201"/>
      <c r="SST75" s="201"/>
      <c r="SSU75" s="201"/>
      <c r="SSV75" s="201"/>
      <c r="SSW75" s="201"/>
      <c r="SSX75" s="201"/>
      <c r="SSY75" s="201"/>
      <c r="SSZ75" s="201"/>
      <c r="STA75" s="201"/>
      <c r="STB75" s="201"/>
      <c r="STC75" s="201"/>
      <c r="STD75" s="201"/>
      <c r="STE75" s="201"/>
      <c r="STF75" s="201"/>
      <c r="STG75" s="201"/>
      <c r="STH75" s="201"/>
      <c r="STI75" s="201"/>
      <c r="STJ75" s="201"/>
      <c r="STK75" s="201"/>
      <c r="STL75" s="201"/>
      <c r="STM75" s="201"/>
      <c r="STN75" s="201"/>
      <c r="STO75" s="201"/>
      <c r="STP75" s="201"/>
      <c r="STQ75" s="201"/>
      <c r="STR75" s="201"/>
      <c r="STS75" s="201"/>
      <c r="STT75" s="201"/>
      <c r="STU75" s="201"/>
      <c r="STV75" s="201"/>
      <c r="STW75" s="201"/>
      <c r="STX75" s="201"/>
      <c r="STY75" s="201"/>
      <c r="STZ75" s="201"/>
      <c r="SUA75" s="201"/>
      <c r="SUB75" s="201"/>
      <c r="SUC75" s="201"/>
      <c r="SUD75" s="201"/>
      <c r="SUE75" s="201"/>
      <c r="SUF75" s="201"/>
      <c r="SUG75" s="201"/>
      <c r="SUH75" s="201"/>
      <c r="SUI75" s="201"/>
      <c r="SUJ75" s="201"/>
      <c r="SUK75" s="201"/>
      <c r="SUL75" s="201"/>
      <c r="SUM75" s="201"/>
      <c r="SUN75" s="201"/>
      <c r="SUO75" s="201"/>
      <c r="SUP75" s="201"/>
      <c r="SUQ75" s="201"/>
      <c r="SUR75" s="201"/>
      <c r="SUS75" s="201"/>
      <c r="SUT75" s="201"/>
      <c r="SUU75" s="201"/>
      <c r="SUV75" s="201"/>
      <c r="SUW75" s="201"/>
      <c r="SUX75" s="201"/>
      <c r="SUY75" s="201"/>
      <c r="SUZ75" s="201"/>
      <c r="SVA75" s="201"/>
      <c r="SVB75" s="201"/>
      <c r="SVC75" s="201"/>
      <c r="SVD75" s="201"/>
      <c r="SVE75" s="201"/>
      <c r="SVF75" s="201"/>
      <c r="SVG75" s="201"/>
      <c r="SVH75" s="201"/>
      <c r="SVI75" s="201"/>
      <c r="SVJ75" s="201"/>
      <c r="SVK75" s="201"/>
      <c r="SVL75" s="201"/>
      <c r="SVM75" s="201"/>
      <c r="SVN75" s="201"/>
      <c r="SVO75" s="201"/>
      <c r="SVP75" s="201"/>
      <c r="SVQ75" s="201"/>
      <c r="SVR75" s="201"/>
      <c r="SVS75" s="201"/>
      <c r="SVT75" s="201"/>
      <c r="SVU75" s="201"/>
      <c r="SVV75" s="201"/>
      <c r="SVW75" s="201"/>
      <c r="SVX75" s="201"/>
      <c r="SVY75" s="201"/>
      <c r="SVZ75" s="201"/>
      <c r="SWA75" s="201"/>
      <c r="SWB75" s="201"/>
      <c r="SWC75" s="201"/>
      <c r="SWD75" s="201"/>
      <c r="SWE75" s="201"/>
      <c r="SWF75" s="201"/>
      <c r="SWG75" s="201"/>
      <c r="SWH75" s="201"/>
      <c r="SWI75" s="201"/>
      <c r="SWJ75" s="201"/>
      <c r="SWK75" s="201"/>
      <c r="SWL75" s="201"/>
      <c r="SWM75" s="201"/>
      <c r="SWN75" s="201"/>
      <c r="SWO75" s="201"/>
      <c r="SWP75" s="201"/>
      <c r="SWQ75" s="201"/>
      <c r="SWR75" s="201"/>
      <c r="SWS75" s="201"/>
      <c r="SWT75" s="201"/>
      <c r="SWU75" s="201"/>
      <c r="SWV75" s="201"/>
      <c r="SWW75" s="201"/>
      <c r="SWX75" s="201"/>
      <c r="SWY75" s="201"/>
      <c r="SWZ75" s="201"/>
      <c r="SXA75" s="201"/>
      <c r="SXB75" s="201"/>
      <c r="SXC75" s="201"/>
      <c r="SXD75" s="201"/>
      <c r="SXE75" s="201"/>
      <c r="SXF75" s="201"/>
      <c r="SXG75" s="201"/>
      <c r="SXH75" s="201"/>
      <c r="SXI75" s="201"/>
      <c r="SXJ75" s="201"/>
      <c r="SXK75" s="201"/>
      <c r="SXL75" s="201"/>
      <c r="SXM75" s="201"/>
      <c r="SXN75" s="201"/>
      <c r="SXO75" s="201"/>
      <c r="SXP75" s="201"/>
      <c r="SXQ75" s="201"/>
      <c r="SXR75" s="201"/>
      <c r="SXS75" s="201"/>
      <c r="SXT75" s="201"/>
      <c r="SXU75" s="201"/>
      <c r="SXV75" s="201"/>
      <c r="SXW75" s="201"/>
      <c r="SXX75" s="201"/>
      <c r="SXY75" s="201"/>
      <c r="SXZ75" s="201"/>
      <c r="SYA75" s="201"/>
      <c r="SYB75" s="201"/>
      <c r="SYC75" s="201"/>
      <c r="SYD75" s="201"/>
      <c r="SYE75" s="201"/>
      <c r="SYF75" s="201"/>
      <c r="SYG75" s="201"/>
      <c r="SYH75" s="201"/>
      <c r="SYI75" s="201"/>
      <c r="SYJ75" s="201"/>
      <c r="SYK75" s="201"/>
      <c r="SYL75" s="201"/>
      <c r="SYM75" s="201"/>
      <c r="SYN75" s="201"/>
      <c r="SYO75" s="201"/>
      <c r="SYP75" s="201"/>
      <c r="SYQ75" s="201"/>
      <c r="SYR75" s="201"/>
      <c r="SYS75" s="201"/>
      <c r="SYT75" s="201"/>
      <c r="SYU75" s="201"/>
      <c r="SYV75" s="201"/>
      <c r="SYW75" s="201"/>
      <c r="SYX75" s="201"/>
      <c r="SYY75" s="201"/>
      <c r="SYZ75" s="201"/>
      <c r="SZA75" s="201"/>
      <c r="SZB75" s="201"/>
      <c r="SZC75" s="201"/>
      <c r="SZD75" s="201"/>
      <c r="SZE75" s="201"/>
      <c r="SZF75" s="201"/>
      <c r="SZG75" s="201"/>
      <c r="SZH75" s="201"/>
      <c r="SZI75" s="201"/>
      <c r="SZJ75" s="201"/>
      <c r="SZK75" s="201"/>
      <c r="SZL75" s="201"/>
      <c r="SZM75" s="201"/>
      <c r="SZN75" s="201"/>
      <c r="SZO75" s="201"/>
      <c r="SZP75" s="201"/>
      <c r="SZQ75" s="201"/>
      <c r="SZR75" s="201"/>
      <c r="SZS75" s="201"/>
      <c r="SZT75" s="201"/>
      <c r="SZU75" s="201"/>
      <c r="SZV75" s="201"/>
      <c r="SZW75" s="201"/>
      <c r="SZX75" s="201"/>
      <c r="SZY75" s="201"/>
      <c r="SZZ75" s="201"/>
      <c r="TAA75" s="201"/>
      <c r="TAB75" s="201"/>
      <c r="TAC75" s="201"/>
      <c r="TAD75" s="201"/>
      <c r="TAE75" s="201"/>
      <c r="TAF75" s="201"/>
      <c r="TAG75" s="201"/>
      <c r="TAH75" s="201"/>
      <c r="TAI75" s="201"/>
      <c r="TAJ75" s="201"/>
      <c r="TAK75" s="201"/>
      <c r="TAL75" s="201"/>
      <c r="TAM75" s="201"/>
      <c r="TAN75" s="201"/>
      <c r="TAO75" s="201"/>
      <c r="TAP75" s="201"/>
      <c r="TAQ75" s="201"/>
      <c r="TAR75" s="201"/>
      <c r="TAS75" s="201"/>
      <c r="TAT75" s="201"/>
      <c r="TAU75" s="201"/>
      <c r="TAV75" s="201"/>
      <c r="TAW75" s="201"/>
      <c r="TAX75" s="201"/>
      <c r="TAY75" s="201"/>
      <c r="TAZ75" s="201"/>
      <c r="TBA75" s="201"/>
      <c r="TBB75" s="201"/>
      <c r="TBC75" s="201"/>
      <c r="TBD75" s="201"/>
      <c r="TBE75" s="201"/>
      <c r="TBF75" s="201"/>
      <c r="TBG75" s="201"/>
      <c r="TBH75" s="201"/>
      <c r="TBI75" s="201"/>
      <c r="TBJ75" s="201"/>
      <c r="TBK75" s="201"/>
      <c r="TBL75" s="201"/>
      <c r="TBM75" s="201"/>
      <c r="TBN75" s="201"/>
      <c r="TBO75" s="201"/>
      <c r="TBP75" s="201"/>
      <c r="TBQ75" s="201"/>
      <c r="TBR75" s="201"/>
      <c r="TBS75" s="201"/>
      <c r="TBT75" s="201"/>
      <c r="TBU75" s="201"/>
      <c r="TBV75" s="201"/>
      <c r="TBW75" s="201"/>
      <c r="TBX75" s="201"/>
      <c r="TBY75" s="201"/>
      <c r="TBZ75" s="201"/>
      <c r="TCA75" s="201"/>
      <c r="TCB75" s="201"/>
      <c r="TCC75" s="201"/>
      <c r="TCD75" s="201"/>
      <c r="TCE75" s="201"/>
      <c r="TCF75" s="201"/>
      <c r="TCG75" s="201"/>
      <c r="TCH75" s="201"/>
      <c r="TCI75" s="201"/>
      <c r="TCJ75" s="201"/>
      <c r="TCK75" s="201"/>
      <c r="TCL75" s="201"/>
      <c r="TCM75" s="201"/>
      <c r="TCN75" s="201"/>
      <c r="TCO75" s="201"/>
      <c r="TCP75" s="201"/>
      <c r="TCQ75" s="201"/>
      <c r="TCR75" s="201"/>
      <c r="TCS75" s="201"/>
      <c r="TCT75" s="201"/>
      <c r="TCU75" s="201"/>
      <c r="TCV75" s="201"/>
      <c r="TCW75" s="201"/>
      <c r="TCX75" s="201"/>
      <c r="TCY75" s="201"/>
      <c r="TCZ75" s="201"/>
      <c r="TDA75" s="201"/>
      <c r="TDB75" s="201"/>
      <c r="TDC75" s="201"/>
      <c r="TDD75" s="201"/>
      <c r="TDE75" s="201"/>
      <c r="TDF75" s="201"/>
      <c r="TDG75" s="201"/>
      <c r="TDH75" s="201"/>
      <c r="TDI75" s="201"/>
      <c r="TDJ75" s="201"/>
      <c r="TDK75" s="201"/>
      <c r="TDL75" s="201"/>
      <c r="TDM75" s="201"/>
      <c r="TDN75" s="201"/>
      <c r="TDO75" s="201"/>
      <c r="TDP75" s="201"/>
      <c r="TDQ75" s="201"/>
      <c r="TDR75" s="201"/>
      <c r="TDS75" s="201"/>
      <c r="TDT75" s="201"/>
      <c r="TDU75" s="201"/>
      <c r="TDV75" s="201"/>
      <c r="TDW75" s="201"/>
      <c r="TDX75" s="201"/>
      <c r="TDY75" s="201"/>
      <c r="TDZ75" s="201"/>
      <c r="TEA75" s="201"/>
      <c r="TEB75" s="201"/>
      <c r="TEC75" s="201"/>
      <c r="TED75" s="201"/>
      <c r="TEE75" s="201"/>
      <c r="TEF75" s="201"/>
      <c r="TEG75" s="201"/>
      <c r="TEH75" s="201"/>
      <c r="TEI75" s="201"/>
      <c r="TEJ75" s="201"/>
      <c r="TEK75" s="201"/>
      <c r="TEL75" s="201"/>
      <c r="TEM75" s="201"/>
      <c r="TEN75" s="201"/>
      <c r="TEO75" s="201"/>
      <c r="TEP75" s="201"/>
      <c r="TEQ75" s="201"/>
      <c r="TER75" s="201"/>
      <c r="TES75" s="201"/>
      <c r="TET75" s="201"/>
      <c r="TEU75" s="201"/>
      <c r="TEV75" s="201"/>
      <c r="TEW75" s="201"/>
      <c r="TEX75" s="201"/>
      <c r="TEY75" s="201"/>
      <c r="TEZ75" s="201"/>
      <c r="TFA75" s="201"/>
      <c r="TFB75" s="201"/>
      <c r="TFC75" s="201"/>
      <c r="TFD75" s="201"/>
      <c r="TFE75" s="201"/>
      <c r="TFF75" s="201"/>
      <c r="TFG75" s="201"/>
      <c r="TFH75" s="201"/>
      <c r="TFI75" s="201"/>
      <c r="TFJ75" s="201"/>
      <c r="TFK75" s="201"/>
      <c r="TFL75" s="201"/>
      <c r="TFM75" s="201"/>
      <c r="TFN75" s="201"/>
      <c r="TFO75" s="201"/>
      <c r="TFP75" s="201"/>
      <c r="TFQ75" s="201"/>
      <c r="TFR75" s="201"/>
      <c r="TFS75" s="201"/>
      <c r="TFT75" s="201"/>
      <c r="TFU75" s="201"/>
      <c r="TFV75" s="201"/>
      <c r="TFW75" s="201"/>
      <c r="TFX75" s="201"/>
      <c r="TFY75" s="201"/>
      <c r="TFZ75" s="201"/>
      <c r="TGA75" s="201"/>
      <c r="TGB75" s="201"/>
      <c r="TGC75" s="201"/>
      <c r="TGD75" s="201"/>
      <c r="TGE75" s="201"/>
      <c r="TGF75" s="201"/>
      <c r="TGG75" s="201"/>
      <c r="TGH75" s="201"/>
      <c r="TGI75" s="201"/>
      <c r="TGJ75" s="201"/>
      <c r="TGK75" s="201"/>
      <c r="TGL75" s="201"/>
      <c r="TGM75" s="201"/>
      <c r="TGN75" s="201"/>
      <c r="TGO75" s="201"/>
      <c r="TGP75" s="201"/>
      <c r="TGQ75" s="201"/>
      <c r="TGR75" s="201"/>
      <c r="TGS75" s="201"/>
      <c r="TGT75" s="201"/>
      <c r="TGU75" s="201"/>
      <c r="TGV75" s="201"/>
      <c r="TGW75" s="201"/>
      <c r="TGX75" s="201"/>
      <c r="TGY75" s="201"/>
      <c r="TGZ75" s="201"/>
      <c r="THA75" s="201"/>
      <c r="THB75" s="201"/>
      <c r="THC75" s="201"/>
      <c r="THD75" s="201"/>
      <c r="THE75" s="201"/>
      <c r="THF75" s="201"/>
      <c r="THG75" s="201"/>
      <c r="THH75" s="201"/>
      <c r="THI75" s="201"/>
      <c r="THJ75" s="201"/>
      <c r="THK75" s="201"/>
      <c r="THL75" s="201"/>
      <c r="THM75" s="201"/>
      <c r="THN75" s="201"/>
      <c r="THO75" s="201"/>
      <c r="THP75" s="201"/>
      <c r="THQ75" s="201"/>
      <c r="THR75" s="201"/>
      <c r="THS75" s="201"/>
      <c r="THT75" s="201"/>
      <c r="THU75" s="201"/>
      <c r="THV75" s="201"/>
      <c r="THW75" s="201"/>
      <c r="THX75" s="201"/>
      <c r="THY75" s="201"/>
      <c r="THZ75" s="201"/>
      <c r="TIA75" s="201"/>
      <c r="TIB75" s="201"/>
      <c r="TIC75" s="201"/>
      <c r="TID75" s="201"/>
      <c r="TIE75" s="201"/>
      <c r="TIF75" s="201"/>
      <c r="TIG75" s="201"/>
      <c r="TIH75" s="201"/>
      <c r="TII75" s="201"/>
      <c r="TIJ75" s="201"/>
      <c r="TIK75" s="201"/>
      <c r="TIL75" s="201"/>
      <c r="TIM75" s="201"/>
      <c r="TIN75" s="201"/>
      <c r="TIO75" s="201"/>
      <c r="TIP75" s="201"/>
      <c r="TIQ75" s="201"/>
      <c r="TIR75" s="201"/>
      <c r="TIS75" s="201"/>
      <c r="TIT75" s="201"/>
      <c r="TIU75" s="201"/>
      <c r="TIV75" s="201"/>
      <c r="TIW75" s="201"/>
      <c r="TIX75" s="201"/>
      <c r="TIY75" s="201"/>
      <c r="TIZ75" s="201"/>
      <c r="TJA75" s="201"/>
      <c r="TJB75" s="201"/>
      <c r="TJC75" s="201"/>
      <c r="TJD75" s="201"/>
      <c r="TJE75" s="201"/>
      <c r="TJF75" s="201"/>
      <c r="TJG75" s="201"/>
      <c r="TJH75" s="201"/>
      <c r="TJI75" s="201"/>
      <c r="TJJ75" s="201"/>
      <c r="TJK75" s="201"/>
      <c r="TJL75" s="201"/>
      <c r="TJM75" s="201"/>
      <c r="TJN75" s="201"/>
      <c r="TJO75" s="201"/>
      <c r="TJP75" s="201"/>
      <c r="TJQ75" s="201"/>
      <c r="TJR75" s="201"/>
      <c r="TJS75" s="201"/>
      <c r="TJT75" s="201"/>
      <c r="TJU75" s="201"/>
      <c r="TJV75" s="201"/>
      <c r="TJW75" s="201"/>
      <c r="TJX75" s="201"/>
      <c r="TJY75" s="201"/>
      <c r="TJZ75" s="201"/>
      <c r="TKA75" s="201"/>
      <c r="TKB75" s="201"/>
      <c r="TKC75" s="201"/>
      <c r="TKD75" s="201"/>
      <c r="TKE75" s="201"/>
      <c r="TKF75" s="201"/>
      <c r="TKG75" s="201"/>
      <c r="TKH75" s="201"/>
      <c r="TKI75" s="201"/>
      <c r="TKJ75" s="201"/>
      <c r="TKK75" s="201"/>
      <c r="TKL75" s="201"/>
      <c r="TKM75" s="201"/>
      <c r="TKN75" s="201"/>
      <c r="TKO75" s="201"/>
      <c r="TKP75" s="201"/>
      <c r="TKQ75" s="201"/>
      <c r="TKR75" s="201"/>
      <c r="TKS75" s="201"/>
      <c r="TKT75" s="201"/>
      <c r="TKU75" s="201"/>
      <c r="TKV75" s="201"/>
      <c r="TKW75" s="201"/>
      <c r="TKX75" s="201"/>
      <c r="TKY75" s="201"/>
      <c r="TKZ75" s="201"/>
      <c r="TLA75" s="201"/>
      <c r="TLB75" s="201"/>
      <c r="TLC75" s="201"/>
      <c r="TLD75" s="201"/>
      <c r="TLE75" s="201"/>
      <c r="TLF75" s="201"/>
      <c r="TLG75" s="201"/>
      <c r="TLH75" s="201"/>
      <c r="TLI75" s="201"/>
      <c r="TLJ75" s="201"/>
      <c r="TLK75" s="201"/>
      <c r="TLL75" s="201"/>
      <c r="TLM75" s="201"/>
      <c r="TLN75" s="201"/>
      <c r="TLO75" s="201"/>
      <c r="TLP75" s="201"/>
      <c r="TLQ75" s="201"/>
      <c r="TLR75" s="201"/>
      <c r="TLS75" s="201"/>
      <c r="TLT75" s="201"/>
      <c r="TLU75" s="201"/>
      <c r="TLV75" s="201"/>
      <c r="TLW75" s="201"/>
      <c r="TLX75" s="201"/>
      <c r="TLY75" s="201"/>
      <c r="TLZ75" s="201"/>
      <c r="TMA75" s="201"/>
      <c r="TMB75" s="201"/>
      <c r="TMC75" s="201"/>
      <c r="TMD75" s="201"/>
      <c r="TME75" s="201"/>
      <c r="TMF75" s="201"/>
      <c r="TMG75" s="201"/>
      <c r="TMH75" s="201"/>
      <c r="TMI75" s="201"/>
      <c r="TMJ75" s="201"/>
      <c r="TMK75" s="201"/>
      <c r="TML75" s="201"/>
      <c r="TMM75" s="201"/>
      <c r="TMN75" s="201"/>
      <c r="TMO75" s="201"/>
      <c r="TMP75" s="201"/>
      <c r="TMQ75" s="201"/>
      <c r="TMR75" s="201"/>
      <c r="TMS75" s="201"/>
      <c r="TMT75" s="201"/>
      <c r="TMU75" s="201"/>
      <c r="TMV75" s="201"/>
      <c r="TMW75" s="201"/>
      <c r="TMX75" s="201"/>
      <c r="TMY75" s="201"/>
      <c r="TMZ75" s="201"/>
      <c r="TNA75" s="201"/>
      <c r="TNB75" s="201"/>
      <c r="TNC75" s="201"/>
      <c r="TND75" s="201"/>
      <c r="TNE75" s="201"/>
      <c r="TNF75" s="201"/>
      <c r="TNG75" s="201"/>
      <c r="TNH75" s="201"/>
      <c r="TNI75" s="201"/>
      <c r="TNJ75" s="201"/>
      <c r="TNK75" s="201"/>
      <c r="TNL75" s="201"/>
      <c r="TNM75" s="201"/>
      <c r="TNN75" s="201"/>
      <c r="TNO75" s="201"/>
      <c r="TNP75" s="201"/>
      <c r="TNQ75" s="201"/>
      <c r="TNR75" s="201"/>
      <c r="TNS75" s="201"/>
      <c r="TNT75" s="201"/>
      <c r="TNU75" s="201"/>
      <c r="TNV75" s="201"/>
      <c r="TNW75" s="201"/>
      <c r="TNX75" s="201"/>
      <c r="TNY75" s="201"/>
      <c r="TNZ75" s="201"/>
      <c r="TOA75" s="201"/>
      <c r="TOB75" s="201"/>
      <c r="TOC75" s="201"/>
      <c r="TOD75" s="201"/>
      <c r="TOE75" s="201"/>
      <c r="TOF75" s="201"/>
      <c r="TOG75" s="201"/>
      <c r="TOH75" s="201"/>
      <c r="TOI75" s="201"/>
      <c r="TOJ75" s="201"/>
      <c r="TOK75" s="201"/>
      <c r="TOL75" s="201"/>
      <c r="TOM75" s="201"/>
      <c r="TON75" s="201"/>
      <c r="TOO75" s="201"/>
      <c r="TOP75" s="201"/>
      <c r="TOQ75" s="201"/>
      <c r="TOR75" s="201"/>
      <c r="TOS75" s="201"/>
      <c r="TOT75" s="201"/>
      <c r="TOU75" s="201"/>
      <c r="TOV75" s="201"/>
      <c r="TOW75" s="201"/>
      <c r="TOX75" s="201"/>
      <c r="TOY75" s="201"/>
      <c r="TOZ75" s="201"/>
      <c r="TPA75" s="201"/>
      <c r="TPB75" s="201"/>
      <c r="TPC75" s="201"/>
      <c r="TPD75" s="201"/>
      <c r="TPE75" s="201"/>
      <c r="TPF75" s="201"/>
      <c r="TPG75" s="201"/>
      <c r="TPH75" s="201"/>
      <c r="TPI75" s="201"/>
      <c r="TPJ75" s="201"/>
      <c r="TPK75" s="201"/>
      <c r="TPL75" s="201"/>
      <c r="TPM75" s="201"/>
      <c r="TPN75" s="201"/>
      <c r="TPO75" s="201"/>
      <c r="TPP75" s="201"/>
      <c r="TPQ75" s="201"/>
      <c r="TPR75" s="201"/>
      <c r="TPS75" s="201"/>
      <c r="TPT75" s="201"/>
      <c r="TPU75" s="201"/>
      <c r="TPV75" s="201"/>
      <c r="TPW75" s="201"/>
      <c r="TPX75" s="201"/>
      <c r="TPY75" s="201"/>
      <c r="TPZ75" s="201"/>
      <c r="TQA75" s="201"/>
      <c r="TQB75" s="201"/>
      <c r="TQC75" s="201"/>
      <c r="TQD75" s="201"/>
      <c r="TQE75" s="201"/>
      <c r="TQF75" s="201"/>
      <c r="TQG75" s="201"/>
      <c r="TQH75" s="201"/>
      <c r="TQI75" s="201"/>
      <c r="TQJ75" s="201"/>
      <c r="TQK75" s="201"/>
      <c r="TQL75" s="201"/>
      <c r="TQM75" s="201"/>
      <c r="TQN75" s="201"/>
      <c r="TQO75" s="201"/>
      <c r="TQP75" s="201"/>
      <c r="TQQ75" s="201"/>
      <c r="TQR75" s="201"/>
      <c r="TQS75" s="201"/>
      <c r="TQT75" s="201"/>
      <c r="TQU75" s="201"/>
      <c r="TQV75" s="201"/>
      <c r="TQW75" s="201"/>
      <c r="TQX75" s="201"/>
      <c r="TQY75" s="201"/>
      <c r="TQZ75" s="201"/>
      <c r="TRA75" s="201"/>
      <c r="TRB75" s="201"/>
      <c r="TRC75" s="201"/>
      <c r="TRD75" s="201"/>
      <c r="TRE75" s="201"/>
      <c r="TRF75" s="201"/>
      <c r="TRG75" s="201"/>
      <c r="TRH75" s="201"/>
      <c r="TRI75" s="201"/>
      <c r="TRJ75" s="201"/>
      <c r="TRK75" s="201"/>
      <c r="TRL75" s="201"/>
      <c r="TRM75" s="201"/>
      <c r="TRN75" s="201"/>
      <c r="TRO75" s="201"/>
      <c r="TRP75" s="201"/>
      <c r="TRQ75" s="201"/>
      <c r="TRR75" s="201"/>
      <c r="TRS75" s="201"/>
      <c r="TRT75" s="201"/>
      <c r="TRU75" s="201"/>
      <c r="TRV75" s="201"/>
      <c r="TRW75" s="201"/>
      <c r="TRX75" s="201"/>
      <c r="TRY75" s="201"/>
      <c r="TRZ75" s="201"/>
      <c r="TSA75" s="201"/>
      <c r="TSB75" s="201"/>
      <c r="TSC75" s="201"/>
      <c r="TSD75" s="201"/>
      <c r="TSE75" s="201"/>
      <c r="TSF75" s="201"/>
      <c r="TSG75" s="201"/>
      <c r="TSH75" s="201"/>
      <c r="TSI75" s="201"/>
      <c r="TSJ75" s="201"/>
      <c r="TSK75" s="201"/>
      <c r="TSL75" s="201"/>
      <c r="TSM75" s="201"/>
      <c r="TSN75" s="201"/>
      <c r="TSO75" s="201"/>
      <c r="TSP75" s="201"/>
      <c r="TSQ75" s="201"/>
      <c r="TSR75" s="201"/>
      <c r="TSS75" s="201"/>
      <c r="TST75" s="201"/>
      <c r="TSU75" s="201"/>
      <c r="TSV75" s="201"/>
      <c r="TSW75" s="201"/>
      <c r="TSX75" s="201"/>
      <c r="TSY75" s="201"/>
      <c r="TSZ75" s="201"/>
      <c r="TTA75" s="201"/>
      <c r="TTB75" s="201"/>
      <c r="TTC75" s="201"/>
      <c r="TTD75" s="201"/>
      <c r="TTE75" s="201"/>
      <c r="TTF75" s="201"/>
      <c r="TTG75" s="201"/>
      <c r="TTH75" s="201"/>
      <c r="TTI75" s="201"/>
      <c r="TTJ75" s="201"/>
      <c r="TTK75" s="201"/>
      <c r="TTL75" s="201"/>
      <c r="TTM75" s="201"/>
      <c r="TTN75" s="201"/>
      <c r="TTO75" s="201"/>
      <c r="TTP75" s="201"/>
      <c r="TTQ75" s="201"/>
      <c r="TTR75" s="201"/>
      <c r="TTS75" s="201"/>
      <c r="TTT75" s="201"/>
      <c r="TTU75" s="201"/>
      <c r="TTV75" s="201"/>
      <c r="TTW75" s="201"/>
      <c r="TTX75" s="201"/>
      <c r="TTY75" s="201"/>
      <c r="TTZ75" s="201"/>
      <c r="TUA75" s="201"/>
      <c r="TUB75" s="201"/>
      <c r="TUC75" s="201"/>
      <c r="TUD75" s="201"/>
      <c r="TUE75" s="201"/>
      <c r="TUF75" s="201"/>
      <c r="TUG75" s="201"/>
      <c r="TUH75" s="201"/>
      <c r="TUI75" s="201"/>
      <c r="TUJ75" s="201"/>
      <c r="TUK75" s="201"/>
      <c r="TUL75" s="201"/>
      <c r="TUM75" s="201"/>
      <c r="TUN75" s="201"/>
      <c r="TUO75" s="201"/>
      <c r="TUP75" s="201"/>
      <c r="TUQ75" s="201"/>
      <c r="TUR75" s="201"/>
      <c r="TUS75" s="201"/>
      <c r="TUT75" s="201"/>
      <c r="TUU75" s="201"/>
      <c r="TUV75" s="201"/>
      <c r="TUW75" s="201"/>
      <c r="TUX75" s="201"/>
      <c r="TUY75" s="201"/>
      <c r="TUZ75" s="201"/>
      <c r="TVA75" s="201"/>
      <c r="TVB75" s="201"/>
      <c r="TVC75" s="201"/>
      <c r="TVD75" s="201"/>
      <c r="TVE75" s="201"/>
      <c r="TVF75" s="201"/>
      <c r="TVG75" s="201"/>
      <c r="TVH75" s="201"/>
      <c r="TVI75" s="201"/>
      <c r="TVJ75" s="201"/>
      <c r="TVK75" s="201"/>
      <c r="TVL75" s="201"/>
      <c r="TVM75" s="201"/>
      <c r="TVN75" s="201"/>
      <c r="TVO75" s="201"/>
      <c r="TVP75" s="201"/>
      <c r="TVQ75" s="201"/>
      <c r="TVR75" s="201"/>
      <c r="TVS75" s="201"/>
      <c r="TVT75" s="201"/>
      <c r="TVU75" s="201"/>
      <c r="TVV75" s="201"/>
      <c r="TVW75" s="201"/>
      <c r="TVX75" s="201"/>
      <c r="TVY75" s="201"/>
      <c r="TVZ75" s="201"/>
      <c r="TWA75" s="201"/>
      <c r="TWB75" s="201"/>
      <c r="TWC75" s="201"/>
      <c r="TWD75" s="201"/>
      <c r="TWE75" s="201"/>
      <c r="TWF75" s="201"/>
      <c r="TWG75" s="201"/>
      <c r="TWH75" s="201"/>
      <c r="TWI75" s="201"/>
      <c r="TWJ75" s="201"/>
      <c r="TWK75" s="201"/>
      <c r="TWL75" s="201"/>
      <c r="TWM75" s="201"/>
      <c r="TWN75" s="201"/>
      <c r="TWO75" s="201"/>
      <c r="TWP75" s="201"/>
      <c r="TWQ75" s="201"/>
      <c r="TWR75" s="201"/>
      <c r="TWS75" s="201"/>
      <c r="TWT75" s="201"/>
      <c r="TWU75" s="201"/>
      <c r="TWV75" s="201"/>
      <c r="TWW75" s="201"/>
      <c r="TWX75" s="201"/>
      <c r="TWY75" s="201"/>
      <c r="TWZ75" s="201"/>
      <c r="TXA75" s="201"/>
      <c r="TXB75" s="201"/>
      <c r="TXC75" s="201"/>
      <c r="TXD75" s="201"/>
      <c r="TXE75" s="201"/>
      <c r="TXF75" s="201"/>
      <c r="TXG75" s="201"/>
      <c r="TXH75" s="201"/>
      <c r="TXI75" s="201"/>
      <c r="TXJ75" s="201"/>
      <c r="TXK75" s="201"/>
      <c r="TXL75" s="201"/>
      <c r="TXM75" s="201"/>
      <c r="TXN75" s="201"/>
      <c r="TXO75" s="201"/>
      <c r="TXP75" s="201"/>
      <c r="TXQ75" s="201"/>
      <c r="TXR75" s="201"/>
      <c r="TXS75" s="201"/>
      <c r="TXT75" s="201"/>
      <c r="TXU75" s="201"/>
      <c r="TXV75" s="201"/>
      <c r="TXW75" s="201"/>
      <c r="TXX75" s="201"/>
      <c r="TXY75" s="201"/>
      <c r="TXZ75" s="201"/>
      <c r="TYA75" s="201"/>
      <c r="TYB75" s="201"/>
      <c r="TYC75" s="201"/>
      <c r="TYD75" s="201"/>
      <c r="TYE75" s="201"/>
      <c r="TYF75" s="201"/>
      <c r="TYG75" s="201"/>
      <c r="TYH75" s="201"/>
      <c r="TYI75" s="201"/>
      <c r="TYJ75" s="201"/>
      <c r="TYK75" s="201"/>
      <c r="TYL75" s="201"/>
      <c r="TYM75" s="201"/>
      <c r="TYN75" s="201"/>
      <c r="TYO75" s="201"/>
      <c r="TYP75" s="201"/>
      <c r="TYQ75" s="201"/>
      <c r="TYR75" s="201"/>
      <c r="TYS75" s="201"/>
      <c r="TYT75" s="201"/>
      <c r="TYU75" s="201"/>
      <c r="TYV75" s="201"/>
      <c r="TYW75" s="201"/>
      <c r="TYX75" s="201"/>
      <c r="TYY75" s="201"/>
      <c r="TYZ75" s="201"/>
      <c r="TZA75" s="201"/>
      <c r="TZB75" s="201"/>
      <c r="TZC75" s="201"/>
      <c r="TZD75" s="201"/>
      <c r="TZE75" s="201"/>
      <c r="TZF75" s="201"/>
      <c r="TZG75" s="201"/>
      <c r="TZH75" s="201"/>
      <c r="TZI75" s="201"/>
      <c r="TZJ75" s="201"/>
      <c r="TZK75" s="201"/>
      <c r="TZL75" s="201"/>
      <c r="TZM75" s="201"/>
      <c r="TZN75" s="201"/>
      <c r="TZO75" s="201"/>
      <c r="TZP75" s="201"/>
      <c r="TZQ75" s="201"/>
      <c r="TZR75" s="201"/>
      <c r="TZS75" s="201"/>
      <c r="TZT75" s="201"/>
      <c r="TZU75" s="201"/>
      <c r="TZV75" s="201"/>
      <c r="TZW75" s="201"/>
      <c r="TZX75" s="201"/>
      <c r="TZY75" s="201"/>
      <c r="TZZ75" s="201"/>
      <c r="UAA75" s="201"/>
      <c r="UAB75" s="201"/>
      <c r="UAC75" s="201"/>
      <c r="UAD75" s="201"/>
      <c r="UAE75" s="201"/>
      <c r="UAF75" s="201"/>
      <c r="UAG75" s="201"/>
      <c r="UAH75" s="201"/>
      <c r="UAI75" s="201"/>
      <c r="UAJ75" s="201"/>
      <c r="UAK75" s="201"/>
      <c r="UAL75" s="201"/>
      <c r="UAM75" s="201"/>
      <c r="UAN75" s="201"/>
      <c r="UAO75" s="201"/>
      <c r="UAP75" s="201"/>
      <c r="UAQ75" s="201"/>
      <c r="UAR75" s="201"/>
      <c r="UAS75" s="201"/>
      <c r="UAT75" s="201"/>
      <c r="UAU75" s="201"/>
      <c r="UAV75" s="201"/>
      <c r="UAW75" s="201"/>
      <c r="UAX75" s="201"/>
      <c r="UAY75" s="201"/>
      <c r="UAZ75" s="201"/>
      <c r="UBA75" s="201"/>
      <c r="UBB75" s="201"/>
      <c r="UBC75" s="201"/>
      <c r="UBD75" s="201"/>
      <c r="UBE75" s="201"/>
      <c r="UBF75" s="201"/>
      <c r="UBG75" s="201"/>
      <c r="UBH75" s="201"/>
      <c r="UBI75" s="201"/>
      <c r="UBJ75" s="201"/>
      <c r="UBK75" s="201"/>
      <c r="UBL75" s="201"/>
      <c r="UBM75" s="201"/>
      <c r="UBN75" s="201"/>
      <c r="UBO75" s="201"/>
      <c r="UBP75" s="201"/>
      <c r="UBQ75" s="201"/>
      <c r="UBR75" s="201"/>
      <c r="UBS75" s="201"/>
      <c r="UBT75" s="201"/>
      <c r="UBU75" s="201"/>
      <c r="UBV75" s="201"/>
      <c r="UBW75" s="201"/>
      <c r="UBX75" s="201"/>
      <c r="UBY75" s="201"/>
      <c r="UBZ75" s="201"/>
      <c r="UCA75" s="201"/>
      <c r="UCB75" s="201"/>
      <c r="UCC75" s="201"/>
      <c r="UCD75" s="201"/>
      <c r="UCE75" s="201"/>
      <c r="UCF75" s="201"/>
      <c r="UCG75" s="201"/>
      <c r="UCH75" s="201"/>
      <c r="UCI75" s="201"/>
      <c r="UCJ75" s="201"/>
      <c r="UCK75" s="201"/>
      <c r="UCL75" s="201"/>
      <c r="UCM75" s="201"/>
      <c r="UCN75" s="201"/>
      <c r="UCO75" s="201"/>
      <c r="UCP75" s="201"/>
      <c r="UCQ75" s="201"/>
      <c r="UCR75" s="201"/>
      <c r="UCS75" s="201"/>
      <c r="UCT75" s="201"/>
      <c r="UCU75" s="201"/>
      <c r="UCV75" s="201"/>
      <c r="UCW75" s="201"/>
      <c r="UCX75" s="201"/>
      <c r="UCY75" s="201"/>
      <c r="UCZ75" s="201"/>
      <c r="UDA75" s="201"/>
      <c r="UDB75" s="201"/>
      <c r="UDC75" s="201"/>
      <c r="UDD75" s="201"/>
      <c r="UDE75" s="201"/>
      <c r="UDF75" s="201"/>
      <c r="UDG75" s="201"/>
      <c r="UDH75" s="201"/>
      <c r="UDI75" s="201"/>
      <c r="UDJ75" s="201"/>
      <c r="UDK75" s="201"/>
      <c r="UDL75" s="201"/>
      <c r="UDM75" s="201"/>
      <c r="UDN75" s="201"/>
      <c r="UDO75" s="201"/>
      <c r="UDP75" s="201"/>
      <c r="UDQ75" s="201"/>
      <c r="UDR75" s="201"/>
      <c r="UDS75" s="201"/>
      <c r="UDT75" s="201"/>
      <c r="UDU75" s="201"/>
      <c r="UDV75" s="201"/>
      <c r="UDW75" s="201"/>
      <c r="UDX75" s="201"/>
      <c r="UDY75" s="201"/>
      <c r="UDZ75" s="201"/>
      <c r="UEA75" s="201"/>
      <c r="UEB75" s="201"/>
      <c r="UEC75" s="201"/>
      <c r="UED75" s="201"/>
      <c r="UEE75" s="201"/>
      <c r="UEF75" s="201"/>
      <c r="UEG75" s="201"/>
      <c r="UEH75" s="201"/>
      <c r="UEI75" s="201"/>
      <c r="UEJ75" s="201"/>
      <c r="UEK75" s="201"/>
      <c r="UEL75" s="201"/>
      <c r="UEM75" s="201"/>
      <c r="UEN75" s="201"/>
      <c r="UEO75" s="201"/>
      <c r="UEP75" s="201"/>
      <c r="UEQ75" s="201"/>
      <c r="UER75" s="201"/>
      <c r="UES75" s="201"/>
      <c r="UET75" s="201"/>
      <c r="UEU75" s="201"/>
      <c r="UEV75" s="201"/>
      <c r="UEW75" s="201"/>
      <c r="UEX75" s="201"/>
      <c r="UEY75" s="201"/>
      <c r="UEZ75" s="201"/>
      <c r="UFA75" s="201"/>
      <c r="UFB75" s="201"/>
      <c r="UFC75" s="201"/>
      <c r="UFD75" s="201"/>
      <c r="UFE75" s="201"/>
      <c r="UFF75" s="201"/>
      <c r="UFG75" s="201"/>
      <c r="UFH75" s="201"/>
      <c r="UFI75" s="201"/>
      <c r="UFJ75" s="201"/>
      <c r="UFK75" s="201"/>
      <c r="UFL75" s="201"/>
      <c r="UFM75" s="201"/>
      <c r="UFN75" s="201"/>
      <c r="UFO75" s="201"/>
      <c r="UFP75" s="201"/>
      <c r="UFQ75" s="201"/>
      <c r="UFR75" s="201"/>
      <c r="UFS75" s="201"/>
      <c r="UFT75" s="201"/>
      <c r="UFU75" s="201"/>
      <c r="UFV75" s="201"/>
      <c r="UFW75" s="201"/>
      <c r="UFX75" s="201"/>
      <c r="UFY75" s="201"/>
      <c r="UFZ75" s="201"/>
      <c r="UGA75" s="201"/>
      <c r="UGB75" s="201"/>
      <c r="UGC75" s="201"/>
      <c r="UGD75" s="201"/>
      <c r="UGE75" s="201"/>
      <c r="UGF75" s="201"/>
      <c r="UGG75" s="201"/>
      <c r="UGH75" s="201"/>
      <c r="UGI75" s="201"/>
      <c r="UGJ75" s="201"/>
      <c r="UGK75" s="201"/>
      <c r="UGL75" s="201"/>
      <c r="UGM75" s="201"/>
      <c r="UGN75" s="201"/>
      <c r="UGO75" s="201"/>
      <c r="UGP75" s="201"/>
      <c r="UGQ75" s="201"/>
      <c r="UGR75" s="201"/>
      <c r="UGS75" s="201"/>
      <c r="UGT75" s="201"/>
      <c r="UGU75" s="201"/>
      <c r="UGV75" s="201"/>
      <c r="UGW75" s="201"/>
      <c r="UGX75" s="201"/>
      <c r="UGY75" s="201"/>
      <c r="UGZ75" s="201"/>
      <c r="UHA75" s="201"/>
      <c r="UHB75" s="201"/>
      <c r="UHC75" s="201"/>
      <c r="UHD75" s="201"/>
      <c r="UHE75" s="201"/>
      <c r="UHF75" s="201"/>
      <c r="UHG75" s="201"/>
      <c r="UHH75" s="201"/>
      <c r="UHI75" s="201"/>
      <c r="UHJ75" s="201"/>
      <c r="UHK75" s="201"/>
      <c r="UHL75" s="201"/>
      <c r="UHM75" s="201"/>
      <c r="UHN75" s="201"/>
      <c r="UHO75" s="201"/>
      <c r="UHP75" s="201"/>
      <c r="UHQ75" s="201"/>
      <c r="UHR75" s="201"/>
      <c r="UHS75" s="201"/>
      <c r="UHT75" s="201"/>
      <c r="UHU75" s="201"/>
      <c r="UHV75" s="201"/>
      <c r="UHW75" s="201"/>
      <c r="UHX75" s="201"/>
      <c r="UHY75" s="201"/>
      <c r="UHZ75" s="201"/>
      <c r="UIA75" s="201"/>
      <c r="UIB75" s="201"/>
      <c r="UIC75" s="201"/>
      <c r="UID75" s="201"/>
      <c r="UIE75" s="201"/>
      <c r="UIF75" s="201"/>
      <c r="UIG75" s="201"/>
      <c r="UIH75" s="201"/>
      <c r="UII75" s="201"/>
      <c r="UIJ75" s="201"/>
      <c r="UIK75" s="201"/>
      <c r="UIL75" s="201"/>
      <c r="UIM75" s="201"/>
      <c r="UIN75" s="201"/>
      <c r="UIO75" s="201"/>
      <c r="UIP75" s="201"/>
      <c r="UIQ75" s="201"/>
      <c r="UIR75" s="201"/>
      <c r="UIS75" s="201"/>
      <c r="UIT75" s="201"/>
      <c r="UIU75" s="201"/>
      <c r="UIV75" s="201"/>
      <c r="UIW75" s="201"/>
      <c r="UIX75" s="201"/>
      <c r="UIY75" s="201"/>
      <c r="UIZ75" s="201"/>
      <c r="UJA75" s="201"/>
      <c r="UJB75" s="201"/>
      <c r="UJC75" s="201"/>
      <c r="UJD75" s="201"/>
      <c r="UJE75" s="201"/>
      <c r="UJF75" s="201"/>
      <c r="UJG75" s="201"/>
      <c r="UJH75" s="201"/>
      <c r="UJI75" s="201"/>
      <c r="UJJ75" s="201"/>
      <c r="UJK75" s="201"/>
      <c r="UJL75" s="201"/>
      <c r="UJM75" s="201"/>
      <c r="UJN75" s="201"/>
      <c r="UJO75" s="201"/>
      <c r="UJP75" s="201"/>
      <c r="UJQ75" s="201"/>
      <c r="UJR75" s="201"/>
      <c r="UJS75" s="201"/>
      <c r="UJT75" s="201"/>
      <c r="UJU75" s="201"/>
      <c r="UJV75" s="201"/>
      <c r="UJW75" s="201"/>
      <c r="UJX75" s="201"/>
      <c r="UJY75" s="201"/>
      <c r="UJZ75" s="201"/>
      <c r="UKA75" s="201"/>
      <c r="UKB75" s="201"/>
      <c r="UKC75" s="201"/>
      <c r="UKD75" s="201"/>
      <c r="UKE75" s="201"/>
      <c r="UKF75" s="201"/>
      <c r="UKG75" s="201"/>
      <c r="UKH75" s="201"/>
      <c r="UKI75" s="201"/>
      <c r="UKJ75" s="201"/>
      <c r="UKK75" s="201"/>
      <c r="UKL75" s="201"/>
      <c r="UKM75" s="201"/>
      <c r="UKN75" s="201"/>
      <c r="UKO75" s="201"/>
      <c r="UKP75" s="201"/>
      <c r="UKQ75" s="201"/>
      <c r="UKR75" s="201"/>
      <c r="UKS75" s="201"/>
      <c r="UKT75" s="201"/>
      <c r="UKU75" s="201"/>
      <c r="UKV75" s="201"/>
      <c r="UKW75" s="201"/>
      <c r="UKX75" s="201"/>
      <c r="UKY75" s="201"/>
      <c r="UKZ75" s="201"/>
      <c r="ULA75" s="201"/>
      <c r="ULB75" s="201"/>
      <c r="ULC75" s="201"/>
      <c r="ULD75" s="201"/>
      <c r="ULE75" s="201"/>
      <c r="ULF75" s="201"/>
      <c r="ULG75" s="201"/>
      <c r="ULH75" s="201"/>
      <c r="ULI75" s="201"/>
      <c r="ULJ75" s="201"/>
      <c r="ULK75" s="201"/>
      <c r="ULL75" s="201"/>
      <c r="ULM75" s="201"/>
      <c r="ULN75" s="201"/>
      <c r="ULO75" s="201"/>
      <c r="ULP75" s="201"/>
      <c r="ULQ75" s="201"/>
      <c r="ULR75" s="201"/>
      <c r="ULS75" s="201"/>
      <c r="ULT75" s="201"/>
      <c r="ULU75" s="201"/>
      <c r="ULV75" s="201"/>
      <c r="ULW75" s="201"/>
      <c r="ULX75" s="201"/>
      <c r="ULY75" s="201"/>
      <c r="ULZ75" s="201"/>
      <c r="UMA75" s="201"/>
      <c r="UMB75" s="201"/>
      <c r="UMC75" s="201"/>
      <c r="UMD75" s="201"/>
      <c r="UME75" s="201"/>
      <c r="UMF75" s="201"/>
      <c r="UMG75" s="201"/>
      <c r="UMH75" s="201"/>
      <c r="UMI75" s="201"/>
      <c r="UMJ75" s="201"/>
      <c r="UMK75" s="201"/>
      <c r="UML75" s="201"/>
      <c r="UMM75" s="201"/>
      <c r="UMN75" s="201"/>
      <c r="UMO75" s="201"/>
      <c r="UMP75" s="201"/>
      <c r="UMQ75" s="201"/>
      <c r="UMR75" s="201"/>
      <c r="UMS75" s="201"/>
      <c r="UMT75" s="201"/>
      <c r="UMU75" s="201"/>
      <c r="UMV75" s="201"/>
      <c r="UMW75" s="201"/>
      <c r="UMX75" s="201"/>
      <c r="UMY75" s="201"/>
      <c r="UMZ75" s="201"/>
      <c r="UNA75" s="201"/>
      <c r="UNB75" s="201"/>
      <c r="UNC75" s="201"/>
      <c r="UND75" s="201"/>
      <c r="UNE75" s="201"/>
      <c r="UNF75" s="201"/>
      <c r="UNG75" s="201"/>
      <c r="UNH75" s="201"/>
      <c r="UNI75" s="201"/>
      <c r="UNJ75" s="201"/>
      <c r="UNK75" s="201"/>
      <c r="UNL75" s="201"/>
      <c r="UNM75" s="201"/>
      <c r="UNN75" s="201"/>
      <c r="UNO75" s="201"/>
      <c r="UNP75" s="201"/>
      <c r="UNQ75" s="201"/>
      <c r="UNR75" s="201"/>
      <c r="UNS75" s="201"/>
      <c r="UNT75" s="201"/>
      <c r="UNU75" s="201"/>
      <c r="UNV75" s="201"/>
      <c r="UNW75" s="201"/>
      <c r="UNX75" s="201"/>
      <c r="UNY75" s="201"/>
      <c r="UNZ75" s="201"/>
      <c r="UOA75" s="201"/>
      <c r="UOB75" s="201"/>
      <c r="UOC75" s="201"/>
      <c r="UOD75" s="201"/>
      <c r="UOE75" s="201"/>
      <c r="UOF75" s="201"/>
      <c r="UOG75" s="201"/>
      <c r="UOH75" s="201"/>
      <c r="UOI75" s="201"/>
      <c r="UOJ75" s="201"/>
      <c r="UOK75" s="201"/>
      <c r="UOL75" s="201"/>
      <c r="UOM75" s="201"/>
      <c r="UON75" s="201"/>
      <c r="UOO75" s="201"/>
      <c r="UOP75" s="201"/>
      <c r="UOQ75" s="201"/>
      <c r="UOR75" s="201"/>
      <c r="UOS75" s="201"/>
      <c r="UOT75" s="201"/>
      <c r="UOU75" s="201"/>
      <c r="UOV75" s="201"/>
      <c r="UOW75" s="201"/>
      <c r="UOX75" s="201"/>
      <c r="UOY75" s="201"/>
      <c r="UOZ75" s="201"/>
      <c r="UPA75" s="201"/>
      <c r="UPB75" s="201"/>
      <c r="UPC75" s="201"/>
      <c r="UPD75" s="201"/>
      <c r="UPE75" s="201"/>
      <c r="UPF75" s="201"/>
      <c r="UPG75" s="201"/>
      <c r="UPH75" s="201"/>
      <c r="UPI75" s="201"/>
      <c r="UPJ75" s="201"/>
      <c r="UPK75" s="201"/>
      <c r="UPL75" s="201"/>
      <c r="UPM75" s="201"/>
      <c r="UPN75" s="201"/>
      <c r="UPO75" s="201"/>
      <c r="UPP75" s="201"/>
      <c r="UPQ75" s="201"/>
      <c r="UPR75" s="201"/>
      <c r="UPS75" s="201"/>
      <c r="UPT75" s="201"/>
      <c r="UPU75" s="201"/>
      <c r="UPV75" s="201"/>
      <c r="UPW75" s="201"/>
      <c r="UPX75" s="201"/>
      <c r="UPY75" s="201"/>
      <c r="UPZ75" s="201"/>
      <c r="UQA75" s="201"/>
      <c r="UQB75" s="201"/>
      <c r="UQC75" s="201"/>
      <c r="UQD75" s="201"/>
      <c r="UQE75" s="201"/>
      <c r="UQF75" s="201"/>
      <c r="UQG75" s="201"/>
      <c r="UQH75" s="201"/>
      <c r="UQI75" s="201"/>
      <c r="UQJ75" s="201"/>
      <c r="UQK75" s="201"/>
      <c r="UQL75" s="201"/>
      <c r="UQM75" s="201"/>
      <c r="UQN75" s="201"/>
      <c r="UQO75" s="201"/>
      <c r="UQP75" s="201"/>
      <c r="UQQ75" s="201"/>
      <c r="UQR75" s="201"/>
      <c r="UQS75" s="201"/>
      <c r="UQT75" s="201"/>
      <c r="UQU75" s="201"/>
      <c r="UQV75" s="201"/>
      <c r="UQW75" s="201"/>
      <c r="UQX75" s="201"/>
      <c r="UQY75" s="201"/>
      <c r="UQZ75" s="201"/>
      <c r="URA75" s="201"/>
      <c r="URB75" s="201"/>
      <c r="URC75" s="201"/>
      <c r="URD75" s="201"/>
      <c r="URE75" s="201"/>
      <c r="URF75" s="201"/>
      <c r="URG75" s="201"/>
      <c r="URH75" s="201"/>
      <c r="URI75" s="201"/>
      <c r="URJ75" s="201"/>
      <c r="URK75" s="201"/>
      <c r="URL75" s="201"/>
      <c r="URM75" s="201"/>
      <c r="URN75" s="201"/>
      <c r="URO75" s="201"/>
      <c r="URP75" s="201"/>
      <c r="URQ75" s="201"/>
      <c r="URR75" s="201"/>
      <c r="URS75" s="201"/>
      <c r="URT75" s="201"/>
      <c r="URU75" s="201"/>
      <c r="URV75" s="201"/>
      <c r="URW75" s="201"/>
      <c r="URX75" s="201"/>
      <c r="URY75" s="201"/>
      <c r="URZ75" s="201"/>
      <c r="USA75" s="201"/>
      <c r="USB75" s="201"/>
      <c r="USC75" s="201"/>
      <c r="USD75" s="201"/>
      <c r="USE75" s="201"/>
      <c r="USF75" s="201"/>
      <c r="USG75" s="201"/>
      <c r="USH75" s="201"/>
      <c r="USI75" s="201"/>
      <c r="USJ75" s="201"/>
      <c r="USK75" s="201"/>
      <c r="USL75" s="201"/>
      <c r="USM75" s="201"/>
      <c r="USN75" s="201"/>
      <c r="USO75" s="201"/>
      <c r="USP75" s="201"/>
      <c r="USQ75" s="201"/>
      <c r="USR75" s="201"/>
      <c r="USS75" s="201"/>
      <c r="UST75" s="201"/>
      <c r="USU75" s="201"/>
      <c r="USV75" s="201"/>
      <c r="USW75" s="201"/>
      <c r="USX75" s="201"/>
      <c r="USY75" s="201"/>
      <c r="USZ75" s="201"/>
      <c r="UTA75" s="201"/>
      <c r="UTB75" s="201"/>
      <c r="UTC75" s="201"/>
      <c r="UTD75" s="201"/>
      <c r="UTE75" s="201"/>
      <c r="UTF75" s="201"/>
      <c r="UTG75" s="201"/>
      <c r="UTH75" s="201"/>
      <c r="UTI75" s="201"/>
      <c r="UTJ75" s="201"/>
      <c r="UTK75" s="201"/>
      <c r="UTL75" s="201"/>
      <c r="UTM75" s="201"/>
      <c r="UTN75" s="201"/>
      <c r="UTO75" s="201"/>
      <c r="UTP75" s="201"/>
      <c r="UTQ75" s="201"/>
      <c r="UTR75" s="201"/>
      <c r="UTS75" s="201"/>
      <c r="UTT75" s="201"/>
      <c r="UTU75" s="201"/>
      <c r="UTV75" s="201"/>
      <c r="UTW75" s="201"/>
      <c r="UTX75" s="201"/>
      <c r="UTY75" s="201"/>
      <c r="UTZ75" s="201"/>
      <c r="UUA75" s="201"/>
      <c r="UUB75" s="201"/>
      <c r="UUC75" s="201"/>
      <c r="UUD75" s="201"/>
      <c r="UUE75" s="201"/>
      <c r="UUF75" s="201"/>
      <c r="UUG75" s="201"/>
      <c r="UUH75" s="201"/>
      <c r="UUI75" s="201"/>
      <c r="UUJ75" s="201"/>
      <c r="UUK75" s="201"/>
      <c r="UUL75" s="201"/>
      <c r="UUM75" s="201"/>
      <c r="UUN75" s="201"/>
      <c r="UUO75" s="201"/>
      <c r="UUP75" s="201"/>
      <c r="UUQ75" s="201"/>
      <c r="UUR75" s="201"/>
      <c r="UUS75" s="201"/>
      <c r="UUT75" s="201"/>
      <c r="UUU75" s="201"/>
      <c r="UUV75" s="201"/>
      <c r="UUW75" s="201"/>
      <c r="UUX75" s="201"/>
      <c r="UUY75" s="201"/>
      <c r="UUZ75" s="201"/>
      <c r="UVA75" s="201"/>
      <c r="UVB75" s="201"/>
      <c r="UVC75" s="201"/>
      <c r="UVD75" s="201"/>
      <c r="UVE75" s="201"/>
      <c r="UVF75" s="201"/>
      <c r="UVG75" s="201"/>
      <c r="UVH75" s="201"/>
      <c r="UVI75" s="201"/>
      <c r="UVJ75" s="201"/>
      <c r="UVK75" s="201"/>
      <c r="UVL75" s="201"/>
      <c r="UVM75" s="201"/>
      <c r="UVN75" s="201"/>
      <c r="UVO75" s="201"/>
      <c r="UVP75" s="201"/>
      <c r="UVQ75" s="201"/>
      <c r="UVR75" s="201"/>
      <c r="UVS75" s="201"/>
      <c r="UVT75" s="201"/>
      <c r="UVU75" s="201"/>
      <c r="UVV75" s="201"/>
      <c r="UVW75" s="201"/>
      <c r="UVX75" s="201"/>
      <c r="UVY75" s="201"/>
      <c r="UVZ75" s="201"/>
      <c r="UWA75" s="201"/>
      <c r="UWB75" s="201"/>
      <c r="UWC75" s="201"/>
      <c r="UWD75" s="201"/>
      <c r="UWE75" s="201"/>
      <c r="UWF75" s="201"/>
      <c r="UWG75" s="201"/>
      <c r="UWH75" s="201"/>
      <c r="UWI75" s="201"/>
      <c r="UWJ75" s="201"/>
      <c r="UWK75" s="201"/>
      <c r="UWL75" s="201"/>
      <c r="UWM75" s="201"/>
      <c r="UWN75" s="201"/>
      <c r="UWO75" s="201"/>
      <c r="UWP75" s="201"/>
      <c r="UWQ75" s="201"/>
      <c r="UWR75" s="201"/>
      <c r="UWS75" s="201"/>
      <c r="UWT75" s="201"/>
      <c r="UWU75" s="201"/>
      <c r="UWV75" s="201"/>
      <c r="UWW75" s="201"/>
      <c r="UWX75" s="201"/>
      <c r="UWY75" s="201"/>
      <c r="UWZ75" s="201"/>
      <c r="UXA75" s="201"/>
      <c r="UXB75" s="201"/>
      <c r="UXC75" s="201"/>
      <c r="UXD75" s="201"/>
      <c r="UXE75" s="201"/>
      <c r="UXF75" s="201"/>
      <c r="UXG75" s="201"/>
      <c r="UXH75" s="201"/>
      <c r="UXI75" s="201"/>
      <c r="UXJ75" s="201"/>
      <c r="UXK75" s="201"/>
      <c r="UXL75" s="201"/>
      <c r="UXM75" s="201"/>
      <c r="UXN75" s="201"/>
      <c r="UXO75" s="201"/>
      <c r="UXP75" s="201"/>
      <c r="UXQ75" s="201"/>
      <c r="UXR75" s="201"/>
      <c r="UXS75" s="201"/>
      <c r="UXT75" s="201"/>
      <c r="UXU75" s="201"/>
      <c r="UXV75" s="201"/>
      <c r="UXW75" s="201"/>
      <c r="UXX75" s="201"/>
      <c r="UXY75" s="201"/>
      <c r="UXZ75" s="201"/>
      <c r="UYA75" s="201"/>
      <c r="UYB75" s="201"/>
      <c r="UYC75" s="201"/>
      <c r="UYD75" s="201"/>
      <c r="UYE75" s="201"/>
      <c r="UYF75" s="201"/>
      <c r="UYG75" s="201"/>
      <c r="UYH75" s="201"/>
      <c r="UYI75" s="201"/>
      <c r="UYJ75" s="201"/>
      <c r="UYK75" s="201"/>
      <c r="UYL75" s="201"/>
      <c r="UYM75" s="201"/>
      <c r="UYN75" s="201"/>
      <c r="UYO75" s="201"/>
      <c r="UYP75" s="201"/>
      <c r="UYQ75" s="201"/>
      <c r="UYR75" s="201"/>
      <c r="UYS75" s="201"/>
      <c r="UYT75" s="201"/>
      <c r="UYU75" s="201"/>
      <c r="UYV75" s="201"/>
      <c r="UYW75" s="201"/>
      <c r="UYX75" s="201"/>
      <c r="UYY75" s="201"/>
      <c r="UYZ75" s="201"/>
      <c r="UZA75" s="201"/>
      <c r="UZB75" s="201"/>
      <c r="UZC75" s="201"/>
      <c r="UZD75" s="201"/>
      <c r="UZE75" s="201"/>
      <c r="UZF75" s="201"/>
      <c r="UZG75" s="201"/>
      <c r="UZH75" s="201"/>
      <c r="UZI75" s="201"/>
      <c r="UZJ75" s="201"/>
      <c r="UZK75" s="201"/>
      <c r="UZL75" s="201"/>
      <c r="UZM75" s="201"/>
      <c r="UZN75" s="201"/>
      <c r="UZO75" s="201"/>
      <c r="UZP75" s="201"/>
      <c r="UZQ75" s="201"/>
      <c r="UZR75" s="201"/>
      <c r="UZS75" s="201"/>
      <c r="UZT75" s="201"/>
      <c r="UZU75" s="201"/>
      <c r="UZV75" s="201"/>
      <c r="UZW75" s="201"/>
      <c r="UZX75" s="201"/>
      <c r="UZY75" s="201"/>
      <c r="UZZ75" s="201"/>
      <c r="VAA75" s="201"/>
      <c r="VAB75" s="201"/>
      <c r="VAC75" s="201"/>
      <c r="VAD75" s="201"/>
      <c r="VAE75" s="201"/>
      <c r="VAF75" s="201"/>
      <c r="VAG75" s="201"/>
      <c r="VAH75" s="201"/>
      <c r="VAI75" s="201"/>
      <c r="VAJ75" s="201"/>
      <c r="VAK75" s="201"/>
      <c r="VAL75" s="201"/>
      <c r="VAM75" s="201"/>
      <c r="VAN75" s="201"/>
      <c r="VAO75" s="201"/>
      <c r="VAP75" s="201"/>
      <c r="VAQ75" s="201"/>
      <c r="VAR75" s="201"/>
      <c r="VAS75" s="201"/>
      <c r="VAT75" s="201"/>
      <c r="VAU75" s="201"/>
      <c r="VAV75" s="201"/>
      <c r="VAW75" s="201"/>
      <c r="VAX75" s="201"/>
      <c r="VAY75" s="201"/>
      <c r="VAZ75" s="201"/>
      <c r="VBA75" s="201"/>
      <c r="VBB75" s="201"/>
      <c r="VBC75" s="201"/>
      <c r="VBD75" s="201"/>
      <c r="VBE75" s="201"/>
      <c r="VBF75" s="201"/>
      <c r="VBG75" s="201"/>
      <c r="VBH75" s="201"/>
      <c r="VBI75" s="201"/>
      <c r="VBJ75" s="201"/>
      <c r="VBK75" s="201"/>
      <c r="VBL75" s="201"/>
      <c r="VBM75" s="201"/>
      <c r="VBN75" s="201"/>
      <c r="VBO75" s="201"/>
      <c r="VBP75" s="201"/>
      <c r="VBQ75" s="201"/>
      <c r="VBR75" s="201"/>
      <c r="VBS75" s="201"/>
      <c r="VBT75" s="201"/>
      <c r="VBU75" s="201"/>
      <c r="VBV75" s="201"/>
      <c r="VBW75" s="201"/>
      <c r="VBX75" s="201"/>
      <c r="VBY75" s="201"/>
      <c r="VBZ75" s="201"/>
      <c r="VCA75" s="201"/>
      <c r="VCB75" s="201"/>
      <c r="VCC75" s="201"/>
      <c r="VCD75" s="201"/>
      <c r="VCE75" s="201"/>
      <c r="VCF75" s="201"/>
      <c r="VCG75" s="201"/>
      <c r="VCH75" s="201"/>
      <c r="VCI75" s="201"/>
      <c r="VCJ75" s="201"/>
      <c r="VCK75" s="201"/>
      <c r="VCL75" s="201"/>
      <c r="VCM75" s="201"/>
      <c r="VCN75" s="201"/>
      <c r="VCO75" s="201"/>
      <c r="VCP75" s="201"/>
      <c r="VCQ75" s="201"/>
      <c r="VCR75" s="201"/>
      <c r="VCS75" s="201"/>
      <c r="VCT75" s="201"/>
      <c r="VCU75" s="201"/>
      <c r="VCV75" s="201"/>
      <c r="VCW75" s="201"/>
      <c r="VCX75" s="201"/>
      <c r="VCY75" s="201"/>
      <c r="VCZ75" s="201"/>
      <c r="VDA75" s="201"/>
      <c r="VDB75" s="201"/>
      <c r="VDC75" s="201"/>
      <c r="VDD75" s="201"/>
      <c r="VDE75" s="201"/>
      <c r="VDF75" s="201"/>
      <c r="VDG75" s="201"/>
      <c r="VDH75" s="201"/>
      <c r="VDI75" s="201"/>
      <c r="VDJ75" s="201"/>
      <c r="VDK75" s="201"/>
      <c r="VDL75" s="201"/>
      <c r="VDM75" s="201"/>
      <c r="VDN75" s="201"/>
      <c r="VDO75" s="201"/>
      <c r="VDP75" s="201"/>
      <c r="VDQ75" s="201"/>
      <c r="VDR75" s="201"/>
      <c r="VDS75" s="201"/>
      <c r="VDT75" s="201"/>
      <c r="VDU75" s="201"/>
      <c r="VDV75" s="201"/>
      <c r="VDW75" s="201"/>
      <c r="VDX75" s="201"/>
      <c r="VDY75" s="201"/>
      <c r="VDZ75" s="201"/>
      <c r="VEA75" s="201"/>
      <c r="VEB75" s="201"/>
      <c r="VEC75" s="201"/>
      <c r="VED75" s="201"/>
      <c r="VEE75" s="201"/>
      <c r="VEF75" s="201"/>
      <c r="VEG75" s="201"/>
      <c r="VEH75" s="201"/>
      <c r="VEI75" s="201"/>
      <c r="VEJ75" s="201"/>
      <c r="VEK75" s="201"/>
      <c r="VEL75" s="201"/>
      <c r="VEM75" s="201"/>
      <c r="VEN75" s="201"/>
      <c r="VEO75" s="201"/>
      <c r="VEP75" s="201"/>
      <c r="VEQ75" s="201"/>
      <c r="VER75" s="201"/>
      <c r="VES75" s="201"/>
      <c r="VET75" s="201"/>
      <c r="VEU75" s="201"/>
      <c r="VEV75" s="201"/>
      <c r="VEW75" s="201"/>
      <c r="VEX75" s="201"/>
      <c r="VEY75" s="201"/>
      <c r="VEZ75" s="201"/>
      <c r="VFA75" s="201"/>
      <c r="VFB75" s="201"/>
      <c r="VFC75" s="201"/>
      <c r="VFD75" s="201"/>
      <c r="VFE75" s="201"/>
      <c r="VFF75" s="201"/>
      <c r="VFG75" s="201"/>
      <c r="VFH75" s="201"/>
      <c r="VFI75" s="201"/>
      <c r="VFJ75" s="201"/>
      <c r="VFK75" s="201"/>
      <c r="VFL75" s="201"/>
      <c r="VFM75" s="201"/>
      <c r="VFN75" s="201"/>
      <c r="VFO75" s="201"/>
      <c r="VFP75" s="201"/>
      <c r="VFQ75" s="201"/>
      <c r="VFR75" s="201"/>
      <c r="VFS75" s="201"/>
      <c r="VFT75" s="201"/>
      <c r="VFU75" s="201"/>
      <c r="VFV75" s="201"/>
      <c r="VFW75" s="201"/>
      <c r="VFX75" s="201"/>
      <c r="VFY75" s="201"/>
      <c r="VFZ75" s="201"/>
      <c r="VGA75" s="201"/>
      <c r="VGB75" s="201"/>
      <c r="VGC75" s="201"/>
      <c r="VGD75" s="201"/>
      <c r="VGE75" s="201"/>
      <c r="VGF75" s="201"/>
      <c r="VGG75" s="201"/>
      <c r="VGH75" s="201"/>
      <c r="VGI75" s="201"/>
      <c r="VGJ75" s="201"/>
      <c r="VGK75" s="201"/>
      <c r="VGL75" s="201"/>
      <c r="VGM75" s="201"/>
      <c r="VGN75" s="201"/>
      <c r="VGO75" s="201"/>
      <c r="VGP75" s="201"/>
      <c r="VGQ75" s="201"/>
      <c r="VGR75" s="201"/>
      <c r="VGS75" s="201"/>
      <c r="VGT75" s="201"/>
      <c r="VGU75" s="201"/>
      <c r="VGV75" s="201"/>
      <c r="VGW75" s="201"/>
      <c r="VGX75" s="201"/>
      <c r="VGY75" s="201"/>
      <c r="VGZ75" s="201"/>
      <c r="VHA75" s="201"/>
      <c r="VHB75" s="201"/>
      <c r="VHC75" s="201"/>
      <c r="VHD75" s="201"/>
      <c r="VHE75" s="201"/>
      <c r="VHF75" s="201"/>
      <c r="VHG75" s="201"/>
      <c r="VHH75" s="201"/>
      <c r="VHI75" s="201"/>
      <c r="VHJ75" s="201"/>
      <c r="VHK75" s="201"/>
      <c r="VHL75" s="201"/>
      <c r="VHM75" s="201"/>
      <c r="VHN75" s="201"/>
      <c r="VHO75" s="201"/>
      <c r="VHP75" s="201"/>
      <c r="VHQ75" s="201"/>
      <c r="VHR75" s="201"/>
      <c r="VHS75" s="201"/>
      <c r="VHT75" s="201"/>
      <c r="VHU75" s="201"/>
      <c r="VHV75" s="201"/>
      <c r="VHW75" s="201"/>
      <c r="VHX75" s="201"/>
      <c r="VHY75" s="201"/>
      <c r="VHZ75" s="201"/>
      <c r="VIA75" s="201"/>
      <c r="VIB75" s="201"/>
      <c r="VIC75" s="201"/>
      <c r="VID75" s="201"/>
      <c r="VIE75" s="201"/>
      <c r="VIF75" s="201"/>
      <c r="VIG75" s="201"/>
      <c r="VIH75" s="201"/>
      <c r="VII75" s="201"/>
      <c r="VIJ75" s="201"/>
      <c r="VIK75" s="201"/>
      <c r="VIL75" s="201"/>
      <c r="VIM75" s="201"/>
      <c r="VIN75" s="201"/>
      <c r="VIO75" s="201"/>
      <c r="VIP75" s="201"/>
      <c r="VIQ75" s="201"/>
      <c r="VIR75" s="201"/>
      <c r="VIS75" s="201"/>
      <c r="VIT75" s="201"/>
      <c r="VIU75" s="201"/>
      <c r="VIV75" s="201"/>
      <c r="VIW75" s="201"/>
      <c r="VIX75" s="201"/>
      <c r="VIY75" s="201"/>
      <c r="VIZ75" s="201"/>
      <c r="VJA75" s="201"/>
      <c r="VJB75" s="201"/>
      <c r="VJC75" s="201"/>
      <c r="VJD75" s="201"/>
      <c r="VJE75" s="201"/>
      <c r="VJF75" s="201"/>
      <c r="VJG75" s="201"/>
      <c r="VJH75" s="201"/>
      <c r="VJI75" s="201"/>
      <c r="VJJ75" s="201"/>
      <c r="VJK75" s="201"/>
      <c r="VJL75" s="201"/>
      <c r="VJM75" s="201"/>
      <c r="VJN75" s="201"/>
      <c r="VJO75" s="201"/>
      <c r="VJP75" s="201"/>
      <c r="VJQ75" s="201"/>
      <c r="VJR75" s="201"/>
      <c r="VJS75" s="201"/>
      <c r="VJT75" s="201"/>
      <c r="VJU75" s="201"/>
      <c r="VJV75" s="201"/>
      <c r="VJW75" s="201"/>
      <c r="VJX75" s="201"/>
      <c r="VJY75" s="201"/>
      <c r="VJZ75" s="201"/>
      <c r="VKA75" s="201"/>
      <c r="VKB75" s="201"/>
      <c r="VKC75" s="201"/>
      <c r="VKD75" s="201"/>
      <c r="VKE75" s="201"/>
      <c r="VKF75" s="201"/>
      <c r="VKG75" s="201"/>
      <c r="VKH75" s="201"/>
      <c r="VKI75" s="201"/>
      <c r="VKJ75" s="201"/>
      <c r="VKK75" s="201"/>
      <c r="VKL75" s="201"/>
      <c r="VKM75" s="201"/>
      <c r="VKN75" s="201"/>
      <c r="VKO75" s="201"/>
      <c r="VKP75" s="201"/>
      <c r="VKQ75" s="201"/>
      <c r="VKR75" s="201"/>
      <c r="VKS75" s="201"/>
      <c r="VKT75" s="201"/>
      <c r="VKU75" s="201"/>
      <c r="VKV75" s="201"/>
      <c r="VKW75" s="201"/>
      <c r="VKX75" s="201"/>
      <c r="VKY75" s="201"/>
      <c r="VKZ75" s="201"/>
      <c r="VLA75" s="201"/>
      <c r="VLB75" s="201"/>
      <c r="VLC75" s="201"/>
      <c r="VLD75" s="201"/>
      <c r="VLE75" s="201"/>
      <c r="VLF75" s="201"/>
      <c r="VLG75" s="201"/>
      <c r="VLH75" s="201"/>
      <c r="VLI75" s="201"/>
      <c r="VLJ75" s="201"/>
      <c r="VLK75" s="201"/>
      <c r="VLL75" s="201"/>
      <c r="VLM75" s="201"/>
      <c r="VLN75" s="201"/>
      <c r="VLO75" s="201"/>
      <c r="VLP75" s="201"/>
      <c r="VLQ75" s="201"/>
      <c r="VLR75" s="201"/>
      <c r="VLS75" s="201"/>
      <c r="VLT75" s="201"/>
      <c r="VLU75" s="201"/>
      <c r="VLV75" s="201"/>
      <c r="VLW75" s="201"/>
      <c r="VLX75" s="201"/>
      <c r="VLY75" s="201"/>
      <c r="VLZ75" s="201"/>
      <c r="VMA75" s="201"/>
      <c r="VMB75" s="201"/>
      <c r="VMC75" s="201"/>
      <c r="VMD75" s="201"/>
      <c r="VME75" s="201"/>
      <c r="VMF75" s="201"/>
      <c r="VMG75" s="201"/>
      <c r="VMH75" s="201"/>
      <c r="VMI75" s="201"/>
      <c r="VMJ75" s="201"/>
      <c r="VMK75" s="201"/>
      <c r="VML75" s="201"/>
      <c r="VMM75" s="201"/>
      <c r="VMN75" s="201"/>
      <c r="VMO75" s="201"/>
      <c r="VMP75" s="201"/>
      <c r="VMQ75" s="201"/>
      <c r="VMR75" s="201"/>
      <c r="VMS75" s="201"/>
      <c r="VMT75" s="201"/>
      <c r="VMU75" s="201"/>
      <c r="VMV75" s="201"/>
      <c r="VMW75" s="201"/>
      <c r="VMX75" s="201"/>
      <c r="VMY75" s="201"/>
      <c r="VMZ75" s="201"/>
      <c r="VNA75" s="201"/>
      <c r="VNB75" s="201"/>
      <c r="VNC75" s="201"/>
      <c r="VND75" s="201"/>
      <c r="VNE75" s="201"/>
      <c r="VNF75" s="201"/>
      <c r="VNG75" s="201"/>
      <c r="VNH75" s="201"/>
      <c r="VNI75" s="201"/>
      <c r="VNJ75" s="201"/>
      <c r="VNK75" s="201"/>
      <c r="VNL75" s="201"/>
      <c r="VNM75" s="201"/>
      <c r="VNN75" s="201"/>
      <c r="VNO75" s="201"/>
      <c r="VNP75" s="201"/>
      <c r="VNQ75" s="201"/>
      <c r="VNR75" s="201"/>
      <c r="VNS75" s="201"/>
      <c r="VNT75" s="201"/>
      <c r="VNU75" s="201"/>
      <c r="VNV75" s="201"/>
      <c r="VNW75" s="201"/>
      <c r="VNX75" s="201"/>
      <c r="VNY75" s="201"/>
      <c r="VNZ75" s="201"/>
      <c r="VOA75" s="201"/>
      <c r="VOB75" s="201"/>
      <c r="VOC75" s="201"/>
      <c r="VOD75" s="201"/>
      <c r="VOE75" s="201"/>
      <c r="VOF75" s="201"/>
      <c r="VOG75" s="201"/>
      <c r="VOH75" s="201"/>
      <c r="VOI75" s="201"/>
      <c r="VOJ75" s="201"/>
      <c r="VOK75" s="201"/>
      <c r="VOL75" s="201"/>
      <c r="VOM75" s="201"/>
      <c r="VON75" s="201"/>
      <c r="VOO75" s="201"/>
      <c r="VOP75" s="201"/>
      <c r="VOQ75" s="201"/>
      <c r="VOR75" s="201"/>
      <c r="VOS75" s="201"/>
      <c r="VOT75" s="201"/>
      <c r="VOU75" s="201"/>
      <c r="VOV75" s="201"/>
      <c r="VOW75" s="201"/>
      <c r="VOX75" s="201"/>
      <c r="VOY75" s="201"/>
      <c r="VOZ75" s="201"/>
      <c r="VPA75" s="201"/>
      <c r="VPB75" s="201"/>
      <c r="VPC75" s="201"/>
      <c r="VPD75" s="201"/>
      <c r="VPE75" s="201"/>
      <c r="VPF75" s="201"/>
      <c r="VPG75" s="201"/>
      <c r="VPH75" s="201"/>
      <c r="VPI75" s="201"/>
      <c r="VPJ75" s="201"/>
      <c r="VPK75" s="201"/>
      <c r="VPL75" s="201"/>
      <c r="VPM75" s="201"/>
      <c r="VPN75" s="201"/>
      <c r="VPO75" s="201"/>
      <c r="VPP75" s="201"/>
      <c r="VPQ75" s="201"/>
      <c r="VPR75" s="201"/>
      <c r="VPS75" s="201"/>
      <c r="VPT75" s="201"/>
      <c r="VPU75" s="201"/>
      <c r="VPV75" s="201"/>
      <c r="VPW75" s="201"/>
      <c r="VPX75" s="201"/>
      <c r="VPY75" s="201"/>
      <c r="VPZ75" s="201"/>
      <c r="VQA75" s="201"/>
      <c r="VQB75" s="201"/>
      <c r="VQC75" s="201"/>
      <c r="VQD75" s="201"/>
      <c r="VQE75" s="201"/>
      <c r="VQF75" s="201"/>
      <c r="VQG75" s="201"/>
      <c r="VQH75" s="201"/>
      <c r="VQI75" s="201"/>
      <c r="VQJ75" s="201"/>
      <c r="VQK75" s="201"/>
      <c r="VQL75" s="201"/>
      <c r="VQM75" s="201"/>
      <c r="VQN75" s="201"/>
      <c r="VQO75" s="201"/>
      <c r="VQP75" s="201"/>
      <c r="VQQ75" s="201"/>
      <c r="VQR75" s="201"/>
      <c r="VQS75" s="201"/>
      <c r="VQT75" s="201"/>
      <c r="VQU75" s="201"/>
      <c r="VQV75" s="201"/>
      <c r="VQW75" s="201"/>
      <c r="VQX75" s="201"/>
      <c r="VQY75" s="201"/>
      <c r="VQZ75" s="201"/>
      <c r="VRA75" s="201"/>
      <c r="VRB75" s="201"/>
      <c r="VRC75" s="201"/>
      <c r="VRD75" s="201"/>
      <c r="VRE75" s="201"/>
      <c r="VRF75" s="201"/>
      <c r="VRG75" s="201"/>
      <c r="VRH75" s="201"/>
      <c r="VRI75" s="201"/>
      <c r="VRJ75" s="201"/>
      <c r="VRK75" s="201"/>
      <c r="VRL75" s="201"/>
      <c r="VRM75" s="201"/>
      <c r="VRN75" s="201"/>
      <c r="VRO75" s="201"/>
      <c r="VRP75" s="201"/>
      <c r="VRQ75" s="201"/>
      <c r="VRR75" s="201"/>
      <c r="VRS75" s="201"/>
      <c r="VRT75" s="201"/>
      <c r="VRU75" s="201"/>
      <c r="VRV75" s="201"/>
      <c r="VRW75" s="201"/>
      <c r="VRX75" s="201"/>
      <c r="VRY75" s="201"/>
      <c r="VRZ75" s="201"/>
      <c r="VSA75" s="201"/>
      <c r="VSB75" s="201"/>
      <c r="VSC75" s="201"/>
      <c r="VSD75" s="201"/>
      <c r="VSE75" s="201"/>
      <c r="VSF75" s="201"/>
      <c r="VSG75" s="201"/>
      <c r="VSH75" s="201"/>
      <c r="VSI75" s="201"/>
      <c r="VSJ75" s="201"/>
      <c r="VSK75" s="201"/>
      <c r="VSL75" s="201"/>
      <c r="VSM75" s="201"/>
      <c r="VSN75" s="201"/>
      <c r="VSO75" s="201"/>
      <c r="VSP75" s="201"/>
      <c r="VSQ75" s="201"/>
      <c r="VSR75" s="201"/>
      <c r="VSS75" s="201"/>
      <c r="VST75" s="201"/>
      <c r="VSU75" s="201"/>
      <c r="VSV75" s="201"/>
      <c r="VSW75" s="201"/>
      <c r="VSX75" s="201"/>
      <c r="VSY75" s="201"/>
      <c r="VSZ75" s="201"/>
      <c r="VTA75" s="201"/>
      <c r="VTB75" s="201"/>
      <c r="VTC75" s="201"/>
      <c r="VTD75" s="201"/>
      <c r="VTE75" s="201"/>
      <c r="VTF75" s="201"/>
      <c r="VTG75" s="201"/>
      <c r="VTH75" s="201"/>
      <c r="VTI75" s="201"/>
      <c r="VTJ75" s="201"/>
      <c r="VTK75" s="201"/>
      <c r="VTL75" s="201"/>
      <c r="VTM75" s="201"/>
      <c r="VTN75" s="201"/>
      <c r="VTO75" s="201"/>
      <c r="VTP75" s="201"/>
      <c r="VTQ75" s="201"/>
      <c r="VTR75" s="201"/>
      <c r="VTS75" s="201"/>
      <c r="VTT75" s="201"/>
      <c r="VTU75" s="201"/>
      <c r="VTV75" s="201"/>
      <c r="VTW75" s="201"/>
      <c r="VTX75" s="201"/>
      <c r="VTY75" s="201"/>
      <c r="VTZ75" s="201"/>
      <c r="VUA75" s="201"/>
      <c r="VUB75" s="201"/>
      <c r="VUC75" s="201"/>
      <c r="VUD75" s="201"/>
      <c r="VUE75" s="201"/>
      <c r="VUF75" s="201"/>
      <c r="VUG75" s="201"/>
      <c r="VUH75" s="201"/>
      <c r="VUI75" s="201"/>
      <c r="VUJ75" s="201"/>
      <c r="VUK75" s="201"/>
      <c r="VUL75" s="201"/>
      <c r="VUM75" s="201"/>
      <c r="VUN75" s="201"/>
      <c r="VUO75" s="201"/>
      <c r="VUP75" s="201"/>
      <c r="VUQ75" s="201"/>
      <c r="VUR75" s="201"/>
      <c r="VUS75" s="201"/>
      <c r="VUT75" s="201"/>
      <c r="VUU75" s="201"/>
      <c r="VUV75" s="201"/>
      <c r="VUW75" s="201"/>
      <c r="VUX75" s="201"/>
      <c r="VUY75" s="201"/>
      <c r="VUZ75" s="201"/>
      <c r="VVA75" s="201"/>
      <c r="VVB75" s="201"/>
      <c r="VVC75" s="201"/>
      <c r="VVD75" s="201"/>
      <c r="VVE75" s="201"/>
      <c r="VVF75" s="201"/>
      <c r="VVG75" s="201"/>
      <c r="VVH75" s="201"/>
      <c r="VVI75" s="201"/>
      <c r="VVJ75" s="201"/>
      <c r="VVK75" s="201"/>
      <c r="VVL75" s="201"/>
      <c r="VVM75" s="201"/>
      <c r="VVN75" s="201"/>
      <c r="VVO75" s="201"/>
      <c r="VVP75" s="201"/>
      <c r="VVQ75" s="201"/>
      <c r="VVR75" s="201"/>
      <c r="VVS75" s="201"/>
      <c r="VVT75" s="201"/>
      <c r="VVU75" s="201"/>
      <c r="VVV75" s="201"/>
      <c r="VVW75" s="201"/>
      <c r="VVX75" s="201"/>
      <c r="VVY75" s="201"/>
      <c r="VVZ75" s="201"/>
      <c r="VWA75" s="201"/>
      <c r="VWB75" s="201"/>
      <c r="VWC75" s="201"/>
      <c r="VWD75" s="201"/>
      <c r="VWE75" s="201"/>
      <c r="VWF75" s="201"/>
      <c r="VWG75" s="201"/>
      <c r="VWH75" s="201"/>
      <c r="VWI75" s="201"/>
      <c r="VWJ75" s="201"/>
      <c r="VWK75" s="201"/>
      <c r="VWL75" s="201"/>
      <c r="VWM75" s="201"/>
      <c r="VWN75" s="201"/>
      <c r="VWO75" s="201"/>
      <c r="VWP75" s="201"/>
      <c r="VWQ75" s="201"/>
      <c r="VWR75" s="201"/>
      <c r="VWS75" s="201"/>
      <c r="VWT75" s="201"/>
      <c r="VWU75" s="201"/>
      <c r="VWV75" s="201"/>
      <c r="VWW75" s="201"/>
      <c r="VWX75" s="201"/>
      <c r="VWY75" s="201"/>
      <c r="VWZ75" s="201"/>
      <c r="VXA75" s="201"/>
      <c r="VXB75" s="201"/>
      <c r="VXC75" s="201"/>
      <c r="VXD75" s="201"/>
      <c r="VXE75" s="201"/>
      <c r="VXF75" s="201"/>
      <c r="VXG75" s="201"/>
      <c r="VXH75" s="201"/>
      <c r="VXI75" s="201"/>
      <c r="VXJ75" s="201"/>
      <c r="VXK75" s="201"/>
      <c r="VXL75" s="201"/>
      <c r="VXM75" s="201"/>
      <c r="VXN75" s="201"/>
      <c r="VXO75" s="201"/>
      <c r="VXP75" s="201"/>
      <c r="VXQ75" s="201"/>
      <c r="VXR75" s="201"/>
      <c r="VXS75" s="201"/>
      <c r="VXT75" s="201"/>
      <c r="VXU75" s="201"/>
      <c r="VXV75" s="201"/>
      <c r="VXW75" s="201"/>
      <c r="VXX75" s="201"/>
      <c r="VXY75" s="201"/>
      <c r="VXZ75" s="201"/>
      <c r="VYA75" s="201"/>
      <c r="VYB75" s="201"/>
      <c r="VYC75" s="201"/>
      <c r="VYD75" s="201"/>
      <c r="VYE75" s="201"/>
      <c r="VYF75" s="201"/>
      <c r="VYG75" s="201"/>
      <c r="VYH75" s="201"/>
      <c r="VYI75" s="201"/>
      <c r="VYJ75" s="201"/>
      <c r="VYK75" s="201"/>
      <c r="VYL75" s="201"/>
      <c r="VYM75" s="201"/>
      <c r="VYN75" s="201"/>
      <c r="VYO75" s="201"/>
      <c r="VYP75" s="201"/>
      <c r="VYQ75" s="201"/>
      <c r="VYR75" s="201"/>
      <c r="VYS75" s="201"/>
      <c r="VYT75" s="201"/>
      <c r="VYU75" s="201"/>
      <c r="VYV75" s="201"/>
      <c r="VYW75" s="201"/>
      <c r="VYX75" s="201"/>
      <c r="VYY75" s="201"/>
      <c r="VYZ75" s="201"/>
      <c r="VZA75" s="201"/>
      <c r="VZB75" s="201"/>
      <c r="VZC75" s="201"/>
      <c r="VZD75" s="201"/>
      <c r="VZE75" s="201"/>
      <c r="VZF75" s="201"/>
      <c r="VZG75" s="201"/>
      <c r="VZH75" s="201"/>
      <c r="VZI75" s="201"/>
      <c r="VZJ75" s="201"/>
      <c r="VZK75" s="201"/>
      <c r="VZL75" s="201"/>
      <c r="VZM75" s="201"/>
      <c r="VZN75" s="201"/>
      <c r="VZO75" s="201"/>
      <c r="VZP75" s="201"/>
      <c r="VZQ75" s="201"/>
      <c r="VZR75" s="201"/>
      <c r="VZS75" s="201"/>
      <c r="VZT75" s="201"/>
      <c r="VZU75" s="201"/>
      <c r="VZV75" s="201"/>
      <c r="VZW75" s="201"/>
      <c r="VZX75" s="201"/>
      <c r="VZY75" s="201"/>
      <c r="VZZ75" s="201"/>
      <c r="WAA75" s="201"/>
      <c r="WAB75" s="201"/>
      <c r="WAC75" s="201"/>
      <c r="WAD75" s="201"/>
      <c r="WAE75" s="201"/>
      <c r="WAF75" s="201"/>
      <c r="WAG75" s="201"/>
      <c r="WAH75" s="201"/>
      <c r="WAI75" s="201"/>
      <c r="WAJ75" s="201"/>
      <c r="WAK75" s="201"/>
      <c r="WAL75" s="201"/>
      <c r="WAM75" s="201"/>
      <c r="WAN75" s="201"/>
      <c r="WAO75" s="201"/>
      <c r="WAP75" s="201"/>
      <c r="WAQ75" s="201"/>
      <c r="WAR75" s="201"/>
      <c r="WAS75" s="201"/>
      <c r="WAT75" s="201"/>
      <c r="WAU75" s="201"/>
      <c r="WAV75" s="201"/>
      <c r="WAW75" s="201"/>
      <c r="WAX75" s="201"/>
      <c r="WAY75" s="201"/>
      <c r="WAZ75" s="201"/>
      <c r="WBA75" s="201"/>
      <c r="WBB75" s="201"/>
      <c r="WBC75" s="201"/>
      <c r="WBD75" s="201"/>
      <c r="WBE75" s="201"/>
      <c r="WBF75" s="201"/>
      <c r="WBG75" s="201"/>
      <c r="WBH75" s="201"/>
      <c r="WBI75" s="201"/>
      <c r="WBJ75" s="201"/>
      <c r="WBK75" s="201"/>
      <c r="WBL75" s="201"/>
      <c r="WBM75" s="201"/>
      <c r="WBN75" s="201"/>
      <c r="WBO75" s="201"/>
      <c r="WBP75" s="201"/>
      <c r="WBQ75" s="201"/>
      <c r="WBR75" s="201"/>
      <c r="WBS75" s="201"/>
      <c r="WBT75" s="201"/>
      <c r="WBU75" s="201"/>
      <c r="WBV75" s="201"/>
      <c r="WBW75" s="201"/>
      <c r="WBX75" s="201"/>
      <c r="WBY75" s="201"/>
      <c r="WBZ75" s="201"/>
      <c r="WCA75" s="201"/>
      <c r="WCB75" s="201"/>
      <c r="WCC75" s="201"/>
      <c r="WCD75" s="201"/>
      <c r="WCE75" s="201"/>
      <c r="WCF75" s="201"/>
      <c r="WCG75" s="201"/>
      <c r="WCH75" s="201"/>
      <c r="WCI75" s="201"/>
      <c r="WCJ75" s="201"/>
      <c r="WCK75" s="201"/>
      <c r="WCL75" s="201"/>
      <c r="WCM75" s="201"/>
      <c r="WCN75" s="201"/>
      <c r="WCO75" s="201"/>
      <c r="WCP75" s="201"/>
      <c r="WCQ75" s="201"/>
      <c r="WCR75" s="201"/>
      <c r="WCS75" s="201"/>
      <c r="WCT75" s="201"/>
      <c r="WCU75" s="201"/>
      <c r="WCV75" s="201"/>
      <c r="WCW75" s="201"/>
      <c r="WCX75" s="201"/>
      <c r="WCY75" s="201"/>
      <c r="WCZ75" s="201"/>
      <c r="WDA75" s="201"/>
      <c r="WDB75" s="201"/>
      <c r="WDC75" s="201"/>
      <c r="WDD75" s="201"/>
      <c r="WDE75" s="201"/>
      <c r="WDF75" s="201"/>
      <c r="WDG75" s="201"/>
      <c r="WDH75" s="201"/>
      <c r="WDI75" s="201"/>
      <c r="WDJ75" s="201"/>
      <c r="WDK75" s="201"/>
      <c r="WDL75" s="201"/>
      <c r="WDM75" s="201"/>
      <c r="WDN75" s="201"/>
      <c r="WDO75" s="201"/>
      <c r="WDP75" s="201"/>
      <c r="WDQ75" s="201"/>
      <c r="WDR75" s="201"/>
      <c r="WDS75" s="201"/>
      <c r="WDT75" s="201"/>
      <c r="WDU75" s="201"/>
      <c r="WDV75" s="201"/>
      <c r="WDW75" s="201"/>
      <c r="WDX75" s="201"/>
      <c r="WDY75" s="201"/>
      <c r="WDZ75" s="201"/>
      <c r="WEA75" s="201"/>
      <c r="WEB75" s="201"/>
      <c r="WEC75" s="201"/>
      <c r="WED75" s="201"/>
      <c r="WEE75" s="201"/>
      <c r="WEF75" s="201"/>
      <c r="WEG75" s="201"/>
      <c r="WEH75" s="201"/>
      <c r="WEI75" s="201"/>
      <c r="WEJ75" s="201"/>
      <c r="WEK75" s="201"/>
      <c r="WEL75" s="201"/>
      <c r="WEM75" s="201"/>
      <c r="WEN75" s="201"/>
      <c r="WEO75" s="201"/>
      <c r="WEP75" s="201"/>
      <c r="WEQ75" s="201"/>
      <c r="WER75" s="201"/>
      <c r="WES75" s="201"/>
      <c r="WET75" s="201"/>
      <c r="WEU75" s="201"/>
      <c r="WEV75" s="201"/>
      <c r="WEW75" s="201"/>
      <c r="WEX75" s="201"/>
      <c r="WEY75" s="201"/>
      <c r="WEZ75" s="201"/>
      <c r="WFA75" s="201"/>
      <c r="WFB75" s="201"/>
      <c r="WFC75" s="201"/>
      <c r="WFD75" s="201"/>
      <c r="WFE75" s="201"/>
      <c r="WFF75" s="201"/>
      <c r="WFG75" s="201"/>
      <c r="WFH75" s="201"/>
      <c r="WFI75" s="201"/>
      <c r="WFJ75" s="201"/>
      <c r="WFK75" s="201"/>
      <c r="WFL75" s="201"/>
      <c r="WFM75" s="201"/>
      <c r="WFN75" s="201"/>
      <c r="WFO75" s="201"/>
      <c r="WFP75" s="201"/>
      <c r="WFQ75" s="201"/>
      <c r="WFR75" s="201"/>
      <c r="WFS75" s="201"/>
      <c r="WFT75" s="201"/>
      <c r="WFU75" s="201"/>
      <c r="WFV75" s="201"/>
      <c r="WFW75" s="201"/>
      <c r="WFX75" s="201"/>
      <c r="WFY75" s="201"/>
      <c r="WFZ75" s="201"/>
      <c r="WGA75" s="201"/>
      <c r="WGB75" s="201"/>
      <c r="WGC75" s="201"/>
      <c r="WGD75" s="201"/>
      <c r="WGE75" s="201"/>
      <c r="WGF75" s="201"/>
      <c r="WGG75" s="201"/>
      <c r="WGH75" s="201"/>
      <c r="WGI75" s="201"/>
      <c r="WGJ75" s="201"/>
      <c r="WGK75" s="201"/>
      <c r="WGL75" s="201"/>
      <c r="WGM75" s="201"/>
      <c r="WGN75" s="201"/>
      <c r="WGO75" s="201"/>
      <c r="WGP75" s="201"/>
      <c r="WGQ75" s="201"/>
      <c r="WGR75" s="201"/>
      <c r="WGS75" s="201"/>
      <c r="WGT75" s="201"/>
      <c r="WGU75" s="201"/>
      <c r="WGV75" s="201"/>
      <c r="WGW75" s="201"/>
      <c r="WGX75" s="201"/>
      <c r="WGY75" s="201"/>
      <c r="WGZ75" s="201"/>
      <c r="WHA75" s="201"/>
      <c r="WHB75" s="201"/>
      <c r="WHC75" s="201"/>
      <c r="WHD75" s="201"/>
      <c r="WHE75" s="201"/>
      <c r="WHF75" s="201"/>
      <c r="WHG75" s="201"/>
      <c r="WHH75" s="201"/>
      <c r="WHI75" s="201"/>
      <c r="WHJ75" s="201"/>
      <c r="WHK75" s="201"/>
      <c r="WHL75" s="201"/>
      <c r="WHM75" s="201"/>
      <c r="WHN75" s="201"/>
      <c r="WHO75" s="201"/>
      <c r="WHP75" s="201"/>
      <c r="WHQ75" s="201"/>
      <c r="WHR75" s="201"/>
      <c r="WHS75" s="201"/>
      <c r="WHT75" s="201"/>
      <c r="WHU75" s="201"/>
      <c r="WHV75" s="201"/>
      <c r="WHW75" s="201"/>
      <c r="WHX75" s="201"/>
      <c r="WHY75" s="201"/>
      <c r="WHZ75" s="201"/>
      <c r="WIA75" s="201"/>
      <c r="WIB75" s="201"/>
      <c r="WIC75" s="201"/>
      <c r="WID75" s="201"/>
      <c r="WIE75" s="201"/>
      <c r="WIF75" s="201"/>
      <c r="WIG75" s="201"/>
      <c r="WIH75" s="201"/>
      <c r="WII75" s="201"/>
      <c r="WIJ75" s="201"/>
      <c r="WIK75" s="201"/>
      <c r="WIL75" s="201"/>
      <c r="WIM75" s="201"/>
      <c r="WIN75" s="201"/>
      <c r="WIO75" s="201"/>
      <c r="WIP75" s="201"/>
      <c r="WIQ75" s="201"/>
      <c r="WIR75" s="201"/>
      <c r="WIS75" s="201"/>
      <c r="WIT75" s="201"/>
      <c r="WIU75" s="201"/>
      <c r="WIV75" s="201"/>
      <c r="WIW75" s="201"/>
      <c r="WIX75" s="201"/>
      <c r="WIY75" s="201"/>
      <c r="WIZ75" s="201"/>
      <c r="WJA75" s="201"/>
      <c r="WJB75" s="201"/>
      <c r="WJC75" s="201"/>
      <c r="WJD75" s="201"/>
      <c r="WJE75" s="201"/>
      <c r="WJF75" s="201"/>
      <c r="WJG75" s="201"/>
      <c r="WJH75" s="201"/>
      <c r="WJI75" s="201"/>
      <c r="WJJ75" s="201"/>
      <c r="WJK75" s="201"/>
      <c r="WJL75" s="201"/>
      <c r="WJM75" s="201"/>
      <c r="WJN75" s="201"/>
      <c r="WJO75" s="201"/>
      <c r="WJP75" s="201"/>
      <c r="WJQ75" s="201"/>
      <c r="WJR75" s="201"/>
      <c r="WJS75" s="201"/>
      <c r="WJT75" s="201"/>
      <c r="WJU75" s="201"/>
      <c r="WJV75" s="201"/>
      <c r="WJW75" s="201"/>
      <c r="WJX75" s="201"/>
      <c r="WJY75" s="201"/>
      <c r="WJZ75" s="201"/>
      <c r="WKA75" s="201"/>
      <c r="WKB75" s="201"/>
      <c r="WKC75" s="201"/>
      <c r="WKD75" s="201"/>
      <c r="WKE75" s="201"/>
      <c r="WKF75" s="201"/>
      <c r="WKG75" s="201"/>
      <c r="WKH75" s="201"/>
      <c r="WKI75" s="201"/>
      <c r="WKJ75" s="201"/>
      <c r="WKK75" s="201"/>
      <c r="WKL75" s="201"/>
      <c r="WKM75" s="201"/>
      <c r="WKN75" s="201"/>
      <c r="WKO75" s="201"/>
      <c r="WKP75" s="201"/>
      <c r="WKQ75" s="201"/>
      <c r="WKR75" s="201"/>
      <c r="WKS75" s="201"/>
      <c r="WKT75" s="201"/>
      <c r="WKU75" s="201"/>
      <c r="WKV75" s="201"/>
      <c r="WKW75" s="201"/>
      <c r="WKX75" s="201"/>
      <c r="WKY75" s="201"/>
      <c r="WKZ75" s="201"/>
      <c r="WLA75" s="201"/>
      <c r="WLB75" s="201"/>
      <c r="WLC75" s="201"/>
      <c r="WLD75" s="201"/>
      <c r="WLE75" s="201"/>
      <c r="WLF75" s="201"/>
      <c r="WLG75" s="201"/>
      <c r="WLH75" s="201"/>
      <c r="WLI75" s="201"/>
      <c r="WLJ75" s="201"/>
      <c r="WLK75" s="201"/>
      <c r="WLL75" s="201"/>
      <c r="WLM75" s="201"/>
      <c r="WLN75" s="201"/>
      <c r="WLO75" s="201"/>
      <c r="WLP75" s="201"/>
      <c r="WLQ75" s="201"/>
      <c r="WLR75" s="201"/>
      <c r="WLS75" s="201"/>
      <c r="WLT75" s="201"/>
      <c r="WLU75" s="201"/>
      <c r="WLV75" s="201"/>
      <c r="WLW75" s="201"/>
      <c r="WLX75" s="201"/>
      <c r="WLY75" s="201"/>
      <c r="WLZ75" s="201"/>
      <c r="WMA75" s="201"/>
      <c r="WMB75" s="201"/>
      <c r="WMC75" s="201"/>
      <c r="WMD75" s="201"/>
      <c r="WME75" s="201"/>
      <c r="WMF75" s="201"/>
      <c r="WMG75" s="201"/>
      <c r="WMH75" s="201"/>
      <c r="WMI75" s="201"/>
      <c r="WMJ75" s="201"/>
      <c r="WMK75" s="201"/>
      <c r="WML75" s="201"/>
      <c r="WMM75" s="201"/>
      <c r="WMN75" s="201"/>
      <c r="WMO75" s="201"/>
      <c r="WMP75" s="201"/>
      <c r="WMQ75" s="201"/>
      <c r="WMR75" s="201"/>
      <c r="WMS75" s="201"/>
      <c r="WMT75" s="201"/>
      <c r="WMU75" s="201"/>
      <c r="WMV75" s="201"/>
      <c r="WMW75" s="201"/>
      <c r="WMX75" s="201"/>
      <c r="WMY75" s="201"/>
      <c r="WMZ75" s="201"/>
      <c r="WNA75" s="201"/>
      <c r="WNB75" s="201"/>
      <c r="WNC75" s="201"/>
      <c r="WND75" s="201"/>
      <c r="WNE75" s="201"/>
      <c r="WNF75" s="201"/>
      <c r="WNG75" s="201"/>
      <c r="WNH75" s="201"/>
      <c r="WNI75" s="201"/>
      <c r="WNJ75" s="201"/>
      <c r="WNK75" s="201"/>
      <c r="WNL75" s="201"/>
      <c r="WNM75" s="201"/>
      <c r="WNN75" s="201"/>
      <c r="WNO75" s="201"/>
      <c r="WNP75" s="201"/>
      <c r="WNQ75" s="201"/>
      <c r="WNR75" s="201"/>
      <c r="WNS75" s="201"/>
      <c r="WNT75" s="201"/>
      <c r="WNU75" s="201"/>
      <c r="WNV75" s="201"/>
      <c r="WNW75" s="201"/>
      <c r="WNX75" s="201"/>
      <c r="WNY75" s="201"/>
      <c r="WNZ75" s="201"/>
      <c r="WOA75" s="201"/>
      <c r="WOB75" s="201"/>
      <c r="WOC75" s="201"/>
      <c r="WOD75" s="201"/>
      <c r="WOE75" s="201"/>
      <c r="WOF75" s="201"/>
      <c r="WOG75" s="201"/>
      <c r="WOH75" s="201"/>
      <c r="WOI75" s="201"/>
      <c r="WOJ75" s="201"/>
      <c r="WOK75" s="201"/>
      <c r="WOL75" s="201"/>
      <c r="WOM75" s="201"/>
      <c r="WON75" s="201"/>
      <c r="WOO75" s="201"/>
      <c r="WOP75" s="201"/>
      <c r="WOQ75" s="201"/>
      <c r="WOR75" s="201"/>
      <c r="WOS75" s="201"/>
      <c r="WOT75" s="201"/>
      <c r="WOU75" s="201"/>
      <c r="WOV75" s="201"/>
      <c r="WOW75" s="201"/>
      <c r="WOX75" s="201"/>
      <c r="WOY75" s="201"/>
      <c r="WOZ75" s="201"/>
      <c r="WPA75" s="201"/>
      <c r="WPB75" s="201"/>
      <c r="WPC75" s="201"/>
      <c r="WPD75" s="201"/>
      <c r="WPE75" s="201"/>
      <c r="WPF75" s="201"/>
      <c r="WPG75" s="201"/>
      <c r="WPH75" s="201"/>
      <c r="WPI75" s="201"/>
      <c r="WPJ75" s="201"/>
      <c r="WPK75" s="201"/>
      <c r="WPL75" s="201"/>
      <c r="WPM75" s="201"/>
      <c r="WPN75" s="201"/>
      <c r="WPO75" s="201"/>
      <c r="WPP75" s="201"/>
      <c r="WPQ75" s="201"/>
      <c r="WPR75" s="201"/>
      <c r="WPS75" s="201"/>
      <c r="WPT75" s="201"/>
      <c r="WPU75" s="201"/>
      <c r="WPV75" s="201"/>
      <c r="WPW75" s="201"/>
      <c r="WPX75" s="201"/>
      <c r="WPY75" s="201"/>
      <c r="WPZ75" s="201"/>
      <c r="WQA75" s="201"/>
      <c r="WQB75" s="201"/>
      <c r="WQC75" s="201"/>
      <c r="WQD75" s="201"/>
      <c r="WQE75" s="201"/>
      <c r="WQF75" s="201"/>
      <c r="WQG75" s="201"/>
      <c r="WQH75" s="201"/>
      <c r="WQI75" s="201"/>
      <c r="WQJ75" s="201"/>
      <c r="WQK75" s="201"/>
      <c r="WQL75" s="201"/>
      <c r="WQM75" s="201"/>
      <c r="WQN75" s="201"/>
      <c r="WQO75" s="201"/>
      <c r="WQP75" s="201"/>
      <c r="WQQ75" s="201"/>
      <c r="WQR75" s="201"/>
      <c r="WQS75" s="201"/>
      <c r="WQT75" s="201"/>
      <c r="WQU75" s="201"/>
      <c r="WQV75" s="201"/>
      <c r="WQW75" s="201"/>
      <c r="WQX75" s="201"/>
      <c r="WQY75" s="201"/>
      <c r="WQZ75" s="201"/>
      <c r="WRA75" s="201"/>
      <c r="WRB75" s="201"/>
      <c r="WRC75" s="201"/>
      <c r="WRD75" s="201"/>
      <c r="WRE75" s="201"/>
      <c r="WRF75" s="201"/>
      <c r="WRG75" s="201"/>
      <c r="WRH75" s="201"/>
      <c r="WRI75" s="201"/>
      <c r="WRJ75" s="201"/>
      <c r="WRK75" s="201"/>
      <c r="WRL75" s="201"/>
      <c r="WRM75" s="201"/>
      <c r="WRN75" s="201"/>
      <c r="WRO75" s="201"/>
      <c r="WRP75" s="201"/>
      <c r="WRQ75" s="201"/>
      <c r="WRR75" s="201"/>
      <c r="WRS75" s="201"/>
      <c r="WRT75" s="201"/>
      <c r="WRU75" s="201"/>
      <c r="WRV75" s="201"/>
      <c r="WRW75" s="201"/>
      <c r="WRX75" s="201"/>
      <c r="WRY75" s="201"/>
      <c r="WRZ75" s="201"/>
      <c r="WSA75" s="201"/>
      <c r="WSB75" s="201"/>
      <c r="WSC75" s="201"/>
      <c r="WSD75" s="201"/>
      <c r="WSE75" s="201"/>
      <c r="WSF75" s="201"/>
      <c r="WSG75" s="201"/>
      <c r="WSH75" s="201"/>
      <c r="WSI75" s="201"/>
      <c r="WSJ75" s="201"/>
      <c r="WSK75" s="201"/>
      <c r="WSL75" s="201"/>
      <c r="WSM75" s="201"/>
      <c r="WSN75" s="201"/>
      <c r="WSO75" s="201"/>
      <c r="WSP75" s="201"/>
      <c r="WSQ75" s="201"/>
      <c r="WSR75" s="201"/>
      <c r="WSS75" s="201"/>
      <c r="WST75" s="201"/>
      <c r="WSU75" s="201"/>
      <c r="WSV75" s="201"/>
      <c r="WSW75" s="201"/>
      <c r="WSX75" s="201"/>
      <c r="WSY75" s="201"/>
      <c r="WSZ75" s="201"/>
      <c r="WTA75" s="201"/>
      <c r="WTB75" s="201"/>
      <c r="WTC75" s="201"/>
      <c r="WTD75" s="201"/>
      <c r="WTE75" s="201"/>
      <c r="WTF75" s="201"/>
      <c r="WTG75" s="201"/>
      <c r="WTH75" s="201"/>
      <c r="WTI75" s="201"/>
      <c r="WTJ75" s="201"/>
      <c r="WTK75" s="201"/>
      <c r="WTL75" s="201"/>
      <c r="WTM75" s="201"/>
      <c r="WTN75" s="201"/>
      <c r="WTO75" s="201"/>
      <c r="WTP75" s="201"/>
      <c r="WTQ75" s="201"/>
      <c r="WTR75" s="201"/>
      <c r="WTS75" s="201"/>
      <c r="WTT75" s="201"/>
      <c r="WTU75" s="201"/>
      <c r="WTV75" s="201"/>
      <c r="WTW75" s="201"/>
      <c r="WTX75" s="201"/>
      <c r="WTY75" s="201"/>
      <c r="WTZ75" s="201"/>
      <c r="WUA75" s="201"/>
      <c r="WUB75" s="201"/>
      <c r="WUC75" s="201"/>
      <c r="WUD75" s="201"/>
      <c r="WUE75" s="201"/>
      <c r="WUF75" s="201"/>
      <c r="WUG75" s="201"/>
      <c r="WUH75" s="201"/>
      <c r="WUI75" s="201"/>
      <c r="WUJ75" s="201"/>
      <c r="WUK75" s="201"/>
      <c r="WUL75" s="201"/>
      <c r="WUM75" s="201"/>
      <c r="WUN75" s="201"/>
      <c r="WUO75" s="201"/>
      <c r="WUP75" s="201"/>
      <c r="WUQ75" s="201"/>
      <c r="WUR75" s="201"/>
      <c r="WUS75" s="201"/>
      <c r="WUT75" s="201"/>
      <c r="WUU75" s="201"/>
      <c r="WUV75" s="201"/>
      <c r="WUW75" s="201"/>
      <c r="WUX75" s="201"/>
      <c r="WUY75" s="201"/>
      <c r="WUZ75" s="201"/>
      <c r="WVA75" s="201"/>
      <c r="WVB75" s="201"/>
      <c r="WVC75" s="201"/>
      <c r="WVD75" s="201"/>
      <c r="WVE75" s="201"/>
      <c r="WVF75" s="201"/>
      <c r="WVG75" s="201"/>
      <c r="WVH75" s="201"/>
      <c r="WVI75" s="201"/>
      <c r="WVJ75" s="201"/>
      <c r="WVK75" s="201"/>
      <c r="WVL75" s="201"/>
      <c r="WVM75" s="201"/>
      <c r="WVN75" s="201"/>
      <c r="WVO75" s="201"/>
      <c r="WVP75" s="201"/>
      <c r="WVQ75" s="201"/>
      <c r="WVR75" s="201"/>
      <c r="WVS75" s="201"/>
      <c r="WVT75" s="201"/>
      <c r="WVU75" s="201"/>
      <c r="WVV75" s="201"/>
      <c r="WVW75" s="201"/>
      <c r="WVX75" s="201"/>
      <c r="WVY75" s="201"/>
      <c r="WVZ75" s="201"/>
      <c r="WWA75" s="201"/>
      <c r="WWB75" s="201"/>
      <c r="WWC75" s="201"/>
      <c r="WWD75" s="201"/>
      <c r="WWE75" s="201"/>
      <c r="WWF75" s="201"/>
      <c r="WWG75" s="201"/>
      <c r="WWH75" s="201"/>
      <c r="WWI75" s="201"/>
      <c r="WWJ75" s="201"/>
      <c r="WWK75" s="201"/>
      <c r="WWL75" s="201"/>
      <c r="WWM75" s="201"/>
      <c r="WWN75" s="201"/>
      <c r="WWO75" s="201"/>
      <c r="WWP75" s="201"/>
      <c r="WWQ75" s="201"/>
      <c r="WWR75" s="201"/>
      <c r="WWS75" s="201"/>
      <c r="WWT75" s="201"/>
      <c r="WWU75" s="201"/>
      <c r="WWV75" s="201"/>
      <c r="WWW75" s="201"/>
      <c r="WWX75" s="201"/>
      <c r="WWY75" s="201"/>
      <c r="WWZ75" s="201"/>
      <c r="WXA75" s="201"/>
      <c r="WXB75" s="201"/>
      <c r="WXC75" s="201"/>
      <c r="WXD75" s="201"/>
      <c r="WXE75" s="201"/>
      <c r="WXF75" s="201"/>
      <c r="WXG75" s="201"/>
      <c r="WXH75" s="201"/>
      <c r="WXI75" s="201"/>
      <c r="WXJ75" s="201"/>
      <c r="WXK75" s="201"/>
      <c r="WXL75" s="201"/>
      <c r="WXM75" s="201"/>
      <c r="WXN75" s="201"/>
      <c r="WXO75" s="201"/>
      <c r="WXP75" s="201"/>
      <c r="WXQ75" s="201"/>
      <c r="WXR75" s="201"/>
      <c r="WXS75" s="201"/>
      <c r="WXT75" s="201"/>
      <c r="WXU75" s="201"/>
      <c r="WXV75" s="201"/>
      <c r="WXW75" s="201"/>
      <c r="WXX75" s="201"/>
      <c r="WXY75" s="201"/>
      <c r="WXZ75" s="201"/>
      <c r="WYA75" s="201"/>
      <c r="WYB75" s="201"/>
      <c r="WYC75" s="201"/>
      <c r="WYD75" s="201"/>
      <c r="WYE75" s="201"/>
      <c r="WYF75" s="201"/>
      <c r="WYG75" s="201"/>
      <c r="WYH75" s="201"/>
      <c r="WYI75" s="201"/>
      <c r="WYJ75" s="201"/>
      <c r="WYK75" s="201"/>
      <c r="WYL75" s="201"/>
      <c r="WYM75" s="201"/>
      <c r="WYN75" s="201"/>
      <c r="WYO75" s="201"/>
      <c r="WYP75" s="201"/>
      <c r="WYQ75" s="201"/>
      <c r="WYR75" s="201"/>
      <c r="WYS75" s="201"/>
      <c r="WYT75" s="201"/>
      <c r="WYU75" s="201"/>
      <c r="WYV75" s="201"/>
      <c r="WYW75" s="201"/>
      <c r="WYX75" s="201"/>
      <c r="WYY75" s="201"/>
      <c r="WYZ75" s="201"/>
      <c r="WZA75" s="201"/>
      <c r="WZB75" s="201"/>
      <c r="WZC75" s="201"/>
      <c r="WZD75" s="201"/>
      <c r="WZE75" s="201"/>
      <c r="WZF75" s="201"/>
      <c r="WZG75" s="201"/>
      <c r="WZH75" s="201"/>
      <c r="WZI75" s="201"/>
      <c r="WZJ75" s="201"/>
      <c r="WZK75" s="201"/>
      <c r="WZL75" s="201"/>
      <c r="WZM75" s="201"/>
      <c r="WZN75" s="201"/>
      <c r="WZO75" s="201"/>
      <c r="WZP75" s="201"/>
      <c r="WZQ75" s="201"/>
      <c r="WZR75" s="201"/>
      <c r="WZS75" s="201"/>
      <c r="WZT75" s="201"/>
      <c r="WZU75" s="201"/>
      <c r="WZV75" s="201"/>
      <c r="WZW75" s="201"/>
      <c r="WZX75" s="201"/>
      <c r="WZY75" s="201"/>
      <c r="WZZ75" s="201"/>
      <c r="XAA75" s="201"/>
      <c r="XAB75" s="201"/>
      <c r="XAC75" s="201"/>
      <c r="XAD75" s="201"/>
      <c r="XAE75" s="201"/>
      <c r="XAF75" s="201"/>
      <c r="XAG75" s="201"/>
      <c r="XAH75" s="201"/>
      <c r="XAI75" s="201"/>
      <c r="XAJ75" s="201"/>
      <c r="XAK75" s="201"/>
      <c r="XAL75" s="201"/>
      <c r="XAM75" s="201"/>
      <c r="XAN75" s="201"/>
      <c r="XAO75" s="201"/>
      <c r="XAP75" s="201"/>
      <c r="XAQ75" s="201"/>
      <c r="XAR75" s="201"/>
      <c r="XAS75" s="201"/>
      <c r="XAT75" s="201"/>
      <c r="XAU75" s="201"/>
      <c r="XAV75" s="201"/>
      <c r="XAW75" s="201"/>
      <c r="XAX75" s="201"/>
      <c r="XAY75" s="201"/>
      <c r="XAZ75" s="201"/>
      <c r="XBA75" s="201"/>
      <c r="XBB75" s="201"/>
      <c r="XBC75" s="201"/>
      <c r="XBD75" s="201"/>
      <c r="XBE75" s="201"/>
      <c r="XBF75" s="201"/>
      <c r="XBG75" s="201"/>
      <c r="XBH75" s="201"/>
      <c r="XBI75" s="201"/>
      <c r="XBJ75" s="201"/>
      <c r="XBK75" s="201"/>
      <c r="XBL75" s="201"/>
      <c r="XBM75" s="201"/>
      <c r="XBN75" s="201"/>
      <c r="XBO75" s="201"/>
      <c r="XBP75" s="201"/>
      <c r="XBQ75" s="201"/>
      <c r="XBR75" s="201"/>
      <c r="XBS75" s="201"/>
      <c r="XBT75" s="201"/>
      <c r="XBU75" s="201"/>
      <c r="XBV75" s="201"/>
      <c r="XBW75" s="201"/>
      <c r="XBX75" s="201"/>
      <c r="XBY75" s="201"/>
      <c r="XBZ75" s="201"/>
      <c r="XCA75" s="201"/>
      <c r="XCB75" s="201"/>
      <c r="XCC75" s="201"/>
      <c r="XCD75" s="201"/>
      <c r="XCE75" s="201"/>
      <c r="XCF75" s="201"/>
      <c r="XCG75" s="201"/>
      <c r="XCH75" s="201"/>
      <c r="XCI75" s="201"/>
      <c r="XCJ75" s="201"/>
      <c r="XCK75" s="201"/>
      <c r="XCL75" s="201"/>
      <c r="XCM75" s="201"/>
      <c r="XCN75" s="201"/>
      <c r="XCO75" s="201"/>
      <c r="XCP75" s="201"/>
      <c r="XCQ75" s="201"/>
      <c r="XCR75" s="201"/>
      <c r="XCS75" s="201"/>
      <c r="XCT75" s="201"/>
      <c r="XCU75" s="201"/>
      <c r="XCV75" s="201"/>
      <c r="XCW75" s="201"/>
      <c r="XCX75" s="201"/>
      <c r="XCY75" s="201"/>
      <c r="XCZ75" s="201"/>
      <c r="XDA75" s="201"/>
      <c r="XDB75" s="201"/>
      <c r="XDC75" s="201"/>
      <c r="XDD75" s="201"/>
      <c r="XDE75" s="201"/>
      <c r="XDF75" s="201"/>
      <c r="XDG75" s="201"/>
      <c r="XDH75" s="201"/>
      <c r="XDI75" s="201"/>
      <c r="XDJ75" s="201"/>
      <c r="XDK75" s="201"/>
      <c r="XDL75" s="201"/>
      <c r="XDM75" s="201"/>
      <c r="XDN75" s="201"/>
      <c r="XDO75" s="201"/>
      <c r="XDP75" s="201"/>
      <c r="XDQ75" s="201"/>
      <c r="XDR75" s="201"/>
      <c r="XDS75" s="201"/>
      <c r="XDT75" s="201"/>
      <c r="XDU75" s="201"/>
      <c r="XDV75" s="201"/>
      <c r="XDW75" s="201"/>
      <c r="XDX75" s="201"/>
      <c r="XDY75" s="201"/>
    </row>
    <row r="76" spans="1:16353" s="12" customFormat="1" ht="138" customHeight="1" x14ac:dyDescent="0.25">
      <c r="A76" s="398" t="s">
        <v>73</v>
      </c>
      <c r="B76" s="402" t="s">
        <v>22</v>
      </c>
      <c r="C76" s="403" t="s">
        <v>97</v>
      </c>
      <c r="D76" s="38" t="s">
        <v>901</v>
      </c>
      <c r="E76" s="43">
        <v>1.06</v>
      </c>
      <c r="F76" s="39">
        <v>7354.366</v>
      </c>
      <c r="G76" s="40">
        <v>92</v>
      </c>
      <c r="H76" s="39">
        <f>ROUND(F76*G76/100,5)</f>
        <v>6766.0167199999996</v>
      </c>
      <c r="I76" s="39"/>
      <c r="J76" s="39"/>
      <c r="K76" s="253"/>
      <c r="L76" s="400"/>
      <c r="M76" s="400"/>
      <c r="N76" s="57"/>
      <c r="O76" s="41"/>
      <c r="P76" s="56"/>
      <c r="Q76" s="57"/>
      <c r="R76" s="408" t="s">
        <v>903</v>
      </c>
      <c r="S76" s="41">
        <v>6</v>
      </c>
      <c r="T76" s="41" t="s">
        <v>310</v>
      </c>
      <c r="U76" s="41" t="s">
        <v>310</v>
      </c>
      <c r="V76" s="44" t="s">
        <v>310</v>
      </c>
      <c r="W76" s="408"/>
    </row>
    <row r="77" spans="1:16353" s="233" customFormat="1" ht="75.75" customHeight="1" x14ac:dyDescent="0.25">
      <c r="A77" s="343" t="s">
        <v>224</v>
      </c>
      <c r="B77" s="226" t="s">
        <v>22</v>
      </c>
      <c r="C77" s="227" t="s">
        <v>1215</v>
      </c>
      <c r="D77" s="227" t="s">
        <v>1215</v>
      </c>
      <c r="E77" s="228">
        <f>E78+E79</f>
        <v>1.4039999999999999</v>
      </c>
      <c r="F77" s="229">
        <f>F78+F79</f>
        <v>15038.515200000002</v>
      </c>
      <c r="G77" s="230">
        <v>92</v>
      </c>
      <c r="H77" s="229">
        <f>H78+H79</f>
        <v>13835.43398</v>
      </c>
      <c r="I77" s="229">
        <f t="shared" ref="I77:J77" si="29">I78+I79</f>
        <v>0</v>
      </c>
      <c r="J77" s="229">
        <f t="shared" si="29"/>
        <v>0</v>
      </c>
      <c r="K77" s="231">
        <v>44490</v>
      </c>
      <c r="L77" s="232" t="s">
        <v>1216</v>
      </c>
      <c r="M77" s="74" t="s">
        <v>1217</v>
      </c>
      <c r="N77" s="74" t="s">
        <v>314</v>
      </c>
      <c r="O77" s="74" t="s">
        <v>1218</v>
      </c>
      <c r="P77" s="74" t="s">
        <v>714</v>
      </c>
      <c r="Q77" s="74" t="s">
        <v>309</v>
      </c>
      <c r="R77" s="73" t="s">
        <v>274</v>
      </c>
      <c r="S77" s="73"/>
      <c r="T77" s="73" t="s">
        <v>274</v>
      </c>
      <c r="U77" s="74" t="s">
        <v>274</v>
      </c>
      <c r="V77" s="74" t="s">
        <v>274</v>
      </c>
      <c r="W77" s="74" t="s">
        <v>1393</v>
      </c>
      <c r="X77" s="218"/>
      <c r="Y77" s="218"/>
      <c r="Z77" s="218"/>
      <c r="AA77" s="218"/>
      <c r="AB77" s="218"/>
      <c r="AC77" s="218"/>
      <c r="AD77" s="218"/>
      <c r="AE77" s="218"/>
      <c r="AF77" s="218"/>
      <c r="AG77" s="197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  <c r="CL77" s="218"/>
      <c r="CM77" s="218"/>
      <c r="CN77" s="218"/>
      <c r="CO77" s="218"/>
      <c r="CP77" s="218"/>
      <c r="CQ77" s="218"/>
      <c r="CR77" s="218"/>
      <c r="CS77" s="218"/>
      <c r="CT77" s="218"/>
      <c r="CU77" s="218"/>
      <c r="CV77" s="218"/>
      <c r="CW77" s="218"/>
      <c r="CX77" s="218"/>
      <c r="CY77" s="218"/>
      <c r="CZ77" s="218"/>
      <c r="DA77" s="218"/>
      <c r="DB77" s="218"/>
      <c r="DC77" s="218"/>
      <c r="DD77" s="218"/>
      <c r="DE77" s="218"/>
      <c r="DF77" s="218"/>
      <c r="DG77" s="218"/>
      <c r="DH77" s="218"/>
      <c r="DI77" s="218"/>
      <c r="DJ77" s="218"/>
      <c r="DK77" s="218"/>
      <c r="DL77" s="218"/>
      <c r="DM77" s="218"/>
      <c r="DN77" s="218"/>
      <c r="DO77" s="218"/>
      <c r="DP77" s="218"/>
      <c r="DQ77" s="218"/>
      <c r="DR77" s="218"/>
      <c r="DS77" s="218"/>
      <c r="DT77" s="218"/>
      <c r="DU77" s="218"/>
      <c r="DV77" s="218"/>
      <c r="DW77" s="218"/>
      <c r="DX77" s="218"/>
      <c r="DY77" s="218"/>
      <c r="DZ77" s="218"/>
      <c r="EA77" s="218"/>
      <c r="EB77" s="218"/>
      <c r="EC77" s="218"/>
      <c r="ED77" s="218"/>
      <c r="EE77" s="218"/>
      <c r="EF77" s="218"/>
      <c r="EG77" s="218"/>
      <c r="EH77" s="218"/>
      <c r="EI77" s="218"/>
      <c r="EJ77" s="218"/>
      <c r="EK77" s="218"/>
      <c r="EL77" s="218"/>
      <c r="EM77" s="218"/>
      <c r="EN77" s="218"/>
      <c r="EO77" s="218"/>
      <c r="EP77" s="218"/>
      <c r="EQ77" s="218"/>
      <c r="ER77" s="218"/>
      <c r="ES77" s="218"/>
      <c r="ET77" s="218"/>
      <c r="EU77" s="218"/>
      <c r="EV77" s="218"/>
      <c r="EW77" s="218"/>
      <c r="EX77" s="218"/>
      <c r="EY77" s="218"/>
      <c r="EZ77" s="218"/>
      <c r="FA77" s="218"/>
      <c r="FB77" s="218"/>
      <c r="FC77" s="218"/>
      <c r="FD77" s="218"/>
      <c r="FE77" s="218"/>
      <c r="FF77" s="218"/>
      <c r="FG77" s="218"/>
      <c r="FH77" s="218"/>
      <c r="FI77" s="218"/>
      <c r="FJ77" s="218"/>
      <c r="FK77" s="218"/>
      <c r="FL77" s="218"/>
      <c r="FM77" s="218"/>
      <c r="FN77" s="218"/>
      <c r="FO77" s="218"/>
      <c r="FP77" s="218"/>
      <c r="FQ77" s="218"/>
      <c r="FR77" s="218"/>
      <c r="FS77" s="218"/>
      <c r="FT77" s="218"/>
      <c r="FU77" s="218"/>
      <c r="FV77" s="218"/>
      <c r="FW77" s="218"/>
      <c r="FX77" s="218"/>
      <c r="FY77" s="218"/>
      <c r="FZ77" s="218"/>
      <c r="GA77" s="218"/>
      <c r="GB77" s="218"/>
      <c r="GC77" s="218"/>
      <c r="GD77" s="218"/>
      <c r="GE77" s="218"/>
      <c r="GF77" s="218"/>
      <c r="GG77" s="218"/>
      <c r="GH77" s="218"/>
      <c r="GI77" s="218"/>
      <c r="GJ77" s="218"/>
      <c r="GK77" s="218"/>
      <c r="GL77" s="218"/>
      <c r="GM77" s="218"/>
      <c r="GN77" s="218"/>
      <c r="GO77" s="218"/>
      <c r="GP77" s="218"/>
      <c r="GQ77" s="218"/>
      <c r="GR77" s="218"/>
      <c r="GS77" s="218"/>
      <c r="GT77" s="218"/>
      <c r="GU77" s="218"/>
      <c r="GV77" s="218"/>
      <c r="GW77" s="218"/>
      <c r="GX77" s="218"/>
      <c r="GY77" s="218"/>
      <c r="GZ77" s="218"/>
      <c r="HA77" s="218"/>
      <c r="HB77" s="218"/>
      <c r="HC77" s="218"/>
      <c r="HD77" s="218"/>
      <c r="HE77" s="218"/>
      <c r="HF77" s="218"/>
      <c r="HG77" s="218"/>
      <c r="HH77" s="218"/>
      <c r="HI77" s="218"/>
      <c r="HJ77" s="218"/>
      <c r="HK77" s="218"/>
      <c r="HL77" s="218"/>
      <c r="HM77" s="218"/>
      <c r="HN77" s="218"/>
      <c r="HO77" s="218"/>
      <c r="HP77" s="218"/>
      <c r="HQ77" s="218"/>
      <c r="HR77" s="218"/>
      <c r="HS77" s="218"/>
      <c r="HT77" s="218"/>
      <c r="HU77" s="218"/>
      <c r="HV77" s="218"/>
      <c r="HW77" s="218"/>
      <c r="HX77" s="218"/>
      <c r="HY77" s="218"/>
      <c r="HZ77" s="218"/>
      <c r="IA77" s="218"/>
      <c r="IB77" s="218"/>
      <c r="IC77" s="218"/>
      <c r="ID77" s="218"/>
      <c r="IE77" s="218"/>
      <c r="IF77" s="218"/>
      <c r="IG77" s="218"/>
      <c r="IH77" s="218"/>
      <c r="II77" s="218"/>
      <c r="IJ77" s="218"/>
      <c r="IK77" s="218"/>
      <c r="IL77" s="218"/>
      <c r="IM77" s="218"/>
      <c r="IN77" s="218"/>
      <c r="IO77" s="218"/>
      <c r="IP77" s="218"/>
      <c r="IQ77" s="218"/>
      <c r="IR77" s="218"/>
      <c r="IS77" s="218"/>
      <c r="IT77" s="218"/>
      <c r="IU77" s="218"/>
      <c r="IV77" s="218"/>
      <c r="IW77" s="218"/>
      <c r="IX77" s="218"/>
      <c r="IY77" s="218"/>
      <c r="IZ77" s="218"/>
      <c r="JA77" s="218"/>
      <c r="JB77" s="218"/>
      <c r="JC77" s="218"/>
      <c r="JD77" s="218"/>
      <c r="JE77" s="218"/>
      <c r="JF77" s="218"/>
      <c r="JG77" s="218"/>
      <c r="JH77" s="218"/>
      <c r="JI77" s="218"/>
      <c r="JJ77" s="218"/>
      <c r="JK77" s="218"/>
      <c r="JL77" s="218"/>
      <c r="JM77" s="218"/>
      <c r="JN77" s="218"/>
      <c r="JO77" s="218"/>
      <c r="JP77" s="218"/>
      <c r="JQ77" s="218"/>
      <c r="JR77" s="218"/>
      <c r="JS77" s="218"/>
      <c r="JT77" s="218"/>
      <c r="JU77" s="218"/>
      <c r="JV77" s="218"/>
      <c r="JW77" s="218"/>
      <c r="JX77" s="218"/>
      <c r="JY77" s="218"/>
      <c r="JZ77" s="218"/>
      <c r="KA77" s="218"/>
      <c r="KB77" s="218"/>
      <c r="KC77" s="218"/>
      <c r="KD77" s="218"/>
      <c r="KE77" s="218"/>
      <c r="KF77" s="218"/>
      <c r="KG77" s="218"/>
      <c r="KH77" s="218"/>
      <c r="KI77" s="218"/>
      <c r="KJ77" s="218"/>
      <c r="KK77" s="218"/>
      <c r="KL77" s="218"/>
      <c r="KM77" s="218"/>
      <c r="KN77" s="218"/>
      <c r="KO77" s="218"/>
      <c r="KP77" s="218"/>
      <c r="KQ77" s="218"/>
      <c r="KR77" s="218"/>
      <c r="KS77" s="218"/>
      <c r="KT77" s="218"/>
      <c r="KU77" s="218"/>
      <c r="KV77" s="218"/>
      <c r="KW77" s="218"/>
      <c r="KX77" s="218"/>
      <c r="KY77" s="218"/>
      <c r="KZ77" s="218"/>
      <c r="LA77" s="218"/>
      <c r="LB77" s="218"/>
      <c r="LC77" s="218"/>
      <c r="LD77" s="218"/>
      <c r="LE77" s="218"/>
      <c r="LF77" s="218"/>
      <c r="LG77" s="218"/>
      <c r="LH77" s="218"/>
      <c r="LI77" s="218"/>
      <c r="LJ77" s="218"/>
      <c r="LK77" s="218"/>
      <c r="LL77" s="218"/>
      <c r="LM77" s="218"/>
      <c r="LN77" s="218"/>
      <c r="LO77" s="218"/>
      <c r="LP77" s="218"/>
      <c r="LQ77" s="218"/>
      <c r="LR77" s="218"/>
      <c r="LS77" s="218"/>
      <c r="LT77" s="218"/>
      <c r="LU77" s="218"/>
      <c r="LV77" s="218"/>
      <c r="LW77" s="218"/>
      <c r="LX77" s="218"/>
      <c r="LY77" s="218"/>
      <c r="LZ77" s="218"/>
      <c r="MA77" s="218"/>
      <c r="MB77" s="218"/>
      <c r="MC77" s="218"/>
      <c r="MD77" s="218"/>
      <c r="ME77" s="218"/>
      <c r="MF77" s="218"/>
      <c r="MG77" s="218"/>
      <c r="MH77" s="218"/>
      <c r="MI77" s="218"/>
      <c r="MJ77" s="218"/>
      <c r="MK77" s="218"/>
      <c r="ML77" s="218"/>
      <c r="MM77" s="218"/>
      <c r="MN77" s="218"/>
      <c r="MO77" s="218"/>
      <c r="MP77" s="218"/>
      <c r="MQ77" s="218"/>
      <c r="MR77" s="218"/>
      <c r="MS77" s="218"/>
      <c r="MT77" s="218"/>
      <c r="MU77" s="218"/>
      <c r="MV77" s="218"/>
      <c r="MW77" s="218"/>
      <c r="MX77" s="218"/>
      <c r="MY77" s="218"/>
      <c r="MZ77" s="218"/>
      <c r="NA77" s="218"/>
      <c r="NB77" s="218"/>
      <c r="NC77" s="218"/>
      <c r="ND77" s="218"/>
      <c r="NE77" s="218"/>
      <c r="NF77" s="218"/>
      <c r="NG77" s="218"/>
      <c r="NH77" s="218"/>
      <c r="NI77" s="218"/>
      <c r="NJ77" s="218"/>
      <c r="NK77" s="218"/>
      <c r="NL77" s="218"/>
      <c r="NM77" s="218"/>
      <c r="NN77" s="218"/>
      <c r="NO77" s="218"/>
      <c r="NP77" s="218"/>
      <c r="NQ77" s="218"/>
      <c r="NR77" s="218"/>
      <c r="NS77" s="218"/>
      <c r="NT77" s="218"/>
      <c r="NU77" s="218"/>
      <c r="NV77" s="218"/>
      <c r="NW77" s="218"/>
      <c r="NX77" s="218"/>
      <c r="NY77" s="218"/>
      <c r="NZ77" s="218"/>
      <c r="OA77" s="218"/>
      <c r="OB77" s="218"/>
      <c r="OC77" s="218"/>
      <c r="OD77" s="218"/>
      <c r="OE77" s="218"/>
      <c r="OF77" s="218"/>
      <c r="OG77" s="218"/>
      <c r="OH77" s="218"/>
      <c r="OI77" s="218"/>
      <c r="OJ77" s="218"/>
      <c r="OK77" s="218"/>
      <c r="OL77" s="218"/>
      <c r="OM77" s="218"/>
      <c r="ON77" s="218"/>
      <c r="OO77" s="218"/>
      <c r="OP77" s="218"/>
      <c r="OQ77" s="218"/>
      <c r="OR77" s="218"/>
      <c r="OS77" s="218"/>
      <c r="OT77" s="218"/>
      <c r="OU77" s="218"/>
      <c r="OV77" s="218"/>
      <c r="OW77" s="218"/>
      <c r="OX77" s="218"/>
      <c r="OY77" s="218"/>
      <c r="OZ77" s="218"/>
      <c r="PA77" s="218"/>
      <c r="PB77" s="218"/>
      <c r="PC77" s="218"/>
      <c r="PD77" s="218"/>
      <c r="PE77" s="218"/>
      <c r="PF77" s="218"/>
      <c r="PG77" s="218"/>
      <c r="PH77" s="218"/>
      <c r="PI77" s="218"/>
      <c r="PJ77" s="218"/>
      <c r="PK77" s="218"/>
      <c r="PL77" s="218"/>
      <c r="PM77" s="218"/>
      <c r="PN77" s="218"/>
      <c r="PO77" s="218"/>
      <c r="PP77" s="218"/>
      <c r="PQ77" s="218"/>
      <c r="PR77" s="218"/>
      <c r="PS77" s="218"/>
      <c r="PT77" s="218"/>
      <c r="PU77" s="218"/>
      <c r="PV77" s="218"/>
      <c r="PW77" s="218"/>
      <c r="PX77" s="218"/>
      <c r="PY77" s="218"/>
      <c r="PZ77" s="218"/>
      <c r="QA77" s="218"/>
      <c r="QB77" s="218"/>
      <c r="QC77" s="218"/>
      <c r="QD77" s="218"/>
      <c r="QE77" s="218"/>
      <c r="QF77" s="218"/>
      <c r="QG77" s="218"/>
      <c r="QH77" s="218"/>
      <c r="QI77" s="218"/>
      <c r="QJ77" s="218"/>
      <c r="QK77" s="218"/>
      <c r="QL77" s="218"/>
      <c r="QM77" s="218"/>
      <c r="QN77" s="218"/>
      <c r="QO77" s="218"/>
      <c r="QP77" s="218"/>
      <c r="QQ77" s="218"/>
      <c r="QR77" s="218"/>
      <c r="QS77" s="218"/>
      <c r="QT77" s="218"/>
      <c r="QU77" s="218"/>
      <c r="QV77" s="218"/>
      <c r="QW77" s="218"/>
      <c r="QX77" s="218"/>
      <c r="QY77" s="218"/>
      <c r="QZ77" s="218"/>
      <c r="RA77" s="218"/>
      <c r="RB77" s="218"/>
      <c r="RC77" s="218"/>
      <c r="RD77" s="218"/>
      <c r="RE77" s="218"/>
      <c r="RF77" s="218"/>
      <c r="RG77" s="218"/>
      <c r="RH77" s="218"/>
      <c r="RI77" s="218"/>
      <c r="RJ77" s="218"/>
      <c r="RK77" s="218"/>
      <c r="RL77" s="218"/>
      <c r="RM77" s="218"/>
      <c r="RN77" s="218"/>
      <c r="RO77" s="218"/>
      <c r="RP77" s="218"/>
      <c r="RQ77" s="218"/>
      <c r="RR77" s="218"/>
      <c r="RS77" s="218"/>
      <c r="RT77" s="218"/>
      <c r="RU77" s="218"/>
      <c r="RV77" s="218"/>
      <c r="RW77" s="218"/>
      <c r="RX77" s="218"/>
      <c r="RY77" s="218"/>
      <c r="RZ77" s="218"/>
      <c r="SA77" s="218"/>
      <c r="SB77" s="218"/>
      <c r="SC77" s="218"/>
      <c r="SD77" s="218"/>
      <c r="SE77" s="218"/>
      <c r="SF77" s="218"/>
      <c r="SG77" s="218"/>
      <c r="SH77" s="218"/>
      <c r="SI77" s="218"/>
      <c r="SJ77" s="218"/>
      <c r="SK77" s="218"/>
      <c r="SL77" s="218"/>
      <c r="SM77" s="218"/>
      <c r="SN77" s="218"/>
      <c r="SO77" s="218"/>
      <c r="SP77" s="218"/>
      <c r="SQ77" s="218"/>
      <c r="SR77" s="218"/>
      <c r="SS77" s="218"/>
      <c r="ST77" s="218"/>
      <c r="SU77" s="218"/>
      <c r="SV77" s="218"/>
      <c r="SW77" s="218"/>
      <c r="SX77" s="218"/>
      <c r="SY77" s="218"/>
      <c r="SZ77" s="218"/>
      <c r="TA77" s="218"/>
      <c r="TB77" s="218"/>
      <c r="TC77" s="218"/>
      <c r="TD77" s="218"/>
      <c r="TE77" s="218"/>
      <c r="TF77" s="218"/>
      <c r="TG77" s="218"/>
      <c r="TH77" s="218"/>
      <c r="TI77" s="218"/>
      <c r="TJ77" s="218"/>
      <c r="TK77" s="218"/>
      <c r="TL77" s="218"/>
      <c r="TM77" s="218"/>
      <c r="TN77" s="218"/>
      <c r="TO77" s="218"/>
      <c r="TP77" s="218"/>
      <c r="TQ77" s="218"/>
      <c r="TR77" s="218"/>
      <c r="TS77" s="218"/>
      <c r="TT77" s="218"/>
      <c r="TU77" s="218"/>
      <c r="TV77" s="218"/>
      <c r="TW77" s="218"/>
      <c r="TX77" s="218"/>
      <c r="TY77" s="218"/>
      <c r="TZ77" s="218"/>
      <c r="UA77" s="218"/>
      <c r="UB77" s="218"/>
      <c r="UC77" s="218"/>
      <c r="UD77" s="218"/>
      <c r="UE77" s="218"/>
      <c r="UF77" s="218"/>
      <c r="UG77" s="218"/>
      <c r="UH77" s="218"/>
      <c r="UI77" s="218"/>
      <c r="UJ77" s="218"/>
      <c r="UK77" s="218"/>
      <c r="UL77" s="218"/>
      <c r="UM77" s="218"/>
      <c r="UN77" s="218"/>
      <c r="UO77" s="218"/>
      <c r="UP77" s="218"/>
      <c r="UQ77" s="218"/>
      <c r="UR77" s="218"/>
      <c r="US77" s="218"/>
      <c r="UT77" s="218"/>
      <c r="UU77" s="218"/>
      <c r="UV77" s="218"/>
      <c r="UW77" s="218"/>
      <c r="UX77" s="218"/>
      <c r="UY77" s="218"/>
      <c r="UZ77" s="218"/>
      <c r="VA77" s="218"/>
      <c r="VB77" s="218"/>
      <c r="VC77" s="218"/>
      <c r="VD77" s="218"/>
      <c r="VE77" s="218"/>
      <c r="VF77" s="218"/>
      <c r="VG77" s="218"/>
      <c r="VH77" s="218"/>
      <c r="VI77" s="218"/>
      <c r="VJ77" s="218"/>
      <c r="VK77" s="218"/>
      <c r="VL77" s="218"/>
      <c r="VM77" s="218"/>
      <c r="VN77" s="218"/>
      <c r="VO77" s="218"/>
      <c r="VP77" s="218"/>
      <c r="VQ77" s="218"/>
      <c r="VR77" s="218"/>
      <c r="VS77" s="218"/>
      <c r="VT77" s="218"/>
      <c r="VU77" s="218"/>
      <c r="VV77" s="218"/>
      <c r="VW77" s="218"/>
      <c r="VX77" s="218"/>
      <c r="VY77" s="218"/>
      <c r="VZ77" s="218"/>
      <c r="WA77" s="218"/>
      <c r="WB77" s="218"/>
      <c r="WC77" s="218"/>
      <c r="WD77" s="218"/>
      <c r="WE77" s="218"/>
      <c r="WF77" s="218"/>
      <c r="WG77" s="218"/>
      <c r="WH77" s="218"/>
      <c r="WI77" s="218"/>
      <c r="WJ77" s="218"/>
      <c r="WK77" s="218"/>
      <c r="WL77" s="218"/>
      <c r="WM77" s="218"/>
      <c r="WN77" s="218"/>
      <c r="WO77" s="218"/>
      <c r="WP77" s="218"/>
      <c r="WQ77" s="218"/>
      <c r="WR77" s="218"/>
      <c r="WS77" s="218"/>
      <c r="WT77" s="218"/>
      <c r="WU77" s="218"/>
      <c r="WV77" s="218"/>
      <c r="WW77" s="218"/>
      <c r="WX77" s="218"/>
      <c r="WY77" s="218"/>
      <c r="WZ77" s="218"/>
      <c r="XA77" s="218"/>
      <c r="XB77" s="218"/>
      <c r="XC77" s="218"/>
      <c r="XD77" s="218"/>
      <c r="XE77" s="218"/>
      <c r="XF77" s="218"/>
      <c r="XG77" s="218"/>
      <c r="XH77" s="218"/>
      <c r="XI77" s="218"/>
      <c r="XJ77" s="218"/>
      <c r="XK77" s="218"/>
      <c r="XL77" s="218"/>
      <c r="XM77" s="218"/>
      <c r="XN77" s="218"/>
      <c r="XO77" s="218"/>
      <c r="XP77" s="218"/>
      <c r="XQ77" s="218"/>
      <c r="XR77" s="218"/>
      <c r="XS77" s="218"/>
      <c r="XT77" s="218"/>
      <c r="XU77" s="218"/>
      <c r="XV77" s="218"/>
      <c r="XW77" s="218"/>
      <c r="XX77" s="218"/>
      <c r="XY77" s="218"/>
      <c r="XZ77" s="218"/>
      <c r="YA77" s="218"/>
      <c r="YB77" s="218"/>
      <c r="YC77" s="218"/>
      <c r="YD77" s="218"/>
      <c r="YE77" s="218"/>
      <c r="YF77" s="218"/>
      <c r="YG77" s="218"/>
      <c r="YH77" s="218"/>
      <c r="YI77" s="218"/>
      <c r="YJ77" s="218"/>
      <c r="YK77" s="218"/>
      <c r="YL77" s="218"/>
      <c r="YM77" s="218"/>
      <c r="YN77" s="218"/>
      <c r="YO77" s="218"/>
      <c r="YP77" s="218"/>
      <c r="YQ77" s="218"/>
      <c r="YR77" s="218"/>
      <c r="YS77" s="218"/>
      <c r="YT77" s="218"/>
      <c r="YU77" s="218"/>
      <c r="YV77" s="218"/>
      <c r="YW77" s="218"/>
      <c r="YX77" s="218"/>
      <c r="YY77" s="218"/>
      <c r="YZ77" s="218"/>
      <c r="ZA77" s="218"/>
      <c r="ZB77" s="218"/>
      <c r="ZC77" s="218"/>
      <c r="ZD77" s="218"/>
      <c r="ZE77" s="218"/>
      <c r="ZF77" s="218"/>
      <c r="ZG77" s="218"/>
      <c r="ZH77" s="218"/>
      <c r="ZI77" s="218"/>
      <c r="ZJ77" s="218"/>
      <c r="ZK77" s="218"/>
      <c r="ZL77" s="218"/>
      <c r="ZM77" s="218"/>
      <c r="ZN77" s="218"/>
      <c r="ZO77" s="218"/>
      <c r="ZP77" s="218"/>
      <c r="ZQ77" s="218"/>
      <c r="ZR77" s="218"/>
      <c r="ZS77" s="218"/>
      <c r="ZT77" s="218"/>
      <c r="ZU77" s="218"/>
      <c r="ZV77" s="218"/>
      <c r="ZW77" s="218"/>
      <c r="ZX77" s="218"/>
      <c r="ZY77" s="218"/>
      <c r="ZZ77" s="218"/>
      <c r="AAA77" s="218"/>
      <c r="AAB77" s="218"/>
      <c r="AAC77" s="218"/>
      <c r="AAD77" s="218"/>
      <c r="AAE77" s="218"/>
      <c r="AAF77" s="218"/>
      <c r="AAG77" s="218"/>
      <c r="AAH77" s="218"/>
      <c r="AAI77" s="218"/>
      <c r="AAJ77" s="218"/>
      <c r="AAK77" s="218"/>
      <c r="AAL77" s="218"/>
      <c r="AAM77" s="218"/>
      <c r="AAN77" s="218"/>
      <c r="AAO77" s="218"/>
      <c r="AAP77" s="218"/>
      <c r="AAQ77" s="218"/>
      <c r="AAR77" s="218"/>
      <c r="AAS77" s="218"/>
      <c r="AAT77" s="218"/>
      <c r="AAU77" s="218"/>
      <c r="AAV77" s="218"/>
      <c r="AAW77" s="218"/>
      <c r="AAX77" s="218"/>
      <c r="AAY77" s="218"/>
      <c r="AAZ77" s="218"/>
      <c r="ABA77" s="218"/>
      <c r="ABB77" s="218"/>
      <c r="ABC77" s="218"/>
      <c r="ABD77" s="218"/>
      <c r="ABE77" s="218"/>
      <c r="ABF77" s="218"/>
      <c r="ABG77" s="218"/>
      <c r="ABH77" s="218"/>
      <c r="ABI77" s="218"/>
      <c r="ABJ77" s="218"/>
      <c r="ABK77" s="218"/>
      <c r="ABL77" s="218"/>
      <c r="ABM77" s="218"/>
      <c r="ABN77" s="218"/>
      <c r="ABO77" s="218"/>
      <c r="ABP77" s="218"/>
      <c r="ABQ77" s="218"/>
      <c r="ABR77" s="218"/>
      <c r="ABS77" s="218"/>
      <c r="ABT77" s="218"/>
      <c r="ABU77" s="218"/>
      <c r="ABV77" s="218"/>
      <c r="ABW77" s="218"/>
      <c r="ABX77" s="218"/>
      <c r="ABY77" s="218"/>
      <c r="ABZ77" s="218"/>
      <c r="ACA77" s="218"/>
      <c r="ACB77" s="218"/>
      <c r="ACC77" s="218"/>
      <c r="ACD77" s="218"/>
      <c r="ACE77" s="218"/>
      <c r="ACF77" s="218"/>
      <c r="ACG77" s="218"/>
      <c r="ACH77" s="218"/>
      <c r="ACI77" s="218"/>
      <c r="ACJ77" s="218"/>
      <c r="ACK77" s="218"/>
      <c r="ACL77" s="218"/>
      <c r="ACM77" s="218"/>
      <c r="ACN77" s="218"/>
      <c r="ACO77" s="218"/>
      <c r="ACP77" s="218"/>
      <c r="ACQ77" s="218"/>
      <c r="ACR77" s="218"/>
      <c r="ACS77" s="218"/>
      <c r="ACT77" s="218"/>
      <c r="ACU77" s="218"/>
      <c r="ACV77" s="218"/>
      <c r="ACW77" s="218"/>
      <c r="ACX77" s="218"/>
      <c r="ACY77" s="218"/>
      <c r="ACZ77" s="218"/>
      <c r="ADA77" s="218"/>
      <c r="ADB77" s="218"/>
      <c r="ADC77" s="218"/>
      <c r="ADD77" s="218"/>
      <c r="ADE77" s="218"/>
      <c r="ADF77" s="218"/>
      <c r="ADG77" s="218"/>
      <c r="ADH77" s="218"/>
      <c r="ADI77" s="218"/>
      <c r="ADJ77" s="218"/>
      <c r="ADK77" s="218"/>
      <c r="ADL77" s="218"/>
      <c r="ADM77" s="218"/>
      <c r="ADN77" s="218"/>
      <c r="ADO77" s="218"/>
      <c r="ADP77" s="218"/>
      <c r="ADQ77" s="218"/>
      <c r="ADR77" s="218"/>
      <c r="ADS77" s="218"/>
      <c r="ADT77" s="218"/>
      <c r="ADU77" s="218"/>
      <c r="ADV77" s="218"/>
      <c r="ADW77" s="218"/>
      <c r="ADX77" s="218"/>
      <c r="ADY77" s="218"/>
      <c r="ADZ77" s="218"/>
      <c r="AEA77" s="218"/>
      <c r="AEB77" s="218"/>
      <c r="AEC77" s="218"/>
      <c r="AED77" s="218"/>
      <c r="AEE77" s="218"/>
      <c r="AEF77" s="218"/>
      <c r="AEG77" s="218"/>
      <c r="AEH77" s="218"/>
      <c r="AEI77" s="218"/>
      <c r="AEJ77" s="218"/>
      <c r="AEK77" s="218"/>
      <c r="AEL77" s="218"/>
      <c r="AEM77" s="218"/>
      <c r="AEN77" s="218"/>
      <c r="AEO77" s="218"/>
      <c r="AEP77" s="218"/>
      <c r="AEQ77" s="218"/>
      <c r="AER77" s="218"/>
      <c r="AES77" s="218"/>
      <c r="AET77" s="218"/>
      <c r="AEU77" s="218"/>
      <c r="AEV77" s="218"/>
      <c r="AEW77" s="218"/>
      <c r="AEX77" s="218"/>
      <c r="AEY77" s="218"/>
      <c r="AEZ77" s="218"/>
      <c r="AFA77" s="218"/>
      <c r="AFB77" s="218"/>
      <c r="AFC77" s="218"/>
      <c r="AFD77" s="218"/>
      <c r="AFE77" s="218"/>
      <c r="AFF77" s="218"/>
      <c r="AFG77" s="218"/>
      <c r="AFH77" s="218"/>
      <c r="AFI77" s="218"/>
      <c r="AFJ77" s="218"/>
      <c r="AFK77" s="218"/>
      <c r="AFL77" s="218"/>
      <c r="AFM77" s="218"/>
      <c r="AFN77" s="218"/>
      <c r="AFO77" s="218"/>
      <c r="AFP77" s="218"/>
      <c r="AFQ77" s="218"/>
      <c r="AFR77" s="218"/>
      <c r="AFS77" s="218"/>
      <c r="AFT77" s="218"/>
      <c r="AFU77" s="218"/>
      <c r="AFV77" s="218"/>
      <c r="AFW77" s="218"/>
      <c r="AFX77" s="218"/>
      <c r="AFY77" s="218"/>
      <c r="AFZ77" s="218"/>
      <c r="AGA77" s="218"/>
      <c r="AGB77" s="218"/>
      <c r="AGC77" s="218"/>
      <c r="AGD77" s="218"/>
      <c r="AGE77" s="218"/>
      <c r="AGF77" s="218"/>
      <c r="AGG77" s="218"/>
      <c r="AGH77" s="218"/>
      <c r="AGI77" s="218"/>
      <c r="AGJ77" s="218"/>
      <c r="AGK77" s="218"/>
      <c r="AGL77" s="218"/>
      <c r="AGM77" s="218"/>
      <c r="AGN77" s="218"/>
      <c r="AGO77" s="218"/>
      <c r="AGP77" s="218"/>
      <c r="AGQ77" s="218"/>
      <c r="AGR77" s="218"/>
      <c r="AGS77" s="218"/>
      <c r="AGT77" s="218"/>
      <c r="AGU77" s="218"/>
      <c r="AGV77" s="218"/>
      <c r="AGW77" s="218"/>
      <c r="AGX77" s="218"/>
      <c r="AGY77" s="218"/>
      <c r="AGZ77" s="218"/>
      <c r="AHA77" s="218"/>
      <c r="AHB77" s="218"/>
      <c r="AHC77" s="218"/>
      <c r="AHD77" s="218"/>
      <c r="AHE77" s="218"/>
      <c r="AHF77" s="218"/>
      <c r="AHG77" s="218"/>
      <c r="AHH77" s="218"/>
      <c r="AHI77" s="218"/>
      <c r="AHJ77" s="218"/>
      <c r="AHK77" s="218"/>
      <c r="AHL77" s="218"/>
      <c r="AHM77" s="218"/>
      <c r="AHN77" s="218"/>
      <c r="AHO77" s="218"/>
      <c r="AHP77" s="218"/>
      <c r="AHQ77" s="218"/>
      <c r="AHR77" s="218"/>
      <c r="AHS77" s="218"/>
      <c r="AHT77" s="218"/>
      <c r="AHU77" s="218"/>
      <c r="AHV77" s="218"/>
      <c r="AHW77" s="218"/>
      <c r="AHX77" s="218"/>
      <c r="AHY77" s="218"/>
      <c r="AHZ77" s="218"/>
      <c r="AIA77" s="218"/>
      <c r="AIB77" s="218"/>
      <c r="AIC77" s="218"/>
      <c r="AID77" s="218"/>
      <c r="AIE77" s="218"/>
      <c r="AIF77" s="218"/>
      <c r="AIG77" s="218"/>
      <c r="AIH77" s="218"/>
      <c r="AII77" s="218"/>
      <c r="AIJ77" s="218"/>
      <c r="AIK77" s="218"/>
      <c r="AIL77" s="218"/>
      <c r="AIM77" s="218"/>
      <c r="AIN77" s="218"/>
      <c r="AIO77" s="218"/>
      <c r="AIP77" s="218"/>
      <c r="AIQ77" s="218"/>
      <c r="AIR77" s="218"/>
      <c r="AIS77" s="218"/>
      <c r="AIT77" s="218"/>
      <c r="AIU77" s="218"/>
      <c r="AIV77" s="218"/>
      <c r="AIW77" s="218"/>
      <c r="AIX77" s="218"/>
      <c r="AIY77" s="218"/>
      <c r="AIZ77" s="218"/>
      <c r="AJA77" s="218"/>
      <c r="AJB77" s="218"/>
      <c r="AJC77" s="218"/>
      <c r="AJD77" s="218"/>
      <c r="AJE77" s="218"/>
      <c r="AJF77" s="218"/>
      <c r="AJG77" s="218"/>
      <c r="AJH77" s="218"/>
      <c r="AJI77" s="218"/>
      <c r="AJJ77" s="218"/>
      <c r="AJK77" s="218"/>
      <c r="AJL77" s="218"/>
      <c r="AJM77" s="218"/>
      <c r="AJN77" s="218"/>
      <c r="AJO77" s="218"/>
      <c r="AJP77" s="218"/>
      <c r="AJQ77" s="218"/>
      <c r="AJR77" s="218"/>
      <c r="AJS77" s="218"/>
      <c r="AJT77" s="218"/>
      <c r="AJU77" s="218"/>
      <c r="AJV77" s="218"/>
      <c r="AJW77" s="218"/>
      <c r="AJX77" s="218"/>
      <c r="AJY77" s="218"/>
      <c r="AJZ77" s="218"/>
      <c r="AKA77" s="218"/>
      <c r="AKB77" s="218"/>
      <c r="AKC77" s="218"/>
      <c r="AKD77" s="218"/>
      <c r="AKE77" s="218"/>
      <c r="AKF77" s="218"/>
      <c r="AKG77" s="218"/>
      <c r="AKH77" s="218"/>
      <c r="AKI77" s="218"/>
      <c r="AKJ77" s="218"/>
      <c r="AKK77" s="218"/>
      <c r="AKL77" s="218"/>
      <c r="AKM77" s="218"/>
      <c r="AKN77" s="218"/>
      <c r="AKO77" s="218"/>
      <c r="AKP77" s="218"/>
      <c r="AKQ77" s="218"/>
      <c r="AKR77" s="218"/>
      <c r="AKS77" s="218"/>
      <c r="AKT77" s="218"/>
      <c r="AKU77" s="218"/>
      <c r="AKV77" s="218"/>
      <c r="AKW77" s="218"/>
      <c r="AKX77" s="218"/>
      <c r="AKY77" s="218"/>
      <c r="AKZ77" s="218"/>
      <c r="ALA77" s="218"/>
      <c r="ALB77" s="218"/>
      <c r="ALC77" s="218"/>
      <c r="ALD77" s="218"/>
      <c r="ALE77" s="218"/>
      <c r="ALF77" s="218"/>
      <c r="ALG77" s="218"/>
      <c r="ALH77" s="218"/>
      <c r="ALI77" s="218"/>
      <c r="ALJ77" s="218"/>
      <c r="ALK77" s="218"/>
      <c r="ALL77" s="218"/>
      <c r="ALM77" s="218"/>
      <c r="ALN77" s="218"/>
      <c r="ALO77" s="218"/>
      <c r="ALP77" s="218"/>
      <c r="ALQ77" s="218"/>
      <c r="ALR77" s="218"/>
      <c r="ALS77" s="218"/>
      <c r="ALT77" s="218"/>
      <c r="ALU77" s="218"/>
      <c r="ALV77" s="218"/>
      <c r="ALW77" s="218"/>
      <c r="ALX77" s="218"/>
      <c r="ALY77" s="218"/>
      <c r="ALZ77" s="218"/>
      <c r="AMA77" s="218"/>
      <c r="AMB77" s="218"/>
      <c r="AMC77" s="218"/>
      <c r="AMD77" s="218"/>
      <c r="AME77" s="218"/>
      <c r="AMF77" s="218"/>
      <c r="AMG77" s="218"/>
      <c r="AMH77" s="218"/>
      <c r="AMI77" s="218"/>
      <c r="AMJ77" s="218"/>
      <c r="AMK77" s="218"/>
      <c r="AML77" s="218"/>
      <c r="AMM77" s="218"/>
      <c r="AMN77" s="218"/>
      <c r="AMO77" s="218"/>
      <c r="AMP77" s="218"/>
      <c r="AMQ77" s="218"/>
      <c r="AMR77" s="218"/>
      <c r="AMS77" s="218"/>
      <c r="AMT77" s="218"/>
      <c r="AMU77" s="218"/>
      <c r="AMV77" s="218"/>
      <c r="AMW77" s="218"/>
      <c r="AMX77" s="218"/>
      <c r="AMY77" s="218"/>
      <c r="AMZ77" s="218"/>
      <c r="ANA77" s="218"/>
      <c r="ANB77" s="218"/>
      <c r="ANC77" s="218"/>
      <c r="AND77" s="218"/>
      <c r="ANE77" s="218"/>
      <c r="ANF77" s="218"/>
      <c r="ANG77" s="218"/>
      <c r="ANH77" s="218"/>
      <c r="ANI77" s="218"/>
      <c r="ANJ77" s="218"/>
      <c r="ANK77" s="218"/>
      <c r="ANL77" s="218"/>
      <c r="ANM77" s="218"/>
      <c r="ANN77" s="218"/>
      <c r="ANO77" s="218"/>
      <c r="ANP77" s="218"/>
      <c r="ANQ77" s="218"/>
      <c r="ANR77" s="218"/>
      <c r="ANS77" s="218"/>
      <c r="ANT77" s="218"/>
      <c r="ANU77" s="218"/>
      <c r="ANV77" s="218"/>
      <c r="ANW77" s="218"/>
      <c r="ANX77" s="218"/>
      <c r="ANY77" s="218"/>
      <c r="ANZ77" s="218"/>
      <c r="AOA77" s="218"/>
      <c r="AOB77" s="218"/>
      <c r="AOC77" s="218"/>
      <c r="AOD77" s="218"/>
      <c r="AOE77" s="218"/>
      <c r="AOF77" s="218"/>
      <c r="AOG77" s="218"/>
      <c r="AOH77" s="218"/>
      <c r="AOI77" s="218"/>
      <c r="AOJ77" s="218"/>
      <c r="AOK77" s="218"/>
      <c r="AOL77" s="218"/>
      <c r="AOM77" s="218"/>
      <c r="AON77" s="218"/>
      <c r="AOO77" s="218"/>
      <c r="AOP77" s="218"/>
      <c r="AOQ77" s="218"/>
      <c r="AOR77" s="218"/>
      <c r="AOS77" s="218"/>
      <c r="AOT77" s="218"/>
      <c r="AOU77" s="218"/>
      <c r="AOV77" s="218"/>
      <c r="AOW77" s="218"/>
      <c r="AOX77" s="218"/>
      <c r="AOY77" s="218"/>
      <c r="AOZ77" s="218"/>
      <c r="APA77" s="218"/>
      <c r="APB77" s="218"/>
      <c r="APC77" s="218"/>
      <c r="APD77" s="218"/>
      <c r="APE77" s="218"/>
      <c r="APF77" s="218"/>
      <c r="APG77" s="218"/>
      <c r="APH77" s="218"/>
      <c r="API77" s="218"/>
      <c r="APJ77" s="218"/>
      <c r="APK77" s="218"/>
      <c r="APL77" s="218"/>
      <c r="APM77" s="218"/>
      <c r="APN77" s="218"/>
      <c r="APO77" s="218"/>
      <c r="APP77" s="218"/>
      <c r="APQ77" s="218"/>
      <c r="APR77" s="218"/>
      <c r="APS77" s="218"/>
      <c r="APT77" s="218"/>
      <c r="APU77" s="218"/>
      <c r="APV77" s="218"/>
      <c r="APW77" s="218"/>
      <c r="APX77" s="218"/>
      <c r="APY77" s="218"/>
      <c r="APZ77" s="218"/>
      <c r="AQA77" s="218"/>
      <c r="AQB77" s="218"/>
      <c r="AQC77" s="218"/>
      <c r="AQD77" s="218"/>
      <c r="AQE77" s="218"/>
      <c r="AQF77" s="218"/>
      <c r="AQG77" s="218"/>
      <c r="AQH77" s="218"/>
      <c r="AQI77" s="218"/>
      <c r="AQJ77" s="218"/>
      <c r="AQK77" s="218"/>
      <c r="AQL77" s="218"/>
      <c r="AQM77" s="218"/>
      <c r="AQN77" s="218"/>
      <c r="AQO77" s="218"/>
      <c r="AQP77" s="218"/>
      <c r="AQQ77" s="218"/>
      <c r="AQR77" s="218"/>
      <c r="AQS77" s="218"/>
      <c r="AQT77" s="218"/>
      <c r="AQU77" s="218"/>
      <c r="AQV77" s="218"/>
      <c r="AQW77" s="218"/>
      <c r="AQX77" s="218"/>
      <c r="AQY77" s="218"/>
      <c r="AQZ77" s="218"/>
      <c r="ARA77" s="218"/>
      <c r="ARB77" s="218"/>
      <c r="ARC77" s="218"/>
      <c r="ARD77" s="218"/>
      <c r="ARE77" s="218"/>
      <c r="ARF77" s="218"/>
      <c r="ARG77" s="218"/>
      <c r="ARH77" s="218"/>
      <c r="ARI77" s="218"/>
      <c r="ARJ77" s="218"/>
      <c r="ARK77" s="218"/>
      <c r="ARL77" s="218"/>
      <c r="ARM77" s="218"/>
      <c r="ARN77" s="218"/>
      <c r="ARO77" s="218"/>
      <c r="ARP77" s="218"/>
      <c r="ARQ77" s="218"/>
      <c r="ARR77" s="218"/>
      <c r="ARS77" s="218"/>
      <c r="ART77" s="218"/>
      <c r="ARU77" s="218"/>
      <c r="ARV77" s="218"/>
      <c r="ARW77" s="218"/>
      <c r="ARX77" s="218"/>
      <c r="ARY77" s="218"/>
      <c r="ARZ77" s="218"/>
      <c r="ASA77" s="218"/>
      <c r="ASB77" s="218"/>
      <c r="ASC77" s="218"/>
      <c r="ASD77" s="218"/>
      <c r="ASE77" s="218"/>
      <c r="ASF77" s="218"/>
      <c r="ASG77" s="218"/>
      <c r="ASH77" s="218"/>
      <c r="ASI77" s="218"/>
      <c r="ASJ77" s="218"/>
      <c r="ASK77" s="218"/>
      <c r="ASL77" s="218"/>
      <c r="ASM77" s="218"/>
      <c r="ASN77" s="218"/>
      <c r="ASO77" s="218"/>
      <c r="ASP77" s="218"/>
      <c r="ASQ77" s="218"/>
      <c r="ASR77" s="218"/>
      <c r="ASS77" s="218"/>
      <c r="AST77" s="218"/>
      <c r="ASU77" s="218"/>
      <c r="ASV77" s="218"/>
      <c r="ASW77" s="218"/>
      <c r="ASX77" s="218"/>
      <c r="ASY77" s="218"/>
      <c r="ASZ77" s="218"/>
      <c r="ATA77" s="218"/>
      <c r="ATB77" s="218"/>
      <c r="ATC77" s="218"/>
      <c r="ATD77" s="218"/>
      <c r="ATE77" s="218"/>
      <c r="ATF77" s="218"/>
      <c r="ATG77" s="218"/>
      <c r="ATH77" s="218"/>
      <c r="ATI77" s="218"/>
      <c r="ATJ77" s="218"/>
      <c r="ATK77" s="218"/>
      <c r="ATL77" s="218"/>
      <c r="ATM77" s="218"/>
      <c r="ATN77" s="218"/>
      <c r="ATO77" s="218"/>
      <c r="ATP77" s="218"/>
      <c r="ATQ77" s="218"/>
      <c r="ATR77" s="218"/>
      <c r="ATS77" s="218"/>
      <c r="ATT77" s="218"/>
      <c r="ATU77" s="218"/>
      <c r="ATV77" s="218"/>
      <c r="ATW77" s="218"/>
      <c r="ATX77" s="218"/>
      <c r="ATY77" s="218"/>
      <c r="ATZ77" s="218"/>
      <c r="AUA77" s="218"/>
      <c r="AUB77" s="218"/>
      <c r="AUC77" s="218"/>
      <c r="AUD77" s="218"/>
      <c r="AUE77" s="218"/>
      <c r="AUF77" s="218"/>
      <c r="AUG77" s="218"/>
      <c r="AUH77" s="218"/>
      <c r="AUI77" s="218"/>
      <c r="AUJ77" s="218"/>
      <c r="AUK77" s="218"/>
      <c r="AUL77" s="218"/>
      <c r="AUM77" s="218"/>
      <c r="AUN77" s="218"/>
      <c r="AUO77" s="218"/>
      <c r="AUP77" s="218"/>
      <c r="AUQ77" s="218"/>
      <c r="AUR77" s="218"/>
      <c r="AUS77" s="218"/>
      <c r="AUT77" s="218"/>
      <c r="AUU77" s="218"/>
      <c r="AUV77" s="218"/>
      <c r="AUW77" s="218"/>
      <c r="AUX77" s="218"/>
      <c r="AUY77" s="218"/>
      <c r="AUZ77" s="218"/>
      <c r="AVA77" s="218"/>
      <c r="AVB77" s="218"/>
      <c r="AVC77" s="218"/>
      <c r="AVD77" s="218"/>
      <c r="AVE77" s="218"/>
      <c r="AVF77" s="218"/>
      <c r="AVG77" s="218"/>
      <c r="AVH77" s="218"/>
      <c r="AVI77" s="218"/>
      <c r="AVJ77" s="218"/>
      <c r="AVK77" s="218"/>
      <c r="AVL77" s="218"/>
      <c r="AVM77" s="218"/>
      <c r="AVN77" s="218"/>
      <c r="AVO77" s="218"/>
      <c r="AVP77" s="218"/>
      <c r="AVQ77" s="218"/>
      <c r="AVR77" s="218"/>
      <c r="AVS77" s="218"/>
      <c r="AVT77" s="218"/>
      <c r="AVU77" s="218"/>
      <c r="AVV77" s="218"/>
      <c r="AVW77" s="218"/>
      <c r="AVX77" s="218"/>
      <c r="AVY77" s="218"/>
      <c r="AVZ77" s="218"/>
      <c r="AWA77" s="218"/>
      <c r="AWB77" s="218"/>
      <c r="AWC77" s="218"/>
      <c r="AWD77" s="218"/>
      <c r="AWE77" s="218"/>
      <c r="AWF77" s="218"/>
      <c r="AWG77" s="218"/>
      <c r="AWH77" s="218"/>
      <c r="AWI77" s="218"/>
      <c r="AWJ77" s="218"/>
      <c r="AWK77" s="218"/>
      <c r="AWL77" s="218"/>
      <c r="AWM77" s="218"/>
      <c r="AWN77" s="218"/>
      <c r="AWO77" s="218"/>
      <c r="AWP77" s="218"/>
      <c r="AWQ77" s="218"/>
      <c r="AWR77" s="218"/>
      <c r="AWS77" s="218"/>
      <c r="AWT77" s="218"/>
      <c r="AWU77" s="218"/>
      <c r="AWV77" s="218"/>
      <c r="AWW77" s="218"/>
      <c r="AWX77" s="218"/>
      <c r="AWY77" s="218"/>
      <c r="AWZ77" s="218"/>
      <c r="AXA77" s="218"/>
      <c r="AXB77" s="218"/>
      <c r="AXC77" s="218"/>
      <c r="AXD77" s="218"/>
      <c r="AXE77" s="218"/>
      <c r="AXF77" s="218"/>
      <c r="AXG77" s="218"/>
      <c r="AXH77" s="218"/>
      <c r="AXI77" s="218"/>
      <c r="AXJ77" s="218"/>
      <c r="AXK77" s="218"/>
      <c r="AXL77" s="218"/>
      <c r="AXM77" s="218"/>
      <c r="AXN77" s="218"/>
      <c r="AXO77" s="218"/>
      <c r="AXP77" s="218"/>
      <c r="AXQ77" s="218"/>
      <c r="AXR77" s="218"/>
      <c r="AXS77" s="218"/>
      <c r="AXT77" s="218"/>
      <c r="AXU77" s="218"/>
      <c r="AXV77" s="218"/>
      <c r="AXW77" s="218"/>
      <c r="AXX77" s="218"/>
      <c r="AXY77" s="218"/>
      <c r="AXZ77" s="218"/>
      <c r="AYA77" s="218"/>
      <c r="AYB77" s="218"/>
      <c r="AYC77" s="218"/>
      <c r="AYD77" s="218"/>
      <c r="AYE77" s="218"/>
      <c r="AYF77" s="218"/>
      <c r="AYG77" s="218"/>
      <c r="AYH77" s="218"/>
      <c r="AYI77" s="218"/>
      <c r="AYJ77" s="218"/>
      <c r="AYK77" s="218"/>
      <c r="AYL77" s="218"/>
      <c r="AYM77" s="218"/>
      <c r="AYN77" s="218"/>
      <c r="AYO77" s="218"/>
      <c r="AYP77" s="218"/>
      <c r="AYQ77" s="218"/>
      <c r="AYR77" s="218"/>
      <c r="AYS77" s="218"/>
      <c r="AYT77" s="218"/>
      <c r="AYU77" s="218"/>
      <c r="AYV77" s="218"/>
      <c r="AYW77" s="218"/>
      <c r="AYX77" s="218"/>
      <c r="AYY77" s="218"/>
      <c r="AYZ77" s="218"/>
      <c r="AZA77" s="218"/>
      <c r="AZB77" s="218"/>
      <c r="AZC77" s="218"/>
      <c r="AZD77" s="218"/>
      <c r="AZE77" s="218"/>
      <c r="AZF77" s="218"/>
      <c r="AZG77" s="218"/>
      <c r="AZH77" s="218"/>
      <c r="AZI77" s="218"/>
      <c r="AZJ77" s="218"/>
      <c r="AZK77" s="218"/>
      <c r="AZL77" s="218"/>
      <c r="AZM77" s="218"/>
      <c r="AZN77" s="218"/>
      <c r="AZO77" s="218"/>
      <c r="AZP77" s="218"/>
      <c r="AZQ77" s="218"/>
      <c r="AZR77" s="218"/>
      <c r="AZS77" s="218"/>
      <c r="AZT77" s="218"/>
      <c r="AZU77" s="218"/>
      <c r="AZV77" s="218"/>
      <c r="AZW77" s="218"/>
      <c r="AZX77" s="218"/>
      <c r="AZY77" s="218"/>
      <c r="AZZ77" s="218"/>
      <c r="BAA77" s="218"/>
      <c r="BAB77" s="218"/>
      <c r="BAC77" s="218"/>
      <c r="BAD77" s="218"/>
      <c r="BAE77" s="218"/>
      <c r="BAF77" s="218"/>
      <c r="BAG77" s="218"/>
      <c r="BAH77" s="218"/>
      <c r="BAI77" s="218"/>
      <c r="BAJ77" s="218"/>
      <c r="BAK77" s="218"/>
      <c r="BAL77" s="218"/>
      <c r="BAM77" s="218"/>
      <c r="BAN77" s="218"/>
      <c r="BAO77" s="218"/>
      <c r="BAP77" s="218"/>
      <c r="BAQ77" s="218"/>
      <c r="BAR77" s="218"/>
      <c r="BAS77" s="218"/>
      <c r="BAT77" s="218"/>
      <c r="BAU77" s="218"/>
      <c r="BAV77" s="218"/>
      <c r="BAW77" s="218"/>
      <c r="BAX77" s="218"/>
      <c r="BAY77" s="218"/>
      <c r="BAZ77" s="218"/>
      <c r="BBA77" s="218"/>
      <c r="BBB77" s="218"/>
      <c r="BBC77" s="218"/>
      <c r="BBD77" s="218"/>
      <c r="BBE77" s="218"/>
      <c r="BBF77" s="218"/>
      <c r="BBG77" s="218"/>
      <c r="BBH77" s="218"/>
      <c r="BBI77" s="218"/>
      <c r="BBJ77" s="218"/>
      <c r="BBK77" s="218"/>
      <c r="BBL77" s="218"/>
      <c r="BBM77" s="218"/>
      <c r="BBN77" s="218"/>
      <c r="BBO77" s="218"/>
      <c r="BBP77" s="218"/>
      <c r="BBQ77" s="218"/>
      <c r="BBR77" s="218"/>
      <c r="BBS77" s="218"/>
      <c r="BBT77" s="218"/>
      <c r="BBU77" s="218"/>
      <c r="BBV77" s="218"/>
      <c r="BBW77" s="218"/>
      <c r="BBX77" s="218"/>
      <c r="BBY77" s="218"/>
      <c r="BBZ77" s="218"/>
      <c r="BCA77" s="218"/>
      <c r="BCB77" s="218"/>
      <c r="BCC77" s="218"/>
      <c r="BCD77" s="218"/>
      <c r="BCE77" s="218"/>
      <c r="BCF77" s="218"/>
      <c r="BCG77" s="218"/>
      <c r="BCH77" s="218"/>
      <c r="BCI77" s="218"/>
      <c r="BCJ77" s="218"/>
      <c r="BCK77" s="218"/>
      <c r="BCL77" s="218"/>
      <c r="BCM77" s="218"/>
      <c r="BCN77" s="218"/>
      <c r="BCO77" s="218"/>
      <c r="BCP77" s="218"/>
      <c r="BCQ77" s="218"/>
      <c r="BCR77" s="218"/>
      <c r="BCS77" s="218"/>
      <c r="BCT77" s="218"/>
      <c r="BCU77" s="218"/>
      <c r="BCV77" s="218"/>
      <c r="BCW77" s="218"/>
      <c r="BCX77" s="218"/>
      <c r="BCY77" s="218"/>
      <c r="BCZ77" s="218"/>
      <c r="BDA77" s="218"/>
      <c r="BDB77" s="218"/>
      <c r="BDC77" s="218"/>
      <c r="BDD77" s="218"/>
      <c r="BDE77" s="218"/>
      <c r="BDF77" s="218"/>
      <c r="BDG77" s="218"/>
      <c r="BDH77" s="218"/>
      <c r="BDI77" s="218"/>
      <c r="BDJ77" s="218"/>
      <c r="BDK77" s="218"/>
      <c r="BDL77" s="218"/>
      <c r="BDM77" s="218"/>
      <c r="BDN77" s="218"/>
      <c r="BDO77" s="218"/>
      <c r="BDP77" s="218"/>
      <c r="BDQ77" s="218"/>
      <c r="BDR77" s="218"/>
      <c r="BDS77" s="218"/>
      <c r="BDT77" s="218"/>
      <c r="BDU77" s="218"/>
      <c r="BDV77" s="218"/>
      <c r="BDW77" s="218"/>
      <c r="BDX77" s="218"/>
      <c r="BDY77" s="218"/>
      <c r="BDZ77" s="218"/>
      <c r="BEA77" s="218"/>
      <c r="BEB77" s="218"/>
      <c r="BEC77" s="218"/>
      <c r="BED77" s="218"/>
      <c r="BEE77" s="218"/>
      <c r="BEF77" s="218"/>
      <c r="BEG77" s="218"/>
      <c r="BEH77" s="218"/>
      <c r="BEI77" s="218"/>
      <c r="BEJ77" s="218"/>
      <c r="BEK77" s="218"/>
      <c r="BEL77" s="218"/>
      <c r="BEM77" s="218"/>
      <c r="BEN77" s="218"/>
      <c r="BEO77" s="218"/>
      <c r="BEP77" s="218"/>
      <c r="BEQ77" s="218"/>
      <c r="BER77" s="218"/>
      <c r="BES77" s="218"/>
      <c r="BET77" s="218"/>
      <c r="BEU77" s="218"/>
      <c r="BEV77" s="218"/>
      <c r="BEW77" s="218"/>
      <c r="BEX77" s="218"/>
      <c r="BEY77" s="218"/>
      <c r="BEZ77" s="218"/>
      <c r="BFA77" s="218"/>
      <c r="BFB77" s="218"/>
      <c r="BFC77" s="218"/>
      <c r="BFD77" s="218"/>
      <c r="BFE77" s="218"/>
      <c r="BFF77" s="218"/>
      <c r="BFG77" s="218"/>
      <c r="BFH77" s="218"/>
      <c r="BFI77" s="218"/>
      <c r="BFJ77" s="218"/>
      <c r="BFK77" s="218"/>
      <c r="BFL77" s="218"/>
      <c r="BFM77" s="218"/>
      <c r="BFN77" s="218"/>
      <c r="BFO77" s="218"/>
      <c r="BFP77" s="218"/>
      <c r="BFQ77" s="218"/>
      <c r="BFR77" s="218"/>
      <c r="BFS77" s="218"/>
      <c r="BFT77" s="218"/>
      <c r="BFU77" s="218"/>
      <c r="BFV77" s="218"/>
      <c r="BFW77" s="218"/>
      <c r="BFX77" s="218"/>
      <c r="BFY77" s="218"/>
      <c r="BFZ77" s="218"/>
      <c r="BGA77" s="218"/>
      <c r="BGB77" s="218"/>
      <c r="BGC77" s="218"/>
      <c r="BGD77" s="218"/>
      <c r="BGE77" s="218"/>
      <c r="BGF77" s="218"/>
      <c r="BGG77" s="218"/>
      <c r="BGH77" s="218"/>
      <c r="BGI77" s="218"/>
      <c r="BGJ77" s="218"/>
      <c r="BGK77" s="218"/>
      <c r="BGL77" s="218"/>
      <c r="BGM77" s="218"/>
      <c r="BGN77" s="218"/>
      <c r="BGO77" s="218"/>
      <c r="BGP77" s="218"/>
      <c r="BGQ77" s="218"/>
      <c r="BGR77" s="218"/>
      <c r="BGS77" s="218"/>
      <c r="BGT77" s="218"/>
      <c r="BGU77" s="218"/>
      <c r="BGV77" s="218"/>
      <c r="BGW77" s="218"/>
      <c r="BGX77" s="218"/>
      <c r="BGY77" s="218"/>
      <c r="BGZ77" s="218"/>
      <c r="BHA77" s="218"/>
      <c r="BHB77" s="218"/>
      <c r="BHC77" s="218"/>
      <c r="BHD77" s="218"/>
      <c r="BHE77" s="218"/>
      <c r="BHF77" s="218"/>
      <c r="BHG77" s="218"/>
      <c r="BHH77" s="218"/>
      <c r="BHI77" s="218"/>
      <c r="BHJ77" s="218"/>
      <c r="BHK77" s="218"/>
      <c r="BHL77" s="218"/>
      <c r="BHM77" s="218"/>
      <c r="BHN77" s="218"/>
      <c r="BHO77" s="218"/>
      <c r="BHP77" s="218"/>
      <c r="BHQ77" s="218"/>
      <c r="BHR77" s="218"/>
      <c r="BHS77" s="218"/>
      <c r="BHT77" s="218"/>
      <c r="BHU77" s="218"/>
      <c r="BHV77" s="218"/>
      <c r="BHW77" s="218"/>
      <c r="BHX77" s="218"/>
      <c r="BHY77" s="218"/>
      <c r="BHZ77" s="218"/>
      <c r="BIA77" s="218"/>
      <c r="BIB77" s="218"/>
      <c r="BIC77" s="218"/>
      <c r="BID77" s="218"/>
      <c r="BIE77" s="218"/>
      <c r="BIF77" s="218"/>
      <c r="BIG77" s="218"/>
      <c r="BIH77" s="218"/>
      <c r="BII77" s="218"/>
      <c r="BIJ77" s="218"/>
      <c r="BIK77" s="218"/>
      <c r="BIL77" s="218"/>
      <c r="BIM77" s="218"/>
      <c r="BIN77" s="218"/>
      <c r="BIO77" s="218"/>
      <c r="BIP77" s="218"/>
      <c r="BIQ77" s="218"/>
      <c r="BIR77" s="218"/>
      <c r="BIS77" s="218"/>
      <c r="BIT77" s="218"/>
      <c r="BIU77" s="218"/>
      <c r="BIV77" s="218"/>
      <c r="BIW77" s="218"/>
      <c r="BIX77" s="218"/>
      <c r="BIY77" s="218"/>
      <c r="BIZ77" s="218"/>
      <c r="BJA77" s="218"/>
      <c r="BJB77" s="218"/>
      <c r="BJC77" s="218"/>
      <c r="BJD77" s="218"/>
      <c r="BJE77" s="218"/>
      <c r="BJF77" s="218"/>
      <c r="BJG77" s="218"/>
      <c r="BJH77" s="218"/>
      <c r="BJI77" s="218"/>
      <c r="BJJ77" s="218"/>
      <c r="BJK77" s="218"/>
      <c r="BJL77" s="218"/>
      <c r="BJM77" s="218"/>
      <c r="BJN77" s="218"/>
      <c r="BJO77" s="218"/>
      <c r="BJP77" s="218"/>
      <c r="BJQ77" s="218"/>
      <c r="BJR77" s="218"/>
      <c r="BJS77" s="218"/>
      <c r="BJT77" s="218"/>
      <c r="BJU77" s="218"/>
      <c r="BJV77" s="218"/>
      <c r="BJW77" s="218"/>
      <c r="BJX77" s="218"/>
      <c r="BJY77" s="218"/>
      <c r="BJZ77" s="218"/>
      <c r="BKA77" s="218"/>
      <c r="BKB77" s="218"/>
      <c r="BKC77" s="218"/>
      <c r="BKD77" s="218"/>
      <c r="BKE77" s="218"/>
      <c r="BKF77" s="218"/>
      <c r="BKG77" s="218"/>
      <c r="BKH77" s="218"/>
      <c r="BKI77" s="218"/>
      <c r="BKJ77" s="218"/>
      <c r="BKK77" s="218"/>
      <c r="BKL77" s="218"/>
      <c r="BKM77" s="218"/>
      <c r="BKN77" s="218"/>
      <c r="BKO77" s="218"/>
      <c r="BKP77" s="218"/>
      <c r="BKQ77" s="218"/>
      <c r="BKR77" s="218"/>
      <c r="BKS77" s="218"/>
      <c r="BKT77" s="218"/>
      <c r="BKU77" s="218"/>
      <c r="BKV77" s="218"/>
      <c r="BKW77" s="218"/>
      <c r="BKX77" s="218"/>
      <c r="BKY77" s="218"/>
      <c r="BKZ77" s="218"/>
      <c r="BLA77" s="218"/>
      <c r="BLB77" s="218"/>
      <c r="BLC77" s="218"/>
      <c r="BLD77" s="218"/>
      <c r="BLE77" s="218"/>
      <c r="BLF77" s="218"/>
      <c r="BLG77" s="218"/>
      <c r="BLH77" s="218"/>
      <c r="BLI77" s="218"/>
      <c r="BLJ77" s="218"/>
      <c r="BLK77" s="218"/>
      <c r="BLL77" s="218"/>
      <c r="BLM77" s="218"/>
      <c r="BLN77" s="218"/>
      <c r="BLO77" s="218"/>
      <c r="BLP77" s="218"/>
      <c r="BLQ77" s="218"/>
      <c r="BLR77" s="218"/>
      <c r="BLS77" s="218"/>
      <c r="BLT77" s="218"/>
      <c r="BLU77" s="218"/>
      <c r="BLV77" s="218"/>
      <c r="BLW77" s="218"/>
      <c r="BLX77" s="218"/>
      <c r="BLY77" s="218"/>
      <c r="BLZ77" s="218"/>
      <c r="BMA77" s="218"/>
      <c r="BMB77" s="218"/>
      <c r="BMC77" s="218"/>
      <c r="BMD77" s="218"/>
      <c r="BME77" s="218"/>
      <c r="BMF77" s="218"/>
      <c r="BMG77" s="218"/>
      <c r="BMH77" s="218"/>
      <c r="BMI77" s="218"/>
      <c r="BMJ77" s="218"/>
      <c r="BMK77" s="218"/>
      <c r="BML77" s="218"/>
      <c r="BMM77" s="218"/>
      <c r="BMN77" s="218"/>
      <c r="BMO77" s="218"/>
      <c r="BMP77" s="218"/>
      <c r="BMQ77" s="218"/>
      <c r="BMR77" s="218"/>
      <c r="BMS77" s="218"/>
      <c r="BMT77" s="218"/>
      <c r="BMU77" s="218"/>
      <c r="BMV77" s="218"/>
      <c r="BMW77" s="218"/>
      <c r="BMX77" s="218"/>
      <c r="BMY77" s="218"/>
      <c r="BMZ77" s="218"/>
      <c r="BNA77" s="218"/>
      <c r="BNB77" s="218"/>
      <c r="BNC77" s="218"/>
      <c r="BND77" s="218"/>
      <c r="BNE77" s="218"/>
      <c r="BNF77" s="218"/>
      <c r="BNG77" s="218"/>
      <c r="BNH77" s="218"/>
      <c r="BNI77" s="218"/>
      <c r="BNJ77" s="218"/>
      <c r="BNK77" s="218"/>
      <c r="BNL77" s="218"/>
      <c r="BNM77" s="218"/>
      <c r="BNN77" s="218"/>
      <c r="BNO77" s="218"/>
      <c r="BNP77" s="218"/>
      <c r="BNQ77" s="218"/>
      <c r="BNR77" s="218"/>
      <c r="BNS77" s="218"/>
      <c r="BNT77" s="218"/>
      <c r="BNU77" s="218"/>
      <c r="BNV77" s="218"/>
      <c r="BNW77" s="218"/>
      <c r="BNX77" s="218"/>
      <c r="BNY77" s="218"/>
      <c r="BNZ77" s="218"/>
      <c r="BOA77" s="218"/>
      <c r="BOB77" s="218"/>
      <c r="BOC77" s="218"/>
      <c r="BOD77" s="218"/>
      <c r="BOE77" s="218"/>
      <c r="BOF77" s="218"/>
      <c r="BOG77" s="218"/>
      <c r="BOH77" s="218"/>
      <c r="BOI77" s="218"/>
      <c r="BOJ77" s="218"/>
      <c r="BOK77" s="218"/>
      <c r="BOL77" s="218"/>
      <c r="BOM77" s="218"/>
      <c r="BON77" s="218"/>
      <c r="BOO77" s="218"/>
      <c r="BOP77" s="218"/>
      <c r="BOQ77" s="218"/>
      <c r="BOR77" s="218"/>
      <c r="BOS77" s="218"/>
      <c r="BOT77" s="218"/>
      <c r="BOU77" s="218"/>
      <c r="BOV77" s="218"/>
      <c r="BOW77" s="218"/>
      <c r="BOX77" s="218"/>
      <c r="BOY77" s="218"/>
      <c r="BOZ77" s="218"/>
      <c r="BPA77" s="218"/>
      <c r="BPB77" s="218"/>
      <c r="BPC77" s="218"/>
      <c r="BPD77" s="218"/>
      <c r="BPE77" s="218"/>
      <c r="BPF77" s="218"/>
      <c r="BPG77" s="218"/>
      <c r="BPH77" s="218"/>
      <c r="BPI77" s="218"/>
      <c r="BPJ77" s="218"/>
      <c r="BPK77" s="218"/>
      <c r="BPL77" s="218"/>
      <c r="BPM77" s="218"/>
      <c r="BPN77" s="218"/>
      <c r="BPO77" s="218"/>
      <c r="BPP77" s="218"/>
      <c r="BPQ77" s="218"/>
      <c r="BPR77" s="218"/>
      <c r="BPS77" s="218"/>
      <c r="BPT77" s="218"/>
      <c r="BPU77" s="218"/>
      <c r="BPV77" s="218"/>
      <c r="BPW77" s="218"/>
      <c r="BPX77" s="218"/>
      <c r="BPY77" s="218"/>
      <c r="BPZ77" s="218"/>
      <c r="BQA77" s="218"/>
      <c r="BQB77" s="218"/>
      <c r="BQC77" s="218"/>
      <c r="BQD77" s="218"/>
      <c r="BQE77" s="218"/>
      <c r="BQF77" s="218"/>
      <c r="BQG77" s="218"/>
      <c r="BQH77" s="218"/>
      <c r="BQI77" s="218"/>
      <c r="BQJ77" s="218"/>
      <c r="BQK77" s="218"/>
      <c r="BQL77" s="218"/>
      <c r="BQM77" s="218"/>
      <c r="BQN77" s="218"/>
      <c r="BQO77" s="218"/>
      <c r="BQP77" s="218"/>
      <c r="BQQ77" s="218"/>
      <c r="BQR77" s="218"/>
      <c r="BQS77" s="218"/>
      <c r="BQT77" s="218"/>
      <c r="BQU77" s="218"/>
      <c r="BQV77" s="218"/>
      <c r="BQW77" s="218"/>
      <c r="BQX77" s="218"/>
      <c r="BQY77" s="218"/>
      <c r="BQZ77" s="218"/>
      <c r="BRA77" s="218"/>
      <c r="BRB77" s="218"/>
      <c r="BRC77" s="218"/>
      <c r="BRD77" s="218"/>
      <c r="BRE77" s="218"/>
      <c r="BRF77" s="218"/>
      <c r="BRG77" s="218"/>
      <c r="BRH77" s="218"/>
      <c r="BRI77" s="218"/>
      <c r="BRJ77" s="218"/>
      <c r="BRK77" s="218"/>
      <c r="BRL77" s="218"/>
      <c r="BRM77" s="218"/>
      <c r="BRN77" s="218"/>
      <c r="BRO77" s="218"/>
      <c r="BRP77" s="218"/>
      <c r="BRQ77" s="218"/>
      <c r="BRR77" s="218"/>
      <c r="BRS77" s="218"/>
      <c r="BRT77" s="218"/>
      <c r="BRU77" s="218"/>
      <c r="BRV77" s="218"/>
      <c r="BRW77" s="218"/>
      <c r="BRX77" s="218"/>
      <c r="BRY77" s="218"/>
      <c r="BRZ77" s="218"/>
      <c r="BSA77" s="218"/>
      <c r="BSB77" s="218"/>
      <c r="BSC77" s="218"/>
      <c r="BSD77" s="218"/>
      <c r="BSE77" s="218"/>
      <c r="BSF77" s="218"/>
      <c r="BSG77" s="218"/>
      <c r="BSH77" s="218"/>
      <c r="BSI77" s="218"/>
      <c r="BSJ77" s="218"/>
      <c r="BSK77" s="218"/>
      <c r="BSL77" s="218"/>
      <c r="BSM77" s="218"/>
      <c r="BSN77" s="218"/>
      <c r="BSO77" s="218"/>
      <c r="BSP77" s="218"/>
      <c r="BSQ77" s="218"/>
      <c r="BSR77" s="218"/>
      <c r="BSS77" s="218"/>
      <c r="BST77" s="218"/>
      <c r="BSU77" s="218"/>
      <c r="BSV77" s="218"/>
      <c r="BSW77" s="218"/>
      <c r="BSX77" s="218"/>
      <c r="BSY77" s="218"/>
      <c r="BSZ77" s="218"/>
      <c r="BTA77" s="218"/>
      <c r="BTB77" s="218"/>
      <c r="BTC77" s="218"/>
      <c r="BTD77" s="218"/>
      <c r="BTE77" s="218"/>
      <c r="BTF77" s="218"/>
      <c r="BTG77" s="218"/>
      <c r="BTH77" s="218"/>
      <c r="BTI77" s="218"/>
      <c r="BTJ77" s="218"/>
      <c r="BTK77" s="218"/>
      <c r="BTL77" s="218"/>
      <c r="BTM77" s="218"/>
      <c r="BTN77" s="218"/>
      <c r="BTO77" s="218"/>
      <c r="BTP77" s="218"/>
      <c r="BTQ77" s="218"/>
      <c r="BTR77" s="218"/>
      <c r="BTS77" s="218"/>
      <c r="BTT77" s="218"/>
      <c r="BTU77" s="218"/>
      <c r="BTV77" s="218"/>
      <c r="BTW77" s="218"/>
      <c r="BTX77" s="218"/>
      <c r="BTY77" s="218"/>
      <c r="BTZ77" s="218"/>
      <c r="BUA77" s="218"/>
      <c r="BUB77" s="218"/>
      <c r="BUC77" s="218"/>
      <c r="BUD77" s="218"/>
      <c r="BUE77" s="218"/>
      <c r="BUF77" s="218"/>
      <c r="BUG77" s="218"/>
      <c r="BUH77" s="218"/>
      <c r="BUI77" s="218"/>
      <c r="BUJ77" s="218"/>
      <c r="BUK77" s="218"/>
      <c r="BUL77" s="218"/>
      <c r="BUM77" s="218"/>
      <c r="BUN77" s="218"/>
      <c r="BUO77" s="218"/>
      <c r="BUP77" s="218"/>
      <c r="BUQ77" s="218"/>
      <c r="BUR77" s="218"/>
      <c r="BUS77" s="218"/>
      <c r="BUT77" s="218"/>
      <c r="BUU77" s="218"/>
      <c r="BUV77" s="218"/>
      <c r="BUW77" s="218"/>
      <c r="BUX77" s="218"/>
      <c r="BUY77" s="218"/>
      <c r="BUZ77" s="218"/>
      <c r="BVA77" s="218"/>
      <c r="BVB77" s="218"/>
      <c r="BVC77" s="218"/>
      <c r="BVD77" s="218"/>
      <c r="BVE77" s="218"/>
      <c r="BVF77" s="218"/>
      <c r="BVG77" s="218"/>
      <c r="BVH77" s="218"/>
      <c r="BVI77" s="218"/>
      <c r="BVJ77" s="218"/>
      <c r="BVK77" s="218"/>
      <c r="BVL77" s="218"/>
      <c r="BVM77" s="218"/>
      <c r="BVN77" s="218"/>
      <c r="BVO77" s="218"/>
      <c r="BVP77" s="218"/>
      <c r="BVQ77" s="218"/>
      <c r="BVR77" s="218"/>
      <c r="BVS77" s="218"/>
      <c r="BVT77" s="218"/>
      <c r="BVU77" s="218"/>
      <c r="BVV77" s="218"/>
      <c r="BVW77" s="218"/>
      <c r="BVX77" s="218"/>
      <c r="BVY77" s="218"/>
      <c r="BVZ77" s="218"/>
      <c r="BWA77" s="218"/>
      <c r="BWB77" s="218"/>
      <c r="BWC77" s="218"/>
      <c r="BWD77" s="218"/>
      <c r="BWE77" s="218"/>
      <c r="BWF77" s="218"/>
      <c r="BWG77" s="218"/>
      <c r="BWH77" s="218"/>
      <c r="BWI77" s="218"/>
      <c r="BWJ77" s="218"/>
      <c r="BWK77" s="218"/>
      <c r="BWL77" s="218"/>
      <c r="BWM77" s="218"/>
      <c r="BWN77" s="218"/>
      <c r="BWO77" s="218"/>
      <c r="BWP77" s="218"/>
      <c r="BWQ77" s="218"/>
      <c r="BWR77" s="218"/>
      <c r="BWS77" s="218"/>
      <c r="BWT77" s="218"/>
      <c r="BWU77" s="218"/>
      <c r="BWV77" s="218"/>
      <c r="BWW77" s="218"/>
      <c r="BWX77" s="218"/>
      <c r="BWY77" s="218"/>
      <c r="BWZ77" s="218"/>
      <c r="BXA77" s="218"/>
      <c r="BXB77" s="218"/>
      <c r="BXC77" s="218"/>
      <c r="BXD77" s="218"/>
      <c r="BXE77" s="218"/>
      <c r="BXF77" s="218"/>
      <c r="BXG77" s="218"/>
      <c r="BXH77" s="218"/>
      <c r="BXI77" s="218"/>
      <c r="BXJ77" s="218"/>
      <c r="BXK77" s="218"/>
      <c r="BXL77" s="218"/>
      <c r="BXM77" s="218"/>
      <c r="BXN77" s="218"/>
      <c r="BXO77" s="218"/>
      <c r="BXP77" s="218"/>
      <c r="BXQ77" s="218"/>
      <c r="BXR77" s="218"/>
      <c r="BXS77" s="218"/>
      <c r="BXT77" s="218"/>
      <c r="BXU77" s="218"/>
      <c r="BXV77" s="218"/>
      <c r="BXW77" s="218"/>
      <c r="BXX77" s="218"/>
      <c r="BXY77" s="218"/>
      <c r="BXZ77" s="218"/>
      <c r="BYA77" s="218"/>
      <c r="BYB77" s="218"/>
      <c r="BYC77" s="218"/>
      <c r="BYD77" s="218"/>
      <c r="BYE77" s="218"/>
      <c r="BYF77" s="218"/>
      <c r="BYG77" s="218"/>
      <c r="BYH77" s="218"/>
      <c r="BYI77" s="218"/>
      <c r="BYJ77" s="218"/>
      <c r="BYK77" s="218"/>
      <c r="BYL77" s="218"/>
      <c r="BYM77" s="218"/>
      <c r="BYN77" s="218"/>
      <c r="BYO77" s="218"/>
      <c r="BYP77" s="218"/>
      <c r="BYQ77" s="218"/>
      <c r="BYR77" s="218"/>
      <c r="BYS77" s="218"/>
      <c r="BYT77" s="218"/>
      <c r="BYU77" s="218"/>
      <c r="BYV77" s="218"/>
      <c r="BYW77" s="218"/>
      <c r="BYX77" s="218"/>
      <c r="BYY77" s="218"/>
      <c r="BYZ77" s="218"/>
      <c r="BZA77" s="218"/>
      <c r="BZB77" s="218"/>
      <c r="BZC77" s="218"/>
      <c r="BZD77" s="218"/>
      <c r="BZE77" s="218"/>
      <c r="BZF77" s="218"/>
      <c r="BZG77" s="218"/>
      <c r="BZH77" s="218"/>
      <c r="BZI77" s="218"/>
      <c r="BZJ77" s="218"/>
      <c r="BZK77" s="218"/>
      <c r="BZL77" s="218"/>
      <c r="BZM77" s="218"/>
      <c r="BZN77" s="218"/>
      <c r="BZO77" s="218"/>
      <c r="BZP77" s="218"/>
      <c r="BZQ77" s="218"/>
      <c r="BZR77" s="218"/>
      <c r="BZS77" s="218"/>
      <c r="BZT77" s="218"/>
      <c r="BZU77" s="218"/>
      <c r="BZV77" s="218"/>
      <c r="BZW77" s="218"/>
      <c r="BZX77" s="218"/>
      <c r="BZY77" s="218"/>
      <c r="BZZ77" s="218"/>
      <c r="CAA77" s="218"/>
      <c r="CAB77" s="218"/>
      <c r="CAC77" s="218"/>
      <c r="CAD77" s="218"/>
      <c r="CAE77" s="218"/>
      <c r="CAF77" s="218"/>
      <c r="CAG77" s="218"/>
      <c r="CAH77" s="218"/>
      <c r="CAI77" s="218"/>
      <c r="CAJ77" s="218"/>
      <c r="CAK77" s="218"/>
      <c r="CAL77" s="218"/>
      <c r="CAM77" s="218"/>
      <c r="CAN77" s="218"/>
      <c r="CAO77" s="218"/>
      <c r="CAP77" s="218"/>
      <c r="CAQ77" s="218"/>
      <c r="CAR77" s="218"/>
      <c r="CAS77" s="218"/>
      <c r="CAT77" s="218"/>
      <c r="CAU77" s="218"/>
      <c r="CAV77" s="218"/>
      <c r="CAW77" s="218"/>
      <c r="CAX77" s="218"/>
      <c r="CAY77" s="218"/>
      <c r="CAZ77" s="218"/>
      <c r="CBA77" s="218"/>
      <c r="CBB77" s="218"/>
      <c r="CBC77" s="218"/>
      <c r="CBD77" s="218"/>
      <c r="CBE77" s="218"/>
      <c r="CBF77" s="218"/>
      <c r="CBG77" s="218"/>
      <c r="CBH77" s="218"/>
      <c r="CBI77" s="218"/>
      <c r="CBJ77" s="218"/>
      <c r="CBK77" s="218"/>
      <c r="CBL77" s="218"/>
      <c r="CBM77" s="218"/>
      <c r="CBN77" s="218"/>
      <c r="CBO77" s="218"/>
      <c r="CBP77" s="218"/>
      <c r="CBQ77" s="218"/>
      <c r="CBR77" s="218"/>
      <c r="CBS77" s="218"/>
      <c r="CBT77" s="218"/>
      <c r="CBU77" s="218"/>
      <c r="CBV77" s="218"/>
      <c r="CBW77" s="218"/>
      <c r="CBX77" s="218"/>
      <c r="CBY77" s="218"/>
      <c r="CBZ77" s="218"/>
      <c r="CCA77" s="218"/>
      <c r="CCB77" s="218"/>
      <c r="CCC77" s="218"/>
      <c r="CCD77" s="218"/>
      <c r="CCE77" s="218"/>
      <c r="CCF77" s="218"/>
      <c r="CCG77" s="218"/>
      <c r="CCH77" s="218"/>
      <c r="CCI77" s="218"/>
      <c r="CCJ77" s="218"/>
      <c r="CCK77" s="218"/>
      <c r="CCL77" s="218"/>
      <c r="CCM77" s="218"/>
      <c r="CCN77" s="218"/>
      <c r="CCO77" s="218"/>
      <c r="CCP77" s="218"/>
      <c r="CCQ77" s="218"/>
      <c r="CCR77" s="218"/>
      <c r="CCS77" s="218"/>
      <c r="CCT77" s="218"/>
      <c r="CCU77" s="218"/>
      <c r="CCV77" s="218"/>
      <c r="CCW77" s="218"/>
      <c r="CCX77" s="218"/>
      <c r="CCY77" s="218"/>
      <c r="CCZ77" s="218"/>
      <c r="CDA77" s="218"/>
      <c r="CDB77" s="218"/>
      <c r="CDC77" s="218"/>
      <c r="CDD77" s="218"/>
      <c r="CDE77" s="218"/>
      <c r="CDF77" s="218"/>
      <c r="CDG77" s="218"/>
      <c r="CDH77" s="218"/>
      <c r="CDI77" s="218"/>
      <c r="CDJ77" s="218"/>
      <c r="CDK77" s="218"/>
      <c r="CDL77" s="218"/>
      <c r="CDM77" s="218"/>
      <c r="CDN77" s="218"/>
      <c r="CDO77" s="218"/>
      <c r="CDP77" s="218"/>
      <c r="CDQ77" s="218"/>
      <c r="CDR77" s="218"/>
      <c r="CDS77" s="218"/>
      <c r="CDT77" s="218"/>
      <c r="CDU77" s="218"/>
      <c r="CDV77" s="218"/>
      <c r="CDW77" s="218"/>
      <c r="CDX77" s="218"/>
      <c r="CDY77" s="218"/>
      <c r="CDZ77" s="218"/>
      <c r="CEA77" s="218"/>
      <c r="CEB77" s="218"/>
      <c r="CEC77" s="218"/>
      <c r="CED77" s="218"/>
      <c r="CEE77" s="218"/>
      <c r="CEF77" s="218"/>
      <c r="CEG77" s="218"/>
      <c r="CEH77" s="218"/>
      <c r="CEI77" s="218"/>
      <c r="CEJ77" s="218"/>
      <c r="CEK77" s="218"/>
      <c r="CEL77" s="218"/>
      <c r="CEM77" s="218"/>
      <c r="CEN77" s="218"/>
      <c r="CEO77" s="218"/>
      <c r="CEP77" s="218"/>
      <c r="CEQ77" s="218"/>
      <c r="CER77" s="218"/>
      <c r="CES77" s="218"/>
      <c r="CET77" s="218"/>
      <c r="CEU77" s="218"/>
      <c r="CEV77" s="218"/>
      <c r="CEW77" s="218"/>
      <c r="CEX77" s="218"/>
      <c r="CEY77" s="218"/>
      <c r="CEZ77" s="218"/>
      <c r="CFA77" s="218"/>
      <c r="CFB77" s="218"/>
      <c r="CFC77" s="218"/>
      <c r="CFD77" s="218"/>
      <c r="CFE77" s="218"/>
      <c r="CFF77" s="218"/>
      <c r="CFG77" s="218"/>
      <c r="CFH77" s="218"/>
      <c r="CFI77" s="218"/>
      <c r="CFJ77" s="218"/>
      <c r="CFK77" s="218"/>
      <c r="CFL77" s="218"/>
      <c r="CFM77" s="218"/>
      <c r="CFN77" s="218"/>
      <c r="CFO77" s="218"/>
      <c r="CFP77" s="218"/>
      <c r="CFQ77" s="218"/>
      <c r="CFR77" s="218"/>
      <c r="CFS77" s="218"/>
      <c r="CFT77" s="218"/>
      <c r="CFU77" s="218"/>
      <c r="CFV77" s="218"/>
      <c r="CFW77" s="218"/>
      <c r="CFX77" s="218"/>
      <c r="CFY77" s="218"/>
      <c r="CFZ77" s="218"/>
      <c r="CGA77" s="218"/>
      <c r="CGB77" s="218"/>
      <c r="CGC77" s="218"/>
      <c r="CGD77" s="218"/>
      <c r="CGE77" s="218"/>
      <c r="CGF77" s="218"/>
      <c r="CGG77" s="218"/>
      <c r="CGH77" s="218"/>
      <c r="CGI77" s="218"/>
      <c r="CGJ77" s="218"/>
      <c r="CGK77" s="218"/>
      <c r="CGL77" s="218"/>
      <c r="CGM77" s="218"/>
      <c r="CGN77" s="218"/>
      <c r="CGO77" s="218"/>
      <c r="CGP77" s="218"/>
      <c r="CGQ77" s="218"/>
      <c r="CGR77" s="218"/>
      <c r="CGS77" s="218"/>
      <c r="CGT77" s="218"/>
      <c r="CGU77" s="218"/>
      <c r="CGV77" s="218"/>
      <c r="CGW77" s="218"/>
      <c r="CGX77" s="218"/>
      <c r="CGY77" s="218"/>
      <c r="CGZ77" s="218"/>
      <c r="CHA77" s="218"/>
      <c r="CHB77" s="218"/>
      <c r="CHC77" s="218"/>
      <c r="CHD77" s="218"/>
      <c r="CHE77" s="218"/>
      <c r="CHF77" s="218"/>
      <c r="CHG77" s="218"/>
      <c r="CHH77" s="218"/>
      <c r="CHI77" s="218"/>
      <c r="CHJ77" s="218"/>
      <c r="CHK77" s="218"/>
      <c r="CHL77" s="218"/>
      <c r="CHM77" s="218"/>
      <c r="CHN77" s="218"/>
      <c r="CHO77" s="218"/>
      <c r="CHP77" s="218"/>
      <c r="CHQ77" s="218"/>
      <c r="CHR77" s="218"/>
      <c r="CHS77" s="218"/>
      <c r="CHT77" s="218"/>
      <c r="CHU77" s="218"/>
      <c r="CHV77" s="218"/>
      <c r="CHW77" s="218"/>
      <c r="CHX77" s="218"/>
      <c r="CHY77" s="218"/>
      <c r="CHZ77" s="218"/>
      <c r="CIA77" s="218"/>
      <c r="CIB77" s="218"/>
      <c r="CIC77" s="218"/>
      <c r="CID77" s="218"/>
      <c r="CIE77" s="218"/>
      <c r="CIF77" s="218"/>
      <c r="CIG77" s="218"/>
      <c r="CIH77" s="218"/>
      <c r="CII77" s="218"/>
      <c r="CIJ77" s="218"/>
      <c r="CIK77" s="218"/>
      <c r="CIL77" s="218"/>
      <c r="CIM77" s="218"/>
      <c r="CIN77" s="218"/>
      <c r="CIO77" s="218"/>
      <c r="CIP77" s="218"/>
      <c r="CIQ77" s="218"/>
      <c r="CIR77" s="218"/>
      <c r="CIS77" s="218"/>
      <c r="CIT77" s="218"/>
      <c r="CIU77" s="218"/>
      <c r="CIV77" s="218"/>
      <c r="CIW77" s="218"/>
      <c r="CIX77" s="218"/>
      <c r="CIY77" s="218"/>
      <c r="CIZ77" s="218"/>
      <c r="CJA77" s="218"/>
      <c r="CJB77" s="218"/>
      <c r="CJC77" s="218"/>
      <c r="CJD77" s="218"/>
      <c r="CJE77" s="218"/>
      <c r="CJF77" s="218"/>
      <c r="CJG77" s="218"/>
      <c r="CJH77" s="218"/>
      <c r="CJI77" s="218"/>
      <c r="CJJ77" s="218"/>
      <c r="CJK77" s="218"/>
      <c r="CJL77" s="218"/>
      <c r="CJM77" s="218"/>
      <c r="CJN77" s="218"/>
      <c r="CJO77" s="218"/>
      <c r="CJP77" s="218"/>
      <c r="CJQ77" s="218"/>
      <c r="CJR77" s="218"/>
      <c r="CJS77" s="218"/>
      <c r="CJT77" s="218"/>
      <c r="CJU77" s="218"/>
      <c r="CJV77" s="218"/>
      <c r="CJW77" s="218"/>
      <c r="CJX77" s="218"/>
      <c r="CJY77" s="218"/>
      <c r="CJZ77" s="218"/>
      <c r="CKA77" s="218"/>
      <c r="CKB77" s="218"/>
      <c r="CKC77" s="218"/>
      <c r="CKD77" s="218"/>
      <c r="CKE77" s="218"/>
      <c r="CKF77" s="218"/>
      <c r="CKG77" s="218"/>
      <c r="CKH77" s="218"/>
      <c r="CKI77" s="218"/>
      <c r="CKJ77" s="218"/>
      <c r="CKK77" s="218"/>
      <c r="CKL77" s="218"/>
      <c r="CKM77" s="218"/>
      <c r="CKN77" s="218"/>
      <c r="CKO77" s="218"/>
      <c r="CKP77" s="218"/>
      <c r="CKQ77" s="218"/>
      <c r="CKR77" s="218"/>
      <c r="CKS77" s="218"/>
      <c r="CKT77" s="218"/>
      <c r="CKU77" s="218"/>
      <c r="CKV77" s="218"/>
      <c r="CKW77" s="218"/>
      <c r="CKX77" s="218"/>
      <c r="CKY77" s="218"/>
      <c r="CKZ77" s="218"/>
      <c r="CLA77" s="218"/>
      <c r="CLB77" s="218"/>
      <c r="CLC77" s="218"/>
      <c r="CLD77" s="218"/>
      <c r="CLE77" s="218"/>
      <c r="CLF77" s="218"/>
      <c r="CLG77" s="218"/>
      <c r="CLH77" s="218"/>
      <c r="CLI77" s="218"/>
      <c r="CLJ77" s="218"/>
      <c r="CLK77" s="218"/>
      <c r="CLL77" s="218"/>
      <c r="CLM77" s="218"/>
      <c r="CLN77" s="218"/>
      <c r="CLO77" s="218"/>
      <c r="CLP77" s="218"/>
      <c r="CLQ77" s="218"/>
      <c r="CLR77" s="218"/>
      <c r="CLS77" s="218"/>
      <c r="CLT77" s="218"/>
      <c r="CLU77" s="218"/>
      <c r="CLV77" s="218"/>
      <c r="CLW77" s="218"/>
      <c r="CLX77" s="218"/>
      <c r="CLY77" s="218"/>
      <c r="CLZ77" s="218"/>
      <c r="CMA77" s="218"/>
      <c r="CMB77" s="218"/>
      <c r="CMC77" s="218"/>
      <c r="CMD77" s="218"/>
      <c r="CME77" s="218"/>
      <c r="CMF77" s="218"/>
      <c r="CMG77" s="218"/>
      <c r="CMH77" s="218"/>
      <c r="CMI77" s="218"/>
      <c r="CMJ77" s="218"/>
      <c r="CMK77" s="218"/>
      <c r="CML77" s="218"/>
      <c r="CMM77" s="218"/>
      <c r="CMN77" s="218"/>
      <c r="CMO77" s="218"/>
      <c r="CMP77" s="218"/>
      <c r="CMQ77" s="218"/>
      <c r="CMR77" s="218"/>
      <c r="CMS77" s="218"/>
      <c r="CMT77" s="218"/>
      <c r="CMU77" s="218"/>
      <c r="CMV77" s="218"/>
      <c r="CMW77" s="218"/>
      <c r="CMX77" s="218"/>
      <c r="CMY77" s="218"/>
      <c r="CMZ77" s="218"/>
      <c r="CNA77" s="218"/>
      <c r="CNB77" s="218"/>
      <c r="CNC77" s="218"/>
      <c r="CND77" s="218"/>
      <c r="CNE77" s="218"/>
      <c r="CNF77" s="218"/>
      <c r="CNG77" s="218"/>
      <c r="CNH77" s="218"/>
      <c r="CNI77" s="218"/>
      <c r="CNJ77" s="218"/>
      <c r="CNK77" s="218"/>
      <c r="CNL77" s="218"/>
      <c r="CNM77" s="218"/>
      <c r="CNN77" s="218"/>
      <c r="CNO77" s="218"/>
      <c r="CNP77" s="218"/>
      <c r="CNQ77" s="218"/>
      <c r="CNR77" s="218"/>
      <c r="CNS77" s="218"/>
      <c r="CNT77" s="218"/>
      <c r="CNU77" s="218"/>
      <c r="CNV77" s="218"/>
      <c r="CNW77" s="218"/>
      <c r="CNX77" s="218"/>
      <c r="CNY77" s="218"/>
      <c r="CNZ77" s="218"/>
      <c r="COA77" s="218"/>
      <c r="COB77" s="218"/>
      <c r="COC77" s="218"/>
      <c r="COD77" s="218"/>
      <c r="COE77" s="218"/>
      <c r="COF77" s="218"/>
      <c r="COG77" s="218"/>
      <c r="COH77" s="218"/>
      <c r="COI77" s="218"/>
      <c r="COJ77" s="218"/>
      <c r="COK77" s="218"/>
      <c r="COL77" s="218"/>
      <c r="COM77" s="218"/>
      <c r="CON77" s="218"/>
      <c r="COO77" s="218"/>
      <c r="COP77" s="218"/>
      <c r="COQ77" s="218"/>
      <c r="COR77" s="218"/>
      <c r="COS77" s="218"/>
      <c r="COT77" s="218"/>
      <c r="COU77" s="218"/>
      <c r="COV77" s="218"/>
      <c r="COW77" s="218"/>
      <c r="COX77" s="218"/>
      <c r="COY77" s="218"/>
      <c r="COZ77" s="218"/>
      <c r="CPA77" s="218"/>
      <c r="CPB77" s="218"/>
      <c r="CPC77" s="218"/>
      <c r="CPD77" s="218"/>
      <c r="CPE77" s="218"/>
      <c r="CPF77" s="218"/>
      <c r="CPG77" s="218"/>
      <c r="CPH77" s="218"/>
      <c r="CPI77" s="218"/>
      <c r="CPJ77" s="218"/>
      <c r="CPK77" s="218"/>
      <c r="CPL77" s="218"/>
      <c r="CPM77" s="218"/>
      <c r="CPN77" s="218"/>
      <c r="CPO77" s="218"/>
      <c r="CPP77" s="218"/>
      <c r="CPQ77" s="218"/>
      <c r="CPR77" s="218"/>
      <c r="CPS77" s="218"/>
      <c r="CPT77" s="218"/>
      <c r="CPU77" s="218"/>
      <c r="CPV77" s="218"/>
      <c r="CPW77" s="218"/>
      <c r="CPX77" s="218"/>
      <c r="CPY77" s="218"/>
      <c r="CPZ77" s="218"/>
      <c r="CQA77" s="218"/>
      <c r="CQB77" s="218"/>
      <c r="CQC77" s="218"/>
      <c r="CQD77" s="218"/>
      <c r="CQE77" s="218"/>
      <c r="CQF77" s="218"/>
      <c r="CQG77" s="218"/>
      <c r="CQH77" s="218"/>
      <c r="CQI77" s="218"/>
      <c r="CQJ77" s="218"/>
      <c r="CQK77" s="218"/>
      <c r="CQL77" s="218"/>
      <c r="CQM77" s="218"/>
      <c r="CQN77" s="218"/>
      <c r="CQO77" s="218"/>
      <c r="CQP77" s="218"/>
      <c r="CQQ77" s="218"/>
      <c r="CQR77" s="218"/>
      <c r="CQS77" s="218"/>
      <c r="CQT77" s="218"/>
      <c r="CQU77" s="218"/>
      <c r="CQV77" s="218"/>
      <c r="CQW77" s="218"/>
      <c r="CQX77" s="218"/>
      <c r="CQY77" s="218"/>
      <c r="CQZ77" s="218"/>
      <c r="CRA77" s="218"/>
      <c r="CRB77" s="218"/>
      <c r="CRC77" s="218"/>
      <c r="CRD77" s="218"/>
      <c r="CRE77" s="218"/>
      <c r="CRF77" s="218"/>
      <c r="CRG77" s="218"/>
      <c r="CRH77" s="218"/>
      <c r="CRI77" s="218"/>
      <c r="CRJ77" s="218"/>
      <c r="CRK77" s="218"/>
      <c r="CRL77" s="218"/>
      <c r="CRM77" s="218"/>
      <c r="CRN77" s="218"/>
      <c r="CRO77" s="218"/>
      <c r="CRP77" s="218"/>
      <c r="CRQ77" s="218"/>
      <c r="CRR77" s="218"/>
      <c r="CRS77" s="218"/>
      <c r="CRT77" s="218"/>
      <c r="CRU77" s="218"/>
      <c r="CRV77" s="218"/>
      <c r="CRW77" s="218"/>
      <c r="CRX77" s="218"/>
      <c r="CRY77" s="218"/>
      <c r="CRZ77" s="218"/>
      <c r="CSA77" s="218"/>
      <c r="CSB77" s="218"/>
      <c r="CSC77" s="218"/>
      <c r="CSD77" s="218"/>
      <c r="CSE77" s="218"/>
      <c r="CSF77" s="218"/>
      <c r="CSG77" s="218"/>
      <c r="CSH77" s="218"/>
      <c r="CSI77" s="218"/>
      <c r="CSJ77" s="218"/>
      <c r="CSK77" s="218"/>
      <c r="CSL77" s="218"/>
      <c r="CSM77" s="218"/>
      <c r="CSN77" s="218"/>
      <c r="CSO77" s="218"/>
      <c r="CSP77" s="218"/>
      <c r="CSQ77" s="218"/>
      <c r="CSR77" s="218"/>
      <c r="CSS77" s="218"/>
      <c r="CST77" s="218"/>
      <c r="CSU77" s="218"/>
      <c r="CSV77" s="218"/>
      <c r="CSW77" s="218"/>
      <c r="CSX77" s="218"/>
      <c r="CSY77" s="218"/>
      <c r="CSZ77" s="218"/>
      <c r="CTA77" s="218"/>
      <c r="CTB77" s="218"/>
      <c r="CTC77" s="218"/>
      <c r="CTD77" s="218"/>
      <c r="CTE77" s="218"/>
      <c r="CTF77" s="218"/>
      <c r="CTG77" s="218"/>
      <c r="CTH77" s="218"/>
      <c r="CTI77" s="218"/>
      <c r="CTJ77" s="218"/>
      <c r="CTK77" s="218"/>
      <c r="CTL77" s="218"/>
      <c r="CTM77" s="218"/>
      <c r="CTN77" s="218"/>
      <c r="CTO77" s="218"/>
      <c r="CTP77" s="218"/>
      <c r="CTQ77" s="218"/>
      <c r="CTR77" s="218"/>
      <c r="CTS77" s="218"/>
      <c r="CTT77" s="218"/>
      <c r="CTU77" s="218"/>
      <c r="CTV77" s="218"/>
      <c r="CTW77" s="218"/>
      <c r="CTX77" s="218"/>
      <c r="CTY77" s="218"/>
      <c r="CTZ77" s="218"/>
      <c r="CUA77" s="218"/>
      <c r="CUB77" s="218"/>
      <c r="CUC77" s="218"/>
      <c r="CUD77" s="218"/>
      <c r="CUE77" s="218"/>
      <c r="CUF77" s="218"/>
      <c r="CUG77" s="218"/>
      <c r="CUH77" s="218"/>
      <c r="CUI77" s="218"/>
      <c r="CUJ77" s="218"/>
      <c r="CUK77" s="218"/>
      <c r="CUL77" s="218"/>
      <c r="CUM77" s="218"/>
      <c r="CUN77" s="218"/>
      <c r="CUO77" s="218"/>
      <c r="CUP77" s="218"/>
      <c r="CUQ77" s="218"/>
      <c r="CUR77" s="218"/>
      <c r="CUS77" s="218"/>
      <c r="CUT77" s="218"/>
      <c r="CUU77" s="218"/>
      <c r="CUV77" s="218"/>
      <c r="CUW77" s="218"/>
      <c r="CUX77" s="218"/>
      <c r="CUY77" s="218"/>
      <c r="CUZ77" s="218"/>
      <c r="CVA77" s="218"/>
      <c r="CVB77" s="218"/>
      <c r="CVC77" s="218"/>
      <c r="CVD77" s="218"/>
      <c r="CVE77" s="218"/>
      <c r="CVF77" s="218"/>
      <c r="CVG77" s="218"/>
      <c r="CVH77" s="218"/>
      <c r="CVI77" s="218"/>
      <c r="CVJ77" s="218"/>
      <c r="CVK77" s="218"/>
      <c r="CVL77" s="218"/>
      <c r="CVM77" s="218"/>
      <c r="CVN77" s="218"/>
      <c r="CVO77" s="218"/>
      <c r="CVP77" s="218"/>
      <c r="CVQ77" s="218"/>
      <c r="CVR77" s="218"/>
      <c r="CVS77" s="218"/>
      <c r="CVT77" s="218"/>
      <c r="CVU77" s="218"/>
      <c r="CVV77" s="218"/>
      <c r="CVW77" s="218"/>
      <c r="CVX77" s="218"/>
      <c r="CVY77" s="218"/>
      <c r="CVZ77" s="218"/>
      <c r="CWA77" s="218"/>
      <c r="CWB77" s="218"/>
      <c r="CWC77" s="218"/>
      <c r="CWD77" s="218"/>
      <c r="CWE77" s="218"/>
      <c r="CWF77" s="218"/>
      <c r="CWG77" s="218"/>
      <c r="CWH77" s="218"/>
      <c r="CWI77" s="218"/>
      <c r="CWJ77" s="218"/>
      <c r="CWK77" s="218"/>
      <c r="CWL77" s="218"/>
      <c r="CWM77" s="218"/>
      <c r="CWN77" s="218"/>
      <c r="CWO77" s="218"/>
      <c r="CWP77" s="218"/>
      <c r="CWQ77" s="218"/>
      <c r="CWR77" s="218"/>
      <c r="CWS77" s="218"/>
      <c r="CWT77" s="218"/>
      <c r="CWU77" s="218"/>
      <c r="CWV77" s="218"/>
      <c r="CWW77" s="218"/>
      <c r="CWX77" s="218"/>
      <c r="CWY77" s="218"/>
      <c r="CWZ77" s="218"/>
      <c r="CXA77" s="218"/>
      <c r="CXB77" s="218"/>
      <c r="CXC77" s="218"/>
      <c r="CXD77" s="218"/>
      <c r="CXE77" s="218"/>
      <c r="CXF77" s="218"/>
      <c r="CXG77" s="218"/>
      <c r="CXH77" s="218"/>
      <c r="CXI77" s="218"/>
      <c r="CXJ77" s="218"/>
      <c r="CXK77" s="218"/>
      <c r="CXL77" s="218"/>
      <c r="CXM77" s="218"/>
      <c r="CXN77" s="218"/>
      <c r="CXO77" s="218"/>
      <c r="CXP77" s="218"/>
      <c r="CXQ77" s="218"/>
      <c r="CXR77" s="218"/>
      <c r="CXS77" s="218"/>
      <c r="CXT77" s="218"/>
      <c r="CXU77" s="218"/>
      <c r="CXV77" s="218"/>
      <c r="CXW77" s="218"/>
      <c r="CXX77" s="218"/>
      <c r="CXY77" s="218"/>
      <c r="CXZ77" s="218"/>
      <c r="CYA77" s="218"/>
      <c r="CYB77" s="218"/>
      <c r="CYC77" s="218"/>
      <c r="CYD77" s="218"/>
      <c r="CYE77" s="218"/>
      <c r="CYF77" s="218"/>
      <c r="CYG77" s="218"/>
      <c r="CYH77" s="218"/>
      <c r="CYI77" s="218"/>
      <c r="CYJ77" s="218"/>
      <c r="CYK77" s="218"/>
      <c r="CYL77" s="218"/>
      <c r="CYM77" s="218"/>
      <c r="CYN77" s="218"/>
      <c r="CYO77" s="218"/>
      <c r="CYP77" s="218"/>
      <c r="CYQ77" s="218"/>
      <c r="CYR77" s="218"/>
      <c r="CYS77" s="218"/>
      <c r="CYT77" s="218"/>
      <c r="CYU77" s="218"/>
      <c r="CYV77" s="218"/>
      <c r="CYW77" s="218"/>
      <c r="CYX77" s="218"/>
      <c r="CYY77" s="218"/>
      <c r="CYZ77" s="218"/>
      <c r="CZA77" s="218"/>
      <c r="CZB77" s="218"/>
      <c r="CZC77" s="218"/>
      <c r="CZD77" s="218"/>
      <c r="CZE77" s="218"/>
      <c r="CZF77" s="218"/>
      <c r="CZG77" s="218"/>
      <c r="CZH77" s="218"/>
      <c r="CZI77" s="218"/>
      <c r="CZJ77" s="218"/>
      <c r="CZK77" s="218"/>
      <c r="CZL77" s="218"/>
      <c r="CZM77" s="218"/>
      <c r="CZN77" s="218"/>
      <c r="CZO77" s="218"/>
      <c r="CZP77" s="218"/>
      <c r="CZQ77" s="218"/>
      <c r="CZR77" s="218"/>
      <c r="CZS77" s="218"/>
      <c r="CZT77" s="218"/>
      <c r="CZU77" s="218"/>
      <c r="CZV77" s="218"/>
      <c r="CZW77" s="218"/>
      <c r="CZX77" s="218"/>
      <c r="CZY77" s="218"/>
      <c r="CZZ77" s="218"/>
      <c r="DAA77" s="218"/>
      <c r="DAB77" s="218"/>
      <c r="DAC77" s="218"/>
      <c r="DAD77" s="218"/>
      <c r="DAE77" s="218"/>
      <c r="DAF77" s="218"/>
      <c r="DAG77" s="218"/>
      <c r="DAH77" s="218"/>
      <c r="DAI77" s="218"/>
      <c r="DAJ77" s="218"/>
      <c r="DAK77" s="218"/>
      <c r="DAL77" s="218"/>
      <c r="DAM77" s="218"/>
      <c r="DAN77" s="218"/>
      <c r="DAO77" s="218"/>
      <c r="DAP77" s="218"/>
      <c r="DAQ77" s="218"/>
      <c r="DAR77" s="218"/>
      <c r="DAS77" s="218"/>
      <c r="DAT77" s="218"/>
      <c r="DAU77" s="218"/>
      <c r="DAV77" s="218"/>
      <c r="DAW77" s="218"/>
      <c r="DAX77" s="218"/>
      <c r="DAY77" s="218"/>
      <c r="DAZ77" s="218"/>
      <c r="DBA77" s="218"/>
      <c r="DBB77" s="218"/>
      <c r="DBC77" s="218"/>
      <c r="DBD77" s="218"/>
      <c r="DBE77" s="218"/>
      <c r="DBF77" s="218"/>
      <c r="DBG77" s="218"/>
      <c r="DBH77" s="218"/>
      <c r="DBI77" s="218"/>
      <c r="DBJ77" s="218"/>
      <c r="DBK77" s="218"/>
      <c r="DBL77" s="218"/>
      <c r="DBM77" s="218"/>
      <c r="DBN77" s="218"/>
      <c r="DBO77" s="218"/>
      <c r="DBP77" s="218"/>
      <c r="DBQ77" s="218"/>
      <c r="DBR77" s="218"/>
      <c r="DBS77" s="218"/>
      <c r="DBT77" s="218"/>
      <c r="DBU77" s="218"/>
      <c r="DBV77" s="218"/>
      <c r="DBW77" s="218"/>
      <c r="DBX77" s="218"/>
      <c r="DBY77" s="218"/>
      <c r="DBZ77" s="218"/>
      <c r="DCA77" s="218"/>
      <c r="DCB77" s="218"/>
      <c r="DCC77" s="218"/>
      <c r="DCD77" s="218"/>
      <c r="DCE77" s="218"/>
      <c r="DCF77" s="218"/>
      <c r="DCG77" s="218"/>
      <c r="DCH77" s="218"/>
      <c r="DCI77" s="218"/>
      <c r="DCJ77" s="218"/>
      <c r="DCK77" s="218"/>
      <c r="DCL77" s="218"/>
      <c r="DCM77" s="218"/>
      <c r="DCN77" s="218"/>
      <c r="DCO77" s="218"/>
      <c r="DCP77" s="218"/>
      <c r="DCQ77" s="218"/>
      <c r="DCR77" s="218"/>
      <c r="DCS77" s="218"/>
      <c r="DCT77" s="218"/>
      <c r="DCU77" s="218"/>
      <c r="DCV77" s="218"/>
      <c r="DCW77" s="218"/>
      <c r="DCX77" s="218"/>
      <c r="DCY77" s="218"/>
      <c r="DCZ77" s="218"/>
      <c r="DDA77" s="218"/>
      <c r="DDB77" s="218"/>
      <c r="DDC77" s="218"/>
      <c r="DDD77" s="218"/>
      <c r="DDE77" s="218"/>
      <c r="DDF77" s="218"/>
      <c r="DDG77" s="218"/>
      <c r="DDH77" s="218"/>
      <c r="DDI77" s="218"/>
      <c r="DDJ77" s="218"/>
      <c r="DDK77" s="218"/>
      <c r="DDL77" s="218"/>
      <c r="DDM77" s="218"/>
      <c r="DDN77" s="218"/>
      <c r="DDO77" s="218"/>
      <c r="DDP77" s="218"/>
      <c r="DDQ77" s="218"/>
      <c r="DDR77" s="218"/>
      <c r="DDS77" s="218"/>
      <c r="DDT77" s="218"/>
      <c r="DDU77" s="218"/>
      <c r="DDV77" s="218"/>
      <c r="DDW77" s="218"/>
      <c r="DDX77" s="218"/>
      <c r="DDY77" s="218"/>
      <c r="DDZ77" s="218"/>
      <c r="DEA77" s="218"/>
      <c r="DEB77" s="218"/>
      <c r="DEC77" s="218"/>
      <c r="DED77" s="218"/>
      <c r="DEE77" s="218"/>
      <c r="DEF77" s="218"/>
      <c r="DEG77" s="218"/>
      <c r="DEH77" s="218"/>
      <c r="DEI77" s="218"/>
      <c r="DEJ77" s="218"/>
      <c r="DEK77" s="218"/>
      <c r="DEL77" s="218"/>
      <c r="DEM77" s="218"/>
      <c r="DEN77" s="218"/>
      <c r="DEO77" s="218"/>
      <c r="DEP77" s="218"/>
      <c r="DEQ77" s="218"/>
      <c r="DER77" s="218"/>
      <c r="DES77" s="218"/>
      <c r="DET77" s="218"/>
      <c r="DEU77" s="218"/>
      <c r="DEV77" s="218"/>
      <c r="DEW77" s="218"/>
      <c r="DEX77" s="218"/>
      <c r="DEY77" s="218"/>
      <c r="DEZ77" s="218"/>
      <c r="DFA77" s="218"/>
      <c r="DFB77" s="218"/>
      <c r="DFC77" s="218"/>
      <c r="DFD77" s="218"/>
      <c r="DFE77" s="218"/>
      <c r="DFF77" s="218"/>
      <c r="DFG77" s="218"/>
      <c r="DFH77" s="218"/>
      <c r="DFI77" s="218"/>
      <c r="DFJ77" s="218"/>
      <c r="DFK77" s="218"/>
      <c r="DFL77" s="218"/>
      <c r="DFM77" s="218"/>
      <c r="DFN77" s="218"/>
      <c r="DFO77" s="218"/>
      <c r="DFP77" s="218"/>
      <c r="DFQ77" s="218"/>
      <c r="DFR77" s="218"/>
      <c r="DFS77" s="218"/>
      <c r="DFT77" s="218"/>
      <c r="DFU77" s="218"/>
      <c r="DFV77" s="218"/>
      <c r="DFW77" s="218"/>
      <c r="DFX77" s="218"/>
      <c r="DFY77" s="218"/>
      <c r="DFZ77" s="218"/>
      <c r="DGA77" s="218"/>
      <c r="DGB77" s="218"/>
      <c r="DGC77" s="218"/>
      <c r="DGD77" s="218"/>
      <c r="DGE77" s="218"/>
      <c r="DGF77" s="218"/>
      <c r="DGG77" s="218"/>
      <c r="DGH77" s="218"/>
      <c r="DGI77" s="218"/>
      <c r="DGJ77" s="218"/>
      <c r="DGK77" s="218"/>
      <c r="DGL77" s="218"/>
      <c r="DGM77" s="218"/>
      <c r="DGN77" s="218"/>
      <c r="DGO77" s="218"/>
      <c r="DGP77" s="218"/>
      <c r="DGQ77" s="218"/>
      <c r="DGR77" s="218"/>
      <c r="DGS77" s="218"/>
      <c r="DGT77" s="218"/>
      <c r="DGU77" s="218"/>
      <c r="DGV77" s="218"/>
      <c r="DGW77" s="218"/>
      <c r="DGX77" s="218"/>
      <c r="DGY77" s="218"/>
      <c r="DGZ77" s="218"/>
      <c r="DHA77" s="218"/>
      <c r="DHB77" s="218"/>
      <c r="DHC77" s="218"/>
      <c r="DHD77" s="218"/>
      <c r="DHE77" s="218"/>
      <c r="DHF77" s="218"/>
      <c r="DHG77" s="218"/>
      <c r="DHH77" s="218"/>
      <c r="DHI77" s="218"/>
      <c r="DHJ77" s="218"/>
      <c r="DHK77" s="218"/>
      <c r="DHL77" s="218"/>
      <c r="DHM77" s="218"/>
      <c r="DHN77" s="218"/>
      <c r="DHO77" s="218"/>
      <c r="DHP77" s="218"/>
      <c r="DHQ77" s="218"/>
      <c r="DHR77" s="218"/>
      <c r="DHS77" s="218"/>
      <c r="DHT77" s="218"/>
      <c r="DHU77" s="218"/>
      <c r="DHV77" s="218"/>
      <c r="DHW77" s="218"/>
      <c r="DHX77" s="218"/>
      <c r="DHY77" s="218"/>
      <c r="DHZ77" s="218"/>
      <c r="DIA77" s="218"/>
      <c r="DIB77" s="218"/>
      <c r="DIC77" s="218"/>
      <c r="DID77" s="218"/>
      <c r="DIE77" s="218"/>
      <c r="DIF77" s="218"/>
      <c r="DIG77" s="218"/>
      <c r="DIH77" s="218"/>
      <c r="DII77" s="218"/>
      <c r="DIJ77" s="218"/>
      <c r="DIK77" s="218"/>
      <c r="DIL77" s="218"/>
      <c r="DIM77" s="218"/>
      <c r="DIN77" s="218"/>
      <c r="DIO77" s="218"/>
      <c r="DIP77" s="218"/>
      <c r="DIQ77" s="218"/>
      <c r="DIR77" s="218"/>
      <c r="DIS77" s="218"/>
      <c r="DIT77" s="218"/>
      <c r="DIU77" s="218"/>
      <c r="DIV77" s="218"/>
      <c r="DIW77" s="218"/>
      <c r="DIX77" s="218"/>
      <c r="DIY77" s="218"/>
      <c r="DIZ77" s="218"/>
      <c r="DJA77" s="218"/>
      <c r="DJB77" s="218"/>
      <c r="DJC77" s="218"/>
      <c r="DJD77" s="218"/>
      <c r="DJE77" s="218"/>
      <c r="DJF77" s="218"/>
      <c r="DJG77" s="218"/>
      <c r="DJH77" s="218"/>
      <c r="DJI77" s="218"/>
      <c r="DJJ77" s="218"/>
      <c r="DJK77" s="218"/>
      <c r="DJL77" s="218"/>
      <c r="DJM77" s="218"/>
      <c r="DJN77" s="218"/>
      <c r="DJO77" s="218"/>
      <c r="DJP77" s="218"/>
      <c r="DJQ77" s="218"/>
      <c r="DJR77" s="218"/>
      <c r="DJS77" s="218"/>
      <c r="DJT77" s="218"/>
      <c r="DJU77" s="218"/>
      <c r="DJV77" s="218"/>
      <c r="DJW77" s="218"/>
      <c r="DJX77" s="218"/>
      <c r="DJY77" s="218"/>
      <c r="DJZ77" s="218"/>
      <c r="DKA77" s="218"/>
      <c r="DKB77" s="218"/>
      <c r="DKC77" s="218"/>
      <c r="DKD77" s="218"/>
      <c r="DKE77" s="218"/>
      <c r="DKF77" s="218"/>
      <c r="DKG77" s="218"/>
      <c r="DKH77" s="218"/>
      <c r="DKI77" s="218"/>
      <c r="DKJ77" s="218"/>
      <c r="DKK77" s="218"/>
      <c r="DKL77" s="218"/>
      <c r="DKM77" s="218"/>
      <c r="DKN77" s="218"/>
      <c r="DKO77" s="218"/>
      <c r="DKP77" s="218"/>
      <c r="DKQ77" s="218"/>
      <c r="DKR77" s="218"/>
      <c r="DKS77" s="218"/>
      <c r="DKT77" s="218"/>
      <c r="DKU77" s="218"/>
      <c r="DKV77" s="218"/>
      <c r="DKW77" s="218"/>
      <c r="DKX77" s="218"/>
      <c r="DKY77" s="218"/>
      <c r="DKZ77" s="218"/>
      <c r="DLA77" s="218"/>
      <c r="DLB77" s="218"/>
      <c r="DLC77" s="218"/>
      <c r="DLD77" s="218"/>
      <c r="DLE77" s="218"/>
      <c r="DLF77" s="218"/>
      <c r="DLG77" s="218"/>
      <c r="DLH77" s="218"/>
      <c r="DLI77" s="218"/>
      <c r="DLJ77" s="218"/>
      <c r="DLK77" s="218"/>
      <c r="DLL77" s="218"/>
      <c r="DLM77" s="218"/>
      <c r="DLN77" s="218"/>
      <c r="DLO77" s="218"/>
      <c r="DLP77" s="218"/>
      <c r="DLQ77" s="218"/>
      <c r="DLR77" s="218"/>
      <c r="DLS77" s="218"/>
      <c r="DLT77" s="218"/>
      <c r="DLU77" s="218"/>
      <c r="DLV77" s="218"/>
      <c r="DLW77" s="218"/>
      <c r="DLX77" s="218"/>
      <c r="DLY77" s="218"/>
      <c r="DLZ77" s="218"/>
      <c r="DMA77" s="218"/>
      <c r="DMB77" s="218"/>
      <c r="DMC77" s="218"/>
      <c r="DMD77" s="218"/>
      <c r="DME77" s="218"/>
      <c r="DMF77" s="218"/>
      <c r="DMG77" s="218"/>
      <c r="DMH77" s="218"/>
      <c r="DMI77" s="218"/>
      <c r="DMJ77" s="218"/>
      <c r="DMK77" s="218"/>
      <c r="DML77" s="218"/>
      <c r="DMM77" s="218"/>
      <c r="DMN77" s="218"/>
      <c r="DMO77" s="218"/>
      <c r="DMP77" s="218"/>
      <c r="DMQ77" s="218"/>
      <c r="DMR77" s="218"/>
      <c r="DMS77" s="218"/>
      <c r="DMT77" s="218"/>
      <c r="DMU77" s="218"/>
      <c r="DMV77" s="218"/>
      <c r="DMW77" s="218"/>
      <c r="DMX77" s="218"/>
      <c r="DMY77" s="218"/>
      <c r="DMZ77" s="218"/>
      <c r="DNA77" s="218"/>
      <c r="DNB77" s="218"/>
      <c r="DNC77" s="218"/>
      <c r="DND77" s="218"/>
      <c r="DNE77" s="218"/>
      <c r="DNF77" s="218"/>
      <c r="DNG77" s="218"/>
      <c r="DNH77" s="218"/>
      <c r="DNI77" s="218"/>
      <c r="DNJ77" s="218"/>
      <c r="DNK77" s="218"/>
      <c r="DNL77" s="218"/>
      <c r="DNM77" s="218"/>
      <c r="DNN77" s="218"/>
      <c r="DNO77" s="218"/>
      <c r="DNP77" s="218"/>
      <c r="DNQ77" s="218"/>
      <c r="DNR77" s="218"/>
      <c r="DNS77" s="218"/>
      <c r="DNT77" s="218"/>
      <c r="DNU77" s="218"/>
      <c r="DNV77" s="218"/>
      <c r="DNW77" s="218"/>
      <c r="DNX77" s="218"/>
      <c r="DNY77" s="218"/>
      <c r="DNZ77" s="218"/>
      <c r="DOA77" s="218"/>
      <c r="DOB77" s="218"/>
      <c r="DOC77" s="218"/>
      <c r="DOD77" s="218"/>
      <c r="DOE77" s="218"/>
      <c r="DOF77" s="218"/>
      <c r="DOG77" s="218"/>
      <c r="DOH77" s="218"/>
      <c r="DOI77" s="218"/>
      <c r="DOJ77" s="218"/>
      <c r="DOK77" s="218"/>
      <c r="DOL77" s="218"/>
      <c r="DOM77" s="218"/>
      <c r="DON77" s="218"/>
      <c r="DOO77" s="218"/>
      <c r="DOP77" s="218"/>
      <c r="DOQ77" s="218"/>
      <c r="DOR77" s="218"/>
      <c r="DOS77" s="218"/>
      <c r="DOT77" s="218"/>
      <c r="DOU77" s="218"/>
      <c r="DOV77" s="218"/>
      <c r="DOW77" s="218"/>
      <c r="DOX77" s="218"/>
      <c r="DOY77" s="218"/>
      <c r="DOZ77" s="218"/>
      <c r="DPA77" s="218"/>
      <c r="DPB77" s="218"/>
      <c r="DPC77" s="218"/>
      <c r="DPD77" s="218"/>
      <c r="DPE77" s="218"/>
      <c r="DPF77" s="218"/>
      <c r="DPG77" s="218"/>
      <c r="DPH77" s="218"/>
      <c r="DPI77" s="218"/>
      <c r="DPJ77" s="218"/>
      <c r="DPK77" s="218"/>
      <c r="DPL77" s="218"/>
      <c r="DPM77" s="218"/>
      <c r="DPN77" s="218"/>
      <c r="DPO77" s="218"/>
      <c r="DPP77" s="218"/>
      <c r="DPQ77" s="218"/>
      <c r="DPR77" s="218"/>
      <c r="DPS77" s="218"/>
      <c r="DPT77" s="218"/>
      <c r="DPU77" s="218"/>
      <c r="DPV77" s="218"/>
      <c r="DPW77" s="218"/>
      <c r="DPX77" s="218"/>
      <c r="DPY77" s="218"/>
      <c r="DPZ77" s="218"/>
      <c r="DQA77" s="218"/>
      <c r="DQB77" s="218"/>
      <c r="DQC77" s="218"/>
      <c r="DQD77" s="218"/>
      <c r="DQE77" s="218"/>
      <c r="DQF77" s="218"/>
      <c r="DQG77" s="218"/>
      <c r="DQH77" s="218"/>
      <c r="DQI77" s="218"/>
      <c r="DQJ77" s="218"/>
      <c r="DQK77" s="218"/>
      <c r="DQL77" s="218"/>
      <c r="DQM77" s="218"/>
      <c r="DQN77" s="218"/>
      <c r="DQO77" s="218"/>
      <c r="DQP77" s="218"/>
      <c r="DQQ77" s="218"/>
      <c r="DQR77" s="218"/>
      <c r="DQS77" s="218"/>
      <c r="DQT77" s="218"/>
      <c r="DQU77" s="218"/>
      <c r="DQV77" s="218"/>
      <c r="DQW77" s="218"/>
      <c r="DQX77" s="218"/>
      <c r="DQY77" s="218"/>
      <c r="DQZ77" s="218"/>
      <c r="DRA77" s="218"/>
      <c r="DRB77" s="218"/>
      <c r="DRC77" s="218"/>
      <c r="DRD77" s="218"/>
      <c r="DRE77" s="218"/>
      <c r="DRF77" s="218"/>
      <c r="DRG77" s="218"/>
      <c r="DRH77" s="218"/>
      <c r="DRI77" s="218"/>
      <c r="DRJ77" s="218"/>
      <c r="DRK77" s="218"/>
      <c r="DRL77" s="218"/>
      <c r="DRM77" s="218"/>
      <c r="DRN77" s="218"/>
      <c r="DRO77" s="218"/>
      <c r="DRP77" s="218"/>
      <c r="DRQ77" s="218"/>
      <c r="DRR77" s="218"/>
      <c r="DRS77" s="218"/>
      <c r="DRT77" s="218"/>
      <c r="DRU77" s="218"/>
      <c r="DRV77" s="218"/>
      <c r="DRW77" s="218"/>
      <c r="DRX77" s="218"/>
      <c r="DRY77" s="218"/>
      <c r="DRZ77" s="218"/>
      <c r="DSA77" s="218"/>
      <c r="DSB77" s="218"/>
      <c r="DSC77" s="218"/>
      <c r="DSD77" s="218"/>
      <c r="DSE77" s="218"/>
      <c r="DSF77" s="218"/>
      <c r="DSG77" s="218"/>
      <c r="DSH77" s="218"/>
      <c r="DSI77" s="218"/>
      <c r="DSJ77" s="218"/>
      <c r="DSK77" s="218"/>
      <c r="DSL77" s="218"/>
      <c r="DSM77" s="218"/>
      <c r="DSN77" s="218"/>
      <c r="DSO77" s="218"/>
      <c r="DSP77" s="218"/>
      <c r="DSQ77" s="218"/>
      <c r="DSR77" s="218"/>
      <c r="DSS77" s="218"/>
      <c r="DST77" s="218"/>
      <c r="DSU77" s="218"/>
      <c r="DSV77" s="218"/>
      <c r="DSW77" s="218"/>
      <c r="DSX77" s="218"/>
      <c r="DSY77" s="218"/>
      <c r="DSZ77" s="218"/>
      <c r="DTA77" s="218"/>
      <c r="DTB77" s="218"/>
      <c r="DTC77" s="218"/>
      <c r="DTD77" s="218"/>
      <c r="DTE77" s="218"/>
      <c r="DTF77" s="218"/>
      <c r="DTG77" s="218"/>
      <c r="DTH77" s="218"/>
      <c r="DTI77" s="218"/>
      <c r="DTJ77" s="218"/>
      <c r="DTK77" s="218"/>
      <c r="DTL77" s="218"/>
      <c r="DTM77" s="218"/>
      <c r="DTN77" s="218"/>
      <c r="DTO77" s="218"/>
      <c r="DTP77" s="218"/>
      <c r="DTQ77" s="218"/>
      <c r="DTR77" s="218"/>
      <c r="DTS77" s="218"/>
      <c r="DTT77" s="218"/>
      <c r="DTU77" s="218"/>
      <c r="DTV77" s="218"/>
      <c r="DTW77" s="218"/>
      <c r="DTX77" s="218"/>
      <c r="DTY77" s="218"/>
      <c r="DTZ77" s="218"/>
      <c r="DUA77" s="218"/>
      <c r="DUB77" s="218"/>
      <c r="DUC77" s="218"/>
      <c r="DUD77" s="218"/>
      <c r="DUE77" s="218"/>
      <c r="DUF77" s="218"/>
      <c r="DUG77" s="218"/>
      <c r="DUH77" s="218"/>
      <c r="DUI77" s="218"/>
      <c r="DUJ77" s="218"/>
      <c r="DUK77" s="218"/>
      <c r="DUL77" s="218"/>
      <c r="DUM77" s="218"/>
      <c r="DUN77" s="218"/>
      <c r="DUO77" s="218"/>
      <c r="DUP77" s="218"/>
      <c r="DUQ77" s="218"/>
      <c r="DUR77" s="218"/>
      <c r="DUS77" s="218"/>
      <c r="DUT77" s="218"/>
      <c r="DUU77" s="218"/>
      <c r="DUV77" s="218"/>
      <c r="DUW77" s="218"/>
      <c r="DUX77" s="218"/>
      <c r="DUY77" s="218"/>
      <c r="DUZ77" s="218"/>
      <c r="DVA77" s="218"/>
      <c r="DVB77" s="218"/>
      <c r="DVC77" s="218"/>
      <c r="DVD77" s="218"/>
      <c r="DVE77" s="218"/>
      <c r="DVF77" s="218"/>
      <c r="DVG77" s="218"/>
      <c r="DVH77" s="218"/>
      <c r="DVI77" s="218"/>
      <c r="DVJ77" s="218"/>
      <c r="DVK77" s="218"/>
      <c r="DVL77" s="218"/>
      <c r="DVM77" s="218"/>
      <c r="DVN77" s="218"/>
      <c r="DVO77" s="218"/>
      <c r="DVP77" s="218"/>
      <c r="DVQ77" s="218"/>
      <c r="DVR77" s="218"/>
      <c r="DVS77" s="218"/>
      <c r="DVT77" s="218"/>
      <c r="DVU77" s="218"/>
      <c r="DVV77" s="218"/>
      <c r="DVW77" s="218"/>
      <c r="DVX77" s="218"/>
      <c r="DVY77" s="218"/>
      <c r="DVZ77" s="218"/>
      <c r="DWA77" s="218"/>
      <c r="DWB77" s="218"/>
      <c r="DWC77" s="218"/>
      <c r="DWD77" s="218"/>
      <c r="DWE77" s="218"/>
      <c r="DWF77" s="218"/>
      <c r="DWG77" s="218"/>
      <c r="DWH77" s="218"/>
      <c r="DWI77" s="218"/>
      <c r="DWJ77" s="218"/>
      <c r="DWK77" s="218"/>
      <c r="DWL77" s="218"/>
      <c r="DWM77" s="218"/>
      <c r="DWN77" s="218"/>
      <c r="DWO77" s="218"/>
      <c r="DWP77" s="218"/>
      <c r="DWQ77" s="218"/>
      <c r="DWR77" s="218"/>
      <c r="DWS77" s="218"/>
      <c r="DWT77" s="218"/>
      <c r="DWU77" s="218"/>
      <c r="DWV77" s="218"/>
      <c r="DWW77" s="218"/>
      <c r="DWX77" s="218"/>
      <c r="DWY77" s="218"/>
      <c r="DWZ77" s="218"/>
      <c r="DXA77" s="218"/>
      <c r="DXB77" s="218"/>
      <c r="DXC77" s="218"/>
      <c r="DXD77" s="218"/>
      <c r="DXE77" s="218"/>
      <c r="DXF77" s="218"/>
      <c r="DXG77" s="218"/>
      <c r="DXH77" s="218"/>
      <c r="DXI77" s="218"/>
      <c r="DXJ77" s="218"/>
      <c r="DXK77" s="218"/>
      <c r="DXL77" s="218"/>
      <c r="DXM77" s="218"/>
      <c r="DXN77" s="218"/>
      <c r="DXO77" s="218"/>
      <c r="DXP77" s="218"/>
      <c r="DXQ77" s="218"/>
      <c r="DXR77" s="218"/>
      <c r="DXS77" s="218"/>
      <c r="DXT77" s="218"/>
      <c r="DXU77" s="218"/>
      <c r="DXV77" s="218"/>
      <c r="DXW77" s="218"/>
      <c r="DXX77" s="218"/>
      <c r="DXY77" s="218"/>
      <c r="DXZ77" s="218"/>
      <c r="DYA77" s="218"/>
      <c r="DYB77" s="218"/>
      <c r="DYC77" s="218"/>
      <c r="DYD77" s="218"/>
      <c r="DYE77" s="218"/>
      <c r="DYF77" s="218"/>
      <c r="DYG77" s="218"/>
      <c r="DYH77" s="218"/>
      <c r="DYI77" s="218"/>
      <c r="DYJ77" s="218"/>
      <c r="DYK77" s="218"/>
      <c r="DYL77" s="218"/>
      <c r="DYM77" s="218"/>
      <c r="DYN77" s="218"/>
      <c r="DYO77" s="218"/>
      <c r="DYP77" s="218"/>
      <c r="DYQ77" s="218"/>
      <c r="DYR77" s="218"/>
      <c r="DYS77" s="218"/>
      <c r="DYT77" s="218"/>
      <c r="DYU77" s="218"/>
      <c r="DYV77" s="218"/>
      <c r="DYW77" s="218"/>
      <c r="DYX77" s="218"/>
      <c r="DYY77" s="218"/>
      <c r="DYZ77" s="218"/>
      <c r="DZA77" s="218"/>
      <c r="DZB77" s="218"/>
      <c r="DZC77" s="218"/>
      <c r="DZD77" s="218"/>
      <c r="DZE77" s="218"/>
      <c r="DZF77" s="218"/>
      <c r="DZG77" s="218"/>
      <c r="DZH77" s="218"/>
      <c r="DZI77" s="218"/>
      <c r="DZJ77" s="218"/>
      <c r="DZK77" s="218"/>
      <c r="DZL77" s="218"/>
      <c r="DZM77" s="218"/>
      <c r="DZN77" s="218"/>
      <c r="DZO77" s="218"/>
      <c r="DZP77" s="218"/>
      <c r="DZQ77" s="218"/>
      <c r="DZR77" s="218"/>
      <c r="DZS77" s="218"/>
      <c r="DZT77" s="218"/>
      <c r="DZU77" s="218"/>
      <c r="DZV77" s="218"/>
      <c r="DZW77" s="218"/>
      <c r="DZX77" s="218"/>
      <c r="DZY77" s="218"/>
      <c r="DZZ77" s="218"/>
      <c r="EAA77" s="218"/>
      <c r="EAB77" s="218"/>
      <c r="EAC77" s="218"/>
      <c r="EAD77" s="218"/>
      <c r="EAE77" s="218"/>
      <c r="EAF77" s="218"/>
      <c r="EAG77" s="218"/>
      <c r="EAH77" s="218"/>
      <c r="EAI77" s="218"/>
      <c r="EAJ77" s="218"/>
      <c r="EAK77" s="218"/>
      <c r="EAL77" s="218"/>
      <c r="EAM77" s="218"/>
      <c r="EAN77" s="218"/>
      <c r="EAO77" s="218"/>
      <c r="EAP77" s="218"/>
      <c r="EAQ77" s="218"/>
      <c r="EAR77" s="218"/>
      <c r="EAS77" s="218"/>
      <c r="EAT77" s="218"/>
      <c r="EAU77" s="218"/>
      <c r="EAV77" s="218"/>
      <c r="EAW77" s="218"/>
      <c r="EAX77" s="218"/>
      <c r="EAY77" s="218"/>
      <c r="EAZ77" s="218"/>
      <c r="EBA77" s="218"/>
      <c r="EBB77" s="218"/>
      <c r="EBC77" s="218"/>
      <c r="EBD77" s="218"/>
      <c r="EBE77" s="218"/>
      <c r="EBF77" s="218"/>
      <c r="EBG77" s="218"/>
      <c r="EBH77" s="218"/>
      <c r="EBI77" s="218"/>
      <c r="EBJ77" s="218"/>
      <c r="EBK77" s="218"/>
      <c r="EBL77" s="218"/>
      <c r="EBM77" s="218"/>
      <c r="EBN77" s="218"/>
      <c r="EBO77" s="218"/>
      <c r="EBP77" s="218"/>
      <c r="EBQ77" s="218"/>
      <c r="EBR77" s="218"/>
      <c r="EBS77" s="218"/>
      <c r="EBT77" s="218"/>
      <c r="EBU77" s="218"/>
      <c r="EBV77" s="218"/>
      <c r="EBW77" s="218"/>
      <c r="EBX77" s="218"/>
      <c r="EBY77" s="218"/>
      <c r="EBZ77" s="218"/>
      <c r="ECA77" s="218"/>
      <c r="ECB77" s="218"/>
      <c r="ECC77" s="218"/>
      <c r="ECD77" s="218"/>
      <c r="ECE77" s="218"/>
      <c r="ECF77" s="218"/>
      <c r="ECG77" s="218"/>
      <c r="ECH77" s="218"/>
      <c r="ECI77" s="218"/>
      <c r="ECJ77" s="218"/>
      <c r="ECK77" s="218"/>
      <c r="ECL77" s="218"/>
      <c r="ECM77" s="218"/>
      <c r="ECN77" s="218"/>
      <c r="ECO77" s="218"/>
      <c r="ECP77" s="218"/>
      <c r="ECQ77" s="218"/>
      <c r="ECR77" s="218"/>
      <c r="ECS77" s="218"/>
      <c r="ECT77" s="218"/>
      <c r="ECU77" s="218"/>
      <c r="ECV77" s="218"/>
      <c r="ECW77" s="218"/>
      <c r="ECX77" s="218"/>
      <c r="ECY77" s="218"/>
      <c r="ECZ77" s="218"/>
      <c r="EDA77" s="218"/>
      <c r="EDB77" s="218"/>
      <c r="EDC77" s="218"/>
      <c r="EDD77" s="218"/>
      <c r="EDE77" s="218"/>
      <c r="EDF77" s="218"/>
      <c r="EDG77" s="218"/>
      <c r="EDH77" s="218"/>
      <c r="EDI77" s="218"/>
      <c r="EDJ77" s="218"/>
      <c r="EDK77" s="218"/>
      <c r="EDL77" s="218"/>
      <c r="EDM77" s="218"/>
      <c r="EDN77" s="218"/>
      <c r="EDO77" s="218"/>
      <c r="EDP77" s="218"/>
      <c r="EDQ77" s="218"/>
      <c r="EDR77" s="218"/>
      <c r="EDS77" s="218"/>
      <c r="EDT77" s="218"/>
      <c r="EDU77" s="218"/>
      <c r="EDV77" s="218"/>
      <c r="EDW77" s="218"/>
      <c r="EDX77" s="218"/>
      <c r="EDY77" s="218"/>
      <c r="EDZ77" s="218"/>
      <c r="EEA77" s="218"/>
      <c r="EEB77" s="218"/>
      <c r="EEC77" s="218"/>
      <c r="EED77" s="218"/>
      <c r="EEE77" s="218"/>
      <c r="EEF77" s="218"/>
      <c r="EEG77" s="218"/>
      <c r="EEH77" s="218"/>
      <c r="EEI77" s="218"/>
      <c r="EEJ77" s="218"/>
      <c r="EEK77" s="218"/>
      <c r="EEL77" s="218"/>
      <c r="EEM77" s="218"/>
      <c r="EEN77" s="218"/>
      <c r="EEO77" s="218"/>
      <c r="EEP77" s="218"/>
      <c r="EEQ77" s="218"/>
      <c r="EER77" s="218"/>
      <c r="EES77" s="218"/>
      <c r="EET77" s="218"/>
      <c r="EEU77" s="218"/>
      <c r="EEV77" s="218"/>
      <c r="EEW77" s="218"/>
      <c r="EEX77" s="218"/>
      <c r="EEY77" s="218"/>
      <c r="EEZ77" s="218"/>
      <c r="EFA77" s="218"/>
      <c r="EFB77" s="218"/>
      <c r="EFC77" s="218"/>
      <c r="EFD77" s="218"/>
      <c r="EFE77" s="218"/>
      <c r="EFF77" s="218"/>
      <c r="EFG77" s="218"/>
      <c r="EFH77" s="218"/>
      <c r="EFI77" s="218"/>
      <c r="EFJ77" s="218"/>
      <c r="EFK77" s="218"/>
      <c r="EFL77" s="218"/>
      <c r="EFM77" s="218"/>
      <c r="EFN77" s="218"/>
      <c r="EFO77" s="218"/>
      <c r="EFP77" s="218"/>
      <c r="EFQ77" s="218"/>
      <c r="EFR77" s="218"/>
      <c r="EFS77" s="218"/>
      <c r="EFT77" s="218"/>
      <c r="EFU77" s="218"/>
      <c r="EFV77" s="218"/>
      <c r="EFW77" s="218"/>
      <c r="EFX77" s="218"/>
      <c r="EFY77" s="218"/>
      <c r="EFZ77" s="218"/>
      <c r="EGA77" s="218"/>
      <c r="EGB77" s="218"/>
      <c r="EGC77" s="218"/>
      <c r="EGD77" s="218"/>
      <c r="EGE77" s="218"/>
      <c r="EGF77" s="218"/>
      <c r="EGG77" s="218"/>
      <c r="EGH77" s="218"/>
      <c r="EGI77" s="218"/>
      <c r="EGJ77" s="218"/>
      <c r="EGK77" s="218"/>
      <c r="EGL77" s="218"/>
      <c r="EGM77" s="218"/>
      <c r="EGN77" s="218"/>
      <c r="EGO77" s="218"/>
      <c r="EGP77" s="218"/>
      <c r="EGQ77" s="218"/>
      <c r="EGR77" s="218"/>
      <c r="EGS77" s="218"/>
      <c r="EGT77" s="218"/>
      <c r="EGU77" s="218"/>
      <c r="EGV77" s="218"/>
      <c r="EGW77" s="218"/>
      <c r="EGX77" s="218"/>
      <c r="EGY77" s="218"/>
      <c r="EGZ77" s="218"/>
      <c r="EHA77" s="218"/>
      <c r="EHB77" s="218"/>
      <c r="EHC77" s="218"/>
      <c r="EHD77" s="218"/>
      <c r="EHE77" s="218"/>
      <c r="EHF77" s="218"/>
      <c r="EHG77" s="218"/>
      <c r="EHH77" s="218"/>
      <c r="EHI77" s="218"/>
      <c r="EHJ77" s="218"/>
      <c r="EHK77" s="218"/>
      <c r="EHL77" s="218"/>
      <c r="EHM77" s="218"/>
      <c r="EHN77" s="218"/>
      <c r="EHO77" s="218"/>
      <c r="EHP77" s="218"/>
      <c r="EHQ77" s="218"/>
      <c r="EHR77" s="218"/>
      <c r="EHS77" s="218"/>
      <c r="EHT77" s="218"/>
      <c r="EHU77" s="218"/>
      <c r="EHV77" s="218"/>
      <c r="EHW77" s="218"/>
      <c r="EHX77" s="218"/>
      <c r="EHY77" s="218"/>
      <c r="EHZ77" s="218"/>
      <c r="EIA77" s="218"/>
      <c r="EIB77" s="218"/>
      <c r="EIC77" s="218"/>
      <c r="EID77" s="218"/>
      <c r="EIE77" s="218"/>
      <c r="EIF77" s="218"/>
      <c r="EIG77" s="218"/>
      <c r="EIH77" s="218"/>
      <c r="EII77" s="218"/>
      <c r="EIJ77" s="218"/>
      <c r="EIK77" s="218"/>
      <c r="EIL77" s="218"/>
      <c r="EIM77" s="218"/>
      <c r="EIN77" s="218"/>
      <c r="EIO77" s="218"/>
      <c r="EIP77" s="218"/>
      <c r="EIQ77" s="218"/>
      <c r="EIR77" s="218"/>
      <c r="EIS77" s="218"/>
      <c r="EIT77" s="218"/>
      <c r="EIU77" s="218"/>
      <c r="EIV77" s="218"/>
      <c r="EIW77" s="218"/>
      <c r="EIX77" s="218"/>
      <c r="EIY77" s="218"/>
      <c r="EIZ77" s="218"/>
      <c r="EJA77" s="218"/>
      <c r="EJB77" s="218"/>
      <c r="EJC77" s="218"/>
      <c r="EJD77" s="218"/>
      <c r="EJE77" s="218"/>
      <c r="EJF77" s="218"/>
      <c r="EJG77" s="218"/>
      <c r="EJH77" s="218"/>
      <c r="EJI77" s="218"/>
      <c r="EJJ77" s="218"/>
      <c r="EJK77" s="218"/>
      <c r="EJL77" s="218"/>
      <c r="EJM77" s="218"/>
      <c r="EJN77" s="218"/>
      <c r="EJO77" s="218"/>
      <c r="EJP77" s="218"/>
      <c r="EJQ77" s="218"/>
      <c r="EJR77" s="218"/>
      <c r="EJS77" s="218"/>
      <c r="EJT77" s="218"/>
      <c r="EJU77" s="218"/>
      <c r="EJV77" s="218"/>
      <c r="EJW77" s="218"/>
      <c r="EJX77" s="218"/>
      <c r="EJY77" s="218"/>
      <c r="EJZ77" s="218"/>
      <c r="EKA77" s="218"/>
      <c r="EKB77" s="218"/>
      <c r="EKC77" s="218"/>
      <c r="EKD77" s="218"/>
      <c r="EKE77" s="218"/>
      <c r="EKF77" s="218"/>
      <c r="EKG77" s="218"/>
      <c r="EKH77" s="218"/>
      <c r="EKI77" s="218"/>
      <c r="EKJ77" s="218"/>
      <c r="EKK77" s="218"/>
      <c r="EKL77" s="218"/>
      <c r="EKM77" s="218"/>
      <c r="EKN77" s="218"/>
      <c r="EKO77" s="218"/>
      <c r="EKP77" s="218"/>
      <c r="EKQ77" s="218"/>
      <c r="EKR77" s="218"/>
      <c r="EKS77" s="218"/>
      <c r="EKT77" s="218"/>
      <c r="EKU77" s="218"/>
      <c r="EKV77" s="218"/>
      <c r="EKW77" s="218"/>
      <c r="EKX77" s="218"/>
      <c r="EKY77" s="218"/>
      <c r="EKZ77" s="218"/>
      <c r="ELA77" s="218"/>
      <c r="ELB77" s="218"/>
      <c r="ELC77" s="218"/>
      <c r="ELD77" s="218"/>
      <c r="ELE77" s="218"/>
      <c r="ELF77" s="218"/>
      <c r="ELG77" s="218"/>
      <c r="ELH77" s="218"/>
      <c r="ELI77" s="218"/>
      <c r="ELJ77" s="218"/>
      <c r="ELK77" s="218"/>
      <c r="ELL77" s="218"/>
      <c r="ELM77" s="218"/>
      <c r="ELN77" s="218"/>
      <c r="ELO77" s="218"/>
      <c r="ELP77" s="218"/>
      <c r="ELQ77" s="218"/>
      <c r="ELR77" s="218"/>
      <c r="ELS77" s="218"/>
      <c r="ELT77" s="218"/>
      <c r="ELU77" s="218"/>
      <c r="ELV77" s="218"/>
      <c r="ELW77" s="218"/>
      <c r="ELX77" s="218"/>
      <c r="ELY77" s="218"/>
      <c r="ELZ77" s="218"/>
      <c r="EMA77" s="218"/>
      <c r="EMB77" s="218"/>
      <c r="EMC77" s="218"/>
      <c r="EMD77" s="218"/>
      <c r="EME77" s="218"/>
      <c r="EMF77" s="218"/>
      <c r="EMG77" s="218"/>
      <c r="EMH77" s="218"/>
      <c r="EMI77" s="218"/>
      <c r="EMJ77" s="218"/>
      <c r="EMK77" s="218"/>
      <c r="EML77" s="218"/>
      <c r="EMM77" s="218"/>
      <c r="EMN77" s="218"/>
      <c r="EMO77" s="218"/>
      <c r="EMP77" s="218"/>
      <c r="EMQ77" s="218"/>
      <c r="EMR77" s="218"/>
      <c r="EMS77" s="218"/>
      <c r="EMT77" s="218"/>
      <c r="EMU77" s="218"/>
      <c r="EMV77" s="218"/>
      <c r="EMW77" s="218"/>
      <c r="EMX77" s="218"/>
      <c r="EMY77" s="218"/>
      <c r="EMZ77" s="218"/>
      <c r="ENA77" s="218"/>
      <c r="ENB77" s="218"/>
      <c r="ENC77" s="218"/>
      <c r="END77" s="218"/>
      <c r="ENE77" s="218"/>
      <c r="ENF77" s="218"/>
      <c r="ENG77" s="218"/>
      <c r="ENH77" s="218"/>
      <c r="ENI77" s="218"/>
      <c r="ENJ77" s="218"/>
      <c r="ENK77" s="218"/>
      <c r="ENL77" s="218"/>
      <c r="ENM77" s="218"/>
      <c r="ENN77" s="218"/>
      <c r="ENO77" s="218"/>
      <c r="ENP77" s="218"/>
      <c r="ENQ77" s="218"/>
      <c r="ENR77" s="218"/>
      <c r="ENS77" s="218"/>
      <c r="ENT77" s="218"/>
      <c r="ENU77" s="218"/>
      <c r="ENV77" s="218"/>
      <c r="ENW77" s="218"/>
      <c r="ENX77" s="218"/>
      <c r="ENY77" s="218"/>
      <c r="ENZ77" s="218"/>
      <c r="EOA77" s="218"/>
      <c r="EOB77" s="218"/>
      <c r="EOC77" s="218"/>
      <c r="EOD77" s="218"/>
      <c r="EOE77" s="218"/>
      <c r="EOF77" s="218"/>
      <c r="EOG77" s="218"/>
      <c r="EOH77" s="218"/>
      <c r="EOI77" s="218"/>
      <c r="EOJ77" s="218"/>
      <c r="EOK77" s="218"/>
      <c r="EOL77" s="218"/>
      <c r="EOM77" s="218"/>
      <c r="EON77" s="218"/>
      <c r="EOO77" s="218"/>
      <c r="EOP77" s="218"/>
      <c r="EOQ77" s="218"/>
      <c r="EOR77" s="218"/>
      <c r="EOS77" s="218"/>
      <c r="EOT77" s="218"/>
      <c r="EOU77" s="218"/>
      <c r="EOV77" s="218"/>
      <c r="EOW77" s="218"/>
      <c r="EOX77" s="218"/>
      <c r="EOY77" s="218"/>
      <c r="EOZ77" s="218"/>
      <c r="EPA77" s="218"/>
      <c r="EPB77" s="218"/>
      <c r="EPC77" s="218"/>
      <c r="EPD77" s="218"/>
      <c r="EPE77" s="218"/>
      <c r="EPF77" s="218"/>
      <c r="EPG77" s="218"/>
      <c r="EPH77" s="218"/>
      <c r="EPI77" s="218"/>
      <c r="EPJ77" s="218"/>
      <c r="EPK77" s="218"/>
      <c r="EPL77" s="218"/>
      <c r="EPM77" s="218"/>
      <c r="EPN77" s="218"/>
      <c r="EPO77" s="218"/>
      <c r="EPP77" s="218"/>
      <c r="EPQ77" s="218"/>
      <c r="EPR77" s="218"/>
      <c r="EPS77" s="218"/>
      <c r="EPT77" s="218"/>
      <c r="EPU77" s="218"/>
      <c r="EPV77" s="218"/>
      <c r="EPW77" s="218"/>
      <c r="EPX77" s="218"/>
      <c r="EPY77" s="218"/>
      <c r="EPZ77" s="218"/>
      <c r="EQA77" s="218"/>
      <c r="EQB77" s="218"/>
      <c r="EQC77" s="218"/>
      <c r="EQD77" s="218"/>
      <c r="EQE77" s="218"/>
      <c r="EQF77" s="218"/>
      <c r="EQG77" s="218"/>
      <c r="EQH77" s="218"/>
      <c r="EQI77" s="218"/>
      <c r="EQJ77" s="218"/>
      <c r="EQK77" s="218"/>
      <c r="EQL77" s="218"/>
      <c r="EQM77" s="218"/>
      <c r="EQN77" s="218"/>
      <c r="EQO77" s="218"/>
      <c r="EQP77" s="218"/>
      <c r="EQQ77" s="218"/>
      <c r="EQR77" s="218"/>
      <c r="EQS77" s="218"/>
      <c r="EQT77" s="218"/>
      <c r="EQU77" s="218"/>
      <c r="EQV77" s="218"/>
      <c r="EQW77" s="218"/>
      <c r="EQX77" s="218"/>
      <c r="EQY77" s="218"/>
      <c r="EQZ77" s="218"/>
      <c r="ERA77" s="218"/>
      <c r="ERB77" s="218"/>
      <c r="ERC77" s="218"/>
      <c r="ERD77" s="218"/>
      <c r="ERE77" s="218"/>
      <c r="ERF77" s="218"/>
      <c r="ERG77" s="218"/>
      <c r="ERH77" s="218"/>
      <c r="ERI77" s="218"/>
      <c r="ERJ77" s="218"/>
      <c r="ERK77" s="218"/>
      <c r="ERL77" s="218"/>
      <c r="ERM77" s="218"/>
      <c r="ERN77" s="218"/>
      <c r="ERO77" s="218"/>
      <c r="ERP77" s="218"/>
      <c r="ERQ77" s="218"/>
      <c r="ERR77" s="218"/>
      <c r="ERS77" s="218"/>
      <c r="ERT77" s="218"/>
      <c r="ERU77" s="218"/>
      <c r="ERV77" s="218"/>
      <c r="ERW77" s="218"/>
      <c r="ERX77" s="218"/>
      <c r="ERY77" s="218"/>
      <c r="ERZ77" s="218"/>
      <c r="ESA77" s="218"/>
      <c r="ESB77" s="218"/>
      <c r="ESC77" s="218"/>
      <c r="ESD77" s="218"/>
      <c r="ESE77" s="218"/>
      <c r="ESF77" s="218"/>
      <c r="ESG77" s="218"/>
      <c r="ESH77" s="218"/>
      <c r="ESI77" s="218"/>
      <c r="ESJ77" s="218"/>
      <c r="ESK77" s="218"/>
      <c r="ESL77" s="218"/>
      <c r="ESM77" s="218"/>
      <c r="ESN77" s="218"/>
      <c r="ESO77" s="218"/>
      <c r="ESP77" s="218"/>
      <c r="ESQ77" s="218"/>
      <c r="ESR77" s="218"/>
      <c r="ESS77" s="218"/>
      <c r="EST77" s="218"/>
      <c r="ESU77" s="218"/>
      <c r="ESV77" s="218"/>
      <c r="ESW77" s="218"/>
      <c r="ESX77" s="218"/>
      <c r="ESY77" s="218"/>
      <c r="ESZ77" s="218"/>
      <c r="ETA77" s="218"/>
      <c r="ETB77" s="218"/>
      <c r="ETC77" s="218"/>
      <c r="ETD77" s="218"/>
      <c r="ETE77" s="218"/>
      <c r="ETF77" s="218"/>
      <c r="ETG77" s="218"/>
      <c r="ETH77" s="218"/>
      <c r="ETI77" s="218"/>
      <c r="ETJ77" s="218"/>
      <c r="ETK77" s="218"/>
      <c r="ETL77" s="218"/>
      <c r="ETM77" s="218"/>
      <c r="ETN77" s="218"/>
      <c r="ETO77" s="218"/>
      <c r="ETP77" s="218"/>
      <c r="ETQ77" s="218"/>
      <c r="ETR77" s="218"/>
      <c r="ETS77" s="218"/>
      <c r="ETT77" s="218"/>
      <c r="ETU77" s="218"/>
      <c r="ETV77" s="218"/>
      <c r="ETW77" s="218"/>
      <c r="ETX77" s="218"/>
      <c r="ETY77" s="218"/>
      <c r="ETZ77" s="218"/>
      <c r="EUA77" s="218"/>
      <c r="EUB77" s="218"/>
      <c r="EUC77" s="218"/>
      <c r="EUD77" s="218"/>
      <c r="EUE77" s="218"/>
      <c r="EUF77" s="218"/>
      <c r="EUG77" s="218"/>
      <c r="EUH77" s="218"/>
      <c r="EUI77" s="218"/>
      <c r="EUJ77" s="218"/>
      <c r="EUK77" s="218"/>
      <c r="EUL77" s="218"/>
      <c r="EUM77" s="218"/>
      <c r="EUN77" s="218"/>
      <c r="EUO77" s="218"/>
      <c r="EUP77" s="218"/>
      <c r="EUQ77" s="218"/>
      <c r="EUR77" s="218"/>
      <c r="EUS77" s="218"/>
      <c r="EUT77" s="218"/>
      <c r="EUU77" s="218"/>
      <c r="EUV77" s="218"/>
      <c r="EUW77" s="218"/>
      <c r="EUX77" s="218"/>
      <c r="EUY77" s="218"/>
      <c r="EUZ77" s="218"/>
      <c r="EVA77" s="218"/>
      <c r="EVB77" s="218"/>
      <c r="EVC77" s="218"/>
      <c r="EVD77" s="218"/>
      <c r="EVE77" s="218"/>
      <c r="EVF77" s="218"/>
      <c r="EVG77" s="218"/>
      <c r="EVH77" s="218"/>
      <c r="EVI77" s="218"/>
      <c r="EVJ77" s="218"/>
      <c r="EVK77" s="218"/>
      <c r="EVL77" s="218"/>
      <c r="EVM77" s="218"/>
      <c r="EVN77" s="218"/>
      <c r="EVO77" s="218"/>
      <c r="EVP77" s="218"/>
      <c r="EVQ77" s="218"/>
      <c r="EVR77" s="218"/>
      <c r="EVS77" s="218"/>
      <c r="EVT77" s="218"/>
      <c r="EVU77" s="218"/>
      <c r="EVV77" s="218"/>
      <c r="EVW77" s="218"/>
      <c r="EVX77" s="218"/>
      <c r="EVY77" s="218"/>
      <c r="EVZ77" s="218"/>
      <c r="EWA77" s="218"/>
      <c r="EWB77" s="218"/>
      <c r="EWC77" s="218"/>
      <c r="EWD77" s="218"/>
      <c r="EWE77" s="218"/>
      <c r="EWF77" s="218"/>
      <c r="EWG77" s="218"/>
      <c r="EWH77" s="218"/>
      <c r="EWI77" s="218"/>
      <c r="EWJ77" s="218"/>
      <c r="EWK77" s="218"/>
      <c r="EWL77" s="218"/>
      <c r="EWM77" s="218"/>
      <c r="EWN77" s="218"/>
      <c r="EWO77" s="218"/>
      <c r="EWP77" s="218"/>
      <c r="EWQ77" s="218"/>
      <c r="EWR77" s="218"/>
      <c r="EWS77" s="218"/>
      <c r="EWT77" s="218"/>
      <c r="EWU77" s="218"/>
      <c r="EWV77" s="218"/>
      <c r="EWW77" s="218"/>
      <c r="EWX77" s="218"/>
      <c r="EWY77" s="218"/>
      <c r="EWZ77" s="218"/>
      <c r="EXA77" s="218"/>
      <c r="EXB77" s="218"/>
      <c r="EXC77" s="218"/>
      <c r="EXD77" s="218"/>
      <c r="EXE77" s="218"/>
      <c r="EXF77" s="218"/>
      <c r="EXG77" s="218"/>
      <c r="EXH77" s="218"/>
      <c r="EXI77" s="218"/>
      <c r="EXJ77" s="218"/>
      <c r="EXK77" s="218"/>
      <c r="EXL77" s="218"/>
      <c r="EXM77" s="218"/>
      <c r="EXN77" s="218"/>
      <c r="EXO77" s="218"/>
      <c r="EXP77" s="218"/>
      <c r="EXQ77" s="218"/>
      <c r="EXR77" s="218"/>
      <c r="EXS77" s="218"/>
      <c r="EXT77" s="218"/>
      <c r="EXU77" s="218"/>
      <c r="EXV77" s="218"/>
      <c r="EXW77" s="218"/>
      <c r="EXX77" s="218"/>
      <c r="EXY77" s="218"/>
      <c r="EXZ77" s="218"/>
      <c r="EYA77" s="218"/>
      <c r="EYB77" s="218"/>
      <c r="EYC77" s="218"/>
      <c r="EYD77" s="218"/>
      <c r="EYE77" s="218"/>
      <c r="EYF77" s="218"/>
      <c r="EYG77" s="218"/>
      <c r="EYH77" s="218"/>
      <c r="EYI77" s="218"/>
      <c r="EYJ77" s="218"/>
      <c r="EYK77" s="218"/>
      <c r="EYL77" s="218"/>
      <c r="EYM77" s="218"/>
      <c r="EYN77" s="218"/>
      <c r="EYO77" s="218"/>
      <c r="EYP77" s="218"/>
      <c r="EYQ77" s="218"/>
      <c r="EYR77" s="218"/>
      <c r="EYS77" s="218"/>
      <c r="EYT77" s="218"/>
      <c r="EYU77" s="218"/>
      <c r="EYV77" s="218"/>
      <c r="EYW77" s="218"/>
      <c r="EYX77" s="218"/>
      <c r="EYY77" s="218"/>
      <c r="EYZ77" s="218"/>
      <c r="EZA77" s="218"/>
      <c r="EZB77" s="218"/>
      <c r="EZC77" s="218"/>
      <c r="EZD77" s="218"/>
      <c r="EZE77" s="218"/>
      <c r="EZF77" s="218"/>
      <c r="EZG77" s="218"/>
      <c r="EZH77" s="218"/>
      <c r="EZI77" s="218"/>
      <c r="EZJ77" s="218"/>
      <c r="EZK77" s="218"/>
      <c r="EZL77" s="218"/>
      <c r="EZM77" s="218"/>
      <c r="EZN77" s="218"/>
      <c r="EZO77" s="218"/>
      <c r="EZP77" s="218"/>
      <c r="EZQ77" s="218"/>
      <c r="EZR77" s="218"/>
      <c r="EZS77" s="218"/>
      <c r="EZT77" s="218"/>
      <c r="EZU77" s="218"/>
      <c r="EZV77" s="218"/>
      <c r="EZW77" s="218"/>
      <c r="EZX77" s="218"/>
      <c r="EZY77" s="218"/>
      <c r="EZZ77" s="218"/>
      <c r="FAA77" s="218"/>
      <c r="FAB77" s="218"/>
      <c r="FAC77" s="218"/>
      <c r="FAD77" s="218"/>
      <c r="FAE77" s="218"/>
      <c r="FAF77" s="218"/>
      <c r="FAG77" s="218"/>
      <c r="FAH77" s="218"/>
      <c r="FAI77" s="218"/>
      <c r="FAJ77" s="218"/>
      <c r="FAK77" s="218"/>
      <c r="FAL77" s="218"/>
      <c r="FAM77" s="218"/>
      <c r="FAN77" s="218"/>
      <c r="FAO77" s="218"/>
      <c r="FAP77" s="218"/>
      <c r="FAQ77" s="218"/>
      <c r="FAR77" s="218"/>
      <c r="FAS77" s="218"/>
      <c r="FAT77" s="218"/>
      <c r="FAU77" s="218"/>
      <c r="FAV77" s="218"/>
      <c r="FAW77" s="218"/>
      <c r="FAX77" s="218"/>
      <c r="FAY77" s="218"/>
      <c r="FAZ77" s="218"/>
      <c r="FBA77" s="218"/>
      <c r="FBB77" s="218"/>
      <c r="FBC77" s="218"/>
      <c r="FBD77" s="218"/>
      <c r="FBE77" s="218"/>
      <c r="FBF77" s="218"/>
      <c r="FBG77" s="218"/>
      <c r="FBH77" s="218"/>
      <c r="FBI77" s="218"/>
      <c r="FBJ77" s="218"/>
      <c r="FBK77" s="218"/>
      <c r="FBL77" s="218"/>
      <c r="FBM77" s="218"/>
      <c r="FBN77" s="218"/>
      <c r="FBO77" s="218"/>
      <c r="FBP77" s="218"/>
      <c r="FBQ77" s="218"/>
      <c r="FBR77" s="218"/>
      <c r="FBS77" s="218"/>
      <c r="FBT77" s="218"/>
      <c r="FBU77" s="218"/>
      <c r="FBV77" s="218"/>
      <c r="FBW77" s="218"/>
      <c r="FBX77" s="218"/>
      <c r="FBY77" s="218"/>
      <c r="FBZ77" s="218"/>
      <c r="FCA77" s="218"/>
      <c r="FCB77" s="218"/>
      <c r="FCC77" s="218"/>
      <c r="FCD77" s="218"/>
      <c r="FCE77" s="218"/>
      <c r="FCF77" s="218"/>
      <c r="FCG77" s="218"/>
      <c r="FCH77" s="218"/>
      <c r="FCI77" s="218"/>
      <c r="FCJ77" s="218"/>
      <c r="FCK77" s="218"/>
      <c r="FCL77" s="218"/>
      <c r="FCM77" s="218"/>
      <c r="FCN77" s="218"/>
      <c r="FCO77" s="218"/>
      <c r="FCP77" s="218"/>
      <c r="FCQ77" s="218"/>
      <c r="FCR77" s="218"/>
      <c r="FCS77" s="218"/>
      <c r="FCT77" s="218"/>
      <c r="FCU77" s="218"/>
      <c r="FCV77" s="218"/>
      <c r="FCW77" s="218"/>
      <c r="FCX77" s="218"/>
      <c r="FCY77" s="218"/>
      <c r="FCZ77" s="218"/>
      <c r="FDA77" s="218"/>
      <c r="FDB77" s="218"/>
      <c r="FDC77" s="218"/>
      <c r="FDD77" s="218"/>
      <c r="FDE77" s="218"/>
      <c r="FDF77" s="218"/>
      <c r="FDG77" s="218"/>
      <c r="FDH77" s="218"/>
      <c r="FDI77" s="218"/>
      <c r="FDJ77" s="218"/>
      <c r="FDK77" s="218"/>
      <c r="FDL77" s="218"/>
      <c r="FDM77" s="218"/>
      <c r="FDN77" s="218"/>
      <c r="FDO77" s="218"/>
      <c r="FDP77" s="218"/>
      <c r="FDQ77" s="218"/>
      <c r="FDR77" s="218"/>
      <c r="FDS77" s="218"/>
      <c r="FDT77" s="218"/>
      <c r="FDU77" s="218"/>
      <c r="FDV77" s="218"/>
      <c r="FDW77" s="218"/>
      <c r="FDX77" s="218"/>
      <c r="FDY77" s="218"/>
      <c r="FDZ77" s="218"/>
      <c r="FEA77" s="218"/>
      <c r="FEB77" s="218"/>
      <c r="FEC77" s="218"/>
      <c r="FED77" s="218"/>
      <c r="FEE77" s="218"/>
      <c r="FEF77" s="218"/>
      <c r="FEG77" s="218"/>
      <c r="FEH77" s="218"/>
      <c r="FEI77" s="218"/>
      <c r="FEJ77" s="218"/>
      <c r="FEK77" s="218"/>
      <c r="FEL77" s="218"/>
      <c r="FEM77" s="218"/>
      <c r="FEN77" s="218"/>
      <c r="FEO77" s="218"/>
      <c r="FEP77" s="218"/>
      <c r="FEQ77" s="218"/>
      <c r="FER77" s="218"/>
      <c r="FES77" s="218"/>
      <c r="FET77" s="218"/>
      <c r="FEU77" s="218"/>
      <c r="FEV77" s="218"/>
      <c r="FEW77" s="218"/>
      <c r="FEX77" s="218"/>
      <c r="FEY77" s="218"/>
      <c r="FEZ77" s="218"/>
      <c r="FFA77" s="218"/>
      <c r="FFB77" s="218"/>
      <c r="FFC77" s="218"/>
      <c r="FFD77" s="218"/>
      <c r="FFE77" s="218"/>
      <c r="FFF77" s="218"/>
      <c r="FFG77" s="218"/>
      <c r="FFH77" s="218"/>
      <c r="FFI77" s="218"/>
      <c r="FFJ77" s="218"/>
      <c r="FFK77" s="218"/>
      <c r="FFL77" s="218"/>
      <c r="FFM77" s="218"/>
      <c r="FFN77" s="218"/>
      <c r="FFO77" s="218"/>
      <c r="FFP77" s="218"/>
      <c r="FFQ77" s="218"/>
      <c r="FFR77" s="218"/>
      <c r="FFS77" s="218"/>
      <c r="FFT77" s="218"/>
      <c r="FFU77" s="218"/>
      <c r="FFV77" s="218"/>
      <c r="FFW77" s="218"/>
      <c r="FFX77" s="218"/>
      <c r="FFY77" s="218"/>
      <c r="FFZ77" s="218"/>
      <c r="FGA77" s="218"/>
      <c r="FGB77" s="218"/>
      <c r="FGC77" s="218"/>
      <c r="FGD77" s="218"/>
      <c r="FGE77" s="218"/>
      <c r="FGF77" s="218"/>
      <c r="FGG77" s="218"/>
      <c r="FGH77" s="218"/>
      <c r="FGI77" s="218"/>
      <c r="FGJ77" s="218"/>
      <c r="FGK77" s="218"/>
      <c r="FGL77" s="218"/>
      <c r="FGM77" s="218"/>
      <c r="FGN77" s="218"/>
      <c r="FGO77" s="218"/>
      <c r="FGP77" s="218"/>
      <c r="FGQ77" s="218"/>
      <c r="FGR77" s="218"/>
      <c r="FGS77" s="218"/>
      <c r="FGT77" s="218"/>
      <c r="FGU77" s="218"/>
      <c r="FGV77" s="218"/>
      <c r="FGW77" s="218"/>
      <c r="FGX77" s="218"/>
      <c r="FGY77" s="218"/>
      <c r="FGZ77" s="218"/>
      <c r="FHA77" s="218"/>
      <c r="FHB77" s="218"/>
      <c r="FHC77" s="218"/>
      <c r="FHD77" s="218"/>
      <c r="FHE77" s="218"/>
      <c r="FHF77" s="218"/>
      <c r="FHG77" s="218"/>
      <c r="FHH77" s="218"/>
      <c r="FHI77" s="218"/>
      <c r="FHJ77" s="218"/>
      <c r="FHK77" s="218"/>
      <c r="FHL77" s="218"/>
      <c r="FHM77" s="218"/>
      <c r="FHN77" s="218"/>
      <c r="FHO77" s="218"/>
      <c r="FHP77" s="218"/>
      <c r="FHQ77" s="218"/>
      <c r="FHR77" s="218"/>
      <c r="FHS77" s="218"/>
      <c r="FHT77" s="218"/>
      <c r="FHU77" s="218"/>
      <c r="FHV77" s="218"/>
      <c r="FHW77" s="218"/>
      <c r="FHX77" s="218"/>
      <c r="FHY77" s="218"/>
      <c r="FHZ77" s="218"/>
      <c r="FIA77" s="218"/>
      <c r="FIB77" s="218"/>
      <c r="FIC77" s="218"/>
      <c r="FID77" s="218"/>
      <c r="FIE77" s="218"/>
      <c r="FIF77" s="218"/>
      <c r="FIG77" s="218"/>
      <c r="FIH77" s="218"/>
      <c r="FII77" s="218"/>
      <c r="FIJ77" s="218"/>
      <c r="FIK77" s="218"/>
      <c r="FIL77" s="218"/>
      <c r="FIM77" s="218"/>
      <c r="FIN77" s="218"/>
      <c r="FIO77" s="218"/>
      <c r="FIP77" s="218"/>
      <c r="FIQ77" s="218"/>
      <c r="FIR77" s="218"/>
      <c r="FIS77" s="218"/>
      <c r="FIT77" s="218"/>
      <c r="FIU77" s="218"/>
      <c r="FIV77" s="218"/>
      <c r="FIW77" s="218"/>
      <c r="FIX77" s="218"/>
      <c r="FIY77" s="218"/>
      <c r="FIZ77" s="218"/>
      <c r="FJA77" s="218"/>
      <c r="FJB77" s="218"/>
      <c r="FJC77" s="218"/>
      <c r="FJD77" s="218"/>
      <c r="FJE77" s="218"/>
      <c r="FJF77" s="218"/>
      <c r="FJG77" s="218"/>
      <c r="FJH77" s="218"/>
      <c r="FJI77" s="218"/>
      <c r="FJJ77" s="218"/>
      <c r="FJK77" s="218"/>
      <c r="FJL77" s="218"/>
      <c r="FJM77" s="218"/>
      <c r="FJN77" s="218"/>
      <c r="FJO77" s="218"/>
      <c r="FJP77" s="218"/>
      <c r="FJQ77" s="218"/>
      <c r="FJR77" s="218"/>
      <c r="FJS77" s="218"/>
      <c r="FJT77" s="218"/>
      <c r="FJU77" s="218"/>
      <c r="FJV77" s="218"/>
      <c r="FJW77" s="218"/>
      <c r="FJX77" s="218"/>
      <c r="FJY77" s="218"/>
      <c r="FJZ77" s="218"/>
      <c r="FKA77" s="218"/>
      <c r="FKB77" s="218"/>
      <c r="FKC77" s="218"/>
      <c r="FKD77" s="218"/>
      <c r="FKE77" s="218"/>
      <c r="FKF77" s="218"/>
      <c r="FKG77" s="218"/>
      <c r="FKH77" s="218"/>
      <c r="FKI77" s="218"/>
      <c r="FKJ77" s="218"/>
      <c r="FKK77" s="218"/>
      <c r="FKL77" s="218"/>
      <c r="FKM77" s="218"/>
      <c r="FKN77" s="218"/>
      <c r="FKO77" s="218"/>
      <c r="FKP77" s="218"/>
      <c r="FKQ77" s="218"/>
      <c r="FKR77" s="218"/>
      <c r="FKS77" s="218"/>
      <c r="FKT77" s="218"/>
      <c r="FKU77" s="218"/>
      <c r="FKV77" s="218"/>
      <c r="FKW77" s="218"/>
      <c r="FKX77" s="218"/>
      <c r="FKY77" s="218"/>
      <c r="FKZ77" s="218"/>
      <c r="FLA77" s="218"/>
      <c r="FLB77" s="218"/>
      <c r="FLC77" s="218"/>
      <c r="FLD77" s="218"/>
      <c r="FLE77" s="218"/>
      <c r="FLF77" s="218"/>
      <c r="FLG77" s="218"/>
      <c r="FLH77" s="218"/>
      <c r="FLI77" s="218"/>
      <c r="FLJ77" s="218"/>
      <c r="FLK77" s="218"/>
      <c r="FLL77" s="218"/>
      <c r="FLM77" s="218"/>
      <c r="FLN77" s="218"/>
      <c r="FLO77" s="218"/>
      <c r="FLP77" s="218"/>
      <c r="FLQ77" s="218"/>
      <c r="FLR77" s="218"/>
      <c r="FLS77" s="218"/>
      <c r="FLT77" s="218"/>
      <c r="FLU77" s="218"/>
      <c r="FLV77" s="218"/>
      <c r="FLW77" s="218"/>
      <c r="FLX77" s="218"/>
      <c r="FLY77" s="218"/>
      <c r="FLZ77" s="218"/>
      <c r="FMA77" s="218"/>
      <c r="FMB77" s="218"/>
      <c r="FMC77" s="218"/>
      <c r="FMD77" s="218"/>
      <c r="FME77" s="218"/>
      <c r="FMF77" s="218"/>
      <c r="FMG77" s="218"/>
      <c r="FMH77" s="218"/>
      <c r="FMI77" s="218"/>
      <c r="FMJ77" s="218"/>
      <c r="FMK77" s="218"/>
      <c r="FML77" s="218"/>
      <c r="FMM77" s="218"/>
      <c r="FMN77" s="218"/>
      <c r="FMO77" s="218"/>
      <c r="FMP77" s="218"/>
      <c r="FMQ77" s="218"/>
      <c r="FMR77" s="218"/>
      <c r="FMS77" s="218"/>
      <c r="FMT77" s="218"/>
      <c r="FMU77" s="218"/>
      <c r="FMV77" s="218"/>
      <c r="FMW77" s="218"/>
      <c r="FMX77" s="218"/>
      <c r="FMY77" s="218"/>
      <c r="FMZ77" s="218"/>
      <c r="FNA77" s="218"/>
      <c r="FNB77" s="218"/>
      <c r="FNC77" s="218"/>
      <c r="FND77" s="218"/>
      <c r="FNE77" s="218"/>
      <c r="FNF77" s="218"/>
      <c r="FNG77" s="218"/>
      <c r="FNH77" s="218"/>
      <c r="FNI77" s="218"/>
      <c r="FNJ77" s="218"/>
      <c r="FNK77" s="218"/>
      <c r="FNL77" s="218"/>
      <c r="FNM77" s="218"/>
      <c r="FNN77" s="218"/>
      <c r="FNO77" s="218"/>
      <c r="FNP77" s="218"/>
      <c r="FNQ77" s="218"/>
      <c r="FNR77" s="218"/>
      <c r="FNS77" s="218"/>
      <c r="FNT77" s="218"/>
      <c r="FNU77" s="218"/>
      <c r="FNV77" s="218"/>
      <c r="FNW77" s="218"/>
      <c r="FNX77" s="218"/>
      <c r="FNY77" s="218"/>
      <c r="FNZ77" s="218"/>
      <c r="FOA77" s="218"/>
      <c r="FOB77" s="218"/>
      <c r="FOC77" s="218"/>
      <c r="FOD77" s="218"/>
      <c r="FOE77" s="218"/>
      <c r="FOF77" s="218"/>
      <c r="FOG77" s="218"/>
      <c r="FOH77" s="218"/>
      <c r="FOI77" s="218"/>
      <c r="FOJ77" s="218"/>
      <c r="FOK77" s="218"/>
      <c r="FOL77" s="218"/>
      <c r="FOM77" s="218"/>
      <c r="FON77" s="218"/>
      <c r="FOO77" s="218"/>
      <c r="FOP77" s="218"/>
      <c r="FOQ77" s="218"/>
      <c r="FOR77" s="218"/>
      <c r="FOS77" s="218"/>
      <c r="FOT77" s="218"/>
      <c r="FOU77" s="218"/>
      <c r="FOV77" s="218"/>
      <c r="FOW77" s="218"/>
      <c r="FOX77" s="218"/>
      <c r="FOY77" s="218"/>
      <c r="FOZ77" s="218"/>
      <c r="FPA77" s="218"/>
      <c r="FPB77" s="218"/>
      <c r="FPC77" s="218"/>
      <c r="FPD77" s="218"/>
      <c r="FPE77" s="218"/>
      <c r="FPF77" s="218"/>
      <c r="FPG77" s="218"/>
      <c r="FPH77" s="218"/>
      <c r="FPI77" s="218"/>
      <c r="FPJ77" s="218"/>
      <c r="FPK77" s="218"/>
      <c r="FPL77" s="218"/>
      <c r="FPM77" s="218"/>
      <c r="FPN77" s="218"/>
      <c r="FPO77" s="218"/>
      <c r="FPP77" s="218"/>
      <c r="FPQ77" s="218"/>
      <c r="FPR77" s="218"/>
      <c r="FPS77" s="218"/>
      <c r="FPT77" s="218"/>
      <c r="FPU77" s="218"/>
      <c r="FPV77" s="218"/>
      <c r="FPW77" s="218"/>
      <c r="FPX77" s="218"/>
      <c r="FPY77" s="218"/>
      <c r="FPZ77" s="218"/>
      <c r="FQA77" s="218"/>
      <c r="FQB77" s="218"/>
      <c r="FQC77" s="218"/>
      <c r="FQD77" s="218"/>
      <c r="FQE77" s="218"/>
      <c r="FQF77" s="218"/>
      <c r="FQG77" s="218"/>
      <c r="FQH77" s="218"/>
      <c r="FQI77" s="218"/>
      <c r="FQJ77" s="218"/>
      <c r="FQK77" s="218"/>
      <c r="FQL77" s="218"/>
      <c r="FQM77" s="218"/>
      <c r="FQN77" s="218"/>
      <c r="FQO77" s="218"/>
      <c r="FQP77" s="218"/>
      <c r="FQQ77" s="218"/>
      <c r="FQR77" s="218"/>
      <c r="FQS77" s="218"/>
      <c r="FQT77" s="218"/>
      <c r="FQU77" s="218"/>
      <c r="FQV77" s="218"/>
      <c r="FQW77" s="218"/>
      <c r="FQX77" s="218"/>
      <c r="FQY77" s="218"/>
      <c r="FQZ77" s="218"/>
      <c r="FRA77" s="218"/>
      <c r="FRB77" s="218"/>
      <c r="FRC77" s="218"/>
      <c r="FRD77" s="218"/>
      <c r="FRE77" s="218"/>
      <c r="FRF77" s="218"/>
      <c r="FRG77" s="218"/>
      <c r="FRH77" s="218"/>
      <c r="FRI77" s="218"/>
      <c r="FRJ77" s="218"/>
      <c r="FRK77" s="218"/>
      <c r="FRL77" s="218"/>
      <c r="FRM77" s="218"/>
      <c r="FRN77" s="218"/>
      <c r="FRO77" s="218"/>
      <c r="FRP77" s="218"/>
      <c r="FRQ77" s="218"/>
      <c r="FRR77" s="218"/>
      <c r="FRS77" s="218"/>
      <c r="FRT77" s="218"/>
      <c r="FRU77" s="218"/>
      <c r="FRV77" s="218"/>
      <c r="FRW77" s="218"/>
      <c r="FRX77" s="218"/>
      <c r="FRY77" s="218"/>
      <c r="FRZ77" s="218"/>
      <c r="FSA77" s="218"/>
      <c r="FSB77" s="218"/>
      <c r="FSC77" s="218"/>
      <c r="FSD77" s="218"/>
      <c r="FSE77" s="218"/>
      <c r="FSF77" s="218"/>
      <c r="FSG77" s="218"/>
      <c r="FSH77" s="218"/>
      <c r="FSI77" s="218"/>
      <c r="FSJ77" s="218"/>
      <c r="FSK77" s="218"/>
      <c r="FSL77" s="218"/>
      <c r="FSM77" s="218"/>
      <c r="FSN77" s="218"/>
      <c r="FSO77" s="218"/>
      <c r="FSP77" s="218"/>
      <c r="FSQ77" s="218"/>
      <c r="FSR77" s="218"/>
      <c r="FSS77" s="218"/>
      <c r="FST77" s="218"/>
      <c r="FSU77" s="218"/>
      <c r="FSV77" s="218"/>
      <c r="FSW77" s="218"/>
      <c r="FSX77" s="218"/>
      <c r="FSY77" s="218"/>
      <c r="FSZ77" s="218"/>
      <c r="FTA77" s="218"/>
      <c r="FTB77" s="218"/>
      <c r="FTC77" s="218"/>
      <c r="FTD77" s="218"/>
      <c r="FTE77" s="218"/>
      <c r="FTF77" s="218"/>
      <c r="FTG77" s="218"/>
      <c r="FTH77" s="218"/>
      <c r="FTI77" s="218"/>
      <c r="FTJ77" s="218"/>
      <c r="FTK77" s="218"/>
      <c r="FTL77" s="218"/>
      <c r="FTM77" s="218"/>
      <c r="FTN77" s="218"/>
      <c r="FTO77" s="218"/>
      <c r="FTP77" s="218"/>
      <c r="FTQ77" s="218"/>
      <c r="FTR77" s="218"/>
      <c r="FTS77" s="218"/>
      <c r="FTT77" s="218"/>
      <c r="FTU77" s="218"/>
      <c r="FTV77" s="218"/>
      <c r="FTW77" s="218"/>
      <c r="FTX77" s="218"/>
      <c r="FTY77" s="218"/>
      <c r="FTZ77" s="218"/>
      <c r="FUA77" s="218"/>
      <c r="FUB77" s="218"/>
      <c r="FUC77" s="218"/>
      <c r="FUD77" s="218"/>
      <c r="FUE77" s="218"/>
      <c r="FUF77" s="218"/>
      <c r="FUG77" s="218"/>
      <c r="FUH77" s="218"/>
      <c r="FUI77" s="218"/>
      <c r="FUJ77" s="218"/>
      <c r="FUK77" s="218"/>
      <c r="FUL77" s="218"/>
      <c r="FUM77" s="218"/>
      <c r="FUN77" s="218"/>
      <c r="FUO77" s="218"/>
      <c r="FUP77" s="218"/>
      <c r="FUQ77" s="218"/>
      <c r="FUR77" s="218"/>
      <c r="FUS77" s="218"/>
      <c r="FUT77" s="218"/>
      <c r="FUU77" s="218"/>
      <c r="FUV77" s="218"/>
      <c r="FUW77" s="218"/>
      <c r="FUX77" s="218"/>
      <c r="FUY77" s="218"/>
      <c r="FUZ77" s="218"/>
      <c r="FVA77" s="218"/>
      <c r="FVB77" s="218"/>
      <c r="FVC77" s="218"/>
      <c r="FVD77" s="218"/>
      <c r="FVE77" s="218"/>
      <c r="FVF77" s="218"/>
      <c r="FVG77" s="218"/>
      <c r="FVH77" s="218"/>
      <c r="FVI77" s="218"/>
      <c r="FVJ77" s="218"/>
      <c r="FVK77" s="218"/>
      <c r="FVL77" s="218"/>
      <c r="FVM77" s="218"/>
      <c r="FVN77" s="218"/>
      <c r="FVO77" s="218"/>
      <c r="FVP77" s="218"/>
      <c r="FVQ77" s="218"/>
      <c r="FVR77" s="218"/>
      <c r="FVS77" s="218"/>
      <c r="FVT77" s="218"/>
      <c r="FVU77" s="218"/>
      <c r="FVV77" s="218"/>
      <c r="FVW77" s="218"/>
      <c r="FVX77" s="218"/>
      <c r="FVY77" s="218"/>
      <c r="FVZ77" s="218"/>
      <c r="FWA77" s="218"/>
      <c r="FWB77" s="218"/>
      <c r="FWC77" s="218"/>
      <c r="FWD77" s="218"/>
      <c r="FWE77" s="218"/>
      <c r="FWF77" s="218"/>
      <c r="FWG77" s="218"/>
      <c r="FWH77" s="218"/>
      <c r="FWI77" s="218"/>
      <c r="FWJ77" s="218"/>
      <c r="FWK77" s="218"/>
      <c r="FWL77" s="218"/>
      <c r="FWM77" s="218"/>
      <c r="FWN77" s="218"/>
      <c r="FWO77" s="218"/>
      <c r="FWP77" s="218"/>
      <c r="FWQ77" s="218"/>
      <c r="FWR77" s="218"/>
      <c r="FWS77" s="218"/>
      <c r="FWT77" s="218"/>
      <c r="FWU77" s="218"/>
      <c r="FWV77" s="218"/>
      <c r="FWW77" s="218"/>
      <c r="FWX77" s="218"/>
      <c r="FWY77" s="218"/>
      <c r="FWZ77" s="218"/>
      <c r="FXA77" s="218"/>
      <c r="FXB77" s="218"/>
      <c r="FXC77" s="218"/>
      <c r="FXD77" s="218"/>
      <c r="FXE77" s="218"/>
      <c r="FXF77" s="218"/>
      <c r="FXG77" s="218"/>
      <c r="FXH77" s="218"/>
      <c r="FXI77" s="218"/>
      <c r="FXJ77" s="218"/>
      <c r="FXK77" s="218"/>
      <c r="FXL77" s="218"/>
      <c r="FXM77" s="218"/>
      <c r="FXN77" s="218"/>
      <c r="FXO77" s="218"/>
      <c r="FXP77" s="218"/>
      <c r="FXQ77" s="218"/>
      <c r="FXR77" s="218"/>
      <c r="FXS77" s="218"/>
      <c r="FXT77" s="218"/>
      <c r="FXU77" s="218"/>
      <c r="FXV77" s="218"/>
      <c r="FXW77" s="218"/>
      <c r="FXX77" s="218"/>
      <c r="FXY77" s="218"/>
      <c r="FXZ77" s="218"/>
      <c r="FYA77" s="218"/>
      <c r="FYB77" s="218"/>
      <c r="FYC77" s="218"/>
      <c r="FYD77" s="218"/>
      <c r="FYE77" s="218"/>
      <c r="FYF77" s="218"/>
      <c r="FYG77" s="218"/>
      <c r="FYH77" s="218"/>
      <c r="FYI77" s="218"/>
      <c r="FYJ77" s="218"/>
      <c r="FYK77" s="218"/>
      <c r="FYL77" s="218"/>
      <c r="FYM77" s="218"/>
      <c r="FYN77" s="218"/>
      <c r="FYO77" s="218"/>
      <c r="FYP77" s="218"/>
      <c r="FYQ77" s="218"/>
      <c r="FYR77" s="218"/>
      <c r="FYS77" s="218"/>
      <c r="FYT77" s="218"/>
      <c r="FYU77" s="218"/>
      <c r="FYV77" s="218"/>
      <c r="FYW77" s="218"/>
      <c r="FYX77" s="218"/>
      <c r="FYY77" s="218"/>
      <c r="FYZ77" s="218"/>
      <c r="FZA77" s="218"/>
      <c r="FZB77" s="218"/>
      <c r="FZC77" s="218"/>
      <c r="FZD77" s="218"/>
      <c r="FZE77" s="218"/>
      <c r="FZF77" s="218"/>
      <c r="FZG77" s="218"/>
      <c r="FZH77" s="218"/>
      <c r="FZI77" s="218"/>
      <c r="FZJ77" s="218"/>
      <c r="FZK77" s="218"/>
      <c r="FZL77" s="218"/>
      <c r="FZM77" s="218"/>
      <c r="FZN77" s="218"/>
      <c r="FZO77" s="218"/>
      <c r="FZP77" s="218"/>
      <c r="FZQ77" s="218"/>
      <c r="FZR77" s="218"/>
      <c r="FZS77" s="218"/>
      <c r="FZT77" s="218"/>
      <c r="FZU77" s="218"/>
      <c r="FZV77" s="218"/>
      <c r="FZW77" s="218"/>
      <c r="FZX77" s="218"/>
      <c r="FZY77" s="218"/>
      <c r="FZZ77" s="218"/>
      <c r="GAA77" s="218"/>
      <c r="GAB77" s="218"/>
      <c r="GAC77" s="218"/>
      <c r="GAD77" s="218"/>
      <c r="GAE77" s="218"/>
      <c r="GAF77" s="218"/>
      <c r="GAG77" s="218"/>
      <c r="GAH77" s="218"/>
      <c r="GAI77" s="218"/>
      <c r="GAJ77" s="218"/>
      <c r="GAK77" s="218"/>
      <c r="GAL77" s="218"/>
      <c r="GAM77" s="218"/>
      <c r="GAN77" s="218"/>
      <c r="GAO77" s="218"/>
      <c r="GAP77" s="218"/>
      <c r="GAQ77" s="218"/>
      <c r="GAR77" s="218"/>
      <c r="GAS77" s="218"/>
      <c r="GAT77" s="218"/>
      <c r="GAU77" s="218"/>
      <c r="GAV77" s="218"/>
      <c r="GAW77" s="218"/>
      <c r="GAX77" s="218"/>
      <c r="GAY77" s="218"/>
      <c r="GAZ77" s="218"/>
      <c r="GBA77" s="218"/>
      <c r="GBB77" s="218"/>
      <c r="GBC77" s="218"/>
      <c r="GBD77" s="218"/>
      <c r="GBE77" s="218"/>
      <c r="GBF77" s="218"/>
      <c r="GBG77" s="218"/>
      <c r="GBH77" s="218"/>
      <c r="GBI77" s="218"/>
      <c r="GBJ77" s="218"/>
      <c r="GBK77" s="218"/>
      <c r="GBL77" s="218"/>
      <c r="GBM77" s="218"/>
      <c r="GBN77" s="218"/>
      <c r="GBO77" s="218"/>
      <c r="GBP77" s="218"/>
      <c r="GBQ77" s="218"/>
      <c r="GBR77" s="218"/>
      <c r="GBS77" s="218"/>
      <c r="GBT77" s="218"/>
      <c r="GBU77" s="218"/>
      <c r="GBV77" s="218"/>
      <c r="GBW77" s="218"/>
      <c r="GBX77" s="218"/>
      <c r="GBY77" s="218"/>
      <c r="GBZ77" s="218"/>
      <c r="GCA77" s="218"/>
      <c r="GCB77" s="218"/>
      <c r="GCC77" s="218"/>
      <c r="GCD77" s="218"/>
      <c r="GCE77" s="218"/>
      <c r="GCF77" s="218"/>
      <c r="GCG77" s="218"/>
      <c r="GCH77" s="218"/>
      <c r="GCI77" s="218"/>
      <c r="GCJ77" s="218"/>
      <c r="GCK77" s="218"/>
      <c r="GCL77" s="218"/>
      <c r="GCM77" s="218"/>
      <c r="GCN77" s="218"/>
      <c r="GCO77" s="218"/>
      <c r="GCP77" s="218"/>
      <c r="GCQ77" s="218"/>
      <c r="GCR77" s="218"/>
      <c r="GCS77" s="218"/>
      <c r="GCT77" s="218"/>
      <c r="GCU77" s="218"/>
      <c r="GCV77" s="218"/>
      <c r="GCW77" s="218"/>
      <c r="GCX77" s="218"/>
      <c r="GCY77" s="218"/>
      <c r="GCZ77" s="218"/>
      <c r="GDA77" s="218"/>
      <c r="GDB77" s="218"/>
      <c r="GDC77" s="218"/>
      <c r="GDD77" s="218"/>
      <c r="GDE77" s="218"/>
      <c r="GDF77" s="218"/>
      <c r="GDG77" s="218"/>
      <c r="GDH77" s="218"/>
      <c r="GDI77" s="218"/>
      <c r="GDJ77" s="218"/>
      <c r="GDK77" s="218"/>
      <c r="GDL77" s="218"/>
      <c r="GDM77" s="218"/>
      <c r="GDN77" s="218"/>
      <c r="GDO77" s="218"/>
      <c r="GDP77" s="218"/>
      <c r="GDQ77" s="218"/>
      <c r="GDR77" s="218"/>
      <c r="GDS77" s="218"/>
      <c r="GDT77" s="218"/>
      <c r="GDU77" s="218"/>
      <c r="GDV77" s="218"/>
      <c r="GDW77" s="218"/>
      <c r="GDX77" s="218"/>
      <c r="GDY77" s="218"/>
      <c r="GDZ77" s="218"/>
      <c r="GEA77" s="218"/>
      <c r="GEB77" s="218"/>
      <c r="GEC77" s="218"/>
      <c r="GED77" s="218"/>
      <c r="GEE77" s="218"/>
      <c r="GEF77" s="218"/>
      <c r="GEG77" s="218"/>
      <c r="GEH77" s="218"/>
      <c r="GEI77" s="218"/>
      <c r="GEJ77" s="218"/>
      <c r="GEK77" s="218"/>
      <c r="GEL77" s="218"/>
      <c r="GEM77" s="218"/>
      <c r="GEN77" s="218"/>
      <c r="GEO77" s="218"/>
      <c r="GEP77" s="218"/>
      <c r="GEQ77" s="218"/>
      <c r="GER77" s="218"/>
      <c r="GES77" s="218"/>
      <c r="GET77" s="218"/>
      <c r="GEU77" s="218"/>
      <c r="GEV77" s="218"/>
      <c r="GEW77" s="218"/>
      <c r="GEX77" s="218"/>
      <c r="GEY77" s="218"/>
      <c r="GEZ77" s="218"/>
      <c r="GFA77" s="218"/>
      <c r="GFB77" s="218"/>
      <c r="GFC77" s="218"/>
      <c r="GFD77" s="218"/>
      <c r="GFE77" s="218"/>
      <c r="GFF77" s="218"/>
      <c r="GFG77" s="218"/>
      <c r="GFH77" s="218"/>
      <c r="GFI77" s="218"/>
      <c r="GFJ77" s="218"/>
      <c r="GFK77" s="218"/>
      <c r="GFL77" s="218"/>
      <c r="GFM77" s="218"/>
      <c r="GFN77" s="218"/>
      <c r="GFO77" s="218"/>
      <c r="GFP77" s="218"/>
      <c r="GFQ77" s="218"/>
      <c r="GFR77" s="218"/>
      <c r="GFS77" s="218"/>
      <c r="GFT77" s="218"/>
      <c r="GFU77" s="218"/>
      <c r="GFV77" s="218"/>
      <c r="GFW77" s="218"/>
      <c r="GFX77" s="218"/>
      <c r="GFY77" s="218"/>
      <c r="GFZ77" s="218"/>
      <c r="GGA77" s="218"/>
      <c r="GGB77" s="218"/>
      <c r="GGC77" s="218"/>
      <c r="GGD77" s="218"/>
      <c r="GGE77" s="218"/>
      <c r="GGF77" s="218"/>
      <c r="GGG77" s="218"/>
      <c r="GGH77" s="218"/>
      <c r="GGI77" s="218"/>
      <c r="GGJ77" s="218"/>
      <c r="GGK77" s="218"/>
      <c r="GGL77" s="218"/>
      <c r="GGM77" s="218"/>
      <c r="GGN77" s="218"/>
      <c r="GGO77" s="218"/>
      <c r="GGP77" s="218"/>
      <c r="GGQ77" s="218"/>
      <c r="GGR77" s="218"/>
      <c r="GGS77" s="218"/>
      <c r="GGT77" s="218"/>
      <c r="GGU77" s="218"/>
      <c r="GGV77" s="218"/>
      <c r="GGW77" s="218"/>
      <c r="GGX77" s="218"/>
      <c r="GGY77" s="218"/>
      <c r="GGZ77" s="218"/>
      <c r="GHA77" s="218"/>
      <c r="GHB77" s="218"/>
      <c r="GHC77" s="218"/>
      <c r="GHD77" s="218"/>
      <c r="GHE77" s="218"/>
      <c r="GHF77" s="218"/>
      <c r="GHG77" s="218"/>
      <c r="GHH77" s="218"/>
      <c r="GHI77" s="218"/>
      <c r="GHJ77" s="218"/>
      <c r="GHK77" s="218"/>
      <c r="GHL77" s="218"/>
      <c r="GHM77" s="218"/>
      <c r="GHN77" s="218"/>
      <c r="GHO77" s="218"/>
      <c r="GHP77" s="218"/>
      <c r="GHQ77" s="218"/>
      <c r="GHR77" s="218"/>
      <c r="GHS77" s="218"/>
      <c r="GHT77" s="218"/>
      <c r="GHU77" s="218"/>
      <c r="GHV77" s="218"/>
      <c r="GHW77" s="218"/>
      <c r="GHX77" s="218"/>
      <c r="GHY77" s="218"/>
      <c r="GHZ77" s="218"/>
      <c r="GIA77" s="218"/>
      <c r="GIB77" s="218"/>
      <c r="GIC77" s="218"/>
      <c r="GID77" s="218"/>
      <c r="GIE77" s="218"/>
      <c r="GIF77" s="218"/>
      <c r="GIG77" s="218"/>
      <c r="GIH77" s="218"/>
      <c r="GII77" s="218"/>
      <c r="GIJ77" s="218"/>
      <c r="GIK77" s="218"/>
      <c r="GIL77" s="218"/>
      <c r="GIM77" s="218"/>
      <c r="GIN77" s="218"/>
      <c r="GIO77" s="218"/>
      <c r="GIP77" s="218"/>
      <c r="GIQ77" s="218"/>
      <c r="GIR77" s="218"/>
      <c r="GIS77" s="218"/>
      <c r="GIT77" s="218"/>
      <c r="GIU77" s="218"/>
      <c r="GIV77" s="218"/>
      <c r="GIW77" s="218"/>
      <c r="GIX77" s="218"/>
      <c r="GIY77" s="218"/>
      <c r="GIZ77" s="218"/>
      <c r="GJA77" s="218"/>
      <c r="GJB77" s="218"/>
      <c r="GJC77" s="218"/>
      <c r="GJD77" s="218"/>
      <c r="GJE77" s="218"/>
      <c r="GJF77" s="218"/>
      <c r="GJG77" s="218"/>
      <c r="GJH77" s="218"/>
      <c r="GJI77" s="218"/>
      <c r="GJJ77" s="218"/>
      <c r="GJK77" s="218"/>
      <c r="GJL77" s="218"/>
      <c r="GJM77" s="218"/>
      <c r="GJN77" s="218"/>
      <c r="GJO77" s="218"/>
      <c r="GJP77" s="218"/>
      <c r="GJQ77" s="218"/>
      <c r="GJR77" s="218"/>
      <c r="GJS77" s="218"/>
      <c r="GJT77" s="218"/>
      <c r="GJU77" s="218"/>
      <c r="GJV77" s="218"/>
      <c r="GJW77" s="218"/>
      <c r="GJX77" s="218"/>
      <c r="GJY77" s="218"/>
      <c r="GJZ77" s="218"/>
      <c r="GKA77" s="218"/>
      <c r="GKB77" s="218"/>
      <c r="GKC77" s="218"/>
      <c r="GKD77" s="218"/>
      <c r="GKE77" s="218"/>
      <c r="GKF77" s="218"/>
      <c r="GKG77" s="218"/>
      <c r="GKH77" s="218"/>
      <c r="GKI77" s="218"/>
      <c r="GKJ77" s="218"/>
      <c r="GKK77" s="218"/>
      <c r="GKL77" s="218"/>
      <c r="GKM77" s="218"/>
      <c r="GKN77" s="218"/>
      <c r="GKO77" s="218"/>
      <c r="GKP77" s="218"/>
      <c r="GKQ77" s="218"/>
      <c r="GKR77" s="218"/>
      <c r="GKS77" s="218"/>
      <c r="GKT77" s="218"/>
      <c r="GKU77" s="218"/>
      <c r="GKV77" s="218"/>
      <c r="GKW77" s="218"/>
      <c r="GKX77" s="218"/>
      <c r="GKY77" s="218"/>
      <c r="GKZ77" s="218"/>
      <c r="GLA77" s="218"/>
      <c r="GLB77" s="218"/>
      <c r="GLC77" s="218"/>
      <c r="GLD77" s="218"/>
      <c r="GLE77" s="218"/>
      <c r="GLF77" s="218"/>
      <c r="GLG77" s="218"/>
      <c r="GLH77" s="218"/>
      <c r="GLI77" s="218"/>
      <c r="GLJ77" s="218"/>
      <c r="GLK77" s="218"/>
      <c r="GLL77" s="218"/>
      <c r="GLM77" s="218"/>
      <c r="GLN77" s="218"/>
      <c r="GLO77" s="218"/>
      <c r="GLP77" s="218"/>
      <c r="GLQ77" s="218"/>
      <c r="GLR77" s="218"/>
      <c r="GLS77" s="218"/>
      <c r="GLT77" s="218"/>
      <c r="GLU77" s="218"/>
      <c r="GLV77" s="218"/>
      <c r="GLW77" s="218"/>
      <c r="GLX77" s="218"/>
      <c r="GLY77" s="218"/>
      <c r="GLZ77" s="218"/>
      <c r="GMA77" s="218"/>
      <c r="GMB77" s="218"/>
      <c r="GMC77" s="218"/>
      <c r="GMD77" s="218"/>
      <c r="GME77" s="218"/>
      <c r="GMF77" s="218"/>
      <c r="GMG77" s="218"/>
      <c r="GMH77" s="218"/>
      <c r="GMI77" s="218"/>
      <c r="GMJ77" s="218"/>
      <c r="GMK77" s="218"/>
      <c r="GML77" s="218"/>
      <c r="GMM77" s="218"/>
      <c r="GMN77" s="218"/>
      <c r="GMO77" s="218"/>
      <c r="GMP77" s="218"/>
      <c r="GMQ77" s="218"/>
      <c r="GMR77" s="218"/>
      <c r="GMS77" s="218"/>
      <c r="GMT77" s="218"/>
      <c r="GMU77" s="218"/>
      <c r="GMV77" s="218"/>
      <c r="GMW77" s="218"/>
      <c r="GMX77" s="218"/>
      <c r="GMY77" s="218"/>
      <c r="GMZ77" s="218"/>
      <c r="GNA77" s="218"/>
      <c r="GNB77" s="218"/>
      <c r="GNC77" s="218"/>
      <c r="GND77" s="218"/>
      <c r="GNE77" s="218"/>
      <c r="GNF77" s="218"/>
      <c r="GNG77" s="218"/>
      <c r="GNH77" s="218"/>
      <c r="GNI77" s="218"/>
      <c r="GNJ77" s="218"/>
      <c r="GNK77" s="218"/>
      <c r="GNL77" s="218"/>
      <c r="GNM77" s="218"/>
      <c r="GNN77" s="218"/>
      <c r="GNO77" s="218"/>
      <c r="GNP77" s="218"/>
      <c r="GNQ77" s="218"/>
      <c r="GNR77" s="218"/>
      <c r="GNS77" s="218"/>
      <c r="GNT77" s="218"/>
      <c r="GNU77" s="218"/>
      <c r="GNV77" s="218"/>
      <c r="GNW77" s="218"/>
      <c r="GNX77" s="218"/>
      <c r="GNY77" s="218"/>
      <c r="GNZ77" s="218"/>
      <c r="GOA77" s="218"/>
      <c r="GOB77" s="218"/>
      <c r="GOC77" s="218"/>
      <c r="GOD77" s="218"/>
      <c r="GOE77" s="218"/>
      <c r="GOF77" s="218"/>
      <c r="GOG77" s="218"/>
      <c r="GOH77" s="218"/>
      <c r="GOI77" s="218"/>
      <c r="GOJ77" s="218"/>
      <c r="GOK77" s="218"/>
      <c r="GOL77" s="218"/>
      <c r="GOM77" s="218"/>
      <c r="GON77" s="218"/>
      <c r="GOO77" s="218"/>
      <c r="GOP77" s="218"/>
      <c r="GOQ77" s="218"/>
      <c r="GOR77" s="218"/>
      <c r="GOS77" s="218"/>
      <c r="GOT77" s="218"/>
      <c r="GOU77" s="218"/>
      <c r="GOV77" s="218"/>
      <c r="GOW77" s="218"/>
      <c r="GOX77" s="218"/>
      <c r="GOY77" s="218"/>
      <c r="GOZ77" s="218"/>
      <c r="GPA77" s="218"/>
      <c r="GPB77" s="218"/>
      <c r="GPC77" s="218"/>
      <c r="GPD77" s="218"/>
      <c r="GPE77" s="218"/>
      <c r="GPF77" s="218"/>
      <c r="GPG77" s="218"/>
      <c r="GPH77" s="218"/>
      <c r="GPI77" s="218"/>
      <c r="GPJ77" s="218"/>
      <c r="GPK77" s="218"/>
      <c r="GPL77" s="218"/>
      <c r="GPM77" s="218"/>
      <c r="GPN77" s="218"/>
      <c r="GPO77" s="218"/>
      <c r="GPP77" s="218"/>
      <c r="GPQ77" s="218"/>
      <c r="GPR77" s="218"/>
      <c r="GPS77" s="218"/>
      <c r="GPT77" s="218"/>
      <c r="GPU77" s="218"/>
      <c r="GPV77" s="218"/>
      <c r="GPW77" s="218"/>
      <c r="GPX77" s="218"/>
      <c r="GPY77" s="218"/>
      <c r="GPZ77" s="218"/>
      <c r="GQA77" s="218"/>
      <c r="GQB77" s="218"/>
      <c r="GQC77" s="218"/>
      <c r="GQD77" s="218"/>
      <c r="GQE77" s="218"/>
      <c r="GQF77" s="218"/>
      <c r="GQG77" s="218"/>
      <c r="GQH77" s="218"/>
      <c r="GQI77" s="218"/>
      <c r="GQJ77" s="218"/>
      <c r="GQK77" s="218"/>
      <c r="GQL77" s="218"/>
      <c r="GQM77" s="218"/>
      <c r="GQN77" s="218"/>
      <c r="GQO77" s="218"/>
      <c r="GQP77" s="218"/>
      <c r="GQQ77" s="218"/>
      <c r="GQR77" s="218"/>
      <c r="GQS77" s="218"/>
      <c r="GQT77" s="218"/>
      <c r="GQU77" s="218"/>
      <c r="GQV77" s="218"/>
      <c r="GQW77" s="218"/>
      <c r="GQX77" s="218"/>
      <c r="GQY77" s="218"/>
      <c r="GQZ77" s="218"/>
      <c r="GRA77" s="218"/>
      <c r="GRB77" s="218"/>
      <c r="GRC77" s="218"/>
      <c r="GRD77" s="218"/>
      <c r="GRE77" s="218"/>
      <c r="GRF77" s="218"/>
      <c r="GRG77" s="218"/>
      <c r="GRH77" s="218"/>
      <c r="GRI77" s="218"/>
      <c r="GRJ77" s="218"/>
      <c r="GRK77" s="218"/>
      <c r="GRL77" s="218"/>
      <c r="GRM77" s="218"/>
      <c r="GRN77" s="218"/>
      <c r="GRO77" s="218"/>
      <c r="GRP77" s="218"/>
      <c r="GRQ77" s="218"/>
      <c r="GRR77" s="218"/>
      <c r="GRS77" s="218"/>
      <c r="GRT77" s="218"/>
      <c r="GRU77" s="218"/>
      <c r="GRV77" s="218"/>
      <c r="GRW77" s="218"/>
      <c r="GRX77" s="218"/>
      <c r="GRY77" s="218"/>
      <c r="GRZ77" s="218"/>
      <c r="GSA77" s="218"/>
      <c r="GSB77" s="218"/>
      <c r="GSC77" s="218"/>
      <c r="GSD77" s="218"/>
      <c r="GSE77" s="218"/>
      <c r="GSF77" s="218"/>
      <c r="GSG77" s="218"/>
      <c r="GSH77" s="218"/>
      <c r="GSI77" s="218"/>
      <c r="GSJ77" s="218"/>
      <c r="GSK77" s="218"/>
      <c r="GSL77" s="218"/>
      <c r="GSM77" s="218"/>
      <c r="GSN77" s="218"/>
      <c r="GSO77" s="218"/>
      <c r="GSP77" s="218"/>
      <c r="GSQ77" s="218"/>
      <c r="GSR77" s="218"/>
      <c r="GSS77" s="218"/>
      <c r="GST77" s="218"/>
      <c r="GSU77" s="218"/>
      <c r="GSV77" s="218"/>
      <c r="GSW77" s="218"/>
      <c r="GSX77" s="218"/>
      <c r="GSY77" s="218"/>
      <c r="GSZ77" s="218"/>
      <c r="GTA77" s="218"/>
      <c r="GTB77" s="218"/>
      <c r="GTC77" s="218"/>
      <c r="GTD77" s="218"/>
      <c r="GTE77" s="218"/>
      <c r="GTF77" s="218"/>
      <c r="GTG77" s="218"/>
      <c r="GTH77" s="218"/>
      <c r="GTI77" s="218"/>
      <c r="GTJ77" s="218"/>
      <c r="GTK77" s="218"/>
      <c r="GTL77" s="218"/>
      <c r="GTM77" s="218"/>
      <c r="GTN77" s="218"/>
      <c r="GTO77" s="218"/>
      <c r="GTP77" s="218"/>
      <c r="GTQ77" s="218"/>
      <c r="GTR77" s="218"/>
      <c r="GTS77" s="218"/>
      <c r="GTT77" s="218"/>
      <c r="GTU77" s="218"/>
      <c r="GTV77" s="218"/>
      <c r="GTW77" s="218"/>
      <c r="GTX77" s="218"/>
      <c r="GTY77" s="218"/>
      <c r="GTZ77" s="218"/>
      <c r="GUA77" s="218"/>
      <c r="GUB77" s="218"/>
      <c r="GUC77" s="218"/>
      <c r="GUD77" s="218"/>
      <c r="GUE77" s="218"/>
      <c r="GUF77" s="218"/>
      <c r="GUG77" s="218"/>
      <c r="GUH77" s="218"/>
      <c r="GUI77" s="218"/>
      <c r="GUJ77" s="218"/>
      <c r="GUK77" s="218"/>
      <c r="GUL77" s="218"/>
      <c r="GUM77" s="218"/>
      <c r="GUN77" s="218"/>
      <c r="GUO77" s="218"/>
      <c r="GUP77" s="218"/>
      <c r="GUQ77" s="218"/>
      <c r="GUR77" s="218"/>
      <c r="GUS77" s="218"/>
      <c r="GUT77" s="218"/>
      <c r="GUU77" s="218"/>
      <c r="GUV77" s="218"/>
      <c r="GUW77" s="218"/>
      <c r="GUX77" s="218"/>
      <c r="GUY77" s="218"/>
      <c r="GUZ77" s="218"/>
      <c r="GVA77" s="218"/>
      <c r="GVB77" s="218"/>
      <c r="GVC77" s="218"/>
      <c r="GVD77" s="218"/>
      <c r="GVE77" s="218"/>
      <c r="GVF77" s="218"/>
      <c r="GVG77" s="218"/>
      <c r="GVH77" s="218"/>
      <c r="GVI77" s="218"/>
      <c r="GVJ77" s="218"/>
      <c r="GVK77" s="218"/>
      <c r="GVL77" s="218"/>
      <c r="GVM77" s="218"/>
      <c r="GVN77" s="218"/>
      <c r="GVO77" s="218"/>
      <c r="GVP77" s="218"/>
      <c r="GVQ77" s="218"/>
      <c r="GVR77" s="218"/>
      <c r="GVS77" s="218"/>
      <c r="GVT77" s="218"/>
      <c r="GVU77" s="218"/>
      <c r="GVV77" s="218"/>
      <c r="GVW77" s="218"/>
      <c r="GVX77" s="218"/>
      <c r="GVY77" s="218"/>
      <c r="GVZ77" s="218"/>
      <c r="GWA77" s="218"/>
      <c r="GWB77" s="218"/>
      <c r="GWC77" s="218"/>
      <c r="GWD77" s="218"/>
      <c r="GWE77" s="218"/>
      <c r="GWF77" s="218"/>
      <c r="GWG77" s="218"/>
      <c r="GWH77" s="218"/>
      <c r="GWI77" s="218"/>
      <c r="GWJ77" s="218"/>
      <c r="GWK77" s="218"/>
      <c r="GWL77" s="218"/>
      <c r="GWM77" s="218"/>
      <c r="GWN77" s="218"/>
      <c r="GWO77" s="218"/>
      <c r="GWP77" s="218"/>
      <c r="GWQ77" s="218"/>
      <c r="GWR77" s="218"/>
      <c r="GWS77" s="218"/>
      <c r="GWT77" s="218"/>
      <c r="GWU77" s="218"/>
      <c r="GWV77" s="218"/>
      <c r="GWW77" s="218"/>
      <c r="GWX77" s="218"/>
      <c r="GWY77" s="218"/>
      <c r="GWZ77" s="218"/>
      <c r="GXA77" s="218"/>
      <c r="GXB77" s="218"/>
      <c r="GXC77" s="218"/>
      <c r="GXD77" s="218"/>
      <c r="GXE77" s="218"/>
      <c r="GXF77" s="218"/>
      <c r="GXG77" s="218"/>
      <c r="GXH77" s="218"/>
      <c r="GXI77" s="218"/>
      <c r="GXJ77" s="218"/>
      <c r="GXK77" s="218"/>
      <c r="GXL77" s="218"/>
      <c r="GXM77" s="218"/>
      <c r="GXN77" s="218"/>
      <c r="GXO77" s="218"/>
      <c r="GXP77" s="218"/>
      <c r="GXQ77" s="218"/>
      <c r="GXR77" s="218"/>
      <c r="GXS77" s="218"/>
      <c r="GXT77" s="218"/>
      <c r="GXU77" s="218"/>
      <c r="GXV77" s="218"/>
      <c r="GXW77" s="218"/>
      <c r="GXX77" s="218"/>
      <c r="GXY77" s="218"/>
      <c r="GXZ77" s="218"/>
      <c r="GYA77" s="218"/>
      <c r="GYB77" s="218"/>
      <c r="GYC77" s="218"/>
      <c r="GYD77" s="218"/>
      <c r="GYE77" s="218"/>
      <c r="GYF77" s="218"/>
      <c r="GYG77" s="218"/>
      <c r="GYH77" s="218"/>
      <c r="GYI77" s="218"/>
      <c r="GYJ77" s="218"/>
      <c r="GYK77" s="218"/>
      <c r="GYL77" s="218"/>
      <c r="GYM77" s="218"/>
      <c r="GYN77" s="218"/>
      <c r="GYO77" s="218"/>
      <c r="GYP77" s="218"/>
      <c r="GYQ77" s="218"/>
      <c r="GYR77" s="218"/>
      <c r="GYS77" s="218"/>
      <c r="GYT77" s="218"/>
      <c r="GYU77" s="218"/>
      <c r="GYV77" s="218"/>
      <c r="GYW77" s="218"/>
      <c r="GYX77" s="218"/>
      <c r="GYY77" s="218"/>
      <c r="GYZ77" s="218"/>
      <c r="GZA77" s="218"/>
      <c r="GZB77" s="218"/>
      <c r="GZC77" s="218"/>
      <c r="GZD77" s="218"/>
      <c r="GZE77" s="218"/>
      <c r="GZF77" s="218"/>
      <c r="GZG77" s="218"/>
      <c r="GZH77" s="218"/>
      <c r="GZI77" s="218"/>
      <c r="GZJ77" s="218"/>
      <c r="GZK77" s="218"/>
      <c r="GZL77" s="218"/>
      <c r="GZM77" s="218"/>
      <c r="GZN77" s="218"/>
      <c r="GZO77" s="218"/>
      <c r="GZP77" s="218"/>
      <c r="GZQ77" s="218"/>
      <c r="GZR77" s="218"/>
      <c r="GZS77" s="218"/>
      <c r="GZT77" s="218"/>
      <c r="GZU77" s="218"/>
      <c r="GZV77" s="218"/>
      <c r="GZW77" s="218"/>
      <c r="GZX77" s="218"/>
      <c r="GZY77" s="218"/>
      <c r="GZZ77" s="218"/>
      <c r="HAA77" s="218"/>
      <c r="HAB77" s="218"/>
      <c r="HAC77" s="218"/>
      <c r="HAD77" s="218"/>
      <c r="HAE77" s="218"/>
      <c r="HAF77" s="218"/>
      <c r="HAG77" s="218"/>
      <c r="HAH77" s="218"/>
      <c r="HAI77" s="218"/>
      <c r="HAJ77" s="218"/>
      <c r="HAK77" s="218"/>
      <c r="HAL77" s="218"/>
      <c r="HAM77" s="218"/>
      <c r="HAN77" s="218"/>
      <c r="HAO77" s="218"/>
      <c r="HAP77" s="218"/>
      <c r="HAQ77" s="218"/>
      <c r="HAR77" s="218"/>
      <c r="HAS77" s="218"/>
      <c r="HAT77" s="218"/>
      <c r="HAU77" s="218"/>
      <c r="HAV77" s="218"/>
      <c r="HAW77" s="218"/>
      <c r="HAX77" s="218"/>
      <c r="HAY77" s="218"/>
      <c r="HAZ77" s="218"/>
      <c r="HBA77" s="218"/>
      <c r="HBB77" s="218"/>
      <c r="HBC77" s="218"/>
      <c r="HBD77" s="218"/>
      <c r="HBE77" s="218"/>
      <c r="HBF77" s="218"/>
      <c r="HBG77" s="218"/>
      <c r="HBH77" s="218"/>
      <c r="HBI77" s="218"/>
      <c r="HBJ77" s="218"/>
      <c r="HBK77" s="218"/>
      <c r="HBL77" s="218"/>
      <c r="HBM77" s="218"/>
      <c r="HBN77" s="218"/>
      <c r="HBO77" s="218"/>
      <c r="HBP77" s="218"/>
      <c r="HBQ77" s="218"/>
      <c r="HBR77" s="218"/>
      <c r="HBS77" s="218"/>
      <c r="HBT77" s="218"/>
      <c r="HBU77" s="218"/>
      <c r="HBV77" s="218"/>
      <c r="HBW77" s="218"/>
      <c r="HBX77" s="218"/>
      <c r="HBY77" s="218"/>
      <c r="HBZ77" s="218"/>
      <c r="HCA77" s="218"/>
      <c r="HCB77" s="218"/>
      <c r="HCC77" s="218"/>
      <c r="HCD77" s="218"/>
      <c r="HCE77" s="218"/>
      <c r="HCF77" s="218"/>
      <c r="HCG77" s="218"/>
      <c r="HCH77" s="218"/>
      <c r="HCI77" s="218"/>
      <c r="HCJ77" s="218"/>
      <c r="HCK77" s="218"/>
      <c r="HCL77" s="218"/>
      <c r="HCM77" s="218"/>
      <c r="HCN77" s="218"/>
      <c r="HCO77" s="218"/>
      <c r="HCP77" s="218"/>
      <c r="HCQ77" s="218"/>
      <c r="HCR77" s="218"/>
      <c r="HCS77" s="218"/>
      <c r="HCT77" s="218"/>
      <c r="HCU77" s="218"/>
      <c r="HCV77" s="218"/>
      <c r="HCW77" s="218"/>
      <c r="HCX77" s="218"/>
      <c r="HCY77" s="218"/>
      <c r="HCZ77" s="218"/>
      <c r="HDA77" s="218"/>
      <c r="HDB77" s="218"/>
      <c r="HDC77" s="218"/>
      <c r="HDD77" s="218"/>
      <c r="HDE77" s="218"/>
      <c r="HDF77" s="218"/>
      <c r="HDG77" s="218"/>
      <c r="HDH77" s="218"/>
      <c r="HDI77" s="218"/>
      <c r="HDJ77" s="218"/>
      <c r="HDK77" s="218"/>
      <c r="HDL77" s="218"/>
      <c r="HDM77" s="218"/>
      <c r="HDN77" s="218"/>
      <c r="HDO77" s="218"/>
      <c r="HDP77" s="218"/>
      <c r="HDQ77" s="218"/>
      <c r="HDR77" s="218"/>
      <c r="HDS77" s="218"/>
      <c r="HDT77" s="218"/>
      <c r="HDU77" s="218"/>
      <c r="HDV77" s="218"/>
      <c r="HDW77" s="218"/>
      <c r="HDX77" s="218"/>
      <c r="HDY77" s="218"/>
      <c r="HDZ77" s="218"/>
      <c r="HEA77" s="218"/>
      <c r="HEB77" s="218"/>
      <c r="HEC77" s="218"/>
      <c r="HED77" s="218"/>
      <c r="HEE77" s="218"/>
      <c r="HEF77" s="218"/>
      <c r="HEG77" s="218"/>
      <c r="HEH77" s="218"/>
      <c r="HEI77" s="218"/>
      <c r="HEJ77" s="218"/>
      <c r="HEK77" s="218"/>
      <c r="HEL77" s="218"/>
      <c r="HEM77" s="218"/>
      <c r="HEN77" s="218"/>
      <c r="HEO77" s="218"/>
      <c r="HEP77" s="218"/>
      <c r="HEQ77" s="218"/>
      <c r="HER77" s="218"/>
      <c r="HES77" s="218"/>
      <c r="HET77" s="218"/>
      <c r="HEU77" s="218"/>
      <c r="HEV77" s="218"/>
      <c r="HEW77" s="218"/>
      <c r="HEX77" s="218"/>
      <c r="HEY77" s="218"/>
      <c r="HEZ77" s="218"/>
      <c r="HFA77" s="218"/>
      <c r="HFB77" s="218"/>
      <c r="HFC77" s="218"/>
      <c r="HFD77" s="218"/>
      <c r="HFE77" s="218"/>
      <c r="HFF77" s="218"/>
      <c r="HFG77" s="218"/>
      <c r="HFH77" s="218"/>
      <c r="HFI77" s="218"/>
      <c r="HFJ77" s="218"/>
      <c r="HFK77" s="218"/>
      <c r="HFL77" s="218"/>
      <c r="HFM77" s="218"/>
      <c r="HFN77" s="218"/>
      <c r="HFO77" s="218"/>
      <c r="HFP77" s="218"/>
      <c r="HFQ77" s="218"/>
      <c r="HFR77" s="218"/>
      <c r="HFS77" s="218"/>
      <c r="HFT77" s="218"/>
      <c r="HFU77" s="218"/>
      <c r="HFV77" s="218"/>
      <c r="HFW77" s="218"/>
      <c r="HFX77" s="218"/>
      <c r="HFY77" s="218"/>
      <c r="HFZ77" s="218"/>
      <c r="HGA77" s="218"/>
      <c r="HGB77" s="218"/>
      <c r="HGC77" s="218"/>
      <c r="HGD77" s="218"/>
      <c r="HGE77" s="218"/>
      <c r="HGF77" s="218"/>
      <c r="HGG77" s="218"/>
      <c r="HGH77" s="218"/>
      <c r="HGI77" s="218"/>
      <c r="HGJ77" s="218"/>
      <c r="HGK77" s="218"/>
      <c r="HGL77" s="218"/>
      <c r="HGM77" s="218"/>
      <c r="HGN77" s="218"/>
      <c r="HGO77" s="218"/>
      <c r="HGP77" s="218"/>
      <c r="HGQ77" s="218"/>
      <c r="HGR77" s="218"/>
      <c r="HGS77" s="218"/>
      <c r="HGT77" s="218"/>
      <c r="HGU77" s="218"/>
      <c r="HGV77" s="218"/>
      <c r="HGW77" s="218"/>
      <c r="HGX77" s="218"/>
      <c r="HGY77" s="218"/>
      <c r="HGZ77" s="218"/>
      <c r="HHA77" s="218"/>
      <c r="HHB77" s="218"/>
      <c r="HHC77" s="218"/>
      <c r="HHD77" s="218"/>
      <c r="HHE77" s="218"/>
      <c r="HHF77" s="218"/>
      <c r="HHG77" s="218"/>
      <c r="HHH77" s="218"/>
      <c r="HHI77" s="218"/>
      <c r="HHJ77" s="218"/>
      <c r="HHK77" s="218"/>
      <c r="HHL77" s="218"/>
      <c r="HHM77" s="218"/>
      <c r="HHN77" s="218"/>
      <c r="HHO77" s="218"/>
      <c r="HHP77" s="218"/>
      <c r="HHQ77" s="218"/>
      <c r="HHR77" s="218"/>
      <c r="HHS77" s="218"/>
      <c r="HHT77" s="218"/>
      <c r="HHU77" s="218"/>
      <c r="HHV77" s="218"/>
      <c r="HHW77" s="218"/>
      <c r="HHX77" s="218"/>
      <c r="HHY77" s="218"/>
      <c r="HHZ77" s="218"/>
      <c r="HIA77" s="218"/>
      <c r="HIB77" s="218"/>
      <c r="HIC77" s="218"/>
      <c r="HID77" s="218"/>
      <c r="HIE77" s="218"/>
      <c r="HIF77" s="218"/>
      <c r="HIG77" s="218"/>
      <c r="HIH77" s="218"/>
      <c r="HII77" s="218"/>
      <c r="HIJ77" s="218"/>
      <c r="HIK77" s="218"/>
      <c r="HIL77" s="218"/>
      <c r="HIM77" s="218"/>
      <c r="HIN77" s="218"/>
      <c r="HIO77" s="218"/>
      <c r="HIP77" s="218"/>
      <c r="HIQ77" s="218"/>
      <c r="HIR77" s="218"/>
      <c r="HIS77" s="218"/>
      <c r="HIT77" s="218"/>
      <c r="HIU77" s="218"/>
      <c r="HIV77" s="218"/>
      <c r="HIW77" s="218"/>
      <c r="HIX77" s="218"/>
      <c r="HIY77" s="218"/>
      <c r="HIZ77" s="218"/>
      <c r="HJA77" s="218"/>
      <c r="HJB77" s="218"/>
      <c r="HJC77" s="218"/>
      <c r="HJD77" s="218"/>
      <c r="HJE77" s="218"/>
      <c r="HJF77" s="218"/>
      <c r="HJG77" s="218"/>
      <c r="HJH77" s="218"/>
      <c r="HJI77" s="218"/>
      <c r="HJJ77" s="218"/>
      <c r="HJK77" s="218"/>
      <c r="HJL77" s="218"/>
      <c r="HJM77" s="218"/>
      <c r="HJN77" s="218"/>
      <c r="HJO77" s="218"/>
      <c r="HJP77" s="218"/>
      <c r="HJQ77" s="218"/>
      <c r="HJR77" s="218"/>
      <c r="HJS77" s="218"/>
      <c r="HJT77" s="218"/>
      <c r="HJU77" s="218"/>
      <c r="HJV77" s="218"/>
      <c r="HJW77" s="218"/>
      <c r="HJX77" s="218"/>
      <c r="HJY77" s="218"/>
      <c r="HJZ77" s="218"/>
      <c r="HKA77" s="218"/>
      <c r="HKB77" s="218"/>
      <c r="HKC77" s="218"/>
      <c r="HKD77" s="218"/>
      <c r="HKE77" s="218"/>
      <c r="HKF77" s="218"/>
      <c r="HKG77" s="218"/>
      <c r="HKH77" s="218"/>
      <c r="HKI77" s="218"/>
      <c r="HKJ77" s="218"/>
      <c r="HKK77" s="218"/>
      <c r="HKL77" s="218"/>
      <c r="HKM77" s="218"/>
      <c r="HKN77" s="218"/>
      <c r="HKO77" s="218"/>
      <c r="HKP77" s="218"/>
      <c r="HKQ77" s="218"/>
      <c r="HKR77" s="218"/>
      <c r="HKS77" s="218"/>
      <c r="HKT77" s="218"/>
      <c r="HKU77" s="218"/>
      <c r="HKV77" s="218"/>
      <c r="HKW77" s="218"/>
      <c r="HKX77" s="218"/>
      <c r="HKY77" s="218"/>
      <c r="HKZ77" s="218"/>
      <c r="HLA77" s="218"/>
      <c r="HLB77" s="218"/>
      <c r="HLC77" s="218"/>
      <c r="HLD77" s="218"/>
      <c r="HLE77" s="218"/>
      <c r="HLF77" s="218"/>
      <c r="HLG77" s="218"/>
      <c r="HLH77" s="218"/>
      <c r="HLI77" s="218"/>
      <c r="HLJ77" s="218"/>
      <c r="HLK77" s="218"/>
      <c r="HLL77" s="218"/>
      <c r="HLM77" s="218"/>
      <c r="HLN77" s="218"/>
      <c r="HLO77" s="218"/>
      <c r="HLP77" s="218"/>
      <c r="HLQ77" s="218"/>
      <c r="HLR77" s="218"/>
      <c r="HLS77" s="218"/>
      <c r="HLT77" s="218"/>
      <c r="HLU77" s="218"/>
      <c r="HLV77" s="218"/>
      <c r="HLW77" s="218"/>
      <c r="HLX77" s="218"/>
      <c r="HLY77" s="218"/>
      <c r="HLZ77" s="218"/>
      <c r="HMA77" s="218"/>
      <c r="HMB77" s="218"/>
      <c r="HMC77" s="218"/>
      <c r="HMD77" s="218"/>
      <c r="HME77" s="218"/>
      <c r="HMF77" s="218"/>
      <c r="HMG77" s="218"/>
      <c r="HMH77" s="218"/>
      <c r="HMI77" s="218"/>
      <c r="HMJ77" s="218"/>
      <c r="HMK77" s="218"/>
      <c r="HML77" s="218"/>
      <c r="HMM77" s="218"/>
      <c r="HMN77" s="218"/>
      <c r="HMO77" s="218"/>
      <c r="HMP77" s="218"/>
      <c r="HMQ77" s="218"/>
      <c r="HMR77" s="218"/>
      <c r="HMS77" s="218"/>
      <c r="HMT77" s="218"/>
      <c r="HMU77" s="218"/>
      <c r="HMV77" s="218"/>
      <c r="HMW77" s="218"/>
      <c r="HMX77" s="218"/>
      <c r="HMY77" s="218"/>
      <c r="HMZ77" s="218"/>
      <c r="HNA77" s="218"/>
      <c r="HNB77" s="218"/>
      <c r="HNC77" s="218"/>
      <c r="HND77" s="218"/>
      <c r="HNE77" s="218"/>
      <c r="HNF77" s="218"/>
      <c r="HNG77" s="218"/>
      <c r="HNH77" s="218"/>
      <c r="HNI77" s="218"/>
      <c r="HNJ77" s="218"/>
      <c r="HNK77" s="218"/>
      <c r="HNL77" s="218"/>
      <c r="HNM77" s="218"/>
      <c r="HNN77" s="218"/>
      <c r="HNO77" s="218"/>
      <c r="HNP77" s="218"/>
      <c r="HNQ77" s="218"/>
      <c r="HNR77" s="218"/>
      <c r="HNS77" s="218"/>
      <c r="HNT77" s="218"/>
      <c r="HNU77" s="218"/>
      <c r="HNV77" s="218"/>
      <c r="HNW77" s="218"/>
      <c r="HNX77" s="218"/>
      <c r="HNY77" s="218"/>
      <c r="HNZ77" s="218"/>
      <c r="HOA77" s="218"/>
      <c r="HOB77" s="218"/>
      <c r="HOC77" s="218"/>
      <c r="HOD77" s="218"/>
      <c r="HOE77" s="218"/>
      <c r="HOF77" s="218"/>
      <c r="HOG77" s="218"/>
      <c r="HOH77" s="218"/>
      <c r="HOI77" s="218"/>
      <c r="HOJ77" s="218"/>
      <c r="HOK77" s="218"/>
      <c r="HOL77" s="218"/>
      <c r="HOM77" s="218"/>
      <c r="HON77" s="218"/>
      <c r="HOO77" s="218"/>
      <c r="HOP77" s="218"/>
      <c r="HOQ77" s="218"/>
      <c r="HOR77" s="218"/>
      <c r="HOS77" s="218"/>
      <c r="HOT77" s="218"/>
      <c r="HOU77" s="218"/>
      <c r="HOV77" s="218"/>
      <c r="HOW77" s="218"/>
      <c r="HOX77" s="218"/>
      <c r="HOY77" s="218"/>
      <c r="HOZ77" s="218"/>
      <c r="HPA77" s="218"/>
      <c r="HPB77" s="218"/>
      <c r="HPC77" s="218"/>
      <c r="HPD77" s="218"/>
      <c r="HPE77" s="218"/>
      <c r="HPF77" s="218"/>
      <c r="HPG77" s="218"/>
      <c r="HPH77" s="218"/>
      <c r="HPI77" s="218"/>
      <c r="HPJ77" s="218"/>
      <c r="HPK77" s="218"/>
      <c r="HPL77" s="218"/>
      <c r="HPM77" s="218"/>
      <c r="HPN77" s="218"/>
      <c r="HPO77" s="218"/>
      <c r="HPP77" s="218"/>
      <c r="HPQ77" s="218"/>
      <c r="HPR77" s="218"/>
      <c r="HPS77" s="218"/>
      <c r="HPT77" s="218"/>
      <c r="HPU77" s="218"/>
      <c r="HPV77" s="218"/>
      <c r="HPW77" s="218"/>
      <c r="HPX77" s="218"/>
      <c r="HPY77" s="218"/>
      <c r="HPZ77" s="218"/>
      <c r="HQA77" s="218"/>
      <c r="HQB77" s="218"/>
      <c r="HQC77" s="218"/>
      <c r="HQD77" s="218"/>
      <c r="HQE77" s="218"/>
      <c r="HQF77" s="218"/>
      <c r="HQG77" s="218"/>
      <c r="HQH77" s="218"/>
      <c r="HQI77" s="218"/>
      <c r="HQJ77" s="218"/>
      <c r="HQK77" s="218"/>
      <c r="HQL77" s="218"/>
      <c r="HQM77" s="218"/>
      <c r="HQN77" s="218"/>
      <c r="HQO77" s="218"/>
      <c r="HQP77" s="218"/>
      <c r="HQQ77" s="218"/>
      <c r="HQR77" s="218"/>
      <c r="HQS77" s="218"/>
      <c r="HQT77" s="218"/>
      <c r="HQU77" s="218"/>
      <c r="HQV77" s="218"/>
      <c r="HQW77" s="218"/>
      <c r="HQX77" s="218"/>
      <c r="HQY77" s="218"/>
      <c r="HQZ77" s="218"/>
      <c r="HRA77" s="218"/>
      <c r="HRB77" s="218"/>
      <c r="HRC77" s="218"/>
      <c r="HRD77" s="218"/>
      <c r="HRE77" s="218"/>
      <c r="HRF77" s="218"/>
      <c r="HRG77" s="218"/>
      <c r="HRH77" s="218"/>
      <c r="HRI77" s="218"/>
      <c r="HRJ77" s="218"/>
      <c r="HRK77" s="218"/>
      <c r="HRL77" s="218"/>
      <c r="HRM77" s="218"/>
      <c r="HRN77" s="218"/>
      <c r="HRO77" s="218"/>
      <c r="HRP77" s="218"/>
      <c r="HRQ77" s="218"/>
      <c r="HRR77" s="218"/>
      <c r="HRS77" s="218"/>
      <c r="HRT77" s="218"/>
      <c r="HRU77" s="218"/>
      <c r="HRV77" s="218"/>
      <c r="HRW77" s="218"/>
      <c r="HRX77" s="218"/>
      <c r="HRY77" s="218"/>
      <c r="HRZ77" s="218"/>
      <c r="HSA77" s="218"/>
      <c r="HSB77" s="218"/>
      <c r="HSC77" s="218"/>
      <c r="HSD77" s="218"/>
      <c r="HSE77" s="218"/>
      <c r="HSF77" s="218"/>
      <c r="HSG77" s="218"/>
      <c r="HSH77" s="218"/>
      <c r="HSI77" s="218"/>
      <c r="HSJ77" s="218"/>
      <c r="HSK77" s="218"/>
      <c r="HSL77" s="218"/>
      <c r="HSM77" s="218"/>
      <c r="HSN77" s="218"/>
      <c r="HSO77" s="218"/>
      <c r="HSP77" s="218"/>
      <c r="HSQ77" s="218"/>
      <c r="HSR77" s="218"/>
      <c r="HSS77" s="218"/>
      <c r="HST77" s="218"/>
      <c r="HSU77" s="218"/>
      <c r="HSV77" s="218"/>
      <c r="HSW77" s="218"/>
      <c r="HSX77" s="218"/>
      <c r="HSY77" s="218"/>
      <c r="HSZ77" s="218"/>
      <c r="HTA77" s="218"/>
      <c r="HTB77" s="218"/>
      <c r="HTC77" s="218"/>
      <c r="HTD77" s="218"/>
      <c r="HTE77" s="218"/>
      <c r="HTF77" s="218"/>
      <c r="HTG77" s="218"/>
      <c r="HTH77" s="218"/>
      <c r="HTI77" s="218"/>
      <c r="HTJ77" s="218"/>
      <c r="HTK77" s="218"/>
      <c r="HTL77" s="218"/>
      <c r="HTM77" s="218"/>
      <c r="HTN77" s="218"/>
      <c r="HTO77" s="218"/>
      <c r="HTP77" s="218"/>
      <c r="HTQ77" s="218"/>
      <c r="HTR77" s="218"/>
      <c r="HTS77" s="218"/>
      <c r="HTT77" s="218"/>
      <c r="HTU77" s="218"/>
      <c r="HTV77" s="218"/>
      <c r="HTW77" s="218"/>
      <c r="HTX77" s="218"/>
      <c r="HTY77" s="218"/>
      <c r="HTZ77" s="218"/>
      <c r="HUA77" s="218"/>
      <c r="HUB77" s="218"/>
      <c r="HUC77" s="218"/>
      <c r="HUD77" s="218"/>
      <c r="HUE77" s="218"/>
      <c r="HUF77" s="218"/>
      <c r="HUG77" s="218"/>
      <c r="HUH77" s="218"/>
      <c r="HUI77" s="218"/>
      <c r="HUJ77" s="218"/>
      <c r="HUK77" s="218"/>
      <c r="HUL77" s="218"/>
      <c r="HUM77" s="218"/>
      <c r="HUN77" s="218"/>
      <c r="HUO77" s="218"/>
      <c r="HUP77" s="218"/>
      <c r="HUQ77" s="218"/>
      <c r="HUR77" s="218"/>
      <c r="HUS77" s="218"/>
      <c r="HUT77" s="218"/>
      <c r="HUU77" s="218"/>
      <c r="HUV77" s="218"/>
      <c r="HUW77" s="218"/>
      <c r="HUX77" s="218"/>
      <c r="HUY77" s="218"/>
      <c r="HUZ77" s="218"/>
      <c r="HVA77" s="218"/>
      <c r="HVB77" s="218"/>
      <c r="HVC77" s="218"/>
      <c r="HVD77" s="218"/>
      <c r="HVE77" s="218"/>
      <c r="HVF77" s="218"/>
      <c r="HVG77" s="218"/>
      <c r="HVH77" s="218"/>
      <c r="HVI77" s="218"/>
      <c r="HVJ77" s="218"/>
      <c r="HVK77" s="218"/>
      <c r="HVL77" s="218"/>
      <c r="HVM77" s="218"/>
      <c r="HVN77" s="218"/>
      <c r="HVO77" s="218"/>
      <c r="HVP77" s="218"/>
      <c r="HVQ77" s="218"/>
      <c r="HVR77" s="218"/>
      <c r="HVS77" s="218"/>
      <c r="HVT77" s="218"/>
      <c r="HVU77" s="218"/>
      <c r="HVV77" s="218"/>
      <c r="HVW77" s="218"/>
      <c r="HVX77" s="218"/>
      <c r="HVY77" s="218"/>
      <c r="HVZ77" s="218"/>
      <c r="HWA77" s="218"/>
      <c r="HWB77" s="218"/>
      <c r="HWC77" s="218"/>
      <c r="HWD77" s="218"/>
      <c r="HWE77" s="218"/>
      <c r="HWF77" s="218"/>
      <c r="HWG77" s="218"/>
      <c r="HWH77" s="218"/>
      <c r="HWI77" s="218"/>
      <c r="HWJ77" s="218"/>
      <c r="HWK77" s="218"/>
      <c r="HWL77" s="218"/>
      <c r="HWM77" s="218"/>
      <c r="HWN77" s="218"/>
      <c r="HWO77" s="218"/>
      <c r="HWP77" s="218"/>
      <c r="HWQ77" s="218"/>
      <c r="HWR77" s="218"/>
      <c r="HWS77" s="218"/>
      <c r="HWT77" s="218"/>
      <c r="HWU77" s="218"/>
      <c r="HWV77" s="218"/>
      <c r="HWW77" s="218"/>
      <c r="HWX77" s="218"/>
      <c r="HWY77" s="218"/>
      <c r="HWZ77" s="218"/>
      <c r="HXA77" s="218"/>
      <c r="HXB77" s="218"/>
      <c r="HXC77" s="218"/>
      <c r="HXD77" s="218"/>
      <c r="HXE77" s="218"/>
      <c r="HXF77" s="218"/>
      <c r="HXG77" s="218"/>
      <c r="HXH77" s="218"/>
      <c r="HXI77" s="218"/>
      <c r="HXJ77" s="218"/>
      <c r="HXK77" s="218"/>
      <c r="HXL77" s="218"/>
      <c r="HXM77" s="218"/>
      <c r="HXN77" s="218"/>
      <c r="HXO77" s="218"/>
      <c r="HXP77" s="218"/>
      <c r="HXQ77" s="218"/>
      <c r="HXR77" s="218"/>
      <c r="HXS77" s="218"/>
      <c r="HXT77" s="218"/>
      <c r="HXU77" s="218"/>
      <c r="HXV77" s="218"/>
      <c r="HXW77" s="218"/>
      <c r="HXX77" s="218"/>
      <c r="HXY77" s="218"/>
      <c r="HXZ77" s="218"/>
      <c r="HYA77" s="218"/>
      <c r="HYB77" s="218"/>
      <c r="HYC77" s="218"/>
      <c r="HYD77" s="218"/>
      <c r="HYE77" s="218"/>
      <c r="HYF77" s="218"/>
      <c r="HYG77" s="218"/>
      <c r="HYH77" s="218"/>
      <c r="HYI77" s="218"/>
      <c r="HYJ77" s="218"/>
      <c r="HYK77" s="218"/>
      <c r="HYL77" s="218"/>
      <c r="HYM77" s="218"/>
      <c r="HYN77" s="218"/>
      <c r="HYO77" s="218"/>
      <c r="HYP77" s="218"/>
      <c r="HYQ77" s="218"/>
      <c r="HYR77" s="218"/>
      <c r="HYS77" s="218"/>
      <c r="HYT77" s="218"/>
      <c r="HYU77" s="218"/>
      <c r="HYV77" s="218"/>
      <c r="HYW77" s="218"/>
      <c r="HYX77" s="218"/>
      <c r="HYY77" s="218"/>
      <c r="HYZ77" s="218"/>
      <c r="HZA77" s="218"/>
      <c r="HZB77" s="218"/>
      <c r="HZC77" s="218"/>
      <c r="HZD77" s="218"/>
      <c r="HZE77" s="218"/>
      <c r="HZF77" s="218"/>
      <c r="HZG77" s="218"/>
      <c r="HZH77" s="218"/>
      <c r="HZI77" s="218"/>
      <c r="HZJ77" s="218"/>
      <c r="HZK77" s="218"/>
      <c r="HZL77" s="218"/>
      <c r="HZM77" s="218"/>
      <c r="HZN77" s="218"/>
      <c r="HZO77" s="218"/>
      <c r="HZP77" s="218"/>
      <c r="HZQ77" s="218"/>
      <c r="HZR77" s="218"/>
      <c r="HZS77" s="218"/>
      <c r="HZT77" s="218"/>
      <c r="HZU77" s="218"/>
      <c r="HZV77" s="218"/>
      <c r="HZW77" s="218"/>
      <c r="HZX77" s="218"/>
      <c r="HZY77" s="218"/>
      <c r="HZZ77" s="218"/>
      <c r="IAA77" s="218"/>
      <c r="IAB77" s="218"/>
      <c r="IAC77" s="218"/>
      <c r="IAD77" s="218"/>
      <c r="IAE77" s="218"/>
      <c r="IAF77" s="218"/>
      <c r="IAG77" s="218"/>
      <c r="IAH77" s="218"/>
      <c r="IAI77" s="218"/>
      <c r="IAJ77" s="218"/>
      <c r="IAK77" s="218"/>
      <c r="IAL77" s="218"/>
      <c r="IAM77" s="218"/>
      <c r="IAN77" s="218"/>
      <c r="IAO77" s="218"/>
      <c r="IAP77" s="218"/>
      <c r="IAQ77" s="218"/>
      <c r="IAR77" s="218"/>
      <c r="IAS77" s="218"/>
      <c r="IAT77" s="218"/>
      <c r="IAU77" s="218"/>
      <c r="IAV77" s="218"/>
      <c r="IAW77" s="218"/>
      <c r="IAX77" s="218"/>
      <c r="IAY77" s="218"/>
      <c r="IAZ77" s="218"/>
      <c r="IBA77" s="218"/>
      <c r="IBB77" s="218"/>
      <c r="IBC77" s="218"/>
      <c r="IBD77" s="218"/>
      <c r="IBE77" s="218"/>
      <c r="IBF77" s="218"/>
      <c r="IBG77" s="218"/>
      <c r="IBH77" s="218"/>
      <c r="IBI77" s="218"/>
      <c r="IBJ77" s="218"/>
      <c r="IBK77" s="218"/>
      <c r="IBL77" s="218"/>
      <c r="IBM77" s="218"/>
      <c r="IBN77" s="218"/>
      <c r="IBO77" s="218"/>
      <c r="IBP77" s="218"/>
      <c r="IBQ77" s="218"/>
      <c r="IBR77" s="218"/>
      <c r="IBS77" s="218"/>
      <c r="IBT77" s="218"/>
      <c r="IBU77" s="218"/>
      <c r="IBV77" s="218"/>
      <c r="IBW77" s="218"/>
      <c r="IBX77" s="218"/>
      <c r="IBY77" s="218"/>
      <c r="IBZ77" s="218"/>
      <c r="ICA77" s="218"/>
      <c r="ICB77" s="218"/>
      <c r="ICC77" s="218"/>
      <c r="ICD77" s="218"/>
      <c r="ICE77" s="218"/>
      <c r="ICF77" s="218"/>
      <c r="ICG77" s="218"/>
      <c r="ICH77" s="218"/>
      <c r="ICI77" s="218"/>
      <c r="ICJ77" s="218"/>
      <c r="ICK77" s="218"/>
      <c r="ICL77" s="218"/>
      <c r="ICM77" s="218"/>
      <c r="ICN77" s="218"/>
      <c r="ICO77" s="218"/>
      <c r="ICP77" s="218"/>
      <c r="ICQ77" s="218"/>
      <c r="ICR77" s="218"/>
      <c r="ICS77" s="218"/>
      <c r="ICT77" s="218"/>
      <c r="ICU77" s="218"/>
      <c r="ICV77" s="218"/>
      <c r="ICW77" s="218"/>
      <c r="ICX77" s="218"/>
      <c r="ICY77" s="218"/>
      <c r="ICZ77" s="218"/>
      <c r="IDA77" s="218"/>
      <c r="IDB77" s="218"/>
      <c r="IDC77" s="218"/>
      <c r="IDD77" s="218"/>
      <c r="IDE77" s="218"/>
      <c r="IDF77" s="218"/>
      <c r="IDG77" s="218"/>
      <c r="IDH77" s="218"/>
      <c r="IDI77" s="218"/>
      <c r="IDJ77" s="218"/>
      <c r="IDK77" s="218"/>
      <c r="IDL77" s="218"/>
      <c r="IDM77" s="218"/>
      <c r="IDN77" s="218"/>
      <c r="IDO77" s="218"/>
      <c r="IDP77" s="218"/>
      <c r="IDQ77" s="218"/>
      <c r="IDR77" s="218"/>
      <c r="IDS77" s="218"/>
      <c r="IDT77" s="218"/>
      <c r="IDU77" s="218"/>
      <c r="IDV77" s="218"/>
      <c r="IDW77" s="218"/>
      <c r="IDX77" s="218"/>
      <c r="IDY77" s="218"/>
      <c r="IDZ77" s="218"/>
      <c r="IEA77" s="218"/>
      <c r="IEB77" s="218"/>
      <c r="IEC77" s="218"/>
      <c r="IED77" s="218"/>
      <c r="IEE77" s="218"/>
      <c r="IEF77" s="218"/>
      <c r="IEG77" s="218"/>
      <c r="IEH77" s="218"/>
      <c r="IEI77" s="218"/>
      <c r="IEJ77" s="218"/>
      <c r="IEK77" s="218"/>
      <c r="IEL77" s="218"/>
      <c r="IEM77" s="218"/>
      <c r="IEN77" s="218"/>
      <c r="IEO77" s="218"/>
      <c r="IEP77" s="218"/>
      <c r="IEQ77" s="218"/>
      <c r="IER77" s="218"/>
      <c r="IES77" s="218"/>
      <c r="IET77" s="218"/>
      <c r="IEU77" s="218"/>
      <c r="IEV77" s="218"/>
      <c r="IEW77" s="218"/>
      <c r="IEX77" s="218"/>
      <c r="IEY77" s="218"/>
      <c r="IEZ77" s="218"/>
      <c r="IFA77" s="218"/>
      <c r="IFB77" s="218"/>
      <c r="IFC77" s="218"/>
      <c r="IFD77" s="218"/>
      <c r="IFE77" s="218"/>
      <c r="IFF77" s="218"/>
      <c r="IFG77" s="218"/>
      <c r="IFH77" s="218"/>
      <c r="IFI77" s="218"/>
      <c r="IFJ77" s="218"/>
      <c r="IFK77" s="218"/>
      <c r="IFL77" s="218"/>
      <c r="IFM77" s="218"/>
      <c r="IFN77" s="218"/>
      <c r="IFO77" s="218"/>
      <c r="IFP77" s="218"/>
      <c r="IFQ77" s="218"/>
      <c r="IFR77" s="218"/>
      <c r="IFS77" s="218"/>
      <c r="IFT77" s="218"/>
      <c r="IFU77" s="218"/>
      <c r="IFV77" s="218"/>
      <c r="IFW77" s="218"/>
      <c r="IFX77" s="218"/>
      <c r="IFY77" s="218"/>
      <c r="IFZ77" s="218"/>
      <c r="IGA77" s="218"/>
      <c r="IGB77" s="218"/>
      <c r="IGC77" s="218"/>
      <c r="IGD77" s="218"/>
      <c r="IGE77" s="218"/>
      <c r="IGF77" s="218"/>
      <c r="IGG77" s="218"/>
      <c r="IGH77" s="218"/>
      <c r="IGI77" s="218"/>
      <c r="IGJ77" s="218"/>
      <c r="IGK77" s="218"/>
      <c r="IGL77" s="218"/>
      <c r="IGM77" s="218"/>
      <c r="IGN77" s="218"/>
      <c r="IGO77" s="218"/>
      <c r="IGP77" s="218"/>
      <c r="IGQ77" s="218"/>
      <c r="IGR77" s="218"/>
      <c r="IGS77" s="218"/>
      <c r="IGT77" s="218"/>
      <c r="IGU77" s="218"/>
      <c r="IGV77" s="218"/>
      <c r="IGW77" s="218"/>
      <c r="IGX77" s="218"/>
      <c r="IGY77" s="218"/>
      <c r="IGZ77" s="218"/>
      <c r="IHA77" s="218"/>
      <c r="IHB77" s="218"/>
      <c r="IHC77" s="218"/>
      <c r="IHD77" s="218"/>
      <c r="IHE77" s="218"/>
      <c r="IHF77" s="218"/>
      <c r="IHG77" s="218"/>
      <c r="IHH77" s="218"/>
      <c r="IHI77" s="218"/>
      <c r="IHJ77" s="218"/>
      <c r="IHK77" s="218"/>
      <c r="IHL77" s="218"/>
      <c r="IHM77" s="218"/>
      <c r="IHN77" s="218"/>
      <c r="IHO77" s="218"/>
      <c r="IHP77" s="218"/>
      <c r="IHQ77" s="218"/>
      <c r="IHR77" s="218"/>
      <c r="IHS77" s="218"/>
      <c r="IHT77" s="218"/>
      <c r="IHU77" s="218"/>
      <c r="IHV77" s="218"/>
      <c r="IHW77" s="218"/>
      <c r="IHX77" s="218"/>
      <c r="IHY77" s="218"/>
      <c r="IHZ77" s="218"/>
      <c r="IIA77" s="218"/>
      <c r="IIB77" s="218"/>
      <c r="IIC77" s="218"/>
      <c r="IID77" s="218"/>
      <c r="IIE77" s="218"/>
      <c r="IIF77" s="218"/>
      <c r="IIG77" s="218"/>
      <c r="IIH77" s="218"/>
      <c r="III77" s="218"/>
      <c r="IIJ77" s="218"/>
      <c r="IIK77" s="218"/>
      <c r="IIL77" s="218"/>
      <c r="IIM77" s="218"/>
      <c r="IIN77" s="218"/>
      <c r="IIO77" s="218"/>
      <c r="IIP77" s="218"/>
      <c r="IIQ77" s="218"/>
      <c r="IIR77" s="218"/>
      <c r="IIS77" s="218"/>
      <c r="IIT77" s="218"/>
      <c r="IIU77" s="218"/>
      <c r="IIV77" s="218"/>
      <c r="IIW77" s="218"/>
      <c r="IIX77" s="218"/>
      <c r="IIY77" s="218"/>
      <c r="IIZ77" s="218"/>
      <c r="IJA77" s="218"/>
      <c r="IJB77" s="218"/>
      <c r="IJC77" s="218"/>
      <c r="IJD77" s="218"/>
      <c r="IJE77" s="218"/>
      <c r="IJF77" s="218"/>
      <c r="IJG77" s="218"/>
      <c r="IJH77" s="218"/>
      <c r="IJI77" s="218"/>
      <c r="IJJ77" s="218"/>
      <c r="IJK77" s="218"/>
      <c r="IJL77" s="218"/>
      <c r="IJM77" s="218"/>
      <c r="IJN77" s="218"/>
      <c r="IJO77" s="218"/>
      <c r="IJP77" s="218"/>
      <c r="IJQ77" s="218"/>
      <c r="IJR77" s="218"/>
      <c r="IJS77" s="218"/>
      <c r="IJT77" s="218"/>
      <c r="IJU77" s="218"/>
      <c r="IJV77" s="218"/>
      <c r="IJW77" s="218"/>
      <c r="IJX77" s="218"/>
      <c r="IJY77" s="218"/>
      <c r="IJZ77" s="218"/>
      <c r="IKA77" s="218"/>
      <c r="IKB77" s="218"/>
      <c r="IKC77" s="218"/>
      <c r="IKD77" s="218"/>
      <c r="IKE77" s="218"/>
      <c r="IKF77" s="218"/>
      <c r="IKG77" s="218"/>
      <c r="IKH77" s="218"/>
      <c r="IKI77" s="218"/>
      <c r="IKJ77" s="218"/>
      <c r="IKK77" s="218"/>
      <c r="IKL77" s="218"/>
      <c r="IKM77" s="218"/>
      <c r="IKN77" s="218"/>
      <c r="IKO77" s="218"/>
      <c r="IKP77" s="218"/>
      <c r="IKQ77" s="218"/>
      <c r="IKR77" s="218"/>
      <c r="IKS77" s="218"/>
      <c r="IKT77" s="218"/>
      <c r="IKU77" s="218"/>
      <c r="IKV77" s="218"/>
      <c r="IKW77" s="218"/>
      <c r="IKX77" s="218"/>
      <c r="IKY77" s="218"/>
      <c r="IKZ77" s="218"/>
      <c r="ILA77" s="218"/>
      <c r="ILB77" s="218"/>
      <c r="ILC77" s="218"/>
      <c r="ILD77" s="218"/>
      <c r="ILE77" s="218"/>
      <c r="ILF77" s="218"/>
      <c r="ILG77" s="218"/>
      <c r="ILH77" s="218"/>
      <c r="ILI77" s="218"/>
      <c r="ILJ77" s="218"/>
      <c r="ILK77" s="218"/>
      <c r="ILL77" s="218"/>
      <c r="ILM77" s="218"/>
      <c r="ILN77" s="218"/>
      <c r="ILO77" s="218"/>
      <c r="ILP77" s="218"/>
      <c r="ILQ77" s="218"/>
      <c r="ILR77" s="218"/>
      <c r="ILS77" s="218"/>
      <c r="ILT77" s="218"/>
      <c r="ILU77" s="218"/>
      <c r="ILV77" s="218"/>
      <c r="ILW77" s="218"/>
      <c r="ILX77" s="218"/>
      <c r="ILY77" s="218"/>
      <c r="ILZ77" s="218"/>
      <c r="IMA77" s="218"/>
      <c r="IMB77" s="218"/>
      <c r="IMC77" s="218"/>
      <c r="IMD77" s="218"/>
      <c r="IME77" s="218"/>
      <c r="IMF77" s="218"/>
      <c r="IMG77" s="218"/>
      <c r="IMH77" s="218"/>
      <c r="IMI77" s="218"/>
      <c r="IMJ77" s="218"/>
      <c r="IMK77" s="218"/>
      <c r="IML77" s="218"/>
      <c r="IMM77" s="218"/>
      <c r="IMN77" s="218"/>
      <c r="IMO77" s="218"/>
      <c r="IMP77" s="218"/>
      <c r="IMQ77" s="218"/>
      <c r="IMR77" s="218"/>
      <c r="IMS77" s="218"/>
      <c r="IMT77" s="218"/>
      <c r="IMU77" s="218"/>
      <c r="IMV77" s="218"/>
      <c r="IMW77" s="218"/>
      <c r="IMX77" s="218"/>
      <c r="IMY77" s="218"/>
      <c r="IMZ77" s="218"/>
      <c r="INA77" s="218"/>
      <c r="INB77" s="218"/>
      <c r="INC77" s="218"/>
      <c r="IND77" s="218"/>
      <c r="INE77" s="218"/>
      <c r="INF77" s="218"/>
      <c r="ING77" s="218"/>
      <c r="INH77" s="218"/>
      <c r="INI77" s="218"/>
      <c r="INJ77" s="218"/>
      <c r="INK77" s="218"/>
      <c r="INL77" s="218"/>
      <c r="INM77" s="218"/>
      <c r="INN77" s="218"/>
      <c r="INO77" s="218"/>
      <c r="INP77" s="218"/>
      <c r="INQ77" s="218"/>
      <c r="INR77" s="218"/>
      <c r="INS77" s="218"/>
      <c r="INT77" s="218"/>
      <c r="INU77" s="218"/>
      <c r="INV77" s="218"/>
      <c r="INW77" s="218"/>
      <c r="INX77" s="218"/>
      <c r="INY77" s="218"/>
      <c r="INZ77" s="218"/>
      <c r="IOA77" s="218"/>
      <c r="IOB77" s="218"/>
      <c r="IOC77" s="218"/>
      <c r="IOD77" s="218"/>
      <c r="IOE77" s="218"/>
      <c r="IOF77" s="218"/>
      <c r="IOG77" s="218"/>
      <c r="IOH77" s="218"/>
      <c r="IOI77" s="218"/>
      <c r="IOJ77" s="218"/>
      <c r="IOK77" s="218"/>
      <c r="IOL77" s="218"/>
      <c r="IOM77" s="218"/>
      <c r="ION77" s="218"/>
      <c r="IOO77" s="218"/>
      <c r="IOP77" s="218"/>
      <c r="IOQ77" s="218"/>
      <c r="IOR77" s="218"/>
      <c r="IOS77" s="218"/>
      <c r="IOT77" s="218"/>
      <c r="IOU77" s="218"/>
      <c r="IOV77" s="218"/>
      <c r="IOW77" s="218"/>
      <c r="IOX77" s="218"/>
      <c r="IOY77" s="218"/>
      <c r="IOZ77" s="218"/>
      <c r="IPA77" s="218"/>
      <c r="IPB77" s="218"/>
      <c r="IPC77" s="218"/>
      <c r="IPD77" s="218"/>
      <c r="IPE77" s="218"/>
      <c r="IPF77" s="218"/>
      <c r="IPG77" s="218"/>
      <c r="IPH77" s="218"/>
      <c r="IPI77" s="218"/>
      <c r="IPJ77" s="218"/>
      <c r="IPK77" s="218"/>
      <c r="IPL77" s="218"/>
      <c r="IPM77" s="218"/>
      <c r="IPN77" s="218"/>
      <c r="IPO77" s="218"/>
      <c r="IPP77" s="218"/>
      <c r="IPQ77" s="218"/>
      <c r="IPR77" s="218"/>
      <c r="IPS77" s="218"/>
      <c r="IPT77" s="218"/>
      <c r="IPU77" s="218"/>
      <c r="IPV77" s="218"/>
      <c r="IPW77" s="218"/>
      <c r="IPX77" s="218"/>
      <c r="IPY77" s="218"/>
      <c r="IPZ77" s="218"/>
      <c r="IQA77" s="218"/>
      <c r="IQB77" s="218"/>
      <c r="IQC77" s="218"/>
      <c r="IQD77" s="218"/>
      <c r="IQE77" s="218"/>
      <c r="IQF77" s="218"/>
      <c r="IQG77" s="218"/>
      <c r="IQH77" s="218"/>
      <c r="IQI77" s="218"/>
      <c r="IQJ77" s="218"/>
      <c r="IQK77" s="218"/>
      <c r="IQL77" s="218"/>
      <c r="IQM77" s="218"/>
      <c r="IQN77" s="218"/>
      <c r="IQO77" s="218"/>
      <c r="IQP77" s="218"/>
      <c r="IQQ77" s="218"/>
      <c r="IQR77" s="218"/>
      <c r="IQS77" s="218"/>
      <c r="IQT77" s="218"/>
      <c r="IQU77" s="218"/>
      <c r="IQV77" s="218"/>
      <c r="IQW77" s="218"/>
      <c r="IQX77" s="218"/>
      <c r="IQY77" s="218"/>
      <c r="IQZ77" s="218"/>
      <c r="IRA77" s="218"/>
      <c r="IRB77" s="218"/>
      <c r="IRC77" s="218"/>
      <c r="IRD77" s="218"/>
      <c r="IRE77" s="218"/>
      <c r="IRF77" s="218"/>
      <c r="IRG77" s="218"/>
      <c r="IRH77" s="218"/>
      <c r="IRI77" s="218"/>
      <c r="IRJ77" s="218"/>
      <c r="IRK77" s="218"/>
      <c r="IRL77" s="218"/>
      <c r="IRM77" s="218"/>
      <c r="IRN77" s="218"/>
      <c r="IRO77" s="218"/>
      <c r="IRP77" s="218"/>
      <c r="IRQ77" s="218"/>
      <c r="IRR77" s="218"/>
      <c r="IRS77" s="218"/>
      <c r="IRT77" s="218"/>
      <c r="IRU77" s="218"/>
      <c r="IRV77" s="218"/>
      <c r="IRW77" s="218"/>
      <c r="IRX77" s="218"/>
      <c r="IRY77" s="218"/>
      <c r="IRZ77" s="218"/>
      <c r="ISA77" s="218"/>
      <c r="ISB77" s="218"/>
      <c r="ISC77" s="218"/>
      <c r="ISD77" s="218"/>
      <c r="ISE77" s="218"/>
      <c r="ISF77" s="218"/>
      <c r="ISG77" s="218"/>
      <c r="ISH77" s="218"/>
      <c r="ISI77" s="218"/>
      <c r="ISJ77" s="218"/>
      <c r="ISK77" s="218"/>
      <c r="ISL77" s="218"/>
      <c r="ISM77" s="218"/>
      <c r="ISN77" s="218"/>
      <c r="ISO77" s="218"/>
      <c r="ISP77" s="218"/>
      <c r="ISQ77" s="218"/>
      <c r="ISR77" s="218"/>
      <c r="ISS77" s="218"/>
      <c r="IST77" s="218"/>
      <c r="ISU77" s="218"/>
      <c r="ISV77" s="218"/>
      <c r="ISW77" s="218"/>
      <c r="ISX77" s="218"/>
      <c r="ISY77" s="218"/>
      <c r="ISZ77" s="218"/>
      <c r="ITA77" s="218"/>
      <c r="ITB77" s="218"/>
      <c r="ITC77" s="218"/>
      <c r="ITD77" s="218"/>
      <c r="ITE77" s="218"/>
      <c r="ITF77" s="218"/>
      <c r="ITG77" s="218"/>
      <c r="ITH77" s="218"/>
      <c r="ITI77" s="218"/>
      <c r="ITJ77" s="218"/>
      <c r="ITK77" s="218"/>
      <c r="ITL77" s="218"/>
      <c r="ITM77" s="218"/>
      <c r="ITN77" s="218"/>
      <c r="ITO77" s="218"/>
      <c r="ITP77" s="218"/>
      <c r="ITQ77" s="218"/>
      <c r="ITR77" s="218"/>
      <c r="ITS77" s="218"/>
      <c r="ITT77" s="218"/>
      <c r="ITU77" s="218"/>
      <c r="ITV77" s="218"/>
      <c r="ITW77" s="218"/>
      <c r="ITX77" s="218"/>
      <c r="ITY77" s="218"/>
      <c r="ITZ77" s="218"/>
      <c r="IUA77" s="218"/>
      <c r="IUB77" s="218"/>
      <c r="IUC77" s="218"/>
      <c r="IUD77" s="218"/>
      <c r="IUE77" s="218"/>
      <c r="IUF77" s="218"/>
      <c r="IUG77" s="218"/>
      <c r="IUH77" s="218"/>
      <c r="IUI77" s="218"/>
      <c r="IUJ77" s="218"/>
      <c r="IUK77" s="218"/>
      <c r="IUL77" s="218"/>
      <c r="IUM77" s="218"/>
      <c r="IUN77" s="218"/>
      <c r="IUO77" s="218"/>
      <c r="IUP77" s="218"/>
      <c r="IUQ77" s="218"/>
      <c r="IUR77" s="218"/>
      <c r="IUS77" s="218"/>
      <c r="IUT77" s="218"/>
      <c r="IUU77" s="218"/>
      <c r="IUV77" s="218"/>
      <c r="IUW77" s="218"/>
      <c r="IUX77" s="218"/>
      <c r="IUY77" s="218"/>
      <c r="IUZ77" s="218"/>
      <c r="IVA77" s="218"/>
      <c r="IVB77" s="218"/>
      <c r="IVC77" s="218"/>
      <c r="IVD77" s="218"/>
      <c r="IVE77" s="218"/>
      <c r="IVF77" s="218"/>
      <c r="IVG77" s="218"/>
      <c r="IVH77" s="218"/>
      <c r="IVI77" s="218"/>
      <c r="IVJ77" s="218"/>
      <c r="IVK77" s="218"/>
      <c r="IVL77" s="218"/>
      <c r="IVM77" s="218"/>
      <c r="IVN77" s="218"/>
      <c r="IVO77" s="218"/>
      <c r="IVP77" s="218"/>
      <c r="IVQ77" s="218"/>
      <c r="IVR77" s="218"/>
      <c r="IVS77" s="218"/>
      <c r="IVT77" s="218"/>
      <c r="IVU77" s="218"/>
      <c r="IVV77" s="218"/>
      <c r="IVW77" s="218"/>
      <c r="IVX77" s="218"/>
      <c r="IVY77" s="218"/>
      <c r="IVZ77" s="218"/>
      <c r="IWA77" s="218"/>
      <c r="IWB77" s="218"/>
      <c r="IWC77" s="218"/>
      <c r="IWD77" s="218"/>
      <c r="IWE77" s="218"/>
      <c r="IWF77" s="218"/>
      <c r="IWG77" s="218"/>
      <c r="IWH77" s="218"/>
      <c r="IWI77" s="218"/>
      <c r="IWJ77" s="218"/>
      <c r="IWK77" s="218"/>
      <c r="IWL77" s="218"/>
      <c r="IWM77" s="218"/>
      <c r="IWN77" s="218"/>
      <c r="IWO77" s="218"/>
      <c r="IWP77" s="218"/>
      <c r="IWQ77" s="218"/>
      <c r="IWR77" s="218"/>
      <c r="IWS77" s="218"/>
      <c r="IWT77" s="218"/>
      <c r="IWU77" s="218"/>
      <c r="IWV77" s="218"/>
      <c r="IWW77" s="218"/>
      <c r="IWX77" s="218"/>
      <c r="IWY77" s="218"/>
      <c r="IWZ77" s="218"/>
      <c r="IXA77" s="218"/>
      <c r="IXB77" s="218"/>
      <c r="IXC77" s="218"/>
      <c r="IXD77" s="218"/>
      <c r="IXE77" s="218"/>
      <c r="IXF77" s="218"/>
      <c r="IXG77" s="218"/>
      <c r="IXH77" s="218"/>
      <c r="IXI77" s="218"/>
      <c r="IXJ77" s="218"/>
      <c r="IXK77" s="218"/>
      <c r="IXL77" s="218"/>
      <c r="IXM77" s="218"/>
      <c r="IXN77" s="218"/>
      <c r="IXO77" s="218"/>
      <c r="IXP77" s="218"/>
      <c r="IXQ77" s="218"/>
      <c r="IXR77" s="218"/>
      <c r="IXS77" s="218"/>
      <c r="IXT77" s="218"/>
      <c r="IXU77" s="218"/>
      <c r="IXV77" s="218"/>
      <c r="IXW77" s="218"/>
      <c r="IXX77" s="218"/>
      <c r="IXY77" s="218"/>
      <c r="IXZ77" s="218"/>
      <c r="IYA77" s="218"/>
      <c r="IYB77" s="218"/>
      <c r="IYC77" s="218"/>
      <c r="IYD77" s="218"/>
      <c r="IYE77" s="218"/>
      <c r="IYF77" s="218"/>
      <c r="IYG77" s="218"/>
      <c r="IYH77" s="218"/>
      <c r="IYI77" s="218"/>
      <c r="IYJ77" s="218"/>
      <c r="IYK77" s="218"/>
      <c r="IYL77" s="218"/>
      <c r="IYM77" s="218"/>
      <c r="IYN77" s="218"/>
      <c r="IYO77" s="218"/>
      <c r="IYP77" s="218"/>
      <c r="IYQ77" s="218"/>
      <c r="IYR77" s="218"/>
      <c r="IYS77" s="218"/>
      <c r="IYT77" s="218"/>
      <c r="IYU77" s="218"/>
      <c r="IYV77" s="218"/>
      <c r="IYW77" s="218"/>
      <c r="IYX77" s="218"/>
      <c r="IYY77" s="218"/>
      <c r="IYZ77" s="218"/>
      <c r="IZA77" s="218"/>
      <c r="IZB77" s="218"/>
      <c r="IZC77" s="218"/>
      <c r="IZD77" s="218"/>
      <c r="IZE77" s="218"/>
      <c r="IZF77" s="218"/>
      <c r="IZG77" s="218"/>
      <c r="IZH77" s="218"/>
      <c r="IZI77" s="218"/>
      <c r="IZJ77" s="218"/>
      <c r="IZK77" s="218"/>
      <c r="IZL77" s="218"/>
      <c r="IZM77" s="218"/>
      <c r="IZN77" s="218"/>
      <c r="IZO77" s="218"/>
      <c r="IZP77" s="218"/>
      <c r="IZQ77" s="218"/>
      <c r="IZR77" s="218"/>
      <c r="IZS77" s="218"/>
      <c r="IZT77" s="218"/>
      <c r="IZU77" s="218"/>
      <c r="IZV77" s="218"/>
      <c r="IZW77" s="218"/>
      <c r="IZX77" s="218"/>
      <c r="IZY77" s="218"/>
      <c r="IZZ77" s="218"/>
      <c r="JAA77" s="218"/>
      <c r="JAB77" s="218"/>
      <c r="JAC77" s="218"/>
      <c r="JAD77" s="218"/>
      <c r="JAE77" s="218"/>
      <c r="JAF77" s="218"/>
      <c r="JAG77" s="218"/>
      <c r="JAH77" s="218"/>
      <c r="JAI77" s="218"/>
      <c r="JAJ77" s="218"/>
      <c r="JAK77" s="218"/>
      <c r="JAL77" s="218"/>
      <c r="JAM77" s="218"/>
      <c r="JAN77" s="218"/>
      <c r="JAO77" s="218"/>
      <c r="JAP77" s="218"/>
      <c r="JAQ77" s="218"/>
      <c r="JAR77" s="218"/>
      <c r="JAS77" s="218"/>
      <c r="JAT77" s="218"/>
      <c r="JAU77" s="218"/>
      <c r="JAV77" s="218"/>
      <c r="JAW77" s="218"/>
      <c r="JAX77" s="218"/>
      <c r="JAY77" s="218"/>
      <c r="JAZ77" s="218"/>
      <c r="JBA77" s="218"/>
      <c r="JBB77" s="218"/>
      <c r="JBC77" s="218"/>
      <c r="JBD77" s="218"/>
      <c r="JBE77" s="218"/>
      <c r="JBF77" s="218"/>
      <c r="JBG77" s="218"/>
      <c r="JBH77" s="218"/>
      <c r="JBI77" s="218"/>
      <c r="JBJ77" s="218"/>
      <c r="JBK77" s="218"/>
      <c r="JBL77" s="218"/>
      <c r="JBM77" s="218"/>
      <c r="JBN77" s="218"/>
      <c r="JBO77" s="218"/>
      <c r="JBP77" s="218"/>
      <c r="JBQ77" s="218"/>
      <c r="JBR77" s="218"/>
      <c r="JBS77" s="218"/>
      <c r="JBT77" s="218"/>
      <c r="JBU77" s="218"/>
      <c r="JBV77" s="218"/>
      <c r="JBW77" s="218"/>
      <c r="JBX77" s="218"/>
      <c r="JBY77" s="218"/>
      <c r="JBZ77" s="218"/>
      <c r="JCA77" s="218"/>
      <c r="JCB77" s="218"/>
      <c r="JCC77" s="218"/>
      <c r="JCD77" s="218"/>
      <c r="JCE77" s="218"/>
      <c r="JCF77" s="218"/>
      <c r="JCG77" s="218"/>
      <c r="JCH77" s="218"/>
      <c r="JCI77" s="218"/>
      <c r="JCJ77" s="218"/>
      <c r="JCK77" s="218"/>
      <c r="JCL77" s="218"/>
      <c r="JCM77" s="218"/>
      <c r="JCN77" s="218"/>
      <c r="JCO77" s="218"/>
      <c r="JCP77" s="218"/>
      <c r="JCQ77" s="218"/>
      <c r="JCR77" s="218"/>
      <c r="JCS77" s="218"/>
      <c r="JCT77" s="218"/>
      <c r="JCU77" s="218"/>
      <c r="JCV77" s="218"/>
      <c r="JCW77" s="218"/>
      <c r="JCX77" s="218"/>
      <c r="JCY77" s="218"/>
      <c r="JCZ77" s="218"/>
      <c r="JDA77" s="218"/>
      <c r="JDB77" s="218"/>
      <c r="JDC77" s="218"/>
      <c r="JDD77" s="218"/>
      <c r="JDE77" s="218"/>
      <c r="JDF77" s="218"/>
      <c r="JDG77" s="218"/>
      <c r="JDH77" s="218"/>
      <c r="JDI77" s="218"/>
      <c r="JDJ77" s="218"/>
      <c r="JDK77" s="218"/>
      <c r="JDL77" s="218"/>
      <c r="JDM77" s="218"/>
      <c r="JDN77" s="218"/>
      <c r="JDO77" s="218"/>
      <c r="JDP77" s="218"/>
      <c r="JDQ77" s="218"/>
      <c r="JDR77" s="218"/>
      <c r="JDS77" s="218"/>
      <c r="JDT77" s="218"/>
      <c r="JDU77" s="218"/>
      <c r="JDV77" s="218"/>
      <c r="JDW77" s="218"/>
      <c r="JDX77" s="218"/>
      <c r="JDY77" s="218"/>
      <c r="JDZ77" s="218"/>
      <c r="JEA77" s="218"/>
      <c r="JEB77" s="218"/>
      <c r="JEC77" s="218"/>
      <c r="JED77" s="218"/>
      <c r="JEE77" s="218"/>
      <c r="JEF77" s="218"/>
      <c r="JEG77" s="218"/>
      <c r="JEH77" s="218"/>
      <c r="JEI77" s="218"/>
      <c r="JEJ77" s="218"/>
      <c r="JEK77" s="218"/>
      <c r="JEL77" s="218"/>
      <c r="JEM77" s="218"/>
      <c r="JEN77" s="218"/>
      <c r="JEO77" s="218"/>
      <c r="JEP77" s="218"/>
      <c r="JEQ77" s="218"/>
      <c r="JER77" s="218"/>
      <c r="JES77" s="218"/>
      <c r="JET77" s="218"/>
      <c r="JEU77" s="218"/>
      <c r="JEV77" s="218"/>
      <c r="JEW77" s="218"/>
      <c r="JEX77" s="218"/>
      <c r="JEY77" s="218"/>
      <c r="JEZ77" s="218"/>
      <c r="JFA77" s="218"/>
      <c r="JFB77" s="218"/>
      <c r="JFC77" s="218"/>
      <c r="JFD77" s="218"/>
      <c r="JFE77" s="218"/>
      <c r="JFF77" s="218"/>
      <c r="JFG77" s="218"/>
      <c r="JFH77" s="218"/>
      <c r="JFI77" s="218"/>
      <c r="JFJ77" s="218"/>
      <c r="JFK77" s="218"/>
      <c r="JFL77" s="218"/>
      <c r="JFM77" s="218"/>
      <c r="JFN77" s="218"/>
      <c r="JFO77" s="218"/>
      <c r="JFP77" s="218"/>
      <c r="JFQ77" s="218"/>
      <c r="JFR77" s="218"/>
      <c r="JFS77" s="218"/>
      <c r="JFT77" s="218"/>
      <c r="JFU77" s="218"/>
      <c r="JFV77" s="218"/>
      <c r="JFW77" s="218"/>
      <c r="JFX77" s="218"/>
      <c r="JFY77" s="218"/>
      <c r="JFZ77" s="218"/>
      <c r="JGA77" s="218"/>
      <c r="JGB77" s="218"/>
      <c r="JGC77" s="218"/>
      <c r="JGD77" s="218"/>
      <c r="JGE77" s="218"/>
      <c r="JGF77" s="218"/>
      <c r="JGG77" s="218"/>
      <c r="JGH77" s="218"/>
      <c r="JGI77" s="218"/>
      <c r="JGJ77" s="218"/>
      <c r="JGK77" s="218"/>
      <c r="JGL77" s="218"/>
      <c r="JGM77" s="218"/>
      <c r="JGN77" s="218"/>
      <c r="JGO77" s="218"/>
      <c r="JGP77" s="218"/>
      <c r="JGQ77" s="218"/>
      <c r="JGR77" s="218"/>
      <c r="JGS77" s="218"/>
      <c r="JGT77" s="218"/>
      <c r="JGU77" s="218"/>
      <c r="JGV77" s="218"/>
      <c r="JGW77" s="218"/>
      <c r="JGX77" s="218"/>
      <c r="JGY77" s="218"/>
      <c r="JGZ77" s="218"/>
      <c r="JHA77" s="218"/>
      <c r="JHB77" s="218"/>
      <c r="JHC77" s="218"/>
      <c r="JHD77" s="218"/>
      <c r="JHE77" s="218"/>
      <c r="JHF77" s="218"/>
      <c r="JHG77" s="218"/>
      <c r="JHH77" s="218"/>
      <c r="JHI77" s="218"/>
      <c r="JHJ77" s="218"/>
      <c r="JHK77" s="218"/>
      <c r="JHL77" s="218"/>
      <c r="JHM77" s="218"/>
      <c r="JHN77" s="218"/>
      <c r="JHO77" s="218"/>
      <c r="JHP77" s="218"/>
      <c r="JHQ77" s="218"/>
      <c r="JHR77" s="218"/>
      <c r="JHS77" s="218"/>
      <c r="JHT77" s="218"/>
      <c r="JHU77" s="218"/>
      <c r="JHV77" s="218"/>
      <c r="JHW77" s="218"/>
      <c r="JHX77" s="218"/>
      <c r="JHY77" s="218"/>
      <c r="JHZ77" s="218"/>
      <c r="JIA77" s="218"/>
      <c r="JIB77" s="218"/>
      <c r="JIC77" s="218"/>
      <c r="JID77" s="218"/>
      <c r="JIE77" s="218"/>
      <c r="JIF77" s="218"/>
      <c r="JIG77" s="218"/>
      <c r="JIH77" s="218"/>
      <c r="JII77" s="218"/>
      <c r="JIJ77" s="218"/>
      <c r="JIK77" s="218"/>
      <c r="JIL77" s="218"/>
      <c r="JIM77" s="218"/>
      <c r="JIN77" s="218"/>
      <c r="JIO77" s="218"/>
      <c r="JIP77" s="218"/>
      <c r="JIQ77" s="218"/>
      <c r="JIR77" s="218"/>
      <c r="JIS77" s="218"/>
      <c r="JIT77" s="218"/>
      <c r="JIU77" s="218"/>
      <c r="JIV77" s="218"/>
      <c r="JIW77" s="218"/>
      <c r="JIX77" s="218"/>
      <c r="JIY77" s="218"/>
      <c r="JIZ77" s="218"/>
      <c r="JJA77" s="218"/>
      <c r="JJB77" s="218"/>
      <c r="JJC77" s="218"/>
      <c r="JJD77" s="218"/>
      <c r="JJE77" s="218"/>
      <c r="JJF77" s="218"/>
      <c r="JJG77" s="218"/>
      <c r="JJH77" s="218"/>
      <c r="JJI77" s="218"/>
      <c r="JJJ77" s="218"/>
      <c r="JJK77" s="218"/>
      <c r="JJL77" s="218"/>
      <c r="JJM77" s="218"/>
      <c r="JJN77" s="218"/>
      <c r="JJO77" s="218"/>
      <c r="JJP77" s="218"/>
      <c r="JJQ77" s="218"/>
      <c r="JJR77" s="218"/>
      <c r="JJS77" s="218"/>
      <c r="JJT77" s="218"/>
      <c r="JJU77" s="218"/>
      <c r="JJV77" s="218"/>
      <c r="JJW77" s="218"/>
      <c r="JJX77" s="218"/>
      <c r="JJY77" s="218"/>
      <c r="JJZ77" s="218"/>
      <c r="JKA77" s="218"/>
      <c r="JKB77" s="218"/>
      <c r="JKC77" s="218"/>
      <c r="JKD77" s="218"/>
      <c r="JKE77" s="218"/>
      <c r="JKF77" s="218"/>
      <c r="JKG77" s="218"/>
      <c r="JKH77" s="218"/>
      <c r="JKI77" s="218"/>
      <c r="JKJ77" s="218"/>
      <c r="JKK77" s="218"/>
      <c r="JKL77" s="218"/>
      <c r="JKM77" s="218"/>
      <c r="JKN77" s="218"/>
      <c r="JKO77" s="218"/>
      <c r="JKP77" s="218"/>
      <c r="JKQ77" s="218"/>
      <c r="JKR77" s="218"/>
      <c r="JKS77" s="218"/>
      <c r="JKT77" s="218"/>
      <c r="JKU77" s="218"/>
      <c r="JKV77" s="218"/>
      <c r="JKW77" s="218"/>
      <c r="JKX77" s="218"/>
      <c r="JKY77" s="218"/>
      <c r="JKZ77" s="218"/>
      <c r="JLA77" s="218"/>
      <c r="JLB77" s="218"/>
      <c r="JLC77" s="218"/>
      <c r="JLD77" s="218"/>
      <c r="JLE77" s="218"/>
      <c r="JLF77" s="218"/>
      <c r="JLG77" s="218"/>
      <c r="JLH77" s="218"/>
      <c r="JLI77" s="218"/>
      <c r="JLJ77" s="218"/>
      <c r="JLK77" s="218"/>
      <c r="JLL77" s="218"/>
      <c r="JLM77" s="218"/>
      <c r="JLN77" s="218"/>
      <c r="JLO77" s="218"/>
      <c r="JLP77" s="218"/>
      <c r="JLQ77" s="218"/>
      <c r="JLR77" s="218"/>
      <c r="JLS77" s="218"/>
      <c r="JLT77" s="218"/>
      <c r="JLU77" s="218"/>
      <c r="JLV77" s="218"/>
      <c r="JLW77" s="218"/>
      <c r="JLX77" s="218"/>
      <c r="JLY77" s="218"/>
      <c r="JLZ77" s="218"/>
      <c r="JMA77" s="218"/>
      <c r="JMB77" s="218"/>
      <c r="JMC77" s="218"/>
      <c r="JMD77" s="218"/>
      <c r="JME77" s="218"/>
      <c r="JMF77" s="218"/>
      <c r="JMG77" s="218"/>
      <c r="JMH77" s="218"/>
      <c r="JMI77" s="218"/>
      <c r="JMJ77" s="218"/>
      <c r="JMK77" s="218"/>
      <c r="JML77" s="218"/>
      <c r="JMM77" s="218"/>
      <c r="JMN77" s="218"/>
      <c r="JMO77" s="218"/>
      <c r="JMP77" s="218"/>
      <c r="JMQ77" s="218"/>
      <c r="JMR77" s="218"/>
      <c r="JMS77" s="218"/>
      <c r="JMT77" s="218"/>
      <c r="JMU77" s="218"/>
      <c r="JMV77" s="218"/>
      <c r="JMW77" s="218"/>
      <c r="JMX77" s="218"/>
      <c r="JMY77" s="218"/>
      <c r="JMZ77" s="218"/>
      <c r="JNA77" s="218"/>
      <c r="JNB77" s="218"/>
      <c r="JNC77" s="218"/>
      <c r="JND77" s="218"/>
      <c r="JNE77" s="218"/>
      <c r="JNF77" s="218"/>
      <c r="JNG77" s="218"/>
      <c r="JNH77" s="218"/>
      <c r="JNI77" s="218"/>
      <c r="JNJ77" s="218"/>
      <c r="JNK77" s="218"/>
      <c r="JNL77" s="218"/>
      <c r="JNM77" s="218"/>
      <c r="JNN77" s="218"/>
      <c r="JNO77" s="218"/>
      <c r="JNP77" s="218"/>
      <c r="JNQ77" s="218"/>
      <c r="JNR77" s="218"/>
      <c r="JNS77" s="218"/>
      <c r="JNT77" s="218"/>
      <c r="JNU77" s="218"/>
      <c r="JNV77" s="218"/>
      <c r="JNW77" s="218"/>
      <c r="JNX77" s="218"/>
      <c r="JNY77" s="218"/>
      <c r="JNZ77" s="218"/>
      <c r="JOA77" s="218"/>
      <c r="JOB77" s="218"/>
      <c r="JOC77" s="218"/>
      <c r="JOD77" s="218"/>
      <c r="JOE77" s="218"/>
      <c r="JOF77" s="218"/>
      <c r="JOG77" s="218"/>
      <c r="JOH77" s="218"/>
      <c r="JOI77" s="218"/>
      <c r="JOJ77" s="218"/>
      <c r="JOK77" s="218"/>
      <c r="JOL77" s="218"/>
      <c r="JOM77" s="218"/>
      <c r="JON77" s="218"/>
      <c r="JOO77" s="218"/>
      <c r="JOP77" s="218"/>
      <c r="JOQ77" s="218"/>
      <c r="JOR77" s="218"/>
      <c r="JOS77" s="218"/>
      <c r="JOT77" s="218"/>
      <c r="JOU77" s="218"/>
      <c r="JOV77" s="218"/>
      <c r="JOW77" s="218"/>
      <c r="JOX77" s="218"/>
      <c r="JOY77" s="218"/>
      <c r="JOZ77" s="218"/>
      <c r="JPA77" s="218"/>
      <c r="JPB77" s="218"/>
      <c r="JPC77" s="218"/>
      <c r="JPD77" s="218"/>
      <c r="JPE77" s="218"/>
      <c r="JPF77" s="218"/>
      <c r="JPG77" s="218"/>
      <c r="JPH77" s="218"/>
      <c r="JPI77" s="218"/>
      <c r="JPJ77" s="218"/>
      <c r="JPK77" s="218"/>
      <c r="JPL77" s="218"/>
      <c r="JPM77" s="218"/>
      <c r="JPN77" s="218"/>
      <c r="JPO77" s="218"/>
      <c r="JPP77" s="218"/>
      <c r="JPQ77" s="218"/>
      <c r="JPR77" s="218"/>
      <c r="JPS77" s="218"/>
      <c r="JPT77" s="218"/>
      <c r="JPU77" s="218"/>
      <c r="JPV77" s="218"/>
      <c r="JPW77" s="218"/>
      <c r="JPX77" s="218"/>
      <c r="JPY77" s="218"/>
      <c r="JPZ77" s="218"/>
      <c r="JQA77" s="218"/>
      <c r="JQB77" s="218"/>
      <c r="JQC77" s="218"/>
      <c r="JQD77" s="218"/>
      <c r="JQE77" s="218"/>
      <c r="JQF77" s="218"/>
      <c r="JQG77" s="218"/>
      <c r="JQH77" s="218"/>
      <c r="JQI77" s="218"/>
      <c r="JQJ77" s="218"/>
      <c r="JQK77" s="218"/>
      <c r="JQL77" s="218"/>
      <c r="JQM77" s="218"/>
      <c r="JQN77" s="218"/>
      <c r="JQO77" s="218"/>
      <c r="JQP77" s="218"/>
      <c r="JQQ77" s="218"/>
      <c r="JQR77" s="218"/>
      <c r="JQS77" s="218"/>
      <c r="JQT77" s="218"/>
      <c r="JQU77" s="218"/>
      <c r="JQV77" s="218"/>
      <c r="JQW77" s="218"/>
      <c r="JQX77" s="218"/>
      <c r="JQY77" s="218"/>
      <c r="JQZ77" s="218"/>
      <c r="JRA77" s="218"/>
      <c r="JRB77" s="218"/>
      <c r="JRC77" s="218"/>
      <c r="JRD77" s="218"/>
      <c r="JRE77" s="218"/>
      <c r="JRF77" s="218"/>
      <c r="JRG77" s="218"/>
      <c r="JRH77" s="218"/>
      <c r="JRI77" s="218"/>
      <c r="JRJ77" s="218"/>
      <c r="JRK77" s="218"/>
      <c r="JRL77" s="218"/>
      <c r="JRM77" s="218"/>
      <c r="JRN77" s="218"/>
      <c r="JRO77" s="218"/>
      <c r="JRP77" s="218"/>
      <c r="JRQ77" s="218"/>
      <c r="JRR77" s="218"/>
      <c r="JRS77" s="218"/>
      <c r="JRT77" s="218"/>
      <c r="JRU77" s="218"/>
      <c r="JRV77" s="218"/>
      <c r="JRW77" s="218"/>
      <c r="JRX77" s="218"/>
      <c r="JRY77" s="218"/>
      <c r="JRZ77" s="218"/>
      <c r="JSA77" s="218"/>
      <c r="JSB77" s="218"/>
      <c r="JSC77" s="218"/>
      <c r="JSD77" s="218"/>
      <c r="JSE77" s="218"/>
      <c r="JSF77" s="218"/>
      <c r="JSG77" s="218"/>
      <c r="JSH77" s="218"/>
      <c r="JSI77" s="218"/>
      <c r="JSJ77" s="218"/>
      <c r="JSK77" s="218"/>
      <c r="JSL77" s="218"/>
      <c r="JSM77" s="218"/>
      <c r="JSN77" s="218"/>
      <c r="JSO77" s="218"/>
      <c r="JSP77" s="218"/>
      <c r="JSQ77" s="218"/>
      <c r="JSR77" s="218"/>
      <c r="JSS77" s="218"/>
      <c r="JST77" s="218"/>
      <c r="JSU77" s="218"/>
      <c r="JSV77" s="218"/>
      <c r="JSW77" s="218"/>
      <c r="JSX77" s="218"/>
      <c r="JSY77" s="218"/>
      <c r="JSZ77" s="218"/>
      <c r="JTA77" s="218"/>
      <c r="JTB77" s="218"/>
      <c r="JTC77" s="218"/>
      <c r="JTD77" s="218"/>
      <c r="JTE77" s="218"/>
      <c r="JTF77" s="218"/>
      <c r="JTG77" s="218"/>
      <c r="JTH77" s="218"/>
      <c r="JTI77" s="218"/>
      <c r="JTJ77" s="218"/>
      <c r="JTK77" s="218"/>
      <c r="JTL77" s="218"/>
      <c r="JTM77" s="218"/>
      <c r="JTN77" s="218"/>
      <c r="JTO77" s="218"/>
      <c r="JTP77" s="218"/>
      <c r="JTQ77" s="218"/>
      <c r="JTR77" s="218"/>
      <c r="JTS77" s="218"/>
      <c r="JTT77" s="218"/>
      <c r="JTU77" s="218"/>
      <c r="JTV77" s="218"/>
      <c r="JTW77" s="218"/>
      <c r="JTX77" s="218"/>
      <c r="JTY77" s="218"/>
      <c r="JTZ77" s="218"/>
      <c r="JUA77" s="218"/>
      <c r="JUB77" s="218"/>
      <c r="JUC77" s="218"/>
      <c r="JUD77" s="218"/>
      <c r="JUE77" s="218"/>
      <c r="JUF77" s="218"/>
      <c r="JUG77" s="218"/>
      <c r="JUH77" s="218"/>
      <c r="JUI77" s="218"/>
      <c r="JUJ77" s="218"/>
      <c r="JUK77" s="218"/>
      <c r="JUL77" s="218"/>
      <c r="JUM77" s="218"/>
      <c r="JUN77" s="218"/>
      <c r="JUO77" s="218"/>
      <c r="JUP77" s="218"/>
      <c r="JUQ77" s="218"/>
      <c r="JUR77" s="218"/>
      <c r="JUS77" s="218"/>
      <c r="JUT77" s="218"/>
      <c r="JUU77" s="218"/>
      <c r="JUV77" s="218"/>
      <c r="JUW77" s="218"/>
      <c r="JUX77" s="218"/>
      <c r="JUY77" s="218"/>
      <c r="JUZ77" s="218"/>
      <c r="JVA77" s="218"/>
      <c r="JVB77" s="218"/>
      <c r="JVC77" s="218"/>
      <c r="JVD77" s="218"/>
      <c r="JVE77" s="218"/>
      <c r="JVF77" s="218"/>
      <c r="JVG77" s="218"/>
      <c r="JVH77" s="218"/>
      <c r="JVI77" s="218"/>
      <c r="JVJ77" s="218"/>
      <c r="JVK77" s="218"/>
      <c r="JVL77" s="218"/>
      <c r="JVM77" s="218"/>
      <c r="JVN77" s="218"/>
      <c r="JVO77" s="218"/>
      <c r="JVP77" s="218"/>
      <c r="JVQ77" s="218"/>
      <c r="JVR77" s="218"/>
      <c r="JVS77" s="218"/>
      <c r="JVT77" s="218"/>
      <c r="JVU77" s="218"/>
      <c r="JVV77" s="218"/>
      <c r="JVW77" s="218"/>
      <c r="JVX77" s="218"/>
      <c r="JVY77" s="218"/>
      <c r="JVZ77" s="218"/>
      <c r="JWA77" s="218"/>
      <c r="JWB77" s="218"/>
      <c r="JWC77" s="218"/>
      <c r="JWD77" s="218"/>
      <c r="JWE77" s="218"/>
      <c r="JWF77" s="218"/>
      <c r="JWG77" s="218"/>
      <c r="JWH77" s="218"/>
      <c r="JWI77" s="218"/>
      <c r="JWJ77" s="218"/>
      <c r="JWK77" s="218"/>
      <c r="JWL77" s="218"/>
      <c r="JWM77" s="218"/>
      <c r="JWN77" s="218"/>
      <c r="JWO77" s="218"/>
      <c r="JWP77" s="218"/>
      <c r="JWQ77" s="218"/>
      <c r="JWR77" s="218"/>
      <c r="JWS77" s="218"/>
      <c r="JWT77" s="218"/>
      <c r="JWU77" s="218"/>
      <c r="JWV77" s="218"/>
      <c r="JWW77" s="218"/>
      <c r="JWX77" s="218"/>
      <c r="JWY77" s="218"/>
      <c r="JWZ77" s="218"/>
      <c r="JXA77" s="218"/>
      <c r="JXB77" s="218"/>
      <c r="JXC77" s="218"/>
      <c r="JXD77" s="218"/>
      <c r="JXE77" s="218"/>
      <c r="JXF77" s="218"/>
      <c r="JXG77" s="218"/>
      <c r="JXH77" s="218"/>
      <c r="JXI77" s="218"/>
      <c r="JXJ77" s="218"/>
      <c r="JXK77" s="218"/>
      <c r="JXL77" s="218"/>
      <c r="JXM77" s="218"/>
      <c r="JXN77" s="218"/>
      <c r="JXO77" s="218"/>
      <c r="JXP77" s="218"/>
      <c r="JXQ77" s="218"/>
      <c r="JXR77" s="218"/>
      <c r="JXS77" s="218"/>
      <c r="JXT77" s="218"/>
      <c r="JXU77" s="218"/>
      <c r="JXV77" s="218"/>
      <c r="JXW77" s="218"/>
      <c r="JXX77" s="218"/>
      <c r="JXY77" s="218"/>
      <c r="JXZ77" s="218"/>
      <c r="JYA77" s="218"/>
      <c r="JYB77" s="218"/>
      <c r="JYC77" s="218"/>
      <c r="JYD77" s="218"/>
      <c r="JYE77" s="218"/>
      <c r="JYF77" s="218"/>
      <c r="JYG77" s="218"/>
      <c r="JYH77" s="218"/>
      <c r="JYI77" s="218"/>
      <c r="JYJ77" s="218"/>
      <c r="JYK77" s="218"/>
      <c r="JYL77" s="218"/>
      <c r="JYM77" s="218"/>
      <c r="JYN77" s="218"/>
      <c r="JYO77" s="218"/>
      <c r="JYP77" s="218"/>
      <c r="JYQ77" s="218"/>
      <c r="JYR77" s="218"/>
      <c r="JYS77" s="218"/>
      <c r="JYT77" s="218"/>
      <c r="JYU77" s="218"/>
      <c r="JYV77" s="218"/>
      <c r="JYW77" s="218"/>
      <c r="JYX77" s="218"/>
      <c r="JYY77" s="218"/>
      <c r="JYZ77" s="218"/>
      <c r="JZA77" s="218"/>
      <c r="JZB77" s="218"/>
      <c r="JZC77" s="218"/>
      <c r="JZD77" s="218"/>
      <c r="JZE77" s="218"/>
      <c r="JZF77" s="218"/>
      <c r="JZG77" s="218"/>
      <c r="JZH77" s="218"/>
      <c r="JZI77" s="218"/>
      <c r="JZJ77" s="218"/>
      <c r="JZK77" s="218"/>
      <c r="JZL77" s="218"/>
      <c r="JZM77" s="218"/>
      <c r="JZN77" s="218"/>
      <c r="JZO77" s="218"/>
      <c r="JZP77" s="218"/>
      <c r="JZQ77" s="218"/>
      <c r="JZR77" s="218"/>
      <c r="JZS77" s="218"/>
      <c r="JZT77" s="218"/>
      <c r="JZU77" s="218"/>
      <c r="JZV77" s="218"/>
      <c r="JZW77" s="218"/>
      <c r="JZX77" s="218"/>
      <c r="JZY77" s="218"/>
      <c r="JZZ77" s="218"/>
      <c r="KAA77" s="218"/>
      <c r="KAB77" s="218"/>
      <c r="KAC77" s="218"/>
      <c r="KAD77" s="218"/>
      <c r="KAE77" s="218"/>
      <c r="KAF77" s="218"/>
      <c r="KAG77" s="218"/>
      <c r="KAH77" s="218"/>
      <c r="KAI77" s="218"/>
      <c r="KAJ77" s="218"/>
      <c r="KAK77" s="218"/>
      <c r="KAL77" s="218"/>
      <c r="KAM77" s="218"/>
      <c r="KAN77" s="218"/>
      <c r="KAO77" s="218"/>
      <c r="KAP77" s="218"/>
      <c r="KAQ77" s="218"/>
      <c r="KAR77" s="218"/>
      <c r="KAS77" s="218"/>
      <c r="KAT77" s="218"/>
      <c r="KAU77" s="218"/>
      <c r="KAV77" s="218"/>
      <c r="KAW77" s="218"/>
      <c r="KAX77" s="218"/>
      <c r="KAY77" s="218"/>
      <c r="KAZ77" s="218"/>
      <c r="KBA77" s="218"/>
      <c r="KBB77" s="218"/>
      <c r="KBC77" s="218"/>
      <c r="KBD77" s="218"/>
      <c r="KBE77" s="218"/>
      <c r="KBF77" s="218"/>
      <c r="KBG77" s="218"/>
      <c r="KBH77" s="218"/>
      <c r="KBI77" s="218"/>
      <c r="KBJ77" s="218"/>
      <c r="KBK77" s="218"/>
      <c r="KBL77" s="218"/>
      <c r="KBM77" s="218"/>
      <c r="KBN77" s="218"/>
      <c r="KBO77" s="218"/>
      <c r="KBP77" s="218"/>
      <c r="KBQ77" s="218"/>
      <c r="KBR77" s="218"/>
      <c r="KBS77" s="218"/>
      <c r="KBT77" s="218"/>
      <c r="KBU77" s="218"/>
      <c r="KBV77" s="218"/>
      <c r="KBW77" s="218"/>
      <c r="KBX77" s="218"/>
      <c r="KBY77" s="218"/>
      <c r="KBZ77" s="218"/>
      <c r="KCA77" s="218"/>
      <c r="KCB77" s="218"/>
      <c r="KCC77" s="218"/>
      <c r="KCD77" s="218"/>
      <c r="KCE77" s="218"/>
      <c r="KCF77" s="218"/>
      <c r="KCG77" s="218"/>
      <c r="KCH77" s="218"/>
      <c r="KCI77" s="218"/>
      <c r="KCJ77" s="218"/>
      <c r="KCK77" s="218"/>
      <c r="KCL77" s="218"/>
      <c r="KCM77" s="218"/>
      <c r="KCN77" s="218"/>
      <c r="KCO77" s="218"/>
      <c r="KCP77" s="218"/>
      <c r="KCQ77" s="218"/>
      <c r="KCR77" s="218"/>
      <c r="KCS77" s="218"/>
      <c r="KCT77" s="218"/>
      <c r="KCU77" s="218"/>
      <c r="KCV77" s="218"/>
      <c r="KCW77" s="218"/>
      <c r="KCX77" s="218"/>
      <c r="KCY77" s="218"/>
      <c r="KCZ77" s="218"/>
      <c r="KDA77" s="218"/>
      <c r="KDB77" s="218"/>
      <c r="KDC77" s="218"/>
      <c r="KDD77" s="218"/>
      <c r="KDE77" s="218"/>
      <c r="KDF77" s="218"/>
      <c r="KDG77" s="218"/>
      <c r="KDH77" s="218"/>
      <c r="KDI77" s="218"/>
      <c r="KDJ77" s="218"/>
      <c r="KDK77" s="218"/>
      <c r="KDL77" s="218"/>
      <c r="KDM77" s="218"/>
      <c r="KDN77" s="218"/>
      <c r="KDO77" s="218"/>
      <c r="KDP77" s="218"/>
      <c r="KDQ77" s="218"/>
      <c r="KDR77" s="218"/>
      <c r="KDS77" s="218"/>
      <c r="KDT77" s="218"/>
      <c r="KDU77" s="218"/>
      <c r="KDV77" s="218"/>
      <c r="KDW77" s="218"/>
      <c r="KDX77" s="218"/>
      <c r="KDY77" s="218"/>
      <c r="KDZ77" s="218"/>
      <c r="KEA77" s="218"/>
      <c r="KEB77" s="218"/>
      <c r="KEC77" s="218"/>
      <c r="KED77" s="218"/>
      <c r="KEE77" s="218"/>
      <c r="KEF77" s="218"/>
      <c r="KEG77" s="218"/>
      <c r="KEH77" s="218"/>
      <c r="KEI77" s="218"/>
      <c r="KEJ77" s="218"/>
      <c r="KEK77" s="218"/>
      <c r="KEL77" s="218"/>
      <c r="KEM77" s="218"/>
      <c r="KEN77" s="218"/>
      <c r="KEO77" s="218"/>
      <c r="KEP77" s="218"/>
      <c r="KEQ77" s="218"/>
      <c r="KER77" s="218"/>
      <c r="KES77" s="218"/>
      <c r="KET77" s="218"/>
      <c r="KEU77" s="218"/>
      <c r="KEV77" s="218"/>
      <c r="KEW77" s="218"/>
      <c r="KEX77" s="218"/>
      <c r="KEY77" s="218"/>
      <c r="KEZ77" s="218"/>
      <c r="KFA77" s="218"/>
      <c r="KFB77" s="218"/>
      <c r="KFC77" s="218"/>
      <c r="KFD77" s="218"/>
      <c r="KFE77" s="218"/>
      <c r="KFF77" s="218"/>
      <c r="KFG77" s="218"/>
      <c r="KFH77" s="218"/>
      <c r="KFI77" s="218"/>
      <c r="KFJ77" s="218"/>
      <c r="KFK77" s="218"/>
      <c r="KFL77" s="218"/>
      <c r="KFM77" s="218"/>
      <c r="KFN77" s="218"/>
      <c r="KFO77" s="218"/>
      <c r="KFP77" s="218"/>
      <c r="KFQ77" s="218"/>
      <c r="KFR77" s="218"/>
      <c r="KFS77" s="218"/>
      <c r="KFT77" s="218"/>
      <c r="KFU77" s="218"/>
      <c r="KFV77" s="218"/>
      <c r="KFW77" s="218"/>
      <c r="KFX77" s="218"/>
      <c r="KFY77" s="218"/>
      <c r="KFZ77" s="218"/>
      <c r="KGA77" s="218"/>
      <c r="KGB77" s="218"/>
      <c r="KGC77" s="218"/>
      <c r="KGD77" s="218"/>
      <c r="KGE77" s="218"/>
      <c r="KGF77" s="218"/>
      <c r="KGG77" s="218"/>
      <c r="KGH77" s="218"/>
      <c r="KGI77" s="218"/>
      <c r="KGJ77" s="218"/>
      <c r="KGK77" s="218"/>
      <c r="KGL77" s="218"/>
      <c r="KGM77" s="218"/>
      <c r="KGN77" s="218"/>
      <c r="KGO77" s="218"/>
      <c r="KGP77" s="218"/>
      <c r="KGQ77" s="218"/>
      <c r="KGR77" s="218"/>
      <c r="KGS77" s="218"/>
      <c r="KGT77" s="218"/>
      <c r="KGU77" s="218"/>
      <c r="KGV77" s="218"/>
      <c r="KGW77" s="218"/>
      <c r="KGX77" s="218"/>
      <c r="KGY77" s="218"/>
      <c r="KGZ77" s="218"/>
      <c r="KHA77" s="218"/>
      <c r="KHB77" s="218"/>
      <c r="KHC77" s="218"/>
      <c r="KHD77" s="218"/>
      <c r="KHE77" s="218"/>
      <c r="KHF77" s="218"/>
      <c r="KHG77" s="218"/>
      <c r="KHH77" s="218"/>
      <c r="KHI77" s="218"/>
      <c r="KHJ77" s="218"/>
      <c r="KHK77" s="218"/>
      <c r="KHL77" s="218"/>
      <c r="KHM77" s="218"/>
      <c r="KHN77" s="218"/>
      <c r="KHO77" s="218"/>
      <c r="KHP77" s="218"/>
      <c r="KHQ77" s="218"/>
      <c r="KHR77" s="218"/>
      <c r="KHS77" s="218"/>
      <c r="KHT77" s="218"/>
      <c r="KHU77" s="218"/>
      <c r="KHV77" s="218"/>
      <c r="KHW77" s="218"/>
      <c r="KHX77" s="218"/>
      <c r="KHY77" s="218"/>
      <c r="KHZ77" s="218"/>
      <c r="KIA77" s="218"/>
      <c r="KIB77" s="218"/>
      <c r="KIC77" s="218"/>
      <c r="KID77" s="218"/>
      <c r="KIE77" s="218"/>
      <c r="KIF77" s="218"/>
      <c r="KIG77" s="218"/>
      <c r="KIH77" s="218"/>
      <c r="KII77" s="218"/>
      <c r="KIJ77" s="218"/>
      <c r="KIK77" s="218"/>
      <c r="KIL77" s="218"/>
      <c r="KIM77" s="218"/>
      <c r="KIN77" s="218"/>
      <c r="KIO77" s="218"/>
      <c r="KIP77" s="218"/>
      <c r="KIQ77" s="218"/>
      <c r="KIR77" s="218"/>
      <c r="KIS77" s="218"/>
      <c r="KIT77" s="218"/>
      <c r="KIU77" s="218"/>
      <c r="KIV77" s="218"/>
      <c r="KIW77" s="218"/>
      <c r="KIX77" s="218"/>
      <c r="KIY77" s="218"/>
      <c r="KIZ77" s="218"/>
      <c r="KJA77" s="218"/>
      <c r="KJB77" s="218"/>
      <c r="KJC77" s="218"/>
      <c r="KJD77" s="218"/>
      <c r="KJE77" s="218"/>
      <c r="KJF77" s="218"/>
      <c r="KJG77" s="218"/>
      <c r="KJH77" s="218"/>
      <c r="KJI77" s="218"/>
      <c r="KJJ77" s="218"/>
      <c r="KJK77" s="218"/>
      <c r="KJL77" s="218"/>
      <c r="KJM77" s="218"/>
      <c r="KJN77" s="218"/>
      <c r="KJO77" s="218"/>
      <c r="KJP77" s="218"/>
      <c r="KJQ77" s="218"/>
      <c r="KJR77" s="218"/>
      <c r="KJS77" s="218"/>
      <c r="KJT77" s="218"/>
      <c r="KJU77" s="218"/>
      <c r="KJV77" s="218"/>
      <c r="KJW77" s="218"/>
      <c r="KJX77" s="218"/>
      <c r="KJY77" s="218"/>
      <c r="KJZ77" s="218"/>
      <c r="KKA77" s="218"/>
      <c r="KKB77" s="218"/>
      <c r="KKC77" s="218"/>
      <c r="KKD77" s="218"/>
      <c r="KKE77" s="218"/>
      <c r="KKF77" s="218"/>
      <c r="KKG77" s="218"/>
      <c r="KKH77" s="218"/>
      <c r="KKI77" s="218"/>
      <c r="KKJ77" s="218"/>
      <c r="KKK77" s="218"/>
      <c r="KKL77" s="218"/>
      <c r="KKM77" s="218"/>
      <c r="KKN77" s="218"/>
      <c r="KKO77" s="218"/>
      <c r="KKP77" s="218"/>
      <c r="KKQ77" s="218"/>
      <c r="KKR77" s="218"/>
      <c r="KKS77" s="218"/>
      <c r="KKT77" s="218"/>
      <c r="KKU77" s="218"/>
      <c r="KKV77" s="218"/>
      <c r="KKW77" s="218"/>
      <c r="KKX77" s="218"/>
      <c r="KKY77" s="218"/>
      <c r="KKZ77" s="218"/>
      <c r="KLA77" s="218"/>
      <c r="KLB77" s="218"/>
      <c r="KLC77" s="218"/>
      <c r="KLD77" s="218"/>
      <c r="KLE77" s="218"/>
      <c r="KLF77" s="218"/>
      <c r="KLG77" s="218"/>
      <c r="KLH77" s="218"/>
      <c r="KLI77" s="218"/>
      <c r="KLJ77" s="218"/>
      <c r="KLK77" s="218"/>
      <c r="KLL77" s="218"/>
      <c r="KLM77" s="218"/>
      <c r="KLN77" s="218"/>
      <c r="KLO77" s="218"/>
      <c r="KLP77" s="218"/>
      <c r="KLQ77" s="218"/>
      <c r="KLR77" s="218"/>
      <c r="KLS77" s="218"/>
      <c r="KLT77" s="218"/>
      <c r="KLU77" s="218"/>
      <c r="KLV77" s="218"/>
      <c r="KLW77" s="218"/>
      <c r="KLX77" s="218"/>
      <c r="KLY77" s="218"/>
      <c r="KLZ77" s="218"/>
      <c r="KMA77" s="218"/>
      <c r="KMB77" s="218"/>
      <c r="KMC77" s="218"/>
      <c r="KMD77" s="218"/>
      <c r="KME77" s="218"/>
      <c r="KMF77" s="218"/>
      <c r="KMG77" s="218"/>
      <c r="KMH77" s="218"/>
      <c r="KMI77" s="218"/>
      <c r="KMJ77" s="218"/>
      <c r="KMK77" s="218"/>
      <c r="KML77" s="218"/>
      <c r="KMM77" s="218"/>
      <c r="KMN77" s="218"/>
      <c r="KMO77" s="218"/>
      <c r="KMP77" s="218"/>
      <c r="KMQ77" s="218"/>
      <c r="KMR77" s="218"/>
      <c r="KMS77" s="218"/>
      <c r="KMT77" s="218"/>
      <c r="KMU77" s="218"/>
      <c r="KMV77" s="218"/>
      <c r="KMW77" s="218"/>
      <c r="KMX77" s="218"/>
      <c r="KMY77" s="218"/>
      <c r="KMZ77" s="218"/>
      <c r="KNA77" s="218"/>
      <c r="KNB77" s="218"/>
      <c r="KNC77" s="218"/>
      <c r="KND77" s="218"/>
      <c r="KNE77" s="218"/>
      <c r="KNF77" s="218"/>
      <c r="KNG77" s="218"/>
      <c r="KNH77" s="218"/>
      <c r="KNI77" s="218"/>
      <c r="KNJ77" s="218"/>
      <c r="KNK77" s="218"/>
      <c r="KNL77" s="218"/>
      <c r="KNM77" s="218"/>
      <c r="KNN77" s="218"/>
      <c r="KNO77" s="218"/>
      <c r="KNP77" s="218"/>
      <c r="KNQ77" s="218"/>
      <c r="KNR77" s="218"/>
      <c r="KNS77" s="218"/>
      <c r="KNT77" s="218"/>
      <c r="KNU77" s="218"/>
      <c r="KNV77" s="218"/>
      <c r="KNW77" s="218"/>
      <c r="KNX77" s="218"/>
      <c r="KNY77" s="218"/>
      <c r="KNZ77" s="218"/>
      <c r="KOA77" s="218"/>
      <c r="KOB77" s="218"/>
      <c r="KOC77" s="218"/>
      <c r="KOD77" s="218"/>
      <c r="KOE77" s="218"/>
      <c r="KOF77" s="218"/>
      <c r="KOG77" s="218"/>
      <c r="KOH77" s="218"/>
      <c r="KOI77" s="218"/>
      <c r="KOJ77" s="218"/>
      <c r="KOK77" s="218"/>
      <c r="KOL77" s="218"/>
      <c r="KOM77" s="218"/>
      <c r="KON77" s="218"/>
      <c r="KOO77" s="218"/>
      <c r="KOP77" s="218"/>
      <c r="KOQ77" s="218"/>
      <c r="KOR77" s="218"/>
      <c r="KOS77" s="218"/>
      <c r="KOT77" s="218"/>
      <c r="KOU77" s="218"/>
      <c r="KOV77" s="218"/>
      <c r="KOW77" s="218"/>
      <c r="KOX77" s="218"/>
      <c r="KOY77" s="218"/>
      <c r="KOZ77" s="218"/>
      <c r="KPA77" s="218"/>
      <c r="KPB77" s="218"/>
      <c r="KPC77" s="218"/>
      <c r="KPD77" s="218"/>
      <c r="KPE77" s="218"/>
      <c r="KPF77" s="218"/>
      <c r="KPG77" s="218"/>
      <c r="KPH77" s="218"/>
      <c r="KPI77" s="218"/>
      <c r="KPJ77" s="218"/>
      <c r="KPK77" s="218"/>
      <c r="KPL77" s="218"/>
      <c r="KPM77" s="218"/>
      <c r="KPN77" s="218"/>
      <c r="KPO77" s="218"/>
      <c r="KPP77" s="218"/>
      <c r="KPQ77" s="218"/>
      <c r="KPR77" s="218"/>
      <c r="KPS77" s="218"/>
      <c r="KPT77" s="218"/>
      <c r="KPU77" s="218"/>
      <c r="KPV77" s="218"/>
      <c r="KPW77" s="218"/>
      <c r="KPX77" s="218"/>
      <c r="KPY77" s="218"/>
      <c r="KPZ77" s="218"/>
      <c r="KQA77" s="218"/>
      <c r="KQB77" s="218"/>
      <c r="KQC77" s="218"/>
      <c r="KQD77" s="218"/>
      <c r="KQE77" s="218"/>
      <c r="KQF77" s="218"/>
      <c r="KQG77" s="218"/>
      <c r="KQH77" s="218"/>
      <c r="KQI77" s="218"/>
      <c r="KQJ77" s="218"/>
      <c r="KQK77" s="218"/>
      <c r="KQL77" s="218"/>
      <c r="KQM77" s="218"/>
      <c r="KQN77" s="218"/>
      <c r="KQO77" s="218"/>
      <c r="KQP77" s="218"/>
      <c r="KQQ77" s="218"/>
      <c r="KQR77" s="218"/>
      <c r="KQS77" s="218"/>
      <c r="KQT77" s="218"/>
      <c r="KQU77" s="218"/>
      <c r="KQV77" s="218"/>
      <c r="KQW77" s="218"/>
      <c r="KQX77" s="218"/>
      <c r="KQY77" s="218"/>
      <c r="KQZ77" s="218"/>
      <c r="KRA77" s="218"/>
      <c r="KRB77" s="218"/>
      <c r="KRC77" s="218"/>
      <c r="KRD77" s="218"/>
      <c r="KRE77" s="218"/>
      <c r="KRF77" s="218"/>
      <c r="KRG77" s="218"/>
      <c r="KRH77" s="218"/>
      <c r="KRI77" s="218"/>
      <c r="KRJ77" s="218"/>
      <c r="KRK77" s="218"/>
      <c r="KRL77" s="218"/>
      <c r="KRM77" s="218"/>
      <c r="KRN77" s="218"/>
      <c r="KRO77" s="218"/>
      <c r="KRP77" s="218"/>
      <c r="KRQ77" s="218"/>
      <c r="KRR77" s="218"/>
      <c r="KRS77" s="218"/>
      <c r="KRT77" s="218"/>
      <c r="KRU77" s="218"/>
      <c r="KRV77" s="218"/>
      <c r="KRW77" s="218"/>
      <c r="KRX77" s="218"/>
      <c r="KRY77" s="218"/>
      <c r="KRZ77" s="218"/>
      <c r="KSA77" s="218"/>
      <c r="KSB77" s="218"/>
      <c r="KSC77" s="218"/>
      <c r="KSD77" s="218"/>
      <c r="KSE77" s="218"/>
      <c r="KSF77" s="218"/>
      <c r="KSG77" s="218"/>
      <c r="KSH77" s="218"/>
      <c r="KSI77" s="218"/>
      <c r="KSJ77" s="218"/>
      <c r="KSK77" s="218"/>
      <c r="KSL77" s="218"/>
      <c r="KSM77" s="218"/>
      <c r="KSN77" s="218"/>
      <c r="KSO77" s="218"/>
      <c r="KSP77" s="218"/>
      <c r="KSQ77" s="218"/>
      <c r="KSR77" s="218"/>
      <c r="KSS77" s="218"/>
      <c r="KST77" s="218"/>
      <c r="KSU77" s="218"/>
      <c r="KSV77" s="218"/>
      <c r="KSW77" s="218"/>
      <c r="KSX77" s="218"/>
      <c r="KSY77" s="218"/>
      <c r="KSZ77" s="218"/>
      <c r="KTA77" s="218"/>
      <c r="KTB77" s="218"/>
      <c r="KTC77" s="218"/>
      <c r="KTD77" s="218"/>
      <c r="KTE77" s="218"/>
      <c r="KTF77" s="218"/>
      <c r="KTG77" s="218"/>
      <c r="KTH77" s="218"/>
      <c r="KTI77" s="218"/>
      <c r="KTJ77" s="218"/>
      <c r="KTK77" s="218"/>
      <c r="KTL77" s="218"/>
      <c r="KTM77" s="218"/>
      <c r="KTN77" s="218"/>
      <c r="KTO77" s="218"/>
      <c r="KTP77" s="218"/>
      <c r="KTQ77" s="218"/>
      <c r="KTR77" s="218"/>
      <c r="KTS77" s="218"/>
      <c r="KTT77" s="218"/>
      <c r="KTU77" s="218"/>
      <c r="KTV77" s="218"/>
      <c r="KTW77" s="218"/>
      <c r="KTX77" s="218"/>
      <c r="KTY77" s="218"/>
      <c r="KTZ77" s="218"/>
      <c r="KUA77" s="218"/>
      <c r="KUB77" s="218"/>
      <c r="KUC77" s="218"/>
      <c r="KUD77" s="218"/>
      <c r="KUE77" s="218"/>
      <c r="KUF77" s="218"/>
      <c r="KUG77" s="218"/>
      <c r="KUH77" s="218"/>
      <c r="KUI77" s="218"/>
      <c r="KUJ77" s="218"/>
      <c r="KUK77" s="218"/>
      <c r="KUL77" s="218"/>
      <c r="KUM77" s="218"/>
      <c r="KUN77" s="218"/>
      <c r="KUO77" s="218"/>
      <c r="KUP77" s="218"/>
      <c r="KUQ77" s="218"/>
      <c r="KUR77" s="218"/>
      <c r="KUS77" s="218"/>
      <c r="KUT77" s="218"/>
      <c r="KUU77" s="218"/>
      <c r="KUV77" s="218"/>
      <c r="KUW77" s="218"/>
      <c r="KUX77" s="218"/>
      <c r="KUY77" s="218"/>
      <c r="KUZ77" s="218"/>
      <c r="KVA77" s="218"/>
      <c r="KVB77" s="218"/>
      <c r="KVC77" s="218"/>
      <c r="KVD77" s="218"/>
      <c r="KVE77" s="218"/>
      <c r="KVF77" s="218"/>
      <c r="KVG77" s="218"/>
      <c r="KVH77" s="218"/>
      <c r="KVI77" s="218"/>
      <c r="KVJ77" s="218"/>
      <c r="KVK77" s="218"/>
      <c r="KVL77" s="218"/>
      <c r="KVM77" s="218"/>
      <c r="KVN77" s="218"/>
      <c r="KVO77" s="218"/>
      <c r="KVP77" s="218"/>
      <c r="KVQ77" s="218"/>
      <c r="KVR77" s="218"/>
      <c r="KVS77" s="218"/>
      <c r="KVT77" s="218"/>
      <c r="KVU77" s="218"/>
      <c r="KVV77" s="218"/>
      <c r="KVW77" s="218"/>
      <c r="KVX77" s="218"/>
      <c r="KVY77" s="218"/>
      <c r="KVZ77" s="218"/>
      <c r="KWA77" s="218"/>
      <c r="KWB77" s="218"/>
      <c r="KWC77" s="218"/>
      <c r="KWD77" s="218"/>
      <c r="KWE77" s="218"/>
      <c r="KWF77" s="218"/>
      <c r="KWG77" s="218"/>
      <c r="KWH77" s="218"/>
      <c r="KWI77" s="218"/>
      <c r="KWJ77" s="218"/>
      <c r="KWK77" s="218"/>
      <c r="KWL77" s="218"/>
      <c r="KWM77" s="218"/>
      <c r="KWN77" s="218"/>
      <c r="KWO77" s="218"/>
      <c r="KWP77" s="218"/>
      <c r="KWQ77" s="218"/>
      <c r="KWR77" s="218"/>
      <c r="KWS77" s="218"/>
      <c r="KWT77" s="218"/>
      <c r="KWU77" s="218"/>
      <c r="KWV77" s="218"/>
      <c r="KWW77" s="218"/>
      <c r="KWX77" s="218"/>
      <c r="KWY77" s="218"/>
      <c r="KWZ77" s="218"/>
      <c r="KXA77" s="218"/>
      <c r="KXB77" s="218"/>
      <c r="KXC77" s="218"/>
      <c r="KXD77" s="218"/>
      <c r="KXE77" s="218"/>
      <c r="KXF77" s="218"/>
      <c r="KXG77" s="218"/>
      <c r="KXH77" s="218"/>
      <c r="KXI77" s="218"/>
      <c r="KXJ77" s="218"/>
      <c r="KXK77" s="218"/>
      <c r="KXL77" s="218"/>
      <c r="KXM77" s="218"/>
      <c r="KXN77" s="218"/>
      <c r="KXO77" s="218"/>
      <c r="KXP77" s="218"/>
      <c r="KXQ77" s="218"/>
      <c r="KXR77" s="218"/>
      <c r="KXS77" s="218"/>
      <c r="KXT77" s="218"/>
      <c r="KXU77" s="218"/>
      <c r="KXV77" s="218"/>
      <c r="KXW77" s="218"/>
      <c r="KXX77" s="218"/>
      <c r="KXY77" s="218"/>
      <c r="KXZ77" s="218"/>
      <c r="KYA77" s="218"/>
      <c r="KYB77" s="218"/>
      <c r="KYC77" s="218"/>
      <c r="KYD77" s="218"/>
      <c r="KYE77" s="218"/>
      <c r="KYF77" s="218"/>
      <c r="KYG77" s="218"/>
      <c r="KYH77" s="218"/>
      <c r="KYI77" s="218"/>
      <c r="KYJ77" s="218"/>
      <c r="KYK77" s="218"/>
      <c r="KYL77" s="218"/>
      <c r="KYM77" s="218"/>
      <c r="KYN77" s="218"/>
      <c r="KYO77" s="218"/>
      <c r="KYP77" s="218"/>
      <c r="KYQ77" s="218"/>
      <c r="KYR77" s="218"/>
      <c r="KYS77" s="218"/>
      <c r="KYT77" s="218"/>
      <c r="KYU77" s="218"/>
      <c r="KYV77" s="218"/>
      <c r="KYW77" s="218"/>
      <c r="KYX77" s="218"/>
      <c r="KYY77" s="218"/>
      <c r="KYZ77" s="218"/>
      <c r="KZA77" s="218"/>
      <c r="KZB77" s="218"/>
      <c r="KZC77" s="218"/>
      <c r="KZD77" s="218"/>
      <c r="KZE77" s="218"/>
      <c r="KZF77" s="218"/>
      <c r="KZG77" s="218"/>
      <c r="KZH77" s="218"/>
      <c r="KZI77" s="218"/>
      <c r="KZJ77" s="218"/>
      <c r="KZK77" s="218"/>
      <c r="KZL77" s="218"/>
      <c r="KZM77" s="218"/>
      <c r="KZN77" s="218"/>
      <c r="KZO77" s="218"/>
      <c r="KZP77" s="218"/>
      <c r="KZQ77" s="218"/>
      <c r="KZR77" s="218"/>
      <c r="KZS77" s="218"/>
      <c r="KZT77" s="218"/>
      <c r="KZU77" s="218"/>
      <c r="KZV77" s="218"/>
      <c r="KZW77" s="218"/>
      <c r="KZX77" s="218"/>
      <c r="KZY77" s="218"/>
      <c r="KZZ77" s="218"/>
      <c r="LAA77" s="218"/>
      <c r="LAB77" s="218"/>
      <c r="LAC77" s="218"/>
      <c r="LAD77" s="218"/>
      <c r="LAE77" s="218"/>
      <c r="LAF77" s="218"/>
      <c r="LAG77" s="218"/>
      <c r="LAH77" s="218"/>
      <c r="LAI77" s="218"/>
      <c r="LAJ77" s="218"/>
      <c r="LAK77" s="218"/>
      <c r="LAL77" s="218"/>
      <c r="LAM77" s="218"/>
      <c r="LAN77" s="218"/>
      <c r="LAO77" s="218"/>
      <c r="LAP77" s="218"/>
      <c r="LAQ77" s="218"/>
      <c r="LAR77" s="218"/>
      <c r="LAS77" s="218"/>
      <c r="LAT77" s="218"/>
      <c r="LAU77" s="218"/>
      <c r="LAV77" s="218"/>
      <c r="LAW77" s="218"/>
      <c r="LAX77" s="218"/>
      <c r="LAY77" s="218"/>
      <c r="LAZ77" s="218"/>
      <c r="LBA77" s="218"/>
      <c r="LBB77" s="218"/>
      <c r="LBC77" s="218"/>
      <c r="LBD77" s="218"/>
      <c r="LBE77" s="218"/>
      <c r="LBF77" s="218"/>
      <c r="LBG77" s="218"/>
      <c r="LBH77" s="218"/>
      <c r="LBI77" s="218"/>
      <c r="LBJ77" s="218"/>
      <c r="LBK77" s="218"/>
      <c r="LBL77" s="218"/>
      <c r="LBM77" s="218"/>
      <c r="LBN77" s="218"/>
      <c r="LBO77" s="218"/>
      <c r="LBP77" s="218"/>
      <c r="LBQ77" s="218"/>
      <c r="LBR77" s="218"/>
      <c r="LBS77" s="218"/>
      <c r="LBT77" s="218"/>
      <c r="LBU77" s="218"/>
      <c r="LBV77" s="218"/>
      <c r="LBW77" s="218"/>
      <c r="LBX77" s="218"/>
      <c r="LBY77" s="218"/>
      <c r="LBZ77" s="218"/>
      <c r="LCA77" s="218"/>
      <c r="LCB77" s="218"/>
      <c r="LCC77" s="218"/>
      <c r="LCD77" s="218"/>
      <c r="LCE77" s="218"/>
      <c r="LCF77" s="218"/>
      <c r="LCG77" s="218"/>
      <c r="LCH77" s="218"/>
      <c r="LCI77" s="218"/>
      <c r="LCJ77" s="218"/>
      <c r="LCK77" s="218"/>
      <c r="LCL77" s="218"/>
      <c r="LCM77" s="218"/>
      <c r="LCN77" s="218"/>
      <c r="LCO77" s="218"/>
      <c r="LCP77" s="218"/>
      <c r="LCQ77" s="218"/>
      <c r="LCR77" s="218"/>
      <c r="LCS77" s="218"/>
      <c r="LCT77" s="218"/>
      <c r="LCU77" s="218"/>
      <c r="LCV77" s="218"/>
      <c r="LCW77" s="218"/>
      <c r="LCX77" s="218"/>
      <c r="LCY77" s="218"/>
      <c r="LCZ77" s="218"/>
      <c r="LDA77" s="218"/>
      <c r="LDB77" s="218"/>
      <c r="LDC77" s="218"/>
      <c r="LDD77" s="218"/>
      <c r="LDE77" s="218"/>
      <c r="LDF77" s="218"/>
      <c r="LDG77" s="218"/>
      <c r="LDH77" s="218"/>
      <c r="LDI77" s="218"/>
      <c r="LDJ77" s="218"/>
      <c r="LDK77" s="218"/>
      <c r="LDL77" s="218"/>
      <c r="LDM77" s="218"/>
      <c r="LDN77" s="218"/>
      <c r="LDO77" s="218"/>
      <c r="LDP77" s="218"/>
      <c r="LDQ77" s="218"/>
      <c r="LDR77" s="218"/>
      <c r="LDS77" s="218"/>
      <c r="LDT77" s="218"/>
      <c r="LDU77" s="218"/>
      <c r="LDV77" s="218"/>
      <c r="LDW77" s="218"/>
      <c r="LDX77" s="218"/>
      <c r="LDY77" s="218"/>
      <c r="LDZ77" s="218"/>
      <c r="LEA77" s="218"/>
      <c r="LEB77" s="218"/>
      <c r="LEC77" s="218"/>
      <c r="LED77" s="218"/>
      <c r="LEE77" s="218"/>
      <c r="LEF77" s="218"/>
      <c r="LEG77" s="218"/>
      <c r="LEH77" s="218"/>
      <c r="LEI77" s="218"/>
      <c r="LEJ77" s="218"/>
      <c r="LEK77" s="218"/>
      <c r="LEL77" s="218"/>
      <c r="LEM77" s="218"/>
      <c r="LEN77" s="218"/>
      <c r="LEO77" s="218"/>
      <c r="LEP77" s="218"/>
      <c r="LEQ77" s="218"/>
      <c r="LER77" s="218"/>
      <c r="LES77" s="218"/>
      <c r="LET77" s="218"/>
      <c r="LEU77" s="218"/>
      <c r="LEV77" s="218"/>
      <c r="LEW77" s="218"/>
      <c r="LEX77" s="218"/>
      <c r="LEY77" s="218"/>
      <c r="LEZ77" s="218"/>
      <c r="LFA77" s="218"/>
      <c r="LFB77" s="218"/>
      <c r="LFC77" s="218"/>
      <c r="LFD77" s="218"/>
      <c r="LFE77" s="218"/>
      <c r="LFF77" s="218"/>
      <c r="LFG77" s="218"/>
      <c r="LFH77" s="218"/>
      <c r="LFI77" s="218"/>
      <c r="LFJ77" s="218"/>
      <c r="LFK77" s="218"/>
      <c r="LFL77" s="218"/>
      <c r="LFM77" s="218"/>
      <c r="LFN77" s="218"/>
      <c r="LFO77" s="218"/>
      <c r="LFP77" s="218"/>
      <c r="LFQ77" s="218"/>
      <c r="LFR77" s="218"/>
      <c r="LFS77" s="218"/>
      <c r="LFT77" s="218"/>
      <c r="LFU77" s="218"/>
      <c r="LFV77" s="218"/>
      <c r="LFW77" s="218"/>
      <c r="LFX77" s="218"/>
      <c r="LFY77" s="218"/>
      <c r="LFZ77" s="218"/>
      <c r="LGA77" s="218"/>
      <c r="LGB77" s="218"/>
      <c r="LGC77" s="218"/>
      <c r="LGD77" s="218"/>
      <c r="LGE77" s="218"/>
      <c r="LGF77" s="218"/>
      <c r="LGG77" s="218"/>
      <c r="LGH77" s="218"/>
      <c r="LGI77" s="218"/>
      <c r="LGJ77" s="218"/>
      <c r="LGK77" s="218"/>
      <c r="LGL77" s="218"/>
      <c r="LGM77" s="218"/>
      <c r="LGN77" s="218"/>
      <c r="LGO77" s="218"/>
      <c r="LGP77" s="218"/>
      <c r="LGQ77" s="218"/>
      <c r="LGR77" s="218"/>
      <c r="LGS77" s="218"/>
      <c r="LGT77" s="218"/>
      <c r="LGU77" s="218"/>
      <c r="LGV77" s="218"/>
      <c r="LGW77" s="218"/>
      <c r="LGX77" s="218"/>
      <c r="LGY77" s="218"/>
      <c r="LGZ77" s="218"/>
      <c r="LHA77" s="218"/>
      <c r="LHB77" s="218"/>
      <c r="LHC77" s="218"/>
      <c r="LHD77" s="218"/>
      <c r="LHE77" s="218"/>
      <c r="LHF77" s="218"/>
      <c r="LHG77" s="218"/>
      <c r="LHH77" s="218"/>
      <c r="LHI77" s="218"/>
      <c r="LHJ77" s="218"/>
      <c r="LHK77" s="218"/>
      <c r="LHL77" s="218"/>
      <c r="LHM77" s="218"/>
      <c r="LHN77" s="218"/>
      <c r="LHO77" s="218"/>
      <c r="LHP77" s="218"/>
      <c r="LHQ77" s="218"/>
      <c r="LHR77" s="218"/>
      <c r="LHS77" s="218"/>
      <c r="LHT77" s="218"/>
      <c r="LHU77" s="218"/>
      <c r="LHV77" s="218"/>
      <c r="LHW77" s="218"/>
      <c r="LHX77" s="218"/>
      <c r="LHY77" s="218"/>
      <c r="LHZ77" s="218"/>
      <c r="LIA77" s="218"/>
      <c r="LIB77" s="218"/>
      <c r="LIC77" s="218"/>
      <c r="LID77" s="218"/>
      <c r="LIE77" s="218"/>
      <c r="LIF77" s="218"/>
      <c r="LIG77" s="218"/>
      <c r="LIH77" s="218"/>
      <c r="LII77" s="218"/>
      <c r="LIJ77" s="218"/>
      <c r="LIK77" s="218"/>
      <c r="LIL77" s="218"/>
      <c r="LIM77" s="218"/>
      <c r="LIN77" s="218"/>
      <c r="LIO77" s="218"/>
      <c r="LIP77" s="218"/>
      <c r="LIQ77" s="218"/>
      <c r="LIR77" s="218"/>
      <c r="LIS77" s="218"/>
      <c r="LIT77" s="218"/>
      <c r="LIU77" s="218"/>
      <c r="LIV77" s="218"/>
      <c r="LIW77" s="218"/>
      <c r="LIX77" s="218"/>
      <c r="LIY77" s="218"/>
      <c r="LIZ77" s="218"/>
      <c r="LJA77" s="218"/>
      <c r="LJB77" s="218"/>
      <c r="LJC77" s="218"/>
      <c r="LJD77" s="218"/>
      <c r="LJE77" s="218"/>
      <c r="LJF77" s="218"/>
      <c r="LJG77" s="218"/>
      <c r="LJH77" s="218"/>
      <c r="LJI77" s="218"/>
      <c r="LJJ77" s="218"/>
      <c r="LJK77" s="218"/>
      <c r="LJL77" s="218"/>
      <c r="LJM77" s="218"/>
      <c r="LJN77" s="218"/>
      <c r="LJO77" s="218"/>
      <c r="LJP77" s="218"/>
      <c r="LJQ77" s="218"/>
      <c r="LJR77" s="218"/>
      <c r="LJS77" s="218"/>
      <c r="LJT77" s="218"/>
      <c r="LJU77" s="218"/>
      <c r="LJV77" s="218"/>
      <c r="LJW77" s="218"/>
      <c r="LJX77" s="218"/>
      <c r="LJY77" s="218"/>
      <c r="LJZ77" s="218"/>
      <c r="LKA77" s="218"/>
      <c r="LKB77" s="218"/>
      <c r="LKC77" s="218"/>
      <c r="LKD77" s="218"/>
      <c r="LKE77" s="218"/>
      <c r="LKF77" s="218"/>
      <c r="LKG77" s="218"/>
      <c r="LKH77" s="218"/>
      <c r="LKI77" s="218"/>
      <c r="LKJ77" s="218"/>
      <c r="LKK77" s="218"/>
      <c r="LKL77" s="218"/>
      <c r="LKM77" s="218"/>
      <c r="LKN77" s="218"/>
      <c r="LKO77" s="218"/>
      <c r="LKP77" s="218"/>
      <c r="LKQ77" s="218"/>
      <c r="LKR77" s="218"/>
      <c r="LKS77" s="218"/>
      <c r="LKT77" s="218"/>
      <c r="LKU77" s="218"/>
      <c r="LKV77" s="218"/>
      <c r="LKW77" s="218"/>
      <c r="LKX77" s="218"/>
      <c r="LKY77" s="218"/>
      <c r="LKZ77" s="218"/>
      <c r="LLA77" s="218"/>
      <c r="LLB77" s="218"/>
      <c r="LLC77" s="218"/>
      <c r="LLD77" s="218"/>
      <c r="LLE77" s="218"/>
      <c r="LLF77" s="218"/>
      <c r="LLG77" s="218"/>
      <c r="LLH77" s="218"/>
      <c r="LLI77" s="218"/>
      <c r="LLJ77" s="218"/>
      <c r="LLK77" s="218"/>
      <c r="LLL77" s="218"/>
      <c r="LLM77" s="218"/>
      <c r="LLN77" s="218"/>
      <c r="LLO77" s="218"/>
      <c r="LLP77" s="218"/>
      <c r="LLQ77" s="218"/>
      <c r="LLR77" s="218"/>
      <c r="LLS77" s="218"/>
      <c r="LLT77" s="218"/>
      <c r="LLU77" s="218"/>
      <c r="LLV77" s="218"/>
      <c r="LLW77" s="218"/>
      <c r="LLX77" s="218"/>
      <c r="LLY77" s="218"/>
      <c r="LLZ77" s="218"/>
      <c r="LMA77" s="218"/>
      <c r="LMB77" s="218"/>
      <c r="LMC77" s="218"/>
      <c r="LMD77" s="218"/>
      <c r="LME77" s="218"/>
      <c r="LMF77" s="218"/>
      <c r="LMG77" s="218"/>
      <c r="LMH77" s="218"/>
      <c r="LMI77" s="218"/>
      <c r="LMJ77" s="218"/>
      <c r="LMK77" s="218"/>
      <c r="LML77" s="218"/>
      <c r="LMM77" s="218"/>
      <c r="LMN77" s="218"/>
      <c r="LMO77" s="218"/>
      <c r="LMP77" s="218"/>
      <c r="LMQ77" s="218"/>
      <c r="LMR77" s="218"/>
      <c r="LMS77" s="218"/>
      <c r="LMT77" s="218"/>
      <c r="LMU77" s="218"/>
      <c r="LMV77" s="218"/>
      <c r="LMW77" s="218"/>
      <c r="LMX77" s="218"/>
      <c r="LMY77" s="218"/>
      <c r="LMZ77" s="218"/>
      <c r="LNA77" s="218"/>
      <c r="LNB77" s="218"/>
      <c r="LNC77" s="218"/>
      <c r="LND77" s="218"/>
      <c r="LNE77" s="218"/>
      <c r="LNF77" s="218"/>
      <c r="LNG77" s="218"/>
      <c r="LNH77" s="218"/>
      <c r="LNI77" s="218"/>
      <c r="LNJ77" s="218"/>
      <c r="LNK77" s="218"/>
      <c r="LNL77" s="218"/>
      <c r="LNM77" s="218"/>
      <c r="LNN77" s="218"/>
      <c r="LNO77" s="218"/>
      <c r="LNP77" s="218"/>
      <c r="LNQ77" s="218"/>
      <c r="LNR77" s="218"/>
      <c r="LNS77" s="218"/>
      <c r="LNT77" s="218"/>
      <c r="LNU77" s="218"/>
      <c r="LNV77" s="218"/>
      <c r="LNW77" s="218"/>
      <c r="LNX77" s="218"/>
      <c r="LNY77" s="218"/>
      <c r="LNZ77" s="218"/>
      <c r="LOA77" s="218"/>
      <c r="LOB77" s="218"/>
      <c r="LOC77" s="218"/>
      <c r="LOD77" s="218"/>
      <c r="LOE77" s="218"/>
      <c r="LOF77" s="218"/>
      <c r="LOG77" s="218"/>
      <c r="LOH77" s="218"/>
      <c r="LOI77" s="218"/>
      <c r="LOJ77" s="218"/>
      <c r="LOK77" s="218"/>
      <c r="LOL77" s="218"/>
      <c r="LOM77" s="218"/>
      <c r="LON77" s="218"/>
      <c r="LOO77" s="218"/>
      <c r="LOP77" s="218"/>
      <c r="LOQ77" s="218"/>
      <c r="LOR77" s="218"/>
      <c r="LOS77" s="218"/>
      <c r="LOT77" s="218"/>
      <c r="LOU77" s="218"/>
      <c r="LOV77" s="218"/>
      <c r="LOW77" s="218"/>
      <c r="LOX77" s="218"/>
      <c r="LOY77" s="218"/>
      <c r="LOZ77" s="218"/>
      <c r="LPA77" s="218"/>
      <c r="LPB77" s="218"/>
      <c r="LPC77" s="218"/>
      <c r="LPD77" s="218"/>
      <c r="LPE77" s="218"/>
      <c r="LPF77" s="218"/>
      <c r="LPG77" s="218"/>
      <c r="LPH77" s="218"/>
      <c r="LPI77" s="218"/>
      <c r="LPJ77" s="218"/>
      <c r="LPK77" s="218"/>
      <c r="LPL77" s="218"/>
      <c r="LPM77" s="218"/>
      <c r="LPN77" s="218"/>
      <c r="LPO77" s="218"/>
      <c r="LPP77" s="218"/>
      <c r="LPQ77" s="218"/>
      <c r="LPR77" s="218"/>
      <c r="LPS77" s="218"/>
      <c r="LPT77" s="218"/>
      <c r="LPU77" s="218"/>
      <c r="LPV77" s="218"/>
      <c r="LPW77" s="218"/>
      <c r="LPX77" s="218"/>
      <c r="LPY77" s="218"/>
      <c r="LPZ77" s="218"/>
      <c r="LQA77" s="218"/>
      <c r="LQB77" s="218"/>
      <c r="LQC77" s="218"/>
      <c r="LQD77" s="218"/>
      <c r="LQE77" s="218"/>
      <c r="LQF77" s="218"/>
      <c r="LQG77" s="218"/>
      <c r="LQH77" s="218"/>
      <c r="LQI77" s="218"/>
      <c r="LQJ77" s="218"/>
      <c r="LQK77" s="218"/>
      <c r="LQL77" s="218"/>
      <c r="LQM77" s="218"/>
      <c r="LQN77" s="218"/>
      <c r="LQO77" s="218"/>
      <c r="LQP77" s="218"/>
      <c r="LQQ77" s="218"/>
      <c r="LQR77" s="218"/>
      <c r="LQS77" s="218"/>
      <c r="LQT77" s="218"/>
      <c r="LQU77" s="218"/>
      <c r="LQV77" s="218"/>
      <c r="LQW77" s="218"/>
      <c r="LQX77" s="218"/>
      <c r="LQY77" s="218"/>
      <c r="LQZ77" s="218"/>
      <c r="LRA77" s="218"/>
      <c r="LRB77" s="218"/>
      <c r="LRC77" s="218"/>
      <c r="LRD77" s="218"/>
      <c r="LRE77" s="218"/>
      <c r="LRF77" s="218"/>
      <c r="LRG77" s="218"/>
      <c r="LRH77" s="218"/>
      <c r="LRI77" s="218"/>
      <c r="LRJ77" s="218"/>
      <c r="LRK77" s="218"/>
      <c r="LRL77" s="218"/>
      <c r="LRM77" s="218"/>
      <c r="LRN77" s="218"/>
      <c r="LRO77" s="218"/>
      <c r="LRP77" s="218"/>
      <c r="LRQ77" s="218"/>
      <c r="LRR77" s="218"/>
      <c r="LRS77" s="218"/>
      <c r="LRT77" s="218"/>
      <c r="LRU77" s="218"/>
      <c r="LRV77" s="218"/>
      <c r="LRW77" s="218"/>
      <c r="LRX77" s="218"/>
      <c r="LRY77" s="218"/>
      <c r="LRZ77" s="218"/>
      <c r="LSA77" s="218"/>
      <c r="LSB77" s="218"/>
      <c r="LSC77" s="218"/>
      <c r="LSD77" s="218"/>
      <c r="LSE77" s="218"/>
      <c r="LSF77" s="218"/>
      <c r="LSG77" s="218"/>
      <c r="LSH77" s="218"/>
      <c r="LSI77" s="218"/>
      <c r="LSJ77" s="218"/>
      <c r="LSK77" s="218"/>
      <c r="LSL77" s="218"/>
      <c r="LSM77" s="218"/>
      <c r="LSN77" s="218"/>
      <c r="LSO77" s="218"/>
      <c r="LSP77" s="218"/>
      <c r="LSQ77" s="218"/>
      <c r="LSR77" s="218"/>
      <c r="LSS77" s="218"/>
      <c r="LST77" s="218"/>
      <c r="LSU77" s="218"/>
      <c r="LSV77" s="218"/>
      <c r="LSW77" s="218"/>
      <c r="LSX77" s="218"/>
      <c r="LSY77" s="218"/>
      <c r="LSZ77" s="218"/>
      <c r="LTA77" s="218"/>
      <c r="LTB77" s="218"/>
      <c r="LTC77" s="218"/>
      <c r="LTD77" s="218"/>
      <c r="LTE77" s="218"/>
      <c r="LTF77" s="218"/>
      <c r="LTG77" s="218"/>
      <c r="LTH77" s="218"/>
      <c r="LTI77" s="218"/>
      <c r="LTJ77" s="218"/>
      <c r="LTK77" s="218"/>
      <c r="LTL77" s="218"/>
      <c r="LTM77" s="218"/>
      <c r="LTN77" s="218"/>
      <c r="LTO77" s="218"/>
      <c r="LTP77" s="218"/>
      <c r="LTQ77" s="218"/>
      <c r="LTR77" s="218"/>
      <c r="LTS77" s="218"/>
      <c r="LTT77" s="218"/>
      <c r="LTU77" s="218"/>
      <c r="LTV77" s="218"/>
      <c r="LTW77" s="218"/>
      <c r="LTX77" s="218"/>
      <c r="LTY77" s="218"/>
      <c r="LTZ77" s="218"/>
      <c r="LUA77" s="218"/>
      <c r="LUB77" s="218"/>
      <c r="LUC77" s="218"/>
      <c r="LUD77" s="218"/>
      <c r="LUE77" s="218"/>
      <c r="LUF77" s="218"/>
      <c r="LUG77" s="218"/>
      <c r="LUH77" s="218"/>
      <c r="LUI77" s="218"/>
      <c r="LUJ77" s="218"/>
      <c r="LUK77" s="218"/>
      <c r="LUL77" s="218"/>
      <c r="LUM77" s="218"/>
      <c r="LUN77" s="218"/>
      <c r="LUO77" s="218"/>
      <c r="LUP77" s="218"/>
      <c r="LUQ77" s="218"/>
      <c r="LUR77" s="218"/>
      <c r="LUS77" s="218"/>
      <c r="LUT77" s="218"/>
      <c r="LUU77" s="218"/>
      <c r="LUV77" s="218"/>
      <c r="LUW77" s="218"/>
      <c r="LUX77" s="218"/>
      <c r="LUY77" s="218"/>
      <c r="LUZ77" s="218"/>
      <c r="LVA77" s="218"/>
      <c r="LVB77" s="218"/>
      <c r="LVC77" s="218"/>
      <c r="LVD77" s="218"/>
      <c r="LVE77" s="218"/>
      <c r="LVF77" s="218"/>
      <c r="LVG77" s="218"/>
      <c r="LVH77" s="218"/>
      <c r="LVI77" s="218"/>
      <c r="LVJ77" s="218"/>
      <c r="LVK77" s="218"/>
      <c r="LVL77" s="218"/>
      <c r="LVM77" s="218"/>
      <c r="LVN77" s="218"/>
      <c r="LVO77" s="218"/>
      <c r="LVP77" s="218"/>
      <c r="LVQ77" s="218"/>
      <c r="LVR77" s="218"/>
      <c r="LVS77" s="218"/>
      <c r="LVT77" s="218"/>
      <c r="LVU77" s="218"/>
      <c r="LVV77" s="218"/>
      <c r="LVW77" s="218"/>
      <c r="LVX77" s="218"/>
      <c r="LVY77" s="218"/>
      <c r="LVZ77" s="218"/>
      <c r="LWA77" s="218"/>
      <c r="LWB77" s="218"/>
      <c r="LWC77" s="218"/>
      <c r="LWD77" s="218"/>
      <c r="LWE77" s="218"/>
      <c r="LWF77" s="218"/>
      <c r="LWG77" s="218"/>
      <c r="LWH77" s="218"/>
      <c r="LWI77" s="218"/>
      <c r="LWJ77" s="218"/>
      <c r="LWK77" s="218"/>
      <c r="LWL77" s="218"/>
      <c r="LWM77" s="218"/>
      <c r="LWN77" s="218"/>
      <c r="LWO77" s="218"/>
      <c r="LWP77" s="218"/>
      <c r="LWQ77" s="218"/>
      <c r="LWR77" s="218"/>
      <c r="LWS77" s="218"/>
      <c r="LWT77" s="218"/>
      <c r="LWU77" s="218"/>
      <c r="LWV77" s="218"/>
      <c r="LWW77" s="218"/>
      <c r="LWX77" s="218"/>
      <c r="LWY77" s="218"/>
      <c r="LWZ77" s="218"/>
      <c r="LXA77" s="218"/>
      <c r="LXB77" s="218"/>
      <c r="LXC77" s="218"/>
      <c r="LXD77" s="218"/>
      <c r="LXE77" s="218"/>
      <c r="LXF77" s="218"/>
      <c r="LXG77" s="218"/>
      <c r="LXH77" s="218"/>
      <c r="LXI77" s="218"/>
      <c r="LXJ77" s="218"/>
      <c r="LXK77" s="218"/>
      <c r="LXL77" s="218"/>
      <c r="LXM77" s="218"/>
      <c r="LXN77" s="218"/>
      <c r="LXO77" s="218"/>
      <c r="LXP77" s="218"/>
      <c r="LXQ77" s="218"/>
      <c r="LXR77" s="218"/>
      <c r="LXS77" s="218"/>
      <c r="LXT77" s="218"/>
      <c r="LXU77" s="218"/>
      <c r="LXV77" s="218"/>
      <c r="LXW77" s="218"/>
      <c r="LXX77" s="218"/>
      <c r="LXY77" s="218"/>
      <c r="LXZ77" s="218"/>
      <c r="LYA77" s="218"/>
      <c r="LYB77" s="218"/>
      <c r="LYC77" s="218"/>
      <c r="LYD77" s="218"/>
      <c r="LYE77" s="218"/>
      <c r="LYF77" s="218"/>
      <c r="LYG77" s="218"/>
      <c r="LYH77" s="218"/>
      <c r="LYI77" s="218"/>
      <c r="LYJ77" s="218"/>
      <c r="LYK77" s="218"/>
      <c r="LYL77" s="218"/>
      <c r="LYM77" s="218"/>
      <c r="LYN77" s="218"/>
      <c r="LYO77" s="218"/>
      <c r="LYP77" s="218"/>
      <c r="LYQ77" s="218"/>
      <c r="LYR77" s="218"/>
      <c r="LYS77" s="218"/>
      <c r="LYT77" s="218"/>
      <c r="LYU77" s="218"/>
      <c r="LYV77" s="218"/>
      <c r="LYW77" s="218"/>
      <c r="LYX77" s="218"/>
      <c r="LYY77" s="218"/>
      <c r="LYZ77" s="218"/>
      <c r="LZA77" s="218"/>
      <c r="LZB77" s="218"/>
      <c r="LZC77" s="218"/>
      <c r="LZD77" s="218"/>
      <c r="LZE77" s="218"/>
      <c r="LZF77" s="218"/>
      <c r="LZG77" s="218"/>
      <c r="LZH77" s="218"/>
      <c r="LZI77" s="218"/>
      <c r="LZJ77" s="218"/>
      <c r="LZK77" s="218"/>
      <c r="LZL77" s="218"/>
      <c r="LZM77" s="218"/>
      <c r="LZN77" s="218"/>
      <c r="LZO77" s="218"/>
      <c r="LZP77" s="218"/>
      <c r="LZQ77" s="218"/>
      <c r="LZR77" s="218"/>
      <c r="LZS77" s="218"/>
      <c r="LZT77" s="218"/>
      <c r="LZU77" s="218"/>
      <c r="LZV77" s="218"/>
      <c r="LZW77" s="218"/>
      <c r="LZX77" s="218"/>
      <c r="LZY77" s="218"/>
      <c r="LZZ77" s="218"/>
      <c r="MAA77" s="218"/>
      <c r="MAB77" s="218"/>
      <c r="MAC77" s="218"/>
      <c r="MAD77" s="218"/>
      <c r="MAE77" s="218"/>
      <c r="MAF77" s="218"/>
      <c r="MAG77" s="218"/>
      <c r="MAH77" s="218"/>
      <c r="MAI77" s="218"/>
      <c r="MAJ77" s="218"/>
      <c r="MAK77" s="218"/>
      <c r="MAL77" s="218"/>
      <c r="MAM77" s="218"/>
      <c r="MAN77" s="218"/>
      <c r="MAO77" s="218"/>
      <c r="MAP77" s="218"/>
      <c r="MAQ77" s="218"/>
      <c r="MAR77" s="218"/>
      <c r="MAS77" s="218"/>
      <c r="MAT77" s="218"/>
      <c r="MAU77" s="218"/>
      <c r="MAV77" s="218"/>
      <c r="MAW77" s="218"/>
      <c r="MAX77" s="218"/>
      <c r="MAY77" s="218"/>
      <c r="MAZ77" s="218"/>
      <c r="MBA77" s="218"/>
      <c r="MBB77" s="218"/>
      <c r="MBC77" s="218"/>
      <c r="MBD77" s="218"/>
      <c r="MBE77" s="218"/>
      <c r="MBF77" s="218"/>
      <c r="MBG77" s="218"/>
      <c r="MBH77" s="218"/>
      <c r="MBI77" s="218"/>
      <c r="MBJ77" s="218"/>
      <c r="MBK77" s="218"/>
      <c r="MBL77" s="218"/>
      <c r="MBM77" s="218"/>
      <c r="MBN77" s="218"/>
      <c r="MBO77" s="218"/>
      <c r="MBP77" s="218"/>
      <c r="MBQ77" s="218"/>
      <c r="MBR77" s="218"/>
      <c r="MBS77" s="218"/>
      <c r="MBT77" s="218"/>
      <c r="MBU77" s="218"/>
      <c r="MBV77" s="218"/>
      <c r="MBW77" s="218"/>
      <c r="MBX77" s="218"/>
      <c r="MBY77" s="218"/>
      <c r="MBZ77" s="218"/>
      <c r="MCA77" s="218"/>
      <c r="MCB77" s="218"/>
      <c r="MCC77" s="218"/>
      <c r="MCD77" s="218"/>
      <c r="MCE77" s="218"/>
      <c r="MCF77" s="218"/>
      <c r="MCG77" s="218"/>
      <c r="MCH77" s="218"/>
      <c r="MCI77" s="218"/>
      <c r="MCJ77" s="218"/>
      <c r="MCK77" s="218"/>
      <c r="MCL77" s="218"/>
      <c r="MCM77" s="218"/>
      <c r="MCN77" s="218"/>
      <c r="MCO77" s="218"/>
      <c r="MCP77" s="218"/>
      <c r="MCQ77" s="218"/>
      <c r="MCR77" s="218"/>
      <c r="MCS77" s="218"/>
      <c r="MCT77" s="218"/>
      <c r="MCU77" s="218"/>
      <c r="MCV77" s="218"/>
      <c r="MCW77" s="218"/>
      <c r="MCX77" s="218"/>
      <c r="MCY77" s="218"/>
      <c r="MCZ77" s="218"/>
      <c r="MDA77" s="218"/>
      <c r="MDB77" s="218"/>
      <c r="MDC77" s="218"/>
      <c r="MDD77" s="218"/>
      <c r="MDE77" s="218"/>
      <c r="MDF77" s="218"/>
      <c r="MDG77" s="218"/>
      <c r="MDH77" s="218"/>
      <c r="MDI77" s="218"/>
      <c r="MDJ77" s="218"/>
      <c r="MDK77" s="218"/>
      <c r="MDL77" s="218"/>
      <c r="MDM77" s="218"/>
      <c r="MDN77" s="218"/>
      <c r="MDO77" s="218"/>
      <c r="MDP77" s="218"/>
      <c r="MDQ77" s="218"/>
      <c r="MDR77" s="218"/>
      <c r="MDS77" s="218"/>
      <c r="MDT77" s="218"/>
      <c r="MDU77" s="218"/>
      <c r="MDV77" s="218"/>
      <c r="MDW77" s="218"/>
      <c r="MDX77" s="218"/>
      <c r="MDY77" s="218"/>
      <c r="MDZ77" s="218"/>
      <c r="MEA77" s="218"/>
      <c r="MEB77" s="218"/>
      <c r="MEC77" s="218"/>
      <c r="MED77" s="218"/>
      <c r="MEE77" s="218"/>
      <c r="MEF77" s="218"/>
      <c r="MEG77" s="218"/>
      <c r="MEH77" s="218"/>
      <c r="MEI77" s="218"/>
      <c r="MEJ77" s="218"/>
      <c r="MEK77" s="218"/>
      <c r="MEL77" s="218"/>
      <c r="MEM77" s="218"/>
      <c r="MEN77" s="218"/>
      <c r="MEO77" s="218"/>
      <c r="MEP77" s="218"/>
      <c r="MEQ77" s="218"/>
      <c r="MER77" s="218"/>
      <c r="MES77" s="218"/>
      <c r="MET77" s="218"/>
      <c r="MEU77" s="218"/>
      <c r="MEV77" s="218"/>
      <c r="MEW77" s="218"/>
      <c r="MEX77" s="218"/>
      <c r="MEY77" s="218"/>
      <c r="MEZ77" s="218"/>
      <c r="MFA77" s="218"/>
      <c r="MFB77" s="218"/>
      <c r="MFC77" s="218"/>
      <c r="MFD77" s="218"/>
      <c r="MFE77" s="218"/>
      <c r="MFF77" s="218"/>
      <c r="MFG77" s="218"/>
      <c r="MFH77" s="218"/>
      <c r="MFI77" s="218"/>
      <c r="MFJ77" s="218"/>
      <c r="MFK77" s="218"/>
      <c r="MFL77" s="218"/>
      <c r="MFM77" s="218"/>
      <c r="MFN77" s="218"/>
      <c r="MFO77" s="218"/>
      <c r="MFP77" s="218"/>
      <c r="MFQ77" s="218"/>
      <c r="MFR77" s="218"/>
      <c r="MFS77" s="218"/>
      <c r="MFT77" s="218"/>
      <c r="MFU77" s="218"/>
      <c r="MFV77" s="218"/>
      <c r="MFW77" s="218"/>
      <c r="MFX77" s="218"/>
      <c r="MFY77" s="218"/>
      <c r="MFZ77" s="218"/>
      <c r="MGA77" s="218"/>
      <c r="MGB77" s="218"/>
      <c r="MGC77" s="218"/>
      <c r="MGD77" s="218"/>
      <c r="MGE77" s="218"/>
      <c r="MGF77" s="218"/>
      <c r="MGG77" s="218"/>
      <c r="MGH77" s="218"/>
      <c r="MGI77" s="218"/>
      <c r="MGJ77" s="218"/>
      <c r="MGK77" s="218"/>
      <c r="MGL77" s="218"/>
      <c r="MGM77" s="218"/>
      <c r="MGN77" s="218"/>
      <c r="MGO77" s="218"/>
      <c r="MGP77" s="218"/>
      <c r="MGQ77" s="218"/>
      <c r="MGR77" s="218"/>
      <c r="MGS77" s="218"/>
      <c r="MGT77" s="218"/>
      <c r="MGU77" s="218"/>
      <c r="MGV77" s="218"/>
      <c r="MGW77" s="218"/>
      <c r="MGX77" s="218"/>
      <c r="MGY77" s="218"/>
      <c r="MGZ77" s="218"/>
      <c r="MHA77" s="218"/>
      <c r="MHB77" s="218"/>
      <c r="MHC77" s="218"/>
      <c r="MHD77" s="218"/>
      <c r="MHE77" s="218"/>
      <c r="MHF77" s="218"/>
      <c r="MHG77" s="218"/>
      <c r="MHH77" s="218"/>
      <c r="MHI77" s="218"/>
      <c r="MHJ77" s="218"/>
      <c r="MHK77" s="218"/>
      <c r="MHL77" s="218"/>
      <c r="MHM77" s="218"/>
      <c r="MHN77" s="218"/>
      <c r="MHO77" s="218"/>
      <c r="MHP77" s="218"/>
      <c r="MHQ77" s="218"/>
      <c r="MHR77" s="218"/>
      <c r="MHS77" s="218"/>
      <c r="MHT77" s="218"/>
      <c r="MHU77" s="218"/>
      <c r="MHV77" s="218"/>
      <c r="MHW77" s="218"/>
      <c r="MHX77" s="218"/>
      <c r="MHY77" s="218"/>
      <c r="MHZ77" s="218"/>
      <c r="MIA77" s="218"/>
      <c r="MIB77" s="218"/>
      <c r="MIC77" s="218"/>
      <c r="MID77" s="218"/>
      <c r="MIE77" s="218"/>
      <c r="MIF77" s="218"/>
      <c r="MIG77" s="218"/>
      <c r="MIH77" s="218"/>
      <c r="MII77" s="218"/>
      <c r="MIJ77" s="218"/>
      <c r="MIK77" s="218"/>
      <c r="MIL77" s="218"/>
      <c r="MIM77" s="218"/>
      <c r="MIN77" s="218"/>
      <c r="MIO77" s="218"/>
      <c r="MIP77" s="218"/>
      <c r="MIQ77" s="218"/>
      <c r="MIR77" s="218"/>
      <c r="MIS77" s="218"/>
      <c r="MIT77" s="218"/>
      <c r="MIU77" s="218"/>
      <c r="MIV77" s="218"/>
      <c r="MIW77" s="218"/>
      <c r="MIX77" s="218"/>
      <c r="MIY77" s="218"/>
      <c r="MIZ77" s="218"/>
      <c r="MJA77" s="218"/>
      <c r="MJB77" s="218"/>
      <c r="MJC77" s="218"/>
      <c r="MJD77" s="218"/>
      <c r="MJE77" s="218"/>
      <c r="MJF77" s="218"/>
      <c r="MJG77" s="218"/>
      <c r="MJH77" s="218"/>
      <c r="MJI77" s="218"/>
      <c r="MJJ77" s="218"/>
      <c r="MJK77" s="218"/>
      <c r="MJL77" s="218"/>
      <c r="MJM77" s="218"/>
      <c r="MJN77" s="218"/>
      <c r="MJO77" s="218"/>
      <c r="MJP77" s="218"/>
      <c r="MJQ77" s="218"/>
      <c r="MJR77" s="218"/>
      <c r="MJS77" s="218"/>
      <c r="MJT77" s="218"/>
      <c r="MJU77" s="218"/>
      <c r="MJV77" s="218"/>
      <c r="MJW77" s="218"/>
      <c r="MJX77" s="218"/>
      <c r="MJY77" s="218"/>
      <c r="MJZ77" s="218"/>
      <c r="MKA77" s="218"/>
      <c r="MKB77" s="218"/>
      <c r="MKC77" s="218"/>
      <c r="MKD77" s="218"/>
      <c r="MKE77" s="218"/>
      <c r="MKF77" s="218"/>
      <c r="MKG77" s="218"/>
      <c r="MKH77" s="218"/>
      <c r="MKI77" s="218"/>
      <c r="MKJ77" s="218"/>
      <c r="MKK77" s="218"/>
      <c r="MKL77" s="218"/>
      <c r="MKM77" s="218"/>
      <c r="MKN77" s="218"/>
      <c r="MKO77" s="218"/>
      <c r="MKP77" s="218"/>
      <c r="MKQ77" s="218"/>
      <c r="MKR77" s="218"/>
      <c r="MKS77" s="218"/>
      <c r="MKT77" s="218"/>
      <c r="MKU77" s="218"/>
      <c r="MKV77" s="218"/>
      <c r="MKW77" s="218"/>
      <c r="MKX77" s="218"/>
      <c r="MKY77" s="218"/>
      <c r="MKZ77" s="218"/>
      <c r="MLA77" s="218"/>
      <c r="MLB77" s="218"/>
      <c r="MLC77" s="218"/>
      <c r="MLD77" s="218"/>
      <c r="MLE77" s="218"/>
      <c r="MLF77" s="218"/>
      <c r="MLG77" s="218"/>
      <c r="MLH77" s="218"/>
      <c r="MLI77" s="218"/>
      <c r="MLJ77" s="218"/>
      <c r="MLK77" s="218"/>
      <c r="MLL77" s="218"/>
      <c r="MLM77" s="218"/>
      <c r="MLN77" s="218"/>
      <c r="MLO77" s="218"/>
      <c r="MLP77" s="218"/>
      <c r="MLQ77" s="218"/>
      <c r="MLR77" s="218"/>
      <c r="MLS77" s="218"/>
      <c r="MLT77" s="218"/>
      <c r="MLU77" s="218"/>
      <c r="MLV77" s="218"/>
      <c r="MLW77" s="218"/>
      <c r="MLX77" s="218"/>
      <c r="MLY77" s="218"/>
      <c r="MLZ77" s="218"/>
      <c r="MMA77" s="218"/>
      <c r="MMB77" s="218"/>
      <c r="MMC77" s="218"/>
      <c r="MMD77" s="218"/>
      <c r="MME77" s="218"/>
      <c r="MMF77" s="218"/>
      <c r="MMG77" s="218"/>
      <c r="MMH77" s="218"/>
      <c r="MMI77" s="218"/>
      <c r="MMJ77" s="218"/>
      <c r="MMK77" s="218"/>
      <c r="MML77" s="218"/>
      <c r="MMM77" s="218"/>
      <c r="MMN77" s="218"/>
      <c r="MMO77" s="218"/>
      <c r="MMP77" s="218"/>
      <c r="MMQ77" s="218"/>
      <c r="MMR77" s="218"/>
      <c r="MMS77" s="218"/>
      <c r="MMT77" s="218"/>
      <c r="MMU77" s="218"/>
      <c r="MMV77" s="218"/>
      <c r="MMW77" s="218"/>
      <c r="MMX77" s="218"/>
      <c r="MMY77" s="218"/>
      <c r="MMZ77" s="218"/>
      <c r="MNA77" s="218"/>
      <c r="MNB77" s="218"/>
      <c r="MNC77" s="218"/>
      <c r="MND77" s="218"/>
      <c r="MNE77" s="218"/>
      <c r="MNF77" s="218"/>
      <c r="MNG77" s="218"/>
      <c r="MNH77" s="218"/>
      <c r="MNI77" s="218"/>
      <c r="MNJ77" s="218"/>
      <c r="MNK77" s="218"/>
      <c r="MNL77" s="218"/>
      <c r="MNM77" s="218"/>
      <c r="MNN77" s="218"/>
      <c r="MNO77" s="218"/>
      <c r="MNP77" s="218"/>
      <c r="MNQ77" s="218"/>
      <c r="MNR77" s="218"/>
      <c r="MNS77" s="218"/>
      <c r="MNT77" s="218"/>
      <c r="MNU77" s="218"/>
      <c r="MNV77" s="218"/>
      <c r="MNW77" s="218"/>
      <c r="MNX77" s="218"/>
      <c r="MNY77" s="218"/>
      <c r="MNZ77" s="218"/>
      <c r="MOA77" s="218"/>
      <c r="MOB77" s="218"/>
      <c r="MOC77" s="218"/>
      <c r="MOD77" s="218"/>
      <c r="MOE77" s="218"/>
      <c r="MOF77" s="218"/>
      <c r="MOG77" s="218"/>
      <c r="MOH77" s="218"/>
      <c r="MOI77" s="218"/>
      <c r="MOJ77" s="218"/>
      <c r="MOK77" s="218"/>
      <c r="MOL77" s="218"/>
      <c r="MOM77" s="218"/>
      <c r="MON77" s="218"/>
      <c r="MOO77" s="218"/>
      <c r="MOP77" s="218"/>
      <c r="MOQ77" s="218"/>
      <c r="MOR77" s="218"/>
      <c r="MOS77" s="218"/>
      <c r="MOT77" s="218"/>
      <c r="MOU77" s="218"/>
      <c r="MOV77" s="218"/>
      <c r="MOW77" s="218"/>
      <c r="MOX77" s="218"/>
      <c r="MOY77" s="218"/>
      <c r="MOZ77" s="218"/>
      <c r="MPA77" s="218"/>
      <c r="MPB77" s="218"/>
      <c r="MPC77" s="218"/>
      <c r="MPD77" s="218"/>
      <c r="MPE77" s="218"/>
      <c r="MPF77" s="218"/>
      <c r="MPG77" s="218"/>
      <c r="MPH77" s="218"/>
      <c r="MPI77" s="218"/>
      <c r="MPJ77" s="218"/>
      <c r="MPK77" s="218"/>
      <c r="MPL77" s="218"/>
      <c r="MPM77" s="218"/>
      <c r="MPN77" s="218"/>
      <c r="MPO77" s="218"/>
      <c r="MPP77" s="218"/>
      <c r="MPQ77" s="218"/>
      <c r="MPR77" s="218"/>
      <c r="MPS77" s="218"/>
      <c r="MPT77" s="218"/>
      <c r="MPU77" s="218"/>
      <c r="MPV77" s="218"/>
      <c r="MPW77" s="218"/>
      <c r="MPX77" s="218"/>
      <c r="MPY77" s="218"/>
      <c r="MPZ77" s="218"/>
      <c r="MQA77" s="218"/>
      <c r="MQB77" s="218"/>
      <c r="MQC77" s="218"/>
      <c r="MQD77" s="218"/>
      <c r="MQE77" s="218"/>
      <c r="MQF77" s="218"/>
      <c r="MQG77" s="218"/>
      <c r="MQH77" s="218"/>
      <c r="MQI77" s="218"/>
      <c r="MQJ77" s="218"/>
      <c r="MQK77" s="218"/>
      <c r="MQL77" s="218"/>
      <c r="MQM77" s="218"/>
      <c r="MQN77" s="218"/>
      <c r="MQO77" s="218"/>
      <c r="MQP77" s="218"/>
      <c r="MQQ77" s="218"/>
      <c r="MQR77" s="218"/>
      <c r="MQS77" s="218"/>
      <c r="MQT77" s="218"/>
      <c r="MQU77" s="218"/>
      <c r="MQV77" s="218"/>
      <c r="MQW77" s="218"/>
      <c r="MQX77" s="218"/>
      <c r="MQY77" s="218"/>
      <c r="MQZ77" s="218"/>
      <c r="MRA77" s="218"/>
      <c r="MRB77" s="218"/>
      <c r="MRC77" s="218"/>
      <c r="MRD77" s="218"/>
      <c r="MRE77" s="218"/>
      <c r="MRF77" s="218"/>
      <c r="MRG77" s="218"/>
      <c r="MRH77" s="218"/>
      <c r="MRI77" s="218"/>
      <c r="MRJ77" s="218"/>
      <c r="MRK77" s="218"/>
      <c r="MRL77" s="218"/>
      <c r="MRM77" s="218"/>
      <c r="MRN77" s="218"/>
      <c r="MRO77" s="218"/>
      <c r="MRP77" s="218"/>
      <c r="MRQ77" s="218"/>
      <c r="MRR77" s="218"/>
      <c r="MRS77" s="218"/>
      <c r="MRT77" s="218"/>
      <c r="MRU77" s="218"/>
      <c r="MRV77" s="218"/>
      <c r="MRW77" s="218"/>
      <c r="MRX77" s="218"/>
      <c r="MRY77" s="218"/>
      <c r="MRZ77" s="218"/>
      <c r="MSA77" s="218"/>
      <c r="MSB77" s="218"/>
      <c r="MSC77" s="218"/>
      <c r="MSD77" s="218"/>
      <c r="MSE77" s="218"/>
      <c r="MSF77" s="218"/>
      <c r="MSG77" s="218"/>
      <c r="MSH77" s="218"/>
      <c r="MSI77" s="218"/>
      <c r="MSJ77" s="218"/>
      <c r="MSK77" s="218"/>
      <c r="MSL77" s="218"/>
      <c r="MSM77" s="218"/>
      <c r="MSN77" s="218"/>
      <c r="MSO77" s="218"/>
      <c r="MSP77" s="218"/>
      <c r="MSQ77" s="218"/>
      <c r="MSR77" s="218"/>
      <c r="MSS77" s="218"/>
      <c r="MST77" s="218"/>
      <c r="MSU77" s="218"/>
      <c r="MSV77" s="218"/>
      <c r="MSW77" s="218"/>
      <c r="MSX77" s="218"/>
      <c r="MSY77" s="218"/>
      <c r="MSZ77" s="218"/>
      <c r="MTA77" s="218"/>
      <c r="MTB77" s="218"/>
      <c r="MTC77" s="218"/>
      <c r="MTD77" s="218"/>
      <c r="MTE77" s="218"/>
      <c r="MTF77" s="218"/>
      <c r="MTG77" s="218"/>
      <c r="MTH77" s="218"/>
      <c r="MTI77" s="218"/>
      <c r="MTJ77" s="218"/>
      <c r="MTK77" s="218"/>
      <c r="MTL77" s="218"/>
      <c r="MTM77" s="218"/>
      <c r="MTN77" s="218"/>
      <c r="MTO77" s="218"/>
      <c r="MTP77" s="218"/>
      <c r="MTQ77" s="218"/>
      <c r="MTR77" s="218"/>
      <c r="MTS77" s="218"/>
      <c r="MTT77" s="218"/>
      <c r="MTU77" s="218"/>
      <c r="MTV77" s="218"/>
      <c r="MTW77" s="218"/>
      <c r="MTX77" s="218"/>
      <c r="MTY77" s="218"/>
      <c r="MTZ77" s="218"/>
      <c r="MUA77" s="218"/>
      <c r="MUB77" s="218"/>
      <c r="MUC77" s="218"/>
      <c r="MUD77" s="218"/>
      <c r="MUE77" s="218"/>
      <c r="MUF77" s="218"/>
      <c r="MUG77" s="218"/>
      <c r="MUH77" s="218"/>
      <c r="MUI77" s="218"/>
      <c r="MUJ77" s="218"/>
      <c r="MUK77" s="218"/>
      <c r="MUL77" s="218"/>
      <c r="MUM77" s="218"/>
      <c r="MUN77" s="218"/>
      <c r="MUO77" s="218"/>
      <c r="MUP77" s="218"/>
      <c r="MUQ77" s="218"/>
      <c r="MUR77" s="218"/>
      <c r="MUS77" s="218"/>
      <c r="MUT77" s="218"/>
      <c r="MUU77" s="218"/>
      <c r="MUV77" s="218"/>
      <c r="MUW77" s="218"/>
      <c r="MUX77" s="218"/>
      <c r="MUY77" s="218"/>
      <c r="MUZ77" s="218"/>
      <c r="MVA77" s="218"/>
      <c r="MVB77" s="218"/>
      <c r="MVC77" s="218"/>
      <c r="MVD77" s="218"/>
      <c r="MVE77" s="218"/>
      <c r="MVF77" s="218"/>
      <c r="MVG77" s="218"/>
      <c r="MVH77" s="218"/>
      <c r="MVI77" s="218"/>
      <c r="MVJ77" s="218"/>
      <c r="MVK77" s="218"/>
      <c r="MVL77" s="218"/>
      <c r="MVM77" s="218"/>
      <c r="MVN77" s="218"/>
      <c r="MVO77" s="218"/>
      <c r="MVP77" s="218"/>
      <c r="MVQ77" s="218"/>
      <c r="MVR77" s="218"/>
      <c r="MVS77" s="218"/>
      <c r="MVT77" s="218"/>
      <c r="MVU77" s="218"/>
      <c r="MVV77" s="218"/>
      <c r="MVW77" s="218"/>
      <c r="MVX77" s="218"/>
      <c r="MVY77" s="218"/>
      <c r="MVZ77" s="218"/>
      <c r="MWA77" s="218"/>
      <c r="MWB77" s="218"/>
      <c r="MWC77" s="218"/>
      <c r="MWD77" s="218"/>
      <c r="MWE77" s="218"/>
      <c r="MWF77" s="218"/>
      <c r="MWG77" s="218"/>
      <c r="MWH77" s="218"/>
      <c r="MWI77" s="218"/>
      <c r="MWJ77" s="218"/>
      <c r="MWK77" s="218"/>
      <c r="MWL77" s="218"/>
      <c r="MWM77" s="218"/>
      <c r="MWN77" s="218"/>
      <c r="MWO77" s="218"/>
      <c r="MWP77" s="218"/>
      <c r="MWQ77" s="218"/>
      <c r="MWR77" s="218"/>
      <c r="MWS77" s="218"/>
      <c r="MWT77" s="218"/>
      <c r="MWU77" s="218"/>
      <c r="MWV77" s="218"/>
      <c r="MWW77" s="218"/>
      <c r="MWX77" s="218"/>
      <c r="MWY77" s="218"/>
      <c r="MWZ77" s="218"/>
      <c r="MXA77" s="218"/>
      <c r="MXB77" s="218"/>
      <c r="MXC77" s="218"/>
      <c r="MXD77" s="218"/>
      <c r="MXE77" s="218"/>
      <c r="MXF77" s="218"/>
      <c r="MXG77" s="218"/>
      <c r="MXH77" s="218"/>
      <c r="MXI77" s="218"/>
      <c r="MXJ77" s="218"/>
      <c r="MXK77" s="218"/>
      <c r="MXL77" s="218"/>
      <c r="MXM77" s="218"/>
      <c r="MXN77" s="218"/>
      <c r="MXO77" s="218"/>
      <c r="MXP77" s="218"/>
      <c r="MXQ77" s="218"/>
      <c r="MXR77" s="218"/>
      <c r="MXS77" s="218"/>
      <c r="MXT77" s="218"/>
      <c r="MXU77" s="218"/>
      <c r="MXV77" s="218"/>
      <c r="MXW77" s="218"/>
      <c r="MXX77" s="218"/>
      <c r="MXY77" s="218"/>
      <c r="MXZ77" s="218"/>
      <c r="MYA77" s="218"/>
      <c r="MYB77" s="218"/>
      <c r="MYC77" s="218"/>
      <c r="MYD77" s="218"/>
      <c r="MYE77" s="218"/>
      <c r="MYF77" s="218"/>
      <c r="MYG77" s="218"/>
      <c r="MYH77" s="218"/>
      <c r="MYI77" s="218"/>
      <c r="MYJ77" s="218"/>
      <c r="MYK77" s="218"/>
      <c r="MYL77" s="218"/>
      <c r="MYM77" s="218"/>
      <c r="MYN77" s="218"/>
      <c r="MYO77" s="218"/>
      <c r="MYP77" s="218"/>
      <c r="MYQ77" s="218"/>
      <c r="MYR77" s="218"/>
      <c r="MYS77" s="218"/>
      <c r="MYT77" s="218"/>
      <c r="MYU77" s="218"/>
      <c r="MYV77" s="218"/>
      <c r="MYW77" s="218"/>
      <c r="MYX77" s="218"/>
      <c r="MYY77" s="218"/>
      <c r="MYZ77" s="218"/>
      <c r="MZA77" s="218"/>
      <c r="MZB77" s="218"/>
      <c r="MZC77" s="218"/>
      <c r="MZD77" s="218"/>
      <c r="MZE77" s="218"/>
      <c r="MZF77" s="218"/>
      <c r="MZG77" s="218"/>
      <c r="MZH77" s="218"/>
      <c r="MZI77" s="218"/>
      <c r="MZJ77" s="218"/>
      <c r="MZK77" s="218"/>
      <c r="MZL77" s="218"/>
      <c r="MZM77" s="218"/>
      <c r="MZN77" s="218"/>
      <c r="MZO77" s="218"/>
      <c r="MZP77" s="218"/>
      <c r="MZQ77" s="218"/>
      <c r="MZR77" s="218"/>
      <c r="MZS77" s="218"/>
      <c r="MZT77" s="218"/>
      <c r="MZU77" s="218"/>
      <c r="MZV77" s="218"/>
      <c r="MZW77" s="218"/>
      <c r="MZX77" s="218"/>
      <c r="MZY77" s="218"/>
      <c r="MZZ77" s="218"/>
      <c r="NAA77" s="218"/>
      <c r="NAB77" s="218"/>
      <c r="NAC77" s="218"/>
      <c r="NAD77" s="218"/>
      <c r="NAE77" s="218"/>
      <c r="NAF77" s="218"/>
      <c r="NAG77" s="218"/>
      <c r="NAH77" s="218"/>
      <c r="NAI77" s="218"/>
      <c r="NAJ77" s="218"/>
      <c r="NAK77" s="218"/>
      <c r="NAL77" s="218"/>
      <c r="NAM77" s="218"/>
      <c r="NAN77" s="218"/>
      <c r="NAO77" s="218"/>
      <c r="NAP77" s="218"/>
      <c r="NAQ77" s="218"/>
      <c r="NAR77" s="218"/>
      <c r="NAS77" s="218"/>
      <c r="NAT77" s="218"/>
      <c r="NAU77" s="218"/>
      <c r="NAV77" s="218"/>
      <c r="NAW77" s="218"/>
      <c r="NAX77" s="218"/>
      <c r="NAY77" s="218"/>
      <c r="NAZ77" s="218"/>
      <c r="NBA77" s="218"/>
      <c r="NBB77" s="218"/>
      <c r="NBC77" s="218"/>
      <c r="NBD77" s="218"/>
      <c r="NBE77" s="218"/>
      <c r="NBF77" s="218"/>
      <c r="NBG77" s="218"/>
      <c r="NBH77" s="218"/>
      <c r="NBI77" s="218"/>
      <c r="NBJ77" s="218"/>
      <c r="NBK77" s="218"/>
      <c r="NBL77" s="218"/>
      <c r="NBM77" s="218"/>
      <c r="NBN77" s="218"/>
      <c r="NBO77" s="218"/>
      <c r="NBP77" s="218"/>
      <c r="NBQ77" s="218"/>
      <c r="NBR77" s="218"/>
      <c r="NBS77" s="218"/>
      <c r="NBT77" s="218"/>
      <c r="NBU77" s="218"/>
      <c r="NBV77" s="218"/>
      <c r="NBW77" s="218"/>
      <c r="NBX77" s="218"/>
      <c r="NBY77" s="218"/>
      <c r="NBZ77" s="218"/>
      <c r="NCA77" s="218"/>
      <c r="NCB77" s="218"/>
      <c r="NCC77" s="218"/>
      <c r="NCD77" s="218"/>
      <c r="NCE77" s="218"/>
      <c r="NCF77" s="218"/>
      <c r="NCG77" s="218"/>
      <c r="NCH77" s="218"/>
      <c r="NCI77" s="218"/>
      <c r="NCJ77" s="218"/>
      <c r="NCK77" s="218"/>
      <c r="NCL77" s="218"/>
      <c r="NCM77" s="218"/>
      <c r="NCN77" s="218"/>
      <c r="NCO77" s="218"/>
      <c r="NCP77" s="218"/>
      <c r="NCQ77" s="218"/>
      <c r="NCR77" s="218"/>
      <c r="NCS77" s="218"/>
      <c r="NCT77" s="218"/>
      <c r="NCU77" s="218"/>
      <c r="NCV77" s="218"/>
      <c r="NCW77" s="218"/>
      <c r="NCX77" s="218"/>
      <c r="NCY77" s="218"/>
      <c r="NCZ77" s="218"/>
      <c r="NDA77" s="218"/>
      <c r="NDB77" s="218"/>
      <c r="NDC77" s="218"/>
      <c r="NDD77" s="218"/>
      <c r="NDE77" s="218"/>
      <c r="NDF77" s="218"/>
      <c r="NDG77" s="218"/>
      <c r="NDH77" s="218"/>
      <c r="NDI77" s="218"/>
      <c r="NDJ77" s="218"/>
      <c r="NDK77" s="218"/>
      <c r="NDL77" s="218"/>
      <c r="NDM77" s="218"/>
      <c r="NDN77" s="218"/>
      <c r="NDO77" s="218"/>
      <c r="NDP77" s="218"/>
      <c r="NDQ77" s="218"/>
      <c r="NDR77" s="218"/>
      <c r="NDS77" s="218"/>
      <c r="NDT77" s="218"/>
      <c r="NDU77" s="218"/>
      <c r="NDV77" s="218"/>
      <c r="NDW77" s="218"/>
      <c r="NDX77" s="218"/>
      <c r="NDY77" s="218"/>
      <c r="NDZ77" s="218"/>
      <c r="NEA77" s="218"/>
      <c r="NEB77" s="218"/>
      <c r="NEC77" s="218"/>
      <c r="NED77" s="218"/>
      <c r="NEE77" s="218"/>
      <c r="NEF77" s="218"/>
      <c r="NEG77" s="218"/>
      <c r="NEH77" s="218"/>
      <c r="NEI77" s="218"/>
      <c r="NEJ77" s="218"/>
      <c r="NEK77" s="218"/>
      <c r="NEL77" s="218"/>
      <c r="NEM77" s="218"/>
      <c r="NEN77" s="218"/>
      <c r="NEO77" s="218"/>
      <c r="NEP77" s="218"/>
      <c r="NEQ77" s="218"/>
      <c r="NER77" s="218"/>
      <c r="NES77" s="218"/>
      <c r="NET77" s="218"/>
      <c r="NEU77" s="218"/>
      <c r="NEV77" s="218"/>
      <c r="NEW77" s="218"/>
      <c r="NEX77" s="218"/>
      <c r="NEY77" s="218"/>
      <c r="NEZ77" s="218"/>
      <c r="NFA77" s="218"/>
      <c r="NFB77" s="218"/>
      <c r="NFC77" s="218"/>
      <c r="NFD77" s="218"/>
      <c r="NFE77" s="218"/>
      <c r="NFF77" s="218"/>
      <c r="NFG77" s="218"/>
      <c r="NFH77" s="218"/>
      <c r="NFI77" s="218"/>
      <c r="NFJ77" s="218"/>
      <c r="NFK77" s="218"/>
      <c r="NFL77" s="218"/>
      <c r="NFM77" s="218"/>
      <c r="NFN77" s="218"/>
      <c r="NFO77" s="218"/>
      <c r="NFP77" s="218"/>
      <c r="NFQ77" s="218"/>
      <c r="NFR77" s="218"/>
      <c r="NFS77" s="218"/>
      <c r="NFT77" s="218"/>
      <c r="NFU77" s="218"/>
      <c r="NFV77" s="218"/>
      <c r="NFW77" s="218"/>
      <c r="NFX77" s="218"/>
      <c r="NFY77" s="218"/>
      <c r="NFZ77" s="218"/>
      <c r="NGA77" s="218"/>
      <c r="NGB77" s="218"/>
      <c r="NGC77" s="218"/>
      <c r="NGD77" s="218"/>
      <c r="NGE77" s="218"/>
      <c r="NGF77" s="218"/>
      <c r="NGG77" s="218"/>
      <c r="NGH77" s="218"/>
      <c r="NGI77" s="218"/>
      <c r="NGJ77" s="218"/>
      <c r="NGK77" s="218"/>
      <c r="NGL77" s="218"/>
      <c r="NGM77" s="218"/>
      <c r="NGN77" s="218"/>
      <c r="NGO77" s="218"/>
      <c r="NGP77" s="218"/>
      <c r="NGQ77" s="218"/>
      <c r="NGR77" s="218"/>
      <c r="NGS77" s="218"/>
      <c r="NGT77" s="218"/>
      <c r="NGU77" s="218"/>
      <c r="NGV77" s="218"/>
      <c r="NGW77" s="218"/>
      <c r="NGX77" s="218"/>
      <c r="NGY77" s="218"/>
      <c r="NGZ77" s="218"/>
      <c r="NHA77" s="218"/>
      <c r="NHB77" s="218"/>
      <c r="NHC77" s="218"/>
      <c r="NHD77" s="218"/>
      <c r="NHE77" s="218"/>
      <c r="NHF77" s="218"/>
      <c r="NHG77" s="218"/>
      <c r="NHH77" s="218"/>
      <c r="NHI77" s="218"/>
      <c r="NHJ77" s="218"/>
      <c r="NHK77" s="218"/>
      <c r="NHL77" s="218"/>
      <c r="NHM77" s="218"/>
      <c r="NHN77" s="218"/>
      <c r="NHO77" s="218"/>
      <c r="NHP77" s="218"/>
      <c r="NHQ77" s="218"/>
      <c r="NHR77" s="218"/>
      <c r="NHS77" s="218"/>
      <c r="NHT77" s="218"/>
      <c r="NHU77" s="218"/>
      <c r="NHV77" s="218"/>
      <c r="NHW77" s="218"/>
      <c r="NHX77" s="218"/>
      <c r="NHY77" s="218"/>
      <c r="NHZ77" s="218"/>
      <c r="NIA77" s="218"/>
      <c r="NIB77" s="218"/>
      <c r="NIC77" s="218"/>
      <c r="NID77" s="218"/>
      <c r="NIE77" s="218"/>
      <c r="NIF77" s="218"/>
      <c r="NIG77" s="218"/>
      <c r="NIH77" s="218"/>
      <c r="NII77" s="218"/>
      <c r="NIJ77" s="218"/>
      <c r="NIK77" s="218"/>
      <c r="NIL77" s="218"/>
      <c r="NIM77" s="218"/>
      <c r="NIN77" s="218"/>
      <c r="NIO77" s="218"/>
      <c r="NIP77" s="218"/>
      <c r="NIQ77" s="218"/>
      <c r="NIR77" s="218"/>
      <c r="NIS77" s="218"/>
      <c r="NIT77" s="218"/>
      <c r="NIU77" s="218"/>
      <c r="NIV77" s="218"/>
      <c r="NIW77" s="218"/>
      <c r="NIX77" s="218"/>
      <c r="NIY77" s="218"/>
      <c r="NIZ77" s="218"/>
      <c r="NJA77" s="218"/>
      <c r="NJB77" s="218"/>
      <c r="NJC77" s="218"/>
      <c r="NJD77" s="218"/>
      <c r="NJE77" s="218"/>
      <c r="NJF77" s="218"/>
      <c r="NJG77" s="218"/>
      <c r="NJH77" s="218"/>
      <c r="NJI77" s="218"/>
      <c r="NJJ77" s="218"/>
      <c r="NJK77" s="218"/>
      <c r="NJL77" s="218"/>
      <c r="NJM77" s="218"/>
      <c r="NJN77" s="218"/>
      <c r="NJO77" s="218"/>
      <c r="NJP77" s="218"/>
      <c r="NJQ77" s="218"/>
      <c r="NJR77" s="218"/>
      <c r="NJS77" s="218"/>
      <c r="NJT77" s="218"/>
      <c r="NJU77" s="218"/>
      <c r="NJV77" s="218"/>
      <c r="NJW77" s="218"/>
      <c r="NJX77" s="218"/>
      <c r="NJY77" s="218"/>
      <c r="NJZ77" s="218"/>
      <c r="NKA77" s="218"/>
      <c r="NKB77" s="218"/>
      <c r="NKC77" s="218"/>
      <c r="NKD77" s="218"/>
      <c r="NKE77" s="218"/>
      <c r="NKF77" s="218"/>
      <c r="NKG77" s="218"/>
      <c r="NKH77" s="218"/>
      <c r="NKI77" s="218"/>
      <c r="NKJ77" s="218"/>
      <c r="NKK77" s="218"/>
      <c r="NKL77" s="218"/>
      <c r="NKM77" s="218"/>
      <c r="NKN77" s="218"/>
      <c r="NKO77" s="218"/>
      <c r="NKP77" s="218"/>
      <c r="NKQ77" s="218"/>
      <c r="NKR77" s="218"/>
      <c r="NKS77" s="218"/>
      <c r="NKT77" s="218"/>
      <c r="NKU77" s="218"/>
      <c r="NKV77" s="218"/>
      <c r="NKW77" s="218"/>
      <c r="NKX77" s="218"/>
      <c r="NKY77" s="218"/>
      <c r="NKZ77" s="218"/>
      <c r="NLA77" s="218"/>
      <c r="NLB77" s="218"/>
      <c r="NLC77" s="218"/>
      <c r="NLD77" s="218"/>
      <c r="NLE77" s="218"/>
      <c r="NLF77" s="218"/>
      <c r="NLG77" s="218"/>
      <c r="NLH77" s="218"/>
      <c r="NLI77" s="218"/>
      <c r="NLJ77" s="218"/>
      <c r="NLK77" s="218"/>
      <c r="NLL77" s="218"/>
      <c r="NLM77" s="218"/>
      <c r="NLN77" s="218"/>
      <c r="NLO77" s="218"/>
      <c r="NLP77" s="218"/>
      <c r="NLQ77" s="218"/>
      <c r="NLR77" s="218"/>
      <c r="NLS77" s="218"/>
      <c r="NLT77" s="218"/>
      <c r="NLU77" s="218"/>
      <c r="NLV77" s="218"/>
      <c r="NLW77" s="218"/>
      <c r="NLX77" s="218"/>
      <c r="NLY77" s="218"/>
      <c r="NLZ77" s="218"/>
      <c r="NMA77" s="218"/>
      <c r="NMB77" s="218"/>
      <c r="NMC77" s="218"/>
      <c r="NMD77" s="218"/>
      <c r="NME77" s="218"/>
      <c r="NMF77" s="218"/>
      <c r="NMG77" s="218"/>
      <c r="NMH77" s="218"/>
      <c r="NMI77" s="218"/>
      <c r="NMJ77" s="218"/>
      <c r="NMK77" s="218"/>
      <c r="NML77" s="218"/>
      <c r="NMM77" s="218"/>
      <c r="NMN77" s="218"/>
      <c r="NMO77" s="218"/>
      <c r="NMP77" s="218"/>
      <c r="NMQ77" s="218"/>
      <c r="NMR77" s="218"/>
      <c r="NMS77" s="218"/>
      <c r="NMT77" s="218"/>
      <c r="NMU77" s="218"/>
      <c r="NMV77" s="218"/>
      <c r="NMW77" s="218"/>
      <c r="NMX77" s="218"/>
      <c r="NMY77" s="218"/>
      <c r="NMZ77" s="218"/>
      <c r="NNA77" s="218"/>
      <c r="NNB77" s="218"/>
      <c r="NNC77" s="218"/>
      <c r="NND77" s="218"/>
      <c r="NNE77" s="218"/>
      <c r="NNF77" s="218"/>
      <c r="NNG77" s="218"/>
      <c r="NNH77" s="218"/>
      <c r="NNI77" s="218"/>
      <c r="NNJ77" s="218"/>
      <c r="NNK77" s="218"/>
      <c r="NNL77" s="218"/>
      <c r="NNM77" s="218"/>
      <c r="NNN77" s="218"/>
      <c r="NNO77" s="218"/>
      <c r="NNP77" s="218"/>
      <c r="NNQ77" s="218"/>
      <c r="NNR77" s="218"/>
      <c r="NNS77" s="218"/>
      <c r="NNT77" s="218"/>
      <c r="NNU77" s="218"/>
      <c r="NNV77" s="218"/>
      <c r="NNW77" s="218"/>
      <c r="NNX77" s="218"/>
      <c r="NNY77" s="218"/>
      <c r="NNZ77" s="218"/>
      <c r="NOA77" s="218"/>
      <c r="NOB77" s="218"/>
      <c r="NOC77" s="218"/>
      <c r="NOD77" s="218"/>
      <c r="NOE77" s="218"/>
      <c r="NOF77" s="218"/>
      <c r="NOG77" s="218"/>
      <c r="NOH77" s="218"/>
      <c r="NOI77" s="218"/>
      <c r="NOJ77" s="218"/>
      <c r="NOK77" s="218"/>
      <c r="NOL77" s="218"/>
      <c r="NOM77" s="218"/>
      <c r="NON77" s="218"/>
      <c r="NOO77" s="218"/>
      <c r="NOP77" s="218"/>
      <c r="NOQ77" s="218"/>
      <c r="NOR77" s="218"/>
      <c r="NOS77" s="218"/>
      <c r="NOT77" s="218"/>
      <c r="NOU77" s="218"/>
      <c r="NOV77" s="218"/>
      <c r="NOW77" s="218"/>
      <c r="NOX77" s="218"/>
      <c r="NOY77" s="218"/>
      <c r="NOZ77" s="218"/>
      <c r="NPA77" s="218"/>
      <c r="NPB77" s="218"/>
      <c r="NPC77" s="218"/>
      <c r="NPD77" s="218"/>
      <c r="NPE77" s="218"/>
      <c r="NPF77" s="218"/>
      <c r="NPG77" s="218"/>
      <c r="NPH77" s="218"/>
      <c r="NPI77" s="218"/>
      <c r="NPJ77" s="218"/>
      <c r="NPK77" s="218"/>
      <c r="NPL77" s="218"/>
      <c r="NPM77" s="218"/>
      <c r="NPN77" s="218"/>
      <c r="NPO77" s="218"/>
      <c r="NPP77" s="218"/>
      <c r="NPQ77" s="218"/>
      <c r="NPR77" s="218"/>
      <c r="NPS77" s="218"/>
      <c r="NPT77" s="218"/>
      <c r="NPU77" s="218"/>
      <c r="NPV77" s="218"/>
      <c r="NPW77" s="218"/>
      <c r="NPX77" s="218"/>
      <c r="NPY77" s="218"/>
      <c r="NPZ77" s="218"/>
      <c r="NQA77" s="218"/>
      <c r="NQB77" s="218"/>
      <c r="NQC77" s="218"/>
      <c r="NQD77" s="218"/>
      <c r="NQE77" s="218"/>
      <c r="NQF77" s="218"/>
      <c r="NQG77" s="218"/>
      <c r="NQH77" s="218"/>
      <c r="NQI77" s="218"/>
      <c r="NQJ77" s="218"/>
      <c r="NQK77" s="218"/>
      <c r="NQL77" s="218"/>
      <c r="NQM77" s="218"/>
      <c r="NQN77" s="218"/>
      <c r="NQO77" s="218"/>
      <c r="NQP77" s="218"/>
      <c r="NQQ77" s="218"/>
      <c r="NQR77" s="218"/>
      <c r="NQS77" s="218"/>
      <c r="NQT77" s="218"/>
      <c r="NQU77" s="218"/>
      <c r="NQV77" s="218"/>
      <c r="NQW77" s="218"/>
      <c r="NQX77" s="218"/>
      <c r="NQY77" s="218"/>
      <c r="NQZ77" s="218"/>
      <c r="NRA77" s="218"/>
      <c r="NRB77" s="218"/>
      <c r="NRC77" s="218"/>
      <c r="NRD77" s="218"/>
      <c r="NRE77" s="218"/>
      <c r="NRF77" s="218"/>
      <c r="NRG77" s="218"/>
      <c r="NRH77" s="218"/>
      <c r="NRI77" s="218"/>
      <c r="NRJ77" s="218"/>
      <c r="NRK77" s="218"/>
      <c r="NRL77" s="218"/>
      <c r="NRM77" s="218"/>
      <c r="NRN77" s="218"/>
      <c r="NRO77" s="218"/>
      <c r="NRP77" s="218"/>
      <c r="NRQ77" s="218"/>
      <c r="NRR77" s="218"/>
      <c r="NRS77" s="218"/>
      <c r="NRT77" s="218"/>
      <c r="NRU77" s="218"/>
      <c r="NRV77" s="218"/>
      <c r="NRW77" s="218"/>
      <c r="NRX77" s="218"/>
      <c r="NRY77" s="218"/>
      <c r="NRZ77" s="218"/>
      <c r="NSA77" s="218"/>
      <c r="NSB77" s="218"/>
      <c r="NSC77" s="218"/>
      <c r="NSD77" s="218"/>
      <c r="NSE77" s="218"/>
      <c r="NSF77" s="218"/>
      <c r="NSG77" s="218"/>
      <c r="NSH77" s="218"/>
      <c r="NSI77" s="218"/>
      <c r="NSJ77" s="218"/>
      <c r="NSK77" s="218"/>
      <c r="NSL77" s="218"/>
      <c r="NSM77" s="218"/>
      <c r="NSN77" s="218"/>
      <c r="NSO77" s="218"/>
      <c r="NSP77" s="218"/>
      <c r="NSQ77" s="218"/>
      <c r="NSR77" s="218"/>
      <c r="NSS77" s="218"/>
      <c r="NST77" s="218"/>
      <c r="NSU77" s="218"/>
      <c r="NSV77" s="218"/>
      <c r="NSW77" s="218"/>
      <c r="NSX77" s="218"/>
      <c r="NSY77" s="218"/>
      <c r="NSZ77" s="218"/>
      <c r="NTA77" s="218"/>
      <c r="NTB77" s="218"/>
      <c r="NTC77" s="218"/>
      <c r="NTD77" s="218"/>
      <c r="NTE77" s="218"/>
      <c r="NTF77" s="218"/>
      <c r="NTG77" s="218"/>
      <c r="NTH77" s="218"/>
      <c r="NTI77" s="218"/>
      <c r="NTJ77" s="218"/>
      <c r="NTK77" s="218"/>
      <c r="NTL77" s="218"/>
      <c r="NTM77" s="218"/>
      <c r="NTN77" s="218"/>
      <c r="NTO77" s="218"/>
      <c r="NTP77" s="218"/>
      <c r="NTQ77" s="218"/>
      <c r="NTR77" s="218"/>
      <c r="NTS77" s="218"/>
      <c r="NTT77" s="218"/>
      <c r="NTU77" s="218"/>
      <c r="NTV77" s="218"/>
      <c r="NTW77" s="218"/>
      <c r="NTX77" s="218"/>
      <c r="NTY77" s="218"/>
      <c r="NTZ77" s="218"/>
      <c r="NUA77" s="218"/>
      <c r="NUB77" s="218"/>
      <c r="NUC77" s="218"/>
      <c r="NUD77" s="218"/>
      <c r="NUE77" s="218"/>
      <c r="NUF77" s="218"/>
      <c r="NUG77" s="218"/>
      <c r="NUH77" s="218"/>
      <c r="NUI77" s="218"/>
      <c r="NUJ77" s="218"/>
      <c r="NUK77" s="218"/>
      <c r="NUL77" s="218"/>
      <c r="NUM77" s="218"/>
      <c r="NUN77" s="218"/>
      <c r="NUO77" s="218"/>
      <c r="NUP77" s="218"/>
      <c r="NUQ77" s="218"/>
      <c r="NUR77" s="218"/>
      <c r="NUS77" s="218"/>
      <c r="NUT77" s="218"/>
      <c r="NUU77" s="218"/>
      <c r="NUV77" s="218"/>
      <c r="NUW77" s="218"/>
      <c r="NUX77" s="218"/>
      <c r="NUY77" s="218"/>
      <c r="NUZ77" s="218"/>
      <c r="NVA77" s="218"/>
      <c r="NVB77" s="218"/>
      <c r="NVC77" s="218"/>
      <c r="NVD77" s="218"/>
      <c r="NVE77" s="218"/>
      <c r="NVF77" s="218"/>
      <c r="NVG77" s="218"/>
      <c r="NVH77" s="218"/>
      <c r="NVI77" s="218"/>
      <c r="NVJ77" s="218"/>
      <c r="NVK77" s="218"/>
      <c r="NVL77" s="218"/>
      <c r="NVM77" s="218"/>
      <c r="NVN77" s="218"/>
      <c r="NVO77" s="218"/>
      <c r="NVP77" s="218"/>
      <c r="NVQ77" s="218"/>
      <c r="NVR77" s="218"/>
      <c r="NVS77" s="218"/>
      <c r="NVT77" s="218"/>
      <c r="NVU77" s="218"/>
      <c r="NVV77" s="218"/>
      <c r="NVW77" s="218"/>
      <c r="NVX77" s="218"/>
      <c r="NVY77" s="218"/>
      <c r="NVZ77" s="218"/>
      <c r="NWA77" s="218"/>
      <c r="NWB77" s="218"/>
      <c r="NWC77" s="218"/>
      <c r="NWD77" s="218"/>
      <c r="NWE77" s="218"/>
      <c r="NWF77" s="218"/>
      <c r="NWG77" s="218"/>
      <c r="NWH77" s="218"/>
      <c r="NWI77" s="218"/>
      <c r="NWJ77" s="218"/>
      <c r="NWK77" s="218"/>
      <c r="NWL77" s="218"/>
      <c r="NWM77" s="218"/>
      <c r="NWN77" s="218"/>
      <c r="NWO77" s="218"/>
      <c r="NWP77" s="218"/>
      <c r="NWQ77" s="218"/>
      <c r="NWR77" s="218"/>
      <c r="NWS77" s="218"/>
      <c r="NWT77" s="218"/>
      <c r="NWU77" s="218"/>
      <c r="NWV77" s="218"/>
      <c r="NWW77" s="218"/>
      <c r="NWX77" s="218"/>
      <c r="NWY77" s="218"/>
      <c r="NWZ77" s="218"/>
      <c r="NXA77" s="218"/>
      <c r="NXB77" s="218"/>
      <c r="NXC77" s="218"/>
      <c r="NXD77" s="218"/>
      <c r="NXE77" s="218"/>
      <c r="NXF77" s="218"/>
      <c r="NXG77" s="218"/>
      <c r="NXH77" s="218"/>
      <c r="NXI77" s="218"/>
      <c r="NXJ77" s="218"/>
      <c r="NXK77" s="218"/>
      <c r="NXL77" s="218"/>
      <c r="NXM77" s="218"/>
      <c r="NXN77" s="218"/>
      <c r="NXO77" s="218"/>
      <c r="NXP77" s="218"/>
      <c r="NXQ77" s="218"/>
      <c r="NXR77" s="218"/>
      <c r="NXS77" s="218"/>
      <c r="NXT77" s="218"/>
      <c r="NXU77" s="218"/>
      <c r="NXV77" s="218"/>
      <c r="NXW77" s="218"/>
      <c r="NXX77" s="218"/>
      <c r="NXY77" s="218"/>
      <c r="NXZ77" s="218"/>
      <c r="NYA77" s="218"/>
      <c r="NYB77" s="218"/>
      <c r="NYC77" s="218"/>
      <c r="NYD77" s="218"/>
      <c r="NYE77" s="218"/>
      <c r="NYF77" s="218"/>
      <c r="NYG77" s="218"/>
      <c r="NYH77" s="218"/>
      <c r="NYI77" s="218"/>
      <c r="NYJ77" s="218"/>
      <c r="NYK77" s="218"/>
      <c r="NYL77" s="218"/>
      <c r="NYM77" s="218"/>
      <c r="NYN77" s="218"/>
      <c r="NYO77" s="218"/>
      <c r="NYP77" s="218"/>
      <c r="NYQ77" s="218"/>
      <c r="NYR77" s="218"/>
      <c r="NYS77" s="218"/>
      <c r="NYT77" s="218"/>
      <c r="NYU77" s="218"/>
      <c r="NYV77" s="218"/>
      <c r="NYW77" s="218"/>
      <c r="NYX77" s="218"/>
      <c r="NYY77" s="218"/>
      <c r="NYZ77" s="218"/>
      <c r="NZA77" s="218"/>
      <c r="NZB77" s="218"/>
      <c r="NZC77" s="218"/>
      <c r="NZD77" s="218"/>
      <c r="NZE77" s="218"/>
      <c r="NZF77" s="218"/>
      <c r="NZG77" s="218"/>
      <c r="NZH77" s="218"/>
      <c r="NZI77" s="218"/>
      <c r="NZJ77" s="218"/>
      <c r="NZK77" s="218"/>
      <c r="NZL77" s="218"/>
      <c r="NZM77" s="218"/>
      <c r="NZN77" s="218"/>
      <c r="NZO77" s="218"/>
      <c r="NZP77" s="218"/>
      <c r="NZQ77" s="218"/>
      <c r="NZR77" s="218"/>
      <c r="NZS77" s="218"/>
      <c r="NZT77" s="218"/>
      <c r="NZU77" s="218"/>
      <c r="NZV77" s="218"/>
      <c r="NZW77" s="218"/>
      <c r="NZX77" s="218"/>
      <c r="NZY77" s="218"/>
      <c r="NZZ77" s="218"/>
      <c r="OAA77" s="218"/>
      <c r="OAB77" s="218"/>
      <c r="OAC77" s="218"/>
      <c r="OAD77" s="218"/>
      <c r="OAE77" s="218"/>
      <c r="OAF77" s="218"/>
      <c r="OAG77" s="218"/>
      <c r="OAH77" s="218"/>
      <c r="OAI77" s="218"/>
      <c r="OAJ77" s="218"/>
      <c r="OAK77" s="218"/>
      <c r="OAL77" s="218"/>
      <c r="OAM77" s="218"/>
      <c r="OAN77" s="218"/>
      <c r="OAO77" s="218"/>
      <c r="OAP77" s="218"/>
      <c r="OAQ77" s="218"/>
      <c r="OAR77" s="218"/>
      <c r="OAS77" s="218"/>
      <c r="OAT77" s="218"/>
      <c r="OAU77" s="218"/>
      <c r="OAV77" s="218"/>
      <c r="OAW77" s="218"/>
      <c r="OAX77" s="218"/>
      <c r="OAY77" s="218"/>
      <c r="OAZ77" s="218"/>
      <c r="OBA77" s="218"/>
      <c r="OBB77" s="218"/>
      <c r="OBC77" s="218"/>
      <c r="OBD77" s="218"/>
      <c r="OBE77" s="218"/>
      <c r="OBF77" s="218"/>
      <c r="OBG77" s="218"/>
      <c r="OBH77" s="218"/>
      <c r="OBI77" s="218"/>
      <c r="OBJ77" s="218"/>
      <c r="OBK77" s="218"/>
      <c r="OBL77" s="218"/>
      <c r="OBM77" s="218"/>
      <c r="OBN77" s="218"/>
      <c r="OBO77" s="218"/>
      <c r="OBP77" s="218"/>
      <c r="OBQ77" s="218"/>
      <c r="OBR77" s="218"/>
      <c r="OBS77" s="218"/>
      <c r="OBT77" s="218"/>
      <c r="OBU77" s="218"/>
      <c r="OBV77" s="218"/>
      <c r="OBW77" s="218"/>
      <c r="OBX77" s="218"/>
      <c r="OBY77" s="218"/>
      <c r="OBZ77" s="218"/>
      <c r="OCA77" s="218"/>
      <c r="OCB77" s="218"/>
      <c r="OCC77" s="218"/>
      <c r="OCD77" s="218"/>
      <c r="OCE77" s="218"/>
      <c r="OCF77" s="218"/>
      <c r="OCG77" s="218"/>
      <c r="OCH77" s="218"/>
      <c r="OCI77" s="218"/>
      <c r="OCJ77" s="218"/>
      <c r="OCK77" s="218"/>
      <c r="OCL77" s="218"/>
      <c r="OCM77" s="218"/>
      <c r="OCN77" s="218"/>
      <c r="OCO77" s="218"/>
      <c r="OCP77" s="218"/>
      <c r="OCQ77" s="218"/>
      <c r="OCR77" s="218"/>
      <c r="OCS77" s="218"/>
      <c r="OCT77" s="218"/>
      <c r="OCU77" s="218"/>
      <c r="OCV77" s="218"/>
      <c r="OCW77" s="218"/>
      <c r="OCX77" s="218"/>
      <c r="OCY77" s="218"/>
      <c r="OCZ77" s="218"/>
      <c r="ODA77" s="218"/>
      <c r="ODB77" s="218"/>
      <c r="ODC77" s="218"/>
      <c r="ODD77" s="218"/>
      <c r="ODE77" s="218"/>
      <c r="ODF77" s="218"/>
      <c r="ODG77" s="218"/>
      <c r="ODH77" s="218"/>
      <c r="ODI77" s="218"/>
      <c r="ODJ77" s="218"/>
      <c r="ODK77" s="218"/>
      <c r="ODL77" s="218"/>
      <c r="ODM77" s="218"/>
      <c r="ODN77" s="218"/>
      <c r="ODO77" s="218"/>
      <c r="ODP77" s="218"/>
      <c r="ODQ77" s="218"/>
      <c r="ODR77" s="218"/>
      <c r="ODS77" s="218"/>
      <c r="ODT77" s="218"/>
      <c r="ODU77" s="218"/>
      <c r="ODV77" s="218"/>
      <c r="ODW77" s="218"/>
      <c r="ODX77" s="218"/>
      <c r="ODY77" s="218"/>
      <c r="ODZ77" s="218"/>
      <c r="OEA77" s="218"/>
      <c r="OEB77" s="218"/>
      <c r="OEC77" s="218"/>
      <c r="OED77" s="218"/>
      <c r="OEE77" s="218"/>
      <c r="OEF77" s="218"/>
      <c r="OEG77" s="218"/>
      <c r="OEH77" s="218"/>
      <c r="OEI77" s="218"/>
      <c r="OEJ77" s="218"/>
      <c r="OEK77" s="218"/>
      <c r="OEL77" s="218"/>
      <c r="OEM77" s="218"/>
      <c r="OEN77" s="218"/>
      <c r="OEO77" s="218"/>
      <c r="OEP77" s="218"/>
      <c r="OEQ77" s="218"/>
      <c r="OER77" s="218"/>
      <c r="OES77" s="218"/>
      <c r="OET77" s="218"/>
      <c r="OEU77" s="218"/>
      <c r="OEV77" s="218"/>
      <c r="OEW77" s="218"/>
      <c r="OEX77" s="218"/>
      <c r="OEY77" s="218"/>
      <c r="OEZ77" s="218"/>
      <c r="OFA77" s="218"/>
      <c r="OFB77" s="218"/>
      <c r="OFC77" s="218"/>
      <c r="OFD77" s="218"/>
      <c r="OFE77" s="218"/>
      <c r="OFF77" s="218"/>
      <c r="OFG77" s="218"/>
      <c r="OFH77" s="218"/>
      <c r="OFI77" s="218"/>
      <c r="OFJ77" s="218"/>
      <c r="OFK77" s="218"/>
      <c r="OFL77" s="218"/>
      <c r="OFM77" s="218"/>
      <c r="OFN77" s="218"/>
      <c r="OFO77" s="218"/>
      <c r="OFP77" s="218"/>
      <c r="OFQ77" s="218"/>
      <c r="OFR77" s="218"/>
      <c r="OFS77" s="218"/>
      <c r="OFT77" s="218"/>
      <c r="OFU77" s="218"/>
      <c r="OFV77" s="218"/>
      <c r="OFW77" s="218"/>
      <c r="OFX77" s="218"/>
      <c r="OFY77" s="218"/>
      <c r="OFZ77" s="218"/>
      <c r="OGA77" s="218"/>
      <c r="OGB77" s="218"/>
      <c r="OGC77" s="218"/>
      <c r="OGD77" s="218"/>
      <c r="OGE77" s="218"/>
      <c r="OGF77" s="218"/>
      <c r="OGG77" s="218"/>
      <c r="OGH77" s="218"/>
      <c r="OGI77" s="218"/>
      <c r="OGJ77" s="218"/>
      <c r="OGK77" s="218"/>
      <c r="OGL77" s="218"/>
      <c r="OGM77" s="218"/>
      <c r="OGN77" s="218"/>
      <c r="OGO77" s="218"/>
      <c r="OGP77" s="218"/>
      <c r="OGQ77" s="218"/>
      <c r="OGR77" s="218"/>
      <c r="OGS77" s="218"/>
      <c r="OGT77" s="218"/>
      <c r="OGU77" s="218"/>
      <c r="OGV77" s="218"/>
      <c r="OGW77" s="218"/>
      <c r="OGX77" s="218"/>
      <c r="OGY77" s="218"/>
      <c r="OGZ77" s="218"/>
      <c r="OHA77" s="218"/>
      <c r="OHB77" s="218"/>
      <c r="OHC77" s="218"/>
      <c r="OHD77" s="218"/>
      <c r="OHE77" s="218"/>
      <c r="OHF77" s="218"/>
      <c r="OHG77" s="218"/>
      <c r="OHH77" s="218"/>
      <c r="OHI77" s="218"/>
      <c r="OHJ77" s="218"/>
      <c r="OHK77" s="218"/>
      <c r="OHL77" s="218"/>
      <c r="OHM77" s="218"/>
      <c r="OHN77" s="218"/>
      <c r="OHO77" s="218"/>
      <c r="OHP77" s="218"/>
      <c r="OHQ77" s="218"/>
      <c r="OHR77" s="218"/>
      <c r="OHS77" s="218"/>
      <c r="OHT77" s="218"/>
      <c r="OHU77" s="218"/>
      <c r="OHV77" s="218"/>
      <c r="OHW77" s="218"/>
      <c r="OHX77" s="218"/>
      <c r="OHY77" s="218"/>
      <c r="OHZ77" s="218"/>
      <c r="OIA77" s="218"/>
      <c r="OIB77" s="218"/>
      <c r="OIC77" s="218"/>
      <c r="OID77" s="218"/>
      <c r="OIE77" s="218"/>
      <c r="OIF77" s="218"/>
      <c r="OIG77" s="218"/>
      <c r="OIH77" s="218"/>
      <c r="OII77" s="218"/>
      <c r="OIJ77" s="218"/>
      <c r="OIK77" s="218"/>
      <c r="OIL77" s="218"/>
      <c r="OIM77" s="218"/>
      <c r="OIN77" s="218"/>
      <c r="OIO77" s="218"/>
      <c r="OIP77" s="218"/>
      <c r="OIQ77" s="218"/>
      <c r="OIR77" s="218"/>
      <c r="OIS77" s="218"/>
      <c r="OIT77" s="218"/>
      <c r="OIU77" s="218"/>
      <c r="OIV77" s="218"/>
      <c r="OIW77" s="218"/>
      <c r="OIX77" s="218"/>
      <c r="OIY77" s="218"/>
      <c r="OIZ77" s="218"/>
      <c r="OJA77" s="218"/>
      <c r="OJB77" s="218"/>
      <c r="OJC77" s="218"/>
      <c r="OJD77" s="218"/>
      <c r="OJE77" s="218"/>
      <c r="OJF77" s="218"/>
      <c r="OJG77" s="218"/>
      <c r="OJH77" s="218"/>
      <c r="OJI77" s="218"/>
      <c r="OJJ77" s="218"/>
      <c r="OJK77" s="218"/>
      <c r="OJL77" s="218"/>
      <c r="OJM77" s="218"/>
      <c r="OJN77" s="218"/>
      <c r="OJO77" s="218"/>
      <c r="OJP77" s="218"/>
      <c r="OJQ77" s="218"/>
      <c r="OJR77" s="218"/>
      <c r="OJS77" s="218"/>
      <c r="OJT77" s="218"/>
      <c r="OJU77" s="218"/>
      <c r="OJV77" s="218"/>
      <c r="OJW77" s="218"/>
      <c r="OJX77" s="218"/>
      <c r="OJY77" s="218"/>
      <c r="OJZ77" s="218"/>
      <c r="OKA77" s="218"/>
      <c r="OKB77" s="218"/>
      <c r="OKC77" s="218"/>
      <c r="OKD77" s="218"/>
      <c r="OKE77" s="218"/>
      <c r="OKF77" s="218"/>
      <c r="OKG77" s="218"/>
      <c r="OKH77" s="218"/>
      <c r="OKI77" s="218"/>
      <c r="OKJ77" s="218"/>
      <c r="OKK77" s="218"/>
      <c r="OKL77" s="218"/>
      <c r="OKM77" s="218"/>
      <c r="OKN77" s="218"/>
      <c r="OKO77" s="218"/>
      <c r="OKP77" s="218"/>
      <c r="OKQ77" s="218"/>
      <c r="OKR77" s="218"/>
      <c r="OKS77" s="218"/>
      <c r="OKT77" s="218"/>
      <c r="OKU77" s="218"/>
      <c r="OKV77" s="218"/>
      <c r="OKW77" s="218"/>
      <c r="OKX77" s="218"/>
      <c r="OKY77" s="218"/>
      <c r="OKZ77" s="218"/>
      <c r="OLA77" s="218"/>
      <c r="OLB77" s="218"/>
      <c r="OLC77" s="218"/>
      <c r="OLD77" s="218"/>
      <c r="OLE77" s="218"/>
      <c r="OLF77" s="218"/>
      <c r="OLG77" s="218"/>
      <c r="OLH77" s="218"/>
      <c r="OLI77" s="218"/>
      <c r="OLJ77" s="218"/>
      <c r="OLK77" s="218"/>
      <c r="OLL77" s="218"/>
      <c r="OLM77" s="218"/>
      <c r="OLN77" s="218"/>
      <c r="OLO77" s="218"/>
      <c r="OLP77" s="218"/>
      <c r="OLQ77" s="218"/>
      <c r="OLR77" s="218"/>
      <c r="OLS77" s="218"/>
      <c r="OLT77" s="218"/>
      <c r="OLU77" s="218"/>
      <c r="OLV77" s="218"/>
      <c r="OLW77" s="218"/>
      <c r="OLX77" s="218"/>
      <c r="OLY77" s="218"/>
      <c r="OLZ77" s="218"/>
      <c r="OMA77" s="218"/>
      <c r="OMB77" s="218"/>
      <c r="OMC77" s="218"/>
      <c r="OMD77" s="218"/>
      <c r="OME77" s="218"/>
      <c r="OMF77" s="218"/>
      <c r="OMG77" s="218"/>
      <c r="OMH77" s="218"/>
      <c r="OMI77" s="218"/>
      <c r="OMJ77" s="218"/>
      <c r="OMK77" s="218"/>
      <c r="OML77" s="218"/>
      <c r="OMM77" s="218"/>
      <c r="OMN77" s="218"/>
      <c r="OMO77" s="218"/>
      <c r="OMP77" s="218"/>
      <c r="OMQ77" s="218"/>
      <c r="OMR77" s="218"/>
      <c r="OMS77" s="218"/>
      <c r="OMT77" s="218"/>
      <c r="OMU77" s="218"/>
      <c r="OMV77" s="218"/>
      <c r="OMW77" s="218"/>
      <c r="OMX77" s="218"/>
      <c r="OMY77" s="218"/>
      <c r="OMZ77" s="218"/>
      <c r="ONA77" s="218"/>
      <c r="ONB77" s="218"/>
      <c r="ONC77" s="218"/>
      <c r="OND77" s="218"/>
      <c r="ONE77" s="218"/>
      <c r="ONF77" s="218"/>
      <c r="ONG77" s="218"/>
      <c r="ONH77" s="218"/>
      <c r="ONI77" s="218"/>
      <c r="ONJ77" s="218"/>
      <c r="ONK77" s="218"/>
      <c r="ONL77" s="218"/>
      <c r="ONM77" s="218"/>
      <c r="ONN77" s="218"/>
      <c r="ONO77" s="218"/>
      <c r="ONP77" s="218"/>
      <c r="ONQ77" s="218"/>
      <c r="ONR77" s="218"/>
      <c r="ONS77" s="218"/>
      <c r="ONT77" s="218"/>
      <c r="ONU77" s="218"/>
      <c r="ONV77" s="218"/>
      <c r="ONW77" s="218"/>
      <c r="ONX77" s="218"/>
      <c r="ONY77" s="218"/>
      <c r="ONZ77" s="218"/>
      <c r="OOA77" s="218"/>
      <c r="OOB77" s="218"/>
      <c r="OOC77" s="218"/>
      <c r="OOD77" s="218"/>
      <c r="OOE77" s="218"/>
      <c r="OOF77" s="218"/>
      <c r="OOG77" s="218"/>
      <c r="OOH77" s="218"/>
      <c r="OOI77" s="218"/>
      <c r="OOJ77" s="218"/>
      <c r="OOK77" s="218"/>
      <c r="OOL77" s="218"/>
      <c r="OOM77" s="218"/>
      <c r="OON77" s="218"/>
      <c r="OOO77" s="218"/>
      <c r="OOP77" s="218"/>
      <c r="OOQ77" s="218"/>
      <c r="OOR77" s="218"/>
      <c r="OOS77" s="218"/>
      <c r="OOT77" s="218"/>
      <c r="OOU77" s="218"/>
      <c r="OOV77" s="218"/>
      <c r="OOW77" s="218"/>
      <c r="OOX77" s="218"/>
      <c r="OOY77" s="218"/>
      <c r="OOZ77" s="218"/>
      <c r="OPA77" s="218"/>
      <c r="OPB77" s="218"/>
      <c r="OPC77" s="218"/>
      <c r="OPD77" s="218"/>
      <c r="OPE77" s="218"/>
      <c r="OPF77" s="218"/>
      <c r="OPG77" s="218"/>
      <c r="OPH77" s="218"/>
      <c r="OPI77" s="218"/>
      <c r="OPJ77" s="218"/>
      <c r="OPK77" s="218"/>
      <c r="OPL77" s="218"/>
      <c r="OPM77" s="218"/>
      <c r="OPN77" s="218"/>
      <c r="OPO77" s="218"/>
      <c r="OPP77" s="218"/>
      <c r="OPQ77" s="218"/>
      <c r="OPR77" s="218"/>
      <c r="OPS77" s="218"/>
      <c r="OPT77" s="218"/>
      <c r="OPU77" s="218"/>
      <c r="OPV77" s="218"/>
      <c r="OPW77" s="218"/>
      <c r="OPX77" s="218"/>
      <c r="OPY77" s="218"/>
      <c r="OPZ77" s="218"/>
      <c r="OQA77" s="218"/>
      <c r="OQB77" s="218"/>
      <c r="OQC77" s="218"/>
      <c r="OQD77" s="218"/>
      <c r="OQE77" s="218"/>
      <c r="OQF77" s="218"/>
      <c r="OQG77" s="218"/>
      <c r="OQH77" s="218"/>
      <c r="OQI77" s="218"/>
      <c r="OQJ77" s="218"/>
      <c r="OQK77" s="218"/>
      <c r="OQL77" s="218"/>
      <c r="OQM77" s="218"/>
      <c r="OQN77" s="218"/>
      <c r="OQO77" s="218"/>
      <c r="OQP77" s="218"/>
      <c r="OQQ77" s="218"/>
      <c r="OQR77" s="218"/>
      <c r="OQS77" s="218"/>
      <c r="OQT77" s="218"/>
      <c r="OQU77" s="218"/>
      <c r="OQV77" s="218"/>
      <c r="OQW77" s="218"/>
      <c r="OQX77" s="218"/>
      <c r="OQY77" s="218"/>
      <c r="OQZ77" s="218"/>
      <c r="ORA77" s="218"/>
      <c r="ORB77" s="218"/>
      <c r="ORC77" s="218"/>
      <c r="ORD77" s="218"/>
      <c r="ORE77" s="218"/>
      <c r="ORF77" s="218"/>
      <c r="ORG77" s="218"/>
      <c r="ORH77" s="218"/>
      <c r="ORI77" s="218"/>
      <c r="ORJ77" s="218"/>
      <c r="ORK77" s="218"/>
      <c r="ORL77" s="218"/>
      <c r="ORM77" s="218"/>
      <c r="ORN77" s="218"/>
      <c r="ORO77" s="218"/>
      <c r="ORP77" s="218"/>
      <c r="ORQ77" s="218"/>
      <c r="ORR77" s="218"/>
      <c r="ORS77" s="218"/>
      <c r="ORT77" s="218"/>
      <c r="ORU77" s="218"/>
      <c r="ORV77" s="218"/>
      <c r="ORW77" s="218"/>
      <c r="ORX77" s="218"/>
      <c r="ORY77" s="218"/>
      <c r="ORZ77" s="218"/>
      <c r="OSA77" s="218"/>
      <c r="OSB77" s="218"/>
      <c r="OSC77" s="218"/>
      <c r="OSD77" s="218"/>
      <c r="OSE77" s="218"/>
      <c r="OSF77" s="218"/>
      <c r="OSG77" s="218"/>
      <c r="OSH77" s="218"/>
      <c r="OSI77" s="218"/>
      <c r="OSJ77" s="218"/>
      <c r="OSK77" s="218"/>
      <c r="OSL77" s="218"/>
      <c r="OSM77" s="218"/>
      <c r="OSN77" s="218"/>
      <c r="OSO77" s="218"/>
      <c r="OSP77" s="218"/>
      <c r="OSQ77" s="218"/>
      <c r="OSR77" s="218"/>
      <c r="OSS77" s="218"/>
      <c r="OST77" s="218"/>
      <c r="OSU77" s="218"/>
      <c r="OSV77" s="218"/>
      <c r="OSW77" s="218"/>
      <c r="OSX77" s="218"/>
      <c r="OSY77" s="218"/>
      <c r="OSZ77" s="218"/>
      <c r="OTA77" s="218"/>
      <c r="OTB77" s="218"/>
      <c r="OTC77" s="218"/>
      <c r="OTD77" s="218"/>
      <c r="OTE77" s="218"/>
      <c r="OTF77" s="218"/>
      <c r="OTG77" s="218"/>
      <c r="OTH77" s="218"/>
      <c r="OTI77" s="218"/>
      <c r="OTJ77" s="218"/>
      <c r="OTK77" s="218"/>
      <c r="OTL77" s="218"/>
      <c r="OTM77" s="218"/>
      <c r="OTN77" s="218"/>
      <c r="OTO77" s="218"/>
      <c r="OTP77" s="218"/>
      <c r="OTQ77" s="218"/>
      <c r="OTR77" s="218"/>
      <c r="OTS77" s="218"/>
      <c r="OTT77" s="218"/>
      <c r="OTU77" s="218"/>
      <c r="OTV77" s="218"/>
      <c r="OTW77" s="218"/>
      <c r="OTX77" s="218"/>
      <c r="OTY77" s="218"/>
      <c r="OTZ77" s="218"/>
      <c r="OUA77" s="218"/>
      <c r="OUB77" s="218"/>
      <c r="OUC77" s="218"/>
      <c r="OUD77" s="218"/>
      <c r="OUE77" s="218"/>
      <c r="OUF77" s="218"/>
      <c r="OUG77" s="218"/>
      <c r="OUH77" s="218"/>
      <c r="OUI77" s="218"/>
      <c r="OUJ77" s="218"/>
      <c r="OUK77" s="218"/>
      <c r="OUL77" s="218"/>
      <c r="OUM77" s="218"/>
      <c r="OUN77" s="218"/>
      <c r="OUO77" s="218"/>
      <c r="OUP77" s="218"/>
      <c r="OUQ77" s="218"/>
      <c r="OUR77" s="218"/>
      <c r="OUS77" s="218"/>
      <c r="OUT77" s="218"/>
      <c r="OUU77" s="218"/>
      <c r="OUV77" s="218"/>
      <c r="OUW77" s="218"/>
      <c r="OUX77" s="218"/>
      <c r="OUY77" s="218"/>
      <c r="OUZ77" s="218"/>
      <c r="OVA77" s="218"/>
      <c r="OVB77" s="218"/>
      <c r="OVC77" s="218"/>
      <c r="OVD77" s="218"/>
      <c r="OVE77" s="218"/>
      <c r="OVF77" s="218"/>
      <c r="OVG77" s="218"/>
      <c r="OVH77" s="218"/>
      <c r="OVI77" s="218"/>
      <c r="OVJ77" s="218"/>
      <c r="OVK77" s="218"/>
      <c r="OVL77" s="218"/>
      <c r="OVM77" s="218"/>
      <c r="OVN77" s="218"/>
      <c r="OVO77" s="218"/>
      <c r="OVP77" s="218"/>
      <c r="OVQ77" s="218"/>
      <c r="OVR77" s="218"/>
      <c r="OVS77" s="218"/>
      <c r="OVT77" s="218"/>
      <c r="OVU77" s="218"/>
      <c r="OVV77" s="218"/>
      <c r="OVW77" s="218"/>
      <c r="OVX77" s="218"/>
      <c r="OVY77" s="218"/>
      <c r="OVZ77" s="218"/>
      <c r="OWA77" s="218"/>
      <c r="OWB77" s="218"/>
      <c r="OWC77" s="218"/>
      <c r="OWD77" s="218"/>
      <c r="OWE77" s="218"/>
      <c r="OWF77" s="218"/>
      <c r="OWG77" s="218"/>
      <c r="OWH77" s="218"/>
      <c r="OWI77" s="218"/>
      <c r="OWJ77" s="218"/>
      <c r="OWK77" s="218"/>
      <c r="OWL77" s="218"/>
      <c r="OWM77" s="218"/>
      <c r="OWN77" s="218"/>
      <c r="OWO77" s="218"/>
      <c r="OWP77" s="218"/>
      <c r="OWQ77" s="218"/>
      <c r="OWR77" s="218"/>
      <c r="OWS77" s="218"/>
      <c r="OWT77" s="218"/>
      <c r="OWU77" s="218"/>
      <c r="OWV77" s="218"/>
      <c r="OWW77" s="218"/>
      <c r="OWX77" s="218"/>
      <c r="OWY77" s="218"/>
      <c r="OWZ77" s="218"/>
      <c r="OXA77" s="218"/>
      <c r="OXB77" s="218"/>
      <c r="OXC77" s="218"/>
      <c r="OXD77" s="218"/>
      <c r="OXE77" s="218"/>
      <c r="OXF77" s="218"/>
      <c r="OXG77" s="218"/>
      <c r="OXH77" s="218"/>
      <c r="OXI77" s="218"/>
      <c r="OXJ77" s="218"/>
      <c r="OXK77" s="218"/>
      <c r="OXL77" s="218"/>
      <c r="OXM77" s="218"/>
      <c r="OXN77" s="218"/>
      <c r="OXO77" s="218"/>
      <c r="OXP77" s="218"/>
      <c r="OXQ77" s="218"/>
      <c r="OXR77" s="218"/>
      <c r="OXS77" s="218"/>
      <c r="OXT77" s="218"/>
      <c r="OXU77" s="218"/>
      <c r="OXV77" s="218"/>
      <c r="OXW77" s="218"/>
      <c r="OXX77" s="218"/>
      <c r="OXY77" s="218"/>
      <c r="OXZ77" s="218"/>
      <c r="OYA77" s="218"/>
      <c r="OYB77" s="218"/>
      <c r="OYC77" s="218"/>
      <c r="OYD77" s="218"/>
      <c r="OYE77" s="218"/>
      <c r="OYF77" s="218"/>
      <c r="OYG77" s="218"/>
      <c r="OYH77" s="218"/>
      <c r="OYI77" s="218"/>
      <c r="OYJ77" s="218"/>
      <c r="OYK77" s="218"/>
      <c r="OYL77" s="218"/>
      <c r="OYM77" s="218"/>
      <c r="OYN77" s="218"/>
      <c r="OYO77" s="218"/>
      <c r="OYP77" s="218"/>
      <c r="OYQ77" s="218"/>
      <c r="OYR77" s="218"/>
      <c r="OYS77" s="218"/>
      <c r="OYT77" s="218"/>
      <c r="OYU77" s="218"/>
      <c r="OYV77" s="218"/>
      <c r="OYW77" s="218"/>
      <c r="OYX77" s="218"/>
      <c r="OYY77" s="218"/>
      <c r="OYZ77" s="218"/>
      <c r="OZA77" s="218"/>
      <c r="OZB77" s="218"/>
      <c r="OZC77" s="218"/>
      <c r="OZD77" s="218"/>
      <c r="OZE77" s="218"/>
      <c r="OZF77" s="218"/>
      <c r="OZG77" s="218"/>
      <c r="OZH77" s="218"/>
      <c r="OZI77" s="218"/>
      <c r="OZJ77" s="218"/>
      <c r="OZK77" s="218"/>
      <c r="OZL77" s="218"/>
      <c r="OZM77" s="218"/>
      <c r="OZN77" s="218"/>
      <c r="OZO77" s="218"/>
      <c r="OZP77" s="218"/>
      <c r="OZQ77" s="218"/>
      <c r="OZR77" s="218"/>
      <c r="OZS77" s="218"/>
      <c r="OZT77" s="218"/>
      <c r="OZU77" s="218"/>
      <c r="OZV77" s="218"/>
      <c r="OZW77" s="218"/>
      <c r="OZX77" s="218"/>
      <c r="OZY77" s="218"/>
      <c r="OZZ77" s="218"/>
      <c r="PAA77" s="218"/>
      <c r="PAB77" s="218"/>
      <c r="PAC77" s="218"/>
      <c r="PAD77" s="218"/>
      <c r="PAE77" s="218"/>
      <c r="PAF77" s="218"/>
      <c r="PAG77" s="218"/>
      <c r="PAH77" s="218"/>
      <c r="PAI77" s="218"/>
      <c r="PAJ77" s="218"/>
      <c r="PAK77" s="218"/>
      <c r="PAL77" s="218"/>
      <c r="PAM77" s="218"/>
      <c r="PAN77" s="218"/>
      <c r="PAO77" s="218"/>
      <c r="PAP77" s="218"/>
      <c r="PAQ77" s="218"/>
      <c r="PAR77" s="218"/>
      <c r="PAS77" s="218"/>
      <c r="PAT77" s="218"/>
      <c r="PAU77" s="218"/>
      <c r="PAV77" s="218"/>
      <c r="PAW77" s="218"/>
      <c r="PAX77" s="218"/>
      <c r="PAY77" s="218"/>
      <c r="PAZ77" s="218"/>
      <c r="PBA77" s="218"/>
      <c r="PBB77" s="218"/>
      <c r="PBC77" s="218"/>
      <c r="PBD77" s="218"/>
      <c r="PBE77" s="218"/>
      <c r="PBF77" s="218"/>
      <c r="PBG77" s="218"/>
      <c r="PBH77" s="218"/>
      <c r="PBI77" s="218"/>
      <c r="PBJ77" s="218"/>
      <c r="PBK77" s="218"/>
      <c r="PBL77" s="218"/>
      <c r="PBM77" s="218"/>
      <c r="PBN77" s="218"/>
      <c r="PBO77" s="218"/>
      <c r="PBP77" s="218"/>
      <c r="PBQ77" s="218"/>
      <c r="PBR77" s="218"/>
      <c r="PBS77" s="218"/>
      <c r="PBT77" s="218"/>
      <c r="PBU77" s="218"/>
      <c r="PBV77" s="218"/>
      <c r="PBW77" s="218"/>
      <c r="PBX77" s="218"/>
      <c r="PBY77" s="218"/>
      <c r="PBZ77" s="218"/>
      <c r="PCA77" s="218"/>
      <c r="PCB77" s="218"/>
      <c r="PCC77" s="218"/>
      <c r="PCD77" s="218"/>
      <c r="PCE77" s="218"/>
      <c r="PCF77" s="218"/>
      <c r="PCG77" s="218"/>
      <c r="PCH77" s="218"/>
      <c r="PCI77" s="218"/>
      <c r="PCJ77" s="218"/>
      <c r="PCK77" s="218"/>
      <c r="PCL77" s="218"/>
      <c r="PCM77" s="218"/>
      <c r="PCN77" s="218"/>
      <c r="PCO77" s="218"/>
      <c r="PCP77" s="218"/>
      <c r="PCQ77" s="218"/>
      <c r="PCR77" s="218"/>
      <c r="PCS77" s="218"/>
      <c r="PCT77" s="218"/>
      <c r="PCU77" s="218"/>
      <c r="PCV77" s="218"/>
      <c r="PCW77" s="218"/>
      <c r="PCX77" s="218"/>
      <c r="PCY77" s="218"/>
      <c r="PCZ77" s="218"/>
      <c r="PDA77" s="218"/>
      <c r="PDB77" s="218"/>
      <c r="PDC77" s="218"/>
      <c r="PDD77" s="218"/>
      <c r="PDE77" s="218"/>
      <c r="PDF77" s="218"/>
      <c r="PDG77" s="218"/>
      <c r="PDH77" s="218"/>
      <c r="PDI77" s="218"/>
      <c r="PDJ77" s="218"/>
      <c r="PDK77" s="218"/>
      <c r="PDL77" s="218"/>
      <c r="PDM77" s="218"/>
      <c r="PDN77" s="218"/>
      <c r="PDO77" s="218"/>
      <c r="PDP77" s="218"/>
      <c r="PDQ77" s="218"/>
      <c r="PDR77" s="218"/>
      <c r="PDS77" s="218"/>
      <c r="PDT77" s="218"/>
      <c r="PDU77" s="218"/>
      <c r="PDV77" s="218"/>
      <c r="PDW77" s="218"/>
      <c r="PDX77" s="218"/>
      <c r="PDY77" s="218"/>
      <c r="PDZ77" s="218"/>
      <c r="PEA77" s="218"/>
      <c r="PEB77" s="218"/>
      <c r="PEC77" s="218"/>
      <c r="PED77" s="218"/>
      <c r="PEE77" s="218"/>
      <c r="PEF77" s="218"/>
      <c r="PEG77" s="218"/>
      <c r="PEH77" s="218"/>
      <c r="PEI77" s="218"/>
      <c r="PEJ77" s="218"/>
      <c r="PEK77" s="218"/>
      <c r="PEL77" s="218"/>
      <c r="PEM77" s="218"/>
      <c r="PEN77" s="218"/>
      <c r="PEO77" s="218"/>
      <c r="PEP77" s="218"/>
      <c r="PEQ77" s="218"/>
      <c r="PER77" s="218"/>
      <c r="PES77" s="218"/>
      <c r="PET77" s="218"/>
      <c r="PEU77" s="218"/>
      <c r="PEV77" s="218"/>
      <c r="PEW77" s="218"/>
      <c r="PEX77" s="218"/>
      <c r="PEY77" s="218"/>
      <c r="PEZ77" s="218"/>
      <c r="PFA77" s="218"/>
      <c r="PFB77" s="218"/>
      <c r="PFC77" s="218"/>
      <c r="PFD77" s="218"/>
      <c r="PFE77" s="218"/>
      <c r="PFF77" s="218"/>
      <c r="PFG77" s="218"/>
      <c r="PFH77" s="218"/>
      <c r="PFI77" s="218"/>
      <c r="PFJ77" s="218"/>
      <c r="PFK77" s="218"/>
      <c r="PFL77" s="218"/>
      <c r="PFM77" s="218"/>
      <c r="PFN77" s="218"/>
      <c r="PFO77" s="218"/>
      <c r="PFP77" s="218"/>
      <c r="PFQ77" s="218"/>
      <c r="PFR77" s="218"/>
      <c r="PFS77" s="218"/>
      <c r="PFT77" s="218"/>
      <c r="PFU77" s="218"/>
      <c r="PFV77" s="218"/>
      <c r="PFW77" s="218"/>
      <c r="PFX77" s="218"/>
      <c r="PFY77" s="218"/>
      <c r="PFZ77" s="218"/>
      <c r="PGA77" s="218"/>
      <c r="PGB77" s="218"/>
      <c r="PGC77" s="218"/>
      <c r="PGD77" s="218"/>
      <c r="PGE77" s="218"/>
      <c r="PGF77" s="218"/>
      <c r="PGG77" s="218"/>
      <c r="PGH77" s="218"/>
      <c r="PGI77" s="218"/>
      <c r="PGJ77" s="218"/>
      <c r="PGK77" s="218"/>
      <c r="PGL77" s="218"/>
      <c r="PGM77" s="218"/>
      <c r="PGN77" s="218"/>
      <c r="PGO77" s="218"/>
      <c r="PGP77" s="218"/>
      <c r="PGQ77" s="218"/>
      <c r="PGR77" s="218"/>
      <c r="PGS77" s="218"/>
      <c r="PGT77" s="218"/>
      <c r="PGU77" s="218"/>
      <c r="PGV77" s="218"/>
      <c r="PGW77" s="218"/>
      <c r="PGX77" s="218"/>
      <c r="PGY77" s="218"/>
      <c r="PGZ77" s="218"/>
      <c r="PHA77" s="218"/>
      <c r="PHB77" s="218"/>
      <c r="PHC77" s="218"/>
      <c r="PHD77" s="218"/>
      <c r="PHE77" s="218"/>
      <c r="PHF77" s="218"/>
      <c r="PHG77" s="218"/>
      <c r="PHH77" s="218"/>
      <c r="PHI77" s="218"/>
      <c r="PHJ77" s="218"/>
      <c r="PHK77" s="218"/>
      <c r="PHL77" s="218"/>
      <c r="PHM77" s="218"/>
      <c r="PHN77" s="218"/>
      <c r="PHO77" s="218"/>
      <c r="PHP77" s="218"/>
      <c r="PHQ77" s="218"/>
      <c r="PHR77" s="218"/>
      <c r="PHS77" s="218"/>
      <c r="PHT77" s="218"/>
      <c r="PHU77" s="218"/>
      <c r="PHV77" s="218"/>
      <c r="PHW77" s="218"/>
      <c r="PHX77" s="218"/>
      <c r="PHY77" s="218"/>
      <c r="PHZ77" s="218"/>
      <c r="PIA77" s="218"/>
      <c r="PIB77" s="218"/>
      <c r="PIC77" s="218"/>
      <c r="PID77" s="218"/>
      <c r="PIE77" s="218"/>
      <c r="PIF77" s="218"/>
      <c r="PIG77" s="218"/>
      <c r="PIH77" s="218"/>
      <c r="PII77" s="218"/>
      <c r="PIJ77" s="218"/>
      <c r="PIK77" s="218"/>
      <c r="PIL77" s="218"/>
      <c r="PIM77" s="218"/>
      <c r="PIN77" s="218"/>
      <c r="PIO77" s="218"/>
      <c r="PIP77" s="218"/>
      <c r="PIQ77" s="218"/>
      <c r="PIR77" s="218"/>
      <c r="PIS77" s="218"/>
      <c r="PIT77" s="218"/>
      <c r="PIU77" s="218"/>
      <c r="PIV77" s="218"/>
      <c r="PIW77" s="218"/>
      <c r="PIX77" s="218"/>
      <c r="PIY77" s="218"/>
      <c r="PIZ77" s="218"/>
      <c r="PJA77" s="218"/>
      <c r="PJB77" s="218"/>
      <c r="PJC77" s="218"/>
      <c r="PJD77" s="218"/>
      <c r="PJE77" s="218"/>
      <c r="PJF77" s="218"/>
      <c r="PJG77" s="218"/>
      <c r="PJH77" s="218"/>
      <c r="PJI77" s="218"/>
      <c r="PJJ77" s="218"/>
      <c r="PJK77" s="218"/>
      <c r="PJL77" s="218"/>
      <c r="PJM77" s="218"/>
      <c r="PJN77" s="218"/>
      <c r="PJO77" s="218"/>
      <c r="PJP77" s="218"/>
      <c r="PJQ77" s="218"/>
      <c r="PJR77" s="218"/>
      <c r="PJS77" s="218"/>
      <c r="PJT77" s="218"/>
      <c r="PJU77" s="218"/>
      <c r="PJV77" s="218"/>
      <c r="PJW77" s="218"/>
      <c r="PJX77" s="218"/>
      <c r="PJY77" s="218"/>
      <c r="PJZ77" s="218"/>
      <c r="PKA77" s="218"/>
      <c r="PKB77" s="218"/>
      <c r="PKC77" s="218"/>
      <c r="PKD77" s="218"/>
      <c r="PKE77" s="218"/>
      <c r="PKF77" s="218"/>
      <c r="PKG77" s="218"/>
      <c r="PKH77" s="218"/>
      <c r="PKI77" s="218"/>
      <c r="PKJ77" s="218"/>
      <c r="PKK77" s="218"/>
      <c r="PKL77" s="218"/>
      <c r="PKM77" s="218"/>
      <c r="PKN77" s="218"/>
      <c r="PKO77" s="218"/>
      <c r="PKP77" s="218"/>
      <c r="PKQ77" s="218"/>
      <c r="PKR77" s="218"/>
      <c r="PKS77" s="218"/>
      <c r="PKT77" s="218"/>
      <c r="PKU77" s="218"/>
      <c r="PKV77" s="218"/>
      <c r="PKW77" s="218"/>
      <c r="PKX77" s="218"/>
      <c r="PKY77" s="218"/>
      <c r="PKZ77" s="218"/>
      <c r="PLA77" s="218"/>
      <c r="PLB77" s="218"/>
      <c r="PLC77" s="218"/>
      <c r="PLD77" s="218"/>
      <c r="PLE77" s="218"/>
      <c r="PLF77" s="218"/>
      <c r="PLG77" s="218"/>
      <c r="PLH77" s="218"/>
      <c r="PLI77" s="218"/>
      <c r="PLJ77" s="218"/>
      <c r="PLK77" s="218"/>
      <c r="PLL77" s="218"/>
      <c r="PLM77" s="218"/>
      <c r="PLN77" s="218"/>
      <c r="PLO77" s="218"/>
      <c r="PLP77" s="218"/>
      <c r="PLQ77" s="218"/>
      <c r="PLR77" s="218"/>
      <c r="PLS77" s="218"/>
      <c r="PLT77" s="218"/>
      <c r="PLU77" s="218"/>
      <c r="PLV77" s="218"/>
      <c r="PLW77" s="218"/>
      <c r="PLX77" s="218"/>
      <c r="PLY77" s="218"/>
      <c r="PLZ77" s="218"/>
      <c r="PMA77" s="218"/>
      <c r="PMB77" s="218"/>
      <c r="PMC77" s="218"/>
      <c r="PMD77" s="218"/>
      <c r="PME77" s="218"/>
      <c r="PMF77" s="218"/>
      <c r="PMG77" s="218"/>
      <c r="PMH77" s="218"/>
      <c r="PMI77" s="218"/>
      <c r="PMJ77" s="218"/>
      <c r="PMK77" s="218"/>
      <c r="PML77" s="218"/>
      <c r="PMM77" s="218"/>
      <c r="PMN77" s="218"/>
      <c r="PMO77" s="218"/>
      <c r="PMP77" s="218"/>
      <c r="PMQ77" s="218"/>
      <c r="PMR77" s="218"/>
      <c r="PMS77" s="218"/>
      <c r="PMT77" s="218"/>
      <c r="PMU77" s="218"/>
      <c r="PMV77" s="218"/>
      <c r="PMW77" s="218"/>
      <c r="PMX77" s="218"/>
      <c r="PMY77" s="218"/>
      <c r="PMZ77" s="218"/>
      <c r="PNA77" s="218"/>
      <c r="PNB77" s="218"/>
      <c r="PNC77" s="218"/>
      <c r="PND77" s="218"/>
      <c r="PNE77" s="218"/>
      <c r="PNF77" s="218"/>
      <c r="PNG77" s="218"/>
      <c r="PNH77" s="218"/>
      <c r="PNI77" s="218"/>
      <c r="PNJ77" s="218"/>
      <c r="PNK77" s="218"/>
      <c r="PNL77" s="218"/>
      <c r="PNM77" s="218"/>
      <c r="PNN77" s="218"/>
      <c r="PNO77" s="218"/>
      <c r="PNP77" s="218"/>
      <c r="PNQ77" s="218"/>
      <c r="PNR77" s="218"/>
      <c r="PNS77" s="218"/>
      <c r="PNT77" s="218"/>
      <c r="PNU77" s="218"/>
      <c r="PNV77" s="218"/>
      <c r="PNW77" s="218"/>
      <c r="PNX77" s="218"/>
      <c r="PNY77" s="218"/>
      <c r="PNZ77" s="218"/>
      <c r="POA77" s="218"/>
      <c r="POB77" s="218"/>
      <c r="POC77" s="218"/>
      <c r="POD77" s="218"/>
      <c r="POE77" s="218"/>
      <c r="POF77" s="218"/>
      <c r="POG77" s="218"/>
      <c r="POH77" s="218"/>
      <c r="POI77" s="218"/>
      <c r="POJ77" s="218"/>
      <c r="POK77" s="218"/>
      <c r="POL77" s="218"/>
      <c r="POM77" s="218"/>
      <c r="PON77" s="218"/>
      <c r="POO77" s="218"/>
      <c r="POP77" s="218"/>
      <c r="POQ77" s="218"/>
      <c r="POR77" s="218"/>
      <c r="POS77" s="218"/>
      <c r="POT77" s="218"/>
      <c r="POU77" s="218"/>
      <c r="POV77" s="218"/>
      <c r="POW77" s="218"/>
      <c r="POX77" s="218"/>
      <c r="POY77" s="218"/>
      <c r="POZ77" s="218"/>
      <c r="PPA77" s="218"/>
      <c r="PPB77" s="218"/>
      <c r="PPC77" s="218"/>
      <c r="PPD77" s="218"/>
      <c r="PPE77" s="218"/>
      <c r="PPF77" s="218"/>
      <c r="PPG77" s="218"/>
      <c r="PPH77" s="218"/>
      <c r="PPI77" s="218"/>
      <c r="PPJ77" s="218"/>
      <c r="PPK77" s="218"/>
      <c r="PPL77" s="218"/>
      <c r="PPM77" s="218"/>
      <c r="PPN77" s="218"/>
      <c r="PPO77" s="218"/>
      <c r="PPP77" s="218"/>
      <c r="PPQ77" s="218"/>
      <c r="PPR77" s="218"/>
      <c r="PPS77" s="218"/>
      <c r="PPT77" s="218"/>
      <c r="PPU77" s="218"/>
      <c r="PPV77" s="218"/>
      <c r="PPW77" s="218"/>
      <c r="PPX77" s="218"/>
      <c r="PPY77" s="218"/>
      <c r="PPZ77" s="218"/>
      <c r="PQA77" s="218"/>
      <c r="PQB77" s="218"/>
      <c r="PQC77" s="218"/>
      <c r="PQD77" s="218"/>
      <c r="PQE77" s="218"/>
      <c r="PQF77" s="218"/>
      <c r="PQG77" s="218"/>
      <c r="PQH77" s="218"/>
      <c r="PQI77" s="218"/>
      <c r="PQJ77" s="218"/>
      <c r="PQK77" s="218"/>
      <c r="PQL77" s="218"/>
      <c r="PQM77" s="218"/>
      <c r="PQN77" s="218"/>
      <c r="PQO77" s="218"/>
      <c r="PQP77" s="218"/>
      <c r="PQQ77" s="218"/>
      <c r="PQR77" s="218"/>
      <c r="PQS77" s="218"/>
      <c r="PQT77" s="218"/>
      <c r="PQU77" s="218"/>
      <c r="PQV77" s="218"/>
      <c r="PQW77" s="218"/>
      <c r="PQX77" s="218"/>
      <c r="PQY77" s="218"/>
      <c r="PQZ77" s="218"/>
      <c r="PRA77" s="218"/>
      <c r="PRB77" s="218"/>
      <c r="PRC77" s="218"/>
      <c r="PRD77" s="218"/>
      <c r="PRE77" s="218"/>
      <c r="PRF77" s="218"/>
      <c r="PRG77" s="218"/>
      <c r="PRH77" s="218"/>
      <c r="PRI77" s="218"/>
      <c r="PRJ77" s="218"/>
      <c r="PRK77" s="218"/>
      <c r="PRL77" s="218"/>
      <c r="PRM77" s="218"/>
      <c r="PRN77" s="218"/>
      <c r="PRO77" s="218"/>
      <c r="PRP77" s="218"/>
      <c r="PRQ77" s="218"/>
      <c r="PRR77" s="218"/>
      <c r="PRS77" s="218"/>
      <c r="PRT77" s="218"/>
      <c r="PRU77" s="218"/>
      <c r="PRV77" s="218"/>
      <c r="PRW77" s="218"/>
      <c r="PRX77" s="218"/>
      <c r="PRY77" s="218"/>
      <c r="PRZ77" s="218"/>
      <c r="PSA77" s="218"/>
      <c r="PSB77" s="218"/>
      <c r="PSC77" s="218"/>
      <c r="PSD77" s="218"/>
      <c r="PSE77" s="218"/>
      <c r="PSF77" s="218"/>
      <c r="PSG77" s="218"/>
      <c r="PSH77" s="218"/>
      <c r="PSI77" s="218"/>
      <c r="PSJ77" s="218"/>
      <c r="PSK77" s="218"/>
      <c r="PSL77" s="218"/>
      <c r="PSM77" s="218"/>
      <c r="PSN77" s="218"/>
      <c r="PSO77" s="218"/>
      <c r="PSP77" s="218"/>
      <c r="PSQ77" s="218"/>
      <c r="PSR77" s="218"/>
      <c r="PSS77" s="218"/>
      <c r="PST77" s="218"/>
      <c r="PSU77" s="218"/>
      <c r="PSV77" s="218"/>
      <c r="PSW77" s="218"/>
      <c r="PSX77" s="218"/>
      <c r="PSY77" s="218"/>
      <c r="PSZ77" s="218"/>
      <c r="PTA77" s="218"/>
      <c r="PTB77" s="218"/>
      <c r="PTC77" s="218"/>
      <c r="PTD77" s="218"/>
      <c r="PTE77" s="218"/>
      <c r="PTF77" s="218"/>
      <c r="PTG77" s="218"/>
      <c r="PTH77" s="218"/>
      <c r="PTI77" s="218"/>
      <c r="PTJ77" s="218"/>
      <c r="PTK77" s="218"/>
      <c r="PTL77" s="218"/>
      <c r="PTM77" s="218"/>
      <c r="PTN77" s="218"/>
      <c r="PTO77" s="218"/>
      <c r="PTP77" s="218"/>
      <c r="PTQ77" s="218"/>
      <c r="PTR77" s="218"/>
      <c r="PTS77" s="218"/>
      <c r="PTT77" s="218"/>
      <c r="PTU77" s="218"/>
      <c r="PTV77" s="218"/>
      <c r="PTW77" s="218"/>
      <c r="PTX77" s="218"/>
      <c r="PTY77" s="218"/>
      <c r="PTZ77" s="218"/>
      <c r="PUA77" s="218"/>
      <c r="PUB77" s="218"/>
      <c r="PUC77" s="218"/>
      <c r="PUD77" s="218"/>
      <c r="PUE77" s="218"/>
      <c r="PUF77" s="218"/>
      <c r="PUG77" s="218"/>
      <c r="PUH77" s="218"/>
      <c r="PUI77" s="218"/>
      <c r="PUJ77" s="218"/>
      <c r="PUK77" s="218"/>
      <c r="PUL77" s="218"/>
      <c r="PUM77" s="218"/>
      <c r="PUN77" s="218"/>
      <c r="PUO77" s="218"/>
      <c r="PUP77" s="218"/>
      <c r="PUQ77" s="218"/>
      <c r="PUR77" s="218"/>
      <c r="PUS77" s="218"/>
      <c r="PUT77" s="218"/>
      <c r="PUU77" s="218"/>
      <c r="PUV77" s="218"/>
      <c r="PUW77" s="218"/>
      <c r="PUX77" s="218"/>
      <c r="PUY77" s="218"/>
      <c r="PUZ77" s="218"/>
      <c r="PVA77" s="218"/>
      <c r="PVB77" s="218"/>
      <c r="PVC77" s="218"/>
      <c r="PVD77" s="218"/>
      <c r="PVE77" s="218"/>
      <c r="PVF77" s="218"/>
      <c r="PVG77" s="218"/>
      <c r="PVH77" s="218"/>
      <c r="PVI77" s="218"/>
      <c r="PVJ77" s="218"/>
      <c r="PVK77" s="218"/>
      <c r="PVL77" s="218"/>
      <c r="PVM77" s="218"/>
      <c r="PVN77" s="218"/>
      <c r="PVO77" s="218"/>
      <c r="PVP77" s="218"/>
      <c r="PVQ77" s="218"/>
      <c r="PVR77" s="218"/>
      <c r="PVS77" s="218"/>
      <c r="PVT77" s="218"/>
      <c r="PVU77" s="218"/>
      <c r="PVV77" s="218"/>
      <c r="PVW77" s="218"/>
      <c r="PVX77" s="218"/>
      <c r="PVY77" s="218"/>
      <c r="PVZ77" s="218"/>
      <c r="PWA77" s="218"/>
      <c r="PWB77" s="218"/>
      <c r="PWC77" s="218"/>
      <c r="PWD77" s="218"/>
      <c r="PWE77" s="218"/>
      <c r="PWF77" s="218"/>
      <c r="PWG77" s="218"/>
      <c r="PWH77" s="218"/>
      <c r="PWI77" s="218"/>
      <c r="PWJ77" s="218"/>
      <c r="PWK77" s="218"/>
      <c r="PWL77" s="218"/>
      <c r="PWM77" s="218"/>
      <c r="PWN77" s="218"/>
      <c r="PWO77" s="218"/>
      <c r="PWP77" s="218"/>
      <c r="PWQ77" s="218"/>
      <c r="PWR77" s="218"/>
      <c r="PWS77" s="218"/>
      <c r="PWT77" s="218"/>
      <c r="PWU77" s="218"/>
      <c r="PWV77" s="218"/>
      <c r="PWW77" s="218"/>
      <c r="PWX77" s="218"/>
      <c r="PWY77" s="218"/>
      <c r="PWZ77" s="218"/>
      <c r="PXA77" s="218"/>
      <c r="PXB77" s="218"/>
      <c r="PXC77" s="218"/>
      <c r="PXD77" s="218"/>
      <c r="PXE77" s="218"/>
      <c r="PXF77" s="218"/>
      <c r="PXG77" s="218"/>
      <c r="PXH77" s="218"/>
      <c r="PXI77" s="218"/>
      <c r="PXJ77" s="218"/>
      <c r="PXK77" s="218"/>
      <c r="PXL77" s="218"/>
      <c r="PXM77" s="218"/>
      <c r="PXN77" s="218"/>
      <c r="PXO77" s="218"/>
      <c r="PXP77" s="218"/>
      <c r="PXQ77" s="218"/>
      <c r="PXR77" s="218"/>
      <c r="PXS77" s="218"/>
      <c r="PXT77" s="218"/>
      <c r="PXU77" s="218"/>
      <c r="PXV77" s="218"/>
      <c r="PXW77" s="218"/>
      <c r="PXX77" s="218"/>
      <c r="PXY77" s="218"/>
      <c r="PXZ77" s="218"/>
      <c r="PYA77" s="218"/>
      <c r="PYB77" s="218"/>
      <c r="PYC77" s="218"/>
      <c r="PYD77" s="218"/>
      <c r="PYE77" s="218"/>
      <c r="PYF77" s="218"/>
      <c r="PYG77" s="218"/>
      <c r="PYH77" s="218"/>
      <c r="PYI77" s="218"/>
      <c r="PYJ77" s="218"/>
      <c r="PYK77" s="218"/>
      <c r="PYL77" s="218"/>
      <c r="PYM77" s="218"/>
      <c r="PYN77" s="218"/>
      <c r="PYO77" s="218"/>
      <c r="PYP77" s="218"/>
      <c r="PYQ77" s="218"/>
      <c r="PYR77" s="218"/>
      <c r="PYS77" s="218"/>
      <c r="PYT77" s="218"/>
      <c r="PYU77" s="218"/>
      <c r="PYV77" s="218"/>
      <c r="PYW77" s="218"/>
      <c r="PYX77" s="218"/>
      <c r="PYY77" s="218"/>
      <c r="PYZ77" s="218"/>
      <c r="PZA77" s="218"/>
      <c r="PZB77" s="218"/>
      <c r="PZC77" s="218"/>
      <c r="PZD77" s="218"/>
      <c r="PZE77" s="218"/>
      <c r="PZF77" s="218"/>
      <c r="PZG77" s="218"/>
      <c r="PZH77" s="218"/>
      <c r="PZI77" s="218"/>
      <c r="PZJ77" s="218"/>
      <c r="PZK77" s="218"/>
      <c r="PZL77" s="218"/>
      <c r="PZM77" s="218"/>
      <c r="PZN77" s="218"/>
      <c r="PZO77" s="218"/>
      <c r="PZP77" s="218"/>
      <c r="PZQ77" s="218"/>
      <c r="PZR77" s="218"/>
      <c r="PZS77" s="218"/>
      <c r="PZT77" s="218"/>
      <c r="PZU77" s="218"/>
      <c r="PZV77" s="218"/>
      <c r="PZW77" s="218"/>
      <c r="PZX77" s="218"/>
      <c r="PZY77" s="218"/>
      <c r="PZZ77" s="218"/>
      <c r="QAA77" s="218"/>
      <c r="QAB77" s="218"/>
      <c r="QAC77" s="218"/>
      <c r="QAD77" s="218"/>
      <c r="QAE77" s="218"/>
      <c r="QAF77" s="218"/>
      <c r="QAG77" s="218"/>
      <c r="QAH77" s="218"/>
      <c r="QAI77" s="218"/>
      <c r="QAJ77" s="218"/>
      <c r="QAK77" s="218"/>
      <c r="QAL77" s="218"/>
      <c r="QAM77" s="218"/>
      <c r="QAN77" s="218"/>
      <c r="QAO77" s="218"/>
      <c r="QAP77" s="218"/>
      <c r="QAQ77" s="218"/>
      <c r="QAR77" s="218"/>
      <c r="QAS77" s="218"/>
      <c r="QAT77" s="218"/>
      <c r="QAU77" s="218"/>
      <c r="QAV77" s="218"/>
      <c r="QAW77" s="218"/>
      <c r="QAX77" s="218"/>
      <c r="QAY77" s="218"/>
      <c r="QAZ77" s="218"/>
      <c r="QBA77" s="218"/>
      <c r="QBB77" s="218"/>
      <c r="QBC77" s="218"/>
      <c r="QBD77" s="218"/>
      <c r="QBE77" s="218"/>
      <c r="QBF77" s="218"/>
      <c r="QBG77" s="218"/>
      <c r="QBH77" s="218"/>
      <c r="QBI77" s="218"/>
      <c r="QBJ77" s="218"/>
      <c r="QBK77" s="218"/>
      <c r="QBL77" s="218"/>
      <c r="QBM77" s="218"/>
      <c r="QBN77" s="218"/>
      <c r="QBO77" s="218"/>
      <c r="QBP77" s="218"/>
      <c r="QBQ77" s="218"/>
      <c r="QBR77" s="218"/>
      <c r="QBS77" s="218"/>
      <c r="QBT77" s="218"/>
      <c r="QBU77" s="218"/>
      <c r="QBV77" s="218"/>
      <c r="QBW77" s="218"/>
      <c r="QBX77" s="218"/>
      <c r="QBY77" s="218"/>
      <c r="QBZ77" s="218"/>
      <c r="QCA77" s="218"/>
      <c r="QCB77" s="218"/>
      <c r="QCC77" s="218"/>
      <c r="QCD77" s="218"/>
      <c r="QCE77" s="218"/>
      <c r="QCF77" s="218"/>
      <c r="QCG77" s="218"/>
      <c r="QCH77" s="218"/>
      <c r="QCI77" s="218"/>
      <c r="QCJ77" s="218"/>
      <c r="QCK77" s="218"/>
      <c r="QCL77" s="218"/>
      <c r="QCM77" s="218"/>
      <c r="QCN77" s="218"/>
      <c r="QCO77" s="218"/>
      <c r="QCP77" s="218"/>
      <c r="QCQ77" s="218"/>
      <c r="QCR77" s="218"/>
      <c r="QCS77" s="218"/>
      <c r="QCT77" s="218"/>
      <c r="QCU77" s="218"/>
      <c r="QCV77" s="218"/>
      <c r="QCW77" s="218"/>
      <c r="QCX77" s="218"/>
      <c r="QCY77" s="218"/>
      <c r="QCZ77" s="218"/>
      <c r="QDA77" s="218"/>
      <c r="QDB77" s="218"/>
      <c r="QDC77" s="218"/>
      <c r="QDD77" s="218"/>
      <c r="QDE77" s="218"/>
      <c r="QDF77" s="218"/>
      <c r="QDG77" s="218"/>
      <c r="QDH77" s="218"/>
      <c r="QDI77" s="218"/>
      <c r="QDJ77" s="218"/>
      <c r="QDK77" s="218"/>
      <c r="QDL77" s="218"/>
      <c r="QDM77" s="218"/>
      <c r="QDN77" s="218"/>
      <c r="QDO77" s="218"/>
      <c r="QDP77" s="218"/>
      <c r="QDQ77" s="218"/>
      <c r="QDR77" s="218"/>
      <c r="QDS77" s="218"/>
      <c r="QDT77" s="218"/>
      <c r="QDU77" s="218"/>
      <c r="QDV77" s="218"/>
      <c r="QDW77" s="218"/>
      <c r="QDX77" s="218"/>
      <c r="QDY77" s="218"/>
      <c r="QDZ77" s="218"/>
      <c r="QEA77" s="218"/>
      <c r="QEB77" s="218"/>
      <c r="QEC77" s="218"/>
      <c r="QED77" s="218"/>
      <c r="QEE77" s="218"/>
      <c r="QEF77" s="218"/>
      <c r="QEG77" s="218"/>
      <c r="QEH77" s="218"/>
      <c r="QEI77" s="218"/>
      <c r="QEJ77" s="218"/>
      <c r="QEK77" s="218"/>
      <c r="QEL77" s="218"/>
      <c r="QEM77" s="218"/>
      <c r="QEN77" s="218"/>
      <c r="QEO77" s="218"/>
      <c r="QEP77" s="218"/>
      <c r="QEQ77" s="218"/>
      <c r="QER77" s="218"/>
      <c r="QES77" s="218"/>
      <c r="QET77" s="218"/>
      <c r="QEU77" s="218"/>
      <c r="QEV77" s="218"/>
      <c r="QEW77" s="218"/>
      <c r="QEX77" s="218"/>
      <c r="QEY77" s="218"/>
      <c r="QEZ77" s="218"/>
      <c r="QFA77" s="218"/>
      <c r="QFB77" s="218"/>
      <c r="QFC77" s="218"/>
      <c r="QFD77" s="218"/>
      <c r="QFE77" s="218"/>
      <c r="QFF77" s="218"/>
      <c r="QFG77" s="218"/>
      <c r="QFH77" s="218"/>
      <c r="QFI77" s="218"/>
      <c r="QFJ77" s="218"/>
      <c r="QFK77" s="218"/>
      <c r="QFL77" s="218"/>
      <c r="QFM77" s="218"/>
      <c r="QFN77" s="218"/>
      <c r="QFO77" s="218"/>
      <c r="QFP77" s="218"/>
      <c r="QFQ77" s="218"/>
      <c r="QFR77" s="218"/>
      <c r="QFS77" s="218"/>
      <c r="QFT77" s="218"/>
      <c r="QFU77" s="218"/>
      <c r="QFV77" s="218"/>
      <c r="QFW77" s="218"/>
      <c r="QFX77" s="218"/>
      <c r="QFY77" s="218"/>
      <c r="QFZ77" s="218"/>
      <c r="QGA77" s="218"/>
      <c r="QGB77" s="218"/>
      <c r="QGC77" s="218"/>
      <c r="QGD77" s="218"/>
      <c r="QGE77" s="218"/>
      <c r="QGF77" s="218"/>
      <c r="QGG77" s="218"/>
      <c r="QGH77" s="218"/>
      <c r="QGI77" s="218"/>
      <c r="QGJ77" s="218"/>
      <c r="QGK77" s="218"/>
      <c r="QGL77" s="218"/>
      <c r="QGM77" s="218"/>
      <c r="QGN77" s="218"/>
      <c r="QGO77" s="218"/>
      <c r="QGP77" s="218"/>
      <c r="QGQ77" s="218"/>
      <c r="QGR77" s="218"/>
      <c r="QGS77" s="218"/>
      <c r="QGT77" s="218"/>
      <c r="QGU77" s="218"/>
      <c r="QGV77" s="218"/>
      <c r="QGW77" s="218"/>
      <c r="QGX77" s="218"/>
      <c r="QGY77" s="218"/>
      <c r="QGZ77" s="218"/>
      <c r="QHA77" s="218"/>
      <c r="QHB77" s="218"/>
      <c r="QHC77" s="218"/>
      <c r="QHD77" s="218"/>
      <c r="QHE77" s="218"/>
      <c r="QHF77" s="218"/>
      <c r="QHG77" s="218"/>
      <c r="QHH77" s="218"/>
      <c r="QHI77" s="218"/>
      <c r="QHJ77" s="218"/>
      <c r="QHK77" s="218"/>
      <c r="QHL77" s="218"/>
      <c r="QHM77" s="218"/>
      <c r="QHN77" s="218"/>
      <c r="QHO77" s="218"/>
      <c r="QHP77" s="218"/>
      <c r="QHQ77" s="218"/>
      <c r="QHR77" s="218"/>
      <c r="QHS77" s="218"/>
      <c r="QHT77" s="218"/>
      <c r="QHU77" s="218"/>
      <c r="QHV77" s="218"/>
      <c r="QHW77" s="218"/>
      <c r="QHX77" s="218"/>
      <c r="QHY77" s="218"/>
      <c r="QHZ77" s="218"/>
      <c r="QIA77" s="218"/>
      <c r="QIB77" s="218"/>
      <c r="QIC77" s="218"/>
      <c r="QID77" s="218"/>
      <c r="QIE77" s="218"/>
      <c r="QIF77" s="218"/>
      <c r="QIG77" s="218"/>
      <c r="QIH77" s="218"/>
      <c r="QII77" s="218"/>
      <c r="QIJ77" s="218"/>
      <c r="QIK77" s="218"/>
      <c r="QIL77" s="218"/>
      <c r="QIM77" s="218"/>
      <c r="QIN77" s="218"/>
      <c r="QIO77" s="218"/>
      <c r="QIP77" s="218"/>
      <c r="QIQ77" s="218"/>
      <c r="QIR77" s="218"/>
      <c r="QIS77" s="218"/>
      <c r="QIT77" s="218"/>
      <c r="QIU77" s="218"/>
      <c r="QIV77" s="218"/>
      <c r="QIW77" s="218"/>
      <c r="QIX77" s="218"/>
      <c r="QIY77" s="218"/>
      <c r="QIZ77" s="218"/>
      <c r="QJA77" s="218"/>
      <c r="QJB77" s="218"/>
      <c r="QJC77" s="218"/>
      <c r="QJD77" s="218"/>
      <c r="QJE77" s="218"/>
      <c r="QJF77" s="218"/>
      <c r="QJG77" s="218"/>
      <c r="QJH77" s="218"/>
      <c r="QJI77" s="218"/>
      <c r="QJJ77" s="218"/>
      <c r="QJK77" s="218"/>
      <c r="QJL77" s="218"/>
      <c r="QJM77" s="218"/>
      <c r="QJN77" s="218"/>
      <c r="QJO77" s="218"/>
      <c r="QJP77" s="218"/>
      <c r="QJQ77" s="218"/>
      <c r="QJR77" s="218"/>
      <c r="QJS77" s="218"/>
      <c r="QJT77" s="218"/>
      <c r="QJU77" s="218"/>
      <c r="QJV77" s="218"/>
      <c r="QJW77" s="218"/>
      <c r="QJX77" s="218"/>
      <c r="QJY77" s="218"/>
      <c r="QJZ77" s="218"/>
      <c r="QKA77" s="218"/>
      <c r="QKB77" s="218"/>
      <c r="QKC77" s="218"/>
      <c r="QKD77" s="218"/>
      <c r="QKE77" s="218"/>
      <c r="QKF77" s="218"/>
      <c r="QKG77" s="218"/>
      <c r="QKH77" s="218"/>
      <c r="QKI77" s="218"/>
      <c r="QKJ77" s="218"/>
      <c r="QKK77" s="218"/>
      <c r="QKL77" s="218"/>
      <c r="QKM77" s="218"/>
      <c r="QKN77" s="218"/>
      <c r="QKO77" s="218"/>
      <c r="QKP77" s="218"/>
      <c r="QKQ77" s="218"/>
      <c r="QKR77" s="218"/>
      <c r="QKS77" s="218"/>
      <c r="QKT77" s="218"/>
      <c r="QKU77" s="218"/>
      <c r="QKV77" s="218"/>
      <c r="QKW77" s="218"/>
      <c r="QKX77" s="218"/>
      <c r="QKY77" s="218"/>
      <c r="QKZ77" s="218"/>
      <c r="QLA77" s="218"/>
      <c r="QLB77" s="218"/>
      <c r="QLC77" s="218"/>
      <c r="QLD77" s="218"/>
      <c r="QLE77" s="218"/>
      <c r="QLF77" s="218"/>
      <c r="QLG77" s="218"/>
      <c r="QLH77" s="218"/>
      <c r="QLI77" s="218"/>
      <c r="QLJ77" s="218"/>
      <c r="QLK77" s="218"/>
      <c r="QLL77" s="218"/>
      <c r="QLM77" s="218"/>
      <c r="QLN77" s="218"/>
      <c r="QLO77" s="218"/>
      <c r="QLP77" s="218"/>
      <c r="QLQ77" s="218"/>
      <c r="QLR77" s="218"/>
      <c r="QLS77" s="218"/>
      <c r="QLT77" s="218"/>
      <c r="QLU77" s="218"/>
      <c r="QLV77" s="218"/>
      <c r="QLW77" s="218"/>
      <c r="QLX77" s="218"/>
      <c r="QLY77" s="218"/>
      <c r="QLZ77" s="218"/>
      <c r="QMA77" s="218"/>
      <c r="QMB77" s="218"/>
      <c r="QMC77" s="218"/>
      <c r="QMD77" s="218"/>
      <c r="QME77" s="218"/>
      <c r="QMF77" s="218"/>
      <c r="QMG77" s="218"/>
      <c r="QMH77" s="218"/>
      <c r="QMI77" s="218"/>
      <c r="QMJ77" s="218"/>
      <c r="QMK77" s="218"/>
      <c r="QML77" s="218"/>
      <c r="QMM77" s="218"/>
      <c r="QMN77" s="218"/>
      <c r="QMO77" s="218"/>
      <c r="QMP77" s="218"/>
      <c r="QMQ77" s="218"/>
      <c r="QMR77" s="218"/>
      <c r="QMS77" s="218"/>
      <c r="QMT77" s="218"/>
      <c r="QMU77" s="218"/>
      <c r="QMV77" s="218"/>
      <c r="QMW77" s="218"/>
      <c r="QMX77" s="218"/>
      <c r="QMY77" s="218"/>
      <c r="QMZ77" s="218"/>
      <c r="QNA77" s="218"/>
      <c r="QNB77" s="218"/>
      <c r="QNC77" s="218"/>
      <c r="QND77" s="218"/>
      <c r="QNE77" s="218"/>
      <c r="QNF77" s="218"/>
      <c r="QNG77" s="218"/>
      <c r="QNH77" s="218"/>
      <c r="QNI77" s="218"/>
      <c r="QNJ77" s="218"/>
      <c r="QNK77" s="218"/>
      <c r="QNL77" s="218"/>
      <c r="QNM77" s="218"/>
      <c r="QNN77" s="218"/>
      <c r="QNO77" s="218"/>
      <c r="QNP77" s="218"/>
      <c r="QNQ77" s="218"/>
      <c r="QNR77" s="218"/>
      <c r="QNS77" s="218"/>
      <c r="QNT77" s="218"/>
      <c r="QNU77" s="218"/>
      <c r="QNV77" s="218"/>
      <c r="QNW77" s="218"/>
      <c r="QNX77" s="218"/>
      <c r="QNY77" s="218"/>
      <c r="QNZ77" s="218"/>
      <c r="QOA77" s="218"/>
      <c r="QOB77" s="218"/>
      <c r="QOC77" s="218"/>
      <c r="QOD77" s="218"/>
      <c r="QOE77" s="218"/>
      <c r="QOF77" s="218"/>
      <c r="QOG77" s="218"/>
      <c r="QOH77" s="218"/>
      <c r="QOI77" s="218"/>
      <c r="QOJ77" s="218"/>
      <c r="QOK77" s="218"/>
      <c r="QOL77" s="218"/>
      <c r="QOM77" s="218"/>
      <c r="QON77" s="218"/>
      <c r="QOO77" s="218"/>
      <c r="QOP77" s="218"/>
      <c r="QOQ77" s="218"/>
      <c r="QOR77" s="218"/>
      <c r="QOS77" s="218"/>
      <c r="QOT77" s="218"/>
      <c r="QOU77" s="218"/>
      <c r="QOV77" s="218"/>
      <c r="QOW77" s="218"/>
      <c r="QOX77" s="218"/>
      <c r="QOY77" s="218"/>
      <c r="QOZ77" s="218"/>
      <c r="QPA77" s="218"/>
      <c r="QPB77" s="218"/>
      <c r="QPC77" s="218"/>
      <c r="QPD77" s="218"/>
      <c r="QPE77" s="218"/>
      <c r="QPF77" s="218"/>
      <c r="QPG77" s="218"/>
      <c r="QPH77" s="218"/>
      <c r="QPI77" s="218"/>
      <c r="QPJ77" s="218"/>
      <c r="QPK77" s="218"/>
      <c r="QPL77" s="218"/>
      <c r="QPM77" s="218"/>
      <c r="QPN77" s="218"/>
      <c r="QPO77" s="218"/>
      <c r="QPP77" s="218"/>
      <c r="QPQ77" s="218"/>
      <c r="QPR77" s="218"/>
      <c r="QPS77" s="218"/>
      <c r="QPT77" s="218"/>
      <c r="QPU77" s="218"/>
      <c r="QPV77" s="218"/>
      <c r="QPW77" s="218"/>
      <c r="QPX77" s="218"/>
      <c r="QPY77" s="218"/>
      <c r="QPZ77" s="218"/>
      <c r="QQA77" s="218"/>
      <c r="QQB77" s="218"/>
      <c r="QQC77" s="218"/>
      <c r="QQD77" s="218"/>
      <c r="QQE77" s="218"/>
      <c r="QQF77" s="218"/>
      <c r="QQG77" s="218"/>
      <c r="QQH77" s="218"/>
      <c r="QQI77" s="218"/>
      <c r="QQJ77" s="218"/>
      <c r="QQK77" s="218"/>
      <c r="QQL77" s="218"/>
      <c r="QQM77" s="218"/>
      <c r="QQN77" s="218"/>
      <c r="QQO77" s="218"/>
      <c r="QQP77" s="218"/>
      <c r="QQQ77" s="218"/>
      <c r="QQR77" s="218"/>
      <c r="QQS77" s="218"/>
      <c r="QQT77" s="218"/>
      <c r="QQU77" s="218"/>
      <c r="QQV77" s="218"/>
      <c r="QQW77" s="218"/>
      <c r="QQX77" s="218"/>
      <c r="QQY77" s="218"/>
      <c r="QQZ77" s="218"/>
      <c r="QRA77" s="218"/>
      <c r="QRB77" s="218"/>
      <c r="QRC77" s="218"/>
      <c r="QRD77" s="218"/>
      <c r="QRE77" s="218"/>
      <c r="QRF77" s="218"/>
      <c r="QRG77" s="218"/>
      <c r="QRH77" s="218"/>
      <c r="QRI77" s="218"/>
      <c r="QRJ77" s="218"/>
      <c r="QRK77" s="218"/>
      <c r="QRL77" s="218"/>
      <c r="QRM77" s="218"/>
      <c r="QRN77" s="218"/>
      <c r="QRO77" s="218"/>
      <c r="QRP77" s="218"/>
      <c r="QRQ77" s="218"/>
      <c r="QRR77" s="218"/>
      <c r="QRS77" s="218"/>
      <c r="QRT77" s="218"/>
      <c r="QRU77" s="218"/>
      <c r="QRV77" s="218"/>
      <c r="QRW77" s="218"/>
      <c r="QRX77" s="218"/>
      <c r="QRY77" s="218"/>
      <c r="QRZ77" s="218"/>
      <c r="QSA77" s="218"/>
      <c r="QSB77" s="218"/>
      <c r="QSC77" s="218"/>
      <c r="QSD77" s="218"/>
      <c r="QSE77" s="218"/>
      <c r="QSF77" s="218"/>
      <c r="QSG77" s="218"/>
      <c r="QSH77" s="218"/>
      <c r="QSI77" s="218"/>
      <c r="QSJ77" s="218"/>
      <c r="QSK77" s="218"/>
      <c r="QSL77" s="218"/>
      <c r="QSM77" s="218"/>
      <c r="QSN77" s="218"/>
      <c r="QSO77" s="218"/>
      <c r="QSP77" s="218"/>
      <c r="QSQ77" s="218"/>
      <c r="QSR77" s="218"/>
      <c r="QSS77" s="218"/>
      <c r="QST77" s="218"/>
      <c r="QSU77" s="218"/>
      <c r="QSV77" s="218"/>
      <c r="QSW77" s="218"/>
      <c r="QSX77" s="218"/>
      <c r="QSY77" s="218"/>
      <c r="QSZ77" s="218"/>
      <c r="QTA77" s="218"/>
      <c r="QTB77" s="218"/>
      <c r="QTC77" s="218"/>
      <c r="QTD77" s="218"/>
      <c r="QTE77" s="218"/>
      <c r="QTF77" s="218"/>
      <c r="QTG77" s="218"/>
      <c r="QTH77" s="218"/>
      <c r="QTI77" s="218"/>
      <c r="QTJ77" s="218"/>
      <c r="QTK77" s="218"/>
      <c r="QTL77" s="218"/>
      <c r="QTM77" s="218"/>
      <c r="QTN77" s="218"/>
      <c r="QTO77" s="218"/>
      <c r="QTP77" s="218"/>
      <c r="QTQ77" s="218"/>
      <c r="QTR77" s="218"/>
      <c r="QTS77" s="218"/>
      <c r="QTT77" s="218"/>
      <c r="QTU77" s="218"/>
      <c r="QTV77" s="218"/>
      <c r="QTW77" s="218"/>
      <c r="QTX77" s="218"/>
      <c r="QTY77" s="218"/>
      <c r="QTZ77" s="218"/>
      <c r="QUA77" s="218"/>
      <c r="QUB77" s="218"/>
      <c r="QUC77" s="218"/>
      <c r="QUD77" s="218"/>
      <c r="QUE77" s="218"/>
      <c r="QUF77" s="218"/>
      <c r="QUG77" s="218"/>
      <c r="QUH77" s="218"/>
      <c r="QUI77" s="218"/>
      <c r="QUJ77" s="218"/>
      <c r="QUK77" s="218"/>
      <c r="QUL77" s="218"/>
      <c r="QUM77" s="218"/>
      <c r="QUN77" s="218"/>
      <c r="QUO77" s="218"/>
      <c r="QUP77" s="218"/>
      <c r="QUQ77" s="218"/>
      <c r="QUR77" s="218"/>
      <c r="QUS77" s="218"/>
      <c r="QUT77" s="218"/>
      <c r="QUU77" s="218"/>
      <c r="QUV77" s="218"/>
      <c r="QUW77" s="218"/>
      <c r="QUX77" s="218"/>
      <c r="QUY77" s="218"/>
      <c r="QUZ77" s="218"/>
      <c r="QVA77" s="218"/>
      <c r="QVB77" s="218"/>
      <c r="QVC77" s="218"/>
      <c r="QVD77" s="218"/>
      <c r="QVE77" s="218"/>
      <c r="QVF77" s="218"/>
      <c r="QVG77" s="218"/>
      <c r="QVH77" s="218"/>
      <c r="QVI77" s="218"/>
      <c r="QVJ77" s="218"/>
      <c r="QVK77" s="218"/>
      <c r="QVL77" s="218"/>
      <c r="QVM77" s="218"/>
      <c r="QVN77" s="218"/>
      <c r="QVO77" s="218"/>
      <c r="QVP77" s="218"/>
      <c r="QVQ77" s="218"/>
      <c r="QVR77" s="218"/>
      <c r="QVS77" s="218"/>
      <c r="QVT77" s="218"/>
      <c r="QVU77" s="218"/>
      <c r="QVV77" s="218"/>
      <c r="QVW77" s="218"/>
      <c r="QVX77" s="218"/>
      <c r="QVY77" s="218"/>
      <c r="QVZ77" s="218"/>
      <c r="QWA77" s="218"/>
      <c r="QWB77" s="218"/>
      <c r="QWC77" s="218"/>
      <c r="QWD77" s="218"/>
      <c r="QWE77" s="218"/>
      <c r="QWF77" s="218"/>
      <c r="QWG77" s="218"/>
      <c r="QWH77" s="218"/>
      <c r="QWI77" s="218"/>
      <c r="QWJ77" s="218"/>
      <c r="QWK77" s="218"/>
      <c r="QWL77" s="218"/>
      <c r="QWM77" s="218"/>
      <c r="QWN77" s="218"/>
      <c r="QWO77" s="218"/>
      <c r="QWP77" s="218"/>
      <c r="QWQ77" s="218"/>
      <c r="QWR77" s="218"/>
      <c r="QWS77" s="218"/>
      <c r="QWT77" s="218"/>
      <c r="QWU77" s="218"/>
      <c r="QWV77" s="218"/>
      <c r="QWW77" s="218"/>
      <c r="QWX77" s="218"/>
      <c r="QWY77" s="218"/>
      <c r="QWZ77" s="218"/>
      <c r="QXA77" s="218"/>
      <c r="QXB77" s="218"/>
      <c r="QXC77" s="218"/>
      <c r="QXD77" s="218"/>
      <c r="QXE77" s="218"/>
      <c r="QXF77" s="218"/>
      <c r="QXG77" s="218"/>
      <c r="QXH77" s="218"/>
      <c r="QXI77" s="218"/>
      <c r="QXJ77" s="218"/>
      <c r="QXK77" s="218"/>
      <c r="QXL77" s="218"/>
      <c r="QXM77" s="218"/>
      <c r="QXN77" s="218"/>
      <c r="QXO77" s="218"/>
      <c r="QXP77" s="218"/>
      <c r="QXQ77" s="218"/>
      <c r="QXR77" s="218"/>
      <c r="QXS77" s="218"/>
      <c r="QXT77" s="218"/>
      <c r="QXU77" s="218"/>
      <c r="QXV77" s="218"/>
      <c r="QXW77" s="218"/>
      <c r="QXX77" s="218"/>
      <c r="QXY77" s="218"/>
      <c r="QXZ77" s="218"/>
      <c r="QYA77" s="218"/>
      <c r="QYB77" s="218"/>
      <c r="QYC77" s="218"/>
      <c r="QYD77" s="218"/>
      <c r="QYE77" s="218"/>
      <c r="QYF77" s="218"/>
      <c r="QYG77" s="218"/>
      <c r="QYH77" s="218"/>
      <c r="QYI77" s="218"/>
      <c r="QYJ77" s="218"/>
      <c r="QYK77" s="218"/>
      <c r="QYL77" s="218"/>
      <c r="QYM77" s="218"/>
      <c r="QYN77" s="218"/>
      <c r="QYO77" s="218"/>
      <c r="QYP77" s="218"/>
      <c r="QYQ77" s="218"/>
      <c r="QYR77" s="218"/>
      <c r="QYS77" s="218"/>
      <c r="QYT77" s="218"/>
      <c r="QYU77" s="218"/>
      <c r="QYV77" s="218"/>
      <c r="QYW77" s="218"/>
      <c r="QYX77" s="218"/>
      <c r="QYY77" s="218"/>
      <c r="QYZ77" s="218"/>
      <c r="QZA77" s="218"/>
      <c r="QZB77" s="218"/>
      <c r="QZC77" s="218"/>
      <c r="QZD77" s="218"/>
      <c r="QZE77" s="218"/>
      <c r="QZF77" s="218"/>
      <c r="QZG77" s="218"/>
      <c r="QZH77" s="218"/>
      <c r="QZI77" s="218"/>
      <c r="QZJ77" s="218"/>
      <c r="QZK77" s="218"/>
      <c r="QZL77" s="218"/>
      <c r="QZM77" s="218"/>
      <c r="QZN77" s="218"/>
      <c r="QZO77" s="218"/>
      <c r="QZP77" s="218"/>
      <c r="QZQ77" s="218"/>
      <c r="QZR77" s="218"/>
      <c r="QZS77" s="218"/>
      <c r="QZT77" s="218"/>
      <c r="QZU77" s="218"/>
      <c r="QZV77" s="218"/>
      <c r="QZW77" s="218"/>
      <c r="QZX77" s="218"/>
      <c r="QZY77" s="218"/>
      <c r="QZZ77" s="218"/>
      <c r="RAA77" s="218"/>
      <c r="RAB77" s="218"/>
      <c r="RAC77" s="218"/>
      <c r="RAD77" s="218"/>
      <c r="RAE77" s="218"/>
      <c r="RAF77" s="218"/>
      <c r="RAG77" s="218"/>
      <c r="RAH77" s="218"/>
      <c r="RAI77" s="218"/>
      <c r="RAJ77" s="218"/>
      <c r="RAK77" s="218"/>
      <c r="RAL77" s="218"/>
      <c r="RAM77" s="218"/>
      <c r="RAN77" s="218"/>
      <c r="RAO77" s="218"/>
      <c r="RAP77" s="218"/>
      <c r="RAQ77" s="218"/>
      <c r="RAR77" s="218"/>
      <c r="RAS77" s="218"/>
      <c r="RAT77" s="218"/>
      <c r="RAU77" s="218"/>
      <c r="RAV77" s="218"/>
      <c r="RAW77" s="218"/>
      <c r="RAX77" s="218"/>
      <c r="RAY77" s="218"/>
      <c r="RAZ77" s="218"/>
      <c r="RBA77" s="218"/>
      <c r="RBB77" s="218"/>
      <c r="RBC77" s="218"/>
      <c r="RBD77" s="218"/>
      <c r="RBE77" s="218"/>
      <c r="RBF77" s="218"/>
      <c r="RBG77" s="218"/>
      <c r="RBH77" s="218"/>
      <c r="RBI77" s="218"/>
      <c r="RBJ77" s="218"/>
      <c r="RBK77" s="218"/>
      <c r="RBL77" s="218"/>
      <c r="RBM77" s="218"/>
      <c r="RBN77" s="218"/>
      <c r="RBO77" s="218"/>
      <c r="RBP77" s="218"/>
      <c r="RBQ77" s="218"/>
      <c r="RBR77" s="218"/>
      <c r="RBS77" s="218"/>
      <c r="RBT77" s="218"/>
      <c r="RBU77" s="218"/>
      <c r="RBV77" s="218"/>
      <c r="RBW77" s="218"/>
      <c r="RBX77" s="218"/>
      <c r="RBY77" s="218"/>
      <c r="RBZ77" s="218"/>
      <c r="RCA77" s="218"/>
      <c r="RCB77" s="218"/>
      <c r="RCC77" s="218"/>
      <c r="RCD77" s="218"/>
      <c r="RCE77" s="218"/>
      <c r="RCF77" s="218"/>
      <c r="RCG77" s="218"/>
      <c r="RCH77" s="218"/>
      <c r="RCI77" s="218"/>
      <c r="RCJ77" s="218"/>
      <c r="RCK77" s="218"/>
      <c r="RCL77" s="218"/>
      <c r="RCM77" s="218"/>
      <c r="RCN77" s="218"/>
      <c r="RCO77" s="218"/>
      <c r="RCP77" s="218"/>
      <c r="RCQ77" s="218"/>
      <c r="RCR77" s="218"/>
      <c r="RCS77" s="218"/>
      <c r="RCT77" s="218"/>
      <c r="RCU77" s="218"/>
      <c r="RCV77" s="218"/>
      <c r="RCW77" s="218"/>
      <c r="RCX77" s="218"/>
      <c r="RCY77" s="218"/>
      <c r="RCZ77" s="218"/>
      <c r="RDA77" s="218"/>
      <c r="RDB77" s="218"/>
      <c r="RDC77" s="218"/>
      <c r="RDD77" s="218"/>
      <c r="RDE77" s="218"/>
      <c r="RDF77" s="218"/>
      <c r="RDG77" s="218"/>
      <c r="RDH77" s="218"/>
      <c r="RDI77" s="218"/>
      <c r="RDJ77" s="218"/>
      <c r="RDK77" s="218"/>
      <c r="RDL77" s="218"/>
      <c r="RDM77" s="218"/>
      <c r="RDN77" s="218"/>
      <c r="RDO77" s="218"/>
      <c r="RDP77" s="218"/>
      <c r="RDQ77" s="218"/>
      <c r="RDR77" s="218"/>
      <c r="RDS77" s="218"/>
      <c r="RDT77" s="218"/>
      <c r="RDU77" s="218"/>
      <c r="RDV77" s="218"/>
      <c r="RDW77" s="218"/>
      <c r="RDX77" s="218"/>
      <c r="RDY77" s="218"/>
      <c r="RDZ77" s="218"/>
      <c r="REA77" s="218"/>
      <c r="REB77" s="218"/>
      <c r="REC77" s="218"/>
      <c r="RED77" s="218"/>
      <c r="REE77" s="218"/>
      <c r="REF77" s="218"/>
      <c r="REG77" s="218"/>
      <c r="REH77" s="218"/>
      <c r="REI77" s="218"/>
      <c r="REJ77" s="218"/>
      <c r="REK77" s="218"/>
      <c r="REL77" s="218"/>
      <c r="REM77" s="218"/>
      <c r="REN77" s="218"/>
      <c r="REO77" s="218"/>
      <c r="REP77" s="218"/>
      <c r="REQ77" s="218"/>
      <c r="RER77" s="218"/>
      <c r="RES77" s="218"/>
      <c r="RET77" s="218"/>
      <c r="REU77" s="218"/>
      <c r="REV77" s="218"/>
      <c r="REW77" s="218"/>
      <c r="REX77" s="218"/>
      <c r="REY77" s="218"/>
      <c r="REZ77" s="218"/>
      <c r="RFA77" s="218"/>
      <c r="RFB77" s="218"/>
      <c r="RFC77" s="218"/>
      <c r="RFD77" s="218"/>
      <c r="RFE77" s="218"/>
      <c r="RFF77" s="218"/>
      <c r="RFG77" s="218"/>
      <c r="RFH77" s="218"/>
      <c r="RFI77" s="218"/>
      <c r="RFJ77" s="218"/>
      <c r="RFK77" s="218"/>
      <c r="RFL77" s="218"/>
      <c r="RFM77" s="218"/>
      <c r="RFN77" s="218"/>
      <c r="RFO77" s="218"/>
      <c r="RFP77" s="218"/>
      <c r="RFQ77" s="218"/>
      <c r="RFR77" s="218"/>
      <c r="RFS77" s="218"/>
      <c r="RFT77" s="218"/>
      <c r="RFU77" s="218"/>
      <c r="RFV77" s="218"/>
      <c r="RFW77" s="218"/>
      <c r="RFX77" s="218"/>
      <c r="RFY77" s="218"/>
      <c r="RFZ77" s="218"/>
      <c r="RGA77" s="218"/>
      <c r="RGB77" s="218"/>
      <c r="RGC77" s="218"/>
      <c r="RGD77" s="218"/>
      <c r="RGE77" s="218"/>
      <c r="RGF77" s="218"/>
      <c r="RGG77" s="218"/>
      <c r="RGH77" s="218"/>
      <c r="RGI77" s="218"/>
      <c r="RGJ77" s="218"/>
      <c r="RGK77" s="218"/>
      <c r="RGL77" s="218"/>
      <c r="RGM77" s="218"/>
      <c r="RGN77" s="218"/>
      <c r="RGO77" s="218"/>
      <c r="RGP77" s="218"/>
      <c r="RGQ77" s="218"/>
      <c r="RGR77" s="218"/>
      <c r="RGS77" s="218"/>
      <c r="RGT77" s="218"/>
      <c r="RGU77" s="218"/>
      <c r="RGV77" s="218"/>
      <c r="RGW77" s="218"/>
      <c r="RGX77" s="218"/>
      <c r="RGY77" s="218"/>
      <c r="RGZ77" s="218"/>
      <c r="RHA77" s="218"/>
      <c r="RHB77" s="218"/>
      <c r="RHC77" s="218"/>
      <c r="RHD77" s="218"/>
      <c r="RHE77" s="218"/>
      <c r="RHF77" s="218"/>
      <c r="RHG77" s="218"/>
      <c r="RHH77" s="218"/>
      <c r="RHI77" s="218"/>
      <c r="RHJ77" s="218"/>
      <c r="RHK77" s="218"/>
      <c r="RHL77" s="218"/>
      <c r="RHM77" s="218"/>
      <c r="RHN77" s="218"/>
      <c r="RHO77" s="218"/>
      <c r="RHP77" s="218"/>
      <c r="RHQ77" s="218"/>
      <c r="RHR77" s="218"/>
      <c r="RHS77" s="218"/>
      <c r="RHT77" s="218"/>
      <c r="RHU77" s="218"/>
      <c r="RHV77" s="218"/>
      <c r="RHW77" s="218"/>
      <c r="RHX77" s="218"/>
      <c r="RHY77" s="218"/>
      <c r="RHZ77" s="218"/>
      <c r="RIA77" s="218"/>
      <c r="RIB77" s="218"/>
      <c r="RIC77" s="218"/>
      <c r="RID77" s="218"/>
      <c r="RIE77" s="218"/>
      <c r="RIF77" s="218"/>
      <c r="RIG77" s="218"/>
      <c r="RIH77" s="218"/>
      <c r="RII77" s="218"/>
      <c r="RIJ77" s="218"/>
      <c r="RIK77" s="218"/>
      <c r="RIL77" s="218"/>
      <c r="RIM77" s="218"/>
      <c r="RIN77" s="218"/>
      <c r="RIO77" s="218"/>
      <c r="RIP77" s="218"/>
      <c r="RIQ77" s="218"/>
      <c r="RIR77" s="218"/>
      <c r="RIS77" s="218"/>
      <c r="RIT77" s="218"/>
      <c r="RIU77" s="218"/>
      <c r="RIV77" s="218"/>
      <c r="RIW77" s="218"/>
      <c r="RIX77" s="218"/>
      <c r="RIY77" s="218"/>
      <c r="RIZ77" s="218"/>
      <c r="RJA77" s="218"/>
      <c r="RJB77" s="218"/>
      <c r="RJC77" s="218"/>
      <c r="RJD77" s="218"/>
      <c r="RJE77" s="218"/>
      <c r="RJF77" s="218"/>
      <c r="RJG77" s="218"/>
      <c r="RJH77" s="218"/>
      <c r="RJI77" s="218"/>
      <c r="RJJ77" s="218"/>
      <c r="RJK77" s="218"/>
      <c r="RJL77" s="218"/>
      <c r="RJM77" s="218"/>
      <c r="RJN77" s="218"/>
      <c r="RJO77" s="218"/>
      <c r="RJP77" s="218"/>
      <c r="RJQ77" s="218"/>
      <c r="RJR77" s="218"/>
      <c r="RJS77" s="218"/>
      <c r="RJT77" s="218"/>
      <c r="RJU77" s="218"/>
      <c r="RJV77" s="218"/>
      <c r="RJW77" s="218"/>
      <c r="RJX77" s="218"/>
      <c r="RJY77" s="218"/>
      <c r="RJZ77" s="218"/>
      <c r="RKA77" s="218"/>
      <c r="RKB77" s="218"/>
      <c r="RKC77" s="218"/>
      <c r="RKD77" s="218"/>
      <c r="RKE77" s="218"/>
      <c r="RKF77" s="218"/>
      <c r="RKG77" s="218"/>
      <c r="RKH77" s="218"/>
      <c r="RKI77" s="218"/>
      <c r="RKJ77" s="218"/>
      <c r="RKK77" s="218"/>
      <c r="RKL77" s="218"/>
      <c r="RKM77" s="218"/>
      <c r="RKN77" s="218"/>
      <c r="RKO77" s="218"/>
      <c r="RKP77" s="218"/>
      <c r="RKQ77" s="218"/>
      <c r="RKR77" s="218"/>
      <c r="RKS77" s="218"/>
      <c r="RKT77" s="218"/>
      <c r="RKU77" s="218"/>
      <c r="RKV77" s="218"/>
      <c r="RKW77" s="218"/>
      <c r="RKX77" s="218"/>
      <c r="RKY77" s="218"/>
      <c r="RKZ77" s="218"/>
      <c r="RLA77" s="218"/>
      <c r="RLB77" s="218"/>
      <c r="RLC77" s="218"/>
      <c r="RLD77" s="218"/>
      <c r="RLE77" s="218"/>
      <c r="RLF77" s="218"/>
      <c r="RLG77" s="218"/>
      <c r="RLH77" s="218"/>
      <c r="RLI77" s="218"/>
      <c r="RLJ77" s="218"/>
      <c r="RLK77" s="218"/>
      <c r="RLL77" s="218"/>
      <c r="RLM77" s="218"/>
      <c r="RLN77" s="218"/>
      <c r="RLO77" s="218"/>
      <c r="RLP77" s="218"/>
      <c r="RLQ77" s="218"/>
      <c r="RLR77" s="218"/>
      <c r="RLS77" s="218"/>
      <c r="RLT77" s="218"/>
      <c r="RLU77" s="218"/>
      <c r="RLV77" s="218"/>
      <c r="RLW77" s="218"/>
      <c r="RLX77" s="218"/>
      <c r="RLY77" s="218"/>
      <c r="RLZ77" s="218"/>
      <c r="RMA77" s="218"/>
      <c r="RMB77" s="218"/>
      <c r="RMC77" s="218"/>
      <c r="RMD77" s="218"/>
      <c r="RME77" s="218"/>
      <c r="RMF77" s="218"/>
      <c r="RMG77" s="218"/>
      <c r="RMH77" s="218"/>
      <c r="RMI77" s="218"/>
      <c r="RMJ77" s="218"/>
      <c r="RMK77" s="218"/>
      <c r="RML77" s="218"/>
      <c r="RMM77" s="218"/>
      <c r="RMN77" s="218"/>
      <c r="RMO77" s="218"/>
      <c r="RMP77" s="218"/>
      <c r="RMQ77" s="218"/>
      <c r="RMR77" s="218"/>
      <c r="RMS77" s="218"/>
      <c r="RMT77" s="218"/>
      <c r="RMU77" s="218"/>
      <c r="RMV77" s="218"/>
      <c r="RMW77" s="218"/>
      <c r="RMX77" s="218"/>
      <c r="RMY77" s="218"/>
      <c r="RMZ77" s="218"/>
      <c r="RNA77" s="218"/>
      <c r="RNB77" s="218"/>
      <c r="RNC77" s="218"/>
      <c r="RND77" s="218"/>
      <c r="RNE77" s="218"/>
      <c r="RNF77" s="218"/>
      <c r="RNG77" s="218"/>
      <c r="RNH77" s="218"/>
      <c r="RNI77" s="218"/>
      <c r="RNJ77" s="218"/>
      <c r="RNK77" s="218"/>
      <c r="RNL77" s="218"/>
      <c r="RNM77" s="218"/>
      <c r="RNN77" s="218"/>
      <c r="RNO77" s="218"/>
      <c r="RNP77" s="218"/>
      <c r="RNQ77" s="218"/>
      <c r="RNR77" s="218"/>
      <c r="RNS77" s="218"/>
      <c r="RNT77" s="218"/>
      <c r="RNU77" s="218"/>
      <c r="RNV77" s="218"/>
      <c r="RNW77" s="218"/>
      <c r="RNX77" s="218"/>
      <c r="RNY77" s="218"/>
      <c r="RNZ77" s="218"/>
      <c r="ROA77" s="218"/>
      <c r="ROB77" s="218"/>
      <c r="ROC77" s="218"/>
      <c r="ROD77" s="218"/>
      <c r="ROE77" s="218"/>
      <c r="ROF77" s="218"/>
      <c r="ROG77" s="218"/>
      <c r="ROH77" s="218"/>
      <c r="ROI77" s="218"/>
      <c r="ROJ77" s="218"/>
      <c r="ROK77" s="218"/>
      <c r="ROL77" s="218"/>
      <c r="ROM77" s="218"/>
      <c r="RON77" s="218"/>
      <c r="ROO77" s="218"/>
      <c r="ROP77" s="218"/>
      <c r="ROQ77" s="218"/>
      <c r="ROR77" s="218"/>
      <c r="ROS77" s="218"/>
      <c r="ROT77" s="218"/>
      <c r="ROU77" s="218"/>
      <c r="ROV77" s="218"/>
      <c r="ROW77" s="218"/>
      <c r="ROX77" s="218"/>
      <c r="ROY77" s="218"/>
      <c r="ROZ77" s="218"/>
      <c r="RPA77" s="218"/>
      <c r="RPB77" s="218"/>
      <c r="RPC77" s="218"/>
      <c r="RPD77" s="218"/>
      <c r="RPE77" s="218"/>
      <c r="RPF77" s="218"/>
      <c r="RPG77" s="218"/>
      <c r="RPH77" s="218"/>
      <c r="RPI77" s="218"/>
      <c r="RPJ77" s="218"/>
      <c r="RPK77" s="218"/>
      <c r="RPL77" s="218"/>
      <c r="RPM77" s="218"/>
      <c r="RPN77" s="218"/>
      <c r="RPO77" s="218"/>
      <c r="RPP77" s="218"/>
      <c r="RPQ77" s="218"/>
      <c r="RPR77" s="218"/>
      <c r="RPS77" s="218"/>
      <c r="RPT77" s="218"/>
      <c r="RPU77" s="218"/>
      <c r="RPV77" s="218"/>
      <c r="RPW77" s="218"/>
      <c r="RPX77" s="218"/>
      <c r="RPY77" s="218"/>
      <c r="RPZ77" s="218"/>
      <c r="RQA77" s="218"/>
      <c r="RQB77" s="218"/>
      <c r="RQC77" s="218"/>
      <c r="RQD77" s="218"/>
      <c r="RQE77" s="218"/>
      <c r="RQF77" s="218"/>
      <c r="RQG77" s="218"/>
      <c r="RQH77" s="218"/>
      <c r="RQI77" s="218"/>
      <c r="RQJ77" s="218"/>
      <c r="RQK77" s="218"/>
      <c r="RQL77" s="218"/>
      <c r="RQM77" s="218"/>
      <c r="RQN77" s="218"/>
      <c r="RQO77" s="218"/>
      <c r="RQP77" s="218"/>
      <c r="RQQ77" s="218"/>
      <c r="RQR77" s="218"/>
      <c r="RQS77" s="218"/>
      <c r="RQT77" s="218"/>
      <c r="RQU77" s="218"/>
      <c r="RQV77" s="218"/>
      <c r="RQW77" s="218"/>
      <c r="RQX77" s="218"/>
      <c r="RQY77" s="218"/>
      <c r="RQZ77" s="218"/>
      <c r="RRA77" s="218"/>
      <c r="RRB77" s="218"/>
      <c r="RRC77" s="218"/>
      <c r="RRD77" s="218"/>
      <c r="RRE77" s="218"/>
      <c r="RRF77" s="218"/>
      <c r="RRG77" s="218"/>
      <c r="RRH77" s="218"/>
      <c r="RRI77" s="218"/>
      <c r="RRJ77" s="218"/>
      <c r="RRK77" s="218"/>
      <c r="RRL77" s="218"/>
      <c r="RRM77" s="218"/>
      <c r="RRN77" s="218"/>
      <c r="RRO77" s="218"/>
      <c r="RRP77" s="218"/>
      <c r="RRQ77" s="218"/>
      <c r="RRR77" s="218"/>
      <c r="RRS77" s="218"/>
      <c r="RRT77" s="218"/>
      <c r="RRU77" s="218"/>
      <c r="RRV77" s="218"/>
      <c r="RRW77" s="218"/>
      <c r="RRX77" s="218"/>
      <c r="RRY77" s="218"/>
      <c r="RRZ77" s="218"/>
      <c r="RSA77" s="218"/>
      <c r="RSB77" s="218"/>
      <c r="RSC77" s="218"/>
      <c r="RSD77" s="218"/>
      <c r="RSE77" s="218"/>
      <c r="RSF77" s="218"/>
      <c r="RSG77" s="218"/>
      <c r="RSH77" s="218"/>
      <c r="RSI77" s="218"/>
      <c r="RSJ77" s="218"/>
      <c r="RSK77" s="218"/>
      <c r="RSL77" s="218"/>
      <c r="RSM77" s="218"/>
      <c r="RSN77" s="218"/>
      <c r="RSO77" s="218"/>
      <c r="RSP77" s="218"/>
      <c r="RSQ77" s="218"/>
      <c r="RSR77" s="218"/>
      <c r="RSS77" s="218"/>
      <c r="RST77" s="218"/>
      <c r="RSU77" s="218"/>
      <c r="RSV77" s="218"/>
      <c r="RSW77" s="218"/>
      <c r="RSX77" s="218"/>
      <c r="RSY77" s="218"/>
      <c r="RSZ77" s="218"/>
      <c r="RTA77" s="218"/>
      <c r="RTB77" s="218"/>
      <c r="RTC77" s="218"/>
      <c r="RTD77" s="218"/>
      <c r="RTE77" s="218"/>
      <c r="RTF77" s="218"/>
      <c r="RTG77" s="218"/>
      <c r="RTH77" s="218"/>
      <c r="RTI77" s="218"/>
      <c r="RTJ77" s="218"/>
      <c r="RTK77" s="218"/>
      <c r="RTL77" s="218"/>
      <c r="RTM77" s="218"/>
      <c r="RTN77" s="218"/>
      <c r="RTO77" s="218"/>
      <c r="RTP77" s="218"/>
      <c r="RTQ77" s="218"/>
      <c r="RTR77" s="218"/>
      <c r="RTS77" s="218"/>
      <c r="RTT77" s="218"/>
      <c r="RTU77" s="218"/>
      <c r="RTV77" s="218"/>
      <c r="RTW77" s="218"/>
      <c r="RTX77" s="218"/>
      <c r="RTY77" s="218"/>
      <c r="RTZ77" s="218"/>
      <c r="RUA77" s="218"/>
      <c r="RUB77" s="218"/>
      <c r="RUC77" s="218"/>
      <c r="RUD77" s="218"/>
      <c r="RUE77" s="218"/>
      <c r="RUF77" s="218"/>
      <c r="RUG77" s="218"/>
      <c r="RUH77" s="218"/>
      <c r="RUI77" s="218"/>
      <c r="RUJ77" s="218"/>
      <c r="RUK77" s="218"/>
      <c r="RUL77" s="218"/>
      <c r="RUM77" s="218"/>
      <c r="RUN77" s="218"/>
      <c r="RUO77" s="218"/>
      <c r="RUP77" s="218"/>
      <c r="RUQ77" s="218"/>
      <c r="RUR77" s="218"/>
      <c r="RUS77" s="218"/>
      <c r="RUT77" s="218"/>
      <c r="RUU77" s="218"/>
      <c r="RUV77" s="218"/>
      <c r="RUW77" s="218"/>
      <c r="RUX77" s="218"/>
      <c r="RUY77" s="218"/>
      <c r="RUZ77" s="218"/>
      <c r="RVA77" s="218"/>
      <c r="RVB77" s="218"/>
      <c r="RVC77" s="218"/>
      <c r="RVD77" s="218"/>
      <c r="RVE77" s="218"/>
      <c r="RVF77" s="218"/>
      <c r="RVG77" s="218"/>
      <c r="RVH77" s="218"/>
      <c r="RVI77" s="218"/>
      <c r="RVJ77" s="218"/>
      <c r="RVK77" s="218"/>
      <c r="RVL77" s="218"/>
      <c r="RVM77" s="218"/>
      <c r="RVN77" s="218"/>
      <c r="RVO77" s="218"/>
      <c r="RVP77" s="218"/>
      <c r="RVQ77" s="218"/>
      <c r="RVR77" s="218"/>
      <c r="RVS77" s="218"/>
      <c r="RVT77" s="218"/>
      <c r="RVU77" s="218"/>
      <c r="RVV77" s="218"/>
      <c r="RVW77" s="218"/>
      <c r="RVX77" s="218"/>
      <c r="RVY77" s="218"/>
      <c r="RVZ77" s="218"/>
      <c r="RWA77" s="218"/>
      <c r="RWB77" s="218"/>
      <c r="RWC77" s="218"/>
      <c r="RWD77" s="218"/>
      <c r="RWE77" s="218"/>
      <c r="RWF77" s="218"/>
      <c r="RWG77" s="218"/>
      <c r="RWH77" s="218"/>
      <c r="RWI77" s="218"/>
      <c r="RWJ77" s="218"/>
      <c r="RWK77" s="218"/>
      <c r="RWL77" s="218"/>
      <c r="RWM77" s="218"/>
      <c r="RWN77" s="218"/>
      <c r="RWO77" s="218"/>
      <c r="RWP77" s="218"/>
      <c r="RWQ77" s="218"/>
      <c r="RWR77" s="218"/>
      <c r="RWS77" s="218"/>
      <c r="RWT77" s="218"/>
      <c r="RWU77" s="218"/>
      <c r="RWV77" s="218"/>
      <c r="RWW77" s="218"/>
      <c r="RWX77" s="218"/>
      <c r="RWY77" s="218"/>
      <c r="RWZ77" s="218"/>
      <c r="RXA77" s="218"/>
      <c r="RXB77" s="218"/>
      <c r="RXC77" s="218"/>
      <c r="RXD77" s="218"/>
      <c r="RXE77" s="218"/>
      <c r="RXF77" s="218"/>
      <c r="RXG77" s="218"/>
      <c r="RXH77" s="218"/>
      <c r="RXI77" s="218"/>
      <c r="RXJ77" s="218"/>
      <c r="RXK77" s="218"/>
      <c r="RXL77" s="218"/>
      <c r="RXM77" s="218"/>
      <c r="RXN77" s="218"/>
      <c r="RXO77" s="218"/>
      <c r="RXP77" s="218"/>
      <c r="RXQ77" s="218"/>
      <c r="RXR77" s="218"/>
      <c r="RXS77" s="218"/>
      <c r="RXT77" s="218"/>
      <c r="RXU77" s="218"/>
      <c r="RXV77" s="218"/>
      <c r="RXW77" s="218"/>
      <c r="RXX77" s="218"/>
      <c r="RXY77" s="218"/>
      <c r="RXZ77" s="218"/>
      <c r="RYA77" s="218"/>
      <c r="RYB77" s="218"/>
      <c r="RYC77" s="218"/>
      <c r="RYD77" s="218"/>
      <c r="RYE77" s="218"/>
      <c r="RYF77" s="218"/>
      <c r="RYG77" s="218"/>
      <c r="RYH77" s="218"/>
      <c r="RYI77" s="218"/>
      <c r="RYJ77" s="218"/>
      <c r="RYK77" s="218"/>
      <c r="RYL77" s="218"/>
      <c r="RYM77" s="218"/>
      <c r="RYN77" s="218"/>
      <c r="RYO77" s="218"/>
      <c r="RYP77" s="218"/>
      <c r="RYQ77" s="218"/>
      <c r="RYR77" s="218"/>
      <c r="RYS77" s="218"/>
      <c r="RYT77" s="218"/>
      <c r="RYU77" s="218"/>
      <c r="RYV77" s="218"/>
      <c r="RYW77" s="218"/>
      <c r="RYX77" s="218"/>
      <c r="RYY77" s="218"/>
      <c r="RYZ77" s="218"/>
      <c r="RZA77" s="218"/>
      <c r="RZB77" s="218"/>
      <c r="RZC77" s="218"/>
      <c r="RZD77" s="218"/>
      <c r="RZE77" s="218"/>
      <c r="RZF77" s="218"/>
      <c r="RZG77" s="218"/>
      <c r="RZH77" s="218"/>
      <c r="RZI77" s="218"/>
      <c r="RZJ77" s="218"/>
      <c r="RZK77" s="218"/>
      <c r="RZL77" s="218"/>
      <c r="RZM77" s="218"/>
      <c r="RZN77" s="218"/>
      <c r="RZO77" s="218"/>
      <c r="RZP77" s="218"/>
      <c r="RZQ77" s="218"/>
      <c r="RZR77" s="218"/>
      <c r="RZS77" s="218"/>
      <c r="RZT77" s="218"/>
      <c r="RZU77" s="218"/>
      <c r="RZV77" s="218"/>
      <c r="RZW77" s="218"/>
      <c r="RZX77" s="218"/>
      <c r="RZY77" s="218"/>
      <c r="RZZ77" s="218"/>
      <c r="SAA77" s="218"/>
      <c r="SAB77" s="218"/>
      <c r="SAC77" s="218"/>
      <c r="SAD77" s="218"/>
      <c r="SAE77" s="218"/>
      <c r="SAF77" s="218"/>
      <c r="SAG77" s="218"/>
      <c r="SAH77" s="218"/>
      <c r="SAI77" s="218"/>
      <c r="SAJ77" s="218"/>
      <c r="SAK77" s="218"/>
      <c r="SAL77" s="218"/>
      <c r="SAM77" s="218"/>
      <c r="SAN77" s="218"/>
      <c r="SAO77" s="218"/>
      <c r="SAP77" s="218"/>
      <c r="SAQ77" s="218"/>
      <c r="SAR77" s="218"/>
      <c r="SAS77" s="218"/>
      <c r="SAT77" s="218"/>
      <c r="SAU77" s="218"/>
      <c r="SAV77" s="218"/>
      <c r="SAW77" s="218"/>
      <c r="SAX77" s="218"/>
      <c r="SAY77" s="218"/>
      <c r="SAZ77" s="218"/>
      <c r="SBA77" s="218"/>
      <c r="SBB77" s="218"/>
      <c r="SBC77" s="218"/>
      <c r="SBD77" s="218"/>
      <c r="SBE77" s="218"/>
      <c r="SBF77" s="218"/>
      <c r="SBG77" s="218"/>
      <c r="SBH77" s="218"/>
      <c r="SBI77" s="218"/>
      <c r="SBJ77" s="218"/>
      <c r="SBK77" s="218"/>
      <c r="SBL77" s="218"/>
      <c r="SBM77" s="218"/>
      <c r="SBN77" s="218"/>
      <c r="SBO77" s="218"/>
      <c r="SBP77" s="218"/>
      <c r="SBQ77" s="218"/>
      <c r="SBR77" s="218"/>
      <c r="SBS77" s="218"/>
      <c r="SBT77" s="218"/>
      <c r="SBU77" s="218"/>
      <c r="SBV77" s="218"/>
      <c r="SBW77" s="218"/>
      <c r="SBX77" s="218"/>
      <c r="SBY77" s="218"/>
      <c r="SBZ77" s="218"/>
      <c r="SCA77" s="218"/>
      <c r="SCB77" s="218"/>
      <c r="SCC77" s="218"/>
      <c r="SCD77" s="218"/>
      <c r="SCE77" s="218"/>
      <c r="SCF77" s="218"/>
      <c r="SCG77" s="218"/>
      <c r="SCH77" s="218"/>
      <c r="SCI77" s="218"/>
      <c r="SCJ77" s="218"/>
      <c r="SCK77" s="218"/>
      <c r="SCL77" s="218"/>
      <c r="SCM77" s="218"/>
      <c r="SCN77" s="218"/>
      <c r="SCO77" s="218"/>
      <c r="SCP77" s="218"/>
      <c r="SCQ77" s="218"/>
      <c r="SCR77" s="218"/>
      <c r="SCS77" s="218"/>
      <c r="SCT77" s="218"/>
      <c r="SCU77" s="218"/>
      <c r="SCV77" s="218"/>
      <c r="SCW77" s="218"/>
      <c r="SCX77" s="218"/>
      <c r="SCY77" s="218"/>
      <c r="SCZ77" s="218"/>
      <c r="SDA77" s="218"/>
      <c r="SDB77" s="218"/>
      <c r="SDC77" s="218"/>
      <c r="SDD77" s="218"/>
      <c r="SDE77" s="218"/>
      <c r="SDF77" s="218"/>
      <c r="SDG77" s="218"/>
      <c r="SDH77" s="218"/>
      <c r="SDI77" s="218"/>
      <c r="SDJ77" s="218"/>
      <c r="SDK77" s="218"/>
      <c r="SDL77" s="218"/>
      <c r="SDM77" s="218"/>
      <c r="SDN77" s="218"/>
      <c r="SDO77" s="218"/>
      <c r="SDP77" s="218"/>
      <c r="SDQ77" s="218"/>
      <c r="SDR77" s="218"/>
      <c r="SDS77" s="218"/>
      <c r="SDT77" s="218"/>
      <c r="SDU77" s="218"/>
      <c r="SDV77" s="218"/>
      <c r="SDW77" s="218"/>
      <c r="SDX77" s="218"/>
      <c r="SDY77" s="218"/>
      <c r="SDZ77" s="218"/>
      <c r="SEA77" s="218"/>
      <c r="SEB77" s="218"/>
      <c r="SEC77" s="218"/>
      <c r="SED77" s="218"/>
      <c r="SEE77" s="218"/>
      <c r="SEF77" s="218"/>
      <c r="SEG77" s="218"/>
      <c r="SEH77" s="218"/>
      <c r="SEI77" s="218"/>
      <c r="SEJ77" s="218"/>
      <c r="SEK77" s="218"/>
      <c r="SEL77" s="218"/>
      <c r="SEM77" s="218"/>
      <c r="SEN77" s="218"/>
      <c r="SEO77" s="218"/>
      <c r="SEP77" s="218"/>
      <c r="SEQ77" s="218"/>
      <c r="SER77" s="218"/>
      <c r="SES77" s="218"/>
      <c r="SET77" s="218"/>
      <c r="SEU77" s="218"/>
      <c r="SEV77" s="218"/>
      <c r="SEW77" s="218"/>
      <c r="SEX77" s="218"/>
      <c r="SEY77" s="218"/>
      <c r="SEZ77" s="218"/>
      <c r="SFA77" s="218"/>
      <c r="SFB77" s="218"/>
      <c r="SFC77" s="218"/>
      <c r="SFD77" s="218"/>
      <c r="SFE77" s="218"/>
      <c r="SFF77" s="218"/>
      <c r="SFG77" s="218"/>
      <c r="SFH77" s="218"/>
      <c r="SFI77" s="218"/>
      <c r="SFJ77" s="218"/>
      <c r="SFK77" s="218"/>
      <c r="SFL77" s="218"/>
      <c r="SFM77" s="218"/>
      <c r="SFN77" s="218"/>
      <c r="SFO77" s="218"/>
      <c r="SFP77" s="218"/>
      <c r="SFQ77" s="218"/>
      <c r="SFR77" s="218"/>
      <c r="SFS77" s="218"/>
      <c r="SFT77" s="218"/>
      <c r="SFU77" s="218"/>
      <c r="SFV77" s="218"/>
      <c r="SFW77" s="218"/>
      <c r="SFX77" s="218"/>
      <c r="SFY77" s="218"/>
      <c r="SFZ77" s="218"/>
      <c r="SGA77" s="218"/>
      <c r="SGB77" s="218"/>
      <c r="SGC77" s="218"/>
      <c r="SGD77" s="218"/>
      <c r="SGE77" s="218"/>
      <c r="SGF77" s="218"/>
      <c r="SGG77" s="218"/>
      <c r="SGH77" s="218"/>
      <c r="SGI77" s="218"/>
      <c r="SGJ77" s="218"/>
      <c r="SGK77" s="218"/>
      <c r="SGL77" s="218"/>
      <c r="SGM77" s="218"/>
      <c r="SGN77" s="218"/>
      <c r="SGO77" s="218"/>
      <c r="SGP77" s="218"/>
      <c r="SGQ77" s="218"/>
      <c r="SGR77" s="218"/>
      <c r="SGS77" s="218"/>
      <c r="SGT77" s="218"/>
      <c r="SGU77" s="218"/>
      <c r="SGV77" s="218"/>
      <c r="SGW77" s="218"/>
      <c r="SGX77" s="218"/>
      <c r="SGY77" s="218"/>
      <c r="SGZ77" s="218"/>
      <c r="SHA77" s="218"/>
      <c r="SHB77" s="218"/>
      <c r="SHC77" s="218"/>
      <c r="SHD77" s="218"/>
      <c r="SHE77" s="218"/>
      <c r="SHF77" s="218"/>
      <c r="SHG77" s="218"/>
      <c r="SHH77" s="218"/>
      <c r="SHI77" s="218"/>
      <c r="SHJ77" s="218"/>
      <c r="SHK77" s="218"/>
      <c r="SHL77" s="218"/>
      <c r="SHM77" s="218"/>
      <c r="SHN77" s="218"/>
      <c r="SHO77" s="218"/>
      <c r="SHP77" s="218"/>
      <c r="SHQ77" s="218"/>
      <c r="SHR77" s="218"/>
      <c r="SHS77" s="218"/>
      <c r="SHT77" s="218"/>
      <c r="SHU77" s="218"/>
      <c r="SHV77" s="218"/>
      <c r="SHW77" s="218"/>
      <c r="SHX77" s="218"/>
      <c r="SHY77" s="218"/>
      <c r="SHZ77" s="218"/>
      <c r="SIA77" s="218"/>
      <c r="SIB77" s="218"/>
      <c r="SIC77" s="218"/>
      <c r="SID77" s="218"/>
      <c r="SIE77" s="218"/>
      <c r="SIF77" s="218"/>
      <c r="SIG77" s="218"/>
      <c r="SIH77" s="218"/>
      <c r="SII77" s="218"/>
      <c r="SIJ77" s="218"/>
      <c r="SIK77" s="218"/>
      <c r="SIL77" s="218"/>
      <c r="SIM77" s="218"/>
      <c r="SIN77" s="218"/>
      <c r="SIO77" s="218"/>
      <c r="SIP77" s="218"/>
      <c r="SIQ77" s="218"/>
      <c r="SIR77" s="218"/>
      <c r="SIS77" s="218"/>
      <c r="SIT77" s="218"/>
      <c r="SIU77" s="218"/>
      <c r="SIV77" s="218"/>
      <c r="SIW77" s="218"/>
      <c r="SIX77" s="218"/>
      <c r="SIY77" s="218"/>
      <c r="SIZ77" s="218"/>
      <c r="SJA77" s="218"/>
      <c r="SJB77" s="218"/>
      <c r="SJC77" s="218"/>
      <c r="SJD77" s="218"/>
      <c r="SJE77" s="218"/>
      <c r="SJF77" s="218"/>
      <c r="SJG77" s="218"/>
      <c r="SJH77" s="218"/>
      <c r="SJI77" s="218"/>
      <c r="SJJ77" s="218"/>
      <c r="SJK77" s="218"/>
      <c r="SJL77" s="218"/>
      <c r="SJM77" s="218"/>
      <c r="SJN77" s="218"/>
      <c r="SJO77" s="218"/>
      <c r="SJP77" s="218"/>
      <c r="SJQ77" s="218"/>
      <c r="SJR77" s="218"/>
      <c r="SJS77" s="218"/>
      <c r="SJT77" s="218"/>
      <c r="SJU77" s="218"/>
      <c r="SJV77" s="218"/>
      <c r="SJW77" s="218"/>
      <c r="SJX77" s="218"/>
      <c r="SJY77" s="218"/>
      <c r="SJZ77" s="218"/>
      <c r="SKA77" s="218"/>
      <c r="SKB77" s="218"/>
      <c r="SKC77" s="218"/>
      <c r="SKD77" s="218"/>
      <c r="SKE77" s="218"/>
      <c r="SKF77" s="218"/>
      <c r="SKG77" s="218"/>
      <c r="SKH77" s="218"/>
      <c r="SKI77" s="218"/>
      <c r="SKJ77" s="218"/>
      <c r="SKK77" s="218"/>
      <c r="SKL77" s="218"/>
      <c r="SKM77" s="218"/>
      <c r="SKN77" s="218"/>
      <c r="SKO77" s="218"/>
      <c r="SKP77" s="218"/>
      <c r="SKQ77" s="218"/>
      <c r="SKR77" s="218"/>
      <c r="SKS77" s="218"/>
      <c r="SKT77" s="218"/>
      <c r="SKU77" s="218"/>
      <c r="SKV77" s="218"/>
      <c r="SKW77" s="218"/>
      <c r="SKX77" s="218"/>
      <c r="SKY77" s="218"/>
      <c r="SKZ77" s="218"/>
      <c r="SLA77" s="218"/>
      <c r="SLB77" s="218"/>
      <c r="SLC77" s="218"/>
      <c r="SLD77" s="218"/>
      <c r="SLE77" s="218"/>
      <c r="SLF77" s="218"/>
      <c r="SLG77" s="218"/>
      <c r="SLH77" s="218"/>
      <c r="SLI77" s="218"/>
      <c r="SLJ77" s="218"/>
      <c r="SLK77" s="218"/>
      <c r="SLL77" s="218"/>
      <c r="SLM77" s="218"/>
      <c r="SLN77" s="218"/>
      <c r="SLO77" s="218"/>
      <c r="SLP77" s="218"/>
      <c r="SLQ77" s="218"/>
      <c r="SLR77" s="218"/>
      <c r="SLS77" s="218"/>
      <c r="SLT77" s="218"/>
      <c r="SLU77" s="218"/>
      <c r="SLV77" s="218"/>
      <c r="SLW77" s="218"/>
      <c r="SLX77" s="218"/>
      <c r="SLY77" s="218"/>
      <c r="SLZ77" s="218"/>
      <c r="SMA77" s="218"/>
      <c r="SMB77" s="218"/>
      <c r="SMC77" s="218"/>
      <c r="SMD77" s="218"/>
      <c r="SME77" s="218"/>
      <c r="SMF77" s="218"/>
      <c r="SMG77" s="218"/>
      <c r="SMH77" s="218"/>
      <c r="SMI77" s="218"/>
      <c r="SMJ77" s="218"/>
      <c r="SMK77" s="218"/>
      <c r="SML77" s="218"/>
      <c r="SMM77" s="218"/>
      <c r="SMN77" s="218"/>
      <c r="SMO77" s="218"/>
      <c r="SMP77" s="218"/>
      <c r="SMQ77" s="218"/>
      <c r="SMR77" s="218"/>
      <c r="SMS77" s="218"/>
      <c r="SMT77" s="218"/>
      <c r="SMU77" s="218"/>
      <c r="SMV77" s="218"/>
      <c r="SMW77" s="218"/>
      <c r="SMX77" s="218"/>
      <c r="SMY77" s="218"/>
      <c r="SMZ77" s="218"/>
      <c r="SNA77" s="218"/>
      <c r="SNB77" s="218"/>
      <c r="SNC77" s="218"/>
      <c r="SND77" s="218"/>
      <c r="SNE77" s="218"/>
      <c r="SNF77" s="218"/>
      <c r="SNG77" s="218"/>
      <c r="SNH77" s="218"/>
      <c r="SNI77" s="218"/>
      <c r="SNJ77" s="218"/>
      <c r="SNK77" s="218"/>
      <c r="SNL77" s="218"/>
      <c r="SNM77" s="218"/>
      <c r="SNN77" s="218"/>
      <c r="SNO77" s="218"/>
      <c r="SNP77" s="218"/>
      <c r="SNQ77" s="218"/>
      <c r="SNR77" s="218"/>
      <c r="SNS77" s="218"/>
      <c r="SNT77" s="218"/>
      <c r="SNU77" s="218"/>
      <c r="SNV77" s="218"/>
      <c r="SNW77" s="218"/>
      <c r="SNX77" s="218"/>
      <c r="SNY77" s="218"/>
      <c r="SNZ77" s="218"/>
      <c r="SOA77" s="218"/>
      <c r="SOB77" s="218"/>
      <c r="SOC77" s="218"/>
      <c r="SOD77" s="218"/>
      <c r="SOE77" s="218"/>
      <c r="SOF77" s="218"/>
      <c r="SOG77" s="218"/>
      <c r="SOH77" s="218"/>
      <c r="SOI77" s="218"/>
      <c r="SOJ77" s="218"/>
      <c r="SOK77" s="218"/>
      <c r="SOL77" s="218"/>
      <c r="SOM77" s="218"/>
      <c r="SON77" s="218"/>
      <c r="SOO77" s="218"/>
      <c r="SOP77" s="218"/>
      <c r="SOQ77" s="218"/>
      <c r="SOR77" s="218"/>
      <c r="SOS77" s="218"/>
      <c r="SOT77" s="218"/>
      <c r="SOU77" s="218"/>
      <c r="SOV77" s="218"/>
      <c r="SOW77" s="218"/>
      <c r="SOX77" s="218"/>
      <c r="SOY77" s="218"/>
      <c r="SOZ77" s="218"/>
      <c r="SPA77" s="218"/>
      <c r="SPB77" s="218"/>
      <c r="SPC77" s="218"/>
      <c r="SPD77" s="218"/>
      <c r="SPE77" s="218"/>
      <c r="SPF77" s="218"/>
      <c r="SPG77" s="218"/>
      <c r="SPH77" s="218"/>
      <c r="SPI77" s="218"/>
      <c r="SPJ77" s="218"/>
      <c r="SPK77" s="218"/>
      <c r="SPL77" s="218"/>
      <c r="SPM77" s="218"/>
      <c r="SPN77" s="218"/>
      <c r="SPO77" s="218"/>
      <c r="SPP77" s="218"/>
      <c r="SPQ77" s="218"/>
      <c r="SPR77" s="218"/>
      <c r="SPS77" s="218"/>
      <c r="SPT77" s="218"/>
      <c r="SPU77" s="218"/>
      <c r="SPV77" s="218"/>
      <c r="SPW77" s="218"/>
      <c r="SPX77" s="218"/>
      <c r="SPY77" s="218"/>
      <c r="SPZ77" s="218"/>
      <c r="SQA77" s="218"/>
      <c r="SQB77" s="218"/>
      <c r="SQC77" s="218"/>
      <c r="SQD77" s="218"/>
      <c r="SQE77" s="218"/>
      <c r="SQF77" s="218"/>
      <c r="SQG77" s="218"/>
      <c r="SQH77" s="218"/>
      <c r="SQI77" s="218"/>
      <c r="SQJ77" s="218"/>
      <c r="SQK77" s="218"/>
      <c r="SQL77" s="218"/>
      <c r="SQM77" s="218"/>
      <c r="SQN77" s="218"/>
      <c r="SQO77" s="218"/>
      <c r="SQP77" s="218"/>
      <c r="SQQ77" s="218"/>
      <c r="SQR77" s="218"/>
      <c r="SQS77" s="218"/>
      <c r="SQT77" s="218"/>
      <c r="SQU77" s="218"/>
      <c r="SQV77" s="218"/>
      <c r="SQW77" s="218"/>
      <c r="SQX77" s="218"/>
      <c r="SQY77" s="218"/>
      <c r="SQZ77" s="218"/>
      <c r="SRA77" s="218"/>
      <c r="SRB77" s="218"/>
      <c r="SRC77" s="218"/>
      <c r="SRD77" s="218"/>
      <c r="SRE77" s="218"/>
      <c r="SRF77" s="218"/>
      <c r="SRG77" s="218"/>
      <c r="SRH77" s="218"/>
      <c r="SRI77" s="218"/>
      <c r="SRJ77" s="218"/>
      <c r="SRK77" s="218"/>
      <c r="SRL77" s="218"/>
      <c r="SRM77" s="218"/>
      <c r="SRN77" s="218"/>
      <c r="SRO77" s="218"/>
      <c r="SRP77" s="218"/>
      <c r="SRQ77" s="218"/>
      <c r="SRR77" s="218"/>
      <c r="SRS77" s="218"/>
      <c r="SRT77" s="218"/>
      <c r="SRU77" s="218"/>
      <c r="SRV77" s="218"/>
      <c r="SRW77" s="218"/>
      <c r="SRX77" s="218"/>
      <c r="SRY77" s="218"/>
      <c r="SRZ77" s="218"/>
      <c r="SSA77" s="218"/>
      <c r="SSB77" s="218"/>
      <c r="SSC77" s="218"/>
      <c r="SSD77" s="218"/>
      <c r="SSE77" s="218"/>
      <c r="SSF77" s="218"/>
      <c r="SSG77" s="218"/>
      <c r="SSH77" s="218"/>
      <c r="SSI77" s="218"/>
      <c r="SSJ77" s="218"/>
      <c r="SSK77" s="218"/>
      <c r="SSL77" s="218"/>
      <c r="SSM77" s="218"/>
      <c r="SSN77" s="218"/>
      <c r="SSO77" s="218"/>
      <c r="SSP77" s="218"/>
      <c r="SSQ77" s="218"/>
      <c r="SSR77" s="218"/>
      <c r="SSS77" s="218"/>
      <c r="SST77" s="218"/>
      <c r="SSU77" s="218"/>
      <c r="SSV77" s="218"/>
      <c r="SSW77" s="218"/>
      <c r="SSX77" s="218"/>
      <c r="SSY77" s="218"/>
      <c r="SSZ77" s="218"/>
      <c r="STA77" s="218"/>
      <c r="STB77" s="218"/>
      <c r="STC77" s="218"/>
      <c r="STD77" s="218"/>
      <c r="STE77" s="218"/>
      <c r="STF77" s="218"/>
      <c r="STG77" s="218"/>
      <c r="STH77" s="218"/>
      <c r="STI77" s="218"/>
      <c r="STJ77" s="218"/>
      <c r="STK77" s="218"/>
      <c r="STL77" s="218"/>
      <c r="STM77" s="218"/>
      <c r="STN77" s="218"/>
      <c r="STO77" s="218"/>
      <c r="STP77" s="218"/>
      <c r="STQ77" s="218"/>
      <c r="STR77" s="218"/>
      <c r="STS77" s="218"/>
      <c r="STT77" s="218"/>
      <c r="STU77" s="218"/>
      <c r="STV77" s="218"/>
      <c r="STW77" s="218"/>
      <c r="STX77" s="218"/>
      <c r="STY77" s="218"/>
      <c r="STZ77" s="218"/>
      <c r="SUA77" s="218"/>
      <c r="SUB77" s="218"/>
      <c r="SUC77" s="218"/>
      <c r="SUD77" s="218"/>
      <c r="SUE77" s="218"/>
      <c r="SUF77" s="218"/>
      <c r="SUG77" s="218"/>
      <c r="SUH77" s="218"/>
      <c r="SUI77" s="218"/>
      <c r="SUJ77" s="218"/>
      <c r="SUK77" s="218"/>
      <c r="SUL77" s="218"/>
      <c r="SUM77" s="218"/>
      <c r="SUN77" s="218"/>
      <c r="SUO77" s="218"/>
      <c r="SUP77" s="218"/>
      <c r="SUQ77" s="218"/>
      <c r="SUR77" s="218"/>
      <c r="SUS77" s="218"/>
      <c r="SUT77" s="218"/>
      <c r="SUU77" s="218"/>
      <c r="SUV77" s="218"/>
      <c r="SUW77" s="218"/>
      <c r="SUX77" s="218"/>
      <c r="SUY77" s="218"/>
      <c r="SUZ77" s="218"/>
      <c r="SVA77" s="218"/>
      <c r="SVB77" s="218"/>
      <c r="SVC77" s="218"/>
      <c r="SVD77" s="218"/>
      <c r="SVE77" s="218"/>
      <c r="SVF77" s="218"/>
      <c r="SVG77" s="218"/>
      <c r="SVH77" s="218"/>
      <c r="SVI77" s="218"/>
      <c r="SVJ77" s="218"/>
      <c r="SVK77" s="218"/>
      <c r="SVL77" s="218"/>
      <c r="SVM77" s="218"/>
      <c r="SVN77" s="218"/>
      <c r="SVO77" s="218"/>
      <c r="SVP77" s="218"/>
      <c r="SVQ77" s="218"/>
      <c r="SVR77" s="218"/>
      <c r="SVS77" s="218"/>
      <c r="SVT77" s="218"/>
      <c r="SVU77" s="218"/>
      <c r="SVV77" s="218"/>
      <c r="SVW77" s="218"/>
      <c r="SVX77" s="218"/>
      <c r="SVY77" s="218"/>
      <c r="SVZ77" s="218"/>
      <c r="SWA77" s="218"/>
      <c r="SWB77" s="218"/>
      <c r="SWC77" s="218"/>
      <c r="SWD77" s="218"/>
      <c r="SWE77" s="218"/>
      <c r="SWF77" s="218"/>
      <c r="SWG77" s="218"/>
      <c r="SWH77" s="218"/>
      <c r="SWI77" s="218"/>
      <c r="SWJ77" s="218"/>
      <c r="SWK77" s="218"/>
      <c r="SWL77" s="218"/>
      <c r="SWM77" s="218"/>
      <c r="SWN77" s="218"/>
      <c r="SWO77" s="218"/>
      <c r="SWP77" s="218"/>
      <c r="SWQ77" s="218"/>
      <c r="SWR77" s="218"/>
      <c r="SWS77" s="218"/>
      <c r="SWT77" s="218"/>
      <c r="SWU77" s="218"/>
      <c r="SWV77" s="218"/>
      <c r="SWW77" s="218"/>
      <c r="SWX77" s="218"/>
      <c r="SWY77" s="218"/>
      <c r="SWZ77" s="218"/>
      <c r="SXA77" s="218"/>
      <c r="SXB77" s="218"/>
      <c r="SXC77" s="218"/>
      <c r="SXD77" s="218"/>
      <c r="SXE77" s="218"/>
      <c r="SXF77" s="218"/>
      <c r="SXG77" s="218"/>
      <c r="SXH77" s="218"/>
      <c r="SXI77" s="218"/>
      <c r="SXJ77" s="218"/>
      <c r="SXK77" s="218"/>
      <c r="SXL77" s="218"/>
      <c r="SXM77" s="218"/>
      <c r="SXN77" s="218"/>
      <c r="SXO77" s="218"/>
      <c r="SXP77" s="218"/>
      <c r="SXQ77" s="218"/>
      <c r="SXR77" s="218"/>
      <c r="SXS77" s="218"/>
      <c r="SXT77" s="218"/>
      <c r="SXU77" s="218"/>
      <c r="SXV77" s="218"/>
      <c r="SXW77" s="218"/>
      <c r="SXX77" s="218"/>
      <c r="SXY77" s="218"/>
      <c r="SXZ77" s="218"/>
      <c r="SYA77" s="218"/>
      <c r="SYB77" s="218"/>
      <c r="SYC77" s="218"/>
      <c r="SYD77" s="218"/>
      <c r="SYE77" s="218"/>
      <c r="SYF77" s="218"/>
      <c r="SYG77" s="218"/>
      <c r="SYH77" s="218"/>
      <c r="SYI77" s="218"/>
      <c r="SYJ77" s="218"/>
      <c r="SYK77" s="218"/>
      <c r="SYL77" s="218"/>
      <c r="SYM77" s="218"/>
      <c r="SYN77" s="218"/>
      <c r="SYO77" s="218"/>
      <c r="SYP77" s="218"/>
      <c r="SYQ77" s="218"/>
      <c r="SYR77" s="218"/>
      <c r="SYS77" s="218"/>
      <c r="SYT77" s="218"/>
      <c r="SYU77" s="218"/>
      <c r="SYV77" s="218"/>
      <c r="SYW77" s="218"/>
      <c r="SYX77" s="218"/>
      <c r="SYY77" s="218"/>
      <c r="SYZ77" s="218"/>
      <c r="SZA77" s="218"/>
      <c r="SZB77" s="218"/>
      <c r="SZC77" s="218"/>
      <c r="SZD77" s="218"/>
      <c r="SZE77" s="218"/>
      <c r="SZF77" s="218"/>
      <c r="SZG77" s="218"/>
      <c r="SZH77" s="218"/>
      <c r="SZI77" s="218"/>
      <c r="SZJ77" s="218"/>
      <c r="SZK77" s="218"/>
      <c r="SZL77" s="218"/>
      <c r="SZM77" s="218"/>
      <c r="SZN77" s="218"/>
      <c r="SZO77" s="218"/>
      <c r="SZP77" s="218"/>
      <c r="SZQ77" s="218"/>
      <c r="SZR77" s="218"/>
      <c r="SZS77" s="218"/>
      <c r="SZT77" s="218"/>
      <c r="SZU77" s="218"/>
      <c r="SZV77" s="218"/>
      <c r="SZW77" s="218"/>
      <c r="SZX77" s="218"/>
      <c r="SZY77" s="218"/>
      <c r="SZZ77" s="218"/>
      <c r="TAA77" s="218"/>
      <c r="TAB77" s="218"/>
      <c r="TAC77" s="218"/>
      <c r="TAD77" s="218"/>
      <c r="TAE77" s="218"/>
      <c r="TAF77" s="218"/>
      <c r="TAG77" s="218"/>
      <c r="TAH77" s="218"/>
      <c r="TAI77" s="218"/>
      <c r="TAJ77" s="218"/>
      <c r="TAK77" s="218"/>
      <c r="TAL77" s="218"/>
      <c r="TAM77" s="218"/>
      <c r="TAN77" s="218"/>
      <c r="TAO77" s="218"/>
      <c r="TAP77" s="218"/>
      <c r="TAQ77" s="218"/>
      <c r="TAR77" s="218"/>
      <c r="TAS77" s="218"/>
      <c r="TAT77" s="218"/>
      <c r="TAU77" s="218"/>
      <c r="TAV77" s="218"/>
      <c r="TAW77" s="218"/>
      <c r="TAX77" s="218"/>
      <c r="TAY77" s="218"/>
      <c r="TAZ77" s="218"/>
      <c r="TBA77" s="218"/>
      <c r="TBB77" s="218"/>
      <c r="TBC77" s="218"/>
      <c r="TBD77" s="218"/>
      <c r="TBE77" s="218"/>
      <c r="TBF77" s="218"/>
      <c r="TBG77" s="218"/>
      <c r="TBH77" s="218"/>
      <c r="TBI77" s="218"/>
      <c r="TBJ77" s="218"/>
      <c r="TBK77" s="218"/>
      <c r="TBL77" s="218"/>
      <c r="TBM77" s="218"/>
      <c r="TBN77" s="218"/>
      <c r="TBO77" s="218"/>
      <c r="TBP77" s="218"/>
      <c r="TBQ77" s="218"/>
      <c r="TBR77" s="218"/>
      <c r="TBS77" s="218"/>
      <c r="TBT77" s="218"/>
      <c r="TBU77" s="218"/>
      <c r="TBV77" s="218"/>
      <c r="TBW77" s="218"/>
      <c r="TBX77" s="218"/>
      <c r="TBY77" s="218"/>
      <c r="TBZ77" s="218"/>
      <c r="TCA77" s="218"/>
      <c r="TCB77" s="218"/>
      <c r="TCC77" s="218"/>
      <c r="TCD77" s="218"/>
      <c r="TCE77" s="218"/>
      <c r="TCF77" s="218"/>
      <c r="TCG77" s="218"/>
      <c r="TCH77" s="218"/>
      <c r="TCI77" s="218"/>
      <c r="TCJ77" s="218"/>
      <c r="TCK77" s="218"/>
      <c r="TCL77" s="218"/>
      <c r="TCM77" s="218"/>
      <c r="TCN77" s="218"/>
      <c r="TCO77" s="218"/>
      <c r="TCP77" s="218"/>
      <c r="TCQ77" s="218"/>
      <c r="TCR77" s="218"/>
      <c r="TCS77" s="218"/>
      <c r="TCT77" s="218"/>
      <c r="TCU77" s="218"/>
      <c r="TCV77" s="218"/>
      <c r="TCW77" s="218"/>
      <c r="TCX77" s="218"/>
      <c r="TCY77" s="218"/>
      <c r="TCZ77" s="218"/>
      <c r="TDA77" s="218"/>
      <c r="TDB77" s="218"/>
      <c r="TDC77" s="218"/>
      <c r="TDD77" s="218"/>
      <c r="TDE77" s="218"/>
      <c r="TDF77" s="218"/>
      <c r="TDG77" s="218"/>
      <c r="TDH77" s="218"/>
      <c r="TDI77" s="218"/>
      <c r="TDJ77" s="218"/>
      <c r="TDK77" s="218"/>
      <c r="TDL77" s="218"/>
      <c r="TDM77" s="218"/>
      <c r="TDN77" s="218"/>
      <c r="TDO77" s="218"/>
      <c r="TDP77" s="218"/>
      <c r="TDQ77" s="218"/>
      <c r="TDR77" s="218"/>
      <c r="TDS77" s="218"/>
      <c r="TDT77" s="218"/>
      <c r="TDU77" s="218"/>
      <c r="TDV77" s="218"/>
      <c r="TDW77" s="218"/>
      <c r="TDX77" s="218"/>
      <c r="TDY77" s="218"/>
      <c r="TDZ77" s="218"/>
      <c r="TEA77" s="218"/>
      <c r="TEB77" s="218"/>
      <c r="TEC77" s="218"/>
      <c r="TED77" s="218"/>
      <c r="TEE77" s="218"/>
      <c r="TEF77" s="218"/>
      <c r="TEG77" s="218"/>
      <c r="TEH77" s="218"/>
      <c r="TEI77" s="218"/>
      <c r="TEJ77" s="218"/>
      <c r="TEK77" s="218"/>
      <c r="TEL77" s="218"/>
      <c r="TEM77" s="218"/>
      <c r="TEN77" s="218"/>
      <c r="TEO77" s="218"/>
      <c r="TEP77" s="218"/>
      <c r="TEQ77" s="218"/>
      <c r="TER77" s="218"/>
      <c r="TES77" s="218"/>
      <c r="TET77" s="218"/>
      <c r="TEU77" s="218"/>
      <c r="TEV77" s="218"/>
      <c r="TEW77" s="218"/>
      <c r="TEX77" s="218"/>
      <c r="TEY77" s="218"/>
      <c r="TEZ77" s="218"/>
      <c r="TFA77" s="218"/>
      <c r="TFB77" s="218"/>
      <c r="TFC77" s="218"/>
      <c r="TFD77" s="218"/>
      <c r="TFE77" s="218"/>
      <c r="TFF77" s="218"/>
      <c r="TFG77" s="218"/>
      <c r="TFH77" s="218"/>
      <c r="TFI77" s="218"/>
      <c r="TFJ77" s="218"/>
      <c r="TFK77" s="218"/>
      <c r="TFL77" s="218"/>
      <c r="TFM77" s="218"/>
      <c r="TFN77" s="218"/>
      <c r="TFO77" s="218"/>
      <c r="TFP77" s="218"/>
      <c r="TFQ77" s="218"/>
      <c r="TFR77" s="218"/>
      <c r="TFS77" s="218"/>
      <c r="TFT77" s="218"/>
      <c r="TFU77" s="218"/>
      <c r="TFV77" s="218"/>
      <c r="TFW77" s="218"/>
      <c r="TFX77" s="218"/>
      <c r="TFY77" s="218"/>
      <c r="TFZ77" s="218"/>
      <c r="TGA77" s="218"/>
      <c r="TGB77" s="218"/>
      <c r="TGC77" s="218"/>
      <c r="TGD77" s="218"/>
      <c r="TGE77" s="218"/>
      <c r="TGF77" s="218"/>
      <c r="TGG77" s="218"/>
      <c r="TGH77" s="218"/>
      <c r="TGI77" s="218"/>
      <c r="TGJ77" s="218"/>
      <c r="TGK77" s="218"/>
      <c r="TGL77" s="218"/>
      <c r="TGM77" s="218"/>
      <c r="TGN77" s="218"/>
      <c r="TGO77" s="218"/>
      <c r="TGP77" s="218"/>
      <c r="TGQ77" s="218"/>
      <c r="TGR77" s="218"/>
      <c r="TGS77" s="218"/>
      <c r="TGT77" s="218"/>
      <c r="TGU77" s="218"/>
      <c r="TGV77" s="218"/>
      <c r="TGW77" s="218"/>
      <c r="TGX77" s="218"/>
      <c r="TGY77" s="218"/>
      <c r="TGZ77" s="218"/>
      <c r="THA77" s="218"/>
      <c r="THB77" s="218"/>
      <c r="THC77" s="218"/>
      <c r="THD77" s="218"/>
      <c r="THE77" s="218"/>
      <c r="THF77" s="218"/>
      <c r="THG77" s="218"/>
      <c r="THH77" s="218"/>
      <c r="THI77" s="218"/>
      <c r="THJ77" s="218"/>
      <c r="THK77" s="218"/>
      <c r="THL77" s="218"/>
      <c r="THM77" s="218"/>
      <c r="THN77" s="218"/>
      <c r="THO77" s="218"/>
      <c r="THP77" s="218"/>
      <c r="THQ77" s="218"/>
      <c r="THR77" s="218"/>
      <c r="THS77" s="218"/>
      <c r="THT77" s="218"/>
      <c r="THU77" s="218"/>
      <c r="THV77" s="218"/>
      <c r="THW77" s="218"/>
      <c r="THX77" s="218"/>
      <c r="THY77" s="218"/>
      <c r="THZ77" s="218"/>
      <c r="TIA77" s="218"/>
      <c r="TIB77" s="218"/>
      <c r="TIC77" s="218"/>
      <c r="TID77" s="218"/>
      <c r="TIE77" s="218"/>
      <c r="TIF77" s="218"/>
      <c r="TIG77" s="218"/>
      <c r="TIH77" s="218"/>
      <c r="TII77" s="218"/>
      <c r="TIJ77" s="218"/>
      <c r="TIK77" s="218"/>
      <c r="TIL77" s="218"/>
      <c r="TIM77" s="218"/>
      <c r="TIN77" s="218"/>
      <c r="TIO77" s="218"/>
      <c r="TIP77" s="218"/>
      <c r="TIQ77" s="218"/>
      <c r="TIR77" s="218"/>
      <c r="TIS77" s="218"/>
      <c r="TIT77" s="218"/>
      <c r="TIU77" s="218"/>
      <c r="TIV77" s="218"/>
      <c r="TIW77" s="218"/>
      <c r="TIX77" s="218"/>
      <c r="TIY77" s="218"/>
      <c r="TIZ77" s="218"/>
      <c r="TJA77" s="218"/>
      <c r="TJB77" s="218"/>
      <c r="TJC77" s="218"/>
      <c r="TJD77" s="218"/>
      <c r="TJE77" s="218"/>
      <c r="TJF77" s="218"/>
      <c r="TJG77" s="218"/>
      <c r="TJH77" s="218"/>
      <c r="TJI77" s="218"/>
      <c r="TJJ77" s="218"/>
      <c r="TJK77" s="218"/>
      <c r="TJL77" s="218"/>
      <c r="TJM77" s="218"/>
      <c r="TJN77" s="218"/>
      <c r="TJO77" s="218"/>
      <c r="TJP77" s="218"/>
      <c r="TJQ77" s="218"/>
      <c r="TJR77" s="218"/>
      <c r="TJS77" s="218"/>
      <c r="TJT77" s="218"/>
      <c r="TJU77" s="218"/>
      <c r="TJV77" s="218"/>
      <c r="TJW77" s="218"/>
      <c r="TJX77" s="218"/>
      <c r="TJY77" s="218"/>
      <c r="TJZ77" s="218"/>
      <c r="TKA77" s="218"/>
      <c r="TKB77" s="218"/>
      <c r="TKC77" s="218"/>
      <c r="TKD77" s="218"/>
      <c r="TKE77" s="218"/>
      <c r="TKF77" s="218"/>
      <c r="TKG77" s="218"/>
      <c r="TKH77" s="218"/>
      <c r="TKI77" s="218"/>
      <c r="TKJ77" s="218"/>
      <c r="TKK77" s="218"/>
      <c r="TKL77" s="218"/>
      <c r="TKM77" s="218"/>
      <c r="TKN77" s="218"/>
      <c r="TKO77" s="218"/>
      <c r="TKP77" s="218"/>
      <c r="TKQ77" s="218"/>
      <c r="TKR77" s="218"/>
      <c r="TKS77" s="218"/>
      <c r="TKT77" s="218"/>
      <c r="TKU77" s="218"/>
      <c r="TKV77" s="218"/>
      <c r="TKW77" s="218"/>
      <c r="TKX77" s="218"/>
      <c r="TKY77" s="218"/>
      <c r="TKZ77" s="218"/>
      <c r="TLA77" s="218"/>
      <c r="TLB77" s="218"/>
      <c r="TLC77" s="218"/>
      <c r="TLD77" s="218"/>
      <c r="TLE77" s="218"/>
      <c r="TLF77" s="218"/>
      <c r="TLG77" s="218"/>
      <c r="TLH77" s="218"/>
      <c r="TLI77" s="218"/>
      <c r="TLJ77" s="218"/>
      <c r="TLK77" s="218"/>
      <c r="TLL77" s="218"/>
      <c r="TLM77" s="218"/>
      <c r="TLN77" s="218"/>
      <c r="TLO77" s="218"/>
      <c r="TLP77" s="218"/>
      <c r="TLQ77" s="218"/>
      <c r="TLR77" s="218"/>
      <c r="TLS77" s="218"/>
      <c r="TLT77" s="218"/>
      <c r="TLU77" s="218"/>
      <c r="TLV77" s="218"/>
      <c r="TLW77" s="218"/>
      <c r="TLX77" s="218"/>
      <c r="TLY77" s="218"/>
      <c r="TLZ77" s="218"/>
      <c r="TMA77" s="218"/>
      <c r="TMB77" s="218"/>
      <c r="TMC77" s="218"/>
      <c r="TMD77" s="218"/>
      <c r="TME77" s="218"/>
      <c r="TMF77" s="218"/>
      <c r="TMG77" s="218"/>
      <c r="TMH77" s="218"/>
      <c r="TMI77" s="218"/>
      <c r="TMJ77" s="218"/>
      <c r="TMK77" s="218"/>
      <c r="TML77" s="218"/>
      <c r="TMM77" s="218"/>
      <c r="TMN77" s="218"/>
      <c r="TMO77" s="218"/>
      <c r="TMP77" s="218"/>
      <c r="TMQ77" s="218"/>
      <c r="TMR77" s="218"/>
      <c r="TMS77" s="218"/>
      <c r="TMT77" s="218"/>
      <c r="TMU77" s="218"/>
      <c r="TMV77" s="218"/>
      <c r="TMW77" s="218"/>
      <c r="TMX77" s="218"/>
      <c r="TMY77" s="218"/>
      <c r="TMZ77" s="218"/>
      <c r="TNA77" s="218"/>
      <c r="TNB77" s="218"/>
      <c r="TNC77" s="218"/>
      <c r="TND77" s="218"/>
      <c r="TNE77" s="218"/>
      <c r="TNF77" s="218"/>
      <c r="TNG77" s="218"/>
      <c r="TNH77" s="218"/>
      <c r="TNI77" s="218"/>
      <c r="TNJ77" s="218"/>
      <c r="TNK77" s="218"/>
      <c r="TNL77" s="218"/>
      <c r="TNM77" s="218"/>
      <c r="TNN77" s="218"/>
      <c r="TNO77" s="218"/>
      <c r="TNP77" s="218"/>
      <c r="TNQ77" s="218"/>
      <c r="TNR77" s="218"/>
      <c r="TNS77" s="218"/>
      <c r="TNT77" s="218"/>
      <c r="TNU77" s="218"/>
      <c r="TNV77" s="218"/>
      <c r="TNW77" s="218"/>
      <c r="TNX77" s="218"/>
      <c r="TNY77" s="218"/>
      <c r="TNZ77" s="218"/>
      <c r="TOA77" s="218"/>
      <c r="TOB77" s="218"/>
      <c r="TOC77" s="218"/>
      <c r="TOD77" s="218"/>
      <c r="TOE77" s="218"/>
      <c r="TOF77" s="218"/>
      <c r="TOG77" s="218"/>
      <c r="TOH77" s="218"/>
      <c r="TOI77" s="218"/>
      <c r="TOJ77" s="218"/>
      <c r="TOK77" s="218"/>
      <c r="TOL77" s="218"/>
      <c r="TOM77" s="218"/>
      <c r="TON77" s="218"/>
      <c r="TOO77" s="218"/>
      <c r="TOP77" s="218"/>
      <c r="TOQ77" s="218"/>
      <c r="TOR77" s="218"/>
      <c r="TOS77" s="218"/>
      <c r="TOT77" s="218"/>
      <c r="TOU77" s="218"/>
      <c r="TOV77" s="218"/>
      <c r="TOW77" s="218"/>
      <c r="TOX77" s="218"/>
      <c r="TOY77" s="218"/>
      <c r="TOZ77" s="218"/>
      <c r="TPA77" s="218"/>
      <c r="TPB77" s="218"/>
      <c r="TPC77" s="218"/>
      <c r="TPD77" s="218"/>
      <c r="TPE77" s="218"/>
      <c r="TPF77" s="218"/>
      <c r="TPG77" s="218"/>
      <c r="TPH77" s="218"/>
      <c r="TPI77" s="218"/>
      <c r="TPJ77" s="218"/>
      <c r="TPK77" s="218"/>
      <c r="TPL77" s="218"/>
      <c r="TPM77" s="218"/>
      <c r="TPN77" s="218"/>
      <c r="TPO77" s="218"/>
      <c r="TPP77" s="218"/>
      <c r="TPQ77" s="218"/>
      <c r="TPR77" s="218"/>
      <c r="TPS77" s="218"/>
      <c r="TPT77" s="218"/>
      <c r="TPU77" s="218"/>
      <c r="TPV77" s="218"/>
      <c r="TPW77" s="218"/>
      <c r="TPX77" s="218"/>
      <c r="TPY77" s="218"/>
      <c r="TPZ77" s="218"/>
      <c r="TQA77" s="218"/>
      <c r="TQB77" s="218"/>
      <c r="TQC77" s="218"/>
      <c r="TQD77" s="218"/>
      <c r="TQE77" s="218"/>
      <c r="TQF77" s="218"/>
      <c r="TQG77" s="218"/>
      <c r="TQH77" s="218"/>
      <c r="TQI77" s="218"/>
      <c r="TQJ77" s="218"/>
      <c r="TQK77" s="218"/>
      <c r="TQL77" s="218"/>
      <c r="TQM77" s="218"/>
      <c r="TQN77" s="218"/>
      <c r="TQO77" s="218"/>
      <c r="TQP77" s="218"/>
      <c r="TQQ77" s="218"/>
      <c r="TQR77" s="218"/>
      <c r="TQS77" s="218"/>
      <c r="TQT77" s="218"/>
      <c r="TQU77" s="218"/>
      <c r="TQV77" s="218"/>
      <c r="TQW77" s="218"/>
      <c r="TQX77" s="218"/>
      <c r="TQY77" s="218"/>
      <c r="TQZ77" s="218"/>
      <c r="TRA77" s="218"/>
      <c r="TRB77" s="218"/>
      <c r="TRC77" s="218"/>
      <c r="TRD77" s="218"/>
      <c r="TRE77" s="218"/>
      <c r="TRF77" s="218"/>
      <c r="TRG77" s="218"/>
      <c r="TRH77" s="218"/>
      <c r="TRI77" s="218"/>
      <c r="TRJ77" s="218"/>
      <c r="TRK77" s="218"/>
      <c r="TRL77" s="218"/>
      <c r="TRM77" s="218"/>
      <c r="TRN77" s="218"/>
      <c r="TRO77" s="218"/>
      <c r="TRP77" s="218"/>
      <c r="TRQ77" s="218"/>
      <c r="TRR77" s="218"/>
      <c r="TRS77" s="218"/>
      <c r="TRT77" s="218"/>
      <c r="TRU77" s="218"/>
      <c r="TRV77" s="218"/>
      <c r="TRW77" s="218"/>
      <c r="TRX77" s="218"/>
      <c r="TRY77" s="218"/>
      <c r="TRZ77" s="218"/>
      <c r="TSA77" s="218"/>
      <c r="TSB77" s="218"/>
      <c r="TSC77" s="218"/>
      <c r="TSD77" s="218"/>
      <c r="TSE77" s="218"/>
      <c r="TSF77" s="218"/>
      <c r="TSG77" s="218"/>
      <c r="TSH77" s="218"/>
      <c r="TSI77" s="218"/>
      <c r="TSJ77" s="218"/>
      <c r="TSK77" s="218"/>
      <c r="TSL77" s="218"/>
      <c r="TSM77" s="218"/>
      <c r="TSN77" s="218"/>
      <c r="TSO77" s="218"/>
      <c r="TSP77" s="218"/>
      <c r="TSQ77" s="218"/>
      <c r="TSR77" s="218"/>
      <c r="TSS77" s="218"/>
      <c r="TST77" s="218"/>
      <c r="TSU77" s="218"/>
      <c r="TSV77" s="218"/>
      <c r="TSW77" s="218"/>
      <c r="TSX77" s="218"/>
      <c r="TSY77" s="218"/>
      <c r="TSZ77" s="218"/>
      <c r="TTA77" s="218"/>
      <c r="TTB77" s="218"/>
      <c r="TTC77" s="218"/>
      <c r="TTD77" s="218"/>
      <c r="TTE77" s="218"/>
      <c r="TTF77" s="218"/>
      <c r="TTG77" s="218"/>
      <c r="TTH77" s="218"/>
      <c r="TTI77" s="218"/>
      <c r="TTJ77" s="218"/>
      <c r="TTK77" s="218"/>
      <c r="TTL77" s="218"/>
      <c r="TTM77" s="218"/>
      <c r="TTN77" s="218"/>
      <c r="TTO77" s="218"/>
      <c r="TTP77" s="218"/>
      <c r="TTQ77" s="218"/>
      <c r="TTR77" s="218"/>
      <c r="TTS77" s="218"/>
      <c r="TTT77" s="218"/>
      <c r="TTU77" s="218"/>
      <c r="TTV77" s="218"/>
      <c r="TTW77" s="218"/>
      <c r="TTX77" s="218"/>
      <c r="TTY77" s="218"/>
      <c r="TTZ77" s="218"/>
      <c r="TUA77" s="218"/>
      <c r="TUB77" s="218"/>
      <c r="TUC77" s="218"/>
      <c r="TUD77" s="218"/>
      <c r="TUE77" s="218"/>
      <c r="TUF77" s="218"/>
      <c r="TUG77" s="218"/>
      <c r="TUH77" s="218"/>
      <c r="TUI77" s="218"/>
      <c r="TUJ77" s="218"/>
      <c r="TUK77" s="218"/>
      <c r="TUL77" s="218"/>
      <c r="TUM77" s="218"/>
      <c r="TUN77" s="218"/>
      <c r="TUO77" s="218"/>
      <c r="TUP77" s="218"/>
      <c r="TUQ77" s="218"/>
      <c r="TUR77" s="218"/>
      <c r="TUS77" s="218"/>
      <c r="TUT77" s="218"/>
      <c r="TUU77" s="218"/>
      <c r="TUV77" s="218"/>
      <c r="TUW77" s="218"/>
      <c r="TUX77" s="218"/>
      <c r="TUY77" s="218"/>
      <c r="TUZ77" s="218"/>
      <c r="TVA77" s="218"/>
      <c r="TVB77" s="218"/>
      <c r="TVC77" s="218"/>
      <c r="TVD77" s="218"/>
      <c r="TVE77" s="218"/>
      <c r="TVF77" s="218"/>
      <c r="TVG77" s="218"/>
      <c r="TVH77" s="218"/>
      <c r="TVI77" s="218"/>
      <c r="TVJ77" s="218"/>
      <c r="TVK77" s="218"/>
      <c r="TVL77" s="218"/>
      <c r="TVM77" s="218"/>
      <c r="TVN77" s="218"/>
      <c r="TVO77" s="218"/>
      <c r="TVP77" s="218"/>
      <c r="TVQ77" s="218"/>
      <c r="TVR77" s="218"/>
      <c r="TVS77" s="218"/>
      <c r="TVT77" s="218"/>
      <c r="TVU77" s="218"/>
      <c r="TVV77" s="218"/>
      <c r="TVW77" s="218"/>
      <c r="TVX77" s="218"/>
      <c r="TVY77" s="218"/>
      <c r="TVZ77" s="218"/>
      <c r="TWA77" s="218"/>
      <c r="TWB77" s="218"/>
      <c r="TWC77" s="218"/>
      <c r="TWD77" s="218"/>
      <c r="TWE77" s="218"/>
      <c r="TWF77" s="218"/>
      <c r="TWG77" s="218"/>
      <c r="TWH77" s="218"/>
      <c r="TWI77" s="218"/>
      <c r="TWJ77" s="218"/>
      <c r="TWK77" s="218"/>
      <c r="TWL77" s="218"/>
      <c r="TWM77" s="218"/>
      <c r="TWN77" s="218"/>
      <c r="TWO77" s="218"/>
      <c r="TWP77" s="218"/>
      <c r="TWQ77" s="218"/>
      <c r="TWR77" s="218"/>
      <c r="TWS77" s="218"/>
      <c r="TWT77" s="218"/>
      <c r="TWU77" s="218"/>
      <c r="TWV77" s="218"/>
      <c r="TWW77" s="218"/>
      <c r="TWX77" s="218"/>
      <c r="TWY77" s="218"/>
      <c r="TWZ77" s="218"/>
      <c r="TXA77" s="218"/>
      <c r="TXB77" s="218"/>
      <c r="TXC77" s="218"/>
      <c r="TXD77" s="218"/>
      <c r="TXE77" s="218"/>
      <c r="TXF77" s="218"/>
      <c r="TXG77" s="218"/>
      <c r="TXH77" s="218"/>
      <c r="TXI77" s="218"/>
      <c r="TXJ77" s="218"/>
      <c r="TXK77" s="218"/>
      <c r="TXL77" s="218"/>
      <c r="TXM77" s="218"/>
      <c r="TXN77" s="218"/>
      <c r="TXO77" s="218"/>
      <c r="TXP77" s="218"/>
      <c r="TXQ77" s="218"/>
      <c r="TXR77" s="218"/>
      <c r="TXS77" s="218"/>
      <c r="TXT77" s="218"/>
      <c r="TXU77" s="218"/>
      <c r="TXV77" s="218"/>
      <c r="TXW77" s="218"/>
      <c r="TXX77" s="218"/>
      <c r="TXY77" s="218"/>
      <c r="TXZ77" s="218"/>
      <c r="TYA77" s="218"/>
      <c r="TYB77" s="218"/>
      <c r="TYC77" s="218"/>
      <c r="TYD77" s="218"/>
      <c r="TYE77" s="218"/>
      <c r="TYF77" s="218"/>
      <c r="TYG77" s="218"/>
      <c r="TYH77" s="218"/>
      <c r="TYI77" s="218"/>
      <c r="TYJ77" s="218"/>
      <c r="TYK77" s="218"/>
      <c r="TYL77" s="218"/>
      <c r="TYM77" s="218"/>
      <c r="TYN77" s="218"/>
      <c r="TYO77" s="218"/>
      <c r="TYP77" s="218"/>
      <c r="TYQ77" s="218"/>
      <c r="TYR77" s="218"/>
      <c r="TYS77" s="218"/>
      <c r="TYT77" s="218"/>
      <c r="TYU77" s="218"/>
      <c r="TYV77" s="218"/>
      <c r="TYW77" s="218"/>
      <c r="TYX77" s="218"/>
      <c r="TYY77" s="218"/>
      <c r="TYZ77" s="218"/>
      <c r="TZA77" s="218"/>
      <c r="TZB77" s="218"/>
      <c r="TZC77" s="218"/>
      <c r="TZD77" s="218"/>
      <c r="TZE77" s="218"/>
      <c r="TZF77" s="218"/>
      <c r="TZG77" s="218"/>
      <c r="TZH77" s="218"/>
      <c r="TZI77" s="218"/>
      <c r="TZJ77" s="218"/>
      <c r="TZK77" s="218"/>
      <c r="TZL77" s="218"/>
      <c r="TZM77" s="218"/>
      <c r="TZN77" s="218"/>
      <c r="TZO77" s="218"/>
      <c r="TZP77" s="218"/>
      <c r="TZQ77" s="218"/>
      <c r="TZR77" s="218"/>
      <c r="TZS77" s="218"/>
      <c r="TZT77" s="218"/>
      <c r="TZU77" s="218"/>
      <c r="TZV77" s="218"/>
      <c r="TZW77" s="218"/>
      <c r="TZX77" s="218"/>
      <c r="TZY77" s="218"/>
      <c r="TZZ77" s="218"/>
      <c r="UAA77" s="218"/>
      <c r="UAB77" s="218"/>
      <c r="UAC77" s="218"/>
      <c r="UAD77" s="218"/>
      <c r="UAE77" s="218"/>
      <c r="UAF77" s="218"/>
      <c r="UAG77" s="218"/>
      <c r="UAH77" s="218"/>
      <c r="UAI77" s="218"/>
      <c r="UAJ77" s="218"/>
      <c r="UAK77" s="218"/>
      <c r="UAL77" s="218"/>
      <c r="UAM77" s="218"/>
      <c r="UAN77" s="218"/>
      <c r="UAO77" s="218"/>
      <c r="UAP77" s="218"/>
      <c r="UAQ77" s="218"/>
      <c r="UAR77" s="218"/>
      <c r="UAS77" s="218"/>
      <c r="UAT77" s="218"/>
      <c r="UAU77" s="218"/>
      <c r="UAV77" s="218"/>
      <c r="UAW77" s="218"/>
      <c r="UAX77" s="218"/>
      <c r="UAY77" s="218"/>
      <c r="UAZ77" s="218"/>
      <c r="UBA77" s="218"/>
      <c r="UBB77" s="218"/>
      <c r="UBC77" s="218"/>
      <c r="UBD77" s="218"/>
      <c r="UBE77" s="218"/>
      <c r="UBF77" s="218"/>
      <c r="UBG77" s="218"/>
      <c r="UBH77" s="218"/>
      <c r="UBI77" s="218"/>
      <c r="UBJ77" s="218"/>
      <c r="UBK77" s="218"/>
      <c r="UBL77" s="218"/>
      <c r="UBM77" s="218"/>
      <c r="UBN77" s="218"/>
      <c r="UBO77" s="218"/>
      <c r="UBP77" s="218"/>
      <c r="UBQ77" s="218"/>
      <c r="UBR77" s="218"/>
      <c r="UBS77" s="218"/>
      <c r="UBT77" s="218"/>
      <c r="UBU77" s="218"/>
      <c r="UBV77" s="218"/>
      <c r="UBW77" s="218"/>
      <c r="UBX77" s="218"/>
      <c r="UBY77" s="218"/>
      <c r="UBZ77" s="218"/>
      <c r="UCA77" s="218"/>
      <c r="UCB77" s="218"/>
      <c r="UCC77" s="218"/>
      <c r="UCD77" s="218"/>
      <c r="UCE77" s="218"/>
      <c r="UCF77" s="218"/>
      <c r="UCG77" s="218"/>
      <c r="UCH77" s="218"/>
      <c r="UCI77" s="218"/>
      <c r="UCJ77" s="218"/>
      <c r="UCK77" s="218"/>
      <c r="UCL77" s="218"/>
      <c r="UCM77" s="218"/>
      <c r="UCN77" s="218"/>
      <c r="UCO77" s="218"/>
      <c r="UCP77" s="218"/>
      <c r="UCQ77" s="218"/>
      <c r="UCR77" s="218"/>
      <c r="UCS77" s="218"/>
      <c r="UCT77" s="218"/>
      <c r="UCU77" s="218"/>
      <c r="UCV77" s="218"/>
      <c r="UCW77" s="218"/>
      <c r="UCX77" s="218"/>
      <c r="UCY77" s="218"/>
      <c r="UCZ77" s="218"/>
      <c r="UDA77" s="218"/>
      <c r="UDB77" s="218"/>
      <c r="UDC77" s="218"/>
      <c r="UDD77" s="218"/>
      <c r="UDE77" s="218"/>
      <c r="UDF77" s="218"/>
      <c r="UDG77" s="218"/>
      <c r="UDH77" s="218"/>
      <c r="UDI77" s="218"/>
      <c r="UDJ77" s="218"/>
      <c r="UDK77" s="218"/>
      <c r="UDL77" s="218"/>
      <c r="UDM77" s="218"/>
      <c r="UDN77" s="218"/>
      <c r="UDO77" s="218"/>
      <c r="UDP77" s="218"/>
      <c r="UDQ77" s="218"/>
      <c r="UDR77" s="218"/>
      <c r="UDS77" s="218"/>
      <c r="UDT77" s="218"/>
      <c r="UDU77" s="218"/>
      <c r="UDV77" s="218"/>
      <c r="UDW77" s="218"/>
      <c r="UDX77" s="218"/>
      <c r="UDY77" s="218"/>
      <c r="UDZ77" s="218"/>
      <c r="UEA77" s="218"/>
      <c r="UEB77" s="218"/>
      <c r="UEC77" s="218"/>
      <c r="UED77" s="218"/>
      <c r="UEE77" s="218"/>
      <c r="UEF77" s="218"/>
      <c r="UEG77" s="218"/>
      <c r="UEH77" s="218"/>
      <c r="UEI77" s="218"/>
      <c r="UEJ77" s="218"/>
      <c r="UEK77" s="218"/>
      <c r="UEL77" s="218"/>
      <c r="UEM77" s="218"/>
      <c r="UEN77" s="218"/>
      <c r="UEO77" s="218"/>
      <c r="UEP77" s="218"/>
      <c r="UEQ77" s="218"/>
      <c r="UER77" s="218"/>
      <c r="UES77" s="218"/>
      <c r="UET77" s="218"/>
      <c r="UEU77" s="218"/>
      <c r="UEV77" s="218"/>
      <c r="UEW77" s="218"/>
      <c r="UEX77" s="218"/>
      <c r="UEY77" s="218"/>
      <c r="UEZ77" s="218"/>
      <c r="UFA77" s="218"/>
      <c r="UFB77" s="218"/>
      <c r="UFC77" s="218"/>
      <c r="UFD77" s="218"/>
      <c r="UFE77" s="218"/>
      <c r="UFF77" s="218"/>
      <c r="UFG77" s="218"/>
      <c r="UFH77" s="218"/>
      <c r="UFI77" s="218"/>
      <c r="UFJ77" s="218"/>
      <c r="UFK77" s="218"/>
      <c r="UFL77" s="218"/>
      <c r="UFM77" s="218"/>
      <c r="UFN77" s="218"/>
      <c r="UFO77" s="218"/>
      <c r="UFP77" s="218"/>
      <c r="UFQ77" s="218"/>
      <c r="UFR77" s="218"/>
      <c r="UFS77" s="218"/>
      <c r="UFT77" s="218"/>
      <c r="UFU77" s="218"/>
      <c r="UFV77" s="218"/>
      <c r="UFW77" s="218"/>
      <c r="UFX77" s="218"/>
      <c r="UFY77" s="218"/>
      <c r="UFZ77" s="218"/>
      <c r="UGA77" s="218"/>
      <c r="UGB77" s="218"/>
      <c r="UGC77" s="218"/>
      <c r="UGD77" s="218"/>
      <c r="UGE77" s="218"/>
      <c r="UGF77" s="218"/>
      <c r="UGG77" s="218"/>
      <c r="UGH77" s="218"/>
      <c r="UGI77" s="218"/>
      <c r="UGJ77" s="218"/>
      <c r="UGK77" s="218"/>
      <c r="UGL77" s="218"/>
      <c r="UGM77" s="218"/>
      <c r="UGN77" s="218"/>
      <c r="UGO77" s="218"/>
      <c r="UGP77" s="218"/>
      <c r="UGQ77" s="218"/>
      <c r="UGR77" s="218"/>
      <c r="UGS77" s="218"/>
      <c r="UGT77" s="218"/>
      <c r="UGU77" s="218"/>
      <c r="UGV77" s="218"/>
      <c r="UGW77" s="218"/>
      <c r="UGX77" s="218"/>
      <c r="UGY77" s="218"/>
      <c r="UGZ77" s="218"/>
      <c r="UHA77" s="218"/>
      <c r="UHB77" s="218"/>
      <c r="UHC77" s="218"/>
      <c r="UHD77" s="218"/>
      <c r="UHE77" s="218"/>
      <c r="UHF77" s="218"/>
      <c r="UHG77" s="218"/>
      <c r="UHH77" s="218"/>
      <c r="UHI77" s="218"/>
      <c r="UHJ77" s="218"/>
      <c r="UHK77" s="218"/>
      <c r="UHL77" s="218"/>
      <c r="UHM77" s="218"/>
      <c r="UHN77" s="218"/>
      <c r="UHO77" s="218"/>
      <c r="UHP77" s="218"/>
      <c r="UHQ77" s="218"/>
      <c r="UHR77" s="218"/>
      <c r="UHS77" s="218"/>
      <c r="UHT77" s="218"/>
      <c r="UHU77" s="218"/>
      <c r="UHV77" s="218"/>
      <c r="UHW77" s="218"/>
      <c r="UHX77" s="218"/>
      <c r="UHY77" s="218"/>
      <c r="UHZ77" s="218"/>
      <c r="UIA77" s="218"/>
      <c r="UIB77" s="218"/>
      <c r="UIC77" s="218"/>
      <c r="UID77" s="218"/>
      <c r="UIE77" s="218"/>
      <c r="UIF77" s="218"/>
      <c r="UIG77" s="218"/>
      <c r="UIH77" s="218"/>
      <c r="UII77" s="218"/>
      <c r="UIJ77" s="218"/>
      <c r="UIK77" s="218"/>
      <c r="UIL77" s="218"/>
      <c r="UIM77" s="218"/>
      <c r="UIN77" s="218"/>
      <c r="UIO77" s="218"/>
      <c r="UIP77" s="218"/>
      <c r="UIQ77" s="218"/>
      <c r="UIR77" s="218"/>
      <c r="UIS77" s="218"/>
      <c r="UIT77" s="218"/>
      <c r="UIU77" s="218"/>
      <c r="UIV77" s="218"/>
      <c r="UIW77" s="218"/>
      <c r="UIX77" s="218"/>
      <c r="UIY77" s="218"/>
      <c r="UIZ77" s="218"/>
      <c r="UJA77" s="218"/>
      <c r="UJB77" s="218"/>
      <c r="UJC77" s="218"/>
      <c r="UJD77" s="218"/>
      <c r="UJE77" s="218"/>
      <c r="UJF77" s="218"/>
      <c r="UJG77" s="218"/>
      <c r="UJH77" s="218"/>
      <c r="UJI77" s="218"/>
      <c r="UJJ77" s="218"/>
      <c r="UJK77" s="218"/>
      <c r="UJL77" s="218"/>
      <c r="UJM77" s="218"/>
      <c r="UJN77" s="218"/>
      <c r="UJO77" s="218"/>
      <c r="UJP77" s="218"/>
      <c r="UJQ77" s="218"/>
      <c r="UJR77" s="218"/>
      <c r="UJS77" s="218"/>
      <c r="UJT77" s="218"/>
      <c r="UJU77" s="218"/>
      <c r="UJV77" s="218"/>
      <c r="UJW77" s="218"/>
      <c r="UJX77" s="218"/>
      <c r="UJY77" s="218"/>
      <c r="UJZ77" s="218"/>
      <c r="UKA77" s="218"/>
      <c r="UKB77" s="218"/>
      <c r="UKC77" s="218"/>
      <c r="UKD77" s="218"/>
      <c r="UKE77" s="218"/>
      <c r="UKF77" s="218"/>
      <c r="UKG77" s="218"/>
      <c r="UKH77" s="218"/>
      <c r="UKI77" s="218"/>
      <c r="UKJ77" s="218"/>
      <c r="UKK77" s="218"/>
      <c r="UKL77" s="218"/>
      <c r="UKM77" s="218"/>
      <c r="UKN77" s="218"/>
      <c r="UKO77" s="218"/>
      <c r="UKP77" s="218"/>
      <c r="UKQ77" s="218"/>
      <c r="UKR77" s="218"/>
      <c r="UKS77" s="218"/>
      <c r="UKT77" s="218"/>
      <c r="UKU77" s="218"/>
      <c r="UKV77" s="218"/>
      <c r="UKW77" s="218"/>
      <c r="UKX77" s="218"/>
      <c r="UKY77" s="218"/>
      <c r="UKZ77" s="218"/>
      <c r="ULA77" s="218"/>
      <c r="ULB77" s="218"/>
      <c r="ULC77" s="218"/>
      <c r="ULD77" s="218"/>
      <c r="ULE77" s="218"/>
      <c r="ULF77" s="218"/>
      <c r="ULG77" s="218"/>
      <c r="ULH77" s="218"/>
      <c r="ULI77" s="218"/>
      <c r="ULJ77" s="218"/>
      <c r="ULK77" s="218"/>
      <c r="ULL77" s="218"/>
      <c r="ULM77" s="218"/>
      <c r="ULN77" s="218"/>
      <c r="ULO77" s="218"/>
      <c r="ULP77" s="218"/>
      <c r="ULQ77" s="218"/>
      <c r="ULR77" s="218"/>
      <c r="ULS77" s="218"/>
      <c r="ULT77" s="218"/>
      <c r="ULU77" s="218"/>
      <c r="ULV77" s="218"/>
      <c r="ULW77" s="218"/>
      <c r="ULX77" s="218"/>
      <c r="ULY77" s="218"/>
      <c r="ULZ77" s="218"/>
      <c r="UMA77" s="218"/>
      <c r="UMB77" s="218"/>
      <c r="UMC77" s="218"/>
      <c r="UMD77" s="218"/>
      <c r="UME77" s="218"/>
      <c r="UMF77" s="218"/>
      <c r="UMG77" s="218"/>
      <c r="UMH77" s="218"/>
      <c r="UMI77" s="218"/>
      <c r="UMJ77" s="218"/>
      <c r="UMK77" s="218"/>
      <c r="UML77" s="218"/>
      <c r="UMM77" s="218"/>
      <c r="UMN77" s="218"/>
      <c r="UMO77" s="218"/>
      <c r="UMP77" s="218"/>
      <c r="UMQ77" s="218"/>
      <c r="UMR77" s="218"/>
      <c r="UMS77" s="218"/>
      <c r="UMT77" s="218"/>
      <c r="UMU77" s="218"/>
      <c r="UMV77" s="218"/>
      <c r="UMW77" s="218"/>
      <c r="UMX77" s="218"/>
      <c r="UMY77" s="218"/>
      <c r="UMZ77" s="218"/>
      <c r="UNA77" s="218"/>
      <c r="UNB77" s="218"/>
      <c r="UNC77" s="218"/>
      <c r="UND77" s="218"/>
      <c r="UNE77" s="218"/>
      <c r="UNF77" s="218"/>
      <c r="UNG77" s="218"/>
      <c r="UNH77" s="218"/>
      <c r="UNI77" s="218"/>
      <c r="UNJ77" s="218"/>
      <c r="UNK77" s="218"/>
      <c r="UNL77" s="218"/>
      <c r="UNM77" s="218"/>
      <c r="UNN77" s="218"/>
      <c r="UNO77" s="218"/>
      <c r="UNP77" s="218"/>
      <c r="UNQ77" s="218"/>
      <c r="UNR77" s="218"/>
      <c r="UNS77" s="218"/>
      <c r="UNT77" s="218"/>
      <c r="UNU77" s="218"/>
      <c r="UNV77" s="218"/>
      <c r="UNW77" s="218"/>
      <c r="UNX77" s="218"/>
      <c r="UNY77" s="218"/>
      <c r="UNZ77" s="218"/>
      <c r="UOA77" s="218"/>
      <c r="UOB77" s="218"/>
      <c r="UOC77" s="218"/>
      <c r="UOD77" s="218"/>
      <c r="UOE77" s="218"/>
      <c r="UOF77" s="218"/>
      <c r="UOG77" s="218"/>
      <c r="UOH77" s="218"/>
      <c r="UOI77" s="218"/>
      <c r="UOJ77" s="218"/>
      <c r="UOK77" s="218"/>
      <c r="UOL77" s="218"/>
      <c r="UOM77" s="218"/>
      <c r="UON77" s="218"/>
      <c r="UOO77" s="218"/>
      <c r="UOP77" s="218"/>
      <c r="UOQ77" s="218"/>
      <c r="UOR77" s="218"/>
      <c r="UOS77" s="218"/>
      <c r="UOT77" s="218"/>
      <c r="UOU77" s="218"/>
      <c r="UOV77" s="218"/>
      <c r="UOW77" s="218"/>
      <c r="UOX77" s="218"/>
      <c r="UOY77" s="218"/>
      <c r="UOZ77" s="218"/>
      <c r="UPA77" s="218"/>
      <c r="UPB77" s="218"/>
      <c r="UPC77" s="218"/>
      <c r="UPD77" s="218"/>
      <c r="UPE77" s="218"/>
      <c r="UPF77" s="218"/>
      <c r="UPG77" s="218"/>
      <c r="UPH77" s="218"/>
      <c r="UPI77" s="218"/>
      <c r="UPJ77" s="218"/>
      <c r="UPK77" s="218"/>
      <c r="UPL77" s="218"/>
      <c r="UPM77" s="218"/>
      <c r="UPN77" s="218"/>
      <c r="UPO77" s="218"/>
      <c r="UPP77" s="218"/>
      <c r="UPQ77" s="218"/>
      <c r="UPR77" s="218"/>
      <c r="UPS77" s="218"/>
      <c r="UPT77" s="218"/>
      <c r="UPU77" s="218"/>
      <c r="UPV77" s="218"/>
      <c r="UPW77" s="218"/>
      <c r="UPX77" s="218"/>
      <c r="UPY77" s="218"/>
      <c r="UPZ77" s="218"/>
      <c r="UQA77" s="218"/>
      <c r="UQB77" s="218"/>
      <c r="UQC77" s="218"/>
      <c r="UQD77" s="218"/>
      <c r="UQE77" s="218"/>
      <c r="UQF77" s="218"/>
      <c r="UQG77" s="218"/>
      <c r="UQH77" s="218"/>
      <c r="UQI77" s="218"/>
      <c r="UQJ77" s="218"/>
      <c r="UQK77" s="218"/>
      <c r="UQL77" s="218"/>
      <c r="UQM77" s="218"/>
      <c r="UQN77" s="218"/>
      <c r="UQO77" s="218"/>
      <c r="UQP77" s="218"/>
      <c r="UQQ77" s="218"/>
      <c r="UQR77" s="218"/>
      <c r="UQS77" s="218"/>
      <c r="UQT77" s="218"/>
      <c r="UQU77" s="218"/>
      <c r="UQV77" s="218"/>
      <c r="UQW77" s="218"/>
      <c r="UQX77" s="218"/>
      <c r="UQY77" s="218"/>
      <c r="UQZ77" s="218"/>
      <c r="URA77" s="218"/>
      <c r="URB77" s="218"/>
      <c r="URC77" s="218"/>
      <c r="URD77" s="218"/>
      <c r="URE77" s="218"/>
      <c r="URF77" s="218"/>
      <c r="URG77" s="218"/>
      <c r="URH77" s="218"/>
      <c r="URI77" s="218"/>
      <c r="URJ77" s="218"/>
      <c r="URK77" s="218"/>
      <c r="URL77" s="218"/>
      <c r="URM77" s="218"/>
      <c r="URN77" s="218"/>
      <c r="URO77" s="218"/>
      <c r="URP77" s="218"/>
      <c r="URQ77" s="218"/>
      <c r="URR77" s="218"/>
      <c r="URS77" s="218"/>
      <c r="URT77" s="218"/>
      <c r="URU77" s="218"/>
      <c r="URV77" s="218"/>
      <c r="URW77" s="218"/>
      <c r="URX77" s="218"/>
      <c r="URY77" s="218"/>
      <c r="URZ77" s="218"/>
      <c r="USA77" s="218"/>
      <c r="USB77" s="218"/>
      <c r="USC77" s="218"/>
      <c r="USD77" s="218"/>
      <c r="USE77" s="218"/>
      <c r="USF77" s="218"/>
      <c r="USG77" s="218"/>
      <c r="USH77" s="218"/>
      <c r="USI77" s="218"/>
      <c r="USJ77" s="218"/>
      <c r="USK77" s="218"/>
      <c r="USL77" s="218"/>
      <c r="USM77" s="218"/>
      <c r="USN77" s="218"/>
      <c r="USO77" s="218"/>
      <c r="USP77" s="218"/>
      <c r="USQ77" s="218"/>
      <c r="USR77" s="218"/>
      <c r="USS77" s="218"/>
      <c r="UST77" s="218"/>
      <c r="USU77" s="218"/>
      <c r="USV77" s="218"/>
      <c r="USW77" s="218"/>
      <c r="USX77" s="218"/>
      <c r="USY77" s="218"/>
      <c r="USZ77" s="218"/>
      <c r="UTA77" s="218"/>
      <c r="UTB77" s="218"/>
      <c r="UTC77" s="218"/>
      <c r="UTD77" s="218"/>
      <c r="UTE77" s="218"/>
      <c r="UTF77" s="218"/>
      <c r="UTG77" s="218"/>
      <c r="UTH77" s="218"/>
      <c r="UTI77" s="218"/>
      <c r="UTJ77" s="218"/>
      <c r="UTK77" s="218"/>
      <c r="UTL77" s="218"/>
      <c r="UTM77" s="218"/>
      <c r="UTN77" s="218"/>
      <c r="UTO77" s="218"/>
      <c r="UTP77" s="218"/>
      <c r="UTQ77" s="218"/>
      <c r="UTR77" s="218"/>
      <c r="UTS77" s="218"/>
      <c r="UTT77" s="218"/>
      <c r="UTU77" s="218"/>
      <c r="UTV77" s="218"/>
      <c r="UTW77" s="218"/>
      <c r="UTX77" s="218"/>
      <c r="UTY77" s="218"/>
      <c r="UTZ77" s="218"/>
      <c r="UUA77" s="218"/>
      <c r="UUB77" s="218"/>
      <c r="UUC77" s="218"/>
      <c r="UUD77" s="218"/>
      <c r="UUE77" s="218"/>
      <c r="UUF77" s="218"/>
      <c r="UUG77" s="218"/>
      <c r="UUH77" s="218"/>
      <c r="UUI77" s="218"/>
      <c r="UUJ77" s="218"/>
      <c r="UUK77" s="218"/>
      <c r="UUL77" s="218"/>
      <c r="UUM77" s="218"/>
      <c r="UUN77" s="218"/>
      <c r="UUO77" s="218"/>
      <c r="UUP77" s="218"/>
      <c r="UUQ77" s="218"/>
      <c r="UUR77" s="218"/>
      <c r="UUS77" s="218"/>
      <c r="UUT77" s="218"/>
      <c r="UUU77" s="218"/>
      <c r="UUV77" s="218"/>
      <c r="UUW77" s="218"/>
      <c r="UUX77" s="218"/>
      <c r="UUY77" s="218"/>
      <c r="UUZ77" s="218"/>
      <c r="UVA77" s="218"/>
      <c r="UVB77" s="218"/>
      <c r="UVC77" s="218"/>
      <c r="UVD77" s="218"/>
      <c r="UVE77" s="218"/>
      <c r="UVF77" s="218"/>
      <c r="UVG77" s="218"/>
      <c r="UVH77" s="218"/>
      <c r="UVI77" s="218"/>
      <c r="UVJ77" s="218"/>
      <c r="UVK77" s="218"/>
      <c r="UVL77" s="218"/>
      <c r="UVM77" s="218"/>
      <c r="UVN77" s="218"/>
      <c r="UVO77" s="218"/>
      <c r="UVP77" s="218"/>
      <c r="UVQ77" s="218"/>
      <c r="UVR77" s="218"/>
      <c r="UVS77" s="218"/>
      <c r="UVT77" s="218"/>
      <c r="UVU77" s="218"/>
      <c r="UVV77" s="218"/>
      <c r="UVW77" s="218"/>
      <c r="UVX77" s="218"/>
      <c r="UVY77" s="218"/>
      <c r="UVZ77" s="218"/>
      <c r="UWA77" s="218"/>
      <c r="UWB77" s="218"/>
      <c r="UWC77" s="218"/>
      <c r="UWD77" s="218"/>
      <c r="UWE77" s="218"/>
      <c r="UWF77" s="218"/>
      <c r="UWG77" s="218"/>
      <c r="UWH77" s="218"/>
      <c r="UWI77" s="218"/>
      <c r="UWJ77" s="218"/>
      <c r="UWK77" s="218"/>
      <c r="UWL77" s="218"/>
      <c r="UWM77" s="218"/>
      <c r="UWN77" s="218"/>
      <c r="UWO77" s="218"/>
      <c r="UWP77" s="218"/>
      <c r="UWQ77" s="218"/>
      <c r="UWR77" s="218"/>
      <c r="UWS77" s="218"/>
      <c r="UWT77" s="218"/>
      <c r="UWU77" s="218"/>
      <c r="UWV77" s="218"/>
      <c r="UWW77" s="218"/>
      <c r="UWX77" s="218"/>
      <c r="UWY77" s="218"/>
      <c r="UWZ77" s="218"/>
      <c r="UXA77" s="218"/>
      <c r="UXB77" s="218"/>
      <c r="UXC77" s="218"/>
      <c r="UXD77" s="218"/>
      <c r="UXE77" s="218"/>
      <c r="UXF77" s="218"/>
      <c r="UXG77" s="218"/>
      <c r="UXH77" s="218"/>
      <c r="UXI77" s="218"/>
      <c r="UXJ77" s="218"/>
      <c r="UXK77" s="218"/>
      <c r="UXL77" s="218"/>
      <c r="UXM77" s="218"/>
      <c r="UXN77" s="218"/>
      <c r="UXO77" s="218"/>
      <c r="UXP77" s="218"/>
      <c r="UXQ77" s="218"/>
      <c r="UXR77" s="218"/>
      <c r="UXS77" s="218"/>
      <c r="UXT77" s="218"/>
      <c r="UXU77" s="218"/>
      <c r="UXV77" s="218"/>
      <c r="UXW77" s="218"/>
      <c r="UXX77" s="218"/>
      <c r="UXY77" s="218"/>
      <c r="UXZ77" s="218"/>
      <c r="UYA77" s="218"/>
      <c r="UYB77" s="218"/>
      <c r="UYC77" s="218"/>
      <c r="UYD77" s="218"/>
      <c r="UYE77" s="218"/>
      <c r="UYF77" s="218"/>
      <c r="UYG77" s="218"/>
      <c r="UYH77" s="218"/>
      <c r="UYI77" s="218"/>
      <c r="UYJ77" s="218"/>
      <c r="UYK77" s="218"/>
      <c r="UYL77" s="218"/>
      <c r="UYM77" s="218"/>
      <c r="UYN77" s="218"/>
      <c r="UYO77" s="218"/>
      <c r="UYP77" s="218"/>
      <c r="UYQ77" s="218"/>
      <c r="UYR77" s="218"/>
      <c r="UYS77" s="218"/>
      <c r="UYT77" s="218"/>
      <c r="UYU77" s="218"/>
      <c r="UYV77" s="218"/>
      <c r="UYW77" s="218"/>
      <c r="UYX77" s="218"/>
      <c r="UYY77" s="218"/>
      <c r="UYZ77" s="218"/>
      <c r="UZA77" s="218"/>
      <c r="UZB77" s="218"/>
      <c r="UZC77" s="218"/>
      <c r="UZD77" s="218"/>
      <c r="UZE77" s="218"/>
      <c r="UZF77" s="218"/>
      <c r="UZG77" s="218"/>
      <c r="UZH77" s="218"/>
      <c r="UZI77" s="218"/>
      <c r="UZJ77" s="218"/>
      <c r="UZK77" s="218"/>
      <c r="UZL77" s="218"/>
      <c r="UZM77" s="218"/>
      <c r="UZN77" s="218"/>
      <c r="UZO77" s="218"/>
      <c r="UZP77" s="218"/>
      <c r="UZQ77" s="218"/>
      <c r="UZR77" s="218"/>
      <c r="UZS77" s="218"/>
      <c r="UZT77" s="218"/>
      <c r="UZU77" s="218"/>
      <c r="UZV77" s="218"/>
      <c r="UZW77" s="218"/>
      <c r="UZX77" s="218"/>
      <c r="UZY77" s="218"/>
      <c r="UZZ77" s="218"/>
      <c r="VAA77" s="218"/>
      <c r="VAB77" s="218"/>
      <c r="VAC77" s="218"/>
      <c r="VAD77" s="218"/>
      <c r="VAE77" s="218"/>
      <c r="VAF77" s="218"/>
      <c r="VAG77" s="218"/>
      <c r="VAH77" s="218"/>
      <c r="VAI77" s="218"/>
      <c r="VAJ77" s="218"/>
      <c r="VAK77" s="218"/>
      <c r="VAL77" s="218"/>
      <c r="VAM77" s="218"/>
      <c r="VAN77" s="218"/>
      <c r="VAO77" s="218"/>
      <c r="VAP77" s="218"/>
      <c r="VAQ77" s="218"/>
      <c r="VAR77" s="218"/>
      <c r="VAS77" s="218"/>
      <c r="VAT77" s="218"/>
      <c r="VAU77" s="218"/>
      <c r="VAV77" s="218"/>
      <c r="VAW77" s="218"/>
      <c r="VAX77" s="218"/>
      <c r="VAY77" s="218"/>
      <c r="VAZ77" s="218"/>
      <c r="VBA77" s="218"/>
      <c r="VBB77" s="218"/>
      <c r="VBC77" s="218"/>
      <c r="VBD77" s="218"/>
      <c r="VBE77" s="218"/>
      <c r="VBF77" s="218"/>
      <c r="VBG77" s="218"/>
      <c r="VBH77" s="218"/>
      <c r="VBI77" s="218"/>
      <c r="VBJ77" s="218"/>
      <c r="VBK77" s="218"/>
      <c r="VBL77" s="218"/>
      <c r="VBM77" s="218"/>
      <c r="VBN77" s="218"/>
      <c r="VBO77" s="218"/>
      <c r="VBP77" s="218"/>
      <c r="VBQ77" s="218"/>
      <c r="VBR77" s="218"/>
      <c r="VBS77" s="218"/>
      <c r="VBT77" s="218"/>
      <c r="VBU77" s="218"/>
      <c r="VBV77" s="218"/>
      <c r="VBW77" s="218"/>
      <c r="VBX77" s="218"/>
      <c r="VBY77" s="218"/>
      <c r="VBZ77" s="218"/>
      <c r="VCA77" s="218"/>
      <c r="VCB77" s="218"/>
      <c r="VCC77" s="218"/>
      <c r="VCD77" s="218"/>
      <c r="VCE77" s="218"/>
      <c r="VCF77" s="218"/>
      <c r="VCG77" s="218"/>
      <c r="VCH77" s="218"/>
      <c r="VCI77" s="218"/>
      <c r="VCJ77" s="218"/>
      <c r="VCK77" s="218"/>
      <c r="VCL77" s="218"/>
      <c r="VCM77" s="218"/>
      <c r="VCN77" s="218"/>
      <c r="VCO77" s="218"/>
      <c r="VCP77" s="218"/>
      <c r="VCQ77" s="218"/>
      <c r="VCR77" s="218"/>
      <c r="VCS77" s="218"/>
      <c r="VCT77" s="218"/>
      <c r="VCU77" s="218"/>
      <c r="VCV77" s="218"/>
      <c r="VCW77" s="218"/>
      <c r="VCX77" s="218"/>
      <c r="VCY77" s="218"/>
      <c r="VCZ77" s="218"/>
      <c r="VDA77" s="218"/>
      <c r="VDB77" s="218"/>
      <c r="VDC77" s="218"/>
      <c r="VDD77" s="218"/>
      <c r="VDE77" s="218"/>
      <c r="VDF77" s="218"/>
      <c r="VDG77" s="218"/>
      <c r="VDH77" s="218"/>
      <c r="VDI77" s="218"/>
      <c r="VDJ77" s="218"/>
      <c r="VDK77" s="218"/>
      <c r="VDL77" s="218"/>
      <c r="VDM77" s="218"/>
      <c r="VDN77" s="218"/>
      <c r="VDO77" s="218"/>
      <c r="VDP77" s="218"/>
      <c r="VDQ77" s="218"/>
      <c r="VDR77" s="218"/>
      <c r="VDS77" s="218"/>
      <c r="VDT77" s="218"/>
      <c r="VDU77" s="218"/>
      <c r="VDV77" s="218"/>
      <c r="VDW77" s="218"/>
      <c r="VDX77" s="218"/>
      <c r="VDY77" s="218"/>
      <c r="VDZ77" s="218"/>
      <c r="VEA77" s="218"/>
      <c r="VEB77" s="218"/>
      <c r="VEC77" s="218"/>
      <c r="VED77" s="218"/>
      <c r="VEE77" s="218"/>
      <c r="VEF77" s="218"/>
      <c r="VEG77" s="218"/>
      <c r="VEH77" s="218"/>
      <c r="VEI77" s="218"/>
      <c r="VEJ77" s="218"/>
      <c r="VEK77" s="218"/>
      <c r="VEL77" s="218"/>
      <c r="VEM77" s="218"/>
      <c r="VEN77" s="218"/>
      <c r="VEO77" s="218"/>
      <c r="VEP77" s="218"/>
      <c r="VEQ77" s="218"/>
      <c r="VER77" s="218"/>
      <c r="VES77" s="218"/>
      <c r="VET77" s="218"/>
      <c r="VEU77" s="218"/>
      <c r="VEV77" s="218"/>
      <c r="VEW77" s="218"/>
      <c r="VEX77" s="218"/>
      <c r="VEY77" s="218"/>
      <c r="VEZ77" s="218"/>
      <c r="VFA77" s="218"/>
      <c r="VFB77" s="218"/>
      <c r="VFC77" s="218"/>
      <c r="VFD77" s="218"/>
      <c r="VFE77" s="218"/>
      <c r="VFF77" s="218"/>
      <c r="VFG77" s="218"/>
      <c r="VFH77" s="218"/>
      <c r="VFI77" s="218"/>
      <c r="VFJ77" s="218"/>
      <c r="VFK77" s="218"/>
      <c r="VFL77" s="218"/>
      <c r="VFM77" s="218"/>
      <c r="VFN77" s="218"/>
      <c r="VFO77" s="218"/>
      <c r="VFP77" s="218"/>
      <c r="VFQ77" s="218"/>
      <c r="VFR77" s="218"/>
      <c r="VFS77" s="218"/>
      <c r="VFT77" s="218"/>
      <c r="VFU77" s="218"/>
      <c r="VFV77" s="218"/>
      <c r="VFW77" s="218"/>
      <c r="VFX77" s="218"/>
      <c r="VFY77" s="218"/>
      <c r="VFZ77" s="218"/>
      <c r="VGA77" s="218"/>
      <c r="VGB77" s="218"/>
      <c r="VGC77" s="218"/>
      <c r="VGD77" s="218"/>
      <c r="VGE77" s="218"/>
      <c r="VGF77" s="218"/>
      <c r="VGG77" s="218"/>
      <c r="VGH77" s="218"/>
      <c r="VGI77" s="218"/>
      <c r="VGJ77" s="218"/>
      <c r="VGK77" s="218"/>
      <c r="VGL77" s="218"/>
      <c r="VGM77" s="218"/>
      <c r="VGN77" s="218"/>
      <c r="VGO77" s="218"/>
      <c r="VGP77" s="218"/>
      <c r="VGQ77" s="218"/>
      <c r="VGR77" s="218"/>
      <c r="VGS77" s="218"/>
      <c r="VGT77" s="218"/>
      <c r="VGU77" s="218"/>
      <c r="VGV77" s="218"/>
      <c r="VGW77" s="218"/>
      <c r="VGX77" s="218"/>
      <c r="VGY77" s="218"/>
      <c r="VGZ77" s="218"/>
      <c r="VHA77" s="218"/>
      <c r="VHB77" s="218"/>
      <c r="VHC77" s="218"/>
      <c r="VHD77" s="218"/>
      <c r="VHE77" s="218"/>
      <c r="VHF77" s="218"/>
      <c r="VHG77" s="218"/>
      <c r="VHH77" s="218"/>
      <c r="VHI77" s="218"/>
      <c r="VHJ77" s="218"/>
      <c r="VHK77" s="218"/>
      <c r="VHL77" s="218"/>
      <c r="VHM77" s="218"/>
      <c r="VHN77" s="218"/>
      <c r="VHO77" s="218"/>
      <c r="VHP77" s="218"/>
      <c r="VHQ77" s="218"/>
      <c r="VHR77" s="218"/>
      <c r="VHS77" s="218"/>
      <c r="VHT77" s="218"/>
      <c r="VHU77" s="218"/>
      <c r="VHV77" s="218"/>
      <c r="VHW77" s="218"/>
      <c r="VHX77" s="218"/>
      <c r="VHY77" s="218"/>
      <c r="VHZ77" s="218"/>
      <c r="VIA77" s="218"/>
      <c r="VIB77" s="218"/>
      <c r="VIC77" s="218"/>
      <c r="VID77" s="218"/>
      <c r="VIE77" s="218"/>
      <c r="VIF77" s="218"/>
      <c r="VIG77" s="218"/>
      <c r="VIH77" s="218"/>
      <c r="VII77" s="218"/>
      <c r="VIJ77" s="218"/>
      <c r="VIK77" s="218"/>
      <c r="VIL77" s="218"/>
      <c r="VIM77" s="218"/>
      <c r="VIN77" s="218"/>
      <c r="VIO77" s="218"/>
      <c r="VIP77" s="218"/>
      <c r="VIQ77" s="218"/>
      <c r="VIR77" s="218"/>
      <c r="VIS77" s="218"/>
      <c r="VIT77" s="218"/>
      <c r="VIU77" s="218"/>
      <c r="VIV77" s="218"/>
      <c r="VIW77" s="218"/>
      <c r="VIX77" s="218"/>
      <c r="VIY77" s="218"/>
      <c r="VIZ77" s="218"/>
      <c r="VJA77" s="218"/>
      <c r="VJB77" s="218"/>
      <c r="VJC77" s="218"/>
      <c r="VJD77" s="218"/>
      <c r="VJE77" s="218"/>
      <c r="VJF77" s="218"/>
      <c r="VJG77" s="218"/>
      <c r="VJH77" s="218"/>
      <c r="VJI77" s="218"/>
      <c r="VJJ77" s="218"/>
      <c r="VJK77" s="218"/>
      <c r="VJL77" s="218"/>
      <c r="VJM77" s="218"/>
      <c r="VJN77" s="218"/>
      <c r="VJO77" s="218"/>
      <c r="VJP77" s="218"/>
      <c r="VJQ77" s="218"/>
      <c r="VJR77" s="218"/>
      <c r="VJS77" s="218"/>
      <c r="VJT77" s="218"/>
      <c r="VJU77" s="218"/>
      <c r="VJV77" s="218"/>
      <c r="VJW77" s="218"/>
      <c r="VJX77" s="218"/>
      <c r="VJY77" s="218"/>
      <c r="VJZ77" s="218"/>
      <c r="VKA77" s="218"/>
      <c r="VKB77" s="218"/>
      <c r="VKC77" s="218"/>
      <c r="VKD77" s="218"/>
      <c r="VKE77" s="218"/>
      <c r="VKF77" s="218"/>
      <c r="VKG77" s="218"/>
      <c r="VKH77" s="218"/>
      <c r="VKI77" s="218"/>
      <c r="VKJ77" s="218"/>
      <c r="VKK77" s="218"/>
      <c r="VKL77" s="218"/>
      <c r="VKM77" s="218"/>
      <c r="VKN77" s="218"/>
      <c r="VKO77" s="218"/>
      <c r="VKP77" s="218"/>
      <c r="VKQ77" s="218"/>
      <c r="VKR77" s="218"/>
      <c r="VKS77" s="218"/>
      <c r="VKT77" s="218"/>
      <c r="VKU77" s="218"/>
      <c r="VKV77" s="218"/>
      <c r="VKW77" s="218"/>
      <c r="VKX77" s="218"/>
      <c r="VKY77" s="218"/>
      <c r="VKZ77" s="218"/>
      <c r="VLA77" s="218"/>
      <c r="VLB77" s="218"/>
      <c r="VLC77" s="218"/>
      <c r="VLD77" s="218"/>
      <c r="VLE77" s="218"/>
      <c r="VLF77" s="218"/>
      <c r="VLG77" s="218"/>
      <c r="VLH77" s="218"/>
      <c r="VLI77" s="218"/>
      <c r="VLJ77" s="218"/>
      <c r="VLK77" s="218"/>
      <c r="VLL77" s="218"/>
      <c r="VLM77" s="218"/>
      <c r="VLN77" s="218"/>
      <c r="VLO77" s="218"/>
      <c r="VLP77" s="218"/>
      <c r="VLQ77" s="218"/>
      <c r="VLR77" s="218"/>
      <c r="VLS77" s="218"/>
      <c r="VLT77" s="218"/>
      <c r="VLU77" s="218"/>
      <c r="VLV77" s="218"/>
      <c r="VLW77" s="218"/>
      <c r="VLX77" s="218"/>
      <c r="VLY77" s="218"/>
      <c r="VLZ77" s="218"/>
      <c r="VMA77" s="218"/>
      <c r="VMB77" s="218"/>
      <c r="VMC77" s="218"/>
      <c r="VMD77" s="218"/>
      <c r="VME77" s="218"/>
      <c r="VMF77" s="218"/>
      <c r="VMG77" s="218"/>
      <c r="VMH77" s="218"/>
      <c r="VMI77" s="218"/>
      <c r="VMJ77" s="218"/>
      <c r="VMK77" s="218"/>
      <c r="VML77" s="218"/>
      <c r="VMM77" s="218"/>
      <c r="VMN77" s="218"/>
      <c r="VMO77" s="218"/>
      <c r="VMP77" s="218"/>
      <c r="VMQ77" s="218"/>
      <c r="VMR77" s="218"/>
      <c r="VMS77" s="218"/>
      <c r="VMT77" s="218"/>
      <c r="VMU77" s="218"/>
      <c r="VMV77" s="218"/>
      <c r="VMW77" s="218"/>
      <c r="VMX77" s="218"/>
      <c r="VMY77" s="218"/>
      <c r="VMZ77" s="218"/>
      <c r="VNA77" s="218"/>
      <c r="VNB77" s="218"/>
      <c r="VNC77" s="218"/>
      <c r="VND77" s="218"/>
      <c r="VNE77" s="218"/>
      <c r="VNF77" s="218"/>
      <c r="VNG77" s="218"/>
      <c r="VNH77" s="218"/>
      <c r="VNI77" s="218"/>
      <c r="VNJ77" s="218"/>
      <c r="VNK77" s="218"/>
      <c r="VNL77" s="218"/>
      <c r="VNM77" s="218"/>
      <c r="VNN77" s="218"/>
      <c r="VNO77" s="218"/>
      <c r="VNP77" s="218"/>
      <c r="VNQ77" s="218"/>
      <c r="VNR77" s="218"/>
      <c r="VNS77" s="218"/>
      <c r="VNT77" s="218"/>
      <c r="VNU77" s="218"/>
      <c r="VNV77" s="218"/>
      <c r="VNW77" s="218"/>
      <c r="VNX77" s="218"/>
      <c r="VNY77" s="218"/>
      <c r="VNZ77" s="218"/>
      <c r="VOA77" s="218"/>
      <c r="VOB77" s="218"/>
      <c r="VOC77" s="218"/>
      <c r="VOD77" s="218"/>
      <c r="VOE77" s="218"/>
      <c r="VOF77" s="218"/>
      <c r="VOG77" s="218"/>
      <c r="VOH77" s="218"/>
      <c r="VOI77" s="218"/>
      <c r="VOJ77" s="218"/>
      <c r="VOK77" s="218"/>
      <c r="VOL77" s="218"/>
      <c r="VOM77" s="218"/>
      <c r="VON77" s="218"/>
      <c r="VOO77" s="218"/>
      <c r="VOP77" s="218"/>
      <c r="VOQ77" s="218"/>
      <c r="VOR77" s="218"/>
      <c r="VOS77" s="218"/>
      <c r="VOT77" s="218"/>
      <c r="VOU77" s="218"/>
      <c r="VOV77" s="218"/>
      <c r="VOW77" s="218"/>
      <c r="VOX77" s="218"/>
      <c r="VOY77" s="218"/>
      <c r="VOZ77" s="218"/>
      <c r="VPA77" s="218"/>
      <c r="VPB77" s="218"/>
      <c r="VPC77" s="218"/>
      <c r="VPD77" s="218"/>
      <c r="VPE77" s="218"/>
      <c r="VPF77" s="218"/>
      <c r="VPG77" s="218"/>
      <c r="VPH77" s="218"/>
      <c r="VPI77" s="218"/>
      <c r="VPJ77" s="218"/>
      <c r="VPK77" s="218"/>
      <c r="VPL77" s="218"/>
      <c r="VPM77" s="218"/>
      <c r="VPN77" s="218"/>
      <c r="VPO77" s="218"/>
      <c r="VPP77" s="218"/>
      <c r="VPQ77" s="218"/>
      <c r="VPR77" s="218"/>
      <c r="VPS77" s="218"/>
      <c r="VPT77" s="218"/>
      <c r="VPU77" s="218"/>
      <c r="VPV77" s="218"/>
      <c r="VPW77" s="218"/>
      <c r="VPX77" s="218"/>
      <c r="VPY77" s="218"/>
      <c r="VPZ77" s="218"/>
      <c r="VQA77" s="218"/>
      <c r="VQB77" s="218"/>
      <c r="VQC77" s="218"/>
      <c r="VQD77" s="218"/>
      <c r="VQE77" s="218"/>
      <c r="VQF77" s="218"/>
      <c r="VQG77" s="218"/>
      <c r="VQH77" s="218"/>
      <c r="VQI77" s="218"/>
      <c r="VQJ77" s="218"/>
      <c r="VQK77" s="218"/>
      <c r="VQL77" s="218"/>
      <c r="VQM77" s="218"/>
      <c r="VQN77" s="218"/>
      <c r="VQO77" s="218"/>
      <c r="VQP77" s="218"/>
      <c r="VQQ77" s="218"/>
      <c r="VQR77" s="218"/>
      <c r="VQS77" s="218"/>
      <c r="VQT77" s="218"/>
      <c r="VQU77" s="218"/>
      <c r="VQV77" s="218"/>
      <c r="VQW77" s="218"/>
      <c r="VQX77" s="218"/>
      <c r="VQY77" s="218"/>
      <c r="VQZ77" s="218"/>
      <c r="VRA77" s="218"/>
      <c r="VRB77" s="218"/>
      <c r="VRC77" s="218"/>
      <c r="VRD77" s="218"/>
      <c r="VRE77" s="218"/>
      <c r="VRF77" s="218"/>
      <c r="VRG77" s="218"/>
      <c r="VRH77" s="218"/>
      <c r="VRI77" s="218"/>
      <c r="VRJ77" s="218"/>
      <c r="VRK77" s="218"/>
      <c r="VRL77" s="218"/>
      <c r="VRM77" s="218"/>
      <c r="VRN77" s="218"/>
      <c r="VRO77" s="218"/>
      <c r="VRP77" s="218"/>
      <c r="VRQ77" s="218"/>
      <c r="VRR77" s="218"/>
      <c r="VRS77" s="218"/>
      <c r="VRT77" s="218"/>
      <c r="VRU77" s="218"/>
      <c r="VRV77" s="218"/>
      <c r="VRW77" s="218"/>
      <c r="VRX77" s="218"/>
      <c r="VRY77" s="218"/>
      <c r="VRZ77" s="218"/>
      <c r="VSA77" s="218"/>
      <c r="VSB77" s="218"/>
      <c r="VSC77" s="218"/>
      <c r="VSD77" s="218"/>
      <c r="VSE77" s="218"/>
      <c r="VSF77" s="218"/>
      <c r="VSG77" s="218"/>
      <c r="VSH77" s="218"/>
      <c r="VSI77" s="218"/>
      <c r="VSJ77" s="218"/>
      <c r="VSK77" s="218"/>
      <c r="VSL77" s="218"/>
      <c r="VSM77" s="218"/>
      <c r="VSN77" s="218"/>
      <c r="VSO77" s="218"/>
      <c r="VSP77" s="218"/>
      <c r="VSQ77" s="218"/>
      <c r="VSR77" s="218"/>
      <c r="VSS77" s="218"/>
      <c r="VST77" s="218"/>
      <c r="VSU77" s="218"/>
      <c r="VSV77" s="218"/>
      <c r="VSW77" s="218"/>
      <c r="VSX77" s="218"/>
      <c r="VSY77" s="218"/>
      <c r="VSZ77" s="218"/>
      <c r="VTA77" s="218"/>
      <c r="VTB77" s="218"/>
      <c r="VTC77" s="218"/>
      <c r="VTD77" s="218"/>
      <c r="VTE77" s="218"/>
      <c r="VTF77" s="218"/>
      <c r="VTG77" s="218"/>
      <c r="VTH77" s="218"/>
      <c r="VTI77" s="218"/>
      <c r="VTJ77" s="218"/>
      <c r="VTK77" s="218"/>
      <c r="VTL77" s="218"/>
      <c r="VTM77" s="218"/>
      <c r="VTN77" s="218"/>
      <c r="VTO77" s="218"/>
      <c r="VTP77" s="218"/>
      <c r="VTQ77" s="218"/>
      <c r="VTR77" s="218"/>
      <c r="VTS77" s="218"/>
      <c r="VTT77" s="218"/>
      <c r="VTU77" s="218"/>
      <c r="VTV77" s="218"/>
      <c r="VTW77" s="218"/>
      <c r="VTX77" s="218"/>
      <c r="VTY77" s="218"/>
      <c r="VTZ77" s="218"/>
      <c r="VUA77" s="218"/>
      <c r="VUB77" s="218"/>
      <c r="VUC77" s="218"/>
      <c r="VUD77" s="218"/>
      <c r="VUE77" s="218"/>
      <c r="VUF77" s="218"/>
      <c r="VUG77" s="218"/>
      <c r="VUH77" s="218"/>
      <c r="VUI77" s="218"/>
      <c r="VUJ77" s="218"/>
      <c r="VUK77" s="218"/>
      <c r="VUL77" s="218"/>
      <c r="VUM77" s="218"/>
      <c r="VUN77" s="218"/>
      <c r="VUO77" s="218"/>
      <c r="VUP77" s="218"/>
      <c r="VUQ77" s="218"/>
      <c r="VUR77" s="218"/>
      <c r="VUS77" s="218"/>
      <c r="VUT77" s="218"/>
      <c r="VUU77" s="218"/>
      <c r="VUV77" s="218"/>
      <c r="VUW77" s="218"/>
      <c r="VUX77" s="218"/>
      <c r="VUY77" s="218"/>
      <c r="VUZ77" s="218"/>
      <c r="VVA77" s="218"/>
      <c r="VVB77" s="218"/>
      <c r="VVC77" s="218"/>
      <c r="VVD77" s="218"/>
      <c r="VVE77" s="218"/>
      <c r="VVF77" s="218"/>
      <c r="VVG77" s="218"/>
      <c r="VVH77" s="218"/>
      <c r="VVI77" s="218"/>
      <c r="VVJ77" s="218"/>
      <c r="VVK77" s="218"/>
      <c r="VVL77" s="218"/>
      <c r="VVM77" s="218"/>
      <c r="VVN77" s="218"/>
      <c r="VVO77" s="218"/>
      <c r="VVP77" s="218"/>
      <c r="VVQ77" s="218"/>
      <c r="VVR77" s="218"/>
      <c r="VVS77" s="218"/>
      <c r="VVT77" s="218"/>
      <c r="VVU77" s="218"/>
      <c r="VVV77" s="218"/>
      <c r="VVW77" s="218"/>
      <c r="VVX77" s="218"/>
      <c r="VVY77" s="218"/>
      <c r="VVZ77" s="218"/>
      <c r="VWA77" s="218"/>
      <c r="VWB77" s="218"/>
      <c r="VWC77" s="218"/>
      <c r="VWD77" s="218"/>
      <c r="VWE77" s="218"/>
      <c r="VWF77" s="218"/>
      <c r="VWG77" s="218"/>
      <c r="VWH77" s="218"/>
      <c r="VWI77" s="218"/>
      <c r="VWJ77" s="218"/>
      <c r="VWK77" s="218"/>
      <c r="VWL77" s="218"/>
      <c r="VWM77" s="218"/>
      <c r="VWN77" s="218"/>
      <c r="VWO77" s="218"/>
      <c r="VWP77" s="218"/>
      <c r="VWQ77" s="218"/>
      <c r="VWR77" s="218"/>
      <c r="VWS77" s="218"/>
      <c r="VWT77" s="218"/>
      <c r="VWU77" s="218"/>
      <c r="VWV77" s="218"/>
      <c r="VWW77" s="218"/>
      <c r="VWX77" s="218"/>
      <c r="VWY77" s="218"/>
      <c r="VWZ77" s="218"/>
      <c r="VXA77" s="218"/>
      <c r="VXB77" s="218"/>
      <c r="VXC77" s="218"/>
      <c r="VXD77" s="218"/>
      <c r="VXE77" s="218"/>
      <c r="VXF77" s="218"/>
      <c r="VXG77" s="218"/>
      <c r="VXH77" s="218"/>
      <c r="VXI77" s="218"/>
      <c r="VXJ77" s="218"/>
      <c r="VXK77" s="218"/>
      <c r="VXL77" s="218"/>
      <c r="VXM77" s="218"/>
      <c r="VXN77" s="218"/>
      <c r="VXO77" s="218"/>
      <c r="VXP77" s="218"/>
      <c r="VXQ77" s="218"/>
      <c r="VXR77" s="218"/>
      <c r="VXS77" s="218"/>
      <c r="VXT77" s="218"/>
      <c r="VXU77" s="218"/>
      <c r="VXV77" s="218"/>
      <c r="VXW77" s="218"/>
      <c r="VXX77" s="218"/>
      <c r="VXY77" s="218"/>
      <c r="VXZ77" s="218"/>
      <c r="VYA77" s="218"/>
      <c r="VYB77" s="218"/>
      <c r="VYC77" s="218"/>
      <c r="VYD77" s="218"/>
      <c r="VYE77" s="218"/>
      <c r="VYF77" s="218"/>
      <c r="VYG77" s="218"/>
      <c r="VYH77" s="218"/>
      <c r="VYI77" s="218"/>
      <c r="VYJ77" s="218"/>
      <c r="VYK77" s="218"/>
      <c r="VYL77" s="218"/>
      <c r="VYM77" s="218"/>
      <c r="VYN77" s="218"/>
      <c r="VYO77" s="218"/>
      <c r="VYP77" s="218"/>
      <c r="VYQ77" s="218"/>
      <c r="VYR77" s="218"/>
      <c r="VYS77" s="218"/>
      <c r="VYT77" s="218"/>
      <c r="VYU77" s="218"/>
      <c r="VYV77" s="218"/>
      <c r="VYW77" s="218"/>
      <c r="VYX77" s="218"/>
      <c r="VYY77" s="218"/>
      <c r="VYZ77" s="218"/>
      <c r="VZA77" s="218"/>
      <c r="VZB77" s="218"/>
      <c r="VZC77" s="218"/>
      <c r="VZD77" s="218"/>
      <c r="VZE77" s="218"/>
      <c r="VZF77" s="218"/>
      <c r="VZG77" s="218"/>
      <c r="VZH77" s="218"/>
      <c r="VZI77" s="218"/>
      <c r="VZJ77" s="218"/>
      <c r="VZK77" s="218"/>
      <c r="VZL77" s="218"/>
      <c r="VZM77" s="218"/>
      <c r="VZN77" s="218"/>
      <c r="VZO77" s="218"/>
      <c r="VZP77" s="218"/>
      <c r="VZQ77" s="218"/>
      <c r="VZR77" s="218"/>
      <c r="VZS77" s="218"/>
      <c r="VZT77" s="218"/>
      <c r="VZU77" s="218"/>
      <c r="VZV77" s="218"/>
      <c r="VZW77" s="218"/>
      <c r="VZX77" s="218"/>
      <c r="VZY77" s="218"/>
      <c r="VZZ77" s="218"/>
      <c r="WAA77" s="218"/>
      <c r="WAB77" s="218"/>
      <c r="WAC77" s="218"/>
      <c r="WAD77" s="218"/>
      <c r="WAE77" s="218"/>
      <c r="WAF77" s="218"/>
      <c r="WAG77" s="218"/>
      <c r="WAH77" s="218"/>
      <c r="WAI77" s="218"/>
      <c r="WAJ77" s="218"/>
      <c r="WAK77" s="218"/>
      <c r="WAL77" s="218"/>
      <c r="WAM77" s="218"/>
      <c r="WAN77" s="218"/>
      <c r="WAO77" s="218"/>
      <c r="WAP77" s="218"/>
      <c r="WAQ77" s="218"/>
      <c r="WAR77" s="218"/>
      <c r="WAS77" s="218"/>
      <c r="WAT77" s="218"/>
      <c r="WAU77" s="218"/>
      <c r="WAV77" s="218"/>
      <c r="WAW77" s="218"/>
      <c r="WAX77" s="218"/>
      <c r="WAY77" s="218"/>
      <c r="WAZ77" s="218"/>
      <c r="WBA77" s="218"/>
      <c r="WBB77" s="218"/>
      <c r="WBC77" s="218"/>
      <c r="WBD77" s="218"/>
      <c r="WBE77" s="218"/>
      <c r="WBF77" s="218"/>
      <c r="WBG77" s="218"/>
      <c r="WBH77" s="218"/>
      <c r="WBI77" s="218"/>
      <c r="WBJ77" s="218"/>
      <c r="WBK77" s="218"/>
      <c r="WBL77" s="218"/>
      <c r="WBM77" s="218"/>
      <c r="WBN77" s="218"/>
      <c r="WBO77" s="218"/>
      <c r="WBP77" s="218"/>
      <c r="WBQ77" s="218"/>
      <c r="WBR77" s="218"/>
      <c r="WBS77" s="218"/>
      <c r="WBT77" s="218"/>
      <c r="WBU77" s="218"/>
      <c r="WBV77" s="218"/>
      <c r="WBW77" s="218"/>
      <c r="WBX77" s="218"/>
      <c r="WBY77" s="218"/>
      <c r="WBZ77" s="218"/>
      <c r="WCA77" s="218"/>
      <c r="WCB77" s="218"/>
      <c r="WCC77" s="218"/>
      <c r="WCD77" s="218"/>
      <c r="WCE77" s="218"/>
      <c r="WCF77" s="218"/>
      <c r="WCG77" s="218"/>
      <c r="WCH77" s="218"/>
      <c r="WCI77" s="218"/>
      <c r="WCJ77" s="218"/>
      <c r="WCK77" s="218"/>
      <c r="WCL77" s="218"/>
      <c r="WCM77" s="218"/>
      <c r="WCN77" s="218"/>
      <c r="WCO77" s="218"/>
      <c r="WCP77" s="218"/>
      <c r="WCQ77" s="218"/>
      <c r="WCR77" s="218"/>
      <c r="WCS77" s="218"/>
      <c r="WCT77" s="218"/>
      <c r="WCU77" s="218"/>
      <c r="WCV77" s="218"/>
      <c r="WCW77" s="218"/>
      <c r="WCX77" s="218"/>
      <c r="WCY77" s="218"/>
      <c r="WCZ77" s="218"/>
      <c r="WDA77" s="218"/>
      <c r="WDB77" s="218"/>
      <c r="WDC77" s="218"/>
      <c r="WDD77" s="218"/>
      <c r="WDE77" s="218"/>
      <c r="WDF77" s="218"/>
      <c r="WDG77" s="218"/>
      <c r="WDH77" s="218"/>
      <c r="WDI77" s="218"/>
      <c r="WDJ77" s="218"/>
      <c r="WDK77" s="218"/>
      <c r="WDL77" s="218"/>
      <c r="WDM77" s="218"/>
      <c r="WDN77" s="218"/>
      <c r="WDO77" s="218"/>
      <c r="WDP77" s="218"/>
      <c r="WDQ77" s="218"/>
      <c r="WDR77" s="218"/>
      <c r="WDS77" s="218"/>
      <c r="WDT77" s="218"/>
      <c r="WDU77" s="218"/>
      <c r="WDV77" s="218"/>
      <c r="WDW77" s="218"/>
      <c r="WDX77" s="218"/>
      <c r="WDY77" s="218"/>
      <c r="WDZ77" s="218"/>
      <c r="WEA77" s="218"/>
      <c r="WEB77" s="218"/>
      <c r="WEC77" s="218"/>
      <c r="WED77" s="218"/>
      <c r="WEE77" s="218"/>
      <c r="WEF77" s="218"/>
      <c r="WEG77" s="218"/>
      <c r="WEH77" s="218"/>
      <c r="WEI77" s="218"/>
      <c r="WEJ77" s="218"/>
      <c r="WEK77" s="218"/>
      <c r="WEL77" s="218"/>
      <c r="WEM77" s="218"/>
      <c r="WEN77" s="218"/>
      <c r="WEO77" s="218"/>
      <c r="WEP77" s="218"/>
      <c r="WEQ77" s="218"/>
      <c r="WER77" s="218"/>
      <c r="WES77" s="218"/>
      <c r="WET77" s="218"/>
      <c r="WEU77" s="218"/>
      <c r="WEV77" s="218"/>
      <c r="WEW77" s="218"/>
      <c r="WEX77" s="218"/>
      <c r="WEY77" s="218"/>
      <c r="WEZ77" s="218"/>
      <c r="WFA77" s="218"/>
      <c r="WFB77" s="218"/>
      <c r="WFC77" s="218"/>
      <c r="WFD77" s="218"/>
      <c r="WFE77" s="218"/>
      <c r="WFF77" s="218"/>
      <c r="WFG77" s="218"/>
      <c r="WFH77" s="218"/>
      <c r="WFI77" s="218"/>
      <c r="WFJ77" s="218"/>
      <c r="WFK77" s="218"/>
      <c r="WFL77" s="218"/>
      <c r="WFM77" s="218"/>
      <c r="WFN77" s="218"/>
      <c r="WFO77" s="218"/>
      <c r="WFP77" s="218"/>
      <c r="WFQ77" s="218"/>
      <c r="WFR77" s="218"/>
      <c r="WFS77" s="218"/>
      <c r="WFT77" s="218"/>
      <c r="WFU77" s="218"/>
      <c r="WFV77" s="218"/>
      <c r="WFW77" s="218"/>
      <c r="WFX77" s="218"/>
      <c r="WFY77" s="218"/>
      <c r="WFZ77" s="218"/>
      <c r="WGA77" s="218"/>
      <c r="WGB77" s="218"/>
      <c r="WGC77" s="218"/>
      <c r="WGD77" s="218"/>
      <c r="WGE77" s="218"/>
      <c r="WGF77" s="218"/>
      <c r="WGG77" s="218"/>
      <c r="WGH77" s="218"/>
      <c r="WGI77" s="218"/>
      <c r="WGJ77" s="218"/>
      <c r="WGK77" s="218"/>
      <c r="WGL77" s="218"/>
      <c r="WGM77" s="218"/>
      <c r="WGN77" s="218"/>
      <c r="WGO77" s="218"/>
      <c r="WGP77" s="218"/>
      <c r="WGQ77" s="218"/>
      <c r="WGR77" s="218"/>
      <c r="WGS77" s="218"/>
      <c r="WGT77" s="218"/>
      <c r="WGU77" s="218"/>
      <c r="WGV77" s="218"/>
      <c r="WGW77" s="218"/>
      <c r="WGX77" s="218"/>
      <c r="WGY77" s="218"/>
      <c r="WGZ77" s="218"/>
      <c r="WHA77" s="218"/>
      <c r="WHB77" s="218"/>
      <c r="WHC77" s="218"/>
      <c r="WHD77" s="218"/>
      <c r="WHE77" s="218"/>
      <c r="WHF77" s="218"/>
      <c r="WHG77" s="218"/>
      <c r="WHH77" s="218"/>
      <c r="WHI77" s="218"/>
      <c r="WHJ77" s="218"/>
      <c r="WHK77" s="218"/>
      <c r="WHL77" s="218"/>
      <c r="WHM77" s="218"/>
      <c r="WHN77" s="218"/>
      <c r="WHO77" s="218"/>
      <c r="WHP77" s="218"/>
      <c r="WHQ77" s="218"/>
      <c r="WHR77" s="218"/>
      <c r="WHS77" s="218"/>
      <c r="WHT77" s="218"/>
      <c r="WHU77" s="218"/>
      <c r="WHV77" s="218"/>
      <c r="WHW77" s="218"/>
      <c r="WHX77" s="218"/>
      <c r="WHY77" s="218"/>
      <c r="WHZ77" s="218"/>
      <c r="WIA77" s="218"/>
      <c r="WIB77" s="218"/>
      <c r="WIC77" s="218"/>
      <c r="WID77" s="218"/>
      <c r="WIE77" s="218"/>
      <c r="WIF77" s="218"/>
      <c r="WIG77" s="218"/>
      <c r="WIH77" s="218"/>
      <c r="WII77" s="218"/>
      <c r="WIJ77" s="218"/>
      <c r="WIK77" s="218"/>
      <c r="WIL77" s="218"/>
      <c r="WIM77" s="218"/>
      <c r="WIN77" s="218"/>
      <c r="WIO77" s="218"/>
      <c r="WIP77" s="218"/>
      <c r="WIQ77" s="218"/>
      <c r="WIR77" s="218"/>
      <c r="WIS77" s="218"/>
      <c r="WIT77" s="218"/>
      <c r="WIU77" s="218"/>
      <c r="WIV77" s="218"/>
      <c r="WIW77" s="218"/>
      <c r="WIX77" s="218"/>
      <c r="WIY77" s="218"/>
      <c r="WIZ77" s="218"/>
      <c r="WJA77" s="218"/>
      <c r="WJB77" s="218"/>
      <c r="WJC77" s="218"/>
      <c r="WJD77" s="218"/>
      <c r="WJE77" s="218"/>
      <c r="WJF77" s="218"/>
      <c r="WJG77" s="218"/>
      <c r="WJH77" s="218"/>
      <c r="WJI77" s="218"/>
      <c r="WJJ77" s="218"/>
      <c r="WJK77" s="218"/>
      <c r="WJL77" s="218"/>
      <c r="WJM77" s="218"/>
      <c r="WJN77" s="218"/>
      <c r="WJO77" s="218"/>
      <c r="WJP77" s="218"/>
      <c r="WJQ77" s="218"/>
      <c r="WJR77" s="218"/>
      <c r="WJS77" s="218"/>
      <c r="WJT77" s="218"/>
      <c r="WJU77" s="218"/>
      <c r="WJV77" s="218"/>
      <c r="WJW77" s="218"/>
      <c r="WJX77" s="218"/>
      <c r="WJY77" s="218"/>
      <c r="WJZ77" s="218"/>
      <c r="WKA77" s="218"/>
      <c r="WKB77" s="218"/>
      <c r="WKC77" s="218"/>
      <c r="WKD77" s="218"/>
      <c r="WKE77" s="218"/>
      <c r="WKF77" s="218"/>
      <c r="WKG77" s="218"/>
      <c r="WKH77" s="218"/>
      <c r="WKI77" s="218"/>
      <c r="WKJ77" s="218"/>
      <c r="WKK77" s="218"/>
      <c r="WKL77" s="218"/>
      <c r="WKM77" s="218"/>
      <c r="WKN77" s="218"/>
      <c r="WKO77" s="218"/>
      <c r="WKP77" s="218"/>
      <c r="WKQ77" s="218"/>
      <c r="WKR77" s="218"/>
      <c r="WKS77" s="218"/>
      <c r="WKT77" s="218"/>
      <c r="WKU77" s="218"/>
      <c r="WKV77" s="218"/>
      <c r="WKW77" s="218"/>
      <c r="WKX77" s="218"/>
      <c r="WKY77" s="218"/>
      <c r="WKZ77" s="218"/>
      <c r="WLA77" s="218"/>
      <c r="WLB77" s="218"/>
      <c r="WLC77" s="218"/>
      <c r="WLD77" s="218"/>
      <c r="WLE77" s="218"/>
      <c r="WLF77" s="218"/>
      <c r="WLG77" s="218"/>
      <c r="WLH77" s="218"/>
      <c r="WLI77" s="218"/>
      <c r="WLJ77" s="218"/>
      <c r="WLK77" s="218"/>
      <c r="WLL77" s="218"/>
      <c r="WLM77" s="218"/>
      <c r="WLN77" s="218"/>
      <c r="WLO77" s="218"/>
      <c r="WLP77" s="218"/>
      <c r="WLQ77" s="218"/>
      <c r="WLR77" s="218"/>
      <c r="WLS77" s="218"/>
      <c r="WLT77" s="218"/>
      <c r="WLU77" s="218"/>
      <c r="WLV77" s="218"/>
      <c r="WLW77" s="218"/>
      <c r="WLX77" s="218"/>
      <c r="WLY77" s="218"/>
      <c r="WLZ77" s="218"/>
      <c r="WMA77" s="218"/>
      <c r="WMB77" s="218"/>
      <c r="WMC77" s="218"/>
      <c r="WMD77" s="218"/>
      <c r="WME77" s="218"/>
      <c r="WMF77" s="218"/>
      <c r="WMG77" s="218"/>
      <c r="WMH77" s="218"/>
      <c r="WMI77" s="218"/>
      <c r="WMJ77" s="218"/>
      <c r="WMK77" s="218"/>
      <c r="WML77" s="218"/>
      <c r="WMM77" s="218"/>
      <c r="WMN77" s="218"/>
      <c r="WMO77" s="218"/>
      <c r="WMP77" s="218"/>
      <c r="WMQ77" s="218"/>
      <c r="WMR77" s="218"/>
      <c r="WMS77" s="218"/>
      <c r="WMT77" s="218"/>
      <c r="WMU77" s="218"/>
      <c r="WMV77" s="218"/>
      <c r="WMW77" s="218"/>
      <c r="WMX77" s="218"/>
      <c r="WMY77" s="218"/>
      <c r="WMZ77" s="218"/>
      <c r="WNA77" s="218"/>
      <c r="WNB77" s="218"/>
      <c r="WNC77" s="218"/>
      <c r="WND77" s="218"/>
      <c r="WNE77" s="218"/>
      <c r="WNF77" s="218"/>
      <c r="WNG77" s="218"/>
      <c r="WNH77" s="218"/>
      <c r="WNI77" s="218"/>
      <c r="WNJ77" s="218"/>
      <c r="WNK77" s="218"/>
      <c r="WNL77" s="218"/>
      <c r="WNM77" s="218"/>
      <c r="WNN77" s="218"/>
      <c r="WNO77" s="218"/>
      <c r="WNP77" s="218"/>
      <c r="WNQ77" s="218"/>
      <c r="WNR77" s="218"/>
      <c r="WNS77" s="218"/>
      <c r="WNT77" s="218"/>
      <c r="WNU77" s="218"/>
      <c r="WNV77" s="218"/>
      <c r="WNW77" s="218"/>
      <c r="WNX77" s="218"/>
      <c r="WNY77" s="218"/>
      <c r="WNZ77" s="218"/>
      <c r="WOA77" s="218"/>
      <c r="WOB77" s="218"/>
      <c r="WOC77" s="218"/>
      <c r="WOD77" s="218"/>
      <c r="WOE77" s="218"/>
      <c r="WOF77" s="218"/>
      <c r="WOG77" s="218"/>
      <c r="WOH77" s="218"/>
      <c r="WOI77" s="218"/>
      <c r="WOJ77" s="218"/>
      <c r="WOK77" s="218"/>
      <c r="WOL77" s="218"/>
      <c r="WOM77" s="218"/>
      <c r="WON77" s="218"/>
      <c r="WOO77" s="218"/>
      <c r="WOP77" s="218"/>
      <c r="WOQ77" s="218"/>
      <c r="WOR77" s="218"/>
      <c r="WOS77" s="218"/>
      <c r="WOT77" s="218"/>
      <c r="WOU77" s="218"/>
      <c r="WOV77" s="218"/>
      <c r="WOW77" s="218"/>
      <c r="WOX77" s="218"/>
      <c r="WOY77" s="218"/>
      <c r="WOZ77" s="218"/>
      <c r="WPA77" s="218"/>
      <c r="WPB77" s="218"/>
      <c r="WPC77" s="218"/>
      <c r="WPD77" s="218"/>
      <c r="WPE77" s="218"/>
      <c r="WPF77" s="218"/>
      <c r="WPG77" s="218"/>
      <c r="WPH77" s="218"/>
      <c r="WPI77" s="218"/>
      <c r="WPJ77" s="218"/>
      <c r="WPK77" s="218"/>
      <c r="WPL77" s="218"/>
      <c r="WPM77" s="218"/>
      <c r="WPN77" s="218"/>
      <c r="WPO77" s="218"/>
      <c r="WPP77" s="218"/>
      <c r="WPQ77" s="218"/>
      <c r="WPR77" s="218"/>
      <c r="WPS77" s="218"/>
      <c r="WPT77" s="218"/>
      <c r="WPU77" s="218"/>
      <c r="WPV77" s="218"/>
      <c r="WPW77" s="218"/>
      <c r="WPX77" s="218"/>
      <c r="WPY77" s="218"/>
      <c r="WPZ77" s="218"/>
      <c r="WQA77" s="218"/>
      <c r="WQB77" s="218"/>
      <c r="WQC77" s="218"/>
      <c r="WQD77" s="218"/>
      <c r="WQE77" s="218"/>
      <c r="WQF77" s="218"/>
      <c r="WQG77" s="218"/>
      <c r="WQH77" s="218"/>
      <c r="WQI77" s="218"/>
      <c r="WQJ77" s="218"/>
      <c r="WQK77" s="218"/>
      <c r="WQL77" s="218"/>
      <c r="WQM77" s="218"/>
      <c r="WQN77" s="218"/>
      <c r="WQO77" s="218"/>
      <c r="WQP77" s="218"/>
      <c r="WQQ77" s="218"/>
      <c r="WQR77" s="218"/>
      <c r="WQS77" s="218"/>
      <c r="WQT77" s="218"/>
      <c r="WQU77" s="218"/>
      <c r="WQV77" s="218"/>
      <c r="WQW77" s="218"/>
      <c r="WQX77" s="218"/>
      <c r="WQY77" s="218"/>
      <c r="WQZ77" s="218"/>
      <c r="WRA77" s="218"/>
      <c r="WRB77" s="218"/>
      <c r="WRC77" s="218"/>
      <c r="WRD77" s="218"/>
      <c r="WRE77" s="218"/>
      <c r="WRF77" s="218"/>
      <c r="WRG77" s="218"/>
      <c r="WRH77" s="218"/>
      <c r="WRI77" s="218"/>
      <c r="WRJ77" s="218"/>
      <c r="WRK77" s="218"/>
      <c r="WRL77" s="218"/>
      <c r="WRM77" s="218"/>
      <c r="WRN77" s="218"/>
      <c r="WRO77" s="218"/>
      <c r="WRP77" s="218"/>
      <c r="WRQ77" s="218"/>
      <c r="WRR77" s="218"/>
      <c r="WRS77" s="218"/>
      <c r="WRT77" s="218"/>
      <c r="WRU77" s="218"/>
      <c r="WRV77" s="218"/>
      <c r="WRW77" s="218"/>
      <c r="WRX77" s="218"/>
      <c r="WRY77" s="218"/>
      <c r="WRZ77" s="218"/>
      <c r="WSA77" s="218"/>
      <c r="WSB77" s="218"/>
      <c r="WSC77" s="218"/>
      <c r="WSD77" s="218"/>
      <c r="WSE77" s="218"/>
      <c r="WSF77" s="218"/>
      <c r="WSG77" s="218"/>
      <c r="WSH77" s="218"/>
      <c r="WSI77" s="218"/>
      <c r="WSJ77" s="218"/>
      <c r="WSK77" s="218"/>
      <c r="WSL77" s="218"/>
      <c r="WSM77" s="218"/>
      <c r="WSN77" s="218"/>
      <c r="WSO77" s="218"/>
      <c r="WSP77" s="218"/>
      <c r="WSQ77" s="218"/>
      <c r="WSR77" s="218"/>
      <c r="WSS77" s="218"/>
      <c r="WST77" s="218"/>
      <c r="WSU77" s="218"/>
      <c r="WSV77" s="218"/>
      <c r="WSW77" s="218"/>
      <c r="WSX77" s="218"/>
      <c r="WSY77" s="218"/>
      <c r="WSZ77" s="218"/>
      <c r="WTA77" s="218"/>
      <c r="WTB77" s="218"/>
      <c r="WTC77" s="218"/>
      <c r="WTD77" s="218"/>
      <c r="WTE77" s="218"/>
      <c r="WTF77" s="218"/>
      <c r="WTG77" s="218"/>
      <c r="WTH77" s="218"/>
      <c r="WTI77" s="218"/>
      <c r="WTJ77" s="218"/>
      <c r="WTK77" s="218"/>
      <c r="WTL77" s="218"/>
      <c r="WTM77" s="218"/>
      <c r="WTN77" s="218"/>
      <c r="WTO77" s="218"/>
      <c r="WTP77" s="218"/>
      <c r="WTQ77" s="218"/>
      <c r="WTR77" s="218"/>
      <c r="WTS77" s="218"/>
      <c r="WTT77" s="218"/>
      <c r="WTU77" s="218"/>
      <c r="WTV77" s="218"/>
      <c r="WTW77" s="218"/>
      <c r="WTX77" s="218"/>
      <c r="WTY77" s="218"/>
      <c r="WTZ77" s="218"/>
      <c r="WUA77" s="218"/>
      <c r="WUB77" s="218"/>
      <c r="WUC77" s="218"/>
      <c r="WUD77" s="218"/>
      <c r="WUE77" s="218"/>
      <c r="WUF77" s="218"/>
      <c r="WUG77" s="218"/>
      <c r="WUH77" s="218"/>
      <c r="WUI77" s="218"/>
      <c r="WUJ77" s="218"/>
      <c r="WUK77" s="218"/>
      <c r="WUL77" s="218"/>
      <c r="WUM77" s="218"/>
      <c r="WUN77" s="218"/>
      <c r="WUO77" s="218"/>
      <c r="WUP77" s="218"/>
      <c r="WUQ77" s="218"/>
      <c r="WUR77" s="218"/>
      <c r="WUS77" s="218"/>
      <c r="WUT77" s="218"/>
      <c r="WUU77" s="218"/>
      <c r="WUV77" s="218"/>
      <c r="WUW77" s="218"/>
      <c r="WUX77" s="218"/>
      <c r="WUY77" s="218"/>
      <c r="WUZ77" s="218"/>
      <c r="WVA77" s="218"/>
      <c r="WVB77" s="218"/>
      <c r="WVC77" s="218"/>
      <c r="WVD77" s="218"/>
      <c r="WVE77" s="218"/>
      <c r="WVF77" s="218"/>
      <c r="WVG77" s="218"/>
      <c r="WVH77" s="218"/>
      <c r="WVI77" s="218"/>
      <c r="WVJ77" s="218"/>
      <c r="WVK77" s="218"/>
      <c r="WVL77" s="218"/>
      <c r="WVM77" s="218"/>
      <c r="WVN77" s="218"/>
      <c r="WVO77" s="218"/>
      <c r="WVP77" s="218"/>
      <c r="WVQ77" s="218"/>
      <c r="WVR77" s="218"/>
      <c r="WVS77" s="218"/>
      <c r="WVT77" s="218"/>
      <c r="WVU77" s="218"/>
      <c r="WVV77" s="218"/>
      <c r="WVW77" s="218"/>
      <c r="WVX77" s="218"/>
      <c r="WVY77" s="218"/>
      <c r="WVZ77" s="218"/>
      <c r="WWA77" s="218"/>
      <c r="WWB77" s="218"/>
      <c r="WWC77" s="218"/>
      <c r="WWD77" s="218"/>
      <c r="WWE77" s="218"/>
      <c r="WWF77" s="218"/>
      <c r="WWG77" s="218"/>
      <c r="WWH77" s="218"/>
      <c r="WWI77" s="218"/>
      <c r="WWJ77" s="218"/>
      <c r="WWK77" s="218"/>
      <c r="WWL77" s="218"/>
      <c r="WWM77" s="218"/>
      <c r="WWN77" s="218"/>
      <c r="WWO77" s="218"/>
      <c r="WWP77" s="218"/>
      <c r="WWQ77" s="218"/>
      <c r="WWR77" s="218"/>
      <c r="WWS77" s="218"/>
      <c r="WWT77" s="218"/>
      <c r="WWU77" s="218"/>
      <c r="WWV77" s="218"/>
      <c r="WWW77" s="218"/>
      <c r="WWX77" s="218"/>
      <c r="WWY77" s="218"/>
      <c r="WWZ77" s="218"/>
      <c r="WXA77" s="218"/>
      <c r="WXB77" s="218"/>
      <c r="WXC77" s="218"/>
      <c r="WXD77" s="218"/>
      <c r="WXE77" s="218"/>
      <c r="WXF77" s="218"/>
      <c r="WXG77" s="218"/>
      <c r="WXH77" s="218"/>
      <c r="WXI77" s="218"/>
      <c r="WXJ77" s="218"/>
      <c r="WXK77" s="218"/>
      <c r="WXL77" s="218"/>
      <c r="WXM77" s="218"/>
      <c r="WXN77" s="218"/>
      <c r="WXO77" s="218"/>
      <c r="WXP77" s="218"/>
      <c r="WXQ77" s="218"/>
      <c r="WXR77" s="218"/>
      <c r="WXS77" s="218"/>
      <c r="WXT77" s="218"/>
      <c r="WXU77" s="218"/>
      <c r="WXV77" s="218"/>
      <c r="WXW77" s="218"/>
      <c r="WXX77" s="218"/>
      <c r="WXY77" s="218"/>
      <c r="WXZ77" s="218"/>
      <c r="WYA77" s="218"/>
      <c r="WYB77" s="218"/>
      <c r="WYC77" s="218"/>
      <c r="WYD77" s="218"/>
      <c r="WYE77" s="218"/>
      <c r="WYF77" s="218"/>
      <c r="WYG77" s="218"/>
      <c r="WYH77" s="218"/>
      <c r="WYI77" s="218"/>
      <c r="WYJ77" s="218"/>
      <c r="WYK77" s="218"/>
      <c r="WYL77" s="218"/>
      <c r="WYM77" s="218"/>
      <c r="WYN77" s="218"/>
      <c r="WYO77" s="218"/>
      <c r="WYP77" s="218"/>
      <c r="WYQ77" s="218"/>
      <c r="WYR77" s="218"/>
      <c r="WYS77" s="218"/>
      <c r="WYT77" s="218"/>
      <c r="WYU77" s="218"/>
      <c r="WYV77" s="218"/>
      <c r="WYW77" s="218"/>
      <c r="WYX77" s="218"/>
      <c r="WYY77" s="218"/>
      <c r="WYZ77" s="218"/>
      <c r="WZA77" s="218"/>
      <c r="WZB77" s="218"/>
      <c r="WZC77" s="218"/>
      <c r="WZD77" s="218"/>
      <c r="WZE77" s="218"/>
      <c r="WZF77" s="218"/>
      <c r="WZG77" s="218"/>
      <c r="WZH77" s="218"/>
      <c r="WZI77" s="218"/>
      <c r="WZJ77" s="218"/>
      <c r="WZK77" s="218"/>
      <c r="WZL77" s="218"/>
      <c r="WZM77" s="218"/>
      <c r="WZN77" s="218"/>
      <c r="WZO77" s="218"/>
      <c r="WZP77" s="218"/>
      <c r="WZQ77" s="218"/>
      <c r="WZR77" s="218"/>
      <c r="WZS77" s="218"/>
      <c r="WZT77" s="218"/>
      <c r="WZU77" s="218"/>
      <c r="WZV77" s="218"/>
      <c r="WZW77" s="218"/>
      <c r="WZX77" s="218"/>
      <c r="WZY77" s="218"/>
      <c r="WZZ77" s="218"/>
      <c r="XAA77" s="218"/>
      <c r="XAB77" s="218"/>
      <c r="XAC77" s="218"/>
      <c r="XAD77" s="218"/>
      <c r="XAE77" s="218"/>
      <c r="XAF77" s="218"/>
      <c r="XAG77" s="218"/>
      <c r="XAH77" s="218"/>
      <c r="XAI77" s="218"/>
      <c r="XAJ77" s="218"/>
      <c r="XAK77" s="218"/>
      <c r="XAL77" s="218"/>
      <c r="XAM77" s="218"/>
      <c r="XAN77" s="218"/>
      <c r="XAO77" s="218"/>
      <c r="XAP77" s="218"/>
      <c r="XAQ77" s="218"/>
      <c r="XAR77" s="218"/>
      <c r="XAS77" s="218"/>
      <c r="XAT77" s="218"/>
      <c r="XAU77" s="218"/>
      <c r="XAV77" s="218"/>
      <c r="XAW77" s="218"/>
      <c r="XAX77" s="218"/>
      <c r="XAY77" s="218"/>
      <c r="XAZ77" s="218"/>
      <c r="XBA77" s="218"/>
      <c r="XBB77" s="218"/>
      <c r="XBC77" s="218"/>
      <c r="XBD77" s="218"/>
      <c r="XBE77" s="218"/>
      <c r="XBF77" s="218"/>
      <c r="XBG77" s="218"/>
      <c r="XBH77" s="218"/>
      <c r="XBI77" s="218"/>
      <c r="XBJ77" s="218"/>
      <c r="XBK77" s="218"/>
      <c r="XBL77" s="218"/>
      <c r="XBM77" s="218"/>
      <c r="XBN77" s="218"/>
      <c r="XBO77" s="218"/>
      <c r="XBP77" s="218"/>
      <c r="XBQ77" s="218"/>
      <c r="XBR77" s="218"/>
      <c r="XBS77" s="218"/>
      <c r="XBT77" s="218"/>
      <c r="XBU77" s="218"/>
      <c r="XBV77" s="218"/>
      <c r="XBW77" s="218"/>
      <c r="XBX77" s="218"/>
      <c r="XBY77" s="218"/>
      <c r="XBZ77" s="218"/>
      <c r="XCA77" s="218"/>
      <c r="XCB77" s="218"/>
      <c r="XCC77" s="218"/>
      <c r="XCD77" s="218"/>
      <c r="XCE77" s="218"/>
      <c r="XCF77" s="218"/>
      <c r="XCG77" s="218"/>
      <c r="XCH77" s="218"/>
      <c r="XCI77" s="218"/>
      <c r="XCJ77" s="218"/>
      <c r="XCK77" s="218"/>
      <c r="XCL77" s="218"/>
      <c r="XCM77" s="218"/>
      <c r="XCN77" s="218"/>
      <c r="XCO77" s="218"/>
      <c r="XCP77" s="218"/>
      <c r="XCQ77" s="218"/>
      <c r="XCR77" s="218"/>
      <c r="XCS77" s="218"/>
      <c r="XCT77" s="218"/>
      <c r="XCU77" s="218"/>
      <c r="XCV77" s="218"/>
      <c r="XCW77" s="218"/>
      <c r="XCX77" s="218"/>
      <c r="XCY77" s="218"/>
      <c r="XCZ77" s="218"/>
      <c r="XDA77" s="218"/>
      <c r="XDB77" s="218"/>
      <c r="XDC77" s="218"/>
      <c r="XDD77" s="218"/>
      <c r="XDE77" s="218"/>
      <c r="XDF77" s="218"/>
      <c r="XDG77" s="218"/>
      <c r="XDH77" s="218"/>
      <c r="XDI77" s="218"/>
      <c r="XDJ77" s="218"/>
      <c r="XDK77" s="218"/>
      <c r="XDL77" s="218"/>
      <c r="XDM77" s="218"/>
      <c r="XDN77" s="218"/>
      <c r="XDO77" s="218"/>
      <c r="XDP77" s="218"/>
      <c r="XDQ77" s="218"/>
      <c r="XDR77" s="218"/>
      <c r="XDS77" s="218"/>
      <c r="XDT77" s="218"/>
      <c r="XDU77" s="218"/>
      <c r="XDV77" s="218"/>
      <c r="XDW77" s="218"/>
      <c r="XDX77" s="218"/>
      <c r="XDY77" s="218"/>
    </row>
    <row r="78" spans="1:16353" s="297" customFormat="1" ht="154.5" customHeight="1" x14ac:dyDescent="0.25">
      <c r="A78" s="398" t="s">
        <v>96</v>
      </c>
      <c r="B78" s="285" t="s">
        <v>22</v>
      </c>
      <c r="C78" s="286" t="s">
        <v>1215</v>
      </c>
      <c r="D78" s="287" t="s">
        <v>1219</v>
      </c>
      <c r="E78" s="288">
        <v>0.56699999999999995</v>
      </c>
      <c r="F78" s="289">
        <v>6194.2416000000003</v>
      </c>
      <c r="G78" s="290">
        <v>92</v>
      </c>
      <c r="H78" s="289">
        <f>ROUNDDOWN(F78*G78/100,5)</f>
        <v>5698.7022699999998</v>
      </c>
      <c r="I78" s="291"/>
      <c r="J78" s="291"/>
      <c r="K78" s="292"/>
      <c r="L78" s="293"/>
      <c r="M78" s="293"/>
      <c r="N78" s="294"/>
      <c r="O78" s="295"/>
      <c r="P78" s="296"/>
      <c r="Q78" s="294"/>
      <c r="R78" s="408" t="s">
        <v>1221</v>
      </c>
      <c r="S78" s="41">
        <v>7</v>
      </c>
      <c r="T78" s="41" t="s">
        <v>310</v>
      </c>
      <c r="U78" s="41" t="s">
        <v>310</v>
      </c>
      <c r="V78" s="44" t="s">
        <v>310</v>
      </c>
      <c r="W78" s="408" t="s">
        <v>1222</v>
      </c>
    </row>
    <row r="79" spans="1:16353" s="297" customFormat="1" ht="156.75" customHeight="1" x14ac:dyDescent="0.25">
      <c r="A79" s="398" t="s">
        <v>1264</v>
      </c>
      <c r="B79" s="285" t="s">
        <v>22</v>
      </c>
      <c r="C79" s="286" t="s">
        <v>1215</v>
      </c>
      <c r="D79" s="287" t="s">
        <v>1220</v>
      </c>
      <c r="E79" s="288">
        <v>0.83699999999999997</v>
      </c>
      <c r="F79" s="289">
        <v>8844.2736000000004</v>
      </c>
      <c r="G79" s="290">
        <v>92</v>
      </c>
      <c r="H79" s="289">
        <f>ROUNDDOWN(F79*G79/100,5)</f>
        <v>8136.73171</v>
      </c>
      <c r="I79" s="291"/>
      <c r="J79" s="291"/>
      <c r="K79" s="292"/>
      <c r="L79" s="293"/>
      <c r="M79" s="293"/>
      <c r="N79" s="294"/>
      <c r="O79" s="295"/>
      <c r="P79" s="296"/>
      <c r="Q79" s="294"/>
      <c r="R79" s="408" t="s">
        <v>1221</v>
      </c>
      <c r="S79" s="41">
        <v>7</v>
      </c>
      <c r="T79" s="41" t="s">
        <v>310</v>
      </c>
      <c r="U79" s="41" t="s">
        <v>310</v>
      </c>
      <c r="V79" s="44" t="s">
        <v>310</v>
      </c>
      <c r="W79" s="408" t="s">
        <v>1222</v>
      </c>
    </row>
    <row r="80" spans="1:16353" s="233" customFormat="1" ht="75.75" customHeight="1" x14ac:dyDescent="0.25">
      <c r="A80" s="343" t="s">
        <v>225</v>
      </c>
      <c r="B80" s="226" t="s">
        <v>22</v>
      </c>
      <c r="C80" s="227" t="s">
        <v>739</v>
      </c>
      <c r="D80" s="226" t="s">
        <v>739</v>
      </c>
      <c r="E80" s="228">
        <f>E81+E82</f>
        <v>1.8</v>
      </c>
      <c r="F80" s="229">
        <f>F81+F82</f>
        <v>15775.23034</v>
      </c>
      <c r="G80" s="230">
        <v>91</v>
      </c>
      <c r="H80" s="229">
        <f>H81+H82</f>
        <v>14355.45961</v>
      </c>
      <c r="I80" s="229">
        <f t="shared" ref="I80:J80" si="30">I81+I82</f>
        <v>0</v>
      </c>
      <c r="J80" s="229">
        <f t="shared" si="30"/>
        <v>0</v>
      </c>
      <c r="K80" s="231">
        <v>44488</v>
      </c>
      <c r="L80" s="232" t="s">
        <v>740</v>
      </c>
      <c r="M80" s="74" t="s">
        <v>1223</v>
      </c>
      <c r="N80" s="74" t="s">
        <v>314</v>
      </c>
      <c r="O80" s="74" t="s">
        <v>1224</v>
      </c>
      <c r="P80" s="74" t="s">
        <v>714</v>
      </c>
      <c r="Q80" s="74" t="s">
        <v>309</v>
      </c>
      <c r="R80" s="73" t="s">
        <v>274</v>
      </c>
      <c r="S80" s="73"/>
      <c r="T80" s="73" t="s">
        <v>274</v>
      </c>
      <c r="U80" s="74" t="s">
        <v>274</v>
      </c>
      <c r="V80" s="74" t="s">
        <v>274</v>
      </c>
      <c r="W80" s="74" t="s">
        <v>203</v>
      </c>
      <c r="X80" s="218"/>
      <c r="Y80" s="218"/>
      <c r="Z80" s="218"/>
      <c r="AA80" s="218"/>
      <c r="AB80" s="218"/>
      <c r="AC80" s="218"/>
      <c r="AD80" s="218"/>
      <c r="AE80" s="218"/>
      <c r="AF80" s="218"/>
      <c r="AG80" s="197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  <c r="CL80" s="218"/>
      <c r="CM80" s="218"/>
      <c r="CN80" s="218"/>
      <c r="CO80" s="218"/>
      <c r="CP80" s="218"/>
      <c r="CQ80" s="218"/>
      <c r="CR80" s="218"/>
      <c r="CS80" s="218"/>
      <c r="CT80" s="218"/>
      <c r="CU80" s="218"/>
      <c r="CV80" s="218"/>
      <c r="CW80" s="218"/>
      <c r="CX80" s="218"/>
      <c r="CY80" s="218"/>
      <c r="CZ80" s="218"/>
      <c r="DA80" s="218"/>
      <c r="DB80" s="218"/>
      <c r="DC80" s="218"/>
      <c r="DD80" s="218"/>
      <c r="DE80" s="218"/>
      <c r="DF80" s="218"/>
      <c r="DG80" s="218"/>
      <c r="DH80" s="218"/>
      <c r="DI80" s="218"/>
      <c r="DJ80" s="218"/>
      <c r="DK80" s="218"/>
      <c r="DL80" s="218"/>
      <c r="DM80" s="218"/>
      <c r="DN80" s="218"/>
      <c r="DO80" s="218"/>
      <c r="DP80" s="218"/>
      <c r="DQ80" s="218"/>
      <c r="DR80" s="218"/>
      <c r="DS80" s="218"/>
      <c r="DT80" s="218"/>
      <c r="DU80" s="218"/>
      <c r="DV80" s="218"/>
      <c r="DW80" s="218"/>
      <c r="DX80" s="218"/>
      <c r="DY80" s="218"/>
      <c r="DZ80" s="218"/>
      <c r="EA80" s="218"/>
      <c r="EB80" s="218"/>
      <c r="EC80" s="218"/>
      <c r="ED80" s="218"/>
      <c r="EE80" s="218"/>
      <c r="EF80" s="218"/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8"/>
      <c r="FE80" s="218"/>
      <c r="FF80" s="218"/>
      <c r="FG80" s="218"/>
      <c r="FH80" s="218"/>
      <c r="FI80" s="218"/>
      <c r="FJ80" s="218"/>
      <c r="FK80" s="218"/>
      <c r="FL80" s="218"/>
      <c r="FM80" s="218"/>
      <c r="FN80" s="218"/>
      <c r="FO80" s="218"/>
      <c r="FP80" s="218"/>
      <c r="FQ80" s="218"/>
      <c r="FR80" s="218"/>
      <c r="FS80" s="218"/>
      <c r="FT80" s="218"/>
      <c r="FU80" s="218"/>
      <c r="FV80" s="218"/>
      <c r="FW80" s="218"/>
      <c r="FX80" s="218"/>
      <c r="FY80" s="218"/>
      <c r="FZ80" s="218"/>
      <c r="GA80" s="218"/>
      <c r="GB80" s="218"/>
      <c r="GC80" s="218"/>
      <c r="GD80" s="218"/>
      <c r="GE80" s="218"/>
      <c r="GF80" s="218"/>
      <c r="GG80" s="218"/>
      <c r="GH80" s="218"/>
      <c r="GI80" s="218"/>
      <c r="GJ80" s="218"/>
      <c r="GK80" s="218"/>
      <c r="GL80" s="218"/>
      <c r="GM80" s="218"/>
      <c r="GN80" s="218"/>
      <c r="GO80" s="218"/>
      <c r="GP80" s="218"/>
      <c r="GQ80" s="218"/>
      <c r="GR80" s="218"/>
      <c r="GS80" s="218"/>
      <c r="GT80" s="218"/>
      <c r="GU80" s="218"/>
      <c r="GV80" s="218"/>
      <c r="GW80" s="218"/>
      <c r="GX80" s="218"/>
      <c r="GY80" s="218"/>
      <c r="GZ80" s="218"/>
      <c r="HA80" s="218"/>
      <c r="HB80" s="218"/>
      <c r="HC80" s="218"/>
      <c r="HD80" s="218"/>
      <c r="HE80" s="218"/>
      <c r="HF80" s="218"/>
      <c r="HG80" s="218"/>
      <c r="HH80" s="218"/>
      <c r="HI80" s="218"/>
      <c r="HJ80" s="218"/>
      <c r="HK80" s="218"/>
      <c r="HL80" s="218"/>
      <c r="HM80" s="218"/>
      <c r="HN80" s="218"/>
      <c r="HO80" s="218"/>
      <c r="HP80" s="218"/>
      <c r="HQ80" s="218"/>
      <c r="HR80" s="218"/>
      <c r="HS80" s="218"/>
      <c r="HT80" s="218"/>
      <c r="HU80" s="218"/>
      <c r="HV80" s="218"/>
      <c r="HW80" s="218"/>
      <c r="HX80" s="218"/>
      <c r="HY80" s="218"/>
      <c r="HZ80" s="218"/>
      <c r="IA80" s="218"/>
      <c r="IB80" s="218"/>
      <c r="IC80" s="218"/>
      <c r="ID80" s="218"/>
      <c r="IE80" s="218"/>
      <c r="IF80" s="218"/>
      <c r="IG80" s="218"/>
      <c r="IH80" s="218"/>
      <c r="II80" s="218"/>
      <c r="IJ80" s="218"/>
      <c r="IK80" s="218"/>
      <c r="IL80" s="218"/>
      <c r="IM80" s="218"/>
      <c r="IN80" s="218"/>
      <c r="IO80" s="218"/>
      <c r="IP80" s="218"/>
      <c r="IQ80" s="218"/>
      <c r="IR80" s="218"/>
      <c r="IS80" s="218"/>
      <c r="IT80" s="218"/>
      <c r="IU80" s="218"/>
      <c r="IV80" s="218"/>
      <c r="IW80" s="218"/>
      <c r="IX80" s="218"/>
      <c r="IY80" s="218"/>
      <c r="IZ80" s="218"/>
      <c r="JA80" s="218"/>
      <c r="JB80" s="218"/>
      <c r="JC80" s="218"/>
      <c r="JD80" s="218"/>
      <c r="JE80" s="218"/>
      <c r="JF80" s="218"/>
      <c r="JG80" s="218"/>
      <c r="JH80" s="218"/>
      <c r="JI80" s="218"/>
      <c r="JJ80" s="218"/>
      <c r="JK80" s="218"/>
      <c r="JL80" s="218"/>
      <c r="JM80" s="218"/>
      <c r="JN80" s="218"/>
      <c r="JO80" s="218"/>
      <c r="JP80" s="218"/>
      <c r="JQ80" s="218"/>
      <c r="JR80" s="218"/>
      <c r="JS80" s="218"/>
      <c r="JT80" s="218"/>
      <c r="JU80" s="218"/>
      <c r="JV80" s="218"/>
      <c r="JW80" s="218"/>
      <c r="JX80" s="218"/>
      <c r="JY80" s="218"/>
      <c r="JZ80" s="218"/>
      <c r="KA80" s="218"/>
      <c r="KB80" s="218"/>
      <c r="KC80" s="218"/>
      <c r="KD80" s="218"/>
      <c r="KE80" s="218"/>
      <c r="KF80" s="218"/>
      <c r="KG80" s="218"/>
      <c r="KH80" s="218"/>
      <c r="KI80" s="218"/>
      <c r="KJ80" s="218"/>
      <c r="KK80" s="218"/>
      <c r="KL80" s="218"/>
      <c r="KM80" s="218"/>
      <c r="KN80" s="218"/>
      <c r="KO80" s="218"/>
      <c r="KP80" s="218"/>
      <c r="KQ80" s="218"/>
      <c r="KR80" s="218"/>
      <c r="KS80" s="218"/>
      <c r="KT80" s="218"/>
      <c r="KU80" s="218"/>
      <c r="KV80" s="218"/>
      <c r="KW80" s="218"/>
      <c r="KX80" s="218"/>
      <c r="KY80" s="218"/>
      <c r="KZ80" s="218"/>
      <c r="LA80" s="218"/>
      <c r="LB80" s="218"/>
      <c r="LC80" s="218"/>
      <c r="LD80" s="218"/>
      <c r="LE80" s="218"/>
      <c r="LF80" s="218"/>
      <c r="LG80" s="218"/>
      <c r="LH80" s="218"/>
      <c r="LI80" s="218"/>
      <c r="LJ80" s="218"/>
      <c r="LK80" s="218"/>
      <c r="LL80" s="218"/>
      <c r="LM80" s="218"/>
      <c r="LN80" s="218"/>
      <c r="LO80" s="218"/>
      <c r="LP80" s="218"/>
      <c r="LQ80" s="218"/>
      <c r="LR80" s="218"/>
      <c r="LS80" s="218"/>
      <c r="LT80" s="218"/>
      <c r="LU80" s="218"/>
      <c r="LV80" s="218"/>
      <c r="LW80" s="218"/>
      <c r="LX80" s="218"/>
      <c r="LY80" s="218"/>
      <c r="LZ80" s="218"/>
      <c r="MA80" s="218"/>
      <c r="MB80" s="218"/>
      <c r="MC80" s="218"/>
      <c r="MD80" s="218"/>
      <c r="ME80" s="218"/>
      <c r="MF80" s="218"/>
      <c r="MG80" s="218"/>
      <c r="MH80" s="218"/>
      <c r="MI80" s="218"/>
      <c r="MJ80" s="218"/>
      <c r="MK80" s="218"/>
      <c r="ML80" s="218"/>
      <c r="MM80" s="218"/>
      <c r="MN80" s="218"/>
      <c r="MO80" s="218"/>
      <c r="MP80" s="218"/>
      <c r="MQ80" s="218"/>
      <c r="MR80" s="218"/>
      <c r="MS80" s="218"/>
      <c r="MT80" s="218"/>
      <c r="MU80" s="218"/>
      <c r="MV80" s="218"/>
      <c r="MW80" s="218"/>
      <c r="MX80" s="218"/>
      <c r="MY80" s="218"/>
      <c r="MZ80" s="218"/>
      <c r="NA80" s="218"/>
      <c r="NB80" s="218"/>
      <c r="NC80" s="218"/>
      <c r="ND80" s="218"/>
      <c r="NE80" s="218"/>
      <c r="NF80" s="218"/>
      <c r="NG80" s="218"/>
      <c r="NH80" s="218"/>
      <c r="NI80" s="218"/>
      <c r="NJ80" s="218"/>
      <c r="NK80" s="218"/>
      <c r="NL80" s="218"/>
      <c r="NM80" s="218"/>
      <c r="NN80" s="218"/>
      <c r="NO80" s="218"/>
      <c r="NP80" s="218"/>
      <c r="NQ80" s="218"/>
      <c r="NR80" s="218"/>
      <c r="NS80" s="218"/>
      <c r="NT80" s="218"/>
      <c r="NU80" s="218"/>
      <c r="NV80" s="218"/>
      <c r="NW80" s="218"/>
      <c r="NX80" s="218"/>
      <c r="NY80" s="218"/>
      <c r="NZ80" s="218"/>
      <c r="OA80" s="218"/>
      <c r="OB80" s="218"/>
      <c r="OC80" s="218"/>
      <c r="OD80" s="218"/>
      <c r="OE80" s="218"/>
      <c r="OF80" s="218"/>
      <c r="OG80" s="218"/>
      <c r="OH80" s="218"/>
      <c r="OI80" s="218"/>
      <c r="OJ80" s="218"/>
      <c r="OK80" s="218"/>
      <c r="OL80" s="218"/>
      <c r="OM80" s="218"/>
      <c r="ON80" s="218"/>
      <c r="OO80" s="218"/>
      <c r="OP80" s="218"/>
      <c r="OQ80" s="218"/>
      <c r="OR80" s="218"/>
      <c r="OS80" s="218"/>
      <c r="OT80" s="218"/>
      <c r="OU80" s="218"/>
      <c r="OV80" s="218"/>
      <c r="OW80" s="218"/>
      <c r="OX80" s="218"/>
      <c r="OY80" s="218"/>
      <c r="OZ80" s="218"/>
      <c r="PA80" s="218"/>
      <c r="PB80" s="218"/>
      <c r="PC80" s="218"/>
      <c r="PD80" s="218"/>
      <c r="PE80" s="218"/>
      <c r="PF80" s="218"/>
      <c r="PG80" s="218"/>
      <c r="PH80" s="218"/>
      <c r="PI80" s="218"/>
      <c r="PJ80" s="218"/>
      <c r="PK80" s="218"/>
      <c r="PL80" s="218"/>
      <c r="PM80" s="218"/>
      <c r="PN80" s="218"/>
      <c r="PO80" s="218"/>
      <c r="PP80" s="218"/>
      <c r="PQ80" s="218"/>
      <c r="PR80" s="218"/>
      <c r="PS80" s="218"/>
      <c r="PT80" s="218"/>
      <c r="PU80" s="218"/>
      <c r="PV80" s="218"/>
      <c r="PW80" s="218"/>
      <c r="PX80" s="218"/>
      <c r="PY80" s="218"/>
      <c r="PZ80" s="218"/>
      <c r="QA80" s="218"/>
      <c r="QB80" s="218"/>
      <c r="QC80" s="218"/>
      <c r="QD80" s="218"/>
      <c r="QE80" s="218"/>
      <c r="QF80" s="218"/>
      <c r="QG80" s="218"/>
      <c r="QH80" s="218"/>
      <c r="QI80" s="218"/>
      <c r="QJ80" s="218"/>
      <c r="QK80" s="218"/>
      <c r="QL80" s="218"/>
      <c r="QM80" s="218"/>
      <c r="QN80" s="218"/>
      <c r="QO80" s="218"/>
      <c r="QP80" s="218"/>
      <c r="QQ80" s="218"/>
      <c r="QR80" s="218"/>
      <c r="QS80" s="218"/>
      <c r="QT80" s="218"/>
      <c r="QU80" s="218"/>
      <c r="QV80" s="218"/>
      <c r="QW80" s="218"/>
      <c r="QX80" s="218"/>
      <c r="QY80" s="218"/>
      <c r="QZ80" s="218"/>
      <c r="RA80" s="218"/>
      <c r="RB80" s="218"/>
      <c r="RC80" s="218"/>
      <c r="RD80" s="218"/>
      <c r="RE80" s="218"/>
      <c r="RF80" s="218"/>
      <c r="RG80" s="218"/>
      <c r="RH80" s="218"/>
      <c r="RI80" s="218"/>
      <c r="RJ80" s="218"/>
      <c r="RK80" s="218"/>
      <c r="RL80" s="218"/>
      <c r="RM80" s="218"/>
      <c r="RN80" s="218"/>
      <c r="RO80" s="218"/>
      <c r="RP80" s="218"/>
      <c r="RQ80" s="218"/>
      <c r="RR80" s="218"/>
      <c r="RS80" s="218"/>
      <c r="RT80" s="218"/>
      <c r="RU80" s="218"/>
      <c r="RV80" s="218"/>
      <c r="RW80" s="218"/>
      <c r="RX80" s="218"/>
      <c r="RY80" s="218"/>
      <c r="RZ80" s="218"/>
      <c r="SA80" s="218"/>
      <c r="SB80" s="218"/>
      <c r="SC80" s="218"/>
      <c r="SD80" s="218"/>
      <c r="SE80" s="218"/>
      <c r="SF80" s="218"/>
      <c r="SG80" s="218"/>
      <c r="SH80" s="218"/>
      <c r="SI80" s="218"/>
      <c r="SJ80" s="218"/>
      <c r="SK80" s="218"/>
      <c r="SL80" s="218"/>
      <c r="SM80" s="218"/>
      <c r="SN80" s="218"/>
      <c r="SO80" s="218"/>
      <c r="SP80" s="218"/>
      <c r="SQ80" s="218"/>
      <c r="SR80" s="218"/>
      <c r="SS80" s="218"/>
      <c r="ST80" s="218"/>
      <c r="SU80" s="218"/>
      <c r="SV80" s="218"/>
      <c r="SW80" s="218"/>
      <c r="SX80" s="218"/>
      <c r="SY80" s="218"/>
      <c r="SZ80" s="218"/>
      <c r="TA80" s="218"/>
      <c r="TB80" s="218"/>
      <c r="TC80" s="218"/>
      <c r="TD80" s="218"/>
      <c r="TE80" s="218"/>
      <c r="TF80" s="218"/>
      <c r="TG80" s="218"/>
      <c r="TH80" s="218"/>
      <c r="TI80" s="218"/>
      <c r="TJ80" s="218"/>
      <c r="TK80" s="218"/>
      <c r="TL80" s="218"/>
      <c r="TM80" s="218"/>
      <c r="TN80" s="218"/>
      <c r="TO80" s="218"/>
      <c r="TP80" s="218"/>
      <c r="TQ80" s="218"/>
      <c r="TR80" s="218"/>
      <c r="TS80" s="218"/>
      <c r="TT80" s="218"/>
      <c r="TU80" s="218"/>
      <c r="TV80" s="218"/>
      <c r="TW80" s="218"/>
      <c r="TX80" s="218"/>
      <c r="TY80" s="218"/>
      <c r="TZ80" s="218"/>
      <c r="UA80" s="218"/>
      <c r="UB80" s="218"/>
      <c r="UC80" s="218"/>
      <c r="UD80" s="218"/>
      <c r="UE80" s="218"/>
      <c r="UF80" s="218"/>
      <c r="UG80" s="218"/>
      <c r="UH80" s="218"/>
      <c r="UI80" s="218"/>
      <c r="UJ80" s="218"/>
      <c r="UK80" s="218"/>
      <c r="UL80" s="218"/>
      <c r="UM80" s="218"/>
      <c r="UN80" s="218"/>
      <c r="UO80" s="218"/>
      <c r="UP80" s="218"/>
      <c r="UQ80" s="218"/>
      <c r="UR80" s="218"/>
      <c r="US80" s="218"/>
      <c r="UT80" s="218"/>
      <c r="UU80" s="218"/>
      <c r="UV80" s="218"/>
      <c r="UW80" s="218"/>
      <c r="UX80" s="218"/>
      <c r="UY80" s="218"/>
      <c r="UZ80" s="218"/>
      <c r="VA80" s="218"/>
      <c r="VB80" s="218"/>
      <c r="VC80" s="218"/>
      <c r="VD80" s="218"/>
      <c r="VE80" s="218"/>
      <c r="VF80" s="218"/>
      <c r="VG80" s="218"/>
      <c r="VH80" s="218"/>
      <c r="VI80" s="218"/>
      <c r="VJ80" s="218"/>
      <c r="VK80" s="218"/>
      <c r="VL80" s="218"/>
      <c r="VM80" s="218"/>
      <c r="VN80" s="218"/>
      <c r="VO80" s="218"/>
      <c r="VP80" s="218"/>
      <c r="VQ80" s="218"/>
      <c r="VR80" s="218"/>
      <c r="VS80" s="218"/>
      <c r="VT80" s="218"/>
      <c r="VU80" s="218"/>
      <c r="VV80" s="218"/>
      <c r="VW80" s="218"/>
      <c r="VX80" s="218"/>
      <c r="VY80" s="218"/>
      <c r="VZ80" s="218"/>
      <c r="WA80" s="218"/>
      <c r="WB80" s="218"/>
      <c r="WC80" s="218"/>
      <c r="WD80" s="218"/>
      <c r="WE80" s="218"/>
      <c r="WF80" s="218"/>
      <c r="WG80" s="218"/>
      <c r="WH80" s="218"/>
      <c r="WI80" s="218"/>
      <c r="WJ80" s="218"/>
      <c r="WK80" s="218"/>
      <c r="WL80" s="218"/>
      <c r="WM80" s="218"/>
      <c r="WN80" s="218"/>
      <c r="WO80" s="218"/>
      <c r="WP80" s="218"/>
      <c r="WQ80" s="218"/>
      <c r="WR80" s="218"/>
      <c r="WS80" s="218"/>
      <c r="WT80" s="218"/>
      <c r="WU80" s="218"/>
      <c r="WV80" s="218"/>
      <c r="WW80" s="218"/>
      <c r="WX80" s="218"/>
      <c r="WY80" s="218"/>
      <c r="WZ80" s="218"/>
      <c r="XA80" s="218"/>
      <c r="XB80" s="218"/>
      <c r="XC80" s="218"/>
      <c r="XD80" s="218"/>
      <c r="XE80" s="218"/>
      <c r="XF80" s="218"/>
      <c r="XG80" s="218"/>
      <c r="XH80" s="218"/>
      <c r="XI80" s="218"/>
      <c r="XJ80" s="218"/>
      <c r="XK80" s="218"/>
      <c r="XL80" s="218"/>
      <c r="XM80" s="218"/>
      <c r="XN80" s="218"/>
      <c r="XO80" s="218"/>
      <c r="XP80" s="218"/>
      <c r="XQ80" s="218"/>
      <c r="XR80" s="218"/>
      <c r="XS80" s="218"/>
      <c r="XT80" s="218"/>
      <c r="XU80" s="218"/>
      <c r="XV80" s="218"/>
      <c r="XW80" s="218"/>
      <c r="XX80" s="218"/>
      <c r="XY80" s="218"/>
      <c r="XZ80" s="218"/>
      <c r="YA80" s="218"/>
      <c r="YB80" s="218"/>
      <c r="YC80" s="218"/>
      <c r="YD80" s="218"/>
      <c r="YE80" s="218"/>
      <c r="YF80" s="218"/>
      <c r="YG80" s="218"/>
      <c r="YH80" s="218"/>
      <c r="YI80" s="218"/>
      <c r="YJ80" s="218"/>
      <c r="YK80" s="218"/>
      <c r="YL80" s="218"/>
      <c r="YM80" s="218"/>
      <c r="YN80" s="218"/>
      <c r="YO80" s="218"/>
      <c r="YP80" s="218"/>
      <c r="YQ80" s="218"/>
      <c r="YR80" s="218"/>
      <c r="YS80" s="218"/>
      <c r="YT80" s="218"/>
      <c r="YU80" s="218"/>
      <c r="YV80" s="218"/>
      <c r="YW80" s="218"/>
      <c r="YX80" s="218"/>
      <c r="YY80" s="218"/>
      <c r="YZ80" s="218"/>
      <c r="ZA80" s="218"/>
      <c r="ZB80" s="218"/>
      <c r="ZC80" s="218"/>
      <c r="ZD80" s="218"/>
      <c r="ZE80" s="218"/>
      <c r="ZF80" s="218"/>
      <c r="ZG80" s="218"/>
      <c r="ZH80" s="218"/>
      <c r="ZI80" s="218"/>
      <c r="ZJ80" s="218"/>
      <c r="ZK80" s="218"/>
      <c r="ZL80" s="218"/>
      <c r="ZM80" s="218"/>
      <c r="ZN80" s="218"/>
      <c r="ZO80" s="218"/>
      <c r="ZP80" s="218"/>
      <c r="ZQ80" s="218"/>
      <c r="ZR80" s="218"/>
      <c r="ZS80" s="218"/>
      <c r="ZT80" s="218"/>
      <c r="ZU80" s="218"/>
      <c r="ZV80" s="218"/>
      <c r="ZW80" s="218"/>
      <c r="ZX80" s="218"/>
      <c r="ZY80" s="218"/>
      <c r="ZZ80" s="218"/>
      <c r="AAA80" s="218"/>
      <c r="AAB80" s="218"/>
      <c r="AAC80" s="218"/>
      <c r="AAD80" s="218"/>
      <c r="AAE80" s="218"/>
      <c r="AAF80" s="218"/>
      <c r="AAG80" s="218"/>
      <c r="AAH80" s="218"/>
      <c r="AAI80" s="218"/>
      <c r="AAJ80" s="218"/>
      <c r="AAK80" s="218"/>
      <c r="AAL80" s="218"/>
      <c r="AAM80" s="218"/>
      <c r="AAN80" s="218"/>
      <c r="AAO80" s="218"/>
      <c r="AAP80" s="218"/>
      <c r="AAQ80" s="218"/>
      <c r="AAR80" s="218"/>
      <c r="AAS80" s="218"/>
      <c r="AAT80" s="218"/>
      <c r="AAU80" s="218"/>
      <c r="AAV80" s="218"/>
      <c r="AAW80" s="218"/>
      <c r="AAX80" s="218"/>
      <c r="AAY80" s="218"/>
      <c r="AAZ80" s="218"/>
      <c r="ABA80" s="218"/>
      <c r="ABB80" s="218"/>
      <c r="ABC80" s="218"/>
      <c r="ABD80" s="218"/>
      <c r="ABE80" s="218"/>
      <c r="ABF80" s="218"/>
      <c r="ABG80" s="218"/>
      <c r="ABH80" s="218"/>
      <c r="ABI80" s="218"/>
      <c r="ABJ80" s="218"/>
      <c r="ABK80" s="218"/>
      <c r="ABL80" s="218"/>
      <c r="ABM80" s="218"/>
      <c r="ABN80" s="218"/>
      <c r="ABO80" s="218"/>
      <c r="ABP80" s="218"/>
      <c r="ABQ80" s="218"/>
      <c r="ABR80" s="218"/>
      <c r="ABS80" s="218"/>
      <c r="ABT80" s="218"/>
      <c r="ABU80" s="218"/>
      <c r="ABV80" s="218"/>
      <c r="ABW80" s="218"/>
      <c r="ABX80" s="218"/>
      <c r="ABY80" s="218"/>
      <c r="ABZ80" s="218"/>
      <c r="ACA80" s="218"/>
      <c r="ACB80" s="218"/>
      <c r="ACC80" s="218"/>
      <c r="ACD80" s="218"/>
      <c r="ACE80" s="218"/>
      <c r="ACF80" s="218"/>
      <c r="ACG80" s="218"/>
      <c r="ACH80" s="218"/>
      <c r="ACI80" s="218"/>
      <c r="ACJ80" s="218"/>
      <c r="ACK80" s="218"/>
      <c r="ACL80" s="218"/>
      <c r="ACM80" s="218"/>
      <c r="ACN80" s="218"/>
      <c r="ACO80" s="218"/>
      <c r="ACP80" s="218"/>
      <c r="ACQ80" s="218"/>
      <c r="ACR80" s="218"/>
      <c r="ACS80" s="218"/>
      <c r="ACT80" s="218"/>
      <c r="ACU80" s="218"/>
      <c r="ACV80" s="218"/>
      <c r="ACW80" s="218"/>
      <c r="ACX80" s="218"/>
      <c r="ACY80" s="218"/>
      <c r="ACZ80" s="218"/>
      <c r="ADA80" s="218"/>
      <c r="ADB80" s="218"/>
      <c r="ADC80" s="218"/>
      <c r="ADD80" s="218"/>
      <c r="ADE80" s="218"/>
      <c r="ADF80" s="218"/>
      <c r="ADG80" s="218"/>
      <c r="ADH80" s="218"/>
      <c r="ADI80" s="218"/>
      <c r="ADJ80" s="218"/>
      <c r="ADK80" s="218"/>
      <c r="ADL80" s="218"/>
      <c r="ADM80" s="218"/>
      <c r="ADN80" s="218"/>
      <c r="ADO80" s="218"/>
      <c r="ADP80" s="218"/>
      <c r="ADQ80" s="218"/>
      <c r="ADR80" s="218"/>
      <c r="ADS80" s="218"/>
      <c r="ADT80" s="218"/>
      <c r="ADU80" s="218"/>
      <c r="ADV80" s="218"/>
      <c r="ADW80" s="218"/>
      <c r="ADX80" s="218"/>
      <c r="ADY80" s="218"/>
      <c r="ADZ80" s="218"/>
      <c r="AEA80" s="218"/>
      <c r="AEB80" s="218"/>
      <c r="AEC80" s="218"/>
      <c r="AED80" s="218"/>
      <c r="AEE80" s="218"/>
      <c r="AEF80" s="218"/>
      <c r="AEG80" s="218"/>
      <c r="AEH80" s="218"/>
      <c r="AEI80" s="218"/>
      <c r="AEJ80" s="218"/>
      <c r="AEK80" s="218"/>
      <c r="AEL80" s="218"/>
      <c r="AEM80" s="218"/>
      <c r="AEN80" s="218"/>
      <c r="AEO80" s="218"/>
      <c r="AEP80" s="218"/>
      <c r="AEQ80" s="218"/>
      <c r="AER80" s="218"/>
      <c r="AES80" s="218"/>
      <c r="AET80" s="218"/>
      <c r="AEU80" s="218"/>
      <c r="AEV80" s="218"/>
      <c r="AEW80" s="218"/>
      <c r="AEX80" s="218"/>
      <c r="AEY80" s="218"/>
      <c r="AEZ80" s="218"/>
      <c r="AFA80" s="218"/>
      <c r="AFB80" s="218"/>
      <c r="AFC80" s="218"/>
      <c r="AFD80" s="218"/>
      <c r="AFE80" s="218"/>
      <c r="AFF80" s="218"/>
      <c r="AFG80" s="218"/>
      <c r="AFH80" s="218"/>
      <c r="AFI80" s="218"/>
      <c r="AFJ80" s="218"/>
      <c r="AFK80" s="218"/>
      <c r="AFL80" s="218"/>
      <c r="AFM80" s="218"/>
      <c r="AFN80" s="218"/>
      <c r="AFO80" s="218"/>
      <c r="AFP80" s="218"/>
      <c r="AFQ80" s="218"/>
      <c r="AFR80" s="218"/>
      <c r="AFS80" s="218"/>
      <c r="AFT80" s="218"/>
      <c r="AFU80" s="218"/>
      <c r="AFV80" s="218"/>
      <c r="AFW80" s="218"/>
      <c r="AFX80" s="218"/>
      <c r="AFY80" s="218"/>
      <c r="AFZ80" s="218"/>
      <c r="AGA80" s="218"/>
      <c r="AGB80" s="218"/>
      <c r="AGC80" s="218"/>
      <c r="AGD80" s="218"/>
      <c r="AGE80" s="218"/>
      <c r="AGF80" s="218"/>
      <c r="AGG80" s="218"/>
      <c r="AGH80" s="218"/>
      <c r="AGI80" s="218"/>
      <c r="AGJ80" s="218"/>
      <c r="AGK80" s="218"/>
      <c r="AGL80" s="218"/>
      <c r="AGM80" s="218"/>
      <c r="AGN80" s="218"/>
      <c r="AGO80" s="218"/>
      <c r="AGP80" s="218"/>
      <c r="AGQ80" s="218"/>
      <c r="AGR80" s="218"/>
      <c r="AGS80" s="218"/>
      <c r="AGT80" s="218"/>
      <c r="AGU80" s="218"/>
      <c r="AGV80" s="218"/>
      <c r="AGW80" s="218"/>
      <c r="AGX80" s="218"/>
      <c r="AGY80" s="218"/>
      <c r="AGZ80" s="218"/>
      <c r="AHA80" s="218"/>
      <c r="AHB80" s="218"/>
      <c r="AHC80" s="218"/>
      <c r="AHD80" s="218"/>
      <c r="AHE80" s="218"/>
      <c r="AHF80" s="218"/>
      <c r="AHG80" s="218"/>
      <c r="AHH80" s="218"/>
      <c r="AHI80" s="218"/>
      <c r="AHJ80" s="218"/>
      <c r="AHK80" s="218"/>
      <c r="AHL80" s="218"/>
      <c r="AHM80" s="218"/>
      <c r="AHN80" s="218"/>
      <c r="AHO80" s="218"/>
      <c r="AHP80" s="218"/>
      <c r="AHQ80" s="218"/>
      <c r="AHR80" s="218"/>
      <c r="AHS80" s="218"/>
      <c r="AHT80" s="218"/>
      <c r="AHU80" s="218"/>
      <c r="AHV80" s="218"/>
      <c r="AHW80" s="218"/>
      <c r="AHX80" s="218"/>
      <c r="AHY80" s="218"/>
      <c r="AHZ80" s="218"/>
      <c r="AIA80" s="218"/>
      <c r="AIB80" s="218"/>
      <c r="AIC80" s="218"/>
      <c r="AID80" s="218"/>
      <c r="AIE80" s="218"/>
      <c r="AIF80" s="218"/>
      <c r="AIG80" s="218"/>
      <c r="AIH80" s="218"/>
      <c r="AII80" s="218"/>
      <c r="AIJ80" s="218"/>
      <c r="AIK80" s="218"/>
      <c r="AIL80" s="218"/>
      <c r="AIM80" s="218"/>
      <c r="AIN80" s="218"/>
      <c r="AIO80" s="218"/>
      <c r="AIP80" s="218"/>
      <c r="AIQ80" s="218"/>
      <c r="AIR80" s="218"/>
      <c r="AIS80" s="218"/>
      <c r="AIT80" s="218"/>
      <c r="AIU80" s="218"/>
      <c r="AIV80" s="218"/>
      <c r="AIW80" s="218"/>
      <c r="AIX80" s="218"/>
      <c r="AIY80" s="218"/>
      <c r="AIZ80" s="218"/>
      <c r="AJA80" s="218"/>
      <c r="AJB80" s="218"/>
      <c r="AJC80" s="218"/>
      <c r="AJD80" s="218"/>
      <c r="AJE80" s="218"/>
      <c r="AJF80" s="218"/>
      <c r="AJG80" s="218"/>
      <c r="AJH80" s="218"/>
      <c r="AJI80" s="218"/>
      <c r="AJJ80" s="218"/>
      <c r="AJK80" s="218"/>
      <c r="AJL80" s="218"/>
      <c r="AJM80" s="218"/>
      <c r="AJN80" s="218"/>
      <c r="AJO80" s="218"/>
      <c r="AJP80" s="218"/>
      <c r="AJQ80" s="218"/>
      <c r="AJR80" s="218"/>
      <c r="AJS80" s="218"/>
      <c r="AJT80" s="218"/>
      <c r="AJU80" s="218"/>
      <c r="AJV80" s="218"/>
      <c r="AJW80" s="218"/>
      <c r="AJX80" s="218"/>
      <c r="AJY80" s="218"/>
      <c r="AJZ80" s="218"/>
      <c r="AKA80" s="218"/>
      <c r="AKB80" s="218"/>
      <c r="AKC80" s="218"/>
      <c r="AKD80" s="218"/>
      <c r="AKE80" s="218"/>
      <c r="AKF80" s="218"/>
      <c r="AKG80" s="218"/>
      <c r="AKH80" s="218"/>
      <c r="AKI80" s="218"/>
      <c r="AKJ80" s="218"/>
      <c r="AKK80" s="218"/>
      <c r="AKL80" s="218"/>
      <c r="AKM80" s="218"/>
      <c r="AKN80" s="218"/>
      <c r="AKO80" s="218"/>
      <c r="AKP80" s="218"/>
      <c r="AKQ80" s="218"/>
      <c r="AKR80" s="218"/>
      <c r="AKS80" s="218"/>
      <c r="AKT80" s="218"/>
      <c r="AKU80" s="218"/>
      <c r="AKV80" s="218"/>
      <c r="AKW80" s="218"/>
      <c r="AKX80" s="218"/>
      <c r="AKY80" s="218"/>
      <c r="AKZ80" s="218"/>
      <c r="ALA80" s="218"/>
      <c r="ALB80" s="218"/>
      <c r="ALC80" s="218"/>
      <c r="ALD80" s="218"/>
      <c r="ALE80" s="218"/>
      <c r="ALF80" s="218"/>
      <c r="ALG80" s="218"/>
      <c r="ALH80" s="218"/>
      <c r="ALI80" s="218"/>
      <c r="ALJ80" s="218"/>
      <c r="ALK80" s="218"/>
      <c r="ALL80" s="218"/>
      <c r="ALM80" s="218"/>
      <c r="ALN80" s="218"/>
      <c r="ALO80" s="218"/>
      <c r="ALP80" s="218"/>
      <c r="ALQ80" s="218"/>
      <c r="ALR80" s="218"/>
      <c r="ALS80" s="218"/>
      <c r="ALT80" s="218"/>
      <c r="ALU80" s="218"/>
      <c r="ALV80" s="218"/>
      <c r="ALW80" s="218"/>
      <c r="ALX80" s="218"/>
      <c r="ALY80" s="218"/>
      <c r="ALZ80" s="218"/>
      <c r="AMA80" s="218"/>
      <c r="AMB80" s="218"/>
      <c r="AMC80" s="218"/>
      <c r="AMD80" s="218"/>
      <c r="AME80" s="218"/>
      <c r="AMF80" s="218"/>
      <c r="AMG80" s="218"/>
      <c r="AMH80" s="218"/>
      <c r="AMI80" s="218"/>
      <c r="AMJ80" s="218"/>
      <c r="AMK80" s="218"/>
      <c r="AML80" s="218"/>
      <c r="AMM80" s="218"/>
      <c r="AMN80" s="218"/>
      <c r="AMO80" s="218"/>
      <c r="AMP80" s="218"/>
      <c r="AMQ80" s="218"/>
      <c r="AMR80" s="218"/>
      <c r="AMS80" s="218"/>
      <c r="AMT80" s="218"/>
      <c r="AMU80" s="218"/>
      <c r="AMV80" s="218"/>
      <c r="AMW80" s="218"/>
      <c r="AMX80" s="218"/>
      <c r="AMY80" s="218"/>
      <c r="AMZ80" s="218"/>
      <c r="ANA80" s="218"/>
      <c r="ANB80" s="218"/>
      <c r="ANC80" s="218"/>
      <c r="AND80" s="218"/>
      <c r="ANE80" s="218"/>
      <c r="ANF80" s="218"/>
      <c r="ANG80" s="218"/>
      <c r="ANH80" s="218"/>
      <c r="ANI80" s="218"/>
      <c r="ANJ80" s="218"/>
      <c r="ANK80" s="218"/>
      <c r="ANL80" s="218"/>
      <c r="ANM80" s="218"/>
      <c r="ANN80" s="218"/>
      <c r="ANO80" s="218"/>
      <c r="ANP80" s="218"/>
      <c r="ANQ80" s="218"/>
      <c r="ANR80" s="218"/>
      <c r="ANS80" s="218"/>
      <c r="ANT80" s="218"/>
      <c r="ANU80" s="218"/>
      <c r="ANV80" s="218"/>
      <c r="ANW80" s="218"/>
      <c r="ANX80" s="218"/>
      <c r="ANY80" s="218"/>
      <c r="ANZ80" s="218"/>
      <c r="AOA80" s="218"/>
      <c r="AOB80" s="218"/>
      <c r="AOC80" s="218"/>
      <c r="AOD80" s="218"/>
      <c r="AOE80" s="218"/>
      <c r="AOF80" s="218"/>
      <c r="AOG80" s="218"/>
      <c r="AOH80" s="218"/>
      <c r="AOI80" s="218"/>
      <c r="AOJ80" s="218"/>
      <c r="AOK80" s="218"/>
      <c r="AOL80" s="218"/>
      <c r="AOM80" s="218"/>
      <c r="AON80" s="218"/>
      <c r="AOO80" s="218"/>
      <c r="AOP80" s="218"/>
      <c r="AOQ80" s="218"/>
      <c r="AOR80" s="218"/>
      <c r="AOS80" s="218"/>
      <c r="AOT80" s="218"/>
      <c r="AOU80" s="218"/>
      <c r="AOV80" s="218"/>
      <c r="AOW80" s="218"/>
      <c r="AOX80" s="218"/>
      <c r="AOY80" s="218"/>
      <c r="AOZ80" s="218"/>
      <c r="APA80" s="218"/>
      <c r="APB80" s="218"/>
      <c r="APC80" s="218"/>
      <c r="APD80" s="218"/>
      <c r="APE80" s="218"/>
      <c r="APF80" s="218"/>
      <c r="APG80" s="218"/>
      <c r="APH80" s="218"/>
      <c r="API80" s="218"/>
      <c r="APJ80" s="218"/>
      <c r="APK80" s="218"/>
      <c r="APL80" s="218"/>
      <c r="APM80" s="218"/>
      <c r="APN80" s="218"/>
      <c r="APO80" s="218"/>
      <c r="APP80" s="218"/>
      <c r="APQ80" s="218"/>
      <c r="APR80" s="218"/>
      <c r="APS80" s="218"/>
      <c r="APT80" s="218"/>
      <c r="APU80" s="218"/>
      <c r="APV80" s="218"/>
      <c r="APW80" s="218"/>
      <c r="APX80" s="218"/>
      <c r="APY80" s="218"/>
      <c r="APZ80" s="218"/>
      <c r="AQA80" s="218"/>
      <c r="AQB80" s="218"/>
      <c r="AQC80" s="218"/>
      <c r="AQD80" s="218"/>
      <c r="AQE80" s="218"/>
      <c r="AQF80" s="218"/>
      <c r="AQG80" s="218"/>
      <c r="AQH80" s="218"/>
      <c r="AQI80" s="218"/>
      <c r="AQJ80" s="218"/>
      <c r="AQK80" s="218"/>
      <c r="AQL80" s="218"/>
      <c r="AQM80" s="218"/>
      <c r="AQN80" s="218"/>
      <c r="AQO80" s="218"/>
      <c r="AQP80" s="218"/>
      <c r="AQQ80" s="218"/>
      <c r="AQR80" s="218"/>
      <c r="AQS80" s="218"/>
      <c r="AQT80" s="218"/>
      <c r="AQU80" s="218"/>
      <c r="AQV80" s="218"/>
      <c r="AQW80" s="218"/>
      <c r="AQX80" s="218"/>
      <c r="AQY80" s="218"/>
      <c r="AQZ80" s="218"/>
      <c r="ARA80" s="218"/>
      <c r="ARB80" s="218"/>
      <c r="ARC80" s="218"/>
      <c r="ARD80" s="218"/>
      <c r="ARE80" s="218"/>
      <c r="ARF80" s="218"/>
      <c r="ARG80" s="218"/>
      <c r="ARH80" s="218"/>
      <c r="ARI80" s="218"/>
      <c r="ARJ80" s="218"/>
      <c r="ARK80" s="218"/>
      <c r="ARL80" s="218"/>
      <c r="ARM80" s="218"/>
      <c r="ARN80" s="218"/>
      <c r="ARO80" s="218"/>
      <c r="ARP80" s="218"/>
      <c r="ARQ80" s="218"/>
      <c r="ARR80" s="218"/>
      <c r="ARS80" s="218"/>
      <c r="ART80" s="218"/>
      <c r="ARU80" s="218"/>
      <c r="ARV80" s="218"/>
      <c r="ARW80" s="218"/>
      <c r="ARX80" s="218"/>
      <c r="ARY80" s="218"/>
      <c r="ARZ80" s="218"/>
      <c r="ASA80" s="218"/>
      <c r="ASB80" s="218"/>
      <c r="ASC80" s="218"/>
      <c r="ASD80" s="218"/>
      <c r="ASE80" s="218"/>
      <c r="ASF80" s="218"/>
      <c r="ASG80" s="218"/>
      <c r="ASH80" s="218"/>
      <c r="ASI80" s="218"/>
      <c r="ASJ80" s="218"/>
      <c r="ASK80" s="218"/>
      <c r="ASL80" s="218"/>
      <c r="ASM80" s="218"/>
      <c r="ASN80" s="218"/>
      <c r="ASO80" s="218"/>
      <c r="ASP80" s="218"/>
      <c r="ASQ80" s="218"/>
      <c r="ASR80" s="218"/>
      <c r="ASS80" s="218"/>
      <c r="AST80" s="218"/>
      <c r="ASU80" s="218"/>
      <c r="ASV80" s="218"/>
      <c r="ASW80" s="218"/>
      <c r="ASX80" s="218"/>
      <c r="ASY80" s="218"/>
      <c r="ASZ80" s="218"/>
      <c r="ATA80" s="218"/>
      <c r="ATB80" s="218"/>
      <c r="ATC80" s="218"/>
      <c r="ATD80" s="218"/>
      <c r="ATE80" s="218"/>
      <c r="ATF80" s="218"/>
      <c r="ATG80" s="218"/>
      <c r="ATH80" s="218"/>
      <c r="ATI80" s="218"/>
      <c r="ATJ80" s="218"/>
      <c r="ATK80" s="218"/>
      <c r="ATL80" s="218"/>
      <c r="ATM80" s="218"/>
      <c r="ATN80" s="218"/>
      <c r="ATO80" s="218"/>
      <c r="ATP80" s="218"/>
      <c r="ATQ80" s="218"/>
      <c r="ATR80" s="218"/>
      <c r="ATS80" s="218"/>
      <c r="ATT80" s="218"/>
      <c r="ATU80" s="218"/>
      <c r="ATV80" s="218"/>
      <c r="ATW80" s="218"/>
      <c r="ATX80" s="218"/>
      <c r="ATY80" s="218"/>
      <c r="ATZ80" s="218"/>
      <c r="AUA80" s="218"/>
      <c r="AUB80" s="218"/>
      <c r="AUC80" s="218"/>
      <c r="AUD80" s="218"/>
      <c r="AUE80" s="218"/>
      <c r="AUF80" s="218"/>
      <c r="AUG80" s="218"/>
      <c r="AUH80" s="218"/>
      <c r="AUI80" s="218"/>
      <c r="AUJ80" s="218"/>
      <c r="AUK80" s="218"/>
      <c r="AUL80" s="218"/>
      <c r="AUM80" s="218"/>
      <c r="AUN80" s="218"/>
      <c r="AUO80" s="218"/>
      <c r="AUP80" s="218"/>
      <c r="AUQ80" s="218"/>
      <c r="AUR80" s="218"/>
      <c r="AUS80" s="218"/>
      <c r="AUT80" s="218"/>
      <c r="AUU80" s="218"/>
      <c r="AUV80" s="218"/>
      <c r="AUW80" s="218"/>
      <c r="AUX80" s="218"/>
      <c r="AUY80" s="218"/>
      <c r="AUZ80" s="218"/>
      <c r="AVA80" s="218"/>
      <c r="AVB80" s="218"/>
      <c r="AVC80" s="218"/>
      <c r="AVD80" s="218"/>
      <c r="AVE80" s="218"/>
      <c r="AVF80" s="218"/>
      <c r="AVG80" s="218"/>
      <c r="AVH80" s="218"/>
      <c r="AVI80" s="218"/>
      <c r="AVJ80" s="218"/>
      <c r="AVK80" s="218"/>
      <c r="AVL80" s="218"/>
      <c r="AVM80" s="218"/>
      <c r="AVN80" s="218"/>
      <c r="AVO80" s="218"/>
      <c r="AVP80" s="218"/>
      <c r="AVQ80" s="218"/>
      <c r="AVR80" s="218"/>
      <c r="AVS80" s="218"/>
      <c r="AVT80" s="218"/>
      <c r="AVU80" s="218"/>
      <c r="AVV80" s="218"/>
      <c r="AVW80" s="218"/>
      <c r="AVX80" s="218"/>
      <c r="AVY80" s="218"/>
      <c r="AVZ80" s="218"/>
      <c r="AWA80" s="218"/>
      <c r="AWB80" s="218"/>
      <c r="AWC80" s="218"/>
      <c r="AWD80" s="218"/>
      <c r="AWE80" s="218"/>
      <c r="AWF80" s="218"/>
      <c r="AWG80" s="218"/>
      <c r="AWH80" s="218"/>
      <c r="AWI80" s="218"/>
      <c r="AWJ80" s="218"/>
      <c r="AWK80" s="218"/>
      <c r="AWL80" s="218"/>
      <c r="AWM80" s="218"/>
      <c r="AWN80" s="218"/>
      <c r="AWO80" s="218"/>
      <c r="AWP80" s="218"/>
      <c r="AWQ80" s="218"/>
      <c r="AWR80" s="218"/>
      <c r="AWS80" s="218"/>
      <c r="AWT80" s="218"/>
      <c r="AWU80" s="218"/>
      <c r="AWV80" s="218"/>
      <c r="AWW80" s="218"/>
      <c r="AWX80" s="218"/>
      <c r="AWY80" s="218"/>
      <c r="AWZ80" s="218"/>
      <c r="AXA80" s="218"/>
      <c r="AXB80" s="218"/>
      <c r="AXC80" s="218"/>
      <c r="AXD80" s="218"/>
      <c r="AXE80" s="218"/>
      <c r="AXF80" s="218"/>
      <c r="AXG80" s="218"/>
      <c r="AXH80" s="218"/>
      <c r="AXI80" s="218"/>
      <c r="AXJ80" s="218"/>
      <c r="AXK80" s="218"/>
      <c r="AXL80" s="218"/>
      <c r="AXM80" s="218"/>
      <c r="AXN80" s="218"/>
      <c r="AXO80" s="218"/>
      <c r="AXP80" s="218"/>
      <c r="AXQ80" s="218"/>
      <c r="AXR80" s="218"/>
      <c r="AXS80" s="218"/>
      <c r="AXT80" s="218"/>
      <c r="AXU80" s="218"/>
      <c r="AXV80" s="218"/>
      <c r="AXW80" s="218"/>
      <c r="AXX80" s="218"/>
      <c r="AXY80" s="218"/>
      <c r="AXZ80" s="218"/>
      <c r="AYA80" s="218"/>
      <c r="AYB80" s="218"/>
      <c r="AYC80" s="218"/>
      <c r="AYD80" s="218"/>
      <c r="AYE80" s="218"/>
      <c r="AYF80" s="218"/>
      <c r="AYG80" s="218"/>
      <c r="AYH80" s="218"/>
      <c r="AYI80" s="218"/>
      <c r="AYJ80" s="218"/>
      <c r="AYK80" s="218"/>
      <c r="AYL80" s="218"/>
      <c r="AYM80" s="218"/>
      <c r="AYN80" s="218"/>
      <c r="AYO80" s="218"/>
      <c r="AYP80" s="218"/>
      <c r="AYQ80" s="218"/>
      <c r="AYR80" s="218"/>
      <c r="AYS80" s="218"/>
      <c r="AYT80" s="218"/>
      <c r="AYU80" s="218"/>
      <c r="AYV80" s="218"/>
      <c r="AYW80" s="218"/>
      <c r="AYX80" s="218"/>
      <c r="AYY80" s="218"/>
      <c r="AYZ80" s="218"/>
      <c r="AZA80" s="218"/>
      <c r="AZB80" s="218"/>
      <c r="AZC80" s="218"/>
      <c r="AZD80" s="218"/>
      <c r="AZE80" s="218"/>
      <c r="AZF80" s="218"/>
      <c r="AZG80" s="218"/>
      <c r="AZH80" s="218"/>
      <c r="AZI80" s="218"/>
      <c r="AZJ80" s="218"/>
      <c r="AZK80" s="218"/>
      <c r="AZL80" s="218"/>
      <c r="AZM80" s="218"/>
      <c r="AZN80" s="218"/>
      <c r="AZO80" s="218"/>
      <c r="AZP80" s="218"/>
      <c r="AZQ80" s="218"/>
      <c r="AZR80" s="218"/>
      <c r="AZS80" s="218"/>
      <c r="AZT80" s="218"/>
      <c r="AZU80" s="218"/>
      <c r="AZV80" s="218"/>
      <c r="AZW80" s="218"/>
      <c r="AZX80" s="218"/>
      <c r="AZY80" s="218"/>
      <c r="AZZ80" s="218"/>
      <c r="BAA80" s="218"/>
      <c r="BAB80" s="218"/>
      <c r="BAC80" s="218"/>
      <c r="BAD80" s="218"/>
      <c r="BAE80" s="218"/>
      <c r="BAF80" s="218"/>
      <c r="BAG80" s="218"/>
      <c r="BAH80" s="218"/>
      <c r="BAI80" s="218"/>
      <c r="BAJ80" s="218"/>
      <c r="BAK80" s="218"/>
      <c r="BAL80" s="218"/>
      <c r="BAM80" s="218"/>
      <c r="BAN80" s="218"/>
      <c r="BAO80" s="218"/>
      <c r="BAP80" s="218"/>
      <c r="BAQ80" s="218"/>
      <c r="BAR80" s="218"/>
      <c r="BAS80" s="218"/>
      <c r="BAT80" s="218"/>
      <c r="BAU80" s="218"/>
      <c r="BAV80" s="218"/>
      <c r="BAW80" s="218"/>
      <c r="BAX80" s="218"/>
      <c r="BAY80" s="218"/>
      <c r="BAZ80" s="218"/>
      <c r="BBA80" s="218"/>
      <c r="BBB80" s="218"/>
      <c r="BBC80" s="218"/>
      <c r="BBD80" s="218"/>
      <c r="BBE80" s="218"/>
      <c r="BBF80" s="218"/>
      <c r="BBG80" s="218"/>
      <c r="BBH80" s="218"/>
      <c r="BBI80" s="218"/>
      <c r="BBJ80" s="218"/>
      <c r="BBK80" s="218"/>
      <c r="BBL80" s="218"/>
      <c r="BBM80" s="218"/>
      <c r="BBN80" s="218"/>
      <c r="BBO80" s="218"/>
      <c r="BBP80" s="218"/>
      <c r="BBQ80" s="218"/>
      <c r="BBR80" s="218"/>
      <c r="BBS80" s="218"/>
      <c r="BBT80" s="218"/>
      <c r="BBU80" s="218"/>
      <c r="BBV80" s="218"/>
      <c r="BBW80" s="218"/>
      <c r="BBX80" s="218"/>
      <c r="BBY80" s="218"/>
      <c r="BBZ80" s="218"/>
      <c r="BCA80" s="218"/>
      <c r="BCB80" s="218"/>
      <c r="BCC80" s="218"/>
      <c r="BCD80" s="218"/>
      <c r="BCE80" s="218"/>
      <c r="BCF80" s="218"/>
      <c r="BCG80" s="218"/>
      <c r="BCH80" s="218"/>
      <c r="BCI80" s="218"/>
      <c r="BCJ80" s="218"/>
      <c r="BCK80" s="218"/>
      <c r="BCL80" s="218"/>
      <c r="BCM80" s="218"/>
      <c r="BCN80" s="218"/>
      <c r="BCO80" s="218"/>
      <c r="BCP80" s="218"/>
      <c r="BCQ80" s="218"/>
      <c r="BCR80" s="218"/>
      <c r="BCS80" s="218"/>
      <c r="BCT80" s="218"/>
      <c r="BCU80" s="218"/>
      <c r="BCV80" s="218"/>
      <c r="BCW80" s="218"/>
      <c r="BCX80" s="218"/>
      <c r="BCY80" s="218"/>
      <c r="BCZ80" s="218"/>
      <c r="BDA80" s="218"/>
      <c r="BDB80" s="218"/>
      <c r="BDC80" s="218"/>
      <c r="BDD80" s="218"/>
      <c r="BDE80" s="218"/>
      <c r="BDF80" s="218"/>
      <c r="BDG80" s="218"/>
      <c r="BDH80" s="218"/>
      <c r="BDI80" s="218"/>
      <c r="BDJ80" s="218"/>
      <c r="BDK80" s="218"/>
      <c r="BDL80" s="218"/>
      <c r="BDM80" s="218"/>
      <c r="BDN80" s="218"/>
      <c r="BDO80" s="218"/>
      <c r="BDP80" s="218"/>
      <c r="BDQ80" s="218"/>
      <c r="BDR80" s="218"/>
      <c r="BDS80" s="218"/>
      <c r="BDT80" s="218"/>
      <c r="BDU80" s="218"/>
      <c r="BDV80" s="218"/>
      <c r="BDW80" s="218"/>
      <c r="BDX80" s="218"/>
      <c r="BDY80" s="218"/>
      <c r="BDZ80" s="218"/>
      <c r="BEA80" s="218"/>
      <c r="BEB80" s="218"/>
      <c r="BEC80" s="218"/>
      <c r="BED80" s="218"/>
      <c r="BEE80" s="218"/>
      <c r="BEF80" s="218"/>
      <c r="BEG80" s="218"/>
      <c r="BEH80" s="218"/>
      <c r="BEI80" s="218"/>
      <c r="BEJ80" s="218"/>
      <c r="BEK80" s="218"/>
      <c r="BEL80" s="218"/>
      <c r="BEM80" s="218"/>
      <c r="BEN80" s="218"/>
      <c r="BEO80" s="218"/>
      <c r="BEP80" s="218"/>
      <c r="BEQ80" s="218"/>
      <c r="BER80" s="218"/>
      <c r="BES80" s="218"/>
      <c r="BET80" s="218"/>
      <c r="BEU80" s="218"/>
      <c r="BEV80" s="218"/>
      <c r="BEW80" s="218"/>
      <c r="BEX80" s="218"/>
      <c r="BEY80" s="218"/>
      <c r="BEZ80" s="218"/>
      <c r="BFA80" s="218"/>
      <c r="BFB80" s="218"/>
      <c r="BFC80" s="218"/>
      <c r="BFD80" s="218"/>
      <c r="BFE80" s="218"/>
      <c r="BFF80" s="218"/>
      <c r="BFG80" s="218"/>
      <c r="BFH80" s="218"/>
      <c r="BFI80" s="218"/>
      <c r="BFJ80" s="218"/>
      <c r="BFK80" s="218"/>
      <c r="BFL80" s="218"/>
      <c r="BFM80" s="218"/>
      <c r="BFN80" s="218"/>
      <c r="BFO80" s="218"/>
      <c r="BFP80" s="218"/>
      <c r="BFQ80" s="218"/>
      <c r="BFR80" s="218"/>
      <c r="BFS80" s="218"/>
      <c r="BFT80" s="218"/>
      <c r="BFU80" s="218"/>
      <c r="BFV80" s="218"/>
      <c r="BFW80" s="218"/>
      <c r="BFX80" s="218"/>
      <c r="BFY80" s="218"/>
      <c r="BFZ80" s="218"/>
      <c r="BGA80" s="218"/>
      <c r="BGB80" s="218"/>
      <c r="BGC80" s="218"/>
      <c r="BGD80" s="218"/>
      <c r="BGE80" s="218"/>
      <c r="BGF80" s="218"/>
      <c r="BGG80" s="218"/>
      <c r="BGH80" s="218"/>
      <c r="BGI80" s="218"/>
      <c r="BGJ80" s="218"/>
      <c r="BGK80" s="218"/>
      <c r="BGL80" s="218"/>
      <c r="BGM80" s="218"/>
      <c r="BGN80" s="218"/>
      <c r="BGO80" s="218"/>
      <c r="BGP80" s="218"/>
      <c r="BGQ80" s="218"/>
      <c r="BGR80" s="218"/>
      <c r="BGS80" s="218"/>
      <c r="BGT80" s="218"/>
      <c r="BGU80" s="218"/>
      <c r="BGV80" s="218"/>
      <c r="BGW80" s="218"/>
      <c r="BGX80" s="218"/>
      <c r="BGY80" s="218"/>
      <c r="BGZ80" s="218"/>
      <c r="BHA80" s="218"/>
      <c r="BHB80" s="218"/>
      <c r="BHC80" s="218"/>
      <c r="BHD80" s="218"/>
      <c r="BHE80" s="218"/>
      <c r="BHF80" s="218"/>
      <c r="BHG80" s="218"/>
      <c r="BHH80" s="218"/>
      <c r="BHI80" s="218"/>
      <c r="BHJ80" s="218"/>
      <c r="BHK80" s="218"/>
      <c r="BHL80" s="218"/>
      <c r="BHM80" s="218"/>
      <c r="BHN80" s="218"/>
      <c r="BHO80" s="218"/>
      <c r="BHP80" s="218"/>
      <c r="BHQ80" s="218"/>
      <c r="BHR80" s="218"/>
      <c r="BHS80" s="218"/>
      <c r="BHT80" s="218"/>
      <c r="BHU80" s="218"/>
      <c r="BHV80" s="218"/>
      <c r="BHW80" s="218"/>
      <c r="BHX80" s="218"/>
      <c r="BHY80" s="218"/>
      <c r="BHZ80" s="218"/>
      <c r="BIA80" s="218"/>
      <c r="BIB80" s="218"/>
      <c r="BIC80" s="218"/>
      <c r="BID80" s="218"/>
      <c r="BIE80" s="218"/>
      <c r="BIF80" s="218"/>
      <c r="BIG80" s="218"/>
      <c r="BIH80" s="218"/>
      <c r="BII80" s="218"/>
      <c r="BIJ80" s="218"/>
      <c r="BIK80" s="218"/>
      <c r="BIL80" s="218"/>
      <c r="BIM80" s="218"/>
      <c r="BIN80" s="218"/>
      <c r="BIO80" s="218"/>
      <c r="BIP80" s="218"/>
      <c r="BIQ80" s="218"/>
      <c r="BIR80" s="218"/>
      <c r="BIS80" s="218"/>
      <c r="BIT80" s="218"/>
      <c r="BIU80" s="218"/>
      <c r="BIV80" s="218"/>
      <c r="BIW80" s="218"/>
      <c r="BIX80" s="218"/>
      <c r="BIY80" s="218"/>
      <c r="BIZ80" s="218"/>
      <c r="BJA80" s="218"/>
      <c r="BJB80" s="218"/>
      <c r="BJC80" s="218"/>
      <c r="BJD80" s="218"/>
      <c r="BJE80" s="218"/>
      <c r="BJF80" s="218"/>
      <c r="BJG80" s="218"/>
      <c r="BJH80" s="218"/>
      <c r="BJI80" s="218"/>
      <c r="BJJ80" s="218"/>
      <c r="BJK80" s="218"/>
      <c r="BJL80" s="218"/>
      <c r="BJM80" s="218"/>
      <c r="BJN80" s="218"/>
      <c r="BJO80" s="218"/>
      <c r="BJP80" s="218"/>
      <c r="BJQ80" s="218"/>
      <c r="BJR80" s="218"/>
      <c r="BJS80" s="218"/>
      <c r="BJT80" s="218"/>
      <c r="BJU80" s="218"/>
      <c r="BJV80" s="218"/>
      <c r="BJW80" s="218"/>
      <c r="BJX80" s="218"/>
      <c r="BJY80" s="218"/>
      <c r="BJZ80" s="218"/>
      <c r="BKA80" s="218"/>
      <c r="BKB80" s="218"/>
      <c r="BKC80" s="218"/>
      <c r="BKD80" s="218"/>
      <c r="BKE80" s="218"/>
      <c r="BKF80" s="218"/>
      <c r="BKG80" s="218"/>
      <c r="BKH80" s="218"/>
      <c r="BKI80" s="218"/>
      <c r="BKJ80" s="218"/>
      <c r="BKK80" s="218"/>
      <c r="BKL80" s="218"/>
      <c r="BKM80" s="218"/>
      <c r="BKN80" s="218"/>
      <c r="BKO80" s="218"/>
      <c r="BKP80" s="218"/>
      <c r="BKQ80" s="218"/>
      <c r="BKR80" s="218"/>
      <c r="BKS80" s="218"/>
      <c r="BKT80" s="218"/>
      <c r="BKU80" s="218"/>
      <c r="BKV80" s="218"/>
      <c r="BKW80" s="218"/>
      <c r="BKX80" s="218"/>
      <c r="BKY80" s="218"/>
      <c r="BKZ80" s="218"/>
      <c r="BLA80" s="218"/>
      <c r="BLB80" s="218"/>
      <c r="BLC80" s="218"/>
      <c r="BLD80" s="218"/>
      <c r="BLE80" s="218"/>
      <c r="BLF80" s="218"/>
      <c r="BLG80" s="218"/>
      <c r="BLH80" s="218"/>
      <c r="BLI80" s="218"/>
      <c r="BLJ80" s="218"/>
      <c r="BLK80" s="218"/>
      <c r="BLL80" s="218"/>
      <c r="BLM80" s="218"/>
      <c r="BLN80" s="218"/>
      <c r="BLO80" s="218"/>
      <c r="BLP80" s="218"/>
      <c r="BLQ80" s="218"/>
      <c r="BLR80" s="218"/>
      <c r="BLS80" s="218"/>
      <c r="BLT80" s="218"/>
      <c r="BLU80" s="218"/>
      <c r="BLV80" s="218"/>
      <c r="BLW80" s="218"/>
      <c r="BLX80" s="218"/>
      <c r="BLY80" s="218"/>
      <c r="BLZ80" s="218"/>
      <c r="BMA80" s="218"/>
      <c r="BMB80" s="218"/>
      <c r="BMC80" s="218"/>
      <c r="BMD80" s="218"/>
      <c r="BME80" s="218"/>
      <c r="BMF80" s="218"/>
      <c r="BMG80" s="218"/>
      <c r="BMH80" s="218"/>
      <c r="BMI80" s="218"/>
      <c r="BMJ80" s="218"/>
      <c r="BMK80" s="218"/>
      <c r="BML80" s="218"/>
      <c r="BMM80" s="218"/>
      <c r="BMN80" s="218"/>
      <c r="BMO80" s="218"/>
      <c r="BMP80" s="218"/>
      <c r="BMQ80" s="218"/>
      <c r="BMR80" s="218"/>
      <c r="BMS80" s="218"/>
      <c r="BMT80" s="218"/>
      <c r="BMU80" s="218"/>
      <c r="BMV80" s="218"/>
      <c r="BMW80" s="218"/>
      <c r="BMX80" s="218"/>
      <c r="BMY80" s="218"/>
      <c r="BMZ80" s="218"/>
      <c r="BNA80" s="218"/>
      <c r="BNB80" s="218"/>
      <c r="BNC80" s="218"/>
      <c r="BND80" s="218"/>
      <c r="BNE80" s="218"/>
      <c r="BNF80" s="218"/>
      <c r="BNG80" s="218"/>
      <c r="BNH80" s="218"/>
      <c r="BNI80" s="218"/>
      <c r="BNJ80" s="218"/>
      <c r="BNK80" s="218"/>
      <c r="BNL80" s="218"/>
      <c r="BNM80" s="218"/>
      <c r="BNN80" s="218"/>
      <c r="BNO80" s="218"/>
      <c r="BNP80" s="218"/>
      <c r="BNQ80" s="218"/>
      <c r="BNR80" s="218"/>
      <c r="BNS80" s="218"/>
      <c r="BNT80" s="218"/>
      <c r="BNU80" s="218"/>
      <c r="BNV80" s="218"/>
      <c r="BNW80" s="218"/>
      <c r="BNX80" s="218"/>
      <c r="BNY80" s="218"/>
      <c r="BNZ80" s="218"/>
      <c r="BOA80" s="218"/>
      <c r="BOB80" s="218"/>
      <c r="BOC80" s="218"/>
      <c r="BOD80" s="218"/>
      <c r="BOE80" s="218"/>
      <c r="BOF80" s="218"/>
      <c r="BOG80" s="218"/>
      <c r="BOH80" s="218"/>
      <c r="BOI80" s="218"/>
      <c r="BOJ80" s="218"/>
      <c r="BOK80" s="218"/>
      <c r="BOL80" s="218"/>
      <c r="BOM80" s="218"/>
      <c r="BON80" s="218"/>
      <c r="BOO80" s="218"/>
      <c r="BOP80" s="218"/>
      <c r="BOQ80" s="218"/>
      <c r="BOR80" s="218"/>
      <c r="BOS80" s="218"/>
      <c r="BOT80" s="218"/>
      <c r="BOU80" s="218"/>
      <c r="BOV80" s="218"/>
      <c r="BOW80" s="218"/>
      <c r="BOX80" s="218"/>
      <c r="BOY80" s="218"/>
      <c r="BOZ80" s="218"/>
      <c r="BPA80" s="218"/>
      <c r="BPB80" s="218"/>
      <c r="BPC80" s="218"/>
      <c r="BPD80" s="218"/>
      <c r="BPE80" s="218"/>
      <c r="BPF80" s="218"/>
      <c r="BPG80" s="218"/>
      <c r="BPH80" s="218"/>
      <c r="BPI80" s="218"/>
      <c r="BPJ80" s="218"/>
      <c r="BPK80" s="218"/>
      <c r="BPL80" s="218"/>
      <c r="BPM80" s="218"/>
      <c r="BPN80" s="218"/>
      <c r="BPO80" s="218"/>
      <c r="BPP80" s="218"/>
      <c r="BPQ80" s="218"/>
      <c r="BPR80" s="218"/>
      <c r="BPS80" s="218"/>
      <c r="BPT80" s="218"/>
      <c r="BPU80" s="218"/>
      <c r="BPV80" s="218"/>
      <c r="BPW80" s="218"/>
      <c r="BPX80" s="218"/>
      <c r="BPY80" s="218"/>
      <c r="BPZ80" s="218"/>
      <c r="BQA80" s="218"/>
      <c r="BQB80" s="218"/>
      <c r="BQC80" s="218"/>
      <c r="BQD80" s="218"/>
      <c r="BQE80" s="218"/>
      <c r="BQF80" s="218"/>
      <c r="BQG80" s="218"/>
      <c r="BQH80" s="218"/>
      <c r="BQI80" s="218"/>
      <c r="BQJ80" s="218"/>
      <c r="BQK80" s="218"/>
      <c r="BQL80" s="218"/>
      <c r="BQM80" s="218"/>
      <c r="BQN80" s="218"/>
      <c r="BQO80" s="218"/>
      <c r="BQP80" s="218"/>
      <c r="BQQ80" s="218"/>
      <c r="BQR80" s="218"/>
      <c r="BQS80" s="218"/>
      <c r="BQT80" s="218"/>
      <c r="BQU80" s="218"/>
      <c r="BQV80" s="218"/>
      <c r="BQW80" s="218"/>
      <c r="BQX80" s="218"/>
      <c r="BQY80" s="218"/>
      <c r="BQZ80" s="218"/>
      <c r="BRA80" s="218"/>
      <c r="BRB80" s="218"/>
      <c r="BRC80" s="218"/>
      <c r="BRD80" s="218"/>
      <c r="BRE80" s="218"/>
      <c r="BRF80" s="218"/>
      <c r="BRG80" s="218"/>
      <c r="BRH80" s="218"/>
      <c r="BRI80" s="218"/>
      <c r="BRJ80" s="218"/>
      <c r="BRK80" s="218"/>
      <c r="BRL80" s="218"/>
      <c r="BRM80" s="218"/>
      <c r="BRN80" s="218"/>
      <c r="BRO80" s="218"/>
      <c r="BRP80" s="218"/>
      <c r="BRQ80" s="218"/>
      <c r="BRR80" s="218"/>
      <c r="BRS80" s="218"/>
      <c r="BRT80" s="218"/>
      <c r="BRU80" s="218"/>
      <c r="BRV80" s="218"/>
      <c r="BRW80" s="218"/>
      <c r="BRX80" s="218"/>
      <c r="BRY80" s="218"/>
      <c r="BRZ80" s="218"/>
      <c r="BSA80" s="218"/>
      <c r="BSB80" s="218"/>
      <c r="BSC80" s="218"/>
      <c r="BSD80" s="218"/>
      <c r="BSE80" s="218"/>
      <c r="BSF80" s="218"/>
      <c r="BSG80" s="218"/>
      <c r="BSH80" s="218"/>
      <c r="BSI80" s="218"/>
      <c r="BSJ80" s="218"/>
      <c r="BSK80" s="218"/>
      <c r="BSL80" s="218"/>
      <c r="BSM80" s="218"/>
      <c r="BSN80" s="218"/>
      <c r="BSO80" s="218"/>
      <c r="BSP80" s="218"/>
      <c r="BSQ80" s="218"/>
      <c r="BSR80" s="218"/>
      <c r="BSS80" s="218"/>
      <c r="BST80" s="218"/>
      <c r="BSU80" s="218"/>
      <c r="BSV80" s="218"/>
      <c r="BSW80" s="218"/>
      <c r="BSX80" s="218"/>
      <c r="BSY80" s="218"/>
      <c r="BSZ80" s="218"/>
      <c r="BTA80" s="218"/>
      <c r="BTB80" s="218"/>
      <c r="BTC80" s="218"/>
      <c r="BTD80" s="218"/>
      <c r="BTE80" s="218"/>
      <c r="BTF80" s="218"/>
      <c r="BTG80" s="218"/>
      <c r="BTH80" s="218"/>
      <c r="BTI80" s="218"/>
      <c r="BTJ80" s="218"/>
      <c r="BTK80" s="218"/>
      <c r="BTL80" s="218"/>
      <c r="BTM80" s="218"/>
      <c r="BTN80" s="218"/>
      <c r="BTO80" s="218"/>
      <c r="BTP80" s="218"/>
      <c r="BTQ80" s="218"/>
      <c r="BTR80" s="218"/>
      <c r="BTS80" s="218"/>
      <c r="BTT80" s="218"/>
      <c r="BTU80" s="218"/>
      <c r="BTV80" s="218"/>
      <c r="BTW80" s="218"/>
      <c r="BTX80" s="218"/>
      <c r="BTY80" s="218"/>
      <c r="BTZ80" s="218"/>
      <c r="BUA80" s="218"/>
      <c r="BUB80" s="218"/>
      <c r="BUC80" s="218"/>
      <c r="BUD80" s="218"/>
      <c r="BUE80" s="218"/>
      <c r="BUF80" s="218"/>
      <c r="BUG80" s="218"/>
      <c r="BUH80" s="218"/>
      <c r="BUI80" s="218"/>
      <c r="BUJ80" s="218"/>
      <c r="BUK80" s="218"/>
      <c r="BUL80" s="218"/>
      <c r="BUM80" s="218"/>
      <c r="BUN80" s="218"/>
      <c r="BUO80" s="218"/>
      <c r="BUP80" s="218"/>
      <c r="BUQ80" s="218"/>
      <c r="BUR80" s="218"/>
      <c r="BUS80" s="218"/>
      <c r="BUT80" s="218"/>
      <c r="BUU80" s="218"/>
      <c r="BUV80" s="218"/>
      <c r="BUW80" s="218"/>
      <c r="BUX80" s="218"/>
      <c r="BUY80" s="218"/>
      <c r="BUZ80" s="218"/>
      <c r="BVA80" s="218"/>
      <c r="BVB80" s="218"/>
      <c r="BVC80" s="218"/>
      <c r="BVD80" s="218"/>
      <c r="BVE80" s="218"/>
      <c r="BVF80" s="218"/>
      <c r="BVG80" s="218"/>
      <c r="BVH80" s="218"/>
      <c r="BVI80" s="218"/>
      <c r="BVJ80" s="218"/>
      <c r="BVK80" s="218"/>
      <c r="BVL80" s="218"/>
      <c r="BVM80" s="218"/>
      <c r="BVN80" s="218"/>
      <c r="BVO80" s="218"/>
      <c r="BVP80" s="218"/>
      <c r="BVQ80" s="218"/>
      <c r="BVR80" s="218"/>
      <c r="BVS80" s="218"/>
      <c r="BVT80" s="218"/>
      <c r="BVU80" s="218"/>
      <c r="BVV80" s="218"/>
      <c r="BVW80" s="218"/>
      <c r="BVX80" s="218"/>
      <c r="BVY80" s="218"/>
      <c r="BVZ80" s="218"/>
      <c r="BWA80" s="218"/>
      <c r="BWB80" s="218"/>
      <c r="BWC80" s="218"/>
      <c r="BWD80" s="218"/>
      <c r="BWE80" s="218"/>
      <c r="BWF80" s="218"/>
      <c r="BWG80" s="218"/>
      <c r="BWH80" s="218"/>
      <c r="BWI80" s="218"/>
      <c r="BWJ80" s="218"/>
      <c r="BWK80" s="218"/>
      <c r="BWL80" s="218"/>
      <c r="BWM80" s="218"/>
      <c r="BWN80" s="218"/>
      <c r="BWO80" s="218"/>
      <c r="BWP80" s="218"/>
      <c r="BWQ80" s="218"/>
      <c r="BWR80" s="218"/>
      <c r="BWS80" s="218"/>
      <c r="BWT80" s="218"/>
      <c r="BWU80" s="218"/>
      <c r="BWV80" s="218"/>
      <c r="BWW80" s="218"/>
      <c r="BWX80" s="218"/>
      <c r="BWY80" s="218"/>
      <c r="BWZ80" s="218"/>
      <c r="BXA80" s="218"/>
      <c r="BXB80" s="218"/>
      <c r="BXC80" s="218"/>
      <c r="BXD80" s="218"/>
      <c r="BXE80" s="218"/>
      <c r="BXF80" s="218"/>
      <c r="BXG80" s="218"/>
      <c r="BXH80" s="218"/>
      <c r="BXI80" s="218"/>
      <c r="BXJ80" s="218"/>
      <c r="BXK80" s="218"/>
      <c r="BXL80" s="218"/>
      <c r="BXM80" s="218"/>
      <c r="BXN80" s="218"/>
      <c r="BXO80" s="218"/>
      <c r="BXP80" s="218"/>
      <c r="BXQ80" s="218"/>
      <c r="BXR80" s="218"/>
      <c r="BXS80" s="218"/>
      <c r="BXT80" s="218"/>
      <c r="BXU80" s="218"/>
      <c r="BXV80" s="218"/>
      <c r="BXW80" s="218"/>
      <c r="BXX80" s="218"/>
      <c r="BXY80" s="218"/>
      <c r="BXZ80" s="218"/>
      <c r="BYA80" s="218"/>
      <c r="BYB80" s="218"/>
      <c r="BYC80" s="218"/>
      <c r="BYD80" s="218"/>
      <c r="BYE80" s="218"/>
      <c r="BYF80" s="218"/>
      <c r="BYG80" s="218"/>
      <c r="BYH80" s="218"/>
      <c r="BYI80" s="218"/>
      <c r="BYJ80" s="218"/>
      <c r="BYK80" s="218"/>
      <c r="BYL80" s="218"/>
      <c r="BYM80" s="218"/>
      <c r="BYN80" s="218"/>
      <c r="BYO80" s="218"/>
      <c r="BYP80" s="218"/>
      <c r="BYQ80" s="218"/>
      <c r="BYR80" s="218"/>
      <c r="BYS80" s="218"/>
      <c r="BYT80" s="218"/>
      <c r="BYU80" s="218"/>
      <c r="BYV80" s="218"/>
      <c r="BYW80" s="218"/>
      <c r="BYX80" s="218"/>
      <c r="BYY80" s="218"/>
      <c r="BYZ80" s="218"/>
      <c r="BZA80" s="218"/>
      <c r="BZB80" s="218"/>
      <c r="BZC80" s="218"/>
      <c r="BZD80" s="218"/>
      <c r="BZE80" s="218"/>
      <c r="BZF80" s="218"/>
      <c r="BZG80" s="218"/>
      <c r="BZH80" s="218"/>
      <c r="BZI80" s="218"/>
      <c r="BZJ80" s="218"/>
      <c r="BZK80" s="218"/>
      <c r="BZL80" s="218"/>
      <c r="BZM80" s="218"/>
      <c r="BZN80" s="218"/>
      <c r="BZO80" s="218"/>
      <c r="BZP80" s="218"/>
      <c r="BZQ80" s="218"/>
      <c r="BZR80" s="218"/>
      <c r="BZS80" s="218"/>
      <c r="BZT80" s="218"/>
      <c r="BZU80" s="218"/>
      <c r="BZV80" s="218"/>
      <c r="BZW80" s="218"/>
      <c r="BZX80" s="218"/>
      <c r="BZY80" s="218"/>
      <c r="BZZ80" s="218"/>
      <c r="CAA80" s="218"/>
      <c r="CAB80" s="218"/>
      <c r="CAC80" s="218"/>
      <c r="CAD80" s="218"/>
      <c r="CAE80" s="218"/>
      <c r="CAF80" s="218"/>
      <c r="CAG80" s="218"/>
      <c r="CAH80" s="218"/>
      <c r="CAI80" s="218"/>
      <c r="CAJ80" s="218"/>
      <c r="CAK80" s="218"/>
      <c r="CAL80" s="218"/>
      <c r="CAM80" s="218"/>
      <c r="CAN80" s="218"/>
      <c r="CAO80" s="218"/>
      <c r="CAP80" s="218"/>
      <c r="CAQ80" s="218"/>
      <c r="CAR80" s="218"/>
      <c r="CAS80" s="218"/>
      <c r="CAT80" s="218"/>
      <c r="CAU80" s="218"/>
      <c r="CAV80" s="218"/>
      <c r="CAW80" s="218"/>
      <c r="CAX80" s="218"/>
      <c r="CAY80" s="218"/>
      <c r="CAZ80" s="218"/>
      <c r="CBA80" s="218"/>
      <c r="CBB80" s="218"/>
      <c r="CBC80" s="218"/>
      <c r="CBD80" s="218"/>
      <c r="CBE80" s="218"/>
      <c r="CBF80" s="218"/>
      <c r="CBG80" s="218"/>
      <c r="CBH80" s="218"/>
      <c r="CBI80" s="218"/>
      <c r="CBJ80" s="218"/>
      <c r="CBK80" s="218"/>
      <c r="CBL80" s="218"/>
      <c r="CBM80" s="218"/>
      <c r="CBN80" s="218"/>
      <c r="CBO80" s="218"/>
      <c r="CBP80" s="218"/>
      <c r="CBQ80" s="218"/>
      <c r="CBR80" s="218"/>
      <c r="CBS80" s="218"/>
      <c r="CBT80" s="218"/>
      <c r="CBU80" s="218"/>
      <c r="CBV80" s="218"/>
      <c r="CBW80" s="218"/>
      <c r="CBX80" s="218"/>
      <c r="CBY80" s="218"/>
      <c r="CBZ80" s="218"/>
      <c r="CCA80" s="218"/>
      <c r="CCB80" s="218"/>
      <c r="CCC80" s="218"/>
      <c r="CCD80" s="218"/>
      <c r="CCE80" s="218"/>
      <c r="CCF80" s="218"/>
      <c r="CCG80" s="218"/>
      <c r="CCH80" s="218"/>
      <c r="CCI80" s="218"/>
      <c r="CCJ80" s="218"/>
      <c r="CCK80" s="218"/>
      <c r="CCL80" s="218"/>
      <c r="CCM80" s="218"/>
      <c r="CCN80" s="218"/>
      <c r="CCO80" s="218"/>
      <c r="CCP80" s="218"/>
      <c r="CCQ80" s="218"/>
      <c r="CCR80" s="218"/>
      <c r="CCS80" s="218"/>
      <c r="CCT80" s="218"/>
      <c r="CCU80" s="218"/>
      <c r="CCV80" s="218"/>
      <c r="CCW80" s="218"/>
      <c r="CCX80" s="218"/>
      <c r="CCY80" s="218"/>
      <c r="CCZ80" s="218"/>
      <c r="CDA80" s="218"/>
      <c r="CDB80" s="218"/>
      <c r="CDC80" s="218"/>
      <c r="CDD80" s="218"/>
      <c r="CDE80" s="218"/>
      <c r="CDF80" s="218"/>
      <c r="CDG80" s="218"/>
      <c r="CDH80" s="218"/>
      <c r="CDI80" s="218"/>
      <c r="CDJ80" s="218"/>
      <c r="CDK80" s="218"/>
      <c r="CDL80" s="218"/>
      <c r="CDM80" s="218"/>
      <c r="CDN80" s="218"/>
      <c r="CDO80" s="218"/>
      <c r="CDP80" s="218"/>
      <c r="CDQ80" s="218"/>
      <c r="CDR80" s="218"/>
      <c r="CDS80" s="218"/>
      <c r="CDT80" s="218"/>
      <c r="CDU80" s="218"/>
      <c r="CDV80" s="218"/>
      <c r="CDW80" s="218"/>
      <c r="CDX80" s="218"/>
      <c r="CDY80" s="218"/>
      <c r="CDZ80" s="218"/>
      <c r="CEA80" s="218"/>
      <c r="CEB80" s="218"/>
      <c r="CEC80" s="218"/>
      <c r="CED80" s="218"/>
      <c r="CEE80" s="218"/>
      <c r="CEF80" s="218"/>
      <c r="CEG80" s="218"/>
      <c r="CEH80" s="218"/>
      <c r="CEI80" s="218"/>
      <c r="CEJ80" s="218"/>
      <c r="CEK80" s="218"/>
      <c r="CEL80" s="218"/>
      <c r="CEM80" s="218"/>
      <c r="CEN80" s="218"/>
      <c r="CEO80" s="218"/>
      <c r="CEP80" s="218"/>
      <c r="CEQ80" s="218"/>
      <c r="CER80" s="218"/>
      <c r="CES80" s="218"/>
      <c r="CET80" s="218"/>
      <c r="CEU80" s="218"/>
      <c r="CEV80" s="218"/>
      <c r="CEW80" s="218"/>
      <c r="CEX80" s="218"/>
      <c r="CEY80" s="218"/>
      <c r="CEZ80" s="218"/>
      <c r="CFA80" s="218"/>
      <c r="CFB80" s="218"/>
      <c r="CFC80" s="218"/>
      <c r="CFD80" s="218"/>
      <c r="CFE80" s="218"/>
      <c r="CFF80" s="218"/>
      <c r="CFG80" s="218"/>
      <c r="CFH80" s="218"/>
      <c r="CFI80" s="218"/>
      <c r="CFJ80" s="218"/>
      <c r="CFK80" s="218"/>
      <c r="CFL80" s="218"/>
      <c r="CFM80" s="218"/>
      <c r="CFN80" s="218"/>
      <c r="CFO80" s="218"/>
      <c r="CFP80" s="218"/>
      <c r="CFQ80" s="218"/>
      <c r="CFR80" s="218"/>
      <c r="CFS80" s="218"/>
      <c r="CFT80" s="218"/>
      <c r="CFU80" s="218"/>
      <c r="CFV80" s="218"/>
      <c r="CFW80" s="218"/>
      <c r="CFX80" s="218"/>
      <c r="CFY80" s="218"/>
      <c r="CFZ80" s="218"/>
      <c r="CGA80" s="218"/>
      <c r="CGB80" s="218"/>
      <c r="CGC80" s="218"/>
      <c r="CGD80" s="218"/>
      <c r="CGE80" s="218"/>
      <c r="CGF80" s="218"/>
      <c r="CGG80" s="218"/>
      <c r="CGH80" s="218"/>
      <c r="CGI80" s="218"/>
      <c r="CGJ80" s="218"/>
      <c r="CGK80" s="218"/>
      <c r="CGL80" s="218"/>
      <c r="CGM80" s="218"/>
      <c r="CGN80" s="218"/>
      <c r="CGO80" s="218"/>
      <c r="CGP80" s="218"/>
      <c r="CGQ80" s="218"/>
      <c r="CGR80" s="218"/>
      <c r="CGS80" s="218"/>
      <c r="CGT80" s="218"/>
      <c r="CGU80" s="218"/>
      <c r="CGV80" s="218"/>
      <c r="CGW80" s="218"/>
      <c r="CGX80" s="218"/>
      <c r="CGY80" s="218"/>
      <c r="CGZ80" s="218"/>
      <c r="CHA80" s="218"/>
      <c r="CHB80" s="218"/>
      <c r="CHC80" s="218"/>
      <c r="CHD80" s="218"/>
      <c r="CHE80" s="218"/>
      <c r="CHF80" s="218"/>
      <c r="CHG80" s="218"/>
      <c r="CHH80" s="218"/>
      <c r="CHI80" s="218"/>
      <c r="CHJ80" s="218"/>
      <c r="CHK80" s="218"/>
      <c r="CHL80" s="218"/>
      <c r="CHM80" s="218"/>
      <c r="CHN80" s="218"/>
      <c r="CHO80" s="218"/>
      <c r="CHP80" s="218"/>
      <c r="CHQ80" s="218"/>
      <c r="CHR80" s="218"/>
      <c r="CHS80" s="218"/>
      <c r="CHT80" s="218"/>
      <c r="CHU80" s="218"/>
      <c r="CHV80" s="218"/>
      <c r="CHW80" s="218"/>
      <c r="CHX80" s="218"/>
      <c r="CHY80" s="218"/>
      <c r="CHZ80" s="218"/>
      <c r="CIA80" s="218"/>
      <c r="CIB80" s="218"/>
      <c r="CIC80" s="218"/>
      <c r="CID80" s="218"/>
      <c r="CIE80" s="218"/>
      <c r="CIF80" s="218"/>
      <c r="CIG80" s="218"/>
      <c r="CIH80" s="218"/>
      <c r="CII80" s="218"/>
      <c r="CIJ80" s="218"/>
      <c r="CIK80" s="218"/>
      <c r="CIL80" s="218"/>
      <c r="CIM80" s="218"/>
      <c r="CIN80" s="218"/>
      <c r="CIO80" s="218"/>
      <c r="CIP80" s="218"/>
      <c r="CIQ80" s="218"/>
      <c r="CIR80" s="218"/>
      <c r="CIS80" s="218"/>
      <c r="CIT80" s="218"/>
      <c r="CIU80" s="218"/>
      <c r="CIV80" s="218"/>
      <c r="CIW80" s="218"/>
      <c r="CIX80" s="218"/>
      <c r="CIY80" s="218"/>
      <c r="CIZ80" s="218"/>
      <c r="CJA80" s="218"/>
      <c r="CJB80" s="218"/>
      <c r="CJC80" s="218"/>
      <c r="CJD80" s="218"/>
      <c r="CJE80" s="218"/>
      <c r="CJF80" s="218"/>
      <c r="CJG80" s="218"/>
      <c r="CJH80" s="218"/>
      <c r="CJI80" s="218"/>
      <c r="CJJ80" s="218"/>
      <c r="CJK80" s="218"/>
      <c r="CJL80" s="218"/>
      <c r="CJM80" s="218"/>
      <c r="CJN80" s="218"/>
      <c r="CJO80" s="218"/>
      <c r="CJP80" s="218"/>
      <c r="CJQ80" s="218"/>
      <c r="CJR80" s="218"/>
      <c r="CJS80" s="218"/>
      <c r="CJT80" s="218"/>
      <c r="CJU80" s="218"/>
      <c r="CJV80" s="218"/>
      <c r="CJW80" s="218"/>
      <c r="CJX80" s="218"/>
      <c r="CJY80" s="218"/>
      <c r="CJZ80" s="218"/>
      <c r="CKA80" s="218"/>
      <c r="CKB80" s="218"/>
      <c r="CKC80" s="218"/>
      <c r="CKD80" s="218"/>
      <c r="CKE80" s="218"/>
      <c r="CKF80" s="218"/>
      <c r="CKG80" s="218"/>
      <c r="CKH80" s="218"/>
      <c r="CKI80" s="218"/>
      <c r="CKJ80" s="218"/>
      <c r="CKK80" s="218"/>
      <c r="CKL80" s="218"/>
      <c r="CKM80" s="218"/>
      <c r="CKN80" s="218"/>
      <c r="CKO80" s="218"/>
      <c r="CKP80" s="218"/>
      <c r="CKQ80" s="218"/>
      <c r="CKR80" s="218"/>
      <c r="CKS80" s="218"/>
      <c r="CKT80" s="218"/>
      <c r="CKU80" s="218"/>
      <c r="CKV80" s="218"/>
      <c r="CKW80" s="218"/>
      <c r="CKX80" s="218"/>
      <c r="CKY80" s="218"/>
      <c r="CKZ80" s="218"/>
      <c r="CLA80" s="218"/>
      <c r="CLB80" s="218"/>
      <c r="CLC80" s="218"/>
      <c r="CLD80" s="218"/>
      <c r="CLE80" s="218"/>
      <c r="CLF80" s="218"/>
      <c r="CLG80" s="218"/>
      <c r="CLH80" s="218"/>
      <c r="CLI80" s="218"/>
      <c r="CLJ80" s="218"/>
      <c r="CLK80" s="218"/>
      <c r="CLL80" s="218"/>
      <c r="CLM80" s="218"/>
      <c r="CLN80" s="218"/>
      <c r="CLO80" s="218"/>
      <c r="CLP80" s="218"/>
      <c r="CLQ80" s="218"/>
      <c r="CLR80" s="218"/>
      <c r="CLS80" s="218"/>
      <c r="CLT80" s="218"/>
      <c r="CLU80" s="218"/>
      <c r="CLV80" s="218"/>
      <c r="CLW80" s="218"/>
      <c r="CLX80" s="218"/>
      <c r="CLY80" s="218"/>
      <c r="CLZ80" s="218"/>
      <c r="CMA80" s="218"/>
      <c r="CMB80" s="218"/>
      <c r="CMC80" s="218"/>
      <c r="CMD80" s="218"/>
      <c r="CME80" s="218"/>
      <c r="CMF80" s="218"/>
      <c r="CMG80" s="218"/>
      <c r="CMH80" s="218"/>
      <c r="CMI80" s="218"/>
      <c r="CMJ80" s="218"/>
      <c r="CMK80" s="218"/>
      <c r="CML80" s="218"/>
      <c r="CMM80" s="218"/>
      <c r="CMN80" s="218"/>
      <c r="CMO80" s="218"/>
      <c r="CMP80" s="218"/>
      <c r="CMQ80" s="218"/>
      <c r="CMR80" s="218"/>
      <c r="CMS80" s="218"/>
      <c r="CMT80" s="218"/>
      <c r="CMU80" s="218"/>
      <c r="CMV80" s="218"/>
      <c r="CMW80" s="218"/>
      <c r="CMX80" s="218"/>
      <c r="CMY80" s="218"/>
      <c r="CMZ80" s="218"/>
      <c r="CNA80" s="218"/>
      <c r="CNB80" s="218"/>
      <c r="CNC80" s="218"/>
      <c r="CND80" s="218"/>
      <c r="CNE80" s="218"/>
      <c r="CNF80" s="218"/>
      <c r="CNG80" s="218"/>
      <c r="CNH80" s="218"/>
      <c r="CNI80" s="218"/>
      <c r="CNJ80" s="218"/>
      <c r="CNK80" s="218"/>
      <c r="CNL80" s="218"/>
      <c r="CNM80" s="218"/>
      <c r="CNN80" s="218"/>
      <c r="CNO80" s="218"/>
      <c r="CNP80" s="218"/>
      <c r="CNQ80" s="218"/>
      <c r="CNR80" s="218"/>
      <c r="CNS80" s="218"/>
      <c r="CNT80" s="218"/>
      <c r="CNU80" s="218"/>
      <c r="CNV80" s="218"/>
      <c r="CNW80" s="218"/>
      <c r="CNX80" s="218"/>
      <c r="CNY80" s="218"/>
      <c r="CNZ80" s="218"/>
      <c r="COA80" s="218"/>
      <c r="COB80" s="218"/>
      <c r="COC80" s="218"/>
      <c r="COD80" s="218"/>
      <c r="COE80" s="218"/>
      <c r="COF80" s="218"/>
      <c r="COG80" s="218"/>
      <c r="COH80" s="218"/>
      <c r="COI80" s="218"/>
      <c r="COJ80" s="218"/>
      <c r="COK80" s="218"/>
      <c r="COL80" s="218"/>
      <c r="COM80" s="218"/>
      <c r="CON80" s="218"/>
      <c r="COO80" s="218"/>
      <c r="COP80" s="218"/>
      <c r="COQ80" s="218"/>
      <c r="COR80" s="218"/>
      <c r="COS80" s="218"/>
      <c r="COT80" s="218"/>
      <c r="COU80" s="218"/>
      <c r="COV80" s="218"/>
      <c r="COW80" s="218"/>
      <c r="COX80" s="218"/>
      <c r="COY80" s="218"/>
      <c r="COZ80" s="218"/>
      <c r="CPA80" s="218"/>
      <c r="CPB80" s="218"/>
      <c r="CPC80" s="218"/>
      <c r="CPD80" s="218"/>
      <c r="CPE80" s="218"/>
      <c r="CPF80" s="218"/>
      <c r="CPG80" s="218"/>
      <c r="CPH80" s="218"/>
      <c r="CPI80" s="218"/>
      <c r="CPJ80" s="218"/>
      <c r="CPK80" s="218"/>
      <c r="CPL80" s="218"/>
      <c r="CPM80" s="218"/>
      <c r="CPN80" s="218"/>
      <c r="CPO80" s="218"/>
      <c r="CPP80" s="218"/>
      <c r="CPQ80" s="218"/>
      <c r="CPR80" s="218"/>
      <c r="CPS80" s="218"/>
      <c r="CPT80" s="218"/>
      <c r="CPU80" s="218"/>
      <c r="CPV80" s="218"/>
      <c r="CPW80" s="218"/>
      <c r="CPX80" s="218"/>
      <c r="CPY80" s="218"/>
      <c r="CPZ80" s="218"/>
      <c r="CQA80" s="218"/>
      <c r="CQB80" s="218"/>
      <c r="CQC80" s="218"/>
      <c r="CQD80" s="218"/>
      <c r="CQE80" s="218"/>
      <c r="CQF80" s="218"/>
      <c r="CQG80" s="218"/>
      <c r="CQH80" s="218"/>
      <c r="CQI80" s="218"/>
      <c r="CQJ80" s="218"/>
      <c r="CQK80" s="218"/>
      <c r="CQL80" s="218"/>
      <c r="CQM80" s="218"/>
      <c r="CQN80" s="218"/>
      <c r="CQO80" s="218"/>
      <c r="CQP80" s="218"/>
      <c r="CQQ80" s="218"/>
      <c r="CQR80" s="218"/>
      <c r="CQS80" s="218"/>
      <c r="CQT80" s="218"/>
      <c r="CQU80" s="218"/>
      <c r="CQV80" s="218"/>
      <c r="CQW80" s="218"/>
      <c r="CQX80" s="218"/>
      <c r="CQY80" s="218"/>
      <c r="CQZ80" s="218"/>
      <c r="CRA80" s="218"/>
      <c r="CRB80" s="218"/>
      <c r="CRC80" s="218"/>
      <c r="CRD80" s="218"/>
      <c r="CRE80" s="218"/>
      <c r="CRF80" s="218"/>
      <c r="CRG80" s="218"/>
      <c r="CRH80" s="218"/>
      <c r="CRI80" s="218"/>
      <c r="CRJ80" s="218"/>
      <c r="CRK80" s="218"/>
      <c r="CRL80" s="218"/>
      <c r="CRM80" s="218"/>
      <c r="CRN80" s="218"/>
      <c r="CRO80" s="218"/>
      <c r="CRP80" s="218"/>
      <c r="CRQ80" s="218"/>
      <c r="CRR80" s="218"/>
      <c r="CRS80" s="218"/>
      <c r="CRT80" s="218"/>
      <c r="CRU80" s="218"/>
      <c r="CRV80" s="218"/>
      <c r="CRW80" s="218"/>
      <c r="CRX80" s="218"/>
      <c r="CRY80" s="218"/>
      <c r="CRZ80" s="218"/>
      <c r="CSA80" s="218"/>
      <c r="CSB80" s="218"/>
      <c r="CSC80" s="218"/>
      <c r="CSD80" s="218"/>
      <c r="CSE80" s="218"/>
      <c r="CSF80" s="218"/>
      <c r="CSG80" s="218"/>
      <c r="CSH80" s="218"/>
      <c r="CSI80" s="218"/>
      <c r="CSJ80" s="218"/>
      <c r="CSK80" s="218"/>
      <c r="CSL80" s="218"/>
      <c r="CSM80" s="218"/>
      <c r="CSN80" s="218"/>
      <c r="CSO80" s="218"/>
      <c r="CSP80" s="218"/>
      <c r="CSQ80" s="218"/>
      <c r="CSR80" s="218"/>
      <c r="CSS80" s="218"/>
      <c r="CST80" s="218"/>
      <c r="CSU80" s="218"/>
      <c r="CSV80" s="218"/>
      <c r="CSW80" s="218"/>
      <c r="CSX80" s="218"/>
      <c r="CSY80" s="218"/>
      <c r="CSZ80" s="218"/>
      <c r="CTA80" s="218"/>
      <c r="CTB80" s="218"/>
      <c r="CTC80" s="218"/>
      <c r="CTD80" s="218"/>
      <c r="CTE80" s="218"/>
      <c r="CTF80" s="218"/>
      <c r="CTG80" s="218"/>
      <c r="CTH80" s="218"/>
      <c r="CTI80" s="218"/>
      <c r="CTJ80" s="218"/>
      <c r="CTK80" s="218"/>
      <c r="CTL80" s="218"/>
      <c r="CTM80" s="218"/>
      <c r="CTN80" s="218"/>
      <c r="CTO80" s="218"/>
      <c r="CTP80" s="218"/>
      <c r="CTQ80" s="218"/>
      <c r="CTR80" s="218"/>
      <c r="CTS80" s="218"/>
      <c r="CTT80" s="218"/>
      <c r="CTU80" s="218"/>
      <c r="CTV80" s="218"/>
      <c r="CTW80" s="218"/>
      <c r="CTX80" s="218"/>
      <c r="CTY80" s="218"/>
      <c r="CTZ80" s="218"/>
      <c r="CUA80" s="218"/>
      <c r="CUB80" s="218"/>
      <c r="CUC80" s="218"/>
      <c r="CUD80" s="218"/>
      <c r="CUE80" s="218"/>
      <c r="CUF80" s="218"/>
      <c r="CUG80" s="218"/>
      <c r="CUH80" s="218"/>
      <c r="CUI80" s="218"/>
      <c r="CUJ80" s="218"/>
      <c r="CUK80" s="218"/>
      <c r="CUL80" s="218"/>
      <c r="CUM80" s="218"/>
      <c r="CUN80" s="218"/>
      <c r="CUO80" s="218"/>
      <c r="CUP80" s="218"/>
      <c r="CUQ80" s="218"/>
      <c r="CUR80" s="218"/>
      <c r="CUS80" s="218"/>
      <c r="CUT80" s="218"/>
      <c r="CUU80" s="218"/>
      <c r="CUV80" s="218"/>
      <c r="CUW80" s="218"/>
      <c r="CUX80" s="218"/>
      <c r="CUY80" s="218"/>
      <c r="CUZ80" s="218"/>
      <c r="CVA80" s="218"/>
      <c r="CVB80" s="218"/>
      <c r="CVC80" s="218"/>
      <c r="CVD80" s="218"/>
      <c r="CVE80" s="218"/>
      <c r="CVF80" s="218"/>
      <c r="CVG80" s="218"/>
      <c r="CVH80" s="218"/>
      <c r="CVI80" s="218"/>
      <c r="CVJ80" s="218"/>
      <c r="CVK80" s="218"/>
      <c r="CVL80" s="218"/>
      <c r="CVM80" s="218"/>
      <c r="CVN80" s="218"/>
      <c r="CVO80" s="218"/>
      <c r="CVP80" s="218"/>
      <c r="CVQ80" s="218"/>
      <c r="CVR80" s="218"/>
      <c r="CVS80" s="218"/>
      <c r="CVT80" s="218"/>
      <c r="CVU80" s="218"/>
      <c r="CVV80" s="218"/>
      <c r="CVW80" s="218"/>
      <c r="CVX80" s="218"/>
      <c r="CVY80" s="218"/>
      <c r="CVZ80" s="218"/>
      <c r="CWA80" s="218"/>
      <c r="CWB80" s="218"/>
      <c r="CWC80" s="218"/>
      <c r="CWD80" s="218"/>
      <c r="CWE80" s="218"/>
      <c r="CWF80" s="218"/>
      <c r="CWG80" s="218"/>
      <c r="CWH80" s="218"/>
      <c r="CWI80" s="218"/>
      <c r="CWJ80" s="218"/>
      <c r="CWK80" s="218"/>
      <c r="CWL80" s="218"/>
      <c r="CWM80" s="218"/>
      <c r="CWN80" s="218"/>
      <c r="CWO80" s="218"/>
      <c r="CWP80" s="218"/>
      <c r="CWQ80" s="218"/>
      <c r="CWR80" s="218"/>
      <c r="CWS80" s="218"/>
      <c r="CWT80" s="218"/>
      <c r="CWU80" s="218"/>
      <c r="CWV80" s="218"/>
      <c r="CWW80" s="218"/>
      <c r="CWX80" s="218"/>
      <c r="CWY80" s="218"/>
      <c r="CWZ80" s="218"/>
      <c r="CXA80" s="218"/>
      <c r="CXB80" s="218"/>
      <c r="CXC80" s="218"/>
      <c r="CXD80" s="218"/>
      <c r="CXE80" s="218"/>
      <c r="CXF80" s="218"/>
      <c r="CXG80" s="218"/>
      <c r="CXH80" s="218"/>
      <c r="CXI80" s="218"/>
      <c r="CXJ80" s="218"/>
      <c r="CXK80" s="218"/>
      <c r="CXL80" s="218"/>
      <c r="CXM80" s="218"/>
      <c r="CXN80" s="218"/>
      <c r="CXO80" s="218"/>
      <c r="CXP80" s="218"/>
      <c r="CXQ80" s="218"/>
      <c r="CXR80" s="218"/>
      <c r="CXS80" s="218"/>
      <c r="CXT80" s="218"/>
      <c r="CXU80" s="218"/>
      <c r="CXV80" s="218"/>
      <c r="CXW80" s="218"/>
      <c r="CXX80" s="218"/>
      <c r="CXY80" s="218"/>
      <c r="CXZ80" s="218"/>
      <c r="CYA80" s="218"/>
      <c r="CYB80" s="218"/>
      <c r="CYC80" s="218"/>
      <c r="CYD80" s="218"/>
      <c r="CYE80" s="218"/>
      <c r="CYF80" s="218"/>
      <c r="CYG80" s="218"/>
      <c r="CYH80" s="218"/>
      <c r="CYI80" s="218"/>
      <c r="CYJ80" s="218"/>
      <c r="CYK80" s="218"/>
      <c r="CYL80" s="218"/>
      <c r="CYM80" s="218"/>
      <c r="CYN80" s="218"/>
      <c r="CYO80" s="218"/>
      <c r="CYP80" s="218"/>
      <c r="CYQ80" s="218"/>
      <c r="CYR80" s="218"/>
      <c r="CYS80" s="218"/>
      <c r="CYT80" s="218"/>
      <c r="CYU80" s="218"/>
      <c r="CYV80" s="218"/>
      <c r="CYW80" s="218"/>
      <c r="CYX80" s="218"/>
      <c r="CYY80" s="218"/>
      <c r="CYZ80" s="218"/>
      <c r="CZA80" s="218"/>
      <c r="CZB80" s="218"/>
      <c r="CZC80" s="218"/>
      <c r="CZD80" s="218"/>
      <c r="CZE80" s="218"/>
      <c r="CZF80" s="218"/>
      <c r="CZG80" s="218"/>
      <c r="CZH80" s="218"/>
      <c r="CZI80" s="218"/>
      <c r="CZJ80" s="218"/>
      <c r="CZK80" s="218"/>
      <c r="CZL80" s="218"/>
      <c r="CZM80" s="218"/>
      <c r="CZN80" s="218"/>
      <c r="CZO80" s="218"/>
      <c r="CZP80" s="218"/>
      <c r="CZQ80" s="218"/>
      <c r="CZR80" s="218"/>
      <c r="CZS80" s="218"/>
      <c r="CZT80" s="218"/>
      <c r="CZU80" s="218"/>
      <c r="CZV80" s="218"/>
      <c r="CZW80" s="218"/>
      <c r="CZX80" s="218"/>
      <c r="CZY80" s="218"/>
      <c r="CZZ80" s="218"/>
      <c r="DAA80" s="218"/>
      <c r="DAB80" s="218"/>
      <c r="DAC80" s="218"/>
      <c r="DAD80" s="218"/>
      <c r="DAE80" s="218"/>
      <c r="DAF80" s="218"/>
      <c r="DAG80" s="218"/>
      <c r="DAH80" s="218"/>
      <c r="DAI80" s="218"/>
      <c r="DAJ80" s="218"/>
      <c r="DAK80" s="218"/>
      <c r="DAL80" s="218"/>
      <c r="DAM80" s="218"/>
      <c r="DAN80" s="218"/>
      <c r="DAO80" s="218"/>
      <c r="DAP80" s="218"/>
      <c r="DAQ80" s="218"/>
      <c r="DAR80" s="218"/>
      <c r="DAS80" s="218"/>
      <c r="DAT80" s="218"/>
      <c r="DAU80" s="218"/>
      <c r="DAV80" s="218"/>
      <c r="DAW80" s="218"/>
      <c r="DAX80" s="218"/>
      <c r="DAY80" s="218"/>
      <c r="DAZ80" s="218"/>
      <c r="DBA80" s="218"/>
      <c r="DBB80" s="218"/>
      <c r="DBC80" s="218"/>
      <c r="DBD80" s="218"/>
      <c r="DBE80" s="218"/>
      <c r="DBF80" s="218"/>
      <c r="DBG80" s="218"/>
      <c r="DBH80" s="218"/>
      <c r="DBI80" s="218"/>
      <c r="DBJ80" s="218"/>
      <c r="DBK80" s="218"/>
      <c r="DBL80" s="218"/>
      <c r="DBM80" s="218"/>
      <c r="DBN80" s="218"/>
      <c r="DBO80" s="218"/>
      <c r="DBP80" s="218"/>
      <c r="DBQ80" s="218"/>
      <c r="DBR80" s="218"/>
      <c r="DBS80" s="218"/>
      <c r="DBT80" s="218"/>
      <c r="DBU80" s="218"/>
      <c r="DBV80" s="218"/>
      <c r="DBW80" s="218"/>
      <c r="DBX80" s="218"/>
      <c r="DBY80" s="218"/>
      <c r="DBZ80" s="218"/>
      <c r="DCA80" s="218"/>
      <c r="DCB80" s="218"/>
      <c r="DCC80" s="218"/>
      <c r="DCD80" s="218"/>
      <c r="DCE80" s="218"/>
      <c r="DCF80" s="218"/>
      <c r="DCG80" s="218"/>
      <c r="DCH80" s="218"/>
      <c r="DCI80" s="218"/>
      <c r="DCJ80" s="218"/>
      <c r="DCK80" s="218"/>
      <c r="DCL80" s="218"/>
      <c r="DCM80" s="218"/>
      <c r="DCN80" s="218"/>
      <c r="DCO80" s="218"/>
      <c r="DCP80" s="218"/>
      <c r="DCQ80" s="218"/>
      <c r="DCR80" s="218"/>
      <c r="DCS80" s="218"/>
      <c r="DCT80" s="218"/>
      <c r="DCU80" s="218"/>
      <c r="DCV80" s="218"/>
      <c r="DCW80" s="218"/>
      <c r="DCX80" s="218"/>
      <c r="DCY80" s="218"/>
      <c r="DCZ80" s="218"/>
      <c r="DDA80" s="218"/>
      <c r="DDB80" s="218"/>
      <c r="DDC80" s="218"/>
      <c r="DDD80" s="218"/>
      <c r="DDE80" s="218"/>
      <c r="DDF80" s="218"/>
      <c r="DDG80" s="218"/>
      <c r="DDH80" s="218"/>
      <c r="DDI80" s="218"/>
      <c r="DDJ80" s="218"/>
      <c r="DDK80" s="218"/>
      <c r="DDL80" s="218"/>
      <c r="DDM80" s="218"/>
      <c r="DDN80" s="218"/>
      <c r="DDO80" s="218"/>
      <c r="DDP80" s="218"/>
      <c r="DDQ80" s="218"/>
      <c r="DDR80" s="218"/>
      <c r="DDS80" s="218"/>
      <c r="DDT80" s="218"/>
      <c r="DDU80" s="218"/>
      <c r="DDV80" s="218"/>
      <c r="DDW80" s="218"/>
      <c r="DDX80" s="218"/>
      <c r="DDY80" s="218"/>
      <c r="DDZ80" s="218"/>
      <c r="DEA80" s="218"/>
      <c r="DEB80" s="218"/>
      <c r="DEC80" s="218"/>
      <c r="DED80" s="218"/>
      <c r="DEE80" s="218"/>
      <c r="DEF80" s="218"/>
      <c r="DEG80" s="218"/>
      <c r="DEH80" s="218"/>
      <c r="DEI80" s="218"/>
      <c r="DEJ80" s="218"/>
      <c r="DEK80" s="218"/>
      <c r="DEL80" s="218"/>
      <c r="DEM80" s="218"/>
      <c r="DEN80" s="218"/>
      <c r="DEO80" s="218"/>
      <c r="DEP80" s="218"/>
      <c r="DEQ80" s="218"/>
      <c r="DER80" s="218"/>
      <c r="DES80" s="218"/>
      <c r="DET80" s="218"/>
      <c r="DEU80" s="218"/>
      <c r="DEV80" s="218"/>
      <c r="DEW80" s="218"/>
      <c r="DEX80" s="218"/>
      <c r="DEY80" s="218"/>
      <c r="DEZ80" s="218"/>
      <c r="DFA80" s="218"/>
      <c r="DFB80" s="218"/>
      <c r="DFC80" s="218"/>
      <c r="DFD80" s="218"/>
      <c r="DFE80" s="218"/>
      <c r="DFF80" s="218"/>
      <c r="DFG80" s="218"/>
      <c r="DFH80" s="218"/>
      <c r="DFI80" s="218"/>
      <c r="DFJ80" s="218"/>
      <c r="DFK80" s="218"/>
      <c r="DFL80" s="218"/>
      <c r="DFM80" s="218"/>
      <c r="DFN80" s="218"/>
      <c r="DFO80" s="218"/>
      <c r="DFP80" s="218"/>
      <c r="DFQ80" s="218"/>
      <c r="DFR80" s="218"/>
      <c r="DFS80" s="218"/>
      <c r="DFT80" s="218"/>
      <c r="DFU80" s="218"/>
      <c r="DFV80" s="218"/>
      <c r="DFW80" s="218"/>
      <c r="DFX80" s="218"/>
      <c r="DFY80" s="218"/>
      <c r="DFZ80" s="218"/>
      <c r="DGA80" s="218"/>
      <c r="DGB80" s="218"/>
      <c r="DGC80" s="218"/>
      <c r="DGD80" s="218"/>
      <c r="DGE80" s="218"/>
      <c r="DGF80" s="218"/>
      <c r="DGG80" s="218"/>
      <c r="DGH80" s="218"/>
      <c r="DGI80" s="218"/>
      <c r="DGJ80" s="218"/>
      <c r="DGK80" s="218"/>
      <c r="DGL80" s="218"/>
      <c r="DGM80" s="218"/>
      <c r="DGN80" s="218"/>
      <c r="DGO80" s="218"/>
      <c r="DGP80" s="218"/>
      <c r="DGQ80" s="218"/>
      <c r="DGR80" s="218"/>
      <c r="DGS80" s="218"/>
      <c r="DGT80" s="218"/>
      <c r="DGU80" s="218"/>
      <c r="DGV80" s="218"/>
      <c r="DGW80" s="218"/>
      <c r="DGX80" s="218"/>
      <c r="DGY80" s="218"/>
      <c r="DGZ80" s="218"/>
      <c r="DHA80" s="218"/>
      <c r="DHB80" s="218"/>
      <c r="DHC80" s="218"/>
      <c r="DHD80" s="218"/>
      <c r="DHE80" s="218"/>
      <c r="DHF80" s="218"/>
      <c r="DHG80" s="218"/>
      <c r="DHH80" s="218"/>
      <c r="DHI80" s="218"/>
      <c r="DHJ80" s="218"/>
      <c r="DHK80" s="218"/>
      <c r="DHL80" s="218"/>
      <c r="DHM80" s="218"/>
      <c r="DHN80" s="218"/>
      <c r="DHO80" s="218"/>
      <c r="DHP80" s="218"/>
      <c r="DHQ80" s="218"/>
      <c r="DHR80" s="218"/>
      <c r="DHS80" s="218"/>
      <c r="DHT80" s="218"/>
      <c r="DHU80" s="218"/>
      <c r="DHV80" s="218"/>
      <c r="DHW80" s="218"/>
      <c r="DHX80" s="218"/>
      <c r="DHY80" s="218"/>
      <c r="DHZ80" s="218"/>
      <c r="DIA80" s="218"/>
      <c r="DIB80" s="218"/>
      <c r="DIC80" s="218"/>
      <c r="DID80" s="218"/>
      <c r="DIE80" s="218"/>
      <c r="DIF80" s="218"/>
      <c r="DIG80" s="218"/>
      <c r="DIH80" s="218"/>
      <c r="DII80" s="218"/>
      <c r="DIJ80" s="218"/>
      <c r="DIK80" s="218"/>
      <c r="DIL80" s="218"/>
      <c r="DIM80" s="218"/>
      <c r="DIN80" s="218"/>
      <c r="DIO80" s="218"/>
      <c r="DIP80" s="218"/>
      <c r="DIQ80" s="218"/>
      <c r="DIR80" s="218"/>
      <c r="DIS80" s="218"/>
      <c r="DIT80" s="218"/>
      <c r="DIU80" s="218"/>
      <c r="DIV80" s="218"/>
      <c r="DIW80" s="218"/>
      <c r="DIX80" s="218"/>
      <c r="DIY80" s="218"/>
      <c r="DIZ80" s="218"/>
      <c r="DJA80" s="218"/>
      <c r="DJB80" s="218"/>
      <c r="DJC80" s="218"/>
      <c r="DJD80" s="218"/>
      <c r="DJE80" s="218"/>
      <c r="DJF80" s="218"/>
      <c r="DJG80" s="218"/>
      <c r="DJH80" s="218"/>
      <c r="DJI80" s="218"/>
      <c r="DJJ80" s="218"/>
      <c r="DJK80" s="218"/>
      <c r="DJL80" s="218"/>
      <c r="DJM80" s="218"/>
      <c r="DJN80" s="218"/>
      <c r="DJO80" s="218"/>
      <c r="DJP80" s="218"/>
      <c r="DJQ80" s="218"/>
      <c r="DJR80" s="218"/>
      <c r="DJS80" s="218"/>
      <c r="DJT80" s="218"/>
      <c r="DJU80" s="218"/>
      <c r="DJV80" s="218"/>
      <c r="DJW80" s="218"/>
      <c r="DJX80" s="218"/>
      <c r="DJY80" s="218"/>
      <c r="DJZ80" s="218"/>
      <c r="DKA80" s="218"/>
      <c r="DKB80" s="218"/>
      <c r="DKC80" s="218"/>
      <c r="DKD80" s="218"/>
      <c r="DKE80" s="218"/>
      <c r="DKF80" s="218"/>
      <c r="DKG80" s="218"/>
      <c r="DKH80" s="218"/>
      <c r="DKI80" s="218"/>
      <c r="DKJ80" s="218"/>
      <c r="DKK80" s="218"/>
      <c r="DKL80" s="218"/>
      <c r="DKM80" s="218"/>
      <c r="DKN80" s="218"/>
      <c r="DKO80" s="218"/>
      <c r="DKP80" s="218"/>
      <c r="DKQ80" s="218"/>
      <c r="DKR80" s="218"/>
      <c r="DKS80" s="218"/>
      <c r="DKT80" s="218"/>
      <c r="DKU80" s="218"/>
      <c r="DKV80" s="218"/>
      <c r="DKW80" s="218"/>
      <c r="DKX80" s="218"/>
      <c r="DKY80" s="218"/>
      <c r="DKZ80" s="218"/>
      <c r="DLA80" s="218"/>
      <c r="DLB80" s="218"/>
      <c r="DLC80" s="218"/>
      <c r="DLD80" s="218"/>
      <c r="DLE80" s="218"/>
      <c r="DLF80" s="218"/>
      <c r="DLG80" s="218"/>
      <c r="DLH80" s="218"/>
      <c r="DLI80" s="218"/>
      <c r="DLJ80" s="218"/>
      <c r="DLK80" s="218"/>
      <c r="DLL80" s="218"/>
      <c r="DLM80" s="218"/>
      <c r="DLN80" s="218"/>
      <c r="DLO80" s="218"/>
      <c r="DLP80" s="218"/>
      <c r="DLQ80" s="218"/>
      <c r="DLR80" s="218"/>
      <c r="DLS80" s="218"/>
      <c r="DLT80" s="218"/>
      <c r="DLU80" s="218"/>
      <c r="DLV80" s="218"/>
      <c r="DLW80" s="218"/>
      <c r="DLX80" s="218"/>
      <c r="DLY80" s="218"/>
      <c r="DLZ80" s="218"/>
      <c r="DMA80" s="218"/>
      <c r="DMB80" s="218"/>
      <c r="DMC80" s="218"/>
      <c r="DMD80" s="218"/>
      <c r="DME80" s="218"/>
      <c r="DMF80" s="218"/>
      <c r="DMG80" s="218"/>
      <c r="DMH80" s="218"/>
      <c r="DMI80" s="218"/>
      <c r="DMJ80" s="218"/>
      <c r="DMK80" s="218"/>
      <c r="DML80" s="218"/>
      <c r="DMM80" s="218"/>
      <c r="DMN80" s="218"/>
      <c r="DMO80" s="218"/>
      <c r="DMP80" s="218"/>
      <c r="DMQ80" s="218"/>
      <c r="DMR80" s="218"/>
      <c r="DMS80" s="218"/>
      <c r="DMT80" s="218"/>
      <c r="DMU80" s="218"/>
      <c r="DMV80" s="218"/>
      <c r="DMW80" s="218"/>
      <c r="DMX80" s="218"/>
      <c r="DMY80" s="218"/>
      <c r="DMZ80" s="218"/>
      <c r="DNA80" s="218"/>
      <c r="DNB80" s="218"/>
      <c r="DNC80" s="218"/>
      <c r="DND80" s="218"/>
      <c r="DNE80" s="218"/>
      <c r="DNF80" s="218"/>
      <c r="DNG80" s="218"/>
      <c r="DNH80" s="218"/>
      <c r="DNI80" s="218"/>
      <c r="DNJ80" s="218"/>
      <c r="DNK80" s="218"/>
      <c r="DNL80" s="218"/>
      <c r="DNM80" s="218"/>
      <c r="DNN80" s="218"/>
      <c r="DNO80" s="218"/>
      <c r="DNP80" s="218"/>
      <c r="DNQ80" s="218"/>
      <c r="DNR80" s="218"/>
      <c r="DNS80" s="218"/>
      <c r="DNT80" s="218"/>
      <c r="DNU80" s="218"/>
      <c r="DNV80" s="218"/>
      <c r="DNW80" s="218"/>
      <c r="DNX80" s="218"/>
      <c r="DNY80" s="218"/>
      <c r="DNZ80" s="218"/>
      <c r="DOA80" s="218"/>
      <c r="DOB80" s="218"/>
      <c r="DOC80" s="218"/>
      <c r="DOD80" s="218"/>
      <c r="DOE80" s="218"/>
      <c r="DOF80" s="218"/>
      <c r="DOG80" s="218"/>
      <c r="DOH80" s="218"/>
      <c r="DOI80" s="218"/>
      <c r="DOJ80" s="218"/>
      <c r="DOK80" s="218"/>
      <c r="DOL80" s="218"/>
      <c r="DOM80" s="218"/>
      <c r="DON80" s="218"/>
      <c r="DOO80" s="218"/>
      <c r="DOP80" s="218"/>
      <c r="DOQ80" s="218"/>
      <c r="DOR80" s="218"/>
      <c r="DOS80" s="218"/>
      <c r="DOT80" s="218"/>
      <c r="DOU80" s="218"/>
      <c r="DOV80" s="218"/>
      <c r="DOW80" s="218"/>
      <c r="DOX80" s="218"/>
      <c r="DOY80" s="218"/>
      <c r="DOZ80" s="218"/>
      <c r="DPA80" s="218"/>
      <c r="DPB80" s="218"/>
      <c r="DPC80" s="218"/>
      <c r="DPD80" s="218"/>
      <c r="DPE80" s="218"/>
      <c r="DPF80" s="218"/>
      <c r="DPG80" s="218"/>
      <c r="DPH80" s="218"/>
      <c r="DPI80" s="218"/>
      <c r="DPJ80" s="218"/>
      <c r="DPK80" s="218"/>
      <c r="DPL80" s="218"/>
      <c r="DPM80" s="218"/>
      <c r="DPN80" s="218"/>
      <c r="DPO80" s="218"/>
      <c r="DPP80" s="218"/>
      <c r="DPQ80" s="218"/>
      <c r="DPR80" s="218"/>
      <c r="DPS80" s="218"/>
      <c r="DPT80" s="218"/>
      <c r="DPU80" s="218"/>
      <c r="DPV80" s="218"/>
      <c r="DPW80" s="218"/>
      <c r="DPX80" s="218"/>
      <c r="DPY80" s="218"/>
      <c r="DPZ80" s="218"/>
      <c r="DQA80" s="218"/>
      <c r="DQB80" s="218"/>
      <c r="DQC80" s="218"/>
      <c r="DQD80" s="218"/>
      <c r="DQE80" s="218"/>
      <c r="DQF80" s="218"/>
      <c r="DQG80" s="218"/>
      <c r="DQH80" s="218"/>
      <c r="DQI80" s="218"/>
      <c r="DQJ80" s="218"/>
      <c r="DQK80" s="218"/>
      <c r="DQL80" s="218"/>
      <c r="DQM80" s="218"/>
      <c r="DQN80" s="218"/>
      <c r="DQO80" s="218"/>
      <c r="DQP80" s="218"/>
      <c r="DQQ80" s="218"/>
      <c r="DQR80" s="218"/>
      <c r="DQS80" s="218"/>
      <c r="DQT80" s="218"/>
      <c r="DQU80" s="218"/>
      <c r="DQV80" s="218"/>
      <c r="DQW80" s="218"/>
      <c r="DQX80" s="218"/>
      <c r="DQY80" s="218"/>
      <c r="DQZ80" s="218"/>
      <c r="DRA80" s="218"/>
      <c r="DRB80" s="218"/>
      <c r="DRC80" s="218"/>
      <c r="DRD80" s="218"/>
      <c r="DRE80" s="218"/>
      <c r="DRF80" s="218"/>
      <c r="DRG80" s="218"/>
      <c r="DRH80" s="218"/>
      <c r="DRI80" s="218"/>
      <c r="DRJ80" s="218"/>
      <c r="DRK80" s="218"/>
      <c r="DRL80" s="218"/>
      <c r="DRM80" s="218"/>
      <c r="DRN80" s="218"/>
      <c r="DRO80" s="218"/>
      <c r="DRP80" s="218"/>
      <c r="DRQ80" s="218"/>
      <c r="DRR80" s="218"/>
      <c r="DRS80" s="218"/>
      <c r="DRT80" s="218"/>
      <c r="DRU80" s="218"/>
      <c r="DRV80" s="218"/>
      <c r="DRW80" s="218"/>
      <c r="DRX80" s="218"/>
      <c r="DRY80" s="218"/>
      <c r="DRZ80" s="218"/>
      <c r="DSA80" s="218"/>
      <c r="DSB80" s="218"/>
      <c r="DSC80" s="218"/>
      <c r="DSD80" s="218"/>
      <c r="DSE80" s="218"/>
      <c r="DSF80" s="218"/>
      <c r="DSG80" s="218"/>
      <c r="DSH80" s="218"/>
      <c r="DSI80" s="218"/>
      <c r="DSJ80" s="218"/>
      <c r="DSK80" s="218"/>
      <c r="DSL80" s="218"/>
      <c r="DSM80" s="218"/>
      <c r="DSN80" s="218"/>
      <c r="DSO80" s="218"/>
      <c r="DSP80" s="218"/>
      <c r="DSQ80" s="218"/>
      <c r="DSR80" s="218"/>
      <c r="DSS80" s="218"/>
      <c r="DST80" s="218"/>
      <c r="DSU80" s="218"/>
      <c r="DSV80" s="218"/>
      <c r="DSW80" s="218"/>
      <c r="DSX80" s="218"/>
      <c r="DSY80" s="218"/>
      <c r="DSZ80" s="218"/>
      <c r="DTA80" s="218"/>
      <c r="DTB80" s="218"/>
      <c r="DTC80" s="218"/>
      <c r="DTD80" s="218"/>
      <c r="DTE80" s="218"/>
      <c r="DTF80" s="218"/>
      <c r="DTG80" s="218"/>
      <c r="DTH80" s="218"/>
      <c r="DTI80" s="218"/>
      <c r="DTJ80" s="218"/>
      <c r="DTK80" s="218"/>
      <c r="DTL80" s="218"/>
      <c r="DTM80" s="218"/>
      <c r="DTN80" s="218"/>
      <c r="DTO80" s="218"/>
      <c r="DTP80" s="218"/>
      <c r="DTQ80" s="218"/>
      <c r="DTR80" s="218"/>
      <c r="DTS80" s="218"/>
      <c r="DTT80" s="218"/>
      <c r="DTU80" s="218"/>
      <c r="DTV80" s="218"/>
      <c r="DTW80" s="218"/>
      <c r="DTX80" s="218"/>
      <c r="DTY80" s="218"/>
      <c r="DTZ80" s="218"/>
      <c r="DUA80" s="218"/>
      <c r="DUB80" s="218"/>
      <c r="DUC80" s="218"/>
      <c r="DUD80" s="218"/>
      <c r="DUE80" s="218"/>
      <c r="DUF80" s="218"/>
      <c r="DUG80" s="218"/>
      <c r="DUH80" s="218"/>
      <c r="DUI80" s="218"/>
      <c r="DUJ80" s="218"/>
      <c r="DUK80" s="218"/>
      <c r="DUL80" s="218"/>
      <c r="DUM80" s="218"/>
      <c r="DUN80" s="218"/>
      <c r="DUO80" s="218"/>
      <c r="DUP80" s="218"/>
      <c r="DUQ80" s="218"/>
      <c r="DUR80" s="218"/>
      <c r="DUS80" s="218"/>
      <c r="DUT80" s="218"/>
      <c r="DUU80" s="218"/>
      <c r="DUV80" s="218"/>
      <c r="DUW80" s="218"/>
      <c r="DUX80" s="218"/>
      <c r="DUY80" s="218"/>
      <c r="DUZ80" s="218"/>
      <c r="DVA80" s="218"/>
      <c r="DVB80" s="218"/>
      <c r="DVC80" s="218"/>
      <c r="DVD80" s="218"/>
      <c r="DVE80" s="218"/>
      <c r="DVF80" s="218"/>
      <c r="DVG80" s="218"/>
      <c r="DVH80" s="218"/>
      <c r="DVI80" s="218"/>
      <c r="DVJ80" s="218"/>
      <c r="DVK80" s="218"/>
      <c r="DVL80" s="218"/>
      <c r="DVM80" s="218"/>
      <c r="DVN80" s="218"/>
      <c r="DVO80" s="218"/>
      <c r="DVP80" s="218"/>
      <c r="DVQ80" s="218"/>
      <c r="DVR80" s="218"/>
      <c r="DVS80" s="218"/>
      <c r="DVT80" s="218"/>
      <c r="DVU80" s="218"/>
      <c r="DVV80" s="218"/>
      <c r="DVW80" s="218"/>
      <c r="DVX80" s="218"/>
      <c r="DVY80" s="218"/>
      <c r="DVZ80" s="218"/>
      <c r="DWA80" s="218"/>
      <c r="DWB80" s="218"/>
      <c r="DWC80" s="218"/>
      <c r="DWD80" s="218"/>
      <c r="DWE80" s="218"/>
      <c r="DWF80" s="218"/>
      <c r="DWG80" s="218"/>
      <c r="DWH80" s="218"/>
      <c r="DWI80" s="218"/>
      <c r="DWJ80" s="218"/>
      <c r="DWK80" s="218"/>
      <c r="DWL80" s="218"/>
      <c r="DWM80" s="218"/>
      <c r="DWN80" s="218"/>
      <c r="DWO80" s="218"/>
      <c r="DWP80" s="218"/>
      <c r="DWQ80" s="218"/>
      <c r="DWR80" s="218"/>
      <c r="DWS80" s="218"/>
      <c r="DWT80" s="218"/>
      <c r="DWU80" s="218"/>
      <c r="DWV80" s="218"/>
      <c r="DWW80" s="218"/>
      <c r="DWX80" s="218"/>
      <c r="DWY80" s="218"/>
      <c r="DWZ80" s="218"/>
      <c r="DXA80" s="218"/>
      <c r="DXB80" s="218"/>
      <c r="DXC80" s="218"/>
      <c r="DXD80" s="218"/>
      <c r="DXE80" s="218"/>
      <c r="DXF80" s="218"/>
      <c r="DXG80" s="218"/>
      <c r="DXH80" s="218"/>
      <c r="DXI80" s="218"/>
      <c r="DXJ80" s="218"/>
      <c r="DXK80" s="218"/>
      <c r="DXL80" s="218"/>
      <c r="DXM80" s="218"/>
      <c r="DXN80" s="218"/>
      <c r="DXO80" s="218"/>
      <c r="DXP80" s="218"/>
      <c r="DXQ80" s="218"/>
      <c r="DXR80" s="218"/>
      <c r="DXS80" s="218"/>
      <c r="DXT80" s="218"/>
      <c r="DXU80" s="218"/>
      <c r="DXV80" s="218"/>
      <c r="DXW80" s="218"/>
      <c r="DXX80" s="218"/>
      <c r="DXY80" s="218"/>
      <c r="DXZ80" s="218"/>
      <c r="DYA80" s="218"/>
      <c r="DYB80" s="218"/>
      <c r="DYC80" s="218"/>
      <c r="DYD80" s="218"/>
      <c r="DYE80" s="218"/>
      <c r="DYF80" s="218"/>
      <c r="DYG80" s="218"/>
      <c r="DYH80" s="218"/>
      <c r="DYI80" s="218"/>
      <c r="DYJ80" s="218"/>
      <c r="DYK80" s="218"/>
      <c r="DYL80" s="218"/>
      <c r="DYM80" s="218"/>
      <c r="DYN80" s="218"/>
      <c r="DYO80" s="218"/>
      <c r="DYP80" s="218"/>
      <c r="DYQ80" s="218"/>
      <c r="DYR80" s="218"/>
      <c r="DYS80" s="218"/>
      <c r="DYT80" s="218"/>
      <c r="DYU80" s="218"/>
      <c r="DYV80" s="218"/>
      <c r="DYW80" s="218"/>
      <c r="DYX80" s="218"/>
      <c r="DYY80" s="218"/>
      <c r="DYZ80" s="218"/>
      <c r="DZA80" s="218"/>
      <c r="DZB80" s="218"/>
      <c r="DZC80" s="218"/>
      <c r="DZD80" s="218"/>
      <c r="DZE80" s="218"/>
      <c r="DZF80" s="218"/>
      <c r="DZG80" s="218"/>
      <c r="DZH80" s="218"/>
      <c r="DZI80" s="218"/>
      <c r="DZJ80" s="218"/>
      <c r="DZK80" s="218"/>
      <c r="DZL80" s="218"/>
      <c r="DZM80" s="218"/>
      <c r="DZN80" s="218"/>
      <c r="DZO80" s="218"/>
      <c r="DZP80" s="218"/>
      <c r="DZQ80" s="218"/>
      <c r="DZR80" s="218"/>
      <c r="DZS80" s="218"/>
      <c r="DZT80" s="218"/>
      <c r="DZU80" s="218"/>
      <c r="DZV80" s="218"/>
      <c r="DZW80" s="218"/>
      <c r="DZX80" s="218"/>
      <c r="DZY80" s="218"/>
      <c r="DZZ80" s="218"/>
      <c r="EAA80" s="218"/>
      <c r="EAB80" s="218"/>
      <c r="EAC80" s="218"/>
      <c r="EAD80" s="218"/>
      <c r="EAE80" s="218"/>
      <c r="EAF80" s="218"/>
      <c r="EAG80" s="218"/>
      <c r="EAH80" s="218"/>
      <c r="EAI80" s="218"/>
      <c r="EAJ80" s="218"/>
      <c r="EAK80" s="218"/>
      <c r="EAL80" s="218"/>
      <c r="EAM80" s="218"/>
      <c r="EAN80" s="218"/>
      <c r="EAO80" s="218"/>
      <c r="EAP80" s="218"/>
      <c r="EAQ80" s="218"/>
      <c r="EAR80" s="218"/>
      <c r="EAS80" s="218"/>
      <c r="EAT80" s="218"/>
      <c r="EAU80" s="218"/>
      <c r="EAV80" s="218"/>
      <c r="EAW80" s="218"/>
      <c r="EAX80" s="218"/>
      <c r="EAY80" s="218"/>
      <c r="EAZ80" s="218"/>
      <c r="EBA80" s="218"/>
      <c r="EBB80" s="218"/>
      <c r="EBC80" s="218"/>
      <c r="EBD80" s="218"/>
      <c r="EBE80" s="218"/>
      <c r="EBF80" s="218"/>
      <c r="EBG80" s="218"/>
      <c r="EBH80" s="218"/>
      <c r="EBI80" s="218"/>
      <c r="EBJ80" s="218"/>
      <c r="EBK80" s="218"/>
      <c r="EBL80" s="218"/>
      <c r="EBM80" s="218"/>
      <c r="EBN80" s="218"/>
      <c r="EBO80" s="218"/>
      <c r="EBP80" s="218"/>
      <c r="EBQ80" s="218"/>
      <c r="EBR80" s="218"/>
      <c r="EBS80" s="218"/>
      <c r="EBT80" s="218"/>
      <c r="EBU80" s="218"/>
      <c r="EBV80" s="218"/>
      <c r="EBW80" s="218"/>
      <c r="EBX80" s="218"/>
      <c r="EBY80" s="218"/>
      <c r="EBZ80" s="218"/>
      <c r="ECA80" s="218"/>
      <c r="ECB80" s="218"/>
      <c r="ECC80" s="218"/>
      <c r="ECD80" s="218"/>
      <c r="ECE80" s="218"/>
      <c r="ECF80" s="218"/>
      <c r="ECG80" s="218"/>
      <c r="ECH80" s="218"/>
      <c r="ECI80" s="218"/>
      <c r="ECJ80" s="218"/>
      <c r="ECK80" s="218"/>
      <c r="ECL80" s="218"/>
      <c r="ECM80" s="218"/>
      <c r="ECN80" s="218"/>
      <c r="ECO80" s="218"/>
      <c r="ECP80" s="218"/>
      <c r="ECQ80" s="218"/>
      <c r="ECR80" s="218"/>
      <c r="ECS80" s="218"/>
      <c r="ECT80" s="218"/>
      <c r="ECU80" s="218"/>
      <c r="ECV80" s="218"/>
      <c r="ECW80" s="218"/>
      <c r="ECX80" s="218"/>
      <c r="ECY80" s="218"/>
      <c r="ECZ80" s="218"/>
      <c r="EDA80" s="218"/>
      <c r="EDB80" s="218"/>
      <c r="EDC80" s="218"/>
      <c r="EDD80" s="218"/>
      <c r="EDE80" s="218"/>
      <c r="EDF80" s="218"/>
      <c r="EDG80" s="218"/>
      <c r="EDH80" s="218"/>
      <c r="EDI80" s="218"/>
      <c r="EDJ80" s="218"/>
      <c r="EDK80" s="218"/>
      <c r="EDL80" s="218"/>
      <c r="EDM80" s="218"/>
      <c r="EDN80" s="218"/>
      <c r="EDO80" s="218"/>
      <c r="EDP80" s="218"/>
      <c r="EDQ80" s="218"/>
      <c r="EDR80" s="218"/>
      <c r="EDS80" s="218"/>
      <c r="EDT80" s="218"/>
      <c r="EDU80" s="218"/>
      <c r="EDV80" s="218"/>
      <c r="EDW80" s="218"/>
      <c r="EDX80" s="218"/>
      <c r="EDY80" s="218"/>
      <c r="EDZ80" s="218"/>
      <c r="EEA80" s="218"/>
      <c r="EEB80" s="218"/>
      <c r="EEC80" s="218"/>
      <c r="EED80" s="218"/>
      <c r="EEE80" s="218"/>
      <c r="EEF80" s="218"/>
      <c r="EEG80" s="218"/>
      <c r="EEH80" s="218"/>
      <c r="EEI80" s="218"/>
      <c r="EEJ80" s="218"/>
      <c r="EEK80" s="218"/>
      <c r="EEL80" s="218"/>
      <c r="EEM80" s="218"/>
      <c r="EEN80" s="218"/>
      <c r="EEO80" s="218"/>
      <c r="EEP80" s="218"/>
      <c r="EEQ80" s="218"/>
      <c r="EER80" s="218"/>
      <c r="EES80" s="218"/>
      <c r="EET80" s="218"/>
      <c r="EEU80" s="218"/>
      <c r="EEV80" s="218"/>
      <c r="EEW80" s="218"/>
      <c r="EEX80" s="218"/>
      <c r="EEY80" s="218"/>
      <c r="EEZ80" s="218"/>
      <c r="EFA80" s="218"/>
      <c r="EFB80" s="218"/>
      <c r="EFC80" s="218"/>
      <c r="EFD80" s="218"/>
      <c r="EFE80" s="218"/>
      <c r="EFF80" s="218"/>
      <c r="EFG80" s="218"/>
      <c r="EFH80" s="218"/>
      <c r="EFI80" s="218"/>
      <c r="EFJ80" s="218"/>
      <c r="EFK80" s="218"/>
      <c r="EFL80" s="218"/>
      <c r="EFM80" s="218"/>
      <c r="EFN80" s="218"/>
      <c r="EFO80" s="218"/>
      <c r="EFP80" s="218"/>
      <c r="EFQ80" s="218"/>
      <c r="EFR80" s="218"/>
      <c r="EFS80" s="218"/>
      <c r="EFT80" s="218"/>
      <c r="EFU80" s="218"/>
      <c r="EFV80" s="218"/>
      <c r="EFW80" s="218"/>
      <c r="EFX80" s="218"/>
      <c r="EFY80" s="218"/>
      <c r="EFZ80" s="218"/>
      <c r="EGA80" s="218"/>
      <c r="EGB80" s="218"/>
      <c r="EGC80" s="218"/>
      <c r="EGD80" s="218"/>
      <c r="EGE80" s="218"/>
      <c r="EGF80" s="218"/>
      <c r="EGG80" s="218"/>
      <c r="EGH80" s="218"/>
      <c r="EGI80" s="218"/>
      <c r="EGJ80" s="218"/>
      <c r="EGK80" s="218"/>
      <c r="EGL80" s="218"/>
      <c r="EGM80" s="218"/>
      <c r="EGN80" s="218"/>
      <c r="EGO80" s="218"/>
      <c r="EGP80" s="218"/>
      <c r="EGQ80" s="218"/>
      <c r="EGR80" s="218"/>
      <c r="EGS80" s="218"/>
      <c r="EGT80" s="218"/>
      <c r="EGU80" s="218"/>
      <c r="EGV80" s="218"/>
      <c r="EGW80" s="218"/>
      <c r="EGX80" s="218"/>
      <c r="EGY80" s="218"/>
      <c r="EGZ80" s="218"/>
      <c r="EHA80" s="218"/>
      <c r="EHB80" s="218"/>
      <c r="EHC80" s="218"/>
      <c r="EHD80" s="218"/>
      <c r="EHE80" s="218"/>
      <c r="EHF80" s="218"/>
      <c r="EHG80" s="218"/>
      <c r="EHH80" s="218"/>
      <c r="EHI80" s="218"/>
      <c r="EHJ80" s="218"/>
      <c r="EHK80" s="218"/>
      <c r="EHL80" s="218"/>
      <c r="EHM80" s="218"/>
      <c r="EHN80" s="218"/>
      <c r="EHO80" s="218"/>
      <c r="EHP80" s="218"/>
      <c r="EHQ80" s="218"/>
      <c r="EHR80" s="218"/>
      <c r="EHS80" s="218"/>
      <c r="EHT80" s="218"/>
      <c r="EHU80" s="218"/>
      <c r="EHV80" s="218"/>
      <c r="EHW80" s="218"/>
      <c r="EHX80" s="218"/>
      <c r="EHY80" s="218"/>
      <c r="EHZ80" s="218"/>
      <c r="EIA80" s="218"/>
      <c r="EIB80" s="218"/>
      <c r="EIC80" s="218"/>
      <c r="EID80" s="218"/>
      <c r="EIE80" s="218"/>
      <c r="EIF80" s="218"/>
      <c r="EIG80" s="218"/>
      <c r="EIH80" s="218"/>
      <c r="EII80" s="218"/>
      <c r="EIJ80" s="218"/>
      <c r="EIK80" s="218"/>
      <c r="EIL80" s="218"/>
      <c r="EIM80" s="218"/>
      <c r="EIN80" s="218"/>
      <c r="EIO80" s="218"/>
      <c r="EIP80" s="218"/>
      <c r="EIQ80" s="218"/>
      <c r="EIR80" s="218"/>
      <c r="EIS80" s="218"/>
      <c r="EIT80" s="218"/>
      <c r="EIU80" s="218"/>
      <c r="EIV80" s="218"/>
      <c r="EIW80" s="218"/>
      <c r="EIX80" s="218"/>
      <c r="EIY80" s="218"/>
      <c r="EIZ80" s="218"/>
      <c r="EJA80" s="218"/>
      <c r="EJB80" s="218"/>
      <c r="EJC80" s="218"/>
      <c r="EJD80" s="218"/>
      <c r="EJE80" s="218"/>
      <c r="EJF80" s="218"/>
      <c r="EJG80" s="218"/>
      <c r="EJH80" s="218"/>
      <c r="EJI80" s="218"/>
      <c r="EJJ80" s="218"/>
      <c r="EJK80" s="218"/>
      <c r="EJL80" s="218"/>
      <c r="EJM80" s="218"/>
      <c r="EJN80" s="218"/>
      <c r="EJO80" s="218"/>
      <c r="EJP80" s="218"/>
      <c r="EJQ80" s="218"/>
      <c r="EJR80" s="218"/>
      <c r="EJS80" s="218"/>
      <c r="EJT80" s="218"/>
      <c r="EJU80" s="218"/>
      <c r="EJV80" s="218"/>
      <c r="EJW80" s="218"/>
      <c r="EJX80" s="218"/>
      <c r="EJY80" s="218"/>
      <c r="EJZ80" s="218"/>
      <c r="EKA80" s="218"/>
      <c r="EKB80" s="218"/>
      <c r="EKC80" s="218"/>
      <c r="EKD80" s="218"/>
      <c r="EKE80" s="218"/>
      <c r="EKF80" s="218"/>
      <c r="EKG80" s="218"/>
      <c r="EKH80" s="218"/>
      <c r="EKI80" s="218"/>
      <c r="EKJ80" s="218"/>
      <c r="EKK80" s="218"/>
      <c r="EKL80" s="218"/>
      <c r="EKM80" s="218"/>
      <c r="EKN80" s="218"/>
      <c r="EKO80" s="218"/>
      <c r="EKP80" s="218"/>
      <c r="EKQ80" s="218"/>
      <c r="EKR80" s="218"/>
      <c r="EKS80" s="218"/>
      <c r="EKT80" s="218"/>
      <c r="EKU80" s="218"/>
      <c r="EKV80" s="218"/>
      <c r="EKW80" s="218"/>
      <c r="EKX80" s="218"/>
      <c r="EKY80" s="218"/>
      <c r="EKZ80" s="218"/>
      <c r="ELA80" s="218"/>
      <c r="ELB80" s="218"/>
      <c r="ELC80" s="218"/>
      <c r="ELD80" s="218"/>
      <c r="ELE80" s="218"/>
      <c r="ELF80" s="218"/>
      <c r="ELG80" s="218"/>
      <c r="ELH80" s="218"/>
      <c r="ELI80" s="218"/>
      <c r="ELJ80" s="218"/>
      <c r="ELK80" s="218"/>
      <c r="ELL80" s="218"/>
      <c r="ELM80" s="218"/>
      <c r="ELN80" s="218"/>
      <c r="ELO80" s="218"/>
      <c r="ELP80" s="218"/>
      <c r="ELQ80" s="218"/>
      <c r="ELR80" s="218"/>
      <c r="ELS80" s="218"/>
      <c r="ELT80" s="218"/>
      <c r="ELU80" s="218"/>
      <c r="ELV80" s="218"/>
      <c r="ELW80" s="218"/>
      <c r="ELX80" s="218"/>
      <c r="ELY80" s="218"/>
      <c r="ELZ80" s="218"/>
      <c r="EMA80" s="218"/>
      <c r="EMB80" s="218"/>
      <c r="EMC80" s="218"/>
      <c r="EMD80" s="218"/>
      <c r="EME80" s="218"/>
      <c r="EMF80" s="218"/>
      <c r="EMG80" s="218"/>
      <c r="EMH80" s="218"/>
      <c r="EMI80" s="218"/>
      <c r="EMJ80" s="218"/>
      <c r="EMK80" s="218"/>
      <c r="EML80" s="218"/>
      <c r="EMM80" s="218"/>
      <c r="EMN80" s="218"/>
      <c r="EMO80" s="218"/>
      <c r="EMP80" s="218"/>
      <c r="EMQ80" s="218"/>
      <c r="EMR80" s="218"/>
      <c r="EMS80" s="218"/>
      <c r="EMT80" s="218"/>
      <c r="EMU80" s="218"/>
      <c r="EMV80" s="218"/>
      <c r="EMW80" s="218"/>
      <c r="EMX80" s="218"/>
      <c r="EMY80" s="218"/>
      <c r="EMZ80" s="218"/>
      <c r="ENA80" s="218"/>
      <c r="ENB80" s="218"/>
      <c r="ENC80" s="218"/>
      <c r="END80" s="218"/>
      <c r="ENE80" s="218"/>
      <c r="ENF80" s="218"/>
      <c r="ENG80" s="218"/>
      <c r="ENH80" s="218"/>
      <c r="ENI80" s="218"/>
      <c r="ENJ80" s="218"/>
      <c r="ENK80" s="218"/>
      <c r="ENL80" s="218"/>
      <c r="ENM80" s="218"/>
      <c r="ENN80" s="218"/>
      <c r="ENO80" s="218"/>
      <c r="ENP80" s="218"/>
      <c r="ENQ80" s="218"/>
      <c r="ENR80" s="218"/>
      <c r="ENS80" s="218"/>
      <c r="ENT80" s="218"/>
      <c r="ENU80" s="218"/>
      <c r="ENV80" s="218"/>
      <c r="ENW80" s="218"/>
      <c r="ENX80" s="218"/>
      <c r="ENY80" s="218"/>
      <c r="ENZ80" s="218"/>
      <c r="EOA80" s="218"/>
      <c r="EOB80" s="218"/>
      <c r="EOC80" s="218"/>
      <c r="EOD80" s="218"/>
      <c r="EOE80" s="218"/>
      <c r="EOF80" s="218"/>
      <c r="EOG80" s="218"/>
      <c r="EOH80" s="218"/>
      <c r="EOI80" s="218"/>
      <c r="EOJ80" s="218"/>
      <c r="EOK80" s="218"/>
      <c r="EOL80" s="218"/>
      <c r="EOM80" s="218"/>
      <c r="EON80" s="218"/>
      <c r="EOO80" s="218"/>
      <c r="EOP80" s="218"/>
      <c r="EOQ80" s="218"/>
      <c r="EOR80" s="218"/>
      <c r="EOS80" s="218"/>
      <c r="EOT80" s="218"/>
      <c r="EOU80" s="218"/>
      <c r="EOV80" s="218"/>
      <c r="EOW80" s="218"/>
      <c r="EOX80" s="218"/>
      <c r="EOY80" s="218"/>
      <c r="EOZ80" s="218"/>
      <c r="EPA80" s="218"/>
      <c r="EPB80" s="218"/>
      <c r="EPC80" s="218"/>
      <c r="EPD80" s="218"/>
      <c r="EPE80" s="218"/>
      <c r="EPF80" s="218"/>
      <c r="EPG80" s="218"/>
      <c r="EPH80" s="218"/>
      <c r="EPI80" s="218"/>
      <c r="EPJ80" s="218"/>
      <c r="EPK80" s="218"/>
      <c r="EPL80" s="218"/>
      <c r="EPM80" s="218"/>
      <c r="EPN80" s="218"/>
      <c r="EPO80" s="218"/>
      <c r="EPP80" s="218"/>
      <c r="EPQ80" s="218"/>
      <c r="EPR80" s="218"/>
      <c r="EPS80" s="218"/>
      <c r="EPT80" s="218"/>
      <c r="EPU80" s="218"/>
      <c r="EPV80" s="218"/>
      <c r="EPW80" s="218"/>
      <c r="EPX80" s="218"/>
      <c r="EPY80" s="218"/>
      <c r="EPZ80" s="218"/>
      <c r="EQA80" s="218"/>
      <c r="EQB80" s="218"/>
      <c r="EQC80" s="218"/>
      <c r="EQD80" s="218"/>
      <c r="EQE80" s="218"/>
      <c r="EQF80" s="218"/>
      <c r="EQG80" s="218"/>
      <c r="EQH80" s="218"/>
      <c r="EQI80" s="218"/>
      <c r="EQJ80" s="218"/>
      <c r="EQK80" s="218"/>
      <c r="EQL80" s="218"/>
      <c r="EQM80" s="218"/>
      <c r="EQN80" s="218"/>
      <c r="EQO80" s="218"/>
      <c r="EQP80" s="218"/>
      <c r="EQQ80" s="218"/>
      <c r="EQR80" s="218"/>
      <c r="EQS80" s="218"/>
      <c r="EQT80" s="218"/>
      <c r="EQU80" s="218"/>
      <c r="EQV80" s="218"/>
      <c r="EQW80" s="218"/>
      <c r="EQX80" s="218"/>
      <c r="EQY80" s="218"/>
      <c r="EQZ80" s="218"/>
      <c r="ERA80" s="218"/>
      <c r="ERB80" s="218"/>
      <c r="ERC80" s="218"/>
      <c r="ERD80" s="218"/>
      <c r="ERE80" s="218"/>
      <c r="ERF80" s="218"/>
      <c r="ERG80" s="218"/>
      <c r="ERH80" s="218"/>
      <c r="ERI80" s="218"/>
      <c r="ERJ80" s="218"/>
      <c r="ERK80" s="218"/>
      <c r="ERL80" s="218"/>
      <c r="ERM80" s="218"/>
      <c r="ERN80" s="218"/>
      <c r="ERO80" s="218"/>
      <c r="ERP80" s="218"/>
      <c r="ERQ80" s="218"/>
      <c r="ERR80" s="218"/>
      <c r="ERS80" s="218"/>
      <c r="ERT80" s="218"/>
      <c r="ERU80" s="218"/>
      <c r="ERV80" s="218"/>
      <c r="ERW80" s="218"/>
      <c r="ERX80" s="218"/>
      <c r="ERY80" s="218"/>
      <c r="ERZ80" s="218"/>
      <c r="ESA80" s="218"/>
      <c r="ESB80" s="218"/>
      <c r="ESC80" s="218"/>
      <c r="ESD80" s="218"/>
      <c r="ESE80" s="218"/>
      <c r="ESF80" s="218"/>
      <c r="ESG80" s="218"/>
      <c r="ESH80" s="218"/>
      <c r="ESI80" s="218"/>
      <c r="ESJ80" s="218"/>
      <c r="ESK80" s="218"/>
      <c r="ESL80" s="218"/>
      <c r="ESM80" s="218"/>
      <c r="ESN80" s="218"/>
      <c r="ESO80" s="218"/>
      <c r="ESP80" s="218"/>
      <c r="ESQ80" s="218"/>
      <c r="ESR80" s="218"/>
      <c r="ESS80" s="218"/>
      <c r="EST80" s="218"/>
      <c r="ESU80" s="218"/>
      <c r="ESV80" s="218"/>
      <c r="ESW80" s="218"/>
      <c r="ESX80" s="218"/>
      <c r="ESY80" s="218"/>
      <c r="ESZ80" s="218"/>
      <c r="ETA80" s="218"/>
      <c r="ETB80" s="218"/>
      <c r="ETC80" s="218"/>
      <c r="ETD80" s="218"/>
      <c r="ETE80" s="218"/>
      <c r="ETF80" s="218"/>
      <c r="ETG80" s="218"/>
      <c r="ETH80" s="218"/>
      <c r="ETI80" s="218"/>
      <c r="ETJ80" s="218"/>
      <c r="ETK80" s="218"/>
      <c r="ETL80" s="218"/>
      <c r="ETM80" s="218"/>
      <c r="ETN80" s="218"/>
      <c r="ETO80" s="218"/>
      <c r="ETP80" s="218"/>
      <c r="ETQ80" s="218"/>
      <c r="ETR80" s="218"/>
      <c r="ETS80" s="218"/>
      <c r="ETT80" s="218"/>
      <c r="ETU80" s="218"/>
      <c r="ETV80" s="218"/>
      <c r="ETW80" s="218"/>
      <c r="ETX80" s="218"/>
      <c r="ETY80" s="218"/>
      <c r="ETZ80" s="218"/>
      <c r="EUA80" s="218"/>
      <c r="EUB80" s="218"/>
      <c r="EUC80" s="218"/>
      <c r="EUD80" s="218"/>
      <c r="EUE80" s="218"/>
      <c r="EUF80" s="218"/>
      <c r="EUG80" s="218"/>
      <c r="EUH80" s="218"/>
      <c r="EUI80" s="218"/>
      <c r="EUJ80" s="218"/>
      <c r="EUK80" s="218"/>
      <c r="EUL80" s="218"/>
      <c r="EUM80" s="218"/>
      <c r="EUN80" s="218"/>
      <c r="EUO80" s="218"/>
      <c r="EUP80" s="218"/>
      <c r="EUQ80" s="218"/>
      <c r="EUR80" s="218"/>
      <c r="EUS80" s="218"/>
      <c r="EUT80" s="218"/>
      <c r="EUU80" s="218"/>
      <c r="EUV80" s="218"/>
      <c r="EUW80" s="218"/>
      <c r="EUX80" s="218"/>
      <c r="EUY80" s="218"/>
      <c r="EUZ80" s="218"/>
      <c r="EVA80" s="218"/>
      <c r="EVB80" s="218"/>
      <c r="EVC80" s="218"/>
      <c r="EVD80" s="218"/>
      <c r="EVE80" s="218"/>
      <c r="EVF80" s="218"/>
      <c r="EVG80" s="218"/>
      <c r="EVH80" s="218"/>
      <c r="EVI80" s="218"/>
      <c r="EVJ80" s="218"/>
      <c r="EVK80" s="218"/>
      <c r="EVL80" s="218"/>
      <c r="EVM80" s="218"/>
      <c r="EVN80" s="218"/>
      <c r="EVO80" s="218"/>
      <c r="EVP80" s="218"/>
      <c r="EVQ80" s="218"/>
      <c r="EVR80" s="218"/>
      <c r="EVS80" s="218"/>
      <c r="EVT80" s="218"/>
      <c r="EVU80" s="218"/>
      <c r="EVV80" s="218"/>
      <c r="EVW80" s="218"/>
      <c r="EVX80" s="218"/>
      <c r="EVY80" s="218"/>
      <c r="EVZ80" s="218"/>
      <c r="EWA80" s="218"/>
      <c r="EWB80" s="218"/>
      <c r="EWC80" s="218"/>
      <c r="EWD80" s="218"/>
      <c r="EWE80" s="218"/>
      <c r="EWF80" s="218"/>
      <c r="EWG80" s="218"/>
      <c r="EWH80" s="218"/>
      <c r="EWI80" s="218"/>
      <c r="EWJ80" s="218"/>
      <c r="EWK80" s="218"/>
      <c r="EWL80" s="218"/>
      <c r="EWM80" s="218"/>
      <c r="EWN80" s="218"/>
      <c r="EWO80" s="218"/>
      <c r="EWP80" s="218"/>
      <c r="EWQ80" s="218"/>
      <c r="EWR80" s="218"/>
      <c r="EWS80" s="218"/>
      <c r="EWT80" s="218"/>
      <c r="EWU80" s="218"/>
      <c r="EWV80" s="218"/>
      <c r="EWW80" s="218"/>
      <c r="EWX80" s="218"/>
      <c r="EWY80" s="218"/>
      <c r="EWZ80" s="218"/>
      <c r="EXA80" s="218"/>
      <c r="EXB80" s="218"/>
      <c r="EXC80" s="218"/>
      <c r="EXD80" s="218"/>
      <c r="EXE80" s="218"/>
      <c r="EXF80" s="218"/>
      <c r="EXG80" s="218"/>
      <c r="EXH80" s="218"/>
      <c r="EXI80" s="218"/>
      <c r="EXJ80" s="218"/>
      <c r="EXK80" s="218"/>
      <c r="EXL80" s="218"/>
      <c r="EXM80" s="218"/>
      <c r="EXN80" s="218"/>
      <c r="EXO80" s="218"/>
      <c r="EXP80" s="218"/>
      <c r="EXQ80" s="218"/>
      <c r="EXR80" s="218"/>
      <c r="EXS80" s="218"/>
      <c r="EXT80" s="218"/>
      <c r="EXU80" s="218"/>
      <c r="EXV80" s="218"/>
      <c r="EXW80" s="218"/>
      <c r="EXX80" s="218"/>
      <c r="EXY80" s="218"/>
      <c r="EXZ80" s="218"/>
      <c r="EYA80" s="218"/>
      <c r="EYB80" s="218"/>
      <c r="EYC80" s="218"/>
      <c r="EYD80" s="218"/>
      <c r="EYE80" s="218"/>
      <c r="EYF80" s="218"/>
      <c r="EYG80" s="218"/>
      <c r="EYH80" s="218"/>
      <c r="EYI80" s="218"/>
      <c r="EYJ80" s="218"/>
      <c r="EYK80" s="218"/>
      <c r="EYL80" s="218"/>
      <c r="EYM80" s="218"/>
      <c r="EYN80" s="218"/>
      <c r="EYO80" s="218"/>
      <c r="EYP80" s="218"/>
      <c r="EYQ80" s="218"/>
      <c r="EYR80" s="218"/>
      <c r="EYS80" s="218"/>
      <c r="EYT80" s="218"/>
      <c r="EYU80" s="218"/>
      <c r="EYV80" s="218"/>
      <c r="EYW80" s="218"/>
      <c r="EYX80" s="218"/>
      <c r="EYY80" s="218"/>
      <c r="EYZ80" s="218"/>
      <c r="EZA80" s="218"/>
      <c r="EZB80" s="218"/>
      <c r="EZC80" s="218"/>
      <c r="EZD80" s="218"/>
      <c r="EZE80" s="218"/>
      <c r="EZF80" s="218"/>
      <c r="EZG80" s="218"/>
      <c r="EZH80" s="218"/>
      <c r="EZI80" s="218"/>
      <c r="EZJ80" s="218"/>
      <c r="EZK80" s="218"/>
      <c r="EZL80" s="218"/>
      <c r="EZM80" s="218"/>
      <c r="EZN80" s="218"/>
      <c r="EZO80" s="218"/>
      <c r="EZP80" s="218"/>
      <c r="EZQ80" s="218"/>
      <c r="EZR80" s="218"/>
      <c r="EZS80" s="218"/>
      <c r="EZT80" s="218"/>
      <c r="EZU80" s="218"/>
      <c r="EZV80" s="218"/>
      <c r="EZW80" s="218"/>
      <c r="EZX80" s="218"/>
      <c r="EZY80" s="218"/>
      <c r="EZZ80" s="218"/>
      <c r="FAA80" s="218"/>
      <c r="FAB80" s="218"/>
      <c r="FAC80" s="218"/>
      <c r="FAD80" s="218"/>
      <c r="FAE80" s="218"/>
      <c r="FAF80" s="218"/>
      <c r="FAG80" s="218"/>
      <c r="FAH80" s="218"/>
      <c r="FAI80" s="218"/>
      <c r="FAJ80" s="218"/>
      <c r="FAK80" s="218"/>
      <c r="FAL80" s="218"/>
      <c r="FAM80" s="218"/>
      <c r="FAN80" s="218"/>
      <c r="FAO80" s="218"/>
      <c r="FAP80" s="218"/>
      <c r="FAQ80" s="218"/>
      <c r="FAR80" s="218"/>
      <c r="FAS80" s="218"/>
      <c r="FAT80" s="218"/>
      <c r="FAU80" s="218"/>
      <c r="FAV80" s="218"/>
      <c r="FAW80" s="218"/>
      <c r="FAX80" s="218"/>
      <c r="FAY80" s="218"/>
      <c r="FAZ80" s="218"/>
      <c r="FBA80" s="218"/>
      <c r="FBB80" s="218"/>
      <c r="FBC80" s="218"/>
      <c r="FBD80" s="218"/>
      <c r="FBE80" s="218"/>
      <c r="FBF80" s="218"/>
      <c r="FBG80" s="218"/>
      <c r="FBH80" s="218"/>
      <c r="FBI80" s="218"/>
      <c r="FBJ80" s="218"/>
      <c r="FBK80" s="218"/>
      <c r="FBL80" s="218"/>
      <c r="FBM80" s="218"/>
      <c r="FBN80" s="218"/>
      <c r="FBO80" s="218"/>
      <c r="FBP80" s="218"/>
      <c r="FBQ80" s="218"/>
      <c r="FBR80" s="218"/>
      <c r="FBS80" s="218"/>
      <c r="FBT80" s="218"/>
      <c r="FBU80" s="218"/>
      <c r="FBV80" s="218"/>
      <c r="FBW80" s="218"/>
      <c r="FBX80" s="218"/>
      <c r="FBY80" s="218"/>
      <c r="FBZ80" s="218"/>
      <c r="FCA80" s="218"/>
      <c r="FCB80" s="218"/>
      <c r="FCC80" s="218"/>
      <c r="FCD80" s="218"/>
      <c r="FCE80" s="218"/>
      <c r="FCF80" s="218"/>
      <c r="FCG80" s="218"/>
      <c r="FCH80" s="218"/>
      <c r="FCI80" s="218"/>
      <c r="FCJ80" s="218"/>
      <c r="FCK80" s="218"/>
      <c r="FCL80" s="218"/>
      <c r="FCM80" s="218"/>
      <c r="FCN80" s="218"/>
      <c r="FCO80" s="218"/>
      <c r="FCP80" s="218"/>
      <c r="FCQ80" s="218"/>
      <c r="FCR80" s="218"/>
      <c r="FCS80" s="218"/>
      <c r="FCT80" s="218"/>
      <c r="FCU80" s="218"/>
      <c r="FCV80" s="218"/>
      <c r="FCW80" s="218"/>
      <c r="FCX80" s="218"/>
      <c r="FCY80" s="218"/>
      <c r="FCZ80" s="218"/>
      <c r="FDA80" s="218"/>
      <c r="FDB80" s="218"/>
      <c r="FDC80" s="218"/>
      <c r="FDD80" s="218"/>
      <c r="FDE80" s="218"/>
      <c r="FDF80" s="218"/>
      <c r="FDG80" s="218"/>
      <c r="FDH80" s="218"/>
      <c r="FDI80" s="218"/>
      <c r="FDJ80" s="218"/>
      <c r="FDK80" s="218"/>
      <c r="FDL80" s="218"/>
      <c r="FDM80" s="218"/>
      <c r="FDN80" s="218"/>
      <c r="FDO80" s="218"/>
      <c r="FDP80" s="218"/>
      <c r="FDQ80" s="218"/>
      <c r="FDR80" s="218"/>
      <c r="FDS80" s="218"/>
      <c r="FDT80" s="218"/>
      <c r="FDU80" s="218"/>
      <c r="FDV80" s="218"/>
      <c r="FDW80" s="218"/>
      <c r="FDX80" s="218"/>
      <c r="FDY80" s="218"/>
      <c r="FDZ80" s="218"/>
      <c r="FEA80" s="218"/>
      <c r="FEB80" s="218"/>
      <c r="FEC80" s="218"/>
      <c r="FED80" s="218"/>
      <c r="FEE80" s="218"/>
      <c r="FEF80" s="218"/>
      <c r="FEG80" s="218"/>
      <c r="FEH80" s="218"/>
      <c r="FEI80" s="218"/>
      <c r="FEJ80" s="218"/>
      <c r="FEK80" s="218"/>
      <c r="FEL80" s="218"/>
      <c r="FEM80" s="218"/>
      <c r="FEN80" s="218"/>
      <c r="FEO80" s="218"/>
      <c r="FEP80" s="218"/>
      <c r="FEQ80" s="218"/>
      <c r="FER80" s="218"/>
      <c r="FES80" s="218"/>
      <c r="FET80" s="218"/>
      <c r="FEU80" s="218"/>
      <c r="FEV80" s="218"/>
      <c r="FEW80" s="218"/>
      <c r="FEX80" s="218"/>
      <c r="FEY80" s="218"/>
      <c r="FEZ80" s="218"/>
      <c r="FFA80" s="218"/>
      <c r="FFB80" s="218"/>
      <c r="FFC80" s="218"/>
      <c r="FFD80" s="218"/>
      <c r="FFE80" s="218"/>
      <c r="FFF80" s="218"/>
      <c r="FFG80" s="218"/>
      <c r="FFH80" s="218"/>
      <c r="FFI80" s="218"/>
      <c r="FFJ80" s="218"/>
      <c r="FFK80" s="218"/>
      <c r="FFL80" s="218"/>
      <c r="FFM80" s="218"/>
      <c r="FFN80" s="218"/>
      <c r="FFO80" s="218"/>
      <c r="FFP80" s="218"/>
      <c r="FFQ80" s="218"/>
      <c r="FFR80" s="218"/>
      <c r="FFS80" s="218"/>
      <c r="FFT80" s="218"/>
      <c r="FFU80" s="218"/>
      <c r="FFV80" s="218"/>
      <c r="FFW80" s="218"/>
      <c r="FFX80" s="218"/>
      <c r="FFY80" s="218"/>
      <c r="FFZ80" s="218"/>
      <c r="FGA80" s="218"/>
      <c r="FGB80" s="218"/>
      <c r="FGC80" s="218"/>
      <c r="FGD80" s="218"/>
      <c r="FGE80" s="218"/>
      <c r="FGF80" s="218"/>
      <c r="FGG80" s="218"/>
      <c r="FGH80" s="218"/>
      <c r="FGI80" s="218"/>
      <c r="FGJ80" s="218"/>
      <c r="FGK80" s="218"/>
      <c r="FGL80" s="218"/>
      <c r="FGM80" s="218"/>
      <c r="FGN80" s="218"/>
      <c r="FGO80" s="218"/>
      <c r="FGP80" s="218"/>
      <c r="FGQ80" s="218"/>
      <c r="FGR80" s="218"/>
      <c r="FGS80" s="218"/>
      <c r="FGT80" s="218"/>
      <c r="FGU80" s="218"/>
      <c r="FGV80" s="218"/>
      <c r="FGW80" s="218"/>
      <c r="FGX80" s="218"/>
      <c r="FGY80" s="218"/>
      <c r="FGZ80" s="218"/>
      <c r="FHA80" s="218"/>
      <c r="FHB80" s="218"/>
      <c r="FHC80" s="218"/>
      <c r="FHD80" s="218"/>
      <c r="FHE80" s="218"/>
      <c r="FHF80" s="218"/>
      <c r="FHG80" s="218"/>
      <c r="FHH80" s="218"/>
      <c r="FHI80" s="218"/>
      <c r="FHJ80" s="218"/>
      <c r="FHK80" s="218"/>
      <c r="FHL80" s="218"/>
      <c r="FHM80" s="218"/>
      <c r="FHN80" s="218"/>
      <c r="FHO80" s="218"/>
      <c r="FHP80" s="218"/>
      <c r="FHQ80" s="218"/>
      <c r="FHR80" s="218"/>
      <c r="FHS80" s="218"/>
      <c r="FHT80" s="218"/>
      <c r="FHU80" s="218"/>
      <c r="FHV80" s="218"/>
      <c r="FHW80" s="218"/>
      <c r="FHX80" s="218"/>
      <c r="FHY80" s="218"/>
      <c r="FHZ80" s="218"/>
      <c r="FIA80" s="218"/>
      <c r="FIB80" s="218"/>
      <c r="FIC80" s="218"/>
      <c r="FID80" s="218"/>
      <c r="FIE80" s="218"/>
      <c r="FIF80" s="218"/>
      <c r="FIG80" s="218"/>
      <c r="FIH80" s="218"/>
      <c r="FII80" s="218"/>
      <c r="FIJ80" s="218"/>
      <c r="FIK80" s="218"/>
      <c r="FIL80" s="218"/>
      <c r="FIM80" s="218"/>
      <c r="FIN80" s="218"/>
      <c r="FIO80" s="218"/>
      <c r="FIP80" s="218"/>
      <c r="FIQ80" s="218"/>
      <c r="FIR80" s="218"/>
      <c r="FIS80" s="218"/>
      <c r="FIT80" s="218"/>
      <c r="FIU80" s="218"/>
      <c r="FIV80" s="218"/>
      <c r="FIW80" s="218"/>
      <c r="FIX80" s="218"/>
      <c r="FIY80" s="218"/>
      <c r="FIZ80" s="218"/>
      <c r="FJA80" s="218"/>
      <c r="FJB80" s="218"/>
      <c r="FJC80" s="218"/>
      <c r="FJD80" s="218"/>
      <c r="FJE80" s="218"/>
      <c r="FJF80" s="218"/>
      <c r="FJG80" s="218"/>
      <c r="FJH80" s="218"/>
      <c r="FJI80" s="218"/>
      <c r="FJJ80" s="218"/>
      <c r="FJK80" s="218"/>
      <c r="FJL80" s="218"/>
      <c r="FJM80" s="218"/>
      <c r="FJN80" s="218"/>
      <c r="FJO80" s="218"/>
      <c r="FJP80" s="218"/>
      <c r="FJQ80" s="218"/>
      <c r="FJR80" s="218"/>
      <c r="FJS80" s="218"/>
      <c r="FJT80" s="218"/>
      <c r="FJU80" s="218"/>
      <c r="FJV80" s="218"/>
      <c r="FJW80" s="218"/>
      <c r="FJX80" s="218"/>
      <c r="FJY80" s="218"/>
      <c r="FJZ80" s="218"/>
      <c r="FKA80" s="218"/>
      <c r="FKB80" s="218"/>
      <c r="FKC80" s="218"/>
      <c r="FKD80" s="218"/>
      <c r="FKE80" s="218"/>
      <c r="FKF80" s="218"/>
      <c r="FKG80" s="218"/>
      <c r="FKH80" s="218"/>
      <c r="FKI80" s="218"/>
      <c r="FKJ80" s="218"/>
      <c r="FKK80" s="218"/>
      <c r="FKL80" s="218"/>
      <c r="FKM80" s="218"/>
      <c r="FKN80" s="218"/>
      <c r="FKO80" s="218"/>
      <c r="FKP80" s="218"/>
      <c r="FKQ80" s="218"/>
      <c r="FKR80" s="218"/>
      <c r="FKS80" s="218"/>
      <c r="FKT80" s="218"/>
      <c r="FKU80" s="218"/>
      <c r="FKV80" s="218"/>
      <c r="FKW80" s="218"/>
      <c r="FKX80" s="218"/>
      <c r="FKY80" s="218"/>
      <c r="FKZ80" s="218"/>
      <c r="FLA80" s="218"/>
      <c r="FLB80" s="218"/>
      <c r="FLC80" s="218"/>
      <c r="FLD80" s="218"/>
      <c r="FLE80" s="218"/>
      <c r="FLF80" s="218"/>
      <c r="FLG80" s="218"/>
      <c r="FLH80" s="218"/>
      <c r="FLI80" s="218"/>
      <c r="FLJ80" s="218"/>
      <c r="FLK80" s="218"/>
      <c r="FLL80" s="218"/>
      <c r="FLM80" s="218"/>
      <c r="FLN80" s="218"/>
      <c r="FLO80" s="218"/>
      <c r="FLP80" s="218"/>
      <c r="FLQ80" s="218"/>
      <c r="FLR80" s="218"/>
      <c r="FLS80" s="218"/>
      <c r="FLT80" s="218"/>
      <c r="FLU80" s="218"/>
      <c r="FLV80" s="218"/>
      <c r="FLW80" s="218"/>
      <c r="FLX80" s="218"/>
      <c r="FLY80" s="218"/>
      <c r="FLZ80" s="218"/>
      <c r="FMA80" s="218"/>
      <c r="FMB80" s="218"/>
      <c r="FMC80" s="218"/>
      <c r="FMD80" s="218"/>
      <c r="FME80" s="218"/>
      <c r="FMF80" s="218"/>
      <c r="FMG80" s="218"/>
      <c r="FMH80" s="218"/>
      <c r="FMI80" s="218"/>
      <c r="FMJ80" s="218"/>
      <c r="FMK80" s="218"/>
      <c r="FML80" s="218"/>
      <c r="FMM80" s="218"/>
      <c r="FMN80" s="218"/>
      <c r="FMO80" s="218"/>
      <c r="FMP80" s="218"/>
      <c r="FMQ80" s="218"/>
      <c r="FMR80" s="218"/>
      <c r="FMS80" s="218"/>
      <c r="FMT80" s="218"/>
      <c r="FMU80" s="218"/>
      <c r="FMV80" s="218"/>
      <c r="FMW80" s="218"/>
      <c r="FMX80" s="218"/>
      <c r="FMY80" s="218"/>
      <c r="FMZ80" s="218"/>
      <c r="FNA80" s="218"/>
      <c r="FNB80" s="218"/>
      <c r="FNC80" s="218"/>
      <c r="FND80" s="218"/>
      <c r="FNE80" s="218"/>
      <c r="FNF80" s="218"/>
      <c r="FNG80" s="218"/>
      <c r="FNH80" s="218"/>
      <c r="FNI80" s="218"/>
      <c r="FNJ80" s="218"/>
      <c r="FNK80" s="218"/>
      <c r="FNL80" s="218"/>
      <c r="FNM80" s="218"/>
      <c r="FNN80" s="218"/>
      <c r="FNO80" s="218"/>
      <c r="FNP80" s="218"/>
      <c r="FNQ80" s="218"/>
      <c r="FNR80" s="218"/>
      <c r="FNS80" s="218"/>
      <c r="FNT80" s="218"/>
      <c r="FNU80" s="218"/>
      <c r="FNV80" s="218"/>
      <c r="FNW80" s="218"/>
      <c r="FNX80" s="218"/>
      <c r="FNY80" s="218"/>
      <c r="FNZ80" s="218"/>
      <c r="FOA80" s="218"/>
      <c r="FOB80" s="218"/>
      <c r="FOC80" s="218"/>
      <c r="FOD80" s="218"/>
      <c r="FOE80" s="218"/>
      <c r="FOF80" s="218"/>
      <c r="FOG80" s="218"/>
      <c r="FOH80" s="218"/>
      <c r="FOI80" s="218"/>
      <c r="FOJ80" s="218"/>
      <c r="FOK80" s="218"/>
      <c r="FOL80" s="218"/>
      <c r="FOM80" s="218"/>
      <c r="FON80" s="218"/>
      <c r="FOO80" s="218"/>
      <c r="FOP80" s="218"/>
      <c r="FOQ80" s="218"/>
      <c r="FOR80" s="218"/>
      <c r="FOS80" s="218"/>
      <c r="FOT80" s="218"/>
      <c r="FOU80" s="218"/>
      <c r="FOV80" s="218"/>
      <c r="FOW80" s="218"/>
      <c r="FOX80" s="218"/>
      <c r="FOY80" s="218"/>
      <c r="FOZ80" s="218"/>
      <c r="FPA80" s="218"/>
      <c r="FPB80" s="218"/>
      <c r="FPC80" s="218"/>
      <c r="FPD80" s="218"/>
      <c r="FPE80" s="218"/>
      <c r="FPF80" s="218"/>
      <c r="FPG80" s="218"/>
      <c r="FPH80" s="218"/>
      <c r="FPI80" s="218"/>
      <c r="FPJ80" s="218"/>
      <c r="FPK80" s="218"/>
      <c r="FPL80" s="218"/>
      <c r="FPM80" s="218"/>
      <c r="FPN80" s="218"/>
      <c r="FPO80" s="218"/>
      <c r="FPP80" s="218"/>
      <c r="FPQ80" s="218"/>
      <c r="FPR80" s="218"/>
      <c r="FPS80" s="218"/>
      <c r="FPT80" s="218"/>
      <c r="FPU80" s="218"/>
      <c r="FPV80" s="218"/>
      <c r="FPW80" s="218"/>
      <c r="FPX80" s="218"/>
      <c r="FPY80" s="218"/>
      <c r="FPZ80" s="218"/>
      <c r="FQA80" s="218"/>
      <c r="FQB80" s="218"/>
      <c r="FQC80" s="218"/>
      <c r="FQD80" s="218"/>
      <c r="FQE80" s="218"/>
      <c r="FQF80" s="218"/>
      <c r="FQG80" s="218"/>
      <c r="FQH80" s="218"/>
      <c r="FQI80" s="218"/>
      <c r="FQJ80" s="218"/>
      <c r="FQK80" s="218"/>
      <c r="FQL80" s="218"/>
      <c r="FQM80" s="218"/>
      <c r="FQN80" s="218"/>
      <c r="FQO80" s="218"/>
      <c r="FQP80" s="218"/>
      <c r="FQQ80" s="218"/>
      <c r="FQR80" s="218"/>
      <c r="FQS80" s="218"/>
      <c r="FQT80" s="218"/>
      <c r="FQU80" s="218"/>
      <c r="FQV80" s="218"/>
      <c r="FQW80" s="218"/>
      <c r="FQX80" s="218"/>
      <c r="FQY80" s="218"/>
      <c r="FQZ80" s="218"/>
      <c r="FRA80" s="218"/>
      <c r="FRB80" s="218"/>
      <c r="FRC80" s="218"/>
      <c r="FRD80" s="218"/>
      <c r="FRE80" s="218"/>
      <c r="FRF80" s="218"/>
      <c r="FRG80" s="218"/>
      <c r="FRH80" s="218"/>
      <c r="FRI80" s="218"/>
      <c r="FRJ80" s="218"/>
      <c r="FRK80" s="218"/>
      <c r="FRL80" s="218"/>
      <c r="FRM80" s="218"/>
      <c r="FRN80" s="218"/>
      <c r="FRO80" s="218"/>
      <c r="FRP80" s="218"/>
      <c r="FRQ80" s="218"/>
      <c r="FRR80" s="218"/>
      <c r="FRS80" s="218"/>
      <c r="FRT80" s="218"/>
      <c r="FRU80" s="218"/>
      <c r="FRV80" s="218"/>
      <c r="FRW80" s="218"/>
      <c r="FRX80" s="218"/>
      <c r="FRY80" s="218"/>
      <c r="FRZ80" s="218"/>
      <c r="FSA80" s="218"/>
      <c r="FSB80" s="218"/>
      <c r="FSC80" s="218"/>
      <c r="FSD80" s="218"/>
      <c r="FSE80" s="218"/>
      <c r="FSF80" s="218"/>
      <c r="FSG80" s="218"/>
      <c r="FSH80" s="218"/>
      <c r="FSI80" s="218"/>
      <c r="FSJ80" s="218"/>
      <c r="FSK80" s="218"/>
      <c r="FSL80" s="218"/>
      <c r="FSM80" s="218"/>
      <c r="FSN80" s="218"/>
      <c r="FSO80" s="218"/>
      <c r="FSP80" s="218"/>
      <c r="FSQ80" s="218"/>
      <c r="FSR80" s="218"/>
      <c r="FSS80" s="218"/>
      <c r="FST80" s="218"/>
      <c r="FSU80" s="218"/>
      <c r="FSV80" s="218"/>
      <c r="FSW80" s="218"/>
      <c r="FSX80" s="218"/>
      <c r="FSY80" s="218"/>
      <c r="FSZ80" s="218"/>
      <c r="FTA80" s="218"/>
      <c r="FTB80" s="218"/>
      <c r="FTC80" s="218"/>
      <c r="FTD80" s="218"/>
      <c r="FTE80" s="218"/>
      <c r="FTF80" s="218"/>
      <c r="FTG80" s="218"/>
      <c r="FTH80" s="218"/>
      <c r="FTI80" s="218"/>
      <c r="FTJ80" s="218"/>
      <c r="FTK80" s="218"/>
      <c r="FTL80" s="218"/>
      <c r="FTM80" s="218"/>
      <c r="FTN80" s="218"/>
      <c r="FTO80" s="218"/>
      <c r="FTP80" s="218"/>
      <c r="FTQ80" s="218"/>
      <c r="FTR80" s="218"/>
      <c r="FTS80" s="218"/>
      <c r="FTT80" s="218"/>
      <c r="FTU80" s="218"/>
      <c r="FTV80" s="218"/>
      <c r="FTW80" s="218"/>
      <c r="FTX80" s="218"/>
      <c r="FTY80" s="218"/>
      <c r="FTZ80" s="218"/>
      <c r="FUA80" s="218"/>
      <c r="FUB80" s="218"/>
      <c r="FUC80" s="218"/>
      <c r="FUD80" s="218"/>
      <c r="FUE80" s="218"/>
      <c r="FUF80" s="218"/>
      <c r="FUG80" s="218"/>
      <c r="FUH80" s="218"/>
      <c r="FUI80" s="218"/>
      <c r="FUJ80" s="218"/>
      <c r="FUK80" s="218"/>
      <c r="FUL80" s="218"/>
      <c r="FUM80" s="218"/>
      <c r="FUN80" s="218"/>
      <c r="FUO80" s="218"/>
      <c r="FUP80" s="218"/>
      <c r="FUQ80" s="218"/>
      <c r="FUR80" s="218"/>
      <c r="FUS80" s="218"/>
      <c r="FUT80" s="218"/>
      <c r="FUU80" s="218"/>
      <c r="FUV80" s="218"/>
      <c r="FUW80" s="218"/>
      <c r="FUX80" s="218"/>
      <c r="FUY80" s="218"/>
      <c r="FUZ80" s="218"/>
      <c r="FVA80" s="218"/>
      <c r="FVB80" s="218"/>
      <c r="FVC80" s="218"/>
      <c r="FVD80" s="218"/>
      <c r="FVE80" s="218"/>
      <c r="FVF80" s="218"/>
      <c r="FVG80" s="218"/>
      <c r="FVH80" s="218"/>
      <c r="FVI80" s="218"/>
      <c r="FVJ80" s="218"/>
      <c r="FVK80" s="218"/>
      <c r="FVL80" s="218"/>
      <c r="FVM80" s="218"/>
      <c r="FVN80" s="218"/>
      <c r="FVO80" s="218"/>
      <c r="FVP80" s="218"/>
      <c r="FVQ80" s="218"/>
      <c r="FVR80" s="218"/>
      <c r="FVS80" s="218"/>
      <c r="FVT80" s="218"/>
      <c r="FVU80" s="218"/>
      <c r="FVV80" s="218"/>
      <c r="FVW80" s="218"/>
      <c r="FVX80" s="218"/>
      <c r="FVY80" s="218"/>
      <c r="FVZ80" s="218"/>
      <c r="FWA80" s="218"/>
      <c r="FWB80" s="218"/>
      <c r="FWC80" s="218"/>
      <c r="FWD80" s="218"/>
      <c r="FWE80" s="218"/>
      <c r="FWF80" s="218"/>
      <c r="FWG80" s="218"/>
      <c r="FWH80" s="218"/>
      <c r="FWI80" s="218"/>
      <c r="FWJ80" s="218"/>
      <c r="FWK80" s="218"/>
      <c r="FWL80" s="218"/>
      <c r="FWM80" s="218"/>
      <c r="FWN80" s="218"/>
      <c r="FWO80" s="218"/>
      <c r="FWP80" s="218"/>
      <c r="FWQ80" s="218"/>
      <c r="FWR80" s="218"/>
      <c r="FWS80" s="218"/>
      <c r="FWT80" s="218"/>
      <c r="FWU80" s="218"/>
      <c r="FWV80" s="218"/>
      <c r="FWW80" s="218"/>
      <c r="FWX80" s="218"/>
      <c r="FWY80" s="218"/>
      <c r="FWZ80" s="218"/>
      <c r="FXA80" s="218"/>
      <c r="FXB80" s="218"/>
      <c r="FXC80" s="218"/>
      <c r="FXD80" s="218"/>
      <c r="FXE80" s="218"/>
      <c r="FXF80" s="218"/>
      <c r="FXG80" s="218"/>
      <c r="FXH80" s="218"/>
      <c r="FXI80" s="218"/>
      <c r="FXJ80" s="218"/>
      <c r="FXK80" s="218"/>
      <c r="FXL80" s="218"/>
      <c r="FXM80" s="218"/>
      <c r="FXN80" s="218"/>
      <c r="FXO80" s="218"/>
      <c r="FXP80" s="218"/>
      <c r="FXQ80" s="218"/>
      <c r="FXR80" s="218"/>
      <c r="FXS80" s="218"/>
      <c r="FXT80" s="218"/>
      <c r="FXU80" s="218"/>
      <c r="FXV80" s="218"/>
      <c r="FXW80" s="218"/>
      <c r="FXX80" s="218"/>
      <c r="FXY80" s="218"/>
      <c r="FXZ80" s="218"/>
      <c r="FYA80" s="218"/>
      <c r="FYB80" s="218"/>
      <c r="FYC80" s="218"/>
      <c r="FYD80" s="218"/>
      <c r="FYE80" s="218"/>
      <c r="FYF80" s="218"/>
      <c r="FYG80" s="218"/>
      <c r="FYH80" s="218"/>
      <c r="FYI80" s="218"/>
      <c r="FYJ80" s="218"/>
      <c r="FYK80" s="218"/>
      <c r="FYL80" s="218"/>
      <c r="FYM80" s="218"/>
      <c r="FYN80" s="218"/>
      <c r="FYO80" s="218"/>
      <c r="FYP80" s="218"/>
      <c r="FYQ80" s="218"/>
      <c r="FYR80" s="218"/>
      <c r="FYS80" s="218"/>
      <c r="FYT80" s="218"/>
      <c r="FYU80" s="218"/>
      <c r="FYV80" s="218"/>
      <c r="FYW80" s="218"/>
      <c r="FYX80" s="218"/>
      <c r="FYY80" s="218"/>
      <c r="FYZ80" s="218"/>
      <c r="FZA80" s="218"/>
      <c r="FZB80" s="218"/>
      <c r="FZC80" s="218"/>
      <c r="FZD80" s="218"/>
      <c r="FZE80" s="218"/>
      <c r="FZF80" s="218"/>
      <c r="FZG80" s="218"/>
      <c r="FZH80" s="218"/>
      <c r="FZI80" s="218"/>
      <c r="FZJ80" s="218"/>
      <c r="FZK80" s="218"/>
      <c r="FZL80" s="218"/>
      <c r="FZM80" s="218"/>
      <c r="FZN80" s="218"/>
      <c r="FZO80" s="218"/>
      <c r="FZP80" s="218"/>
      <c r="FZQ80" s="218"/>
      <c r="FZR80" s="218"/>
      <c r="FZS80" s="218"/>
      <c r="FZT80" s="218"/>
      <c r="FZU80" s="218"/>
      <c r="FZV80" s="218"/>
      <c r="FZW80" s="218"/>
      <c r="FZX80" s="218"/>
      <c r="FZY80" s="218"/>
      <c r="FZZ80" s="218"/>
      <c r="GAA80" s="218"/>
      <c r="GAB80" s="218"/>
      <c r="GAC80" s="218"/>
      <c r="GAD80" s="218"/>
      <c r="GAE80" s="218"/>
      <c r="GAF80" s="218"/>
      <c r="GAG80" s="218"/>
      <c r="GAH80" s="218"/>
      <c r="GAI80" s="218"/>
      <c r="GAJ80" s="218"/>
      <c r="GAK80" s="218"/>
      <c r="GAL80" s="218"/>
      <c r="GAM80" s="218"/>
      <c r="GAN80" s="218"/>
      <c r="GAO80" s="218"/>
      <c r="GAP80" s="218"/>
      <c r="GAQ80" s="218"/>
      <c r="GAR80" s="218"/>
      <c r="GAS80" s="218"/>
      <c r="GAT80" s="218"/>
      <c r="GAU80" s="218"/>
      <c r="GAV80" s="218"/>
      <c r="GAW80" s="218"/>
      <c r="GAX80" s="218"/>
      <c r="GAY80" s="218"/>
      <c r="GAZ80" s="218"/>
      <c r="GBA80" s="218"/>
      <c r="GBB80" s="218"/>
      <c r="GBC80" s="218"/>
      <c r="GBD80" s="218"/>
      <c r="GBE80" s="218"/>
      <c r="GBF80" s="218"/>
      <c r="GBG80" s="218"/>
      <c r="GBH80" s="218"/>
      <c r="GBI80" s="218"/>
      <c r="GBJ80" s="218"/>
      <c r="GBK80" s="218"/>
      <c r="GBL80" s="218"/>
      <c r="GBM80" s="218"/>
      <c r="GBN80" s="218"/>
      <c r="GBO80" s="218"/>
      <c r="GBP80" s="218"/>
      <c r="GBQ80" s="218"/>
      <c r="GBR80" s="218"/>
      <c r="GBS80" s="218"/>
      <c r="GBT80" s="218"/>
      <c r="GBU80" s="218"/>
      <c r="GBV80" s="218"/>
      <c r="GBW80" s="218"/>
      <c r="GBX80" s="218"/>
      <c r="GBY80" s="218"/>
      <c r="GBZ80" s="218"/>
      <c r="GCA80" s="218"/>
      <c r="GCB80" s="218"/>
      <c r="GCC80" s="218"/>
      <c r="GCD80" s="218"/>
      <c r="GCE80" s="218"/>
      <c r="GCF80" s="218"/>
      <c r="GCG80" s="218"/>
      <c r="GCH80" s="218"/>
      <c r="GCI80" s="218"/>
      <c r="GCJ80" s="218"/>
      <c r="GCK80" s="218"/>
      <c r="GCL80" s="218"/>
      <c r="GCM80" s="218"/>
      <c r="GCN80" s="218"/>
      <c r="GCO80" s="218"/>
      <c r="GCP80" s="218"/>
      <c r="GCQ80" s="218"/>
      <c r="GCR80" s="218"/>
      <c r="GCS80" s="218"/>
      <c r="GCT80" s="218"/>
      <c r="GCU80" s="218"/>
      <c r="GCV80" s="218"/>
      <c r="GCW80" s="218"/>
      <c r="GCX80" s="218"/>
      <c r="GCY80" s="218"/>
      <c r="GCZ80" s="218"/>
      <c r="GDA80" s="218"/>
      <c r="GDB80" s="218"/>
      <c r="GDC80" s="218"/>
      <c r="GDD80" s="218"/>
      <c r="GDE80" s="218"/>
      <c r="GDF80" s="218"/>
      <c r="GDG80" s="218"/>
      <c r="GDH80" s="218"/>
      <c r="GDI80" s="218"/>
      <c r="GDJ80" s="218"/>
      <c r="GDK80" s="218"/>
      <c r="GDL80" s="218"/>
      <c r="GDM80" s="218"/>
      <c r="GDN80" s="218"/>
      <c r="GDO80" s="218"/>
      <c r="GDP80" s="218"/>
      <c r="GDQ80" s="218"/>
      <c r="GDR80" s="218"/>
      <c r="GDS80" s="218"/>
      <c r="GDT80" s="218"/>
      <c r="GDU80" s="218"/>
      <c r="GDV80" s="218"/>
      <c r="GDW80" s="218"/>
      <c r="GDX80" s="218"/>
      <c r="GDY80" s="218"/>
      <c r="GDZ80" s="218"/>
      <c r="GEA80" s="218"/>
      <c r="GEB80" s="218"/>
      <c r="GEC80" s="218"/>
      <c r="GED80" s="218"/>
      <c r="GEE80" s="218"/>
      <c r="GEF80" s="218"/>
      <c r="GEG80" s="218"/>
      <c r="GEH80" s="218"/>
      <c r="GEI80" s="218"/>
      <c r="GEJ80" s="218"/>
      <c r="GEK80" s="218"/>
      <c r="GEL80" s="218"/>
      <c r="GEM80" s="218"/>
      <c r="GEN80" s="218"/>
      <c r="GEO80" s="218"/>
      <c r="GEP80" s="218"/>
      <c r="GEQ80" s="218"/>
      <c r="GER80" s="218"/>
      <c r="GES80" s="218"/>
      <c r="GET80" s="218"/>
      <c r="GEU80" s="218"/>
      <c r="GEV80" s="218"/>
      <c r="GEW80" s="218"/>
      <c r="GEX80" s="218"/>
      <c r="GEY80" s="218"/>
      <c r="GEZ80" s="218"/>
      <c r="GFA80" s="218"/>
      <c r="GFB80" s="218"/>
      <c r="GFC80" s="218"/>
      <c r="GFD80" s="218"/>
      <c r="GFE80" s="218"/>
      <c r="GFF80" s="218"/>
      <c r="GFG80" s="218"/>
      <c r="GFH80" s="218"/>
      <c r="GFI80" s="218"/>
      <c r="GFJ80" s="218"/>
      <c r="GFK80" s="218"/>
      <c r="GFL80" s="218"/>
      <c r="GFM80" s="218"/>
      <c r="GFN80" s="218"/>
      <c r="GFO80" s="218"/>
      <c r="GFP80" s="218"/>
      <c r="GFQ80" s="218"/>
      <c r="GFR80" s="218"/>
      <c r="GFS80" s="218"/>
      <c r="GFT80" s="218"/>
      <c r="GFU80" s="218"/>
      <c r="GFV80" s="218"/>
      <c r="GFW80" s="218"/>
      <c r="GFX80" s="218"/>
      <c r="GFY80" s="218"/>
      <c r="GFZ80" s="218"/>
      <c r="GGA80" s="218"/>
      <c r="GGB80" s="218"/>
      <c r="GGC80" s="218"/>
      <c r="GGD80" s="218"/>
      <c r="GGE80" s="218"/>
      <c r="GGF80" s="218"/>
      <c r="GGG80" s="218"/>
      <c r="GGH80" s="218"/>
      <c r="GGI80" s="218"/>
      <c r="GGJ80" s="218"/>
      <c r="GGK80" s="218"/>
      <c r="GGL80" s="218"/>
      <c r="GGM80" s="218"/>
      <c r="GGN80" s="218"/>
      <c r="GGO80" s="218"/>
      <c r="GGP80" s="218"/>
      <c r="GGQ80" s="218"/>
      <c r="GGR80" s="218"/>
      <c r="GGS80" s="218"/>
      <c r="GGT80" s="218"/>
      <c r="GGU80" s="218"/>
      <c r="GGV80" s="218"/>
      <c r="GGW80" s="218"/>
      <c r="GGX80" s="218"/>
      <c r="GGY80" s="218"/>
      <c r="GGZ80" s="218"/>
      <c r="GHA80" s="218"/>
      <c r="GHB80" s="218"/>
      <c r="GHC80" s="218"/>
      <c r="GHD80" s="218"/>
      <c r="GHE80" s="218"/>
      <c r="GHF80" s="218"/>
      <c r="GHG80" s="218"/>
      <c r="GHH80" s="218"/>
      <c r="GHI80" s="218"/>
      <c r="GHJ80" s="218"/>
      <c r="GHK80" s="218"/>
      <c r="GHL80" s="218"/>
      <c r="GHM80" s="218"/>
      <c r="GHN80" s="218"/>
      <c r="GHO80" s="218"/>
      <c r="GHP80" s="218"/>
      <c r="GHQ80" s="218"/>
      <c r="GHR80" s="218"/>
      <c r="GHS80" s="218"/>
      <c r="GHT80" s="218"/>
      <c r="GHU80" s="218"/>
      <c r="GHV80" s="218"/>
      <c r="GHW80" s="218"/>
      <c r="GHX80" s="218"/>
      <c r="GHY80" s="218"/>
      <c r="GHZ80" s="218"/>
      <c r="GIA80" s="218"/>
      <c r="GIB80" s="218"/>
      <c r="GIC80" s="218"/>
      <c r="GID80" s="218"/>
      <c r="GIE80" s="218"/>
      <c r="GIF80" s="218"/>
      <c r="GIG80" s="218"/>
      <c r="GIH80" s="218"/>
      <c r="GII80" s="218"/>
      <c r="GIJ80" s="218"/>
      <c r="GIK80" s="218"/>
      <c r="GIL80" s="218"/>
      <c r="GIM80" s="218"/>
      <c r="GIN80" s="218"/>
      <c r="GIO80" s="218"/>
      <c r="GIP80" s="218"/>
      <c r="GIQ80" s="218"/>
      <c r="GIR80" s="218"/>
      <c r="GIS80" s="218"/>
      <c r="GIT80" s="218"/>
      <c r="GIU80" s="218"/>
      <c r="GIV80" s="218"/>
      <c r="GIW80" s="218"/>
      <c r="GIX80" s="218"/>
      <c r="GIY80" s="218"/>
      <c r="GIZ80" s="218"/>
      <c r="GJA80" s="218"/>
      <c r="GJB80" s="218"/>
      <c r="GJC80" s="218"/>
      <c r="GJD80" s="218"/>
      <c r="GJE80" s="218"/>
      <c r="GJF80" s="218"/>
      <c r="GJG80" s="218"/>
      <c r="GJH80" s="218"/>
      <c r="GJI80" s="218"/>
      <c r="GJJ80" s="218"/>
      <c r="GJK80" s="218"/>
      <c r="GJL80" s="218"/>
      <c r="GJM80" s="218"/>
      <c r="GJN80" s="218"/>
      <c r="GJO80" s="218"/>
      <c r="GJP80" s="218"/>
      <c r="GJQ80" s="218"/>
      <c r="GJR80" s="218"/>
      <c r="GJS80" s="218"/>
      <c r="GJT80" s="218"/>
      <c r="GJU80" s="218"/>
      <c r="GJV80" s="218"/>
      <c r="GJW80" s="218"/>
      <c r="GJX80" s="218"/>
      <c r="GJY80" s="218"/>
      <c r="GJZ80" s="218"/>
      <c r="GKA80" s="218"/>
      <c r="GKB80" s="218"/>
      <c r="GKC80" s="218"/>
      <c r="GKD80" s="218"/>
      <c r="GKE80" s="218"/>
      <c r="GKF80" s="218"/>
      <c r="GKG80" s="218"/>
      <c r="GKH80" s="218"/>
      <c r="GKI80" s="218"/>
      <c r="GKJ80" s="218"/>
      <c r="GKK80" s="218"/>
      <c r="GKL80" s="218"/>
      <c r="GKM80" s="218"/>
      <c r="GKN80" s="218"/>
      <c r="GKO80" s="218"/>
      <c r="GKP80" s="218"/>
      <c r="GKQ80" s="218"/>
      <c r="GKR80" s="218"/>
      <c r="GKS80" s="218"/>
      <c r="GKT80" s="218"/>
      <c r="GKU80" s="218"/>
      <c r="GKV80" s="218"/>
      <c r="GKW80" s="218"/>
      <c r="GKX80" s="218"/>
      <c r="GKY80" s="218"/>
      <c r="GKZ80" s="218"/>
      <c r="GLA80" s="218"/>
      <c r="GLB80" s="218"/>
      <c r="GLC80" s="218"/>
      <c r="GLD80" s="218"/>
      <c r="GLE80" s="218"/>
      <c r="GLF80" s="218"/>
      <c r="GLG80" s="218"/>
      <c r="GLH80" s="218"/>
      <c r="GLI80" s="218"/>
      <c r="GLJ80" s="218"/>
      <c r="GLK80" s="218"/>
      <c r="GLL80" s="218"/>
      <c r="GLM80" s="218"/>
      <c r="GLN80" s="218"/>
      <c r="GLO80" s="218"/>
      <c r="GLP80" s="218"/>
      <c r="GLQ80" s="218"/>
      <c r="GLR80" s="218"/>
      <c r="GLS80" s="218"/>
      <c r="GLT80" s="218"/>
      <c r="GLU80" s="218"/>
      <c r="GLV80" s="218"/>
      <c r="GLW80" s="218"/>
      <c r="GLX80" s="218"/>
      <c r="GLY80" s="218"/>
      <c r="GLZ80" s="218"/>
      <c r="GMA80" s="218"/>
      <c r="GMB80" s="218"/>
      <c r="GMC80" s="218"/>
      <c r="GMD80" s="218"/>
      <c r="GME80" s="218"/>
      <c r="GMF80" s="218"/>
      <c r="GMG80" s="218"/>
      <c r="GMH80" s="218"/>
      <c r="GMI80" s="218"/>
      <c r="GMJ80" s="218"/>
      <c r="GMK80" s="218"/>
      <c r="GML80" s="218"/>
      <c r="GMM80" s="218"/>
      <c r="GMN80" s="218"/>
      <c r="GMO80" s="218"/>
      <c r="GMP80" s="218"/>
      <c r="GMQ80" s="218"/>
      <c r="GMR80" s="218"/>
      <c r="GMS80" s="218"/>
      <c r="GMT80" s="218"/>
      <c r="GMU80" s="218"/>
      <c r="GMV80" s="218"/>
      <c r="GMW80" s="218"/>
      <c r="GMX80" s="218"/>
      <c r="GMY80" s="218"/>
      <c r="GMZ80" s="218"/>
      <c r="GNA80" s="218"/>
      <c r="GNB80" s="218"/>
      <c r="GNC80" s="218"/>
      <c r="GND80" s="218"/>
      <c r="GNE80" s="218"/>
      <c r="GNF80" s="218"/>
      <c r="GNG80" s="218"/>
      <c r="GNH80" s="218"/>
      <c r="GNI80" s="218"/>
      <c r="GNJ80" s="218"/>
      <c r="GNK80" s="218"/>
      <c r="GNL80" s="218"/>
      <c r="GNM80" s="218"/>
      <c r="GNN80" s="218"/>
      <c r="GNO80" s="218"/>
      <c r="GNP80" s="218"/>
      <c r="GNQ80" s="218"/>
      <c r="GNR80" s="218"/>
      <c r="GNS80" s="218"/>
      <c r="GNT80" s="218"/>
      <c r="GNU80" s="218"/>
      <c r="GNV80" s="218"/>
      <c r="GNW80" s="218"/>
      <c r="GNX80" s="218"/>
      <c r="GNY80" s="218"/>
      <c r="GNZ80" s="218"/>
      <c r="GOA80" s="218"/>
      <c r="GOB80" s="218"/>
      <c r="GOC80" s="218"/>
      <c r="GOD80" s="218"/>
      <c r="GOE80" s="218"/>
      <c r="GOF80" s="218"/>
      <c r="GOG80" s="218"/>
      <c r="GOH80" s="218"/>
      <c r="GOI80" s="218"/>
      <c r="GOJ80" s="218"/>
      <c r="GOK80" s="218"/>
      <c r="GOL80" s="218"/>
      <c r="GOM80" s="218"/>
      <c r="GON80" s="218"/>
      <c r="GOO80" s="218"/>
      <c r="GOP80" s="218"/>
      <c r="GOQ80" s="218"/>
      <c r="GOR80" s="218"/>
      <c r="GOS80" s="218"/>
      <c r="GOT80" s="218"/>
      <c r="GOU80" s="218"/>
      <c r="GOV80" s="218"/>
      <c r="GOW80" s="218"/>
      <c r="GOX80" s="218"/>
      <c r="GOY80" s="218"/>
      <c r="GOZ80" s="218"/>
      <c r="GPA80" s="218"/>
      <c r="GPB80" s="218"/>
      <c r="GPC80" s="218"/>
      <c r="GPD80" s="218"/>
      <c r="GPE80" s="218"/>
      <c r="GPF80" s="218"/>
      <c r="GPG80" s="218"/>
      <c r="GPH80" s="218"/>
      <c r="GPI80" s="218"/>
      <c r="GPJ80" s="218"/>
      <c r="GPK80" s="218"/>
      <c r="GPL80" s="218"/>
      <c r="GPM80" s="218"/>
      <c r="GPN80" s="218"/>
      <c r="GPO80" s="218"/>
      <c r="GPP80" s="218"/>
      <c r="GPQ80" s="218"/>
      <c r="GPR80" s="218"/>
      <c r="GPS80" s="218"/>
      <c r="GPT80" s="218"/>
      <c r="GPU80" s="218"/>
      <c r="GPV80" s="218"/>
      <c r="GPW80" s="218"/>
      <c r="GPX80" s="218"/>
      <c r="GPY80" s="218"/>
      <c r="GPZ80" s="218"/>
      <c r="GQA80" s="218"/>
      <c r="GQB80" s="218"/>
      <c r="GQC80" s="218"/>
      <c r="GQD80" s="218"/>
      <c r="GQE80" s="218"/>
      <c r="GQF80" s="218"/>
      <c r="GQG80" s="218"/>
      <c r="GQH80" s="218"/>
      <c r="GQI80" s="218"/>
      <c r="GQJ80" s="218"/>
      <c r="GQK80" s="218"/>
      <c r="GQL80" s="218"/>
      <c r="GQM80" s="218"/>
      <c r="GQN80" s="218"/>
      <c r="GQO80" s="218"/>
      <c r="GQP80" s="218"/>
      <c r="GQQ80" s="218"/>
      <c r="GQR80" s="218"/>
      <c r="GQS80" s="218"/>
      <c r="GQT80" s="218"/>
      <c r="GQU80" s="218"/>
      <c r="GQV80" s="218"/>
      <c r="GQW80" s="218"/>
      <c r="GQX80" s="218"/>
      <c r="GQY80" s="218"/>
      <c r="GQZ80" s="218"/>
      <c r="GRA80" s="218"/>
      <c r="GRB80" s="218"/>
      <c r="GRC80" s="218"/>
      <c r="GRD80" s="218"/>
      <c r="GRE80" s="218"/>
      <c r="GRF80" s="218"/>
      <c r="GRG80" s="218"/>
      <c r="GRH80" s="218"/>
      <c r="GRI80" s="218"/>
      <c r="GRJ80" s="218"/>
      <c r="GRK80" s="218"/>
      <c r="GRL80" s="218"/>
      <c r="GRM80" s="218"/>
      <c r="GRN80" s="218"/>
      <c r="GRO80" s="218"/>
      <c r="GRP80" s="218"/>
      <c r="GRQ80" s="218"/>
      <c r="GRR80" s="218"/>
      <c r="GRS80" s="218"/>
      <c r="GRT80" s="218"/>
      <c r="GRU80" s="218"/>
      <c r="GRV80" s="218"/>
      <c r="GRW80" s="218"/>
      <c r="GRX80" s="218"/>
      <c r="GRY80" s="218"/>
      <c r="GRZ80" s="218"/>
      <c r="GSA80" s="218"/>
      <c r="GSB80" s="218"/>
      <c r="GSC80" s="218"/>
      <c r="GSD80" s="218"/>
      <c r="GSE80" s="218"/>
      <c r="GSF80" s="218"/>
      <c r="GSG80" s="218"/>
      <c r="GSH80" s="218"/>
      <c r="GSI80" s="218"/>
      <c r="GSJ80" s="218"/>
      <c r="GSK80" s="218"/>
      <c r="GSL80" s="218"/>
      <c r="GSM80" s="218"/>
      <c r="GSN80" s="218"/>
      <c r="GSO80" s="218"/>
      <c r="GSP80" s="218"/>
      <c r="GSQ80" s="218"/>
      <c r="GSR80" s="218"/>
      <c r="GSS80" s="218"/>
      <c r="GST80" s="218"/>
      <c r="GSU80" s="218"/>
      <c r="GSV80" s="218"/>
      <c r="GSW80" s="218"/>
      <c r="GSX80" s="218"/>
      <c r="GSY80" s="218"/>
      <c r="GSZ80" s="218"/>
      <c r="GTA80" s="218"/>
      <c r="GTB80" s="218"/>
      <c r="GTC80" s="218"/>
      <c r="GTD80" s="218"/>
      <c r="GTE80" s="218"/>
      <c r="GTF80" s="218"/>
      <c r="GTG80" s="218"/>
      <c r="GTH80" s="218"/>
      <c r="GTI80" s="218"/>
      <c r="GTJ80" s="218"/>
      <c r="GTK80" s="218"/>
      <c r="GTL80" s="218"/>
      <c r="GTM80" s="218"/>
      <c r="GTN80" s="218"/>
      <c r="GTO80" s="218"/>
      <c r="GTP80" s="218"/>
      <c r="GTQ80" s="218"/>
      <c r="GTR80" s="218"/>
      <c r="GTS80" s="218"/>
      <c r="GTT80" s="218"/>
      <c r="GTU80" s="218"/>
      <c r="GTV80" s="218"/>
      <c r="GTW80" s="218"/>
      <c r="GTX80" s="218"/>
      <c r="GTY80" s="218"/>
      <c r="GTZ80" s="218"/>
      <c r="GUA80" s="218"/>
      <c r="GUB80" s="218"/>
      <c r="GUC80" s="218"/>
      <c r="GUD80" s="218"/>
      <c r="GUE80" s="218"/>
      <c r="GUF80" s="218"/>
      <c r="GUG80" s="218"/>
      <c r="GUH80" s="218"/>
      <c r="GUI80" s="218"/>
      <c r="GUJ80" s="218"/>
      <c r="GUK80" s="218"/>
      <c r="GUL80" s="218"/>
      <c r="GUM80" s="218"/>
      <c r="GUN80" s="218"/>
      <c r="GUO80" s="218"/>
      <c r="GUP80" s="218"/>
      <c r="GUQ80" s="218"/>
      <c r="GUR80" s="218"/>
      <c r="GUS80" s="218"/>
      <c r="GUT80" s="218"/>
      <c r="GUU80" s="218"/>
      <c r="GUV80" s="218"/>
      <c r="GUW80" s="218"/>
      <c r="GUX80" s="218"/>
      <c r="GUY80" s="218"/>
      <c r="GUZ80" s="218"/>
      <c r="GVA80" s="218"/>
      <c r="GVB80" s="218"/>
      <c r="GVC80" s="218"/>
      <c r="GVD80" s="218"/>
      <c r="GVE80" s="218"/>
      <c r="GVF80" s="218"/>
      <c r="GVG80" s="218"/>
      <c r="GVH80" s="218"/>
      <c r="GVI80" s="218"/>
      <c r="GVJ80" s="218"/>
      <c r="GVK80" s="218"/>
      <c r="GVL80" s="218"/>
      <c r="GVM80" s="218"/>
      <c r="GVN80" s="218"/>
      <c r="GVO80" s="218"/>
      <c r="GVP80" s="218"/>
      <c r="GVQ80" s="218"/>
      <c r="GVR80" s="218"/>
      <c r="GVS80" s="218"/>
      <c r="GVT80" s="218"/>
      <c r="GVU80" s="218"/>
      <c r="GVV80" s="218"/>
      <c r="GVW80" s="218"/>
      <c r="GVX80" s="218"/>
      <c r="GVY80" s="218"/>
      <c r="GVZ80" s="218"/>
      <c r="GWA80" s="218"/>
      <c r="GWB80" s="218"/>
      <c r="GWC80" s="218"/>
      <c r="GWD80" s="218"/>
      <c r="GWE80" s="218"/>
      <c r="GWF80" s="218"/>
      <c r="GWG80" s="218"/>
      <c r="GWH80" s="218"/>
      <c r="GWI80" s="218"/>
      <c r="GWJ80" s="218"/>
      <c r="GWK80" s="218"/>
      <c r="GWL80" s="218"/>
      <c r="GWM80" s="218"/>
      <c r="GWN80" s="218"/>
      <c r="GWO80" s="218"/>
      <c r="GWP80" s="218"/>
      <c r="GWQ80" s="218"/>
      <c r="GWR80" s="218"/>
      <c r="GWS80" s="218"/>
      <c r="GWT80" s="218"/>
      <c r="GWU80" s="218"/>
      <c r="GWV80" s="218"/>
      <c r="GWW80" s="218"/>
      <c r="GWX80" s="218"/>
      <c r="GWY80" s="218"/>
      <c r="GWZ80" s="218"/>
      <c r="GXA80" s="218"/>
      <c r="GXB80" s="218"/>
      <c r="GXC80" s="218"/>
      <c r="GXD80" s="218"/>
      <c r="GXE80" s="218"/>
      <c r="GXF80" s="218"/>
      <c r="GXG80" s="218"/>
      <c r="GXH80" s="218"/>
      <c r="GXI80" s="218"/>
      <c r="GXJ80" s="218"/>
      <c r="GXK80" s="218"/>
      <c r="GXL80" s="218"/>
      <c r="GXM80" s="218"/>
      <c r="GXN80" s="218"/>
      <c r="GXO80" s="218"/>
      <c r="GXP80" s="218"/>
      <c r="GXQ80" s="218"/>
      <c r="GXR80" s="218"/>
      <c r="GXS80" s="218"/>
      <c r="GXT80" s="218"/>
      <c r="GXU80" s="218"/>
      <c r="GXV80" s="218"/>
      <c r="GXW80" s="218"/>
      <c r="GXX80" s="218"/>
      <c r="GXY80" s="218"/>
      <c r="GXZ80" s="218"/>
      <c r="GYA80" s="218"/>
      <c r="GYB80" s="218"/>
      <c r="GYC80" s="218"/>
      <c r="GYD80" s="218"/>
      <c r="GYE80" s="218"/>
      <c r="GYF80" s="218"/>
      <c r="GYG80" s="218"/>
      <c r="GYH80" s="218"/>
      <c r="GYI80" s="218"/>
      <c r="GYJ80" s="218"/>
      <c r="GYK80" s="218"/>
      <c r="GYL80" s="218"/>
      <c r="GYM80" s="218"/>
      <c r="GYN80" s="218"/>
      <c r="GYO80" s="218"/>
      <c r="GYP80" s="218"/>
      <c r="GYQ80" s="218"/>
      <c r="GYR80" s="218"/>
      <c r="GYS80" s="218"/>
      <c r="GYT80" s="218"/>
      <c r="GYU80" s="218"/>
      <c r="GYV80" s="218"/>
      <c r="GYW80" s="218"/>
      <c r="GYX80" s="218"/>
      <c r="GYY80" s="218"/>
      <c r="GYZ80" s="218"/>
      <c r="GZA80" s="218"/>
      <c r="GZB80" s="218"/>
      <c r="GZC80" s="218"/>
      <c r="GZD80" s="218"/>
      <c r="GZE80" s="218"/>
      <c r="GZF80" s="218"/>
      <c r="GZG80" s="218"/>
      <c r="GZH80" s="218"/>
      <c r="GZI80" s="218"/>
      <c r="GZJ80" s="218"/>
      <c r="GZK80" s="218"/>
      <c r="GZL80" s="218"/>
      <c r="GZM80" s="218"/>
      <c r="GZN80" s="218"/>
      <c r="GZO80" s="218"/>
      <c r="GZP80" s="218"/>
      <c r="GZQ80" s="218"/>
      <c r="GZR80" s="218"/>
      <c r="GZS80" s="218"/>
      <c r="GZT80" s="218"/>
      <c r="GZU80" s="218"/>
      <c r="GZV80" s="218"/>
      <c r="GZW80" s="218"/>
      <c r="GZX80" s="218"/>
      <c r="GZY80" s="218"/>
      <c r="GZZ80" s="218"/>
      <c r="HAA80" s="218"/>
      <c r="HAB80" s="218"/>
      <c r="HAC80" s="218"/>
      <c r="HAD80" s="218"/>
      <c r="HAE80" s="218"/>
      <c r="HAF80" s="218"/>
      <c r="HAG80" s="218"/>
      <c r="HAH80" s="218"/>
      <c r="HAI80" s="218"/>
      <c r="HAJ80" s="218"/>
      <c r="HAK80" s="218"/>
      <c r="HAL80" s="218"/>
      <c r="HAM80" s="218"/>
      <c r="HAN80" s="218"/>
      <c r="HAO80" s="218"/>
      <c r="HAP80" s="218"/>
      <c r="HAQ80" s="218"/>
      <c r="HAR80" s="218"/>
      <c r="HAS80" s="218"/>
      <c r="HAT80" s="218"/>
      <c r="HAU80" s="218"/>
      <c r="HAV80" s="218"/>
      <c r="HAW80" s="218"/>
      <c r="HAX80" s="218"/>
      <c r="HAY80" s="218"/>
      <c r="HAZ80" s="218"/>
      <c r="HBA80" s="218"/>
      <c r="HBB80" s="218"/>
      <c r="HBC80" s="218"/>
      <c r="HBD80" s="218"/>
      <c r="HBE80" s="218"/>
      <c r="HBF80" s="218"/>
      <c r="HBG80" s="218"/>
      <c r="HBH80" s="218"/>
      <c r="HBI80" s="218"/>
      <c r="HBJ80" s="218"/>
      <c r="HBK80" s="218"/>
      <c r="HBL80" s="218"/>
      <c r="HBM80" s="218"/>
      <c r="HBN80" s="218"/>
      <c r="HBO80" s="218"/>
      <c r="HBP80" s="218"/>
      <c r="HBQ80" s="218"/>
      <c r="HBR80" s="218"/>
      <c r="HBS80" s="218"/>
      <c r="HBT80" s="218"/>
      <c r="HBU80" s="218"/>
      <c r="HBV80" s="218"/>
      <c r="HBW80" s="218"/>
      <c r="HBX80" s="218"/>
      <c r="HBY80" s="218"/>
      <c r="HBZ80" s="218"/>
      <c r="HCA80" s="218"/>
      <c r="HCB80" s="218"/>
      <c r="HCC80" s="218"/>
      <c r="HCD80" s="218"/>
      <c r="HCE80" s="218"/>
      <c r="HCF80" s="218"/>
      <c r="HCG80" s="218"/>
      <c r="HCH80" s="218"/>
      <c r="HCI80" s="218"/>
      <c r="HCJ80" s="218"/>
      <c r="HCK80" s="218"/>
      <c r="HCL80" s="218"/>
      <c r="HCM80" s="218"/>
      <c r="HCN80" s="218"/>
      <c r="HCO80" s="218"/>
      <c r="HCP80" s="218"/>
      <c r="HCQ80" s="218"/>
      <c r="HCR80" s="218"/>
      <c r="HCS80" s="218"/>
      <c r="HCT80" s="218"/>
      <c r="HCU80" s="218"/>
      <c r="HCV80" s="218"/>
      <c r="HCW80" s="218"/>
      <c r="HCX80" s="218"/>
      <c r="HCY80" s="218"/>
      <c r="HCZ80" s="218"/>
      <c r="HDA80" s="218"/>
      <c r="HDB80" s="218"/>
      <c r="HDC80" s="218"/>
      <c r="HDD80" s="218"/>
      <c r="HDE80" s="218"/>
      <c r="HDF80" s="218"/>
      <c r="HDG80" s="218"/>
      <c r="HDH80" s="218"/>
      <c r="HDI80" s="218"/>
      <c r="HDJ80" s="218"/>
      <c r="HDK80" s="218"/>
      <c r="HDL80" s="218"/>
      <c r="HDM80" s="218"/>
      <c r="HDN80" s="218"/>
      <c r="HDO80" s="218"/>
      <c r="HDP80" s="218"/>
      <c r="HDQ80" s="218"/>
      <c r="HDR80" s="218"/>
      <c r="HDS80" s="218"/>
      <c r="HDT80" s="218"/>
      <c r="HDU80" s="218"/>
      <c r="HDV80" s="218"/>
      <c r="HDW80" s="218"/>
      <c r="HDX80" s="218"/>
      <c r="HDY80" s="218"/>
      <c r="HDZ80" s="218"/>
      <c r="HEA80" s="218"/>
      <c r="HEB80" s="218"/>
      <c r="HEC80" s="218"/>
      <c r="HED80" s="218"/>
      <c r="HEE80" s="218"/>
      <c r="HEF80" s="218"/>
      <c r="HEG80" s="218"/>
      <c r="HEH80" s="218"/>
      <c r="HEI80" s="218"/>
      <c r="HEJ80" s="218"/>
      <c r="HEK80" s="218"/>
      <c r="HEL80" s="218"/>
      <c r="HEM80" s="218"/>
      <c r="HEN80" s="218"/>
      <c r="HEO80" s="218"/>
      <c r="HEP80" s="218"/>
      <c r="HEQ80" s="218"/>
      <c r="HER80" s="218"/>
      <c r="HES80" s="218"/>
      <c r="HET80" s="218"/>
      <c r="HEU80" s="218"/>
      <c r="HEV80" s="218"/>
      <c r="HEW80" s="218"/>
      <c r="HEX80" s="218"/>
      <c r="HEY80" s="218"/>
      <c r="HEZ80" s="218"/>
      <c r="HFA80" s="218"/>
      <c r="HFB80" s="218"/>
      <c r="HFC80" s="218"/>
      <c r="HFD80" s="218"/>
      <c r="HFE80" s="218"/>
      <c r="HFF80" s="218"/>
      <c r="HFG80" s="218"/>
      <c r="HFH80" s="218"/>
      <c r="HFI80" s="218"/>
      <c r="HFJ80" s="218"/>
      <c r="HFK80" s="218"/>
      <c r="HFL80" s="218"/>
      <c r="HFM80" s="218"/>
      <c r="HFN80" s="218"/>
      <c r="HFO80" s="218"/>
      <c r="HFP80" s="218"/>
      <c r="HFQ80" s="218"/>
      <c r="HFR80" s="218"/>
      <c r="HFS80" s="218"/>
      <c r="HFT80" s="218"/>
      <c r="HFU80" s="218"/>
      <c r="HFV80" s="218"/>
      <c r="HFW80" s="218"/>
      <c r="HFX80" s="218"/>
      <c r="HFY80" s="218"/>
      <c r="HFZ80" s="218"/>
      <c r="HGA80" s="218"/>
      <c r="HGB80" s="218"/>
      <c r="HGC80" s="218"/>
      <c r="HGD80" s="218"/>
      <c r="HGE80" s="218"/>
      <c r="HGF80" s="218"/>
      <c r="HGG80" s="218"/>
      <c r="HGH80" s="218"/>
      <c r="HGI80" s="218"/>
      <c r="HGJ80" s="218"/>
      <c r="HGK80" s="218"/>
      <c r="HGL80" s="218"/>
      <c r="HGM80" s="218"/>
      <c r="HGN80" s="218"/>
      <c r="HGO80" s="218"/>
      <c r="HGP80" s="218"/>
      <c r="HGQ80" s="218"/>
      <c r="HGR80" s="218"/>
      <c r="HGS80" s="218"/>
      <c r="HGT80" s="218"/>
      <c r="HGU80" s="218"/>
      <c r="HGV80" s="218"/>
      <c r="HGW80" s="218"/>
      <c r="HGX80" s="218"/>
      <c r="HGY80" s="218"/>
      <c r="HGZ80" s="218"/>
      <c r="HHA80" s="218"/>
      <c r="HHB80" s="218"/>
      <c r="HHC80" s="218"/>
      <c r="HHD80" s="218"/>
      <c r="HHE80" s="218"/>
      <c r="HHF80" s="218"/>
      <c r="HHG80" s="218"/>
      <c r="HHH80" s="218"/>
      <c r="HHI80" s="218"/>
      <c r="HHJ80" s="218"/>
      <c r="HHK80" s="218"/>
      <c r="HHL80" s="218"/>
      <c r="HHM80" s="218"/>
      <c r="HHN80" s="218"/>
      <c r="HHO80" s="218"/>
      <c r="HHP80" s="218"/>
      <c r="HHQ80" s="218"/>
      <c r="HHR80" s="218"/>
      <c r="HHS80" s="218"/>
      <c r="HHT80" s="218"/>
      <c r="HHU80" s="218"/>
      <c r="HHV80" s="218"/>
      <c r="HHW80" s="218"/>
      <c r="HHX80" s="218"/>
      <c r="HHY80" s="218"/>
      <c r="HHZ80" s="218"/>
      <c r="HIA80" s="218"/>
      <c r="HIB80" s="218"/>
      <c r="HIC80" s="218"/>
      <c r="HID80" s="218"/>
      <c r="HIE80" s="218"/>
      <c r="HIF80" s="218"/>
      <c r="HIG80" s="218"/>
      <c r="HIH80" s="218"/>
      <c r="HII80" s="218"/>
      <c r="HIJ80" s="218"/>
      <c r="HIK80" s="218"/>
      <c r="HIL80" s="218"/>
      <c r="HIM80" s="218"/>
      <c r="HIN80" s="218"/>
      <c r="HIO80" s="218"/>
      <c r="HIP80" s="218"/>
      <c r="HIQ80" s="218"/>
      <c r="HIR80" s="218"/>
      <c r="HIS80" s="218"/>
      <c r="HIT80" s="218"/>
      <c r="HIU80" s="218"/>
      <c r="HIV80" s="218"/>
      <c r="HIW80" s="218"/>
      <c r="HIX80" s="218"/>
      <c r="HIY80" s="218"/>
      <c r="HIZ80" s="218"/>
      <c r="HJA80" s="218"/>
      <c r="HJB80" s="218"/>
      <c r="HJC80" s="218"/>
      <c r="HJD80" s="218"/>
      <c r="HJE80" s="218"/>
      <c r="HJF80" s="218"/>
      <c r="HJG80" s="218"/>
      <c r="HJH80" s="218"/>
      <c r="HJI80" s="218"/>
      <c r="HJJ80" s="218"/>
      <c r="HJK80" s="218"/>
      <c r="HJL80" s="218"/>
      <c r="HJM80" s="218"/>
      <c r="HJN80" s="218"/>
      <c r="HJO80" s="218"/>
      <c r="HJP80" s="218"/>
      <c r="HJQ80" s="218"/>
      <c r="HJR80" s="218"/>
      <c r="HJS80" s="218"/>
      <c r="HJT80" s="218"/>
      <c r="HJU80" s="218"/>
      <c r="HJV80" s="218"/>
      <c r="HJW80" s="218"/>
      <c r="HJX80" s="218"/>
      <c r="HJY80" s="218"/>
      <c r="HJZ80" s="218"/>
      <c r="HKA80" s="218"/>
      <c r="HKB80" s="218"/>
      <c r="HKC80" s="218"/>
      <c r="HKD80" s="218"/>
      <c r="HKE80" s="218"/>
      <c r="HKF80" s="218"/>
      <c r="HKG80" s="218"/>
      <c r="HKH80" s="218"/>
      <c r="HKI80" s="218"/>
      <c r="HKJ80" s="218"/>
      <c r="HKK80" s="218"/>
      <c r="HKL80" s="218"/>
      <c r="HKM80" s="218"/>
      <c r="HKN80" s="218"/>
      <c r="HKO80" s="218"/>
      <c r="HKP80" s="218"/>
      <c r="HKQ80" s="218"/>
      <c r="HKR80" s="218"/>
      <c r="HKS80" s="218"/>
      <c r="HKT80" s="218"/>
      <c r="HKU80" s="218"/>
      <c r="HKV80" s="218"/>
      <c r="HKW80" s="218"/>
      <c r="HKX80" s="218"/>
      <c r="HKY80" s="218"/>
      <c r="HKZ80" s="218"/>
      <c r="HLA80" s="218"/>
      <c r="HLB80" s="218"/>
      <c r="HLC80" s="218"/>
      <c r="HLD80" s="218"/>
      <c r="HLE80" s="218"/>
      <c r="HLF80" s="218"/>
      <c r="HLG80" s="218"/>
      <c r="HLH80" s="218"/>
      <c r="HLI80" s="218"/>
      <c r="HLJ80" s="218"/>
      <c r="HLK80" s="218"/>
      <c r="HLL80" s="218"/>
      <c r="HLM80" s="218"/>
      <c r="HLN80" s="218"/>
      <c r="HLO80" s="218"/>
      <c r="HLP80" s="218"/>
      <c r="HLQ80" s="218"/>
      <c r="HLR80" s="218"/>
      <c r="HLS80" s="218"/>
      <c r="HLT80" s="218"/>
      <c r="HLU80" s="218"/>
      <c r="HLV80" s="218"/>
      <c r="HLW80" s="218"/>
      <c r="HLX80" s="218"/>
      <c r="HLY80" s="218"/>
      <c r="HLZ80" s="218"/>
      <c r="HMA80" s="218"/>
      <c r="HMB80" s="218"/>
      <c r="HMC80" s="218"/>
      <c r="HMD80" s="218"/>
      <c r="HME80" s="218"/>
      <c r="HMF80" s="218"/>
      <c r="HMG80" s="218"/>
      <c r="HMH80" s="218"/>
      <c r="HMI80" s="218"/>
      <c r="HMJ80" s="218"/>
      <c r="HMK80" s="218"/>
      <c r="HML80" s="218"/>
      <c r="HMM80" s="218"/>
      <c r="HMN80" s="218"/>
      <c r="HMO80" s="218"/>
      <c r="HMP80" s="218"/>
      <c r="HMQ80" s="218"/>
      <c r="HMR80" s="218"/>
      <c r="HMS80" s="218"/>
      <c r="HMT80" s="218"/>
      <c r="HMU80" s="218"/>
      <c r="HMV80" s="218"/>
      <c r="HMW80" s="218"/>
      <c r="HMX80" s="218"/>
      <c r="HMY80" s="218"/>
      <c r="HMZ80" s="218"/>
      <c r="HNA80" s="218"/>
      <c r="HNB80" s="218"/>
      <c r="HNC80" s="218"/>
      <c r="HND80" s="218"/>
      <c r="HNE80" s="218"/>
      <c r="HNF80" s="218"/>
      <c r="HNG80" s="218"/>
      <c r="HNH80" s="218"/>
      <c r="HNI80" s="218"/>
      <c r="HNJ80" s="218"/>
      <c r="HNK80" s="218"/>
      <c r="HNL80" s="218"/>
      <c r="HNM80" s="218"/>
      <c r="HNN80" s="218"/>
      <c r="HNO80" s="218"/>
      <c r="HNP80" s="218"/>
      <c r="HNQ80" s="218"/>
      <c r="HNR80" s="218"/>
      <c r="HNS80" s="218"/>
      <c r="HNT80" s="218"/>
      <c r="HNU80" s="218"/>
      <c r="HNV80" s="218"/>
      <c r="HNW80" s="218"/>
      <c r="HNX80" s="218"/>
      <c r="HNY80" s="218"/>
      <c r="HNZ80" s="218"/>
      <c r="HOA80" s="218"/>
      <c r="HOB80" s="218"/>
      <c r="HOC80" s="218"/>
      <c r="HOD80" s="218"/>
      <c r="HOE80" s="218"/>
      <c r="HOF80" s="218"/>
      <c r="HOG80" s="218"/>
      <c r="HOH80" s="218"/>
      <c r="HOI80" s="218"/>
      <c r="HOJ80" s="218"/>
      <c r="HOK80" s="218"/>
      <c r="HOL80" s="218"/>
      <c r="HOM80" s="218"/>
      <c r="HON80" s="218"/>
      <c r="HOO80" s="218"/>
      <c r="HOP80" s="218"/>
      <c r="HOQ80" s="218"/>
      <c r="HOR80" s="218"/>
      <c r="HOS80" s="218"/>
      <c r="HOT80" s="218"/>
      <c r="HOU80" s="218"/>
      <c r="HOV80" s="218"/>
      <c r="HOW80" s="218"/>
      <c r="HOX80" s="218"/>
      <c r="HOY80" s="218"/>
      <c r="HOZ80" s="218"/>
      <c r="HPA80" s="218"/>
      <c r="HPB80" s="218"/>
      <c r="HPC80" s="218"/>
      <c r="HPD80" s="218"/>
      <c r="HPE80" s="218"/>
      <c r="HPF80" s="218"/>
      <c r="HPG80" s="218"/>
      <c r="HPH80" s="218"/>
      <c r="HPI80" s="218"/>
      <c r="HPJ80" s="218"/>
      <c r="HPK80" s="218"/>
      <c r="HPL80" s="218"/>
      <c r="HPM80" s="218"/>
      <c r="HPN80" s="218"/>
      <c r="HPO80" s="218"/>
      <c r="HPP80" s="218"/>
      <c r="HPQ80" s="218"/>
      <c r="HPR80" s="218"/>
      <c r="HPS80" s="218"/>
      <c r="HPT80" s="218"/>
      <c r="HPU80" s="218"/>
      <c r="HPV80" s="218"/>
      <c r="HPW80" s="218"/>
      <c r="HPX80" s="218"/>
      <c r="HPY80" s="218"/>
      <c r="HPZ80" s="218"/>
      <c r="HQA80" s="218"/>
      <c r="HQB80" s="218"/>
      <c r="HQC80" s="218"/>
      <c r="HQD80" s="218"/>
      <c r="HQE80" s="218"/>
      <c r="HQF80" s="218"/>
      <c r="HQG80" s="218"/>
      <c r="HQH80" s="218"/>
      <c r="HQI80" s="218"/>
      <c r="HQJ80" s="218"/>
      <c r="HQK80" s="218"/>
      <c r="HQL80" s="218"/>
      <c r="HQM80" s="218"/>
      <c r="HQN80" s="218"/>
      <c r="HQO80" s="218"/>
      <c r="HQP80" s="218"/>
      <c r="HQQ80" s="218"/>
      <c r="HQR80" s="218"/>
      <c r="HQS80" s="218"/>
      <c r="HQT80" s="218"/>
      <c r="HQU80" s="218"/>
      <c r="HQV80" s="218"/>
      <c r="HQW80" s="218"/>
      <c r="HQX80" s="218"/>
      <c r="HQY80" s="218"/>
      <c r="HQZ80" s="218"/>
      <c r="HRA80" s="218"/>
      <c r="HRB80" s="218"/>
      <c r="HRC80" s="218"/>
      <c r="HRD80" s="218"/>
      <c r="HRE80" s="218"/>
      <c r="HRF80" s="218"/>
      <c r="HRG80" s="218"/>
      <c r="HRH80" s="218"/>
      <c r="HRI80" s="218"/>
      <c r="HRJ80" s="218"/>
      <c r="HRK80" s="218"/>
      <c r="HRL80" s="218"/>
      <c r="HRM80" s="218"/>
      <c r="HRN80" s="218"/>
      <c r="HRO80" s="218"/>
      <c r="HRP80" s="218"/>
      <c r="HRQ80" s="218"/>
      <c r="HRR80" s="218"/>
      <c r="HRS80" s="218"/>
      <c r="HRT80" s="218"/>
      <c r="HRU80" s="218"/>
      <c r="HRV80" s="218"/>
      <c r="HRW80" s="218"/>
      <c r="HRX80" s="218"/>
      <c r="HRY80" s="218"/>
      <c r="HRZ80" s="218"/>
      <c r="HSA80" s="218"/>
      <c r="HSB80" s="218"/>
      <c r="HSC80" s="218"/>
      <c r="HSD80" s="218"/>
      <c r="HSE80" s="218"/>
      <c r="HSF80" s="218"/>
      <c r="HSG80" s="218"/>
      <c r="HSH80" s="218"/>
      <c r="HSI80" s="218"/>
      <c r="HSJ80" s="218"/>
      <c r="HSK80" s="218"/>
      <c r="HSL80" s="218"/>
      <c r="HSM80" s="218"/>
      <c r="HSN80" s="218"/>
      <c r="HSO80" s="218"/>
      <c r="HSP80" s="218"/>
      <c r="HSQ80" s="218"/>
      <c r="HSR80" s="218"/>
      <c r="HSS80" s="218"/>
      <c r="HST80" s="218"/>
      <c r="HSU80" s="218"/>
      <c r="HSV80" s="218"/>
      <c r="HSW80" s="218"/>
      <c r="HSX80" s="218"/>
      <c r="HSY80" s="218"/>
      <c r="HSZ80" s="218"/>
      <c r="HTA80" s="218"/>
      <c r="HTB80" s="218"/>
      <c r="HTC80" s="218"/>
      <c r="HTD80" s="218"/>
      <c r="HTE80" s="218"/>
      <c r="HTF80" s="218"/>
      <c r="HTG80" s="218"/>
      <c r="HTH80" s="218"/>
      <c r="HTI80" s="218"/>
      <c r="HTJ80" s="218"/>
      <c r="HTK80" s="218"/>
      <c r="HTL80" s="218"/>
      <c r="HTM80" s="218"/>
      <c r="HTN80" s="218"/>
      <c r="HTO80" s="218"/>
      <c r="HTP80" s="218"/>
      <c r="HTQ80" s="218"/>
      <c r="HTR80" s="218"/>
      <c r="HTS80" s="218"/>
      <c r="HTT80" s="218"/>
      <c r="HTU80" s="218"/>
      <c r="HTV80" s="218"/>
      <c r="HTW80" s="218"/>
      <c r="HTX80" s="218"/>
      <c r="HTY80" s="218"/>
      <c r="HTZ80" s="218"/>
      <c r="HUA80" s="218"/>
      <c r="HUB80" s="218"/>
      <c r="HUC80" s="218"/>
      <c r="HUD80" s="218"/>
      <c r="HUE80" s="218"/>
      <c r="HUF80" s="218"/>
      <c r="HUG80" s="218"/>
      <c r="HUH80" s="218"/>
      <c r="HUI80" s="218"/>
      <c r="HUJ80" s="218"/>
      <c r="HUK80" s="218"/>
      <c r="HUL80" s="218"/>
      <c r="HUM80" s="218"/>
      <c r="HUN80" s="218"/>
      <c r="HUO80" s="218"/>
      <c r="HUP80" s="218"/>
      <c r="HUQ80" s="218"/>
      <c r="HUR80" s="218"/>
      <c r="HUS80" s="218"/>
      <c r="HUT80" s="218"/>
      <c r="HUU80" s="218"/>
      <c r="HUV80" s="218"/>
      <c r="HUW80" s="218"/>
      <c r="HUX80" s="218"/>
      <c r="HUY80" s="218"/>
      <c r="HUZ80" s="218"/>
      <c r="HVA80" s="218"/>
      <c r="HVB80" s="218"/>
      <c r="HVC80" s="218"/>
      <c r="HVD80" s="218"/>
      <c r="HVE80" s="218"/>
      <c r="HVF80" s="218"/>
      <c r="HVG80" s="218"/>
      <c r="HVH80" s="218"/>
      <c r="HVI80" s="218"/>
      <c r="HVJ80" s="218"/>
      <c r="HVK80" s="218"/>
      <c r="HVL80" s="218"/>
      <c r="HVM80" s="218"/>
      <c r="HVN80" s="218"/>
      <c r="HVO80" s="218"/>
      <c r="HVP80" s="218"/>
      <c r="HVQ80" s="218"/>
      <c r="HVR80" s="218"/>
      <c r="HVS80" s="218"/>
      <c r="HVT80" s="218"/>
      <c r="HVU80" s="218"/>
      <c r="HVV80" s="218"/>
      <c r="HVW80" s="218"/>
      <c r="HVX80" s="218"/>
      <c r="HVY80" s="218"/>
      <c r="HVZ80" s="218"/>
      <c r="HWA80" s="218"/>
      <c r="HWB80" s="218"/>
      <c r="HWC80" s="218"/>
      <c r="HWD80" s="218"/>
      <c r="HWE80" s="218"/>
      <c r="HWF80" s="218"/>
      <c r="HWG80" s="218"/>
      <c r="HWH80" s="218"/>
      <c r="HWI80" s="218"/>
      <c r="HWJ80" s="218"/>
      <c r="HWK80" s="218"/>
      <c r="HWL80" s="218"/>
      <c r="HWM80" s="218"/>
      <c r="HWN80" s="218"/>
      <c r="HWO80" s="218"/>
      <c r="HWP80" s="218"/>
      <c r="HWQ80" s="218"/>
      <c r="HWR80" s="218"/>
      <c r="HWS80" s="218"/>
      <c r="HWT80" s="218"/>
      <c r="HWU80" s="218"/>
      <c r="HWV80" s="218"/>
      <c r="HWW80" s="218"/>
      <c r="HWX80" s="218"/>
      <c r="HWY80" s="218"/>
      <c r="HWZ80" s="218"/>
      <c r="HXA80" s="218"/>
      <c r="HXB80" s="218"/>
      <c r="HXC80" s="218"/>
      <c r="HXD80" s="218"/>
      <c r="HXE80" s="218"/>
      <c r="HXF80" s="218"/>
      <c r="HXG80" s="218"/>
      <c r="HXH80" s="218"/>
      <c r="HXI80" s="218"/>
      <c r="HXJ80" s="218"/>
      <c r="HXK80" s="218"/>
      <c r="HXL80" s="218"/>
      <c r="HXM80" s="218"/>
      <c r="HXN80" s="218"/>
      <c r="HXO80" s="218"/>
      <c r="HXP80" s="218"/>
      <c r="HXQ80" s="218"/>
      <c r="HXR80" s="218"/>
      <c r="HXS80" s="218"/>
      <c r="HXT80" s="218"/>
      <c r="HXU80" s="218"/>
      <c r="HXV80" s="218"/>
      <c r="HXW80" s="218"/>
      <c r="HXX80" s="218"/>
      <c r="HXY80" s="218"/>
      <c r="HXZ80" s="218"/>
      <c r="HYA80" s="218"/>
      <c r="HYB80" s="218"/>
      <c r="HYC80" s="218"/>
      <c r="HYD80" s="218"/>
      <c r="HYE80" s="218"/>
      <c r="HYF80" s="218"/>
      <c r="HYG80" s="218"/>
      <c r="HYH80" s="218"/>
      <c r="HYI80" s="218"/>
      <c r="HYJ80" s="218"/>
      <c r="HYK80" s="218"/>
      <c r="HYL80" s="218"/>
      <c r="HYM80" s="218"/>
      <c r="HYN80" s="218"/>
      <c r="HYO80" s="218"/>
      <c r="HYP80" s="218"/>
      <c r="HYQ80" s="218"/>
      <c r="HYR80" s="218"/>
      <c r="HYS80" s="218"/>
      <c r="HYT80" s="218"/>
      <c r="HYU80" s="218"/>
      <c r="HYV80" s="218"/>
      <c r="HYW80" s="218"/>
      <c r="HYX80" s="218"/>
      <c r="HYY80" s="218"/>
      <c r="HYZ80" s="218"/>
      <c r="HZA80" s="218"/>
      <c r="HZB80" s="218"/>
      <c r="HZC80" s="218"/>
      <c r="HZD80" s="218"/>
      <c r="HZE80" s="218"/>
      <c r="HZF80" s="218"/>
      <c r="HZG80" s="218"/>
      <c r="HZH80" s="218"/>
      <c r="HZI80" s="218"/>
      <c r="HZJ80" s="218"/>
      <c r="HZK80" s="218"/>
      <c r="HZL80" s="218"/>
      <c r="HZM80" s="218"/>
      <c r="HZN80" s="218"/>
      <c r="HZO80" s="218"/>
      <c r="HZP80" s="218"/>
      <c r="HZQ80" s="218"/>
      <c r="HZR80" s="218"/>
      <c r="HZS80" s="218"/>
      <c r="HZT80" s="218"/>
      <c r="HZU80" s="218"/>
      <c r="HZV80" s="218"/>
      <c r="HZW80" s="218"/>
      <c r="HZX80" s="218"/>
      <c r="HZY80" s="218"/>
      <c r="HZZ80" s="218"/>
      <c r="IAA80" s="218"/>
      <c r="IAB80" s="218"/>
      <c r="IAC80" s="218"/>
      <c r="IAD80" s="218"/>
      <c r="IAE80" s="218"/>
      <c r="IAF80" s="218"/>
      <c r="IAG80" s="218"/>
      <c r="IAH80" s="218"/>
      <c r="IAI80" s="218"/>
      <c r="IAJ80" s="218"/>
      <c r="IAK80" s="218"/>
      <c r="IAL80" s="218"/>
      <c r="IAM80" s="218"/>
      <c r="IAN80" s="218"/>
      <c r="IAO80" s="218"/>
      <c r="IAP80" s="218"/>
      <c r="IAQ80" s="218"/>
      <c r="IAR80" s="218"/>
      <c r="IAS80" s="218"/>
      <c r="IAT80" s="218"/>
      <c r="IAU80" s="218"/>
      <c r="IAV80" s="218"/>
      <c r="IAW80" s="218"/>
      <c r="IAX80" s="218"/>
      <c r="IAY80" s="218"/>
      <c r="IAZ80" s="218"/>
      <c r="IBA80" s="218"/>
      <c r="IBB80" s="218"/>
      <c r="IBC80" s="218"/>
      <c r="IBD80" s="218"/>
      <c r="IBE80" s="218"/>
      <c r="IBF80" s="218"/>
      <c r="IBG80" s="218"/>
      <c r="IBH80" s="218"/>
      <c r="IBI80" s="218"/>
      <c r="IBJ80" s="218"/>
      <c r="IBK80" s="218"/>
      <c r="IBL80" s="218"/>
      <c r="IBM80" s="218"/>
      <c r="IBN80" s="218"/>
      <c r="IBO80" s="218"/>
      <c r="IBP80" s="218"/>
      <c r="IBQ80" s="218"/>
      <c r="IBR80" s="218"/>
      <c r="IBS80" s="218"/>
      <c r="IBT80" s="218"/>
      <c r="IBU80" s="218"/>
      <c r="IBV80" s="218"/>
      <c r="IBW80" s="218"/>
      <c r="IBX80" s="218"/>
      <c r="IBY80" s="218"/>
      <c r="IBZ80" s="218"/>
      <c r="ICA80" s="218"/>
      <c r="ICB80" s="218"/>
      <c r="ICC80" s="218"/>
      <c r="ICD80" s="218"/>
      <c r="ICE80" s="218"/>
      <c r="ICF80" s="218"/>
      <c r="ICG80" s="218"/>
      <c r="ICH80" s="218"/>
      <c r="ICI80" s="218"/>
      <c r="ICJ80" s="218"/>
      <c r="ICK80" s="218"/>
      <c r="ICL80" s="218"/>
      <c r="ICM80" s="218"/>
      <c r="ICN80" s="218"/>
      <c r="ICO80" s="218"/>
      <c r="ICP80" s="218"/>
      <c r="ICQ80" s="218"/>
      <c r="ICR80" s="218"/>
      <c r="ICS80" s="218"/>
      <c r="ICT80" s="218"/>
      <c r="ICU80" s="218"/>
      <c r="ICV80" s="218"/>
      <c r="ICW80" s="218"/>
      <c r="ICX80" s="218"/>
      <c r="ICY80" s="218"/>
      <c r="ICZ80" s="218"/>
      <c r="IDA80" s="218"/>
      <c r="IDB80" s="218"/>
      <c r="IDC80" s="218"/>
      <c r="IDD80" s="218"/>
      <c r="IDE80" s="218"/>
      <c r="IDF80" s="218"/>
      <c r="IDG80" s="218"/>
      <c r="IDH80" s="218"/>
      <c r="IDI80" s="218"/>
      <c r="IDJ80" s="218"/>
      <c r="IDK80" s="218"/>
      <c r="IDL80" s="218"/>
      <c r="IDM80" s="218"/>
      <c r="IDN80" s="218"/>
      <c r="IDO80" s="218"/>
      <c r="IDP80" s="218"/>
      <c r="IDQ80" s="218"/>
      <c r="IDR80" s="218"/>
      <c r="IDS80" s="218"/>
      <c r="IDT80" s="218"/>
      <c r="IDU80" s="218"/>
      <c r="IDV80" s="218"/>
      <c r="IDW80" s="218"/>
      <c r="IDX80" s="218"/>
      <c r="IDY80" s="218"/>
      <c r="IDZ80" s="218"/>
      <c r="IEA80" s="218"/>
      <c r="IEB80" s="218"/>
      <c r="IEC80" s="218"/>
      <c r="IED80" s="218"/>
      <c r="IEE80" s="218"/>
      <c r="IEF80" s="218"/>
      <c r="IEG80" s="218"/>
      <c r="IEH80" s="218"/>
      <c r="IEI80" s="218"/>
      <c r="IEJ80" s="218"/>
      <c r="IEK80" s="218"/>
      <c r="IEL80" s="218"/>
      <c r="IEM80" s="218"/>
      <c r="IEN80" s="218"/>
      <c r="IEO80" s="218"/>
      <c r="IEP80" s="218"/>
      <c r="IEQ80" s="218"/>
      <c r="IER80" s="218"/>
      <c r="IES80" s="218"/>
      <c r="IET80" s="218"/>
      <c r="IEU80" s="218"/>
      <c r="IEV80" s="218"/>
      <c r="IEW80" s="218"/>
      <c r="IEX80" s="218"/>
      <c r="IEY80" s="218"/>
      <c r="IEZ80" s="218"/>
      <c r="IFA80" s="218"/>
      <c r="IFB80" s="218"/>
      <c r="IFC80" s="218"/>
      <c r="IFD80" s="218"/>
      <c r="IFE80" s="218"/>
      <c r="IFF80" s="218"/>
      <c r="IFG80" s="218"/>
      <c r="IFH80" s="218"/>
      <c r="IFI80" s="218"/>
      <c r="IFJ80" s="218"/>
      <c r="IFK80" s="218"/>
      <c r="IFL80" s="218"/>
      <c r="IFM80" s="218"/>
      <c r="IFN80" s="218"/>
      <c r="IFO80" s="218"/>
      <c r="IFP80" s="218"/>
      <c r="IFQ80" s="218"/>
      <c r="IFR80" s="218"/>
      <c r="IFS80" s="218"/>
      <c r="IFT80" s="218"/>
      <c r="IFU80" s="218"/>
      <c r="IFV80" s="218"/>
      <c r="IFW80" s="218"/>
      <c r="IFX80" s="218"/>
      <c r="IFY80" s="218"/>
      <c r="IFZ80" s="218"/>
      <c r="IGA80" s="218"/>
      <c r="IGB80" s="218"/>
      <c r="IGC80" s="218"/>
      <c r="IGD80" s="218"/>
      <c r="IGE80" s="218"/>
      <c r="IGF80" s="218"/>
      <c r="IGG80" s="218"/>
      <c r="IGH80" s="218"/>
      <c r="IGI80" s="218"/>
      <c r="IGJ80" s="218"/>
      <c r="IGK80" s="218"/>
      <c r="IGL80" s="218"/>
      <c r="IGM80" s="218"/>
      <c r="IGN80" s="218"/>
      <c r="IGO80" s="218"/>
      <c r="IGP80" s="218"/>
      <c r="IGQ80" s="218"/>
      <c r="IGR80" s="218"/>
      <c r="IGS80" s="218"/>
      <c r="IGT80" s="218"/>
      <c r="IGU80" s="218"/>
      <c r="IGV80" s="218"/>
      <c r="IGW80" s="218"/>
      <c r="IGX80" s="218"/>
      <c r="IGY80" s="218"/>
      <c r="IGZ80" s="218"/>
      <c r="IHA80" s="218"/>
      <c r="IHB80" s="218"/>
      <c r="IHC80" s="218"/>
      <c r="IHD80" s="218"/>
      <c r="IHE80" s="218"/>
      <c r="IHF80" s="218"/>
      <c r="IHG80" s="218"/>
      <c r="IHH80" s="218"/>
      <c r="IHI80" s="218"/>
      <c r="IHJ80" s="218"/>
      <c r="IHK80" s="218"/>
      <c r="IHL80" s="218"/>
      <c r="IHM80" s="218"/>
      <c r="IHN80" s="218"/>
      <c r="IHO80" s="218"/>
      <c r="IHP80" s="218"/>
      <c r="IHQ80" s="218"/>
      <c r="IHR80" s="218"/>
      <c r="IHS80" s="218"/>
      <c r="IHT80" s="218"/>
      <c r="IHU80" s="218"/>
      <c r="IHV80" s="218"/>
      <c r="IHW80" s="218"/>
      <c r="IHX80" s="218"/>
      <c r="IHY80" s="218"/>
      <c r="IHZ80" s="218"/>
      <c r="IIA80" s="218"/>
      <c r="IIB80" s="218"/>
      <c r="IIC80" s="218"/>
      <c r="IID80" s="218"/>
      <c r="IIE80" s="218"/>
      <c r="IIF80" s="218"/>
      <c r="IIG80" s="218"/>
      <c r="IIH80" s="218"/>
      <c r="III80" s="218"/>
      <c r="IIJ80" s="218"/>
      <c r="IIK80" s="218"/>
      <c r="IIL80" s="218"/>
      <c r="IIM80" s="218"/>
      <c r="IIN80" s="218"/>
      <c r="IIO80" s="218"/>
      <c r="IIP80" s="218"/>
      <c r="IIQ80" s="218"/>
      <c r="IIR80" s="218"/>
      <c r="IIS80" s="218"/>
      <c r="IIT80" s="218"/>
      <c r="IIU80" s="218"/>
      <c r="IIV80" s="218"/>
      <c r="IIW80" s="218"/>
      <c r="IIX80" s="218"/>
      <c r="IIY80" s="218"/>
      <c r="IIZ80" s="218"/>
      <c r="IJA80" s="218"/>
      <c r="IJB80" s="218"/>
      <c r="IJC80" s="218"/>
      <c r="IJD80" s="218"/>
      <c r="IJE80" s="218"/>
      <c r="IJF80" s="218"/>
      <c r="IJG80" s="218"/>
      <c r="IJH80" s="218"/>
      <c r="IJI80" s="218"/>
      <c r="IJJ80" s="218"/>
      <c r="IJK80" s="218"/>
      <c r="IJL80" s="218"/>
      <c r="IJM80" s="218"/>
      <c r="IJN80" s="218"/>
      <c r="IJO80" s="218"/>
      <c r="IJP80" s="218"/>
      <c r="IJQ80" s="218"/>
      <c r="IJR80" s="218"/>
      <c r="IJS80" s="218"/>
      <c r="IJT80" s="218"/>
      <c r="IJU80" s="218"/>
      <c r="IJV80" s="218"/>
      <c r="IJW80" s="218"/>
      <c r="IJX80" s="218"/>
      <c r="IJY80" s="218"/>
      <c r="IJZ80" s="218"/>
      <c r="IKA80" s="218"/>
      <c r="IKB80" s="218"/>
      <c r="IKC80" s="218"/>
      <c r="IKD80" s="218"/>
      <c r="IKE80" s="218"/>
      <c r="IKF80" s="218"/>
      <c r="IKG80" s="218"/>
      <c r="IKH80" s="218"/>
      <c r="IKI80" s="218"/>
      <c r="IKJ80" s="218"/>
      <c r="IKK80" s="218"/>
      <c r="IKL80" s="218"/>
      <c r="IKM80" s="218"/>
      <c r="IKN80" s="218"/>
      <c r="IKO80" s="218"/>
      <c r="IKP80" s="218"/>
      <c r="IKQ80" s="218"/>
      <c r="IKR80" s="218"/>
      <c r="IKS80" s="218"/>
      <c r="IKT80" s="218"/>
      <c r="IKU80" s="218"/>
      <c r="IKV80" s="218"/>
      <c r="IKW80" s="218"/>
      <c r="IKX80" s="218"/>
      <c r="IKY80" s="218"/>
      <c r="IKZ80" s="218"/>
      <c r="ILA80" s="218"/>
      <c r="ILB80" s="218"/>
      <c r="ILC80" s="218"/>
      <c r="ILD80" s="218"/>
      <c r="ILE80" s="218"/>
      <c r="ILF80" s="218"/>
      <c r="ILG80" s="218"/>
      <c r="ILH80" s="218"/>
      <c r="ILI80" s="218"/>
      <c r="ILJ80" s="218"/>
      <c r="ILK80" s="218"/>
      <c r="ILL80" s="218"/>
      <c r="ILM80" s="218"/>
      <c r="ILN80" s="218"/>
      <c r="ILO80" s="218"/>
      <c r="ILP80" s="218"/>
      <c r="ILQ80" s="218"/>
      <c r="ILR80" s="218"/>
      <c r="ILS80" s="218"/>
      <c r="ILT80" s="218"/>
      <c r="ILU80" s="218"/>
      <c r="ILV80" s="218"/>
      <c r="ILW80" s="218"/>
      <c r="ILX80" s="218"/>
      <c r="ILY80" s="218"/>
      <c r="ILZ80" s="218"/>
      <c r="IMA80" s="218"/>
      <c r="IMB80" s="218"/>
      <c r="IMC80" s="218"/>
      <c r="IMD80" s="218"/>
      <c r="IME80" s="218"/>
      <c r="IMF80" s="218"/>
      <c r="IMG80" s="218"/>
      <c r="IMH80" s="218"/>
      <c r="IMI80" s="218"/>
      <c r="IMJ80" s="218"/>
      <c r="IMK80" s="218"/>
      <c r="IML80" s="218"/>
      <c r="IMM80" s="218"/>
      <c r="IMN80" s="218"/>
      <c r="IMO80" s="218"/>
      <c r="IMP80" s="218"/>
      <c r="IMQ80" s="218"/>
      <c r="IMR80" s="218"/>
      <c r="IMS80" s="218"/>
      <c r="IMT80" s="218"/>
      <c r="IMU80" s="218"/>
      <c r="IMV80" s="218"/>
      <c r="IMW80" s="218"/>
      <c r="IMX80" s="218"/>
      <c r="IMY80" s="218"/>
      <c r="IMZ80" s="218"/>
      <c r="INA80" s="218"/>
      <c r="INB80" s="218"/>
      <c r="INC80" s="218"/>
      <c r="IND80" s="218"/>
      <c r="INE80" s="218"/>
      <c r="INF80" s="218"/>
      <c r="ING80" s="218"/>
      <c r="INH80" s="218"/>
      <c r="INI80" s="218"/>
      <c r="INJ80" s="218"/>
      <c r="INK80" s="218"/>
      <c r="INL80" s="218"/>
      <c r="INM80" s="218"/>
      <c r="INN80" s="218"/>
      <c r="INO80" s="218"/>
      <c r="INP80" s="218"/>
      <c r="INQ80" s="218"/>
      <c r="INR80" s="218"/>
      <c r="INS80" s="218"/>
      <c r="INT80" s="218"/>
      <c r="INU80" s="218"/>
      <c r="INV80" s="218"/>
      <c r="INW80" s="218"/>
      <c r="INX80" s="218"/>
      <c r="INY80" s="218"/>
      <c r="INZ80" s="218"/>
      <c r="IOA80" s="218"/>
      <c r="IOB80" s="218"/>
      <c r="IOC80" s="218"/>
      <c r="IOD80" s="218"/>
      <c r="IOE80" s="218"/>
      <c r="IOF80" s="218"/>
      <c r="IOG80" s="218"/>
      <c r="IOH80" s="218"/>
      <c r="IOI80" s="218"/>
      <c r="IOJ80" s="218"/>
      <c r="IOK80" s="218"/>
      <c r="IOL80" s="218"/>
      <c r="IOM80" s="218"/>
      <c r="ION80" s="218"/>
      <c r="IOO80" s="218"/>
      <c r="IOP80" s="218"/>
      <c r="IOQ80" s="218"/>
      <c r="IOR80" s="218"/>
      <c r="IOS80" s="218"/>
      <c r="IOT80" s="218"/>
      <c r="IOU80" s="218"/>
      <c r="IOV80" s="218"/>
      <c r="IOW80" s="218"/>
      <c r="IOX80" s="218"/>
      <c r="IOY80" s="218"/>
      <c r="IOZ80" s="218"/>
      <c r="IPA80" s="218"/>
      <c r="IPB80" s="218"/>
      <c r="IPC80" s="218"/>
      <c r="IPD80" s="218"/>
      <c r="IPE80" s="218"/>
      <c r="IPF80" s="218"/>
      <c r="IPG80" s="218"/>
      <c r="IPH80" s="218"/>
      <c r="IPI80" s="218"/>
      <c r="IPJ80" s="218"/>
      <c r="IPK80" s="218"/>
      <c r="IPL80" s="218"/>
      <c r="IPM80" s="218"/>
      <c r="IPN80" s="218"/>
      <c r="IPO80" s="218"/>
      <c r="IPP80" s="218"/>
      <c r="IPQ80" s="218"/>
      <c r="IPR80" s="218"/>
      <c r="IPS80" s="218"/>
      <c r="IPT80" s="218"/>
      <c r="IPU80" s="218"/>
      <c r="IPV80" s="218"/>
      <c r="IPW80" s="218"/>
      <c r="IPX80" s="218"/>
      <c r="IPY80" s="218"/>
      <c r="IPZ80" s="218"/>
      <c r="IQA80" s="218"/>
      <c r="IQB80" s="218"/>
      <c r="IQC80" s="218"/>
      <c r="IQD80" s="218"/>
      <c r="IQE80" s="218"/>
      <c r="IQF80" s="218"/>
      <c r="IQG80" s="218"/>
      <c r="IQH80" s="218"/>
      <c r="IQI80" s="218"/>
      <c r="IQJ80" s="218"/>
      <c r="IQK80" s="218"/>
      <c r="IQL80" s="218"/>
      <c r="IQM80" s="218"/>
      <c r="IQN80" s="218"/>
      <c r="IQO80" s="218"/>
      <c r="IQP80" s="218"/>
      <c r="IQQ80" s="218"/>
      <c r="IQR80" s="218"/>
      <c r="IQS80" s="218"/>
      <c r="IQT80" s="218"/>
      <c r="IQU80" s="218"/>
      <c r="IQV80" s="218"/>
      <c r="IQW80" s="218"/>
      <c r="IQX80" s="218"/>
      <c r="IQY80" s="218"/>
      <c r="IQZ80" s="218"/>
      <c r="IRA80" s="218"/>
      <c r="IRB80" s="218"/>
      <c r="IRC80" s="218"/>
      <c r="IRD80" s="218"/>
      <c r="IRE80" s="218"/>
      <c r="IRF80" s="218"/>
      <c r="IRG80" s="218"/>
      <c r="IRH80" s="218"/>
      <c r="IRI80" s="218"/>
      <c r="IRJ80" s="218"/>
      <c r="IRK80" s="218"/>
      <c r="IRL80" s="218"/>
      <c r="IRM80" s="218"/>
      <c r="IRN80" s="218"/>
      <c r="IRO80" s="218"/>
      <c r="IRP80" s="218"/>
      <c r="IRQ80" s="218"/>
      <c r="IRR80" s="218"/>
      <c r="IRS80" s="218"/>
      <c r="IRT80" s="218"/>
      <c r="IRU80" s="218"/>
      <c r="IRV80" s="218"/>
      <c r="IRW80" s="218"/>
      <c r="IRX80" s="218"/>
      <c r="IRY80" s="218"/>
      <c r="IRZ80" s="218"/>
      <c r="ISA80" s="218"/>
      <c r="ISB80" s="218"/>
      <c r="ISC80" s="218"/>
      <c r="ISD80" s="218"/>
      <c r="ISE80" s="218"/>
      <c r="ISF80" s="218"/>
      <c r="ISG80" s="218"/>
      <c r="ISH80" s="218"/>
      <c r="ISI80" s="218"/>
      <c r="ISJ80" s="218"/>
      <c r="ISK80" s="218"/>
      <c r="ISL80" s="218"/>
      <c r="ISM80" s="218"/>
      <c r="ISN80" s="218"/>
      <c r="ISO80" s="218"/>
      <c r="ISP80" s="218"/>
      <c r="ISQ80" s="218"/>
      <c r="ISR80" s="218"/>
      <c r="ISS80" s="218"/>
      <c r="IST80" s="218"/>
      <c r="ISU80" s="218"/>
      <c r="ISV80" s="218"/>
      <c r="ISW80" s="218"/>
      <c r="ISX80" s="218"/>
      <c r="ISY80" s="218"/>
      <c r="ISZ80" s="218"/>
      <c r="ITA80" s="218"/>
      <c r="ITB80" s="218"/>
      <c r="ITC80" s="218"/>
      <c r="ITD80" s="218"/>
      <c r="ITE80" s="218"/>
      <c r="ITF80" s="218"/>
      <c r="ITG80" s="218"/>
      <c r="ITH80" s="218"/>
      <c r="ITI80" s="218"/>
      <c r="ITJ80" s="218"/>
      <c r="ITK80" s="218"/>
      <c r="ITL80" s="218"/>
      <c r="ITM80" s="218"/>
      <c r="ITN80" s="218"/>
      <c r="ITO80" s="218"/>
      <c r="ITP80" s="218"/>
      <c r="ITQ80" s="218"/>
      <c r="ITR80" s="218"/>
      <c r="ITS80" s="218"/>
      <c r="ITT80" s="218"/>
      <c r="ITU80" s="218"/>
      <c r="ITV80" s="218"/>
      <c r="ITW80" s="218"/>
      <c r="ITX80" s="218"/>
      <c r="ITY80" s="218"/>
      <c r="ITZ80" s="218"/>
      <c r="IUA80" s="218"/>
      <c r="IUB80" s="218"/>
      <c r="IUC80" s="218"/>
      <c r="IUD80" s="218"/>
      <c r="IUE80" s="218"/>
      <c r="IUF80" s="218"/>
      <c r="IUG80" s="218"/>
      <c r="IUH80" s="218"/>
      <c r="IUI80" s="218"/>
      <c r="IUJ80" s="218"/>
      <c r="IUK80" s="218"/>
      <c r="IUL80" s="218"/>
      <c r="IUM80" s="218"/>
      <c r="IUN80" s="218"/>
      <c r="IUO80" s="218"/>
      <c r="IUP80" s="218"/>
      <c r="IUQ80" s="218"/>
      <c r="IUR80" s="218"/>
      <c r="IUS80" s="218"/>
      <c r="IUT80" s="218"/>
      <c r="IUU80" s="218"/>
      <c r="IUV80" s="218"/>
      <c r="IUW80" s="218"/>
      <c r="IUX80" s="218"/>
      <c r="IUY80" s="218"/>
      <c r="IUZ80" s="218"/>
      <c r="IVA80" s="218"/>
      <c r="IVB80" s="218"/>
      <c r="IVC80" s="218"/>
      <c r="IVD80" s="218"/>
      <c r="IVE80" s="218"/>
      <c r="IVF80" s="218"/>
      <c r="IVG80" s="218"/>
      <c r="IVH80" s="218"/>
      <c r="IVI80" s="218"/>
      <c r="IVJ80" s="218"/>
      <c r="IVK80" s="218"/>
      <c r="IVL80" s="218"/>
      <c r="IVM80" s="218"/>
      <c r="IVN80" s="218"/>
      <c r="IVO80" s="218"/>
      <c r="IVP80" s="218"/>
      <c r="IVQ80" s="218"/>
      <c r="IVR80" s="218"/>
      <c r="IVS80" s="218"/>
      <c r="IVT80" s="218"/>
      <c r="IVU80" s="218"/>
      <c r="IVV80" s="218"/>
      <c r="IVW80" s="218"/>
      <c r="IVX80" s="218"/>
      <c r="IVY80" s="218"/>
      <c r="IVZ80" s="218"/>
      <c r="IWA80" s="218"/>
      <c r="IWB80" s="218"/>
      <c r="IWC80" s="218"/>
      <c r="IWD80" s="218"/>
      <c r="IWE80" s="218"/>
      <c r="IWF80" s="218"/>
      <c r="IWG80" s="218"/>
      <c r="IWH80" s="218"/>
      <c r="IWI80" s="218"/>
      <c r="IWJ80" s="218"/>
      <c r="IWK80" s="218"/>
      <c r="IWL80" s="218"/>
      <c r="IWM80" s="218"/>
      <c r="IWN80" s="218"/>
      <c r="IWO80" s="218"/>
      <c r="IWP80" s="218"/>
      <c r="IWQ80" s="218"/>
      <c r="IWR80" s="218"/>
      <c r="IWS80" s="218"/>
      <c r="IWT80" s="218"/>
      <c r="IWU80" s="218"/>
      <c r="IWV80" s="218"/>
      <c r="IWW80" s="218"/>
      <c r="IWX80" s="218"/>
      <c r="IWY80" s="218"/>
      <c r="IWZ80" s="218"/>
      <c r="IXA80" s="218"/>
      <c r="IXB80" s="218"/>
      <c r="IXC80" s="218"/>
      <c r="IXD80" s="218"/>
      <c r="IXE80" s="218"/>
      <c r="IXF80" s="218"/>
      <c r="IXG80" s="218"/>
      <c r="IXH80" s="218"/>
      <c r="IXI80" s="218"/>
      <c r="IXJ80" s="218"/>
      <c r="IXK80" s="218"/>
      <c r="IXL80" s="218"/>
      <c r="IXM80" s="218"/>
      <c r="IXN80" s="218"/>
      <c r="IXO80" s="218"/>
      <c r="IXP80" s="218"/>
      <c r="IXQ80" s="218"/>
      <c r="IXR80" s="218"/>
      <c r="IXS80" s="218"/>
      <c r="IXT80" s="218"/>
      <c r="IXU80" s="218"/>
      <c r="IXV80" s="218"/>
      <c r="IXW80" s="218"/>
      <c r="IXX80" s="218"/>
      <c r="IXY80" s="218"/>
      <c r="IXZ80" s="218"/>
      <c r="IYA80" s="218"/>
      <c r="IYB80" s="218"/>
      <c r="IYC80" s="218"/>
      <c r="IYD80" s="218"/>
      <c r="IYE80" s="218"/>
      <c r="IYF80" s="218"/>
      <c r="IYG80" s="218"/>
      <c r="IYH80" s="218"/>
      <c r="IYI80" s="218"/>
      <c r="IYJ80" s="218"/>
      <c r="IYK80" s="218"/>
      <c r="IYL80" s="218"/>
      <c r="IYM80" s="218"/>
      <c r="IYN80" s="218"/>
      <c r="IYO80" s="218"/>
      <c r="IYP80" s="218"/>
      <c r="IYQ80" s="218"/>
      <c r="IYR80" s="218"/>
      <c r="IYS80" s="218"/>
      <c r="IYT80" s="218"/>
      <c r="IYU80" s="218"/>
      <c r="IYV80" s="218"/>
      <c r="IYW80" s="218"/>
      <c r="IYX80" s="218"/>
      <c r="IYY80" s="218"/>
      <c r="IYZ80" s="218"/>
      <c r="IZA80" s="218"/>
      <c r="IZB80" s="218"/>
      <c r="IZC80" s="218"/>
      <c r="IZD80" s="218"/>
      <c r="IZE80" s="218"/>
      <c r="IZF80" s="218"/>
      <c r="IZG80" s="218"/>
      <c r="IZH80" s="218"/>
      <c r="IZI80" s="218"/>
      <c r="IZJ80" s="218"/>
      <c r="IZK80" s="218"/>
      <c r="IZL80" s="218"/>
      <c r="IZM80" s="218"/>
      <c r="IZN80" s="218"/>
      <c r="IZO80" s="218"/>
      <c r="IZP80" s="218"/>
      <c r="IZQ80" s="218"/>
      <c r="IZR80" s="218"/>
      <c r="IZS80" s="218"/>
      <c r="IZT80" s="218"/>
      <c r="IZU80" s="218"/>
      <c r="IZV80" s="218"/>
      <c r="IZW80" s="218"/>
      <c r="IZX80" s="218"/>
      <c r="IZY80" s="218"/>
      <c r="IZZ80" s="218"/>
      <c r="JAA80" s="218"/>
      <c r="JAB80" s="218"/>
      <c r="JAC80" s="218"/>
      <c r="JAD80" s="218"/>
      <c r="JAE80" s="218"/>
      <c r="JAF80" s="218"/>
      <c r="JAG80" s="218"/>
      <c r="JAH80" s="218"/>
      <c r="JAI80" s="218"/>
      <c r="JAJ80" s="218"/>
      <c r="JAK80" s="218"/>
      <c r="JAL80" s="218"/>
      <c r="JAM80" s="218"/>
      <c r="JAN80" s="218"/>
      <c r="JAO80" s="218"/>
      <c r="JAP80" s="218"/>
      <c r="JAQ80" s="218"/>
      <c r="JAR80" s="218"/>
      <c r="JAS80" s="218"/>
      <c r="JAT80" s="218"/>
      <c r="JAU80" s="218"/>
      <c r="JAV80" s="218"/>
      <c r="JAW80" s="218"/>
      <c r="JAX80" s="218"/>
      <c r="JAY80" s="218"/>
      <c r="JAZ80" s="218"/>
      <c r="JBA80" s="218"/>
      <c r="JBB80" s="218"/>
      <c r="JBC80" s="218"/>
      <c r="JBD80" s="218"/>
      <c r="JBE80" s="218"/>
      <c r="JBF80" s="218"/>
      <c r="JBG80" s="218"/>
      <c r="JBH80" s="218"/>
      <c r="JBI80" s="218"/>
      <c r="JBJ80" s="218"/>
      <c r="JBK80" s="218"/>
      <c r="JBL80" s="218"/>
      <c r="JBM80" s="218"/>
      <c r="JBN80" s="218"/>
      <c r="JBO80" s="218"/>
      <c r="JBP80" s="218"/>
      <c r="JBQ80" s="218"/>
      <c r="JBR80" s="218"/>
      <c r="JBS80" s="218"/>
      <c r="JBT80" s="218"/>
      <c r="JBU80" s="218"/>
      <c r="JBV80" s="218"/>
      <c r="JBW80" s="218"/>
      <c r="JBX80" s="218"/>
      <c r="JBY80" s="218"/>
      <c r="JBZ80" s="218"/>
      <c r="JCA80" s="218"/>
      <c r="JCB80" s="218"/>
      <c r="JCC80" s="218"/>
      <c r="JCD80" s="218"/>
      <c r="JCE80" s="218"/>
      <c r="JCF80" s="218"/>
      <c r="JCG80" s="218"/>
      <c r="JCH80" s="218"/>
      <c r="JCI80" s="218"/>
      <c r="JCJ80" s="218"/>
      <c r="JCK80" s="218"/>
      <c r="JCL80" s="218"/>
      <c r="JCM80" s="218"/>
      <c r="JCN80" s="218"/>
      <c r="JCO80" s="218"/>
      <c r="JCP80" s="218"/>
      <c r="JCQ80" s="218"/>
      <c r="JCR80" s="218"/>
      <c r="JCS80" s="218"/>
      <c r="JCT80" s="218"/>
      <c r="JCU80" s="218"/>
      <c r="JCV80" s="218"/>
      <c r="JCW80" s="218"/>
      <c r="JCX80" s="218"/>
      <c r="JCY80" s="218"/>
      <c r="JCZ80" s="218"/>
      <c r="JDA80" s="218"/>
      <c r="JDB80" s="218"/>
      <c r="JDC80" s="218"/>
      <c r="JDD80" s="218"/>
      <c r="JDE80" s="218"/>
      <c r="JDF80" s="218"/>
      <c r="JDG80" s="218"/>
      <c r="JDH80" s="218"/>
      <c r="JDI80" s="218"/>
      <c r="JDJ80" s="218"/>
      <c r="JDK80" s="218"/>
      <c r="JDL80" s="218"/>
      <c r="JDM80" s="218"/>
      <c r="JDN80" s="218"/>
      <c r="JDO80" s="218"/>
      <c r="JDP80" s="218"/>
      <c r="JDQ80" s="218"/>
      <c r="JDR80" s="218"/>
      <c r="JDS80" s="218"/>
      <c r="JDT80" s="218"/>
      <c r="JDU80" s="218"/>
      <c r="JDV80" s="218"/>
      <c r="JDW80" s="218"/>
      <c r="JDX80" s="218"/>
      <c r="JDY80" s="218"/>
      <c r="JDZ80" s="218"/>
      <c r="JEA80" s="218"/>
      <c r="JEB80" s="218"/>
      <c r="JEC80" s="218"/>
      <c r="JED80" s="218"/>
      <c r="JEE80" s="218"/>
      <c r="JEF80" s="218"/>
      <c r="JEG80" s="218"/>
      <c r="JEH80" s="218"/>
      <c r="JEI80" s="218"/>
      <c r="JEJ80" s="218"/>
      <c r="JEK80" s="218"/>
      <c r="JEL80" s="218"/>
      <c r="JEM80" s="218"/>
      <c r="JEN80" s="218"/>
      <c r="JEO80" s="218"/>
      <c r="JEP80" s="218"/>
      <c r="JEQ80" s="218"/>
      <c r="JER80" s="218"/>
      <c r="JES80" s="218"/>
      <c r="JET80" s="218"/>
      <c r="JEU80" s="218"/>
      <c r="JEV80" s="218"/>
      <c r="JEW80" s="218"/>
      <c r="JEX80" s="218"/>
      <c r="JEY80" s="218"/>
      <c r="JEZ80" s="218"/>
      <c r="JFA80" s="218"/>
      <c r="JFB80" s="218"/>
      <c r="JFC80" s="218"/>
      <c r="JFD80" s="218"/>
      <c r="JFE80" s="218"/>
      <c r="JFF80" s="218"/>
      <c r="JFG80" s="218"/>
      <c r="JFH80" s="218"/>
      <c r="JFI80" s="218"/>
      <c r="JFJ80" s="218"/>
      <c r="JFK80" s="218"/>
      <c r="JFL80" s="218"/>
      <c r="JFM80" s="218"/>
      <c r="JFN80" s="218"/>
      <c r="JFO80" s="218"/>
      <c r="JFP80" s="218"/>
      <c r="JFQ80" s="218"/>
      <c r="JFR80" s="218"/>
      <c r="JFS80" s="218"/>
      <c r="JFT80" s="218"/>
      <c r="JFU80" s="218"/>
      <c r="JFV80" s="218"/>
      <c r="JFW80" s="218"/>
      <c r="JFX80" s="218"/>
      <c r="JFY80" s="218"/>
      <c r="JFZ80" s="218"/>
      <c r="JGA80" s="218"/>
      <c r="JGB80" s="218"/>
      <c r="JGC80" s="218"/>
      <c r="JGD80" s="218"/>
      <c r="JGE80" s="218"/>
      <c r="JGF80" s="218"/>
      <c r="JGG80" s="218"/>
      <c r="JGH80" s="218"/>
      <c r="JGI80" s="218"/>
      <c r="JGJ80" s="218"/>
      <c r="JGK80" s="218"/>
      <c r="JGL80" s="218"/>
      <c r="JGM80" s="218"/>
      <c r="JGN80" s="218"/>
      <c r="JGO80" s="218"/>
      <c r="JGP80" s="218"/>
      <c r="JGQ80" s="218"/>
      <c r="JGR80" s="218"/>
      <c r="JGS80" s="218"/>
      <c r="JGT80" s="218"/>
      <c r="JGU80" s="218"/>
      <c r="JGV80" s="218"/>
      <c r="JGW80" s="218"/>
      <c r="JGX80" s="218"/>
      <c r="JGY80" s="218"/>
      <c r="JGZ80" s="218"/>
      <c r="JHA80" s="218"/>
      <c r="JHB80" s="218"/>
      <c r="JHC80" s="218"/>
      <c r="JHD80" s="218"/>
      <c r="JHE80" s="218"/>
      <c r="JHF80" s="218"/>
      <c r="JHG80" s="218"/>
      <c r="JHH80" s="218"/>
      <c r="JHI80" s="218"/>
      <c r="JHJ80" s="218"/>
      <c r="JHK80" s="218"/>
      <c r="JHL80" s="218"/>
      <c r="JHM80" s="218"/>
      <c r="JHN80" s="218"/>
      <c r="JHO80" s="218"/>
      <c r="JHP80" s="218"/>
      <c r="JHQ80" s="218"/>
      <c r="JHR80" s="218"/>
      <c r="JHS80" s="218"/>
      <c r="JHT80" s="218"/>
      <c r="JHU80" s="218"/>
      <c r="JHV80" s="218"/>
      <c r="JHW80" s="218"/>
      <c r="JHX80" s="218"/>
      <c r="JHY80" s="218"/>
      <c r="JHZ80" s="218"/>
      <c r="JIA80" s="218"/>
      <c r="JIB80" s="218"/>
      <c r="JIC80" s="218"/>
      <c r="JID80" s="218"/>
      <c r="JIE80" s="218"/>
      <c r="JIF80" s="218"/>
      <c r="JIG80" s="218"/>
      <c r="JIH80" s="218"/>
      <c r="JII80" s="218"/>
      <c r="JIJ80" s="218"/>
      <c r="JIK80" s="218"/>
      <c r="JIL80" s="218"/>
      <c r="JIM80" s="218"/>
      <c r="JIN80" s="218"/>
      <c r="JIO80" s="218"/>
      <c r="JIP80" s="218"/>
      <c r="JIQ80" s="218"/>
      <c r="JIR80" s="218"/>
      <c r="JIS80" s="218"/>
      <c r="JIT80" s="218"/>
      <c r="JIU80" s="218"/>
      <c r="JIV80" s="218"/>
      <c r="JIW80" s="218"/>
      <c r="JIX80" s="218"/>
      <c r="JIY80" s="218"/>
      <c r="JIZ80" s="218"/>
      <c r="JJA80" s="218"/>
      <c r="JJB80" s="218"/>
      <c r="JJC80" s="218"/>
      <c r="JJD80" s="218"/>
      <c r="JJE80" s="218"/>
      <c r="JJF80" s="218"/>
      <c r="JJG80" s="218"/>
      <c r="JJH80" s="218"/>
      <c r="JJI80" s="218"/>
      <c r="JJJ80" s="218"/>
      <c r="JJK80" s="218"/>
      <c r="JJL80" s="218"/>
      <c r="JJM80" s="218"/>
      <c r="JJN80" s="218"/>
      <c r="JJO80" s="218"/>
      <c r="JJP80" s="218"/>
      <c r="JJQ80" s="218"/>
      <c r="JJR80" s="218"/>
      <c r="JJS80" s="218"/>
      <c r="JJT80" s="218"/>
      <c r="JJU80" s="218"/>
      <c r="JJV80" s="218"/>
      <c r="JJW80" s="218"/>
      <c r="JJX80" s="218"/>
      <c r="JJY80" s="218"/>
      <c r="JJZ80" s="218"/>
      <c r="JKA80" s="218"/>
      <c r="JKB80" s="218"/>
      <c r="JKC80" s="218"/>
      <c r="JKD80" s="218"/>
      <c r="JKE80" s="218"/>
      <c r="JKF80" s="218"/>
      <c r="JKG80" s="218"/>
      <c r="JKH80" s="218"/>
      <c r="JKI80" s="218"/>
      <c r="JKJ80" s="218"/>
      <c r="JKK80" s="218"/>
      <c r="JKL80" s="218"/>
      <c r="JKM80" s="218"/>
      <c r="JKN80" s="218"/>
      <c r="JKO80" s="218"/>
      <c r="JKP80" s="218"/>
      <c r="JKQ80" s="218"/>
      <c r="JKR80" s="218"/>
      <c r="JKS80" s="218"/>
      <c r="JKT80" s="218"/>
      <c r="JKU80" s="218"/>
      <c r="JKV80" s="218"/>
      <c r="JKW80" s="218"/>
      <c r="JKX80" s="218"/>
      <c r="JKY80" s="218"/>
      <c r="JKZ80" s="218"/>
      <c r="JLA80" s="218"/>
      <c r="JLB80" s="218"/>
      <c r="JLC80" s="218"/>
      <c r="JLD80" s="218"/>
      <c r="JLE80" s="218"/>
      <c r="JLF80" s="218"/>
      <c r="JLG80" s="218"/>
      <c r="JLH80" s="218"/>
      <c r="JLI80" s="218"/>
      <c r="JLJ80" s="218"/>
      <c r="JLK80" s="218"/>
      <c r="JLL80" s="218"/>
      <c r="JLM80" s="218"/>
      <c r="JLN80" s="218"/>
      <c r="JLO80" s="218"/>
      <c r="JLP80" s="218"/>
      <c r="JLQ80" s="218"/>
      <c r="JLR80" s="218"/>
      <c r="JLS80" s="218"/>
      <c r="JLT80" s="218"/>
      <c r="JLU80" s="218"/>
      <c r="JLV80" s="218"/>
      <c r="JLW80" s="218"/>
      <c r="JLX80" s="218"/>
      <c r="JLY80" s="218"/>
      <c r="JLZ80" s="218"/>
      <c r="JMA80" s="218"/>
      <c r="JMB80" s="218"/>
      <c r="JMC80" s="218"/>
      <c r="JMD80" s="218"/>
      <c r="JME80" s="218"/>
      <c r="JMF80" s="218"/>
      <c r="JMG80" s="218"/>
      <c r="JMH80" s="218"/>
      <c r="JMI80" s="218"/>
      <c r="JMJ80" s="218"/>
      <c r="JMK80" s="218"/>
      <c r="JML80" s="218"/>
      <c r="JMM80" s="218"/>
      <c r="JMN80" s="218"/>
      <c r="JMO80" s="218"/>
      <c r="JMP80" s="218"/>
      <c r="JMQ80" s="218"/>
      <c r="JMR80" s="218"/>
      <c r="JMS80" s="218"/>
      <c r="JMT80" s="218"/>
      <c r="JMU80" s="218"/>
      <c r="JMV80" s="218"/>
      <c r="JMW80" s="218"/>
      <c r="JMX80" s="218"/>
      <c r="JMY80" s="218"/>
      <c r="JMZ80" s="218"/>
      <c r="JNA80" s="218"/>
      <c r="JNB80" s="218"/>
      <c r="JNC80" s="218"/>
      <c r="JND80" s="218"/>
      <c r="JNE80" s="218"/>
      <c r="JNF80" s="218"/>
      <c r="JNG80" s="218"/>
      <c r="JNH80" s="218"/>
      <c r="JNI80" s="218"/>
      <c r="JNJ80" s="218"/>
      <c r="JNK80" s="218"/>
      <c r="JNL80" s="218"/>
      <c r="JNM80" s="218"/>
      <c r="JNN80" s="218"/>
      <c r="JNO80" s="218"/>
      <c r="JNP80" s="218"/>
      <c r="JNQ80" s="218"/>
      <c r="JNR80" s="218"/>
      <c r="JNS80" s="218"/>
      <c r="JNT80" s="218"/>
      <c r="JNU80" s="218"/>
      <c r="JNV80" s="218"/>
      <c r="JNW80" s="218"/>
      <c r="JNX80" s="218"/>
      <c r="JNY80" s="218"/>
      <c r="JNZ80" s="218"/>
      <c r="JOA80" s="218"/>
      <c r="JOB80" s="218"/>
      <c r="JOC80" s="218"/>
      <c r="JOD80" s="218"/>
      <c r="JOE80" s="218"/>
      <c r="JOF80" s="218"/>
      <c r="JOG80" s="218"/>
      <c r="JOH80" s="218"/>
      <c r="JOI80" s="218"/>
      <c r="JOJ80" s="218"/>
      <c r="JOK80" s="218"/>
      <c r="JOL80" s="218"/>
      <c r="JOM80" s="218"/>
      <c r="JON80" s="218"/>
      <c r="JOO80" s="218"/>
      <c r="JOP80" s="218"/>
      <c r="JOQ80" s="218"/>
      <c r="JOR80" s="218"/>
      <c r="JOS80" s="218"/>
      <c r="JOT80" s="218"/>
      <c r="JOU80" s="218"/>
      <c r="JOV80" s="218"/>
      <c r="JOW80" s="218"/>
      <c r="JOX80" s="218"/>
      <c r="JOY80" s="218"/>
      <c r="JOZ80" s="218"/>
      <c r="JPA80" s="218"/>
      <c r="JPB80" s="218"/>
      <c r="JPC80" s="218"/>
      <c r="JPD80" s="218"/>
      <c r="JPE80" s="218"/>
      <c r="JPF80" s="218"/>
      <c r="JPG80" s="218"/>
      <c r="JPH80" s="218"/>
      <c r="JPI80" s="218"/>
      <c r="JPJ80" s="218"/>
      <c r="JPK80" s="218"/>
      <c r="JPL80" s="218"/>
      <c r="JPM80" s="218"/>
      <c r="JPN80" s="218"/>
      <c r="JPO80" s="218"/>
      <c r="JPP80" s="218"/>
      <c r="JPQ80" s="218"/>
      <c r="JPR80" s="218"/>
      <c r="JPS80" s="218"/>
      <c r="JPT80" s="218"/>
      <c r="JPU80" s="218"/>
      <c r="JPV80" s="218"/>
      <c r="JPW80" s="218"/>
      <c r="JPX80" s="218"/>
      <c r="JPY80" s="218"/>
      <c r="JPZ80" s="218"/>
      <c r="JQA80" s="218"/>
      <c r="JQB80" s="218"/>
      <c r="JQC80" s="218"/>
      <c r="JQD80" s="218"/>
      <c r="JQE80" s="218"/>
      <c r="JQF80" s="218"/>
      <c r="JQG80" s="218"/>
      <c r="JQH80" s="218"/>
      <c r="JQI80" s="218"/>
      <c r="JQJ80" s="218"/>
      <c r="JQK80" s="218"/>
      <c r="JQL80" s="218"/>
      <c r="JQM80" s="218"/>
      <c r="JQN80" s="218"/>
      <c r="JQO80" s="218"/>
      <c r="JQP80" s="218"/>
      <c r="JQQ80" s="218"/>
      <c r="JQR80" s="218"/>
      <c r="JQS80" s="218"/>
      <c r="JQT80" s="218"/>
      <c r="JQU80" s="218"/>
      <c r="JQV80" s="218"/>
      <c r="JQW80" s="218"/>
      <c r="JQX80" s="218"/>
      <c r="JQY80" s="218"/>
      <c r="JQZ80" s="218"/>
      <c r="JRA80" s="218"/>
      <c r="JRB80" s="218"/>
      <c r="JRC80" s="218"/>
      <c r="JRD80" s="218"/>
      <c r="JRE80" s="218"/>
      <c r="JRF80" s="218"/>
      <c r="JRG80" s="218"/>
      <c r="JRH80" s="218"/>
      <c r="JRI80" s="218"/>
      <c r="JRJ80" s="218"/>
      <c r="JRK80" s="218"/>
      <c r="JRL80" s="218"/>
      <c r="JRM80" s="218"/>
      <c r="JRN80" s="218"/>
      <c r="JRO80" s="218"/>
      <c r="JRP80" s="218"/>
      <c r="JRQ80" s="218"/>
      <c r="JRR80" s="218"/>
      <c r="JRS80" s="218"/>
      <c r="JRT80" s="218"/>
      <c r="JRU80" s="218"/>
      <c r="JRV80" s="218"/>
      <c r="JRW80" s="218"/>
      <c r="JRX80" s="218"/>
      <c r="JRY80" s="218"/>
      <c r="JRZ80" s="218"/>
      <c r="JSA80" s="218"/>
      <c r="JSB80" s="218"/>
      <c r="JSC80" s="218"/>
      <c r="JSD80" s="218"/>
      <c r="JSE80" s="218"/>
      <c r="JSF80" s="218"/>
      <c r="JSG80" s="218"/>
      <c r="JSH80" s="218"/>
      <c r="JSI80" s="218"/>
      <c r="JSJ80" s="218"/>
      <c r="JSK80" s="218"/>
      <c r="JSL80" s="218"/>
      <c r="JSM80" s="218"/>
      <c r="JSN80" s="218"/>
      <c r="JSO80" s="218"/>
      <c r="JSP80" s="218"/>
      <c r="JSQ80" s="218"/>
      <c r="JSR80" s="218"/>
      <c r="JSS80" s="218"/>
      <c r="JST80" s="218"/>
      <c r="JSU80" s="218"/>
      <c r="JSV80" s="218"/>
      <c r="JSW80" s="218"/>
      <c r="JSX80" s="218"/>
      <c r="JSY80" s="218"/>
      <c r="JSZ80" s="218"/>
      <c r="JTA80" s="218"/>
      <c r="JTB80" s="218"/>
      <c r="JTC80" s="218"/>
      <c r="JTD80" s="218"/>
      <c r="JTE80" s="218"/>
      <c r="JTF80" s="218"/>
      <c r="JTG80" s="218"/>
      <c r="JTH80" s="218"/>
      <c r="JTI80" s="218"/>
      <c r="JTJ80" s="218"/>
      <c r="JTK80" s="218"/>
      <c r="JTL80" s="218"/>
      <c r="JTM80" s="218"/>
      <c r="JTN80" s="218"/>
      <c r="JTO80" s="218"/>
      <c r="JTP80" s="218"/>
      <c r="JTQ80" s="218"/>
      <c r="JTR80" s="218"/>
      <c r="JTS80" s="218"/>
      <c r="JTT80" s="218"/>
      <c r="JTU80" s="218"/>
      <c r="JTV80" s="218"/>
      <c r="JTW80" s="218"/>
      <c r="JTX80" s="218"/>
      <c r="JTY80" s="218"/>
      <c r="JTZ80" s="218"/>
      <c r="JUA80" s="218"/>
      <c r="JUB80" s="218"/>
      <c r="JUC80" s="218"/>
      <c r="JUD80" s="218"/>
      <c r="JUE80" s="218"/>
      <c r="JUF80" s="218"/>
      <c r="JUG80" s="218"/>
      <c r="JUH80" s="218"/>
      <c r="JUI80" s="218"/>
      <c r="JUJ80" s="218"/>
      <c r="JUK80" s="218"/>
      <c r="JUL80" s="218"/>
      <c r="JUM80" s="218"/>
      <c r="JUN80" s="218"/>
      <c r="JUO80" s="218"/>
      <c r="JUP80" s="218"/>
      <c r="JUQ80" s="218"/>
      <c r="JUR80" s="218"/>
      <c r="JUS80" s="218"/>
      <c r="JUT80" s="218"/>
      <c r="JUU80" s="218"/>
      <c r="JUV80" s="218"/>
      <c r="JUW80" s="218"/>
      <c r="JUX80" s="218"/>
      <c r="JUY80" s="218"/>
      <c r="JUZ80" s="218"/>
      <c r="JVA80" s="218"/>
      <c r="JVB80" s="218"/>
      <c r="JVC80" s="218"/>
      <c r="JVD80" s="218"/>
      <c r="JVE80" s="218"/>
      <c r="JVF80" s="218"/>
      <c r="JVG80" s="218"/>
      <c r="JVH80" s="218"/>
      <c r="JVI80" s="218"/>
      <c r="JVJ80" s="218"/>
      <c r="JVK80" s="218"/>
      <c r="JVL80" s="218"/>
      <c r="JVM80" s="218"/>
      <c r="JVN80" s="218"/>
      <c r="JVO80" s="218"/>
      <c r="JVP80" s="218"/>
      <c r="JVQ80" s="218"/>
      <c r="JVR80" s="218"/>
      <c r="JVS80" s="218"/>
      <c r="JVT80" s="218"/>
      <c r="JVU80" s="218"/>
      <c r="JVV80" s="218"/>
      <c r="JVW80" s="218"/>
      <c r="JVX80" s="218"/>
      <c r="JVY80" s="218"/>
      <c r="JVZ80" s="218"/>
      <c r="JWA80" s="218"/>
      <c r="JWB80" s="218"/>
      <c r="JWC80" s="218"/>
      <c r="JWD80" s="218"/>
      <c r="JWE80" s="218"/>
      <c r="JWF80" s="218"/>
      <c r="JWG80" s="218"/>
      <c r="JWH80" s="218"/>
      <c r="JWI80" s="218"/>
      <c r="JWJ80" s="218"/>
      <c r="JWK80" s="218"/>
      <c r="JWL80" s="218"/>
      <c r="JWM80" s="218"/>
      <c r="JWN80" s="218"/>
      <c r="JWO80" s="218"/>
      <c r="JWP80" s="218"/>
      <c r="JWQ80" s="218"/>
      <c r="JWR80" s="218"/>
      <c r="JWS80" s="218"/>
      <c r="JWT80" s="218"/>
      <c r="JWU80" s="218"/>
      <c r="JWV80" s="218"/>
      <c r="JWW80" s="218"/>
      <c r="JWX80" s="218"/>
      <c r="JWY80" s="218"/>
      <c r="JWZ80" s="218"/>
      <c r="JXA80" s="218"/>
      <c r="JXB80" s="218"/>
      <c r="JXC80" s="218"/>
      <c r="JXD80" s="218"/>
      <c r="JXE80" s="218"/>
      <c r="JXF80" s="218"/>
      <c r="JXG80" s="218"/>
      <c r="JXH80" s="218"/>
      <c r="JXI80" s="218"/>
      <c r="JXJ80" s="218"/>
      <c r="JXK80" s="218"/>
      <c r="JXL80" s="218"/>
      <c r="JXM80" s="218"/>
      <c r="JXN80" s="218"/>
      <c r="JXO80" s="218"/>
      <c r="JXP80" s="218"/>
      <c r="JXQ80" s="218"/>
      <c r="JXR80" s="218"/>
      <c r="JXS80" s="218"/>
      <c r="JXT80" s="218"/>
      <c r="JXU80" s="218"/>
      <c r="JXV80" s="218"/>
      <c r="JXW80" s="218"/>
      <c r="JXX80" s="218"/>
      <c r="JXY80" s="218"/>
      <c r="JXZ80" s="218"/>
      <c r="JYA80" s="218"/>
      <c r="JYB80" s="218"/>
      <c r="JYC80" s="218"/>
      <c r="JYD80" s="218"/>
      <c r="JYE80" s="218"/>
      <c r="JYF80" s="218"/>
      <c r="JYG80" s="218"/>
      <c r="JYH80" s="218"/>
      <c r="JYI80" s="218"/>
      <c r="JYJ80" s="218"/>
      <c r="JYK80" s="218"/>
      <c r="JYL80" s="218"/>
      <c r="JYM80" s="218"/>
      <c r="JYN80" s="218"/>
      <c r="JYO80" s="218"/>
      <c r="JYP80" s="218"/>
      <c r="JYQ80" s="218"/>
      <c r="JYR80" s="218"/>
      <c r="JYS80" s="218"/>
      <c r="JYT80" s="218"/>
      <c r="JYU80" s="218"/>
      <c r="JYV80" s="218"/>
      <c r="JYW80" s="218"/>
      <c r="JYX80" s="218"/>
      <c r="JYY80" s="218"/>
      <c r="JYZ80" s="218"/>
      <c r="JZA80" s="218"/>
      <c r="JZB80" s="218"/>
      <c r="JZC80" s="218"/>
      <c r="JZD80" s="218"/>
      <c r="JZE80" s="218"/>
      <c r="JZF80" s="218"/>
      <c r="JZG80" s="218"/>
      <c r="JZH80" s="218"/>
      <c r="JZI80" s="218"/>
      <c r="JZJ80" s="218"/>
      <c r="JZK80" s="218"/>
      <c r="JZL80" s="218"/>
      <c r="JZM80" s="218"/>
      <c r="JZN80" s="218"/>
      <c r="JZO80" s="218"/>
      <c r="JZP80" s="218"/>
      <c r="JZQ80" s="218"/>
      <c r="JZR80" s="218"/>
      <c r="JZS80" s="218"/>
      <c r="JZT80" s="218"/>
      <c r="JZU80" s="218"/>
      <c r="JZV80" s="218"/>
      <c r="JZW80" s="218"/>
      <c r="JZX80" s="218"/>
      <c r="JZY80" s="218"/>
      <c r="JZZ80" s="218"/>
      <c r="KAA80" s="218"/>
      <c r="KAB80" s="218"/>
      <c r="KAC80" s="218"/>
      <c r="KAD80" s="218"/>
      <c r="KAE80" s="218"/>
      <c r="KAF80" s="218"/>
      <c r="KAG80" s="218"/>
      <c r="KAH80" s="218"/>
      <c r="KAI80" s="218"/>
      <c r="KAJ80" s="218"/>
      <c r="KAK80" s="218"/>
      <c r="KAL80" s="218"/>
      <c r="KAM80" s="218"/>
      <c r="KAN80" s="218"/>
      <c r="KAO80" s="218"/>
      <c r="KAP80" s="218"/>
      <c r="KAQ80" s="218"/>
      <c r="KAR80" s="218"/>
      <c r="KAS80" s="218"/>
      <c r="KAT80" s="218"/>
      <c r="KAU80" s="218"/>
      <c r="KAV80" s="218"/>
      <c r="KAW80" s="218"/>
      <c r="KAX80" s="218"/>
      <c r="KAY80" s="218"/>
      <c r="KAZ80" s="218"/>
      <c r="KBA80" s="218"/>
      <c r="KBB80" s="218"/>
      <c r="KBC80" s="218"/>
      <c r="KBD80" s="218"/>
      <c r="KBE80" s="218"/>
      <c r="KBF80" s="218"/>
      <c r="KBG80" s="218"/>
      <c r="KBH80" s="218"/>
      <c r="KBI80" s="218"/>
      <c r="KBJ80" s="218"/>
      <c r="KBK80" s="218"/>
      <c r="KBL80" s="218"/>
      <c r="KBM80" s="218"/>
      <c r="KBN80" s="218"/>
      <c r="KBO80" s="218"/>
      <c r="KBP80" s="218"/>
      <c r="KBQ80" s="218"/>
      <c r="KBR80" s="218"/>
      <c r="KBS80" s="218"/>
      <c r="KBT80" s="218"/>
      <c r="KBU80" s="218"/>
      <c r="KBV80" s="218"/>
      <c r="KBW80" s="218"/>
      <c r="KBX80" s="218"/>
      <c r="KBY80" s="218"/>
      <c r="KBZ80" s="218"/>
      <c r="KCA80" s="218"/>
      <c r="KCB80" s="218"/>
      <c r="KCC80" s="218"/>
      <c r="KCD80" s="218"/>
      <c r="KCE80" s="218"/>
      <c r="KCF80" s="218"/>
      <c r="KCG80" s="218"/>
      <c r="KCH80" s="218"/>
      <c r="KCI80" s="218"/>
      <c r="KCJ80" s="218"/>
      <c r="KCK80" s="218"/>
      <c r="KCL80" s="218"/>
      <c r="KCM80" s="218"/>
      <c r="KCN80" s="218"/>
      <c r="KCO80" s="218"/>
      <c r="KCP80" s="218"/>
      <c r="KCQ80" s="218"/>
      <c r="KCR80" s="218"/>
      <c r="KCS80" s="218"/>
      <c r="KCT80" s="218"/>
      <c r="KCU80" s="218"/>
      <c r="KCV80" s="218"/>
      <c r="KCW80" s="218"/>
      <c r="KCX80" s="218"/>
      <c r="KCY80" s="218"/>
      <c r="KCZ80" s="218"/>
      <c r="KDA80" s="218"/>
      <c r="KDB80" s="218"/>
      <c r="KDC80" s="218"/>
      <c r="KDD80" s="218"/>
      <c r="KDE80" s="218"/>
      <c r="KDF80" s="218"/>
      <c r="KDG80" s="218"/>
      <c r="KDH80" s="218"/>
      <c r="KDI80" s="218"/>
      <c r="KDJ80" s="218"/>
      <c r="KDK80" s="218"/>
      <c r="KDL80" s="218"/>
      <c r="KDM80" s="218"/>
      <c r="KDN80" s="218"/>
      <c r="KDO80" s="218"/>
      <c r="KDP80" s="218"/>
      <c r="KDQ80" s="218"/>
      <c r="KDR80" s="218"/>
      <c r="KDS80" s="218"/>
      <c r="KDT80" s="218"/>
      <c r="KDU80" s="218"/>
      <c r="KDV80" s="218"/>
      <c r="KDW80" s="218"/>
      <c r="KDX80" s="218"/>
      <c r="KDY80" s="218"/>
      <c r="KDZ80" s="218"/>
      <c r="KEA80" s="218"/>
      <c r="KEB80" s="218"/>
      <c r="KEC80" s="218"/>
      <c r="KED80" s="218"/>
      <c r="KEE80" s="218"/>
      <c r="KEF80" s="218"/>
      <c r="KEG80" s="218"/>
      <c r="KEH80" s="218"/>
      <c r="KEI80" s="218"/>
      <c r="KEJ80" s="218"/>
      <c r="KEK80" s="218"/>
      <c r="KEL80" s="218"/>
      <c r="KEM80" s="218"/>
      <c r="KEN80" s="218"/>
      <c r="KEO80" s="218"/>
      <c r="KEP80" s="218"/>
      <c r="KEQ80" s="218"/>
      <c r="KER80" s="218"/>
      <c r="KES80" s="218"/>
      <c r="KET80" s="218"/>
      <c r="KEU80" s="218"/>
      <c r="KEV80" s="218"/>
      <c r="KEW80" s="218"/>
      <c r="KEX80" s="218"/>
      <c r="KEY80" s="218"/>
      <c r="KEZ80" s="218"/>
      <c r="KFA80" s="218"/>
      <c r="KFB80" s="218"/>
      <c r="KFC80" s="218"/>
      <c r="KFD80" s="218"/>
      <c r="KFE80" s="218"/>
      <c r="KFF80" s="218"/>
      <c r="KFG80" s="218"/>
      <c r="KFH80" s="218"/>
      <c r="KFI80" s="218"/>
      <c r="KFJ80" s="218"/>
      <c r="KFK80" s="218"/>
      <c r="KFL80" s="218"/>
      <c r="KFM80" s="218"/>
      <c r="KFN80" s="218"/>
      <c r="KFO80" s="218"/>
      <c r="KFP80" s="218"/>
      <c r="KFQ80" s="218"/>
      <c r="KFR80" s="218"/>
      <c r="KFS80" s="218"/>
      <c r="KFT80" s="218"/>
      <c r="KFU80" s="218"/>
      <c r="KFV80" s="218"/>
      <c r="KFW80" s="218"/>
      <c r="KFX80" s="218"/>
      <c r="KFY80" s="218"/>
      <c r="KFZ80" s="218"/>
      <c r="KGA80" s="218"/>
      <c r="KGB80" s="218"/>
      <c r="KGC80" s="218"/>
      <c r="KGD80" s="218"/>
      <c r="KGE80" s="218"/>
      <c r="KGF80" s="218"/>
      <c r="KGG80" s="218"/>
      <c r="KGH80" s="218"/>
      <c r="KGI80" s="218"/>
      <c r="KGJ80" s="218"/>
      <c r="KGK80" s="218"/>
      <c r="KGL80" s="218"/>
      <c r="KGM80" s="218"/>
      <c r="KGN80" s="218"/>
      <c r="KGO80" s="218"/>
      <c r="KGP80" s="218"/>
      <c r="KGQ80" s="218"/>
      <c r="KGR80" s="218"/>
      <c r="KGS80" s="218"/>
      <c r="KGT80" s="218"/>
      <c r="KGU80" s="218"/>
      <c r="KGV80" s="218"/>
      <c r="KGW80" s="218"/>
      <c r="KGX80" s="218"/>
      <c r="KGY80" s="218"/>
      <c r="KGZ80" s="218"/>
      <c r="KHA80" s="218"/>
      <c r="KHB80" s="218"/>
      <c r="KHC80" s="218"/>
      <c r="KHD80" s="218"/>
      <c r="KHE80" s="218"/>
      <c r="KHF80" s="218"/>
      <c r="KHG80" s="218"/>
      <c r="KHH80" s="218"/>
      <c r="KHI80" s="218"/>
      <c r="KHJ80" s="218"/>
      <c r="KHK80" s="218"/>
      <c r="KHL80" s="218"/>
      <c r="KHM80" s="218"/>
      <c r="KHN80" s="218"/>
      <c r="KHO80" s="218"/>
      <c r="KHP80" s="218"/>
      <c r="KHQ80" s="218"/>
      <c r="KHR80" s="218"/>
      <c r="KHS80" s="218"/>
      <c r="KHT80" s="218"/>
      <c r="KHU80" s="218"/>
      <c r="KHV80" s="218"/>
      <c r="KHW80" s="218"/>
      <c r="KHX80" s="218"/>
      <c r="KHY80" s="218"/>
      <c r="KHZ80" s="218"/>
      <c r="KIA80" s="218"/>
      <c r="KIB80" s="218"/>
      <c r="KIC80" s="218"/>
      <c r="KID80" s="218"/>
      <c r="KIE80" s="218"/>
      <c r="KIF80" s="218"/>
      <c r="KIG80" s="218"/>
      <c r="KIH80" s="218"/>
      <c r="KII80" s="218"/>
      <c r="KIJ80" s="218"/>
      <c r="KIK80" s="218"/>
      <c r="KIL80" s="218"/>
      <c r="KIM80" s="218"/>
      <c r="KIN80" s="218"/>
      <c r="KIO80" s="218"/>
      <c r="KIP80" s="218"/>
      <c r="KIQ80" s="218"/>
      <c r="KIR80" s="218"/>
      <c r="KIS80" s="218"/>
      <c r="KIT80" s="218"/>
      <c r="KIU80" s="218"/>
      <c r="KIV80" s="218"/>
      <c r="KIW80" s="218"/>
      <c r="KIX80" s="218"/>
      <c r="KIY80" s="218"/>
      <c r="KIZ80" s="218"/>
      <c r="KJA80" s="218"/>
      <c r="KJB80" s="218"/>
      <c r="KJC80" s="218"/>
      <c r="KJD80" s="218"/>
      <c r="KJE80" s="218"/>
      <c r="KJF80" s="218"/>
      <c r="KJG80" s="218"/>
      <c r="KJH80" s="218"/>
      <c r="KJI80" s="218"/>
      <c r="KJJ80" s="218"/>
      <c r="KJK80" s="218"/>
      <c r="KJL80" s="218"/>
      <c r="KJM80" s="218"/>
      <c r="KJN80" s="218"/>
      <c r="KJO80" s="218"/>
      <c r="KJP80" s="218"/>
      <c r="KJQ80" s="218"/>
      <c r="KJR80" s="218"/>
      <c r="KJS80" s="218"/>
      <c r="KJT80" s="218"/>
      <c r="KJU80" s="218"/>
      <c r="KJV80" s="218"/>
      <c r="KJW80" s="218"/>
      <c r="KJX80" s="218"/>
      <c r="KJY80" s="218"/>
      <c r="KJZ80" s="218"/>
      <c r="KKA80" s="218"/>
      <c r="KKB80" s="218"/>
      <c r="KKC80" s="218"/>
      <c r="KKD80" s="218"/>
      <c r="KKE80" s="218"/>
      <c r="KKF80" s="218"/>
      <c r="KKG80" s="218"/>
      <c r="KKH80" s="218"/>
      <c r="KKI80" s="218"/>
      <c r="KKJ80" s="218"/>
      <c r="KKK80" s="218"/>
      <c r="KKL80" s="218"/>
      <c r="KKM80" s="218"/>
      <c r="KKN80" s="218"/>
      <c r="KKO80" s="218"/>
      <c r="KKP80" s="218"/>
      <c r="KKQ80" s="218"/>
      <c r="KKR80" s="218"/>
      <c r="KKS80" s="218"/>
      <c r="KKT80" s="218"/>
      <c r="KKU80" s="218"/>
      <c r="KKV80" s="218"/>
      <c r="KKW80" s="218"/>
      <c r="KKX80" s="218"/>
      <c r="KKY80" s="218"/>
      <c r="KKZ80" s="218"/>
      <c r="KLA80" s="218"/>
      <c r="KLB80" s="218"/>
      <c r="KLC80" s="218"/>
      <c r="KLD80" s="218"/>
      <c r="KLE80" s="218"/>
      <c r="KLF80" s="218"/>
      <c r="KLG80" s="218"/>
      <c r="KLH80" s="218"/>
      <c r="KLI80" s="218"/>
      <c r="KLJ80" s="218"/>
      <c r="KLK80" s="218"/>
      <c r="KLL80" s="218"/>
      <c r="KLM80" s="218"/>
      <c r="KLN80" s="218"/>
      <c r="KLO80" s="218"/>
      <c r="KLP80" s="218"/>
      <c r="KLQ80" s="218"/>
      <c r="KLR80" s="218"/>
      <c r="KLS80" s="218"/>
      <c r="KLT80" s="218"/>
      <c r="KLU80" s="218"/>
      <c r="KLV80" s="218"/>
      <c r="KLW80" s="218"/>
      <c r="KLX80" s="218"/>
      <c r="KLY80" s="218"/>
      <c r="KLZ80" s="218"/>
      <c r="KMA80" s="218"/>
      <c r="KMB80" s="218"/>
      <c r="KMC80" s="218"/>
      <c r="KMD80" s="218"/>
      <c r="KME80" s="218"/>
      <c r="KMF80" s="218"/>
      <c r="KMG80" s="218"/>
      <c r="KMH80" s="218"/>
      <c r="KMI80" s="218"/>
      <c r="KMJ80" s="218"/>
      <c r="KMK80" s="218"/>
      <c r="KML80" s="218"/>
      <c r="KMM80" s="218"/>
      <c r="KMN80" s="218"/>
      <c r="KMO80" s="218"/>
      <c r="KMP80" s="218"/>
      <c r="KMQ80" s="218"/>
      <c r="KMR80" s="218"/>
      <c r="KMS80" s="218"/>
      <c r="KMT80" s="218"/>
      <c r="KMU80" s="218"/>
      <c r="KMV80" s="218"/>
      <c r="KMW80" s="218"/>
      <c r="KMX80" s="218"/>
      <c r="KMY80" s="218"/>
      <c r="KMZ80" s="218"/>
      <c r="KNA80" s="218"/>
      <c r="KNB80" s="218"/>
      <c r="KNC80" s="218"/>
      <c r="KND80" s="218"/>
      <c r="KNE80" s="218"/>
      <c r="KNF80" s="218"/>
      <c r="KNG80" s="218"/>
      <c r="KNH80" s="218"/>
      <c r="KNI80" s="218"/>
      <c r="KNJ80" s="218"/>
      <c r="KNK80" s="218"/>
      <c r="KNL80" s="218"/>
      <c r="KNM80" s="218"/>
      <c r="KNN80" s="218"/>
      <c r="KNO80" s="218"/>
      <c r="KNP80" s="218"/>
      <c r="KNQ80" s="218"/>
      <c r="KNR80" s="218"/>
      <c r="KNS80" s="218"/>
      <c r="KNT80" s="218"/>
      <c r="KNU80" s="218"/>
      <c r="KNV80" s="218"/>
      <c r="KNW80" s="218"/>
      <c r="KNX80" s="218"/>
      <c r="KNY80" s="218"/>
      <c r="KNZ80" s="218"/>
      <c r="KOA80" s="218"/>
      <c r="KOB80" s="218"/>
      <c r="KOC80" s="218"/>
      <c r="KOD80" s="218"/>
      <c r="KOE80" s="218"/>
      <c r="KOF80" s="218"/>
      <c r="KOG80" s="218"/>
      <c r="KOH80" s="218"/>
      <c r="KOI80" s="218"/>
      <c r="KOJ80" s="218"/>
      <c r="KOK80" s="218"/>
      <c r="KOL80" s="218"/>
      <c r="KOM80" s="218"/>
      <c r="KON80" s="218"/>
      <c r="KOO80" s="218"/>
      <c r="KOP80" s="218"/>
      <c r="KOQ80" s="218"/>
      <c r="KOR80" s="218"/>
      <c r="KOS80" s="218"/>
      <c r="KOT80" s="218"/>
      <c r="KOU80" s="218"/>
      <c r="KOV80" s="218"/>
      <c r="KOW80" s="218"/>
      <c r="KOX80" s="218"/>
      <c r="KOY80" s="218"/>
      <c r="KOZ80" s="218"/>
      <c r="KPA80" s="218"/>
      <c r="KPB80" s="218"/>
      <c r="KPC80" s="218"/>
      <c r="KPD80" s="218"/>
      <c r="KPE80" s="218"/>
      <c r="KPF80" s="218"/>
      <c r="KPG80" s="218"/>
      <c r="KPH80" s="218"/>
      <c r="KPI80" s="218"/>
      <c r="KPJ80" s="218"/>
      <c r="KPK80" s="218"/>
      <c r="KPL80" s="218"/>
      <c r="KPM80" s="218"/>
      <c r="KPN80" s="218"/>
      <c r="KPO80" s="218"/>
      <c r="KPP80" s="218"/>
      <c r="KPQ80" s="218"/>
      <c r="KPR80" s="218"/>
      <c r="KPS80" s="218"/>
      <c r="KPT80" s="218"/>
      <c r="KPU80" s="218"/>
      <c r="KPV80" s="218"/>
      <c r="KPW80" s="218"/>
      <c r="KPX80" s="218"/>
      <c r="KPY80" s="218"/>
      <c r="KPZ80" s="218"/>
      <c r="KQA80" s="218"/>
      <c r="KQB80" s="218"/>
      <c r="KQC80" s="218"/>
      <c r="KQD80" s="218"/>
      <c r="KQE80" s="218"/>
      <c r="KQF80" s="218"/>
      <c r="KQG80" s="218"/>
      <c r="KQH80" s="218"/>
      <c r="KQI80" s="218"/>
      <c r="KQJ80" s="218"/>
      <c r="KQK80" s="218"/>
      <c r="KQL80" s="218"/>
      <c r="KQM80" s="218"/>
      <c r="KQN80" s="218"/>
      <c r="KQO80" s="218"/>
      <c r="KQP80" s="218"/>
      <c r="KQQ80" s="218"/>
      <c r="KQR80" s="218"/>
      <c r="KQS80" s="218"/>
      <c r="KQT80" s="218"/>
      <c r="KQU80" s="218"/>
      <c r="KQV80" s="218"/>
      <c r="KQW80" s="218"/>
      <c r="KQX80" s="218"/>
      <c r="KQY80" s="218"/>
      <c r="KQZ80" s="218"/>
      <c r="KRA80" s="218"/>
      <c r="KRB80" s="218"/>
      <c r="KRC80" s="218"/>
      <c r="KRD80" s="218"/>
      <c r="KRE80" s="218"/>
      <c r="KRF80" s="218"/>
      <c r="KRG80" s="218"/>
      <c r="KRH80" s="218"/>
      <c r="KRI80" s="218"/>
      <c r="KRJ80" s="218"/>
      <c r="KRK80" s="218"/>
      <c r="KRL80" s="218"/>
      <c r="KRM80" s="218"/>
      <c r="KRN80" s="218"/>
      <c r="KRO80" s="218"/>
      <c r="KRP80" s="218"/>
      <c r="KRQ80" s="218"/>
      <c r="KRR80" s="218"/>
      <c r="KRS80" s="218"/>
      <c r="KRT80" s="218"/>
      <c r="KRU80" s="218"/>
      <c r="KRV80" s="218"/>
      <c r="KRW80" s="218"/>
      <c r="KRX80" s="218"/>
      <c r="KRY80" s="218"/>
      <c r="KRZ80" s="218"/>
      <c r="KSA80" s="218"/>
      <c r="KSB80" s="218"/>
      <c r="KSC80" s="218"/>
      <c r="KSD80" s="218"/>
      <c r="KSE80" s="218"/>
      <c r="KSF80" s="218"/>
      <c r="KSG80" s="218"/>
      <c r="KSH80" s="218"/>
      <c r="KSI80" s="218"/>
      <c r="KSJ80" s="218"/>
      <c r="KSK80" s="218"/>
      <c r="KSL80" s="218"/>
      <c r="KSM80" s="218"/>
      <c r="KSN80" s="218"/>
      <c r="KSO80" s="218"/>
      <c r="KSP80" s="218"/>
      <c r="KSQ80" s="218"/>
      <c r="KSR80" s="218"/>
      <c r="KSS80" s="218"/>
      <c r="KST80" s="218"/>
      <c r="KSU80" s="218"/>
      <c r="KSV80" s="218"/>
      <c r="KSW80" s="218"/>
      <c r="KSX80" s="218"/>
      <c r="KSY80" s="218"/>
      <c r="KSZ80" s="218"/>
      <c r="KTA80" s="218"/>
      <c r="KTB80" s="218"/>
      <c r="KTC80" s="218"/>
      <c r="KTD80" s="218"/>
      <c r="KTE80" s="218"/>
      <c r="KTF80" s="218"/>
      <c r="KTG80" s="218"/>
      <c r="KTH80" s="218"/>
      <c r="KTI80" s="218"/>
      <c r="KTJ80" s="218"/>
      <c r="KTK80" s="218"/>
      <c r="KTL80" s="218"/>
      <c r="KTM80" s="218"/>
      <c r="KTN80" s="218"/>
      <c r="KTO80" s="218"/>
      <c r="KTP80" s="218"/>
      <c r="KTQ80" s="218"/>
      <c r="KTR80" s="218"/>
      <c r="KTS80" s="218"/>
      <c r="KTT80" s="218"/>
      <c r="KTU80" s="218"/>
      <c r="KTV80" s="218"/>
      <c r="KTW80" s="218"/>
      <c r="KTX80" s="218"/>
      <c r="KTY80" s="218"/>
      <c r="KTZ80" s="218"/>
      <c r="KUA80" s="218"/>
      <c r="KUB80" s="218"/>
      <c r="KUC80" s="218"/>
      <c r="KUD80" s="218"/>
      <c r="KUE80" s="218"/>
      <c r="KUF80" s="218"/>
      <c r="KUG80" s="218"/>
      <c r="KUH80" s="218"/>
      <c r="KUI80" s="218"/>
      <c r="KUJ80" s="218"/>
      <c r="KUK80" s="218"/>
      <c r="KUL80" s="218"/>
      <c r="KUM80" s="218"/>
      <c r="KUN80" s="218"/>
      <c r="KUO80" s="218"/>
      <c r="KUP80" s="218"/>
      <c r="KUQ80" s="218"/>
      <c r="KUR80" s="218"/>
      <c r="KUS80" s="218"/>
      <c r="KUT80" s="218"/>
      <c r="KUU80" s="218"/>
      <c r="KUV80" s="218"/>
      <c r="KUW80" s="218"/>
      <c r="KUX80" s="218"/>
      <c r="KUY80" s="218"/>
      <c r="KUZ80" s="218"/>
      <c r="KVA80" s="218"/>
      <c r="KVB80" s="218"/>
      <c r="KVC80" s="218"/>
      <c r="KVD80" s="218"/>
      <c r="KVE80" s="218"/>
      <c r="KVF80" s="218"/>
      <c r="KVG80" s="218"/>
      <c r="KVH80" s="218"/>
      <c r="KVI80" s="218"/>
      <c r="KVJ80" s="218"/>
      <c r="KVK80" s="218"/>
      <c r="KVL80" s="218"/>
      <c r="KVM80" s="218"/>
      <c r="KVN80" s="218"/>
      <c r="KVO80" s="218"/>
      <c r="KVP80" s="218"/>
      <c r="KVQ80" s="218"/>
      <c r="KVR80" s="218"/>
      <c r="KVS80" s="218"/>
      <c r="KVT80" s="218"/>
      <c r="KVU80" s="218"/>
      <c r="KVV80" s="218"/>
      <c r="KVW80" s="218"/>
      <c r="KVX80" s="218"/>
      <c r="KVY80" s="218"/>
      <c r="KVZ80" s="218"/>
      <c r="KWA80" s="218"/>
      <c r="KWB80" s="218"/>
      <c r="KWC80" s="218"/>
      <c r="KWD80" s="218"/>
      <c r="KWE80" s="218"/>
      <c r="KWF80" s="218"/>
      <c r="KWG80" s="218"/>
      <c r="KWH80" s="218"/>
      <c r="KWI80" s="218"/>
      <c r="KWJ80" s="218"/>
      <c r="KWK80" s="218"/>
      <c r="KWL80" s="218"/>
      <c r="KWM80" s="218"/>
      <c r="KWN80" s="218"/>
      <c r="KWO80" s="218"/>
      <c r="KWP80" s="218"/>
      <c r="KWQ80" s="218"/>
      <c r="KWR80" s="218"/>
      <c r="KWS80" s="218"/>
      <c r="KWT80" s="218"/>
      <c r="KWU80" s="218"/>
      <c r="KWV80" s="218"/>
      <c r="KWW80" s="218"/>
      <c r="KWX80" s="218"/>
      <c r="KWY80" s="218"/>
      <c r="KWZ80" s="218"/>
      <c r="KXA80" s="218"/>
      <c r="KXB80" s="218"/>
      <c r="KXC80" s="218"/>
      <c r="KXD80" s="218"/>
      <c r="KXE80" s="218"/>
      <c r="KXF80" s="218"/>
      <c r="KXG80" s="218"/>
      <c r="KXH80" s="218"/>
      <c r="KXI80" s="218"/>
      <c r="KXJ80" s="218"/>
      <c r="KXK80" s="218"/>
      <c r="KXL80" s="218"/>
      <c r="KXM80" s="218"/>
      <c r="KXN80" s="218"/>
      <c r="KXO80" s="218"/>
      <c r="KXP80" s="218"/>
      <c r="KXQ80" s="218"/>
      <c r="KXR80" s="218"/>
      <c r="KXS80" s="218"/>
      <c r="KXT80" s="218"/>
      <c r="KXU80" s="218"/>
      <c r="KXV80" s="218"/>
      <c r="KXW80" s="218"/>
      <c r="KXX80" s="218"/>
      <c r="KXY80" s="218"/>
      <c r="KXZ80" s="218"/>
      <c r="KYA80" s="218"/>
      <c r="KYB80" s="218"/>
      <c r="KYC80" s="218"/>
      <c r="KYD80" s="218"/>
      <c r="KYE80" s="218"/>
      <c r="KYF80" s="218"/>
      <c r="KYG80" s="218"/>
      <c r="KYH80" s="218"/>
      <c r="KYI80" s="218"/>
      <c r="KYJ80" s="218"/>
      <c r="KYK80" s="218"/>
      <c r="KYL80" s="218"/>
      <c r="KYM80" s="218"/>
      <c r="KYN80" s="218"/>
      <c r="KYO80" s="218"/>
      <c r="KYP80" s="218"/>
      <c r="KYQ80" s="218"/>
      <c r="KYR80" s="218"/>
      <c r="KYS80" s="218"/>
      <c r="KYT80" s="218"/>
      <c r="KYU80" s="218"/>
      <c r="KYV80" s="218"/>
      <c r="KYW80" s="218"/>
      <c r="KYX80" s="218"/>
      <c r="KYY80" s="218"/>
      <c r="KYZ80" s="218"/>
      <c r="KZA80" s="218"/>
      <c r="KZB80" s="218"/>
      <c r="KZC80" s="218"/>
      <c r="KZD80" s="218"/>
      <c r="KZE80" s="218"/>
      <c r="KZF80" s="218"/>
      <c r="KZG80" s="218"/>
      <c r="KZH80" s="218"/>
      <c r="KZI80" s="218"/>
      <c r="KZJ80" s="218"/>
      <c r="KZK80" s="218"/>
      <c r="KZL80" s="218"/>
      <c r="KZM80" s="218"/>
      <c r="KZN80" s="218"/>
      <c r="KZO80" s="218"/>
      <c r="KZP80" s="218"/>
      <c r="KZQ80" s="218"/>
      <c r="KZR80" s="218"/>
      <c r="KZS80" s="218"/>
      <c r="KZT80" s="218"/>
      <c r="KZU80" s="218"/>
      <c r="KZV80" s="218"/>
      <c r="KZW80" s="218"/>
      <c r="KZX80" s="218"/>
      <c r="KZY80" s="218"/>
      <c r="KZZ80" s="218"/>
      <c r="LAA80" s="218"/>
      <c r="LAB80" s="218"/>
      <c r="LAC80" s="218"/>
      <c r="LAD80" s="218"/>
      <c r="LAE80" s="218"/>
      <c r="LAF80" s="218"/>
      <c r="LAG80" s="218"/>
      <c r="LAH80" s="218"/>
      <c r="LAI80" s="218"/>
      <c r="LAJ80" s="218"/>
      <c r="LAK80" s="218"/>
      <c r="LAL80" s="218"/>
      <c r="LAM80" s="218"/>
      <c r="LAN80" s="218"/>
      <c r="LAO80" s="218"/>
      <c r="LAP80" s="218"/>
      <c r="LAQ80" s="218"/>
      <c r="LAR80" s="218"/>
      <c r="LAS80" s="218"/>
      <c r="LAT80" s="218"/>
      <c r="LAU80" s="218"/>
      <c r="LAV80" s="218"/>
      <c r="LAW80" s="218"/>
      <c r="LAX80" s="218"/>
      <c r="LAY80" s="218"/>
      <c r="LAZ80" s="218"/>
      <c r="LBA80" s="218"/>
      <c r="LBB80" s="218"/>
      <c r="LBC80" s="218"/>
      <c r="LBD80" s="218"/>
      <c r="LBE80" s="218"/>
      <c r="LBF80" s="218"/>
      <c r="LBG80" s="218"/>
      <c r="LBH80" s="218"/>
      <c r="LBI80" s="218"/>
      <c r="LBJ80" s="218"/>
      <c r="LBK80" s="218"/>
      <c r="LBL80" s="218"/>
      <c r="LBM80" s="218"/>
      <c r="LBN80" s="218"/>
      <c r="LBO80" s="218"/>
      <c r="LBP80" s="218"/>
      <c r="LBQ80" s="218"/>
      <c r="LBR80" s="218"/>
      <c r="LBS80" s="218"/>
      <c r="LBT80" s="218"/>
      <c r="LBU80" s="218"/>
      <c r="LBV80" s="218"/>
      <c r="LBW80" s="218"/>
      <c r="LBX80" s="218"/>
      <c r="LBY80" s="218"/>
      <c r="LBZ80" s="218"/>
      <c r="LCA80" s="218"/>
      <c r="LCB80" s="218"/>
      <c r="LCC80" s="218"/>
      <c r="LCD80" s="218"/>
      <c r="LCE80" s="218"/>
      <c r="LCF80" s="218"/>
      <c r="LCG80" s="218"/>
      <c r="LCH80" s="218"/>
      <c r="LCI80" s="218"/>
      <c r="LCJ80" s="218"/>
      <c r="LCK80" s="218"/>
      <c r="LCL80" s="218"/>
      <c r="LCM80" s="218"/>
      <c r="LCN80" s="218"/>
      <c r="LCO80" s="218"/>
      <c r="LCP80" s="218"/>
      <c r="LCQ80" s="218"/>
      <c r="LCR80" s="218"/>
      <c r="LCS80" s="218"/>
      <c r="LCT80" s="218"/>
      <c r="LCU80" s="218"/>
      <c r="LCV80" s="218"/>
      <c r="LCW80" s="218"/>
      <c r="LCX80" s="218"/>
      <c r="LCY80" s="218"/>
      <c r="LCZ80" s="218"/>
      <c r="LDA80" s="218"/>
      <c r="LDB80" s="218"/>
      <c r="LDC80" s="218"/>
      <c r="LDD80" s="218"/>
      <c r="LDE80" s="218"/>
      <c r="LDF80" s="218"/>
      <c r="LDG80" s="218"/>
      <c r="LDH80" s="218"/>
      <c r="LDI80" s="218"/>
      <c r="LDJ80" s="218"/>
      <c r="LDK80" s="218"/>
      <c r="LDL80" s="218"/>
      <c r="LDM80" s="218"/>
      <c r="LDN80" s="218"/>
      <c r="LDO80" s="218"/>
      <c r="LDP80" s="218"/>
      <c r="LDQ80" s="218"/>
      <c r="LDR80" s="218"/>
      <c r="LDS80" s="218"/>
      <c r="LDT80" s="218"/>
      <c r="LDU80" s="218"/>
      <c r="LDV80" s="218"/>
      <c r="LDW80" s="218"/>
      <c r="LDX80" s="218"/>
      <c r="LDY80" s="218"/>
      <c r="LDZ80" s="218"/>
      <c r="LEA80" s="218"/>
      <c r="LEB80" s="218"/>
      <c r="LEC80" s="218"/>
      <c r="LED80" s="218"/>
      <c r="LEE80" s="218"/>
      <c r="LEF80" s="218"/>
      <c r="LEG80" s="218"/>
      <c r="LEH80" s="218"/>
      <c r="LEI80" s="218"/>
      <c r="LEJ80" s="218"/>
      <c r="LEK80" s="218"/>
      <c r="LEL80" s="218"/>
      <c r="LEM80" s="218"/>
      <c r="LEN80" s="218"/>
      <c r="LEO80" s="218"/>
      <c r="LEP80" s="218"/>
      <c r="LEQ80" s="218"/>
      <c r="LER80" s="218"/>
      <c r="LES80" s="218"/>
      <c r="LET80" s="218"/>
      <c r="LEU80" s="218"/>
      <c r="LEV80" s="218"/>
      <c r="LEW80" s="218"/>
      <c r="LEX80" s="218"/>
      <c r="LEY80" s="218"/>
      <c r="LEZ80" s="218"/>
      <c r="LFA80" s="218"/>
      <c r="LFB80" s="218"/>
      <c r="LFC80" s="218"/>
      <c r="LFD80" s="218"/>
      <c r="LFE80" s="218"/>
      <c r="LFF80" s="218"/>
      <c r="LFG80" s="218"/>
      <c r="LFH80" s="218"/>
      <c r="LFI80" s="218"/>
      <c r="LFJ80" s="218"/>
      <c r="LFK80" s="218"/>
      <c r="LFL80" s="218"/>
      <c r="LFM80" s="218"/>
      <c r="LFN80" s="218"/>
      <c r="LFO80" s="218"/>
      <c r="LFP80" s="218"/>
      <c r="LFQ80" s="218"/>
      <c r="LFR80" s="218"/>
      <c r="LFS80" s="218"/>
      <c r="LFT80" s="218"/>
      <c r="LFU80" s="218"/>
      <c r="LFV80" s="218"/>
      <c r="LFW80" s="218"/>
      <c r="LFX80" s="218"/>
      <c r="LFY80" s="218"/>
      <c r="LFZ80" s="218"/>
      <c r="LGA80" s="218"/>
      <c r="LGB80" s="218"/>
      <c r="LGC80" s="218"/>
      <c r="LGD80" s="218"/>
      <c r="LGE80" s="218"/>
      <c r="LGF80" s="218"/>
      <c r="LGG80" s="218"/>
      <c r="LGH80" s="218"/>
      <c r="LGI80" s="218"/>
      <c r="LGJ80" s="218"/>
      <c r="LGK80" s="218"/>
      <c r="LGL80" s="218"/>
      <c r="LGM80" s="218"/>
      <c r="LGN80" s="218"/>
      <c r="LGO80" s="218"/>
      <c r="LGP80" s="218"/>
      <c r="LGQ80" s="218"/>
      <c r="LGR80" s="218"/>
      <c r="LGS80" s="218"/>
      <c r="LGT80" s="218"/>
      <c r="LGU80" s="218"/>
      <c r="LGV80" s="218"/>
      <c r="LGW80" s="218"/>
      <c r="LGX80" s="218"/>
      <c r="LGY80" s="218"/>
      <c r="LGZ80" s="218"/>
      <c r="LHA80" s="218"/>
      <c r="LHB80" s="218"/>
      <c r="LHC80" s="218"/>
      <c r="LHD80" s="218"/>
      <c r="LHE80" s="218"/>
      <c r="LHF80" s="218"/>
      <c r="LHG80" s="218"/>
      <c r="LHH80" s="218"/>
      <c r="LHI80" s="218"/>
      <c r="LHJ80" s="218"/>
      <c r="LHK80" s="218"/>
      <c r="LHL80" s="218"/>
      <c r="LHM80" s="218"/>
      <c r="LHN80" s="218"/>
      <c r="LHO80" s="218"/>
      <c r="LHP80" s="218"/>
      <c r="LHQ80" s="218"/>
      <c r="LHR80" s="218"/>
      <c r="LHS80" s="218"/>
      <c r="LHT80" s="218"/>
      <c r="LHU80" s="218"/>
      <c r="LHV80" s="218"/>
      <c r="LHW80" s="218"/>
      <c r="LHX80" s="218"/>
      <c r="LHY80" s="218"/>
      <c r="LHZ80" s="218"/>
      <c r="LIA80" s="218"/>
      <c r="LIB80" s="218"/>
      <c r="LIC80" s="218"/>
      <c r="LID80" s="218"/>
      <c r="LIE80" s="218"/>
      <c r="LIF80" s="218"/>
      <c r="LIG80" s="218"/>
      <c r="LIH80" s="218"/>
      <c r="LII80" s="218"/>
      <c r="LIJ80" s="218"/>
      <c r="LIK80" s="218"/>
      <c r="LIL80" s="218"/>
      <c r="LIM80" s="218"/>
      <c r="LIN80" s="218"/>
      <c r="LIO80" s="218"/>
      <c r="LIP80" s="218"/>
      <c r="LIQ80" s="218"/>
      <c r="LIR80" s="218"/>
      <c r="LIS80" s="218"/>
      <c r="LIT80" s="218"/>
      <c r="LIU80" s="218"/>
      <c r="LIV80" s="218"/>
      <c r="LIW80" s="218"/>
      <c r="LIX80" s="218"/>
      <c r="LIY80" s="218"/>
      <c r="LIZ80" s="218"/>
      <c r="LJA80" s="218"/>
      <c r="LJB80" s="218"/>
      <c r="LJC80" s="218"/>
      <c r="LJD80" s="218"/>
      <c r="LJE80" s="218"/>
      <c r="LJF80" s="218"/>
      <c r="LJG80" s="218"/>
      <c r="LJH80" s="218"/>
      <c r="LJI80" s="218"/>
      <c r="LJJ80" s="218"/>
      <c r="LJK80" s="218"/>
      <c r="LJL80" s="218"/>
      <c r="LJM80" s="218"/>
      <c r="LJN80" s="218"/>
      <c r="LJO80" s="218"/>
      <c r="LJP80" s="218"/>
      <c r="LJQ80" s="218"/>
      <c r="LJR80" s="218"/>
      <c r="LJS80" s="218"/>
      <c r="LJT80" s="218"/>
      <c r="LJU80" s="218"/>
      <c r="LJV80" s="218"/>
      <c r="LJW80" s="218"/>
      <c r="LJX80" s="218"/>
      <c r="LJY80" s="218"/>
      <c r="LJZ80" s="218"/>
      <c r="LKA80" s="218"/>
      <c r="LKB80" s="218"/>
      <c r="LKC80" s="218"/>
      <c r="LKD80" s="218"/>
      <c r="LKE80" s="218"/>
      <c r="LKF80" s="218"/>
      <c r="LKG80" s="218"/>
      <c r="LKH80" s="218"/>
      <c r="LKI80" s="218"/>
      <c r="LKJ80" s="218"/>
      <c r="LKK80" s="218"/>
      <c r="LKL80" s="218"/>
      <c r="LKM80" s="218"/>
      <c r="LKN80" s="218"/>
      <c r="LKO80" s="218"/>
      <c r="LKP80" s="218"/>
      <c r="LKQ80" s="218"/>
      <c r="LKR80" s="218"/>
      <c r="LKS80" s="218"/>
      <c r="LKT80" s="218"/>
      <c r="LKU80" s="218"/>
      <c r="LKV80" s="218"/>
      <c r="LKW80" s="218"/>
      <c r="LKX80" s="218"/>
      <c r="LKY80" s="218"/>
      <c r="LKZ80" s="218"/>
      <c r="LLA80" s="218"/>
      <c r="LLB80" s="218"/>
      <c r="LLC80" s="218"/>
      <c r="LLD80" s="218"/>
      <c r="LLE80" s="218"/>
      <c r="LLF80" s="218"/>
      <c r="LLG80" s="218"/>
      <c r="LLH80" s="218"/>
      <c r="LLI80" s="218"/>
      <c r="LLJ80" s="218"/>
      <c r="LLK80" s="218"/>
      <c r="LLL80" s="218"/>
      <c r="LLM80" s="218"/>
      <c r="LLN80" s="218"/>
      <c r="LLO80" s="218"/>
      <c r="LLP80" s="218"/>
      <c r="LLQ80" s="218"/>
      <c r="LLR80" s="218"/>
      <c r="LLS80" s="218"/>
      <c r="LLT80" s="218"/>
      <c r="LLU80" s="218"/>
      <c r="LLV80" s="218"/>
      <c r="LLW80" s="218"/>
      <c r="LLX80" s="218"/>
      <c r="LLY80" s="218"/>
      <c r="LLZ80" s="218"/>
      <c r="LMA80" s="218"/>
      <c r="LMB80" s="218"/>
      <c r="LMC80" s="218"/>
      <c r="LMD80" s="218"/>
      <c r="LME80" s="218"/>
      <c r="LMF80" s="218"/>
      <c r="LMG80" s="218"/>
      <c r="LMH80" s="218"/>
      <c r="LMI80" s="218"/>
      <c r="LMJ80" s="218"/>
      <c r="LMK80" s="218"/>
      <c r="LML80" s="218"/>
      <c r="LMM80" s="218"/>
      <c r="LMN80" s="218"/>
      <c r="LMO80" s="218"/>
      <c r="LMP80" s="218"/>
      <c r="LMQ80" s="218"/>
      <c r="LMR80" s="218"/>
      <c r="LMS80" s="218"/>
      <c r="LMT80" s="218"/>
      <c r="LMU80" s="218"/>
      <c r="LMV80" s="218"/>
      <c r="LMW80" s="218"/>
      <c r="LMX80" s="218"/>
      <c r="LMY80" s="218"/>
      <c r="LMZ80" s="218"/>
      <c r="LNA80" s="218"/>
      <c r="LNB80" s="218"/>
      <c r="LNC80" s="218"/>
      <c r="LND80" s="218"/>
      <c r="LNE80" s="218"/>
      <c r="LNF80" s="218"/>
      <c r="LNG80" s="218"/>
      <c r="LNH80" s="218"/>
      <c r="LNI80" s="218"/>
      <c r="LNJ80" s="218"/>
      <c r="LNK80" s="218"/>
      <c r="LNL80" s="218"/>
      <c r="LNM80" s="218"/>
      <c r="LNN80" s="218"/>
      <c r="LNO80" s="218"/>
      <c r="LNP80" s="218"/>
      <c r="LNQ80" s="218"/>
      <c r="LNR80" s="218"/>
      <c r="LNS80" s="218"/>
      <c r="LNT80" s="218"/>
      <c r="LNU80" s="218"/>
      <c r="LNV80" s="218"/>
      <c r="LNW80" s="218"/>
      <c r="LNX80" s="218"/>
      <c r="LNY80" s="218"/>
      <c r="LNZ80" s="218"/>
      <c r="LOA80" s="218"/>
      <c r="LOB80" s="218"/>
      <c r="LOC80" s="218"/>
      <c r="LOD80" s="218"/>
      <c r="LOE80" s="218"/>
      <c r="LOF80" s="218"/>
      <c r="LOG80" s="218"/>
      <c r="LOH80" s="218"/>
      <c r="LOI80" s="218"/>
      <c r="LOJ80" s="218"/>
      <c r="LOK80" s="218"/>
      <c r="LOL80" s="218"/>
      <c r="LOM80" s="218"/>
      <c r="LON80" s="218"/>
      <c r="LOO80" s="218"/>
      <c r="LOP80" s="218"/>
      <c r="LOQ80" s="218"/>
      <c r="LOR80" s="218"/>
      <c r="LOS80" s="218"/>
      <c r="LOT80" s="218"/>
      <c r="LOU80" s="218"/>
      <c r="LOV80" s="218"/>
      <c r="LOW80" s="218"/>
      <c r="LOX80" s="218"/>
      <c r="LOY80" s="218"/>
      <c r="LOZ80" s="218"/>
      <c r="LPA80" s="218"/>
      <c r="LPB80" s="218"/>
      <c r="LPC80" s="218"/>
      <c r="LPD80" s="218"/>
      <c r="LPE80" s="218"/>
      <c r="LPF80" s="218"/>
      <c r="LPG80" s="218"/>
      <c r="LPH80" s="218"/>
      <c r="LPI80" s="218"/>
      <c r="LPJ80" s="218"/>
      <c r="LPK80" s="218"/>
      <c r="LPL80" s="218"/>
      <c r="LPM80" s="218"/>
      <c r="LPN80" s="218"/>
      <c r="LPO80" s="218"/>
      <c r="LPP80" s="218"/>
      <c r="LPQ80" s="218"/>
      <c r="LPR80" s="218"/>
      <c r="LPS80" s="218"/>
      <c r="LPT80" s="218"/>
      <c r="LPU80" s="218"/>
      <c r="LPV80" s="218"/>
      <c r="LPW80" s="218"/>
      <c r="LPX80" s="218"/>
      <c r="LPY80" s="218"/>
      <c r="LPZ80" s="218"/>
      <c r="LQA80" s="218"/>
      <c r="LQB80" s="218"/>
      <c r="LQC80" s="218"/>
      <c r="LQD80" s="218"/>
      <c r="LQE80" s="218"/>
      <c r="LQF80" s="218"/>
      <c r="LQG80" s="218"/>
      <c r="LQH80" s="218"/>
      <c r="LQI80" s="218"/>
      <c r="LQJ80" s="218"/>
      <c r="LQK80" s="218"/>
      <c r="LQL80" s="218"/>
      <c r="LQM80" s="218"/>
      <c r="LQN80" s="218"/>
      <c r="LQO80" s="218"/>
      <c r="LQP80" s="218"/>
      <c r="LQQ80" s="218"/>
      <c r="LQR80" s="218"/>
      <c r="LQS80" s="218"/>
      <c r="LQT80" s="218"/>
      <c r="LQU80" s="218"/>
      <c r="LQV80" s="218"/>
      <c r="LQW80" s="218"/>
      <c r="LQX80" s="218"/>
      <c r="LQY80" s="218"/>
      <c r="LQZ80" s="218"/>
      <c r="LRA80" s="218"/>
      <c r="LRB80" s="218"/>
      <c r="LRC80" s="218"/>
      <c r="LRD80" s="218"/>
      <c r="LRE80" s="218"/>
      <c r="LRF80" s="218"/>
      <c r="LRG80" s="218"/>
      <c r="LRH80" s="218"/>
      <c r="LRI80" s="218"/>
      <c r="LRJ80" s="218"/>
      <c r="LRK80" s="218"/>
      <c r="LRL80" s="218"/>
      <c r="LRM80" s="218"/>
      <c r="LRN80" s="218"/>
      <c r="LRO80" s="218"/>
      <c r="LRP80" s="218"/>
      <c r="LRQ80" s="218"/>
      <c r="LRR80" s="218"/>
      <c r="LRS80" s="218"/>
      <c r="LRT80" s="218"/>
      <c r="LRU80" s="218"/>
      <c r="LRV80" s="218"/>
      <c r="LRW80" s="218"/>
      <c r="LRX80" s="218"/>
      <c r="LRY80" s="218"/>
      <c r="LRZ80" s="218"/>
      <c r="LSA80" s="218"/>
      <c r="LSB80" s="218"/>
      <c r="LSC80" s="218"/>
      <c r="LSD80" s="218"/>
      <c r="LSE80" s="218"/>
      <c r="LSF80" s="218"/>
      <c r="LSG80" s="218"/>
      <c r="LSH80" s="218"/>
      <c r="LSI80" s="218"/>
      <c r="LSJ80" s="218"/>
      <c r="LSK80" s="218"/>
      <c r="LSL80" s="218"/>
      <c r="LSM80" s="218"/>
      <c r="LSN80" s="218"/>
      <c r="LSO80" s="218"/>
      <c r="LSP80" s="218"/>
      <c r="LSQ80" s="218"/>
      <c r="LSR80" s="218"/>
      <c r="LSS80" s="218"/>
      <c r="LST80" s="218"/>
      <c r="LSU80" s="218"/>
      <c r="LSV80" s="218"/>
      <c r="LSW80" s="218"/>
      <c r="LSX80" s="218"/>
      <c r="LSY80" s="218"/>
      <c r="LSZ80" s="218"/>
      <c r="LTA80" s="218"/>
      <c r="LTB80" s="218"/>
      <c r="LTC80" s="218"/>
      <c r="LTD80" s="218"/>
      <c r="LTE80" s="218"/>
      <c r="LTF80" s="218"/>
      <c r="LTG80" s="218"/>
      <c r="LTH80" s="218"/>
      <c r="LTI80" s="218"/>
      <c r="LTJ80" s="218"/>
      <c r="LTK80" s="218"/>
      <c r="LTL80" s="218"/>
      <c r="LTM80" s="218"/>
      <c r="LTN80" s="218"/>
      <c r="LTO80" s="218"/>
      <c r="LTP80" s="218"/>
      <c r="LTQ80" s="218"/>
      <c r="LTR80" s="218"/>
      <c r="LTS80" s="218"/>
      <c r="LTT80" s="218"/>
      <c r="LTU80" s="218"/>
      <c r="LTV80" s="218"/>
      <c r="LTW80" s="218"/>
      <c r="LTX80" s="218"/>
      <c r="LTY80" s="218"/>
      <c r="LTZ80" s="218"/>
      <c r="LUA80" s="218"/>
      <c r="LUB80" s="218"/>
      <c r="LUC80" s="218"/>
      <c r="LUD80" s="218"/>
      <c r="LUE80" s="218"/>
      <c r="LUF80" s="218"/>
      <c r="LUG80" s="218"/>
      <c r="LUH80" s="218"/>
      <c r="LUI80" s="218"/>
      <c r="LUJ80" s="218"/>
      <c r="LUK80" s="218"/>
      <c r="LUL80" s="218"/>
      <c r="LUM80" s="218"/>
      <c r="LUN80" s="218"/>
      <c r="LUO80" s="218"/>
      <c r="LUP80" s="218"/>
      <c r="LUQ80" s="218"/>
      <c r="LUR80" s="218"/>
      <c r="LUS80" s="218"/>
      <c r="LUT80" s="218"/>
      <c r="LUU80" s="218"/>
      <c r="LUV80" s="218"/>
      <c r="LUW80" s="218"/>
      <c r="LUX80" s="218"/>
      <c r="LUY80" s="218"/>
      <c r="LUZ80" s="218"/>
      <c r="LVA80" s="218"/>
      <c r="LVB80" s="218"/>
      <c r="LVC80" s="218"/>
      <c r="LVD80" s="218"/>
      <c r="LVE80" s="218"/>
      <c r="LVF80" s="218"/>
      <c r="LVG80" s="218"/>
      <c r="LVH80" s="218"/>
      <c r="LVI80" s="218"/>
      <c r="LVJ80" s="218"/>
      <c r="LVK80" s="218"/>
      <c r="LVL80" s="218"/>
      <c r="LVM80" s="218"/>
      <c r="LVN80" s="218"/>
      <c r="LVO80" s="218"/>
      <c r="LVP80" s="218"/>
      <c r="LVQ80" s="218"/>
      <c r="LVR80" s="218"/>
      <c r="LVS80" s="218"/>
      <c r="LVT80" s="218"/>
      <c r="LVU80" s="218"/>
      <c r="LVV80" s="218"/>
      <c r="LVW80" s="218"/>
      <c r="LVX80" s="218"/>
      <c r="LVY80" s="218"/>
      <c r="LVZ80" s="218"/>
      <c r="LWA80" s="218"/>
      <c r="LWB80" s="218"/>
      <c r="LWC80" s="218"/>
      <c r="LWD80" s="218"/>
      <c r="LWE80" s="218"/>
      <c r="LWF80" s="218"/>
      <c r="LWG80" s="218"/>
      <c r="LWH80" s="218"/>
      <c r="LWI80" s="218"/>
      <c r="LWJ80" s="218"/>
      <c r="LWK80" s="218"/>
      <c r="LWL80" s="218"/>
      <c r="LWM80" s="218"/>
      <c r="LWN80" s="218"/>
      <c r="LWO80" s="218"/>
      <c r="LWP80" s="218"/>
      <c r="LWQ80" s="218"/>
      <c r="LWR80" s="218"/>
      <c r="LWS80" s="218"/>
      <c r="LWT80" s="218"/>
      <c r="LWU80" s="218"/>
      <c r="LWV80" s="218"/>
      <c r="LWW80" s="218"/>
      <c r="LWX80" s="218"/>
      <c r="LWY80" s="218"/>
      <c r="LWZ80" s="218"/>
      <c r="LXA80" s="218"/>
      <c r="LXB80" s="218"/>
      <c r="LXC80" s="218"/>
      <c r="LXD80" s="218"/>
      <c r="LXE80" s="218"/>
      <c r="LXF80" s="218"/>
      <c r="LXG80" s="218"/>
      <c r="LXH80" s="218"/>
      <c r="LXI80" s="218"/>
      <c r="LXJ80" s="218"/>
      <c r="LXK80" s="218"/>
      <c r="LXL80" s="218"/>
      <c r="LXM80" s="218"/>
      <c r="LXN80" s="218"/>
      <c r="LXO80" s="218"/>
      <c r="LXP80" s="218"/>
      <c r="LXQ80" s="218"/>
      <c r="LXR80" s="218"/>
      <c r="LXS80" s="218"/>
      <c r="LXT80" s="218"/>
      <c r="LXU80" s="218"/>
      <c r="LXV80" s="218"/>
      <c r="LXW80" s="218"/>
      <c r="LXX80" s="218"/>
      <c r="LXY80" s="218"/>
      <c r="LXZ80" s="218"/>
      <c r="LYA80" s="218"/>
      <c r="LYB80" s="218"/>
      <c r="LYC80" s="218"/>
      <c r="LYD80" s="218"/>
      <c r="LYE80" s="218"/>
      <c r="LYF80" s="218"/>
      <c r="LYG80" s="218"/>
      <c r="LYH80" s="218"/>
      <c r="LYI80" s="218"/>
      <c r="LYJ80" s="218"/>
      <c r="LYK80" s="218"/>
      <c r="LYL80" s="218"/>
      <c r="LYM80" s="218"/>
      <c r="LYN80" s="218"/>
      <c r="LYO80" s="218"/>
      <c r="LYP80" s="218"/>
      <c r="LYQ80" s="218"/>
      <c r="LYR80" s="218"/>
      <c r="LYS80" s="218"/>
      <c r="LYT80" s="218"/>
      <c r="LYU80" s="218"/>
      <c r="LYV80" s="218"/>
      <c r="LYW80" s="218"/>
      <c r="LYX80" s="218"/>
      <c r="LYY80" s="218"/>
      <c r="LYZ80" s="218"/>
      <c r="LZA80" s="218"/>
      <c r="LZB80" s="218"/>
      <c r="LZC80" s="218"/>
      <c r="LZD80" s="218"/>
      <c r="LZE80" s="218"/>
      <c r="LZF80" s="218"/>
      <c r="LZG80" s="218"/>
      <c r="LZH80" s="218"/>
      <c r="LZI80" s="218"/>
      <c r="LZJ80" s="218"/>
      <c r="LZK80" s="218"/>
      <c r="LZL80" s="218"/>
      <c r="LZM80" s="218"/>
      <c r="LZN80" s="218"/>
      <c r="LZO80" s="218"/>
      <c r="LZP80" s="218"/>
      <c r="LZQ80" s="218"/>
      <c r="LZR80" s="218"/>
      <c r="LZS80" s="218"/>
      <c r="LZT80" s="218"/>
      <c r="LZU80" s="218"/>
      <c r="LZV80" s="218"/>
      <c r="LZW80" s="218"/>
      <c r="LZX80" s="218"/>
      <c r="LZY80" s="218"/>
      <c r="LZZ80" s="218"/>
      <c r="MAA80" s="218"/>
      <c r="MAB80" s="218"/>
      <c r="MAC80" s="218"/>
      <c r="MAD80" s="218"/>
      <c r="MAE80" s="218"/>
      <c r="MAF80" s="218"/>
      <c r="MAG80" s="218"/>
      <c r="MAH80" s="218"/>
      <c r="MAI80" s="218"/>
      <c r="MAJ80" s="218"/>
      <c r="MAK80" s="218"/>
      <c r="MAL80" s="218"/>
      <c r="MAM80" s="218"/>
      <c r="MAN80" s="218"/>
      <c r="MAO80" s="218"/>
      <c r="MAP80" s="218"/>
      <c r="MAQ80" s="218"/>
      <c r="MAR80" s="218"/>
      <c r="MAS80" s="218"/>
      <c r="MAT80" s="218"/>
      <c r="MAU80" s="218"/>
      <c r="MAV80" s="218"/>
      <c r="MAW80" s="218"/>
      <c r="MAX80" s="218"/>
      <c r="MAY80" s="218"/>
      <c r="MAZ80" s="218"/>
      <c r="MBA80" s="218"/>
      <c r="MBB80" s="218"/>
      <c r="MBC80" s="218"/>
      <c r="MBD80" s="218"/>
      <c r="MBE80" s="218"/>
      <c r="MBF80" s="218"/>
      <c r="MBG80" s="218"/>
      <c r="MBH80" s="218"/>
      <c r="MBI80" s="218"/>
      <c r="MBJ80" s="218"/>
      <c r="MBK80" s="218"/>
      <c r="MBL80" s="218"/>
      <c r="MBM80" s="218"/>
      <c r="MBN80" s="218"/>
      <c r="MBO80" s="218"/>
      <c r="MBP80" s="218"/>
      <c r="MBQ80" s="218"/>
      <c r="MBR80" s="218"/>
      <c r="MBS80" s="218"/>
      <c r="MBT80" s="218"/>
      <c r="MBU80" s="218"/>
      <c r="MBV80" s="218"/>
      <c r="MBW80" s="218"/>
      <c r="MBX80" s="218"/>
      <c r="MBY80" s="218"/>
      <c r="MBZ80" s="218"/>
      <c r="MCA80" s="218"/>
      <c r="MCB80" s="218"/>
      <c r="MCC80" s="218"/>
      <c r="MCD80" s="218"/>
      <c r="MCE80" s="218"/>
      <c r="MCF80" s="218"/>
      <c r="MCG80" s="218"/>
      <c r="MCH80" s="218"/>
      <c r="MCI80" s="218"/>
      <c r="MCJ80" s="218"/>
      <c r="MCK80" s="218"/>
      <c r="MCL80" s="218"/>
      <c r="MCM80" s="218"/>
      <c r="MCN80" s="218"/>
      <c r="MCO80" s="218"/>
      <c r="MCP80" s="218"/>
      <c r="MCQ80" s="218"/>
      <c r="MCR80" s="218"/>
      <c r="MCS80" s="218"/>
      <c r="MCT80" s="218"/>
      <c r="MCU80" s="218"/>
      <c r="MCV80" s="218"/>
      <c r="MCW80" s="218"/>
      <c r="MCX80" s="218"/>
      <c r="MCY80" s="218"/>
      <c r="MCZ80" s="218"/>
      <c r="MDA80" s="218"/>
      <c r="MDB80" s="218"/>
      <c r="MDC80" s="218"/>
      <c r="MDD80" s="218"/>
      <c r="MDE80" s="218"/>
      <c r="MDF80" s="218"/>
      <c r="MDG80" s="218"/>
      <c r="MDH80" s="218"/>
      <c r="MDI80" s="218"/>
      <c r="MDJ80" s="218"/>
      <c r="MDK80" s="218"/>
      <c r="MDL80" s="218"/>
      <c r="MDM80" s="218"/>
      <c r="MDN80" s="218"/>
      <c r="MDO80" s="218"/>
      <c r="MDP80" s="218"/>
      <c r="MDQ80" s="218"/>
      <c r="MDR80" s="218"/>
      <c r="MDS80" s="218"/>
      <c r="MDT80" s="218"/>
      <c r="MDU80" s="218"/>
      <c r="MDV80" s="218"/>
      <c r="MDW80" s="218"/>
      <c r="MDX80" s="218"/>
      <c r="MDY80" s="218"/>
      <c r="MDZ80" s="218"/>
      <c r="MEA80" s="218"/>
      <c r="MEB80" s="218"/>
      <c r="MEC80" s="218"/>
      <c r="MED80" s="218"/>
      <c r="MEE80" s="218"/>
      <c r="MEF80" s="218"/>
      <c r="MEG80" s="218"/>
      <c r="MEH80" s="218"/>
      <c r="MEI80" s="218"/>
      <c r="MEJ80" s="218"/>
      <c r="MEK80" s="218"/>
      <c r="MEL80" s="218"/>
      <c r="MEM80" s="218"/>
      <c r="MEN80" s="218"/>
      <c r="MEO80" s="218"/>
      <c r="MEP80" s="218"/>
      <c r="MEQ80" s="218"/>
      <c r="MER80" s="218"/>
      <c r="MES80" s="218"/>
      <c r="MET80" s="218"/>
      <c r="MEU80" s="218"/>
      <c r="MEV80" s="218"/>
      <c r="MEW80" s="218"/>
      <c r="MEX80" s="218"/>
      <c r="MEY80" s="218"/>
      <c r="MEZ80" s="218"/>
      <c r="MFA80" s="218"/>
      <c r="MFB80" s="218"/>
      <c r="MFC80" s="218"/>
      <c r="MFD80" s="218"/>
      <c r="MFE80" s="218"/>
      <c r="MFF80" s="218"/>
      <c r="MFG80" s="218"/>
      <c r="MFH80" s="218"/>
      <c r="MFI80" s="218"/>
      <c r="MFJ80" s="218"/>
      <c r="MFK80" s="218"/>
      <c r="MFL80" s="218"/>
      <c r="MFM80" s="218"/>
      <c r="MFN80" s="218"/>
      <c r="MFO80" s="218"/>
      <c r="MFP80" s="218"/>
      <c r="MFQ80" s="218"/>
      <c r="MFR80" s="218"/>
      <c r="MFS80" s="218"/>
      <c r="MFT80" s="218"/>
      <c r="MFU80" s="218"/>
      <c r="MFV80" s="218"/>
      <c r="MFW80" s="218"/>
      <c r="MFX80" s="218"/>
      <c r="MFY80" s="218"/>
      <c r="MFZ80" s="218"/>
      <c r="MGA80" s="218"/>
      <c r="MGB80" s="218"/>
      <c r="MGC80" s="218"/>
      <c r="MGD80" s="218"/>
      <c r="MGE80" s="218"/>
      <c r="MGF80" s="218"/>
      <c r="MGG80" s="218"/>
      <c r="MGH80" s="218"/>
      <c r="MGI80" s="218"/>
      <c r="MGJ80" s="218"/>
      <c r="MGK80" s="218"/>
      <c r="MGL80" s="218"/>
      <c r="MGM80" s="218"/>
      <c r="MGN80" s="218"/>
      <c r="MGO80" s="218"/>
      <c r="MGP80" s="218"/>
      <c r="MGQ80" s="218"/>
      <c r="MGR80" s="218"/>
      <c r="MGS80" s="218"/>
      <c r="MGT80" s="218"/>
      <c r="MGU80" s="218"/>
      <c r="MGV80" s="218"/>
      <c r="MGW80" s="218"/>
      <c r="MGX80" s="218"/>
      <c r="MGY80" s="218"/>
      <c r="MGZ80" s="218"/>
      <c r="MHA80" s="218"/>
      <c r="MHB80" s="218"/>
      <c r="MHC80" s="218"/>
      <c r="MHD80" s="218"/>
      <c r="MHE80" s="218"/>
      <c r="MHF80" s="218"/>
      <c r="MHG80" s="218"/>
      <c r="MHH80" s="218"/>
      <c r="MHI80" s="218"/>
      <c r="MHJ80" s="218"/>
      <c r="MHK80" s="218"/>
      <c r="MHL80" s="218"/>
      <c r="MHM80" s="218"/>
      <c r="MHN80" s="218"/>
      <c r="MHO80" s="218"/>
      <c r="MHP80" s="218"/>
      <c r="MHQ80" s="218"/>
      <c r="MHR80" s="218"/>
      <c r="MHS80" s="218"/>
      <c r="MHT80" s="218"/>
      <c r="MHU80" s="218"/>
      <c r="MHV80" s="218"/>
      <c r="MHW80" s="218"/>
      <c r="MHX80" s="218"/>
      <c r="MHY80" s="218"/>
      <c r="MHZ80" s="218"/>
      <c r="MIA80" s="218"/>
      <c r="MIB80" s="218"/>
      <c r="MIC80" s="218"/>
      <c r="MID80" s="218"/>
      <c r="MIE80" s="218"/>
      <c r="MIF80" s="218"/>
      <c r="MIG80" s="218"/>
      <c r="MIH80" s="218"/>
      <c r="MII80" s="218"/>
      <c r="MIJ80" s="218"/>
      <c r="MIK80" s="218"/>
      <c r="MIL80" s="218"/>
      <c r="MIM80" s="218"/>
      <c r="MIN80" s="218"/>
      <c r="MIO80" s="218"/>
      <c r="MIP80" s="218"/>
      <c r="MIQ80" s="218"/>
      <c r="MIR80" s="218"/>
      <c r="MIS80" s="218"/>
      <c r="MIT80" s="218"/>
      <c r="MIU80" s="218"/>
      <c r="MIV80" s="218"/>
      <c r="MIW80" s="218"/>
      <c r="MIX80" s="218"/>
      <c r="MIY80" s="218"/>
      <c r="MIZ80" s="218"/>
      <c r="MJA80" s="218"/>
      <c r="MJB80" s="218"/>
      <c r="MJC80" s="218"/>
      <c r="MJD80" s="218"/>
      <c r="MJE80" s="218"/>
      <c r="MJF80" s="218"/>
      <c r="MJG80" s="218"/>
      <c r="MJH80" s="218"/>
      <c r="MJI80" s="218"/>
      <c r="MJJ80" s="218"/>
      <c r="MJK80" s="218"/>
      <c r="MJL80" s="218"/>
      <c r="MJM80" s="218"/>
      <c r="MJN80" s="218"/>
      <c r="MJO80" s="218"/>
      <c r="MJP80" s="218"/>
      <c r="MJQ80" s="218"/>
      <c r="MJR80" s="218"/>
      <c r="MJS80" s="218"/>
      <c r="MJT80" s="218"/>
      <c r="MJU80" s="218"/>
      <c r="MJV80" s="218"/>
      <c r="MJW80" s="218"/>
      <c r="MJX80" s="218"/>
      <c r="MJY80" s="218"/>
      <c r="MJZ80" s="218"/>
      <c r="MKA80" s="218"/>
      <c r="MKB80" s="218"/>
      <c r="MKC80" s="218"/>
      <c r="MKD80" s="218"/>
      <c r="MKE80" s="218"/>
      <c r="MKF80" s="218"/>
      <c r="MKG80" s="218"/>
      <c r="MKH80" s="218"/>
      <c r="MKI80" s="218"/>
      <c r="MKJ80" s="218"/>
      <c r="MKK80" s="218"/>
      <c r="MKL80" s="218"/>
      <c r="MKM80" s="218"/>
      <c r="MKN80" s="218"/>
      <c r="MKO80" s="218"/>
      <c r="MKP80" s="218"/>
      <c r="MKQ80" s="218"/>
      <c r="MKR80" s="218"/>
      <c r="MKS80" s="218"/>
      <c r="MKT80" s="218"/>
      <c r="MKU80" s="218"/>
      <c r="MKV80" s="218"/>
      <c r="MKW80" s="218"/>
      <c r="MKX80" s="218"/>
      <c r="MKY80" s="218"/>
      <c r="MKZ80" s="218"/>
      <c r="MLA80" s="218"/>
      <c r="MLB80" s="218"/>
      <c r="MLC80" s="218"/>
      <c r="MLD80" s="218"/>
      <c r="MLE80" s="218"/>
      <c r="MLF80" s="218"/>
      <c r="MLG80" s="218"/>
      <c r="MLH80" s="218"/>
      <c r="MLI80" s="218"/>
      <c r="MLJ80" s="218"/>
      <c r="MLK80" s="218"/>
      <c r="MLL80" s="218"/>
      <c r="MLM80" s="218"/>
      <c r="MLN80" s="218"/>
      <c r="MLO80" s="218"/>
      <c r="MLP80" s="218"/>
      <c r="MLQ80" s="218"/>
      <c r="MLR80" s="218"/>
      <c r="MLS80" s="218"/>
      <c r="MLT80" s="218"/>
      <c r="MLU80" s="218"/>
      <c r="MLV80" s="218"/>
      <c r="MLW80" s="218"/>
      <c r="MLX80" s="218"/>
      <c r="MLY80" s="218"/>
      <c r="MLZ80" s="218"/>
      <c r="MMA80" s="218"/>
      <c r="MMB80" s="218"/>
      <c r="MMC80" s="218"/>
      <c r="MMD80" s="218"/>
      <c r="MME80" s="218"/>
      <c r="MMF80" s="218"/>
      <c r="MMG80" s="218"/>
      <c r="MMH80" s="218"/>
      <c r="MMI80" s="218"/>
      <c r="MMJ80" s="218"/>
      <c r="MMK80" s="218"/>
      <c r="MML80" s="218"/>
      <c r="MMM80" s="218"/>
      <c r="MMN80" s="218"/>
      <c r="MMO80" s="218"/>
      <c r="MMP80" s="218"/>
      <c r="MMQ80" s="218"/>
      <c r="MMR80" s="218"/>
      <c r="MMS80" s="218"/>
      <c r="MMT80" s="218"/>
      <c r="MMU80" s="218"/>
      <c r="MMV80" s="218"/>
      <c r="MMW80" s="218"/>
      <c r="MMX80" s="218"/>
      <c r="MMY80" s="218"/>
      <c r="MMZ80" s="218"/>
      <c r="MNA80" s="218"/>
      <c r="MNB80" s="218"/>
      <c r="MNC80" s="218"/>
      <c r="MND80" s="218"/>
      <c r="MNE80" s="218"/>
      <c r="MNF80" s="218"/>
      <c r="MNG80" s="218"/>
      <c r="MNH80" s="218"/>
      <c r="MNI80" s="218"/>
      <c r="MNJ80" s="218"/>
      <c r="MNK80" s="218"/>
      <c r="MNL80" s="218"/>
      <c r="MNM80" s="218"/>
      <c r="MNN80" s="218"/>
      <c r="MNO80" s="218"/>
      <c r="MNP80" s="218"/>
      <c r="MNQ80" s="218"/>
      <c r="MNR80" s="218"/>
      <c r="MNS80" s="218"/>
      <c r="MNT80" s="218"/>
      <c r="MNU80" s="218"/>
      <c r="MNV80" s="218"/>
      <c r="MNW80" s="218"/>
      <c r="MNX80" s="218"/>
      <c r="MNY80" s="218"/>
      <c r="MNZ80" s="218"/>
      <c r="MOA80" s="218"/>
      <c r="MOB80" s="218"/>
      <c r="MOC80" s="218"/>
      <c r="MOD80" s="218"/>
      <c r="MOE80" s="218"/>
      <c r="MOF80" s="218"/>
      <c r="MOG80" s="218"/>
      <c r="MOH80" s="218"/>
      <c r="MOI80" s="218"/>
      <c r="MOJ80" s="218"/>
      <c r="MOK80" s="218"/>
      <c r="MOL80" s="218"/>
      <c r="MOM80" s="218"/>
      <c r="MON80" s="218"/>
      <c r="MOO80" s="218"/>
      <c r="MOP80" s="218"/>
      <c r="MOQ80" s="218"/>
      <c r="MOR80" s="218"/>
      <c r="MOS80" s="218"/>
      <c r="MOT80" s="218"/>
      <c r="MOU80" s="218"/>
      <c r="MOV80" s="218"/>
      <c r="MOW80" s="218"/>
      <c r="MOX80" s="218"/>
      <c r="MOY80" s="218"/>
      <c r="MOZ80" s="218"/>
      <c r="MPA80" s="218"/>
      <c r="MPB80" s="218"/>
      <c r="MPC80" s="218"/>
      <c r="MPD80" s="218"/>
      <c r="MPE80" s="218"/>
      <c r="MPF80" s="218"/>
      <c r="MPG80" s="218"/>
      <c r="MPH80" s="218"/>
      <c r="MPI80" s="218"/>
      <c r="MPJ80" s="218"/>
      <c r="MPK80" s="218"/>
      <c r="MPL80" s="218"/>
      <c r="MPM80" s="218"/>
      <c r="MPN80" s="218"/>
      <c r="MPO80" s="218"/>
      <c r="MPP80" s="218"/>
      <c r="MPQ80" s="218"/>
      <c r="MPR80" s="218"/>
      <c r="MPS80" s="218"/>
      <c r="MPT80" s="218"/>
      <c r="MPU80" s="218"/>
      <c r="MPV80" s="218"/>
      <c r="MPW80" s="218"/>
      <c r="MPX80" s="218"/>
      <c r="MPY80" s="218"/>
      <c r="MPZ80" s="218"/>
      <c r="MQA80" s="218"/>
      <c r="MQB80" s="218"/>
      <c r="MQC80" s="218"/>
      <c r="MQD80" s="218"/>
      <c r="MQE80" s="218"/>
      <c r="MQF80" s="218"/>
      <c r="MQG80" s="218"/>
      <c r="MQH80" s="218"/>
      <c r="MQI80" s="218"/>
      <c r="MQJ80" s="218"/>
      <c r="MQK80" s="218"/>
      <c r="MQL80" s="218"/>
      <c r="MQM80" s="218"/>
      <c r="MQN80" s="218"/>
      <c r="MQO80" s="218"/>
      <c r="MQP80" s="218"/>
      <c r="MQQ80" s="218"/>
      <c r="MQR80" s="218"/>
      <c r="MQS80" s="218"/>
      <c r="MQT80" s="218"/>
      <c r="MQU80" s="218"/>
      <c r="MQV80" s="218"/>
      <c r="MQW80" s="218"/>
      <c r="MQX80" s="218"/>
      <c r="MQY80" s="218"/>
      <c r="MQZ80" s="218"/>
      <c r="MRA80" s="218"/>
      <c r="MRB80" s="218"/>
      <c r="MRC80" s="218"/>
      <c r="MRD80" s="218"/>
      <c r="MRE80" s="218"/>
      <c r="MRF80" s="218"/>
      <c r="MRG80" s="218"/>
      <c r="MRH80" s="218"/>
      <c r="MRI80" s="218"/>
      <c r="MRJ80" s="218"/>
      <c r="MRK80" s="218"/>
      <c r="MRL80" s="218"/>
      <c r="MRM80" s="218"/>
      <c r="MRN80" s="218"/>
      <c r="MRO80" s="218"/>
      <c r="MRP80" s="218"/>
      <c r="MRQ80" s="218"/>
      <c r="MRR80" s="218"/>
      <c r="MRS80" s="218"/>
      <c r="MRT80" s="218"/>
      <c r="MRU80" s="218"/>
      <c r="MRV80" s="218"/>
      <c r="MRW80" s="218"/>
      <c r="MRX80" s="218"/>
      <c r="MRY80" s="218"/>
      <c r="MRZ80" s="218"/>
      <c r="MSA80" s="218"/>
      <c r="MSB80" s="218"/>
      <c r="MSC80" s="218"/>
      <c r="MSD80" s="218"/>
      <c r="MSE80" s="218"/>
      <c r="MSF80" s="218"/>
      <c r="MSG80" s="218"/>
      <c r="MSH80" s="218"/>
      <c r="MSI80" s="218"/>
      <c r="MSJ80" s="218"/>
      <c r="MSK80" s="218"/>
      <c r="MSL80" s="218"/>
      <c r="MSM80" s="218"/>
      <c r="MSN80" s="218"/>
      <c r="MSO80" s="218"/>
      <c r="MSP80" s="218"/>
      <c r="MSQ80" s="218"/>
      <c r="MSR80" s="218"/>
      <c r="MSS80" s="218"/>
      <c r="MST80" s="218"/>
      <c r="MSU80" s="218"/>
      <c r="MSV80" s="218"/>
      <c r="MSW80" s="218"/>
      <c r="MSX80" s="218"/>
      <c r="MSY80" s="218"/>
      <c r="MSZ80" s="218"/>
      <c r="MTA80" s="218"/>
      <c r="MTB80" s="218"/>
      <c r="MTC80" s="218"/>
      <c r="MTD80" s="218"/>
      <c r="MTE80" s="218"/>
      <c r="MTF80" s="218"/>
      <c r="MTG80" s="218"/>
      <c r="MTH80" s="218"/>
      <c r="MTI80" s="218"/>
      <c r="MTJ80" s="218"/>
      <c r="MTK80" s="218"/>
      <c r="MTL80" s="218"/>
      <c r="MTM80" s="218"/>
      <c r="MTN80" s="218"/>
      <c r="MTO80" s="218"/>
      <c r="MTP80" s="218"/>
      <c r="MTQ80" s="218"/>
      <c r="MTR80" s="218"/>
      <c r="MTS80" s="218"/>
      <c r="MTT80" s="218"/>
      <c r="MTU80" s="218"/>
      <c r="MTV80" s="218"/>
      <c r="MTW80" s="218"/>
      <c r="MTX80" s="218"/>
      <c r="MTY80" s="218"/>
      <c r="MTZ80" s="218"/>
      <c r="MUA80" s="218"/>
      <c r="MUB80" s="218"/>
      <c r="MUC80" s="218"/>
      <c r="MUD80" s="218"/>
      <c r="MUE80" s="218"/>
      <c r="MUF80" s="218"/>
      <c r="MUG80" s="218"/>
      <c r="MUH80" s="218"/>
      <c r="MUI80" s="218"/>
      <c r="MUJ80" s="218"/>
      <c r="MUK80" s="218"/>
      <c r="MUL80" s="218"/>
      <c r="MUM80" s="218"/>
      <c r="MUN80" s="218"/>
      <c r="MUO80" s="218"/>
      <c r="MUP80" s="218"/>
      <c r="MUQ80" s="218"/>
      <c r="MUR80" s="218"/>
      <c r="MUS80" s="218"/>
      <c r="MUT80" s="218"/>
      <c r="MUU80" s="218"/>
      <c r="MUV80" s="218"/>
      <c r="MUW80" s="218"/>
      <c r="MUX80" s="218"/>
      <c r="MUY80" s="218"/>
      <c r="MUZ80" s="218"/>
      <c r="MVA80" s="218"/>
      <c r="MVB80" s="218"/>
      <c r="MVC80" s="218"/>
      <c r="MVD80" s="218"/>
      <c r="MVE80" s="218"/>
      <c r="MVF80" s="218"/>
      <c r="MVG80" s="218"/>
      <c r="MVH80" s="218"/>
      <c r="MVI80" s="218"/>
      <c r="MVJ80" s="218"/>
      <c r="MVK80" s="218"/>
      <c r="MVL80" s="218"/>
      <c r="MVM80" s="218"/>
      <c r="MVN80" s="218"/>
      <c r="MVO80" s="218"/>
      <c r="MVP80" s="218"/>
      <c r="MVQ80" s="218"/>
      <c r="MVR80" s="218"/>
      <c r="MVS80" s="218"/>
      <c r="MVT80" s="218"/>
      <c r="MVU80" s="218"/>
      <c r="MVV80" s="218"/>
      <c r="MVW80" s="218"/>
      <c r="MVX80" s="218"/>
      <c r="MVY80" s="218"/>
      <c r="MVZ80" s="218"/>
      <c r="MWA80" s="218"/>
      <c r="MWB80" s="218"/>
      <c r="MWC80" s="218"/>
      <c r="MWD80" s="218"/>
      <c r="MWE80" s="218"/>
      <c r="MWF80" s="218"/>
      <c r="MWG80" s="218"/>
      <c r="MWH80" s="218"/>
      <c r="MWI80" s="218"/>
      <c r="MWJ80" s="218"/>
      <c r="MWK80" s="218"/>
      <c r="MWL80" s="218"/>
      <c r="MWM80" s="218"/>
      <c r="MWN80" s="218"/>
      <c r="MWO80" s="218"/>
      <c r="MWP80" s="218"/>
      <c r="MWQ80" s="218"/>
      <c r="MWR80" s="218"/>
      <c r="MWS80" s="218"/>
      <c r="MWT80" s="218"/>
      <c r="MWU80" s="218"/>
      <c r="MWV80" s="218"/>
      <c r="MWW80" s="218"/>
      <c r="MWX80" s="218"/>
      <c r="MWY80" s="218"/>
      <c r="MWZ80" s="218"/>
      <c r="MXA80" s="218"/>
      <c r="MXB80" s="218"/>
      <c r="MXC80" s="218"/>
      <c r="MXD80" s="218"/>
      <c r="MXE80" s="218"/>
      <c r="MXF80" s="218"/>
      <c r="MXG80" s="218"/>
      <c r="MXH80" s="218"/>
      <c r="MXI80" s="218"/>
      <c r="MXJ80" s="218"/>
      <c r="MXK80" s="218"/>
      <c r="MXL80" s="218"/>
      <c r="MXM80" s="218"/>
      <c r="MXN80" s="218"/>
      <c r="MXO80" s="218"/>
      <c r="MXP80" s="218"/>
      <c r="MXQ80" s="218"/>
      <c r="MXR80" s="218"/>
      <c r="MXS80" s="218"/>
      <c r="MXT80" s="218"/>
      <c r="MXU80" s="218"/>
      <c r="MXV80" s="218"/>
      <c r="MXW80" s="218"/>
      <c r="MXX80" s="218"/>
      <c r="MXY80" s="218"/>
      <c r="MXZ80" s="218"/>
      <c r="MYA80" s="218"/>
      <c r="MYB80" s="218"/>
      <c r="MYC80" s="218"/>
      <c r="MYD80" s="218"/>
      <c r="MYE80" s="218"/>
      <c r="MYF80" s="218"/>
      <c r="MYG80" s="218"/>
      <c r="MYH80" s="218"/>
      <c r="MYI80" s="218"/>
      <c r="MYJ80" s="218"/>
      <c r="MYK80" s="218"/>
      <c r="MYL80" s="218"/>
      <c r="MYM80" s="218"/>
      <c r="MYN80" s="218"/>
      <c r="MYO80" s="218"/>
      <c r="MYP80" s="218"/>
      <c r="MYQ80" s="218"/>
      <c r="MYR80" s="218"/>
      <c r="MYS80" s="218"/>
      <c r="MYT80" s="218"/>
      <c r="MYU80" s="218"/>
      <c r="MYV80" s="218"/>
      <c r="MYW80" s="218"/>
      <c r="MYX80" s="218"/>
      <c r="MYY80" s="218"/>
      <c r="MYZ80" s="218"/>
      <c r="MZA80" s="218"/>
      <c r="MZB80" s="218"/>
      <c r="MZC80" s="218"/>
      <c r="MZD80" s="218"/>
      <c r="MZE80" s="218"/>
      <c r="MZF80" s="218"/>
      <c r="MZG80" s="218"/>
      <c r="MZH80" s="218"/>
      <c r="MZI80" s="218"/>
      <c r="MZJ80" s="218"/>
      <c r="MZK80" s="218"/>
      <c r="MZL80" s="218"/>
      <c r="MZM80" s="218"/>
      <c r="MZN80" s="218"/>
      <c r="MZO80" s="218"/>
      <c r="MZP80" s="218"/>
      <c r="MZQ80" s="218"/>
      <c r="MZR80" s="218"/>
      <c r="MZS80" s="218"/>
      <c r="MZT80" s="218"/>
      <c r="MZU80" s="218"/>
      <c r="MZV80" s="218"/>
      <c r="MZW80" s="218"/>
      <c r="MZX80" s="218"/>
      <c r="MZY80" s="218"/>
      <c r="MZZ80" s="218"/>
      <c r="NAA80" s="218"/>
      <c r="NAB80" s="218"/>
      <c r="NAC80" s="218"/>
      <c r="NAD80" s="218"/>
      <c r="NAE80" s="218"/>
      <c r="NAF80" s="218"/>
      <c r="NAG80" s="218"/>
      <c r="NAH80" s="218"/>
      <c r="NAI80" s="218"/>
      <c r="NAJ80" s="218"/>
      <c r="NAK80" s="218"/>
      <c r="NAL80" s="218"/>
      <c r="NAM80" s="218"/>
      <c r="NAN80" s="218"/>
      <c r="NAO80" s="218"/>
      <c r="NAP80" s="218"/>
      <c r="NAQ80" s="218"/>
      <c r="NAR80" s="218"/>
      <c r="NAS80" s="218"/>
      <c r="NAT80" s="218"/>
      <c r="NAU80" s="218"/>
      <c r="NAV80" s="218"/>
      <c r="NAW80" s="218"/>
      <c r="NAX80" s="218"/>
      <c r="NAY80" s="218"/>
      <c r="NAZ80" s="218"/>
      <c r="NBA80" s="218"/>
      <c r="NBB80" s="218"/>
      <c r="NBC80" s="218"/>
      <c r="NBD80" s="218"/>
      <c r="NBE80" s="218"/>
      <c r="NBF80" s="218"/>
      <c r="NBG80" s="218"/>
      <c r="NBH80" s="218"/>
      <c r="NBI80" s="218"/>
      <c r="NBJ80" s="218"/>
      <c r="NBK80" s="218"/>
      <c r="NBL80" s="218"/>
      <c r="NBM80" s="218"/>
      <c r="NBN80" s="218"/>
      <c r="NBO80" s="218"/>
      <c r="NBP80" s="218"/>
      <c r="NBQ80" s="218"/>
      <c r="NBR80" s="218"/>
      <c r="NBS80" s="218"/>
      <c r="NBT80" s="218"/>
      <c r="NBU80" s="218"/>
      <c r="NBV80" s="218"/>
      <c r="NBW80" s="218"/>
      <c r="NBX80" s="218"/>
      <c r="NBY80" s="218"/>
      <c r="NBZ80" s="218"/>
      <c r="NCA80" s="218"/>
      <c r="NCB80" s="218"/>
      <c r="NCC80" s="218"/>
      <c r="NCD80" s="218"/>
      <c r="NCE80" s="218"/>
      <c r="NCF80" s="218"/>
      <c r="NCG80" s="218"/>
      <c r="NCH80" s="218"/>
      <c r="NCI80" s="218"/>
      <c r="NCJ80" s="218"/>
      <c r="NCK80" s="218"/>
      <c r="NCL80" s="218"/>
      <c r="NCM80" s="218"/>
      <c r="NCN80" s="218"/>
      <c r="NCO80" s="218"/>
      <c r="NCP80" s="218"/>
      <c r="NCQ80" s="218"/>
      <c r="NCR80" s="218"/>
      <c r="NCS80" s="218"/>
      <c r="NCT80" s="218"/>
      <c r="NCU80" s="218"/>
      <c r="NCV80" s="218"/>
      <c r="NCW80" s="218"/>
      <c r="NCX80" s="218"/>
      <c r="NCY80" s="218"/>
      <c r="NCZ80" s="218"/>
      <c r="NDA80" s="218"/>
      <c r="NDB80" s="218"/>
      <c r="NDC80" s="218"/>
      <c r="NDD80" s="218"/>
      <c r="NDE80" s="218"/>
      <c r="NDF80" s="218"/>
      <c r="NDG80" s="218"/>
      <c r="NDH80" s="218"/>
      <c r="NDI80" s="218"/>
      <c r="NDJ80" s="218"/>
      <c r="NDK80" s="218"/>
      <c r="NDL80" s="218"/>
      <c r="NDM80" s="218"/>
      <c r="NDN80" s="218"/>
      <c r="NDO80" s="218"/>
      <c r="NDP80" s="218"/>
      <c r="NDQ80" s="218"/>
      <c r="NDR80" s="218"/>
      <c r="NDS80" s="218"/>
      <c r="NDT80" s="218"/>
      <c r="NDU80" s="218"/>
      <c r="NDV80" s="218"/>
      <c r="NDW80" s="218"/>
      <c r="NDX80" s="218"/>
      <c r="NDY80" s="218"/>
      <c r="NDZ80" s="218"/>
      <c r="NEA80" s="218"/>
      <c r="NEB80" s="218"/>
      <c r="NEC80" s="218"/>
      <c r="NED80" s="218"/>
      <c r="NEE80" s="218"/>
      <c r="NEF80" s="218"/>
      <c r="NEG80" s="218"/>
      <c r="NEH80" s="218"/>
      <c r="NEI80" s="218"/>
      <c r="NEJ80" s="218"/>
      <c r="NEK80" s="218"/>
      <c r="NEL80" s="218"/>
      <c r="NEM80" s="218"/>
      <c r="NEN80" s="218"/>
      <c r="NEO80" s="218"/>
      <c r="NEP80" s="218"/>
      <c r="NEQ80" s="218"/>
      <c r="NER80" s="218"/>
      <c r="NES80" s="218"/>
      <c r="NET80" s="218"/>
      <c r="NEU80" s="218"/>
      <c r="NEV80" s="218"/>
      <c r="NEW80" s="218"/>
      <c r="NEX80" s="218"/>
      <c r="NEY80" s="218"/>
      <c r="NEZ80" s="218"/>
      <c r="NFA80" s="218"/>
      <c r="NFB80" s="218"/>
      <c r="NFC80" s="218"/>
      <c r="NFD80" s="218"/>
      <c r="NFE80" s="218"/>
      <c r="NFF80" s="218"/>
      <c r="NFG80" s="218"/>
      <c r="NFH80" s="218"/>
      <c r="NFI80" s="218"/>
      <c r="NFJ80" s="218"/>
      <c r="NFK80" s="218"/>
      <c r="NFL80" s="218"/>
      <c r="NFM80" s="218"/>
      <c r="NFN80" s="218"/>
      <c r="NFO80" s="218"/>
      <c r="NFP80" s="218"/>
      <c r="NFQ80" s="218"/>
      <c r="NFR80" s="218"/>
      <c r="NFS80" s="218"/>
      <c r="NFT80" s="218"/>
      <c r="NFU80" s="218"/>
      <c r="NFV80" s="218"/>
      <c r="NFW80" s="218"/>
      <c r="NFX80" s="218"/>
      <c r="NFY80" s="218"/>
      <c r="NFZ80" s="218"/>
      <c r="NGA80" s="218"/>
      <c r="NGB80" s="218"/>
      <c r="NGC80" s="218"/>
      <c r="NGD80" s="218"/>
      <c r="NGE80" s="218"/>
      <c r="NGF80" s="218"/>
      <c r="NGG80" s="218"/>
      <c r="NGH80" s="218"/>
      <c r="NGI80" s="218"/>
      <c r="NGJ80" s="218"/>
      <c r="NGK80" s="218"/>
      <c r="NGL80" s="218"/>
      <c r="NGM80" s="218"/>
      <c r="NGN80" s="218"/>
      <c r="NGO80" s="218"/>
      <c r="NGP80" s="218"/>
      <c r="NGQ80" s="218"/>
      <c r="NGR80" s="218"/>
      <c r="NGS80" s="218"/>
      <c r="NGT80" s="218"/>
      <c r="NGU80" s="218"/>
      <c r="NGV80" s="218"/>
      <c r="NGW80" s="218"/>
      <c r="NGX80" s="218"/>
      <c r="NGY80" s="218"/>
      <c r="NGZ80" s="218"/>
      <c r="NHA80" s="218"/>
      <c r="NHB80" s="218"/>
      <c r="NHC80" s="218"/>
      <c r="NHD80" s="218"/>
      <c r="NHE80" s="218"/>
      <c r="NHF80" s="218"/>
      <c r="NHG80" s="218"/>
      <c r="NHH80" s="218"/>
      <c r="NHI80" s="218"/>
      <c r="NHJ80" s="218"/>
      <c r="NHK80" s="218"/>
      <c r="NHL80" s="218"/>
      <c r="NHM80" s="218"/>
      <c r="NHN80" s="218"/>
      <c r="NHO80" s="218"/>
      <c r="NHP80" s="218"/>
      <c r="NHQ80" s="218"/>
      <c r="NHR80" s="218"/>
      <c r="NHS80" s="218"/>
      <c r="NHT80" s="218"/>
      <c r="NHU80" s="218"/>
      <c r="NHV80" s="218"/>
      <c r="NHW80" s="218"/>
      <c r="NHX80" s="218"/>
      <c r="NHY80" s="218"/>
      <c r="NHZ80" s="218"/>
      <c r="NIA80" s="218"/>
      <c r="NIB80" s="218"/>
      <c r="NIC80" s="218"/>
      <c r="NID80" s="218"/>
      <c r="NIE80" s="218"/>
      <c r="NIF80" s="218"/>
      <c r="NIG80" s="218"/>
      <c r="NIH80" s="218"/>
      <c r="NII80" s="218"/>
      <c r="NIJ80" s="218"/>
      <c r="NIK80" s="218"/>
      <c r="NIL80" s="218"/>
      <c r="NIM80" s="218"/>
      <c r="NIN80" s="218"/>
      <c r="NIO80" s="218"/>
      <c r="NIP80" s="218"/>
      <c r="NIQ80" s="218"/>
      <c r="NIR80" s="218"/>
      <c r="NIS80" s="218"/>
      <c r="NIT80" s="218"/>
      <c r="NIU80" s="218"/>
      <c r="NIV80" s="218"/>
      <c r="NIW80" s="218"/>
      <c r="NIX80" s="218"/>
      <c r="NIY80" s="218"/>
      <c r="NIZ80" s="218"/>
      <c r="NJA80" s="218"/>
      <c r="NJB80" s="218"/>
      <c r="NJC80" s="218"/>
      <c r="NJD80" s="218"/>
      <c r="NJE80" s="218"/>
      <c r="NJF80" s="218"/>
      <c r="NJG80" s="218"/>
      <c r="NJH80" s="218"/>
      <c r="NJI80" s="218"/>
      <c r="NJJ80" s="218"/>
      <c r="NJK80" s="218"/>
      <c r="NJL80" s="218"/>
      <c r="NJM80" s="218"/>
      <c r="NJN80" s="218"/>
      <c r="NJO80" s="218"/>
      <c r="NJP80" s="218"/>
      <c r="NJQ80" s="218"/>
      <c r="NJR80" s="218"/>
      <c r="NJS80" s="218"/>
      <c r="NJT80" s="218"/>
      <c r="NJU80" s="218"/>
      <c r="NJV80" s="218"/>
      <c r="NJW80" s="218"/>
      <c r="NJX80" s="218"/>
      <c r="NJY80" s="218"/>
      <c r="NJZ80" s="218"/>
      <c r="NKA80" s="218"/>
      <c r="NKB80" s="218"/>
      <c r="NKC80" s="218"/>
      <c r="NKD80" s="218"/>
      <c r="NKE80" s="218"/>
      <c r="NKF80" s="218"/>
      <c r="NKG80" s="218"/>
      <c r="NKH80" s="218"/>
      <c r="NKI80" s="218"/>
      <c r="NKJ80" s="218"/>
      <c r="NKK80" s="218"/>
      <c r="NKL80" s="218"/>
      <c r="NKM80" s="218"/>
      <c r="NKN80" s="218"/>
      <c r="NKO80" s="218"/>
      <c r="NKP80" s="218"/>
      <c r="NKQ80" s="218"/>
      <c r="NKR80" s="218"/>
      <c r="NKS80" s="218"/>
      <c r="NKT80" s="218"/>
      <c r="NKU80" s="218"/>
      <c r="NKV80" s="218"/>
      <c r="NKW80" s="218"/>
      <c r="NKX80" s="218"/>
      <c r="NKY80" s="218"/>
      <c r="NKZ80" s="218"/>
      <c r="NLA80" s="218"/>
      <c r="NLB80" s="218"/>
      <c r="NLC80" s="218"/>
      <c r="NLD80" s="218"/>
      <c r="NLE80" s="218"/>
      <c r="NLF80" s="218"/>
      <c r="NLG80" s="218"/>
      <c r="NLH80" s="218"/>
      <c r="NLI80" s="218"/>
      <c r="NLJ80" s="218"/>
      <c r="NLK80" s="218"/>
      <c r="NLL80" s="218"/>
      <c r="NLM80" s="218"/>
      <c r="NLN80" s="218"/>
      <c r="NLO80" s="218"/>
      <c r="NLP80" s="218"/>
      <c r="NLQ80" s="218"/>
      <c r="NLR80" s="218"/>
      <c r="NLS80" s="218"/>
      <c r="NLT80" s="218"/>
      <c r="NLU80" s="218"/>
      <c r="NLV80" s="218"/>
      <c r="NLW80" s="218"/>
      <c r="NLX80" s="218"/>
      <c r="NLY80" s="218"/>
      <c r="NLZ80" s="218"/>
      <c r="NMA80" s="218"/>
      <c r="NMB80" s="218"/>
      <c r="NMC80" s="218"/>
      <c r="NMD80" s="218"/>
      <c r="NME80" s="218"/>
      <c r="NMF80" s="218"/>
      <c r="NMG80" s="218"/>
      <c r="NMH80" s="218"/>
      <c r="NMI80" s="218"/>
      <c r="NMJ80" s="218"/>
      <c r="NMK80" s="218"/>
      <c r="NML80" s="218"/>
      <c r="NMM80" s="218"/>
      <c r="NMN80" s="218"/>
      <c r="NMO80" s="218"/>
      <c r="NMP80" s="218"/>
      <c r="NMQ80" s="218"/>
      <c r="NMR80" s="218"/>
      <c r="NMS80" s="218"/>
      <c r="NMT80" s="218"/>
      <c r="NMU80" s="218"/>
      <c r="NMV80" s="218"/>
      <c r="NMW80" s="218"/>
      <c r="NMX80" s="218"/>
      <c r="NMY80" s="218"/>
      <c r="NMZ80" s="218"/>
      <c r="NNA80" s="218"/>
      <c r="NNB80" s="218"/>
      <c r="NNC80" s="218"/>
      <c r="NND80" s="218"/>
      <c r="NNE80" s="218"/>
      <c r="NNF80" s="218"/>
      <c r="NNG80" s="218"/>
      <c r="NNH80" s="218"/>
      <c r="NNI80" s="218"/>
      <c r="NNJ80" s="218"/>
      <c r="NNK80" s="218"/>
      <c r="NNL80" s="218"/>
      <c r="NNM80" s="218"/>
      <c r="NNN80" s="218"/>
      <c r="NNO80" s="218"/>
      <c r="NNP80" s="218"/>
      <c r="NNQ80" s="218"/>
      <c r="NNR80" s="218"/>
      <c r="NNS80" s="218"/>
      <c r="NNT80" s="218"/>
      <c r="NNU80" s="218"/>
      <c r="NNV80" s="218"/>
      <c r="NNW80" s="218"/>
      <c r="NNX80" s="218"/>
      <c r="NNY80" s="218"/>
      <c r="NNZ80" s="218"/>
      <c r="NOA80" s="218"/>
      <c r="NOB80" s="218"/>
      <c r="NOC80" s="218"/>
      <c r="NOD80" s="218"/>
      <c r="NOE80" s="218"/>
      <c r="NOF80" s="218"/>
      <c r="NOG80" s="218"/>
      <c r="NOH80" s="218"/>
      <c r="NOI80" s="218"/>
      <c r="NOJ80" s="218"/>
      <c r="NOK80" s="218"/>
      <c r="NOL80" s="218"/>
      <c r="NOM80" s="218"/>
      <c r="NON80" s="218"/>
      <c r="NOO80" s="218"/>
      <c r="NOP80" s="218"/>
      <c r="NOQ80" s="218"/>
      <c r="NOR80" s="218"/>
      <c r="NOS80" s="218"/>
      <c r="NOT80" s="218"/>
      <c r="NOU80" s="218"/>
      <c r="NOV80" s="218"/>
      <c r="NOW80" s="218"/>
      <c r="NOX80" s="218"/>
      <c r="NOY80" s="218"/>
      <c r="NOZ80" s="218"/>
      <c r="NPA80" s="218"/>
      <c r="NPB80" s="218"/>
      <c r="NPC80" s="218"/>
      <c r="NPD80" s="218"/>
      <c r="NPE80" s="218"/>
      <c r="NPF80" s="218"/>
      <c r="NPG80" s="218"/>
      <c r="NPH80" s="218"/>
      <c r="NPI80" s="218"/>
      <c r="NPJ80" s="218"/>
      <c r="NPK80" s="218"/>
      <c r="NPL80" s="218"/>
      <c r="NPM80" s="218"/>
      <c r="NPN80" s="218"/>
      <c r="NPO80" s="218"/>
      <c r="NPP80" s="218"/>
      <c r="NPQ80" s="218"/>
      <c r="NPR80" s="218"/>
      <c r="NPS80" s="218"/>
      <c r="NPT80" s="218"/>
      <c r="NPU80" s="218"/>
      <c r="NPV80" s="218"/>
      <c r="NPW80" s="218"/>
      <c r="NPX80" s="218"/>
      <c r="NPY80" s="218"/>
      <c r="NPZ80" s="218"/>
      <c r="NQA80" s="218"/>
      <c r="NQB80" s="218"/>
      <c r="NQC80" s="218"/>
      <c r="NQD80" s="218"/>
      <c r="NQE80" s="218"/>
      <c r="NQF80" s="218"/>
      <c r="NQG80" s="218"/>
      <c r="NQH80" s="218"/>
      <c r="NQI80" s="218"/>
      <c r="NQJ80" s="218"/>
      <c r="NQK80" s="218"/>
      <c r="NQL80" s="218"/>
      <c r="NQM80" s="218"/>
      <c r="NQN80" s="218"/>
      <c r="NQO80" s="218"/>
      <c r="NQP80" s="218"/>
      <c r="NQQ80" s="218"/>
      <c r="NQR80" s="218"/>
      <c r="NQS80" s="218"/>
      <c r="NQT80" s="218"/>
      <c r="NQU80" s="218"/>
      <c r="NQV80" s="218"/>
      <c r="NQW80" s="218"/>
      <c r="NQX80" s="218"/>
      <c r="NQY80" s="218"/>
      <c r="NQZ80" s="218"/>
      <c r="NRA80" s="218"/>
      <c r="NRB80" s="218"/>
      <c r="NRC80" s="218"/>
      <c r="NRD80" s="218"/>
      <c r="NRE80" s="218"/>
      <c r="NRF80" s="218"/>
      <c r="NRG80" s="218"/>
      <c r="NRH80" s="218"/>
      <c r="NRI80" s="218"/>
      <c r="NRJ80" s="218"/>
      <c r="NRK80" s="218"/>
      <c r="NRL80" s="218"/>
      <c r="NRM80" s="218"/>
      <c r="NRN80" s="218"/>
      <c r="NRO80" s="218"/>
      <c r="NRP80" s="218"/>
      <c r="NRQ80" s="218"/>
      <c r="NRR80" s="218"/>
      <c r="NRS80" s="218"/>
      <c r="NRT80" s="218"/>
      <c r="NRU80" s="218"/>
      <c r="NRV80" s="218"/>
      <c r="NRW80" s="218"/>
      <c r="NRX80" s="218"/>
      <c r="NRY80" s="218"/>
      <c r="NRZ80" s="218"/>
      <c r="NSA80" s="218"/>
      <c r="NSB80" s="218"/>
      <c r="NSC80" s="218"/>
      <c r="NSD80" s="218"/>
      <c r="NSE80" s="218"/>
      <c r="NSF80" s="218"/>
      <c r="NSG80" s="218"/>
      <c r="NSH80" s="218"/>
      <c r="NSI80" s="218"/>
      <c r="NSJ80" s="218"/>
      <c r="NSK80" s="218"/>
      <c r="NSL80" s="218"/>
      <c r="NSM80" s="218"/>
      <c r="NSN80" s="218"/>
      <c r="NSO80" s="218"/>
      <c r="NSP80" s="218"/>
      <c r="NSQ80" s="218"/>
      <c r="NSR80" s="218"/>
      <c r="NSS80" s="218"/>
      <c r="NST80" s="218"/>
      <c r="NSU80" s="218"/>
      <c r="NSV80" s="218"/>
      <c r="NSW80" s="218"/>
      <c r="NSX80" s="218"/>
      <c r="NSY80" s="218"/>
      <c r="NSZ80" s="218"/>
      <c r="NTA80" s="218"/>
      <c r="NTB80" s="218"/>
      <c r="NTC80" s="218"/>
      <c r="NTD80" s="218"/>
      <c r="NTE80" s="218"/>
      <c r="NTF80" s="218"/>
      <c r="NTG80" s="218"/>
      <c r="NTH80" s="218"/>
      <c r="NTI80" s="218"/>
      <c r="NTJ80" s="218"/>
      <c r="NTK80" s="218"/>
      <c r="NTL80" s="218"/>
      <c r="NTM80" s="218"/>
      <c r="NTN80" s="218"/>
      <c r="NTO80" s="218"/>
      <c r="NTP80" s="218"/>
      <c r="NTQ80" s="218"/>
      <c r="NTR80" s="218"/>
      <c r="NTS80" s="218"/>
      <c r="NTT80" s="218"/>
      <c r="NTU80" s="218"/>
      <c r="NTV80" s="218"/>
      <c r="NTW80" s="218"/>
      <c r="NTX80" s="218"/>
      <c r="NTY80" s="218"/>
      <c r="NTZ80" s="218"/>
      <c r="NUA80" s="218"/>
      <c r="NUB80" s="218"/>
      <c r="NUC80" s="218"/>
      <c r="NUD80" s="218"/>
      <c r="NUE80" s="218"/>
      <c r="NUF80" s="218"/>
      <c r="NUG80" s="218"/>
      <c r="NUH80" s="218"/>
      <c r="NUI80" s="218"/>
      <c r="NUJ80" s="218"/>
      <c r="NUK80" s="218"/>
      <c r="NUL80" s="218"/>
      <c r="NUM80" s="218"/>
      <c r="NUN80" s="218"/>
      <c r="NUO80" s="218"/>
      <c r="NUP80" s="218"/>
      <c r="NUQ80" s="218"/>
      <c r="NUR80" s="218"/>
      <c r="NUS80" s="218"/>
      <c r="NUT80" s="218"/>
      <c r="NUU80" s="218"/>
      <c r="NUV80" s="218"/>
      <c r="NUW80" s="218"/>
      <c r="NUX80" s="218"/>
      <c r="NUY80" s="218"/>
      <c r="NUZ80" s="218"/>
      <c r="NVA80" s="218"/>
      <c r="NVB80" s="218"/>
      <c r="NVC80" s="218"/>
      <c r="NVD80" s="218"/>
      <c r="NVE80" s="218"/>
      <c r="NVF80" s="218"/>
      <c r="NVG80" s="218"/>
      <c r="NVH80" s="218"/>
      <c r="NVI80" s="218"/>
      <c r="NVJ80" s="218"/>
      <c r="NVK80" s="218"/>
      <c r="NVL80" s="218"/>
      <c r="NVM80" s="218"/>
      <c r="NVN80" s="218"/>
      <c r="NVO80" s="218"/>
      <c r="NVP80" s="218"/>
      <c r="NVQ80" s="218"/>
      <c r="NVR80" s="218"/>
      <c r="NVS80" s="218"/>
      <c r="NVT80" s="218"/>
      <c r="NVU80" s="218"/>
      <c r="NVV80" s="218"/>
      <c r="NVW80" s="218"/>
      <c r="NVX80" s="218"/>
      <c r="NVY80" s="218"/>
      <c r="NVZ80" s="218"/>
      <c r="NWA80" s="218"/>
      <c r="NWB80" s="218"/>
      <c r="NWC80" s="218"/>
      <c r="NWD80" s="218"/>
      <c r="NWE80" s="218"/>
      <c r="NWF80" s="218"/>
      <c r="NWG80" s="218"/>
      <c r="NWH80" s="218"/>
      <c r="NWI80" s="218"/>
      <c r="NWJ80" s="218"/>
      <c r="NWK80" s="218"/>
      <c r="NWL80" s="218"/>
      <c r="NWM80" s="218"/>
      <c r="NWN80" s="218"/>
      <c r="NWO80" s="218"/>
      <c r="NWP80" s="218"/>
      <c r="NWQ80" s="218"/>
      <c r="NWR80" s="218"/>
      <c r="NWS80" s="218"/>
      <c r="NWT80" s="218"/>
      <c r="NWU80" s="218"/>
      <c r="NWV80" s="218"/>
      <c r="NWW80" s="218"/>
      <c r="NWX80" s="218"/>
      <c r="NWY80" s="218"/>
      <c r="NWZ80" s="218"/>
      <c r="NXA80" s="218"/>
      <c r="NXB80" s="218"/>
      <c r="NXC80" s="218"/>
      <c r="NXD80" s="218"/>
      <c r="NXE80" s="218"/>
      <c r="NXF80" s="218"/>
      <c r="NXG80" s="218"/>
      <c r="NXH80" s="218"/>
      <c r="NXI80" s="218"/>
      <c r="NXJ80" s="218"/>
      <c r="NXK80" s="218"/>
      <c r="NXL80" s="218"/>
      <c r="NXM80" s="218"/>
      <c r="NXN80" s="218"/>
      <c r="NXO80" s="218"/>
      <c r="NXP80" s="218"/>
      <c r="NXQ80" s="218"/>
      <c r="NXR80" s="218"/>
      <c r="NXS80" s="218"/>
      <c r="NXT80" s="218"/>
      <c r="NXU80" s="218"/>
      <c r="NXV80" s="218"/>
      <c r="NXW80" s="218"/>
      <c r="NXX80" s="218"/>
      <c r="NXY80" s="218"/>
      <c r="NXZ80" s="218"/>
      <c r="NYA80" s="218"/>
      <c r="NYB80" s="218"/>
      <c r="NYC80" s="218"/>
      <c r="NYD80" s="218"/>
      <c r="NYE80" s="218"/>
      <c r="NYF80" s="218"/>
      <c r="NYG80" s="218"/>
      <c r="NYH80" s="218"/>
      <c r="NYI80" s="218"/>
      <c r="NYJ80" s="218"/>
      <c r="NYK80" s="218"/>
      <c r="NYL80" s="218"/>
      <c r="NYM80" s="218"/>
      <c r="NYN80" s="218"/>
      <c r="NYO80" s="218"/>
      <c r="NYP80" s="218"/>
      <c r="NYQ80" s="218"/>
      <c r="NYR80" s="218"/>
      <c r="NYS80" s="218"/>
      <c r="NYT80" s="218"/>
      <c r="NYU80" s="218"/>
      <c r="NYV80" s="218"/>
      <c r="NYW80" s="218"/>
      <c r="NYX80" s="218"/>
      <c r="NYY80" s="218"/>
      <c r="NYZ80" s="218"/>
      <c r="NZA80" s="218"/>
      <c r="NZB80" s="218"/>
      <c r="NZC80" s="218"/>
      <c r="NZD80" s="218"/>
      <c r="NZE80" s="218"/>
      <c r="NZF80" s="218"/>
      <c r="NZG80" s="218"/>
      <c r="NZH80" s="218"/>
      <c r="NZI80" s="218"/>
      <c r="NZJ80" s="218"/>
      <c r="NZK80" s="218"/>
      <c r="NZL80" s="218"/>
      <c r="NZM80" s="218"/>
      <c r="NZN80" s="218"/>
      <c r="NZO80" s="218"/>
      <c r="NZP80" s="218"/>
      <c r="NZQ80" s="218"/>
      <c r="NZR80" s="218"/>
      <c r="NZS80" s="218"/>
      <c r="NZT80" s="218"/>
      <c r="NZU80" s="218"/>
      <c r="NZV80" s="218"/>
      <c r="NZW80" s="218"/>
      <c r="NZX80" s="218"/>
      <c r="NZY80" s="218"/>
      <c r="NZZ80" s="218"/>
      <c r="OAA80" s="218"/>
      <c r="OAB80" s="218"/>
      <c r="OAC80" s="218"/>
      <c r="OAD80" s="218"/>
      <c r="OAE80" s="218"/>
      <c r="OAF80" s="218"/>
      <c r="OAG80" s="218"/>
      <c r="OAH80" s="218"/>
      <c r="OAI80" s="218"/>
      <c r="OAJ80" s="218"/>
      <c r="OAK80" s="218"/>
      <c r="OAL80" s="218"/>
      <c r="OAM80" s="218"/>
      <c r="OAN80" s="218"/>
      <c r="OAO80" s="218"/>
      <c r="OAP80" s="218"/>
      <c r="OAQ80" s="218"/>
      <c r="OAR80" s="218"/>
      <c r="OAS80" s="218"/>
      <c r="OAT80" s="218"/>
      <c r="OAU80" s="218"/>
      <c r="OAV80" s="218"/>
      <c r="OAW80" s="218"/>
      <c r="OAX80" s="218"/>
      <c r="OAY80" s="218"/>
      <c r="OAZ80" s="218"/>
      <c r="OBA80" s="218"/>
      <c r="OBB80" s="218"/>
      <c r="OBC80" s="218"/>
      <c r="OBD80" s="218"/>
      <c r="OBE80" s="218"/>
      <c r="OBF80" s="218"/>
      <c r="OBG80" s="218"/>
      <c r="OBH80" s="218"/>
      <c r="OBI80" s="218"/>
      <c r="OBJ80" s="218"/>
      <c r="OBK80" s="218"/>
      <c r="OBL80" s="218"/>
      <c r="OBM80" s="218"/>
      <c r="OBN80" s="218"/>
      <c r="OBO80" s="218"/>
      <c r="OBP80" s="218"/>
      <c r="OBQ80" s="218"/>
      <c r="OBR80" s="218"/>
      <c r="OBS80" s="218"/>
      <c r="OBT80" s="218"/>
      <c r="OBU80" s="218"/>
      <c r="OBV80" s="218"/>
      <c r="OBW80" s="218"/>
      <c r="OBX80" s="218"/>
      <c r="OBY80" s="218"/>
      <c r="OBZ80" s="218"/>
      <c r="OCA80" s="218"/>
      <c r="OCB80" s="218"/>
      <c r="OCC80" s="218"/>
      <c r="OCD80" s="218"/>
      <c r="OCE80" s="218"/>
      <c r="OCF80" s="218"/>
      <c r="OCG80" s="218"/>
      <c r="OCH80" s="218"/>
      <c r="OCI80" s="218"/>
      <c r="OCJ80" s="218"/>
      <c r="OCK80" s="218"/>
      <c r="OCL80" s="218"/>
      <c r="OCM80" s="218"/>
      <c r="OCN80" s="218"/>
      <c r="OCO80" s="218"/>
      <c r="OCP80" s="218"/>
      <c r="OCQ80" s="218"/>
      <c r="OCR80" s="218"/>
      <c r="OCS80" s="218"/>
      <c r="OCT80" s="218"/>
      <c r="OCU80" s="218"/>
      <c r="OCV80" s="218"/>
      <c r="OCW80" s="218"/>
      <c r="OCX80" s="218"/>
      <c r="OCY80" s="218"/>
      <c r="OCZ80" s="218"/>
      <c r="ODA80" s="218"/>
      <c r="ODB80" s="218"/>
      <c r="ODC80" s="218"/>
      <c r="ODD80" s="218"/>
      <c r="ODE80" s="218"/>
      <c r="ODF80" s="218"/>
      <c r="ODG80" s="218"/>
      <c r="ODH80" s="218"/>
      <c r="ODI80" s="218"/>
      <c r="ODJ80" s="218"/>
      <c r="ODK80" s="218"/>
      <c r="ODL80" s="218"/>
      <c r="ODM80" s="218"/>
      <c r="ODN80" s="218"/>
      <c r="ODO80" s="218"/>
      <c r="ODP80" s="218"/>
      <c r="ODQ80" s="218"/>
      <c r="ODR80" s="218"/>
      <c r="ODS80" s="218"/>
      <c r="ODT80" s="218"/>
      <c r="ODU80" s="218"/>
      <c r="ODV80" s="218"/>
      <c r="ODW80" s="218"/>
      <c r="ODX80" s="218"/>
      <c r="ODY80" s="218"/>
      <c r="ODZ80" s="218"/>
      <c r="OEA80" s="218"/>
      <c r="OEB80" s="218"/>
      <c r="OEC80" s="218"/>
      <c r="OED80" s="218"/>
      <c r="OEE80" s="218"/>
      <c r="OEF80" s="218"/>
      <c r="OEG80" s="218"/>
      <c r="OEH80" s="218"/>
      <c r="OEI80" s="218"/>
      <c r="OEJ80" s="218"/>
      <c r="OEK80" s="218"/>
      <c r="OEL80" s="218"/>
      <c r="OEM80" s="218"/>
      <c r="OEN80" s="218"/>
      <c r="OEO80" s="218"/>
      <c r="OEP80" s="218"/>
      <c r="OEQ80" s="218"/>
      <c r="OER80" s="218"/>
      <c r="OES80" s="218"/>
      <c r="OET80" s="218"/>
      <c r="OEU80" s="218"/>
      <c r="OEV80" s="218"/>
      <c r="OEW80" s="218"/>
      <c r="OEX80" s="218"/>
      <c r="OEY80" s="218"/>
      <c r="OEZ80" s="218"/>
      <c r="OFA80" s="218"/>
      <c r="OFB80" s="218"/>
      <c r="OFC80" s="218"/>
      <c r="OFD80" s="218"/>
      <c r="OFE80" s="218"/>
      <c r="OFF80" s="218"/>
      <c r="OFG80" s="218"/>
      <c r="OFH80" s="218"/>
      <c r="OFI80" s="218"/>
      <c r="OFJ80" s="218"/>
      <c r="OFK80" s="218"/>
      <c r="OFL80" s="218"/>
      <c r="OFM80" s="218"/>
      <c r="OFN80" s="218"/>
      <c r="OFO80" s="218"/>
      <c r="OFP80" s="218"/>
      <c r="OFQ80" s="218"/>
      <c r="OFR80" s="218"/>
      <c r="OFS80" s="218"/>
      <c r="OFT80" s="218"/>
      <c r="OFU80" s="218"/>
      <c r="OFV80" s="218"/>
      <c r="OFW80" s="218"/>
      <c r="OFX80" s="218"/>
      <c r="OFY80" s="218"/>
      <c r="OFZ80" s="218"/>
      <c r="OGA80" s="218"/>
      <c r="OGB80" s="218"/>
      <c r="OGC80" s="218"/>
      <c r="OGD80" s="218"/>
      <c r="OGE80" s="218"/>
      <c r="OGF80" s="218"/>
      <c r="OGG80" s="218"/>
      <c r="OGH80" s="218"/>
      <c r="OGI80" s="218"/>
      <c r="OGJ80" s="218"/>
      <c r="OGK80" s="218"/>
      <c r="OGL80" s="218"/>
      <c r="OGM80" s="218"/>
      <c r="OGN80" s="218"/>
      <c r="OGO80" s="218"/>
      <c r="OGP80" s="218"/>
      <c r="OGQ80" s="218"/>
      <c r="OGR80" s="218"/>
      <c r="OGS80" s="218"/>
      <c r="OGT80" s="218"/>
      <c r="OGU80" s="218"/>
      <c r="OGV80" s="218"/>
      <c r="OGW80" s="218"/>
      <c r="OGX80" s="218"/>
      <c r="OGY80" s="218"/>
      <c r="OGZ80" s="218"/>
      <c r="OHA80" s="218"/>
      <c r="OHB80" s="218"/>
      <c r="OHC80" s="218"/>
      <c r="OHD80" s="218"/>
      <c r="OHE80" s="218"/>
      <c r="OHF80" s="218"/>
      <c r="OHG80" s="218"/>
      <c r="OHH80" s="218"/>
      <c r="OHI80" s="218"/>
      <c r="OHJ80" s="218"/>
      <c r="OHK80" s="218"/>
      <c r="OHL80" s="218"/>
      <c r="OHM80" s="218"/>
      <c r="OHN80" s="218"/>
      <c r="OHO80" s="218"/>
      <c r="OHP80" s="218"/>
      <c r="OHQ80" s="218"/>
      <c r="OHR80" s="218"/>
      <c r="OHS80" s="218"/>
      <c r="OHT80" s="218"/>
      <c r="OHU80" s="218"/>
      <c r="OHV80" s="218"/>
      <c r="OHW80" s="218"/>
      <c r="OHX80" s="218"/>
      <c r="OHY80" s="218"/>
      <c r="OHZ80" s="218"/>
      <c r="OIA80" s="218"/>
      <c r="OIB80" s="218"/>
      <c r="OIC80" s="218"/>
      <c r="OID80" s="218"/>
      <c r="OIE80" s="218"/>
      <c r="OIF80" s="218"/>
      <c r="OIG80" s="218"/>
      <c r="OIH80" s="218"/>
      <c r="OII80" s="218"/>
      <c r="OIJ80" s="218"/>
      <c r="OIK80" s="218"/>
      <c r="OIL80" s="218"/>
      <c r="OIM80" s="218"/>
      <c r="OIN80" s="218"/>
      <c r="OIO80" s="218"/>
      <c r="OIP80" s="218"/>
      <c r="OIQ80" s="218"/>
      <c r="OIR80" s="218"/>
      <c r="OIS80" s="218"/>
      <c r="OIT80" s="218"/>
      <c r="OIU80" s="218"/>
      <c r="OIV80" s="218"/>
      <c r="OIW80" s="218"/>
      <c r="OIX80" s="218"/>
      <c r="OIY80" s="218"/>
      <c r="OIZ80" s="218"/>
      <c r="OJA80" s="218"/>
      <c r="OJB80" s="218"/>
      <c r="OJC80" s="218"/>
      <c r="OJD80" s="218"/>
      <c r="OJE80" s="218"/>
      <c r="OJF80" s="218"/>
      <c r="OJG80" s="218"/>
      <c r="OJH80" s="218"/>
      <c r="OJI80" s="218"/>
      <c r="OJJ80" s="218"/>
      <c r="OJK80" s="218"/>
      <c r="OJL80" s="218"/>
      <c r="OJM80" s="218"/>
      <c r="OJN80" s="218"/>
      <c r="OJO80" s="218"/>
      <c r="OJP80" s="218"/>
      <c r="OJQ80" s="218"/>
      <c r="OJR80" s="218"/>
      <c r="OJS80" s="218"/>
      <c r="OJT80" s="218"/>
      <c r="OJU80" s="218"/>
      <c r="OJV80" s="218"/>
      <c r="OJW80" s="218"/>
      <c r="OJX80" s="218"/>
      <c r="OJY80" s="218"/>
      <c r="OJZ80" s="218"/>
      <c r="OKA80" s="218"/>
      <c r="OKB80" s="218"/>
      <c r="OKC80" s="218"/>
      <c r="OKD80" s="218"/>
      <c r="OKE80" s="218"/>
      <c r="OKF80" s="218"/>
      <c r="OKG80" s="218"/>
      <c r="OKH80" s="218"/>
      <c r="OKI80" s="218"/>
      <c r="OKJ80" s="218"/>
      <c r="OKK80" s="218"/>
      <c r="OKL80" s="218"/>
      <c r="OKM80" s="218"/>
      <c r="OKN80" s="218"/>
      <c r="OKO80" s="218"/>
      <c r="OKP80" s="218"/>
      <c r="OKQ80" s="218"/>
      <c r="OKR80" s="218"/>
      <c r="OKS80" s="218"/>
      <c r="OKT80" s="218"/>
      <c r="OKU80" s="218"/>
      <c r="OKV80" s="218"/>
      <c r="OKW80" s="218"/>
      <c r="OKX80" s="218"/>
      <c r="OKY80" s="218"/>
      <c r="OKZ80" s="218"/>
      <c r="OLA80" s="218"/>
      <c r="OLB80" s="218"/>
      <c r="OLC80" s="218"/>
      <c r="OLD80" s="218"/>
      <c r="OLE80" s="218"/>
      <c r="OLF80" s="218"/>
      <c r="OLG80" s="218"/>
      <c r="OLH80" s="218"/>
      <c r="OLI80" s="218"/>
      <c r="OLJ80" s="218"/>
      <c r="OLK80" s="218"/>
      <c r="OLL80" s="218"/>
      <c r="OLM80" s="218"/>
      <c r="OLN80" s="218"/>
      <c r="OLO80" s="218"/>
      <c r="OLP80" s="218"/>
      <c r="OLQ80" s="218"/>
      <c r="OLR80" s="218"/>
      <c r="OLS80" s="218"/>
      <c r="OLT80" s="218"/>
      <c r="OLU80" s="218"/>
      <c r="OLV80" s="218"/>
      <c r="OLW80" s="218"/>
      <c r="OLX80" s="218"/>
      <c r="OLY80" s="218"/>
      <c r="OLZ80" s="218"/>
      <c r="OMA80" s="218"/>
      <c r="OMB80" s="218"/>
      <c r="OMC80" s="218"/>
      <c r="OMD80" s="218"/>
      <c r="OME80" s="218"/>
      <c r="OMF80" s="218"/>
      <c r="OMG80" s="218"/>
      <c r="OMH80" s="218"/>
      <c r="OMI80" s="218"/>
      <c r="OMJ80" s="218"/>
      <c r="OMK80" s="218"/>
      <c r="OML80" s="218"/>
      <c r="OMM80" s="218"/>
      <c r="OMN80" s="218"/>
      <c r="OMO80" s="218"/>
      <c r="OMP80" s="218"/>
      <c r="OMQ80" s="218"/>
      <c r="OMR80" s="218"/>
      <c r="OMS80" s="218"/>
      <c r="OMT80" s="218"/>
      <c r="OMU80" s="218"/>
      <c r="OMV80" s="218"/>
      <c r="OMW80" s="218"/>
      <c r="OMX80" s="218"/>
      <c r="OMY80" s="218"/>
      <c r="OMZ80" s="218"/>
      <c r="ONA80" s="218"/>
      <c r="ONB80" s="218"/>
      <c r="ONC80" s="218"/>
      <c r="OND80" s="218"/>
      <c r="ONE80" s="218"/>
      <c r="ONF80" s="218"/>
      <c r="ONG80" s="218"/>
      <c r="ONH80" s="218"/>
      <c r="ONI80" s="218"/>
      <c r="ONJ80" s="218"/>
      <c r="ONK80" s="218"/>
      <c r="ONL80" s="218"/>
      <c r="ONM80" s="218"/>
      <c r="ONN80" s="218"/>
      <c r="ONO80" s="218"/>
      <c r="ONP80" s="218"/>
      <c r="ONQ80" s="218"/>
      <c r="ONR80" s="218"/>
      <c r="ONS80" s="218"/>
      <c r="ONT80" s="218"/>
      <c r="ONU80" s="218"/>
      <c r="ONV80" s="218"/>
      <c r="ONW80" s="218"/>
      <c r="ONX80" s="218"/>
      <c r="ONY80" s="218"/>
      <c r="ONZ80" s="218"/>
      <c r="OOA80" s="218"/>
      <c r="OOB80" s="218"/>
      <c r="OOC80" s="218"/>
      <c r="OOD80" s="218"/>
      <c r="OOE80" s="218"/>
      <c r="OOF80" s="218"/>
      <c r="OOG80" s="218"/>
      <c r="OOH80" s="218"/>
      <c r="OOI80" s="218"/>
      <c r="OOJ80" s="218"/>
      <c r="OOK80" s="218"/>
      <c r="OOL80" s="218"/>
      <c r="OOM80" s="218"/>
      <c r="OON80" s="218"/>
      <c r="OOO80" s="218"/>
      <c r="OOP80" s="218"/>
      <c r="OOQ80" s="218"/>
      <c r="OOR80" s="218"/>
      <c r="OOS80" s="218"/>
      <c r="OOT80" s="218"/>
      <c r="OOU80" s="218"/>
      <c r="OOV80" s="218"/>
      <c r="OOW80" s="218"/>
      <c r="OOX80" s="218"/>
      <c r="OOY80" s="218"/>
      <c r="OOZ80" s="218"/>
      <c r="OPA80" s="218"/>
      <c r="OPB80" s="218"/>
      <c r="OPC80" s="218"/>
      <c r="OPD80" s="218"/>
      <c r="OPE80" s="218"/>
      <c r="OPF80" s="218"/>
      <c r="OPG80" s="218"/>
      <c r="OPH80" s="218"/>
      <c r="OPI80" s="218"/>
      <c r="OPJ80" s="218"/>
      <c r="OPK80" s="218"/>
      <c r="OPL80" s="218"/>
      <c r="OPM80" s="218"/>
      <c r="OPN80" s="218"/>
      <c r="OPO80" s="218"/>
      <c r="OPP80" s="218"/>
      <c r="OPQ80" s="218"/>
      <c r="OPR80" s="218"/>
      <c r="OPS80" s="218"/>
      <c r="OPT80" s="218"/>
      <c r="OPU80" s="218"/>
      <c r="OPV80" s="218"/>
      <c r="OPW80" s="218"/>
      <c r="OPX80" s="218"/>
      <c r="OPY80" s="218"/>
      <c r="OPZ80" s="218"/>
      <c r="OQA80" s="218"/>
      <c r="OQB80" s="218"/>
      <c r="OQC80" s="218"/>
      <c r="OQD80" s="218"/>
      <c r="OQE80" s="218"/>
      <c r="OQF80" s="218"/>
      <c r="OQG80" s="218"/>
      <c r="OQH80" s="218"/>
      <c r="OQI80" s="218"/>
      <c r="OQJ80" s="218"/>
      <c r="OQK80" s="218"/>
      <c r="OQL80" s="218"/>
      <c r="OQM80" s="218"/>
      <c r="OQN80" s="218"/>
      <c r="OQO80" s="218"/>
      <c r="OQP80" s="218"/>
      <c r="OQQ80" s="218"/>
      <c r="OQR80" s="218"/>
      <c r="OQS80" s="218"/>
      <c r="OQT80" s="218"/>
      <c r="OQU80" s="218"/>
      <c r="OQV80" s="218"/>
      <c r="OQW80" s="218"/>
      <c r="OQX80" s="218"/>
      <c r="OQY80" s="218"/>
      <c r="OQZ80" s="218"/>
      <c r="ORA80" s="218"/>
      <c r="ORB80" s="218"/>
      <c r="ORC80" s="218"/>
      <c r="ORD80" s="218"/>
      <c r="ORE80" s="218"/>
      <c r="ORF80" s="218"/>
      <c r="ORG80" s="218"/>
      <c r="ORH80" s="218"/>
      <c r="ORI80" s="218"/>
      <c r="ORJ80" s="218"/>
      <c r="ORK80" s="218"/>
      <c r="ORL80" s="218"/>
      <c r="ORM80" s="218"/>
      <c r="ORN80" s="218"/>
      <c r="ORO80" s="218"/>
      <c r="ORP80" s="218"/>
      <c r="ORQ80" s="218"/>
      <c r="ORR80" s="218"/>
      <c r="ORS80" s="218"/>
      <c r="ORT80" s="218"/>
      <c r="ORU80" s="218"/>
      <c r="ORV80" s="218"/>
      <c r="ORW80" s="218"/>
      <c r="ORX80" s="218"/>
      <c r="ORY80" s="218"/>
      <c r="ORZ80" s="218"/>
      <c r="OSA80" s="218"/>
      <c r="OSB80" s="218"/>
      <c r="OSC80" s="218"/>
      <c r="OSD80" s="218"/>
      <c r="OSE80" s="218"/>
      <c r="OSF80" s="218"/>
      <c r="OSG80" s="218"/>
      <c r="OSH80" s="218"/>
      <c r="OSI80" s="218"/>
      <c r="OSJ80" s="218"/>
      <c r="OSK80" s="218"/>
      <c r="OSL80" s="218"/>
      <c r="OSM80" s="218"/>
      <c r="OSN80" s="218"/>
      <c r="OSO80" s="218"/>
      <c r="OSP80" s="218"/>
      <c r="OSQ80" s="218"/>
      <c r="OSR80" s="218"/>
      <c r="OSS80" s="218"/>
      <c r="OST80" s="218"/>
      <c r="OSU80" s="218"/>
      <c r="OSV80" s="218"/>
      <c r="OSW80" s="218"/>
      <c r="OSX80" s="218"/>
      <c r="OSY80" s="218"/>
      <c r="OSZ80" s="218"/>
      <c r="OTA80" s="218"/>
      <c r="OTB80" s="218"/>
      <c r="OTC80" s="218"/>
      <c r="OTD80" s="218"/>
      <c r="OTE80" s="218"/>
      <c r="OTF80" s="218"/>
      <c r="OTG80" s="218"/>
      <c r="OTH80" s="218"/>
      <c r="OTI80" s="218"/>
      <c r="OTJ80" s="218"/>
      <c r="OTK80" s="218"/>
      <c r="OTL80" s="218"/>
      <c r="OTM80" s="218"/>
      <c r="OTN80" s="218"/>
      <c r="OTO80" s="218"/>
      <c r="OTP80" s="218"/>
      <c r="OTQ80" s="218"/>
      <c r="OTR80" s="218"/>
      <c r="OTS80" s="218"/>
      <c r="OTT80" s="218"/>
      <c r="OTU80" s="218"/>
      <c r="OTV80" s="218"/>
      <c r="OTW80" s="218"/>
      <c r="OTX80" s="218"/>
      <c r="OTY80" s="218"/>
      <c r="OTZ80" s="218"/>
      <c r="OUA80" s="218"/>
      <c r="OUB80" s="218"/>
      <c r="OUC80" s="218"/>
      <c r="OUD80" s="218"/>
      <c r="OUE80" s="218"/>
      <c r="OUF80" s="218"/>
      <c r="OUG80" s="218"/>
      <c r="OUH80" s="218"/>
      <c r="OUI80" s="218"/>
      <c r="OUJ80" s="218"/>
      <c r="OUK80" s="218"/>
      <c r="OUL80" s="218"/>
      <c r="OUM80" s="218"/>
      <c r="OUN80" s="218"/>
      <c r="OUO80" s="218"/>
      <c r="OUP80" s="218"/>
      <c r="OUQ80" s="218"/>
      <c r="OUR80" s="218"/>
      <c r="OUS80" s="218"/>
      <c r="OUT80" s="218"/>
      <c r="OUU80" s="218"/>
      <c r="OUV80" s="218"/>
      <c r="OUW80" s="218"/>
      <c r="OUX80" s="218"/>
      <c r="OUY80" s="218"/>
      <c r="OUZ80" s="218"/>
      <c r="OVA80" s="218"/>
      <c r="OVB80" s="218"/>
      <c r="OVC80" s="218"/>
      <c r="OVD80" s="218"/>
      <c r="OVE80" s="218"/>
      <c r="OVF80" s="218"/>
      <c r="OVG80" s="218"/>
      <c r="OVH80" s="218"/>
      <c r="OVI80" s="218"/>
      <c r="OVJ80" s="218"/>
      <c r="OVK80" s="218"/>
      <c r="OVL80" s="218"/>
      <c r="OVM80" s="218"/>
      <c r="OVN80" s="218"/>
      <c r="OVO80" s="218"/>
      <c r="OVP80" s="218"/>
      <c r="OVQ80" s="218"/>
      <c r="OVR80" s="218"/>
      <c r="OVS80" s="218"/>
      <c r="OVT80" s="218"/>
      <c r="OVU80" s="218"/>
      <c r="OVV80" s="218"/>
      <c r="OVW80" s="218"/>
      <c r="OVX80" s="218"/>
      <c r="OVY80" s="218"/>
      <c r="OVZ80" s="218"/>
      <c r="OWA80" s="218"/>
      <c r="OWB80" s="218"/>
      <c r="OWC80" s="218"/>
      <c r="OWD80" s="218"/>
      <c r="OWE80" s="218"/>
      <c r="OWF80" s="218"/>
      <c r="OWG80" s="218"/>
      <c r="OWH80" s="218"/>
      <c r="OWI80" s="218"/>
      <c r="OWJ80" s="218"/>
      <c r="OWK80" s="218"/>
      <c r="OWL80" s="218"/>
      <c r="OWM80" s="218"/>
      <c r="OWN80" s="218"/>
      <c r="OWO80" s="218"/>
      <c r="OWP80" s="218"/>
      <c r="OWQ80" s="218"/>
      <c r="OWR80" s="218"/>
      <c r="OWS80" s="218"/>
      <c r="OWT80" s="218"/>
      <c r="OWU80" s="218"/>
      <c r="OWV80" s="218"/>
      <c r="OWW80" s="218"/>
      <c r="OWX80" s="218"/>
      <c r="OWY80" s="218"/>
      <c r="OWZ80" s="218"/>
      <c r="OXA80" s="218"/>
      <c r="OXB80" s="218"/>
      <c r="OXC80" s="218"/>
      <c r="OXD80" s="218"/>
      <c r="OXE80" s="218"/>
      <c r="OXF80" s="218"/>
      <c r="OXG80" s="218"/>
      <c r="OXH80" s="218"/>
      <c r="OXI80" s="218"/>
      <c r="OXJ80" s="218"/>
      <c r="OXK80" s="218"/>
      <c r="OXL80" s="218"/>
      <c r="OXM80" s="218"/>
      <c r="OXN80" s="218"/>
      <c r="OXO80" s="218"/>
      <c r="OXP80" s="218"/>
      <c r="OXQ80" s="218"/>
      <c r="OXR80" s="218"/>
      <c r="OXS80" s="218"/>
      <c r="OXT80" s="218"/>
      <c r="OXU80" s="218"/>
      <c r="OXV80" s="218"/>
      <c r="OXW80" s="218"/>
      <c r="OXX80" s="218"/>
      <c r="OXY80" s="218"/>
      <c r="OXZ80" s="218"/>
      <c r="OYA80" s="218"/>
      <c r="OYB80" s="218"/>
      <c r="OYC80" s="218"/>
      <c r="OYD80" s="218"/>
      <c r="OYE80" s="218"/>
      <c r="OYF80" s="218"/>
      <c r="OYG80" s="218"/>
      <c r="OYH80" s="218"/>
      <c r="OYI80" s="218"/>
      <c r="OYJ80" s="218"/>
      <c r="OYK80" s="218"/>
      <c r="OYL80" s="218"/>
      <c r="OYM80" s="218"/>
      <c r="OYN80" s="218"/>
      <c r="OYO80" s="218"/>
      <c r="OYP80" s="218"/>
      <c r="OYQ80" s="218"/>
      <c r="OYR80" s="218"/>
      <c r="OYS80" s="218"/>
      <c r="OYT80" s="218"/>
      <c r="OYU80" s="218"/>
      <c r="OYV80" s="218"/>
      <c r="OYW80" s="218"/>
      <c r="OYX80" s="218"/>
      <c r="OYY80" s="218"/>
      <c r="OYZ80" s="218"/>
      <c r="OZA80" s="218"/>
      <c r="OZB80" s="218"/>
      <c r="OZC80" s="218"/>
      <c r="OZD80" s="218"/>
      <c r="OZE80" s="218"/>
      <c r="OZF80" s="218"/>
      <c r="OZG80" s="218"/>
      <c r="OZH80" s="218"/>
      <c r="OZI80" s="218"/>
      <c r="OZJ80" s="218"/>
      <c r="OZK80" s="218"/>
      <c r="OZL80" s="218"/>
      <c r="OZM80" s="218"/>
      <c r="OZN80" s="218"/>
      <c r="OZO80" s="218"/>
      <c r="OZP80" s="218"/>
      <c r="OZQ80" s="218"/>
      <c r="OZR80" s="218"/>
      <c r="OZS80" s="218"/>
      <c r="OZT80" s="218"/>
      <c r="OZU80" s="218"/>
      <c r="OZV80" s="218"/>
      <c r="OZW80" s="218"/>
      <c r="OZX80" s="218"/>
      <c r="OZY80" s="218"/>
      <c r="OZZ80" s="218"/>
      <c r="PAA80" s="218"/>
      <c r="PAB80" s="218"/>
      <c r="PAC80" s="218"/>
      <c r="PAD80" s="218"/>
      <c r="PAE80" s="218"/>
      <c r="PAF80" s="218"/>
      <c r="PAG80" s="218"/>
      <c r="PAH80" s="218"/>
      <c r="PAI80" s="218"/>
      <c r="PAJ80" s="218"/>
      <c r="PAK80" s="218"/>
      <c r="PAL80" s="218"/>
      <c r="PAM80" s="218"/>
      <c r="PAN80" s="218"/>
      <c r="PAO80" s="218"/>
      <c r="PAP80" s="218"/>
      <c r="PAQ80" s="218"/>
      <c r="PAR80" s="218"/>
      <c r="PAS80" s="218"/>
      <c r="PAT80" s="218"/>
      <c r="PAU80" s="218"/>
      <c r="PAV80" s="218"/>
      <c r="PAW80" s="218"/>
      <c r="PAX80" s="218"/>
      <c r="PAY80" s="218"/>
      <c r="PAZ80" s="218"/>
      <c r="PBA80" s="218"/>
      <c r="PBB80" s="218"/>
      <c r="PBC80" s="218"/>
      <c r="PBD80" s="218"/>
      <c r="PBE80" s="218"/>
      <c r="PBF80" s="218"/>
      <c r="PBG80" s="218"/>
      <c r="PBH80" s="218"/>
      <c r="PBI80" s="218"/>
      <c r="PBJ80" s="218"/>
      <c r="PBK80" s="218"/>
      <c r="PBL80" s="218"/>
      <c r="PBM80" s="218"/>
      <c r="PBN80" s="218"/>
      <c r="PBO80" s="218"/>
      <c r="PBP80" s="218"/>
      <c r="PBQ80" s="218"/>
      <c r="PBR80" s="218"/>
      <c r="PBS80" s="218"/>
      <c r="PBT80" s="218"/>
      <c r="PBU80" s="218"/>
      <c r="PBV80" s="218"/>
      <c r="PBW80" s="218"/>
      <c r="PBX80" s="218"/>
      <c r="PBY80" s="218"/>
      <c r="PBZ80" s="218"/>
      <c r="PCA80" s="218"/>
      <c r="PCB80" s="218"/>
      <c r="PCC80" s="218"/>
      <c r="PCD80" s="218"/>
      <c r="PCE80" s="218"/>
      <c r="PCF80" s="218"/>
      <c r="PCG80" s="218"/>
      <c r="PCH80" s="218"/>
      <c r="PCI80" s="218"/>
      <c r="PCJ80" s="218"/>
      <c r="PCK80" s="218"/>
      <c r="PCL80" s="218"/>
      <c r="PCM80" s="218"/>
      <c r="PCN80" s="218"/>
      <c r="PCO80" s="218"/>
      <c r="PCP80" s="218"/>
      <c r="PCQ80" s="218"/>
      <c r="PCR80" s="218"/>
      <c r="PCS80" s="218"/>
      <c r="PCT80" s="218"/>
      <c r="PCU80" s="218"/>
      <c r="PCV80" s="218"/>
      <c r="PCW80" s="218"/>
      <c r="PCX80" s="218"/>
      <c r="PCY80" s="218"/>
      <c r="PCZ80" s="218"/>
      <c r="PDA80" s="218"/>
      <c r="PDB80" s="218"/>
      <c r="PDC80" s="218"/>
      <c r="PDD80" s="218"/>
      <c r="PDE80" s="218"/>
      <c r="PDF80" s="218"/>
      <c r="PDG80" s="218"/>
      <c r="PDH80" s="218"/>
      <c r="PDI80" s="218"/>
      <c r="PDJ80" s="218"/>
      <c r="PDK80" s="218"/>
      <c r="PDL80" s="218"/>
      <c r="PDM80" s="218"/>
      <c r="PDN80" s="218"/>
      <c r="PDO80" s="218"/>
      <c r="PDP80" s="218"/>
      <c r="PDQ80" s="218"/>
      <c r="PDR80" s="218"/>
      <c r="PDS80" s="218"/>
      <c r="PDT80" s="218"/>
      <c r="PDU80" s="218"/>
      <c r="PDV80" s="218"/>
      <c r="PDW80" s="218"/>
      <c r="PDX80" s="218"/>
      <c r="PDY80" s="218"/>
      <c r="PDZ80" s="218"/>
      <c r="PEA80" s="218"/>
      <c r="PEB80" s="218"/>
      <c r="PEC80" s="218"/>
      <c r="PED80" s="218"/>
      <c r="PEE80" s="218"/>
      <c r="PEF80" s="218"/>
      <c r="PEG80" s="218"/>
      <c r="PEH80" s="218"/>
      <c r="PEI80" s="218"/>
      <c r="PEJ80" s="218"/>
      <c r="PEK80" s="218"/>
      <c r="PEL80" s="218"/>
      <c r="PEM80" s="218"/>
      <c r="PEN80" s="218"/>
      <c r="PEO80" s="218"/>
      <c r="PEP80" s="218"/>
      <c r="PEQ80" s="218"/>
      <c r="PER80" s="218"/>
      <c r="PES80" s="218"/>
      <c r="PET80" s="218"/>
      <c r="PEU80" s="218"/>
      <c r="PEV80" s="218"/>
      <c r="PEW80" s="218"/>
      <c r="PEX80" s="218"/>
      <c r="PEY80" s="218"/>
      <c r="PEZ80" s="218"/>
      <c r="PFA80" s="218"/>
      <c r="PFB80" s="218"/>
      <c r="PFC80" s="218"/>
      <c r="PFD80" s="218"/>
      <c r="PFE80" s="218"/>
      <c r="PFF80" s="218"/>
      <c r="PFG80" s="218"/>
      <c r="PFH80" s="218"/>
      <c r="PFI80" s="218"/>
      <c r="PFJ80" s="218"/>
      <c r="PFK80" s="218"/>
      <c r="PFL80" s="218"/>
      <c r="PFM80" s="218"/>
      <c r="PFN80" s="218"/>
      <c r="PFO80" s="218"/>
      <c r="PFP80" s="218"/>
      <c r="PFQ80" s="218"/>
      <c r="PFR80" s="218"/>
      <c r="PFS80" s="218"/>
      <c r="PFT80" s="218"/>
      <c r="PFU80" s="218"/>
      <c r="PFV80" s="218"/>
      <c r="PFW80" s="218"/>
      <c r="PFX80" s="218"/>
      <c r="PFY80" s="218"/>
      <c r="PFZ80" s="218"/>
      <c r="PGA80" s="218"/>
      <c r="PGB80" s="218"/>
      <c r="PGC80" s="218"/>
      <c r="PGD80" s="218"/>
      <c r="PGE80" s="218"/>
      <c r="PGF80" s="218"/>
      <c r="PGG80" s="218"/>
      <c r="PGH80" s="218"/>
      <c r="PGI80" s="218"/>
      <c r="PGJ80" s="218"/>
      <c r="PGK80" s="218"/>
      <c r="PGL80" s="218"/>
      <c r="PGM80" s="218"/>
      <c r="PGN80" s="218"/>
      <c r="PGO80" s="218"/>
      <c r="PGP80" s="218"/>
      <c r="PGQ80" s="218"/>
      <c r="PGR80" s="218"/>
      <c r="PGS80" s="218"/>
      <c r="PGT80" s="218"/>
      <c r="PGU80" s="218"/>
      <c r="PGV80" s="218"/>
      <c r="PGW80" s="218"/>
      <c r="PGX80" s="218"/>
      <c r="PGY80" s="218"/>
      <c r="PGZ80" s="218"/>
      <c r="PHA80" s="218"/>
      <c r="PHB80" s="218"/>
      <c r="PHC80" s="218"/>
      <c r="PHD80" s="218"/>
      <c r="PHE80" s="218"/>
      <c r="PHF80" s="218"/>
      <c r="PHG80" s="218"/>
      <c r="PHH80" s="218"/>
      <c r="PHI80" s="218"/>
      <c r="PHJ80" s="218"/>
      <c r="PHK80" s="218"/>
      <c r="PHL80" s="218"/>
      <c r="PHM80" s="218"/>
      <c r="PHN80" s="218"/>
      <c r="PHO80" s="218"/>
      <c r="PHP80" s="218"/>
      <c r="PHQ80" s="218"/>
      <c r="PHR80" s="218"/>
      <c r="PHS80" s="218"/>
      <c r="PHT80" s="218"/>
      <c r="PHU80" s="218"/>
      <c r="PHV80" s="218"/>
      <c r="PHW80" s="218"/>
      <c r="PHX80" s="218"/>
      <c r="PHY80" s="218"/>
      <c r="PHZ80" s="218"/>
      <c r="PIA80" s="218"/>
      <c r="PIB80" s="218"/>
      <c r="PIC80" s="218"/>
      <c r="PID80" s="218"/>
      <c r="PIE80" s="218"/>
      <c r="PIF80" s="218"/>
      <c r="PIG80" s="218"/>
      <c r="PIH80" s="218"/>
      <c r="PII80" s="218"/>
      <c r="PIJ80" s="218"/>
      <c r="PIK80" s="218"/>
      <c r="PIL80" s="218"/>
      <c r="PIM80" s="218"/>
      <c r="PIN80" s="218"/>
      <c r="PIO80" s="218"/>
      <c r="PIP80" s="218"/>
      <c r="PIQ80" s="218"/>
      <c r="PIR80" s="218"/>
      <c r="PIS80" s="218"/>
      <c r="PIT80" s="218"/>
      <c r="PIU80" s="218"/>
      <c r="PIV80" s="218"/>
      <c r="PIW80" s="218"/>
      <c r="PIX80" s="218"/>
      <c r="PIY80" s="218"/>
      <c r="PIZ80" s="218"/>
      <c r="PJA80" s="218"/>
      <c r="PJB80" s="218"/>
      <c r="PJC80" s="218"/>
      <c r="PJD80" s="218"/>
      <c r="PJE80" s="218"/>
      <c r="PJF80" s="218"/>
      <c r="PJG80" s="218"/>
      <c r="PJH80" s="218"/>
      <c r="PJI80" s="218"/>
      <c r="PJJ80" s="218"/>
      <c r="PJK80" s="218"/>
      <c r="PJL80" s="218"/>
      <c r="PJM80" s="218"/>
      <c r="PJN80" s="218"/>
      <c r="PJO80" s="218"/>
      <c r="PJP80" s="218"/>
      <c r="PJQ80" s="218"/>
      <c r="PJR80" s="218"/>
      <c r="PJS80" s="218"/>
      <c r="PJT80" s="218"/>
      <c r="PJU80" s="218"/>
      <c r="PJV80" s="218"/>
      <c r="PJW80" s="218"/>
      <c r="PJX80" s="218"/>
      <c r="PJY80" s="218"/>
      <c r="PJZ80" s="218"/>
      <c r="PKA80" s="218"/>
      <c r="PKB80" s="218"/>
      <c r="PKC80" s="218"/>
      <c r="PKD80" s="218"/>
      <c r="PKE80" s="218"/>
      <c r="PKF80" s="218"/>
      <c r="PKG80" s="218"/>
      <c r="PKH80" s="218"/>
      <c r="PKI80" s="218"/>
      <c r="PKJ80" s="218"/>
      <c r="PKK80" s="218"/>
      <c r="PKL80" s="218"/>
      <c r="PKM80" s="218"/>
      <c r="PKN80" s="218"/>
      <c r="PKO80" s="218"/>
      <c r="PKP80" s="218"/>
      <c r="PKQ80" s="218"/>
      <c r="PKR80" s="218"/>
      <c r="PKS80" s="218"/>
      <c r="PKT80" s="218"/>
      <c r="PKU80" s="218"/>
      <c r="PKV80" s="218"/>
      <c r="PKW80" s="218"/>
      <c r="PKX80" s="218"/>
      <c r="PKY80" s="218"/>
      <c r="PKZ80" s="218"/>
      <c r="PLA80" s="218"/>
      <c r="PLB80" s="218"/>
      <c r="PLC80" s="218"/>
      <c r="PLD80" s="218"/>
      <c r="PLE80" s="218"/>
      <c r="PLF80" s="218"/>
      <c r="PLG80" s="218"/>
      <c r="PLH80" s="218"/>
      <c r="PLI80" s="218"/>
      <c r="PLJ80" s="218"/>
      <c r="PLK80" s="218"/>
      <c r="PLL80" s="218"/>
      <c r="PLM80" s="218"/>
      <c r="PLN80" s="218"/>
      <c r="PLO80" s="218"/>
      <c r="PLP80" s="218"/>
      <c r="PLQ80" s="218"/>
      <c r="PLR80" s="218"/>
      <c r="PLS80" s="218"/>
      <c r="PLT80" s="218"/>
      <c r="PLU80" s="218"/>
      <c r="PLV80" s="218"/>
      <c r="PLW80" s="218"/>
      <c r="PLX80" s="218"/>
      <c r="PLY80" s="218"/>
      <c r="PLZ80" s="218"/>
      <c r="PMA80" s="218"/>
      <c r="PMB80" s="218"/>
      <c r="PMC80" s="218"/>
      <c r="PMD80" s="218"/>
      <c r="PME80" s="218"/>
      <c r="PMF80" s="218"/>
      <c r="PMG80" s="218"/>
      <c r="PMH80" s="218"/>
      <c r="PMI80" s="218"/>
      <c r="PMJ80" s="218"/>
      <c r="PMK80" s="218"/>
      <c r="PML80" s="218"/>
      <c r="PMM80" s="218"/>
      <c r="PMN80" s="218"/>
      <c r="PMO80" s="218"/>
      <c r="PMP80" s="218"/>
      <c r="PMQ80" s="218"/>
      <c r="PMR80" s="218"/>
      <c r="PMS80" s="218"/>
      <c r="PMT80" s="218"/>
      <c r="PMU80" s="218"/>
      <c r="PMV80" s="218"/>
      <c r="PMW80" s="218"/>
      <c r="PMX80" s="218"/>
      <c r="PMY80" s="218"/>
      <c r="PMZ80" s="218"/>
      <c r="PNA80" s="218"/>
      <c r="PNB80" s="218"/>
      <c r="PNC80" s="218"/>
      <c r="PND80" s="218"/>
      <c r="PNE80" s="218"/>
      <c r="PNF80" s="218"/>
      <c r="PNG80" s="218"/>
      <c r="PNH80" s="218"/>
      <c r="PNI80" s="218"/>
      <c r="PNJ80" s="218"/>
      <c r="PNK80" s="218"/>
      <c r="PNL80" s="218"/>
      <c r="PNM80" s="218"/>
      <c r="PNN80" s="218"/>
      <c r="PNO80" s="218"/>
      <c r="PNP80" s="218"/>
      <c r="PNQ80" s="218"/>
      <c r="PNR80" s="218"/>
      <c r="PNS80" s="218"/>
      <c r="PNT80" s="218"/>
      <c r="PNU80" s="218"/>
      <c r="PNV80" s="218"/>
      <c r="PNW80" s="218"/>
      <c r="PNX80" s="218"/>
      <c r="PNY80" s="218"/>
      <c r="PNZ80" s="218"/>
      <c r="POA80" s="218"/>
      <c r="POB80" s="218"/>
      <c r="POC80" s="218"/>
      <c r="POD80" s="218"/>
      <c r="POE80" s="218"/>
      <c r="POF80" s="218"/>
      <c r="POG80" s="218"/>
      <c r="POH80" s="218"/>
      <c r="POI80" s="218"/>
      <c r="POJ80" s="218"/>
      <c r="POK80" s="218"/>
      <c r="POL80" s="218"/>
      <c r="POM80" s="218"/>
      <c r="PON80" s="218"/>
      <c r="POO80" s="218"/>
      <c r="POP80" s="218"/>
      <c r="POQ80" s="218"/>
      <c r="POR80" s="218"/>
      <c r="POS80" s="218"/>
      <c r="POT80" s="218"/>
      <c r="POU80" s="218"/>
      <c r="POV80" s="218"/>
      <c r="POW80" s="218"/>
      <c r="POX80" s="218"/>
      <c r="POY80" s="218"/>
      <c r="POZ80" s="218"/>
      <c r="PPA80" s="218"/>
      <c r="PPB80" s="218"/>
      <c r="PPC80" s="218"/>
      <c r="PPD80" s="218"/>
      <c r="PPE80" s="218"/>
      <c r="PPF80" s="218"/>
      <c r="PPG80" s="218"/>
      <c r="PPH80" s="218"/>
      <c r="PPI80" s="218"/>
      <c r="PPJ80" s="218"/>
      <c r="PPK80" s="218"/>
      <c r="PPL80" s="218"/>
      <c r="PPM80" s="218"/>
      <c r="PPN80" s="218"/>
      <c r="PPO80" s="218"/>
      <c r="PPP80" s="218"/>
      <c r="PPQ80" s="218"/>
      <c r="PPR80" s="218"/>
      <c r="PPS80" s="218"/>
      <c r="PPT80" s="218"/>
      <c r="PPU80" s="218"/>
      <c r="PPV80" s="218"/>
      <c r="PPW80" s="218"/>
      <c r="PPX80" s="218"/>
      <c r="PPY80" s="218"/>
      <c r="PPZ80" s="218"/>
      <c r="PQA80" s="218"/>
      <c r="PQB80" s="218"/>
      <c r="PQC80" s="218"/>
      <c r="PQD80" s="218"/>
      <c r="PQE80" s="218"/>
      <c r="PQF80" s="218"/>
      <c r="PQG80" s="218"/>
      <c r="PQH80" s="218"/>
      <c r="PQI80" s="218"/>
      <c r="PQJ80" s="218"/>
      <c r="PQK80" s="218"/>
      <c r="PQL80" s="218"/>
      <c r="PQM80" s="218"/>
      <c r="PQN80" s="218"/>
      <c r="PQO80" s="218"/>
      <c r="PQP80" s="218"/>
      <c r="PQQ80" s="218"/>
      <c r="PQR80" s="218"/>
      <c r="PQS80" s="218"/>
      <c r="PQT80" s="218"/>
      <c r="PQU80" s="218"/>
      <c r="PQV80" s="218"/>
      <c r="PQW80" s="218"/>
      <c r="PQX80" s="218"/>
      <c r="PQY80" s="218"/>
      <c r="PQZ80" s="218"/>
      <c r="PRA80" s="218"/>
      <c r="PRB80" s="218"/>
      <c r="PRC80" s="218"/>
      <c r="PRD80" s="218"/>
      <c r="PRE80" s="218"/>
      <c r="PRF80" s="218"/>
      <c r="PRG80" s="218"/>
      <c r="PRH80" s="218"/>
      <c r="PRI80" s="218"/>
      <c r="PRJ80" s="218"/>
      <c r="PRK80" s="218"/>
      <c r="PRL80" s="218"/>
      <c r="PRM80" s="218"/>
      <c r="PRN80" s="218"/>
      <c r="PRO80" s="218"/>
      <c r="PRP80" s="218"/>
      <c r="PRQ80" s="218"/>
      <c r="PRR80" s="218"/>
      <c r="PRS80" s="218"/>
      <c r="PRT80" s="218"/>
      <c r="PRU80" s="218"/>
      <c r="PRV80" s="218"/>
      <c r="PRW80" s="218"/>
      <c r="PRX80" s="218"/>
      <c r="PRY80" s="218"/>
      <c r="PRZ80" s="218"/>
      <c r="PSA80" s="218"/>
      <c r="PSB80" s="218"/>
      <c r="PSC80" s="218"/>
      <c r="PSD80" s="218"/>
      <c r="PSE80" s="218"/>
      <c r="PSF80" s="218"/>
      <c r="PSG80" s="218"/>
      <c r="PSH80" s="218"/>
      <c r="PSI80" s="218"/>
      <c r="PSJ80" s="218"/>
      <c r="PSK80" s="218"/>
      <c r="PSL80" s="218"/>
      <c r="PSM80" s="218"/>
      <c r="PSN80" s="218"/>
      <c r="PSO80" s="218"/>
      <c r="PSP80" s="218"/>
      <c r="PSQ80" s="218"/>
      <c r="PSR80" s="218"/>
      <c r="PSS80" s="218"/>
      <c r="PST80" s="218"/>
      <c r="PSU80" s="218"/>
      <c r="PSV80" s="218"/>
      <c r="PSW80" s="218"/>
      <c r="PSX80" s="218"/>
      <c r="PSY80" s="218"/>
      <c r="PSZ80" s="218"/>
      <c r="PTA80" s="218"/>
      <c r="PTB80" s="218"/>
      <c r="PTC80" s="218"/>
      <c r="PTD80" s="218"/>
      <c r="PTE80" s="218"/>
      <c r="PTF80" s="218"/>
      <c r="PTG80" s="218"/>
      <c r="PTH80" s="218"/>
      <c r="PTI80" s="218"/>
      <c r="PTJ80" s="218"/>
      <c r="PTK80" s="218"/>
      <c r="PTL80" s="218"/>
      <c r="PTM80" s="218"/>
      <c r="PTN80" s="218"/>
      <c r="PTO80" s="218"/>
      <c r="PTP80" s="218"/>
      <c r="PTQ80" s="218"/>
      <c r="PTR80" s="218"/>
      <c r="PTS80" s="218"/>
      <c r="PTT80" s="218"/>
      <c r="PTU80" s="218"/>
      <c r="PTV80" s="218"/>
      <c r="PTW80" s="218"/>
      <c r="PTX80" s="218"/>
      <c r="PTY80" s="218"/>
      <c r="PTZ80" s="218"/>
      <c r="PUA80" s="218"/>
      <c r="PUB80" s="218"/>
      <c r="PUC80" s="218"/>
      <c r="PUD80" s="218"/>
      <c r="PUE80" s="218"/>
      <c r="PUF80" s="218"/>
      <c r="PUG80" s="218"/>
      <c r="PUH80" s="218"/>
      <c r="PUI80" s="218"/>
      <c r="PUJ80" s="218"/>
      <c r="PUK80" s="218"/>
      <c r="PUL80" s="218"/>
      <c r="PUM80" s="218"/>
      <c r="PUN80" s="218"/>
      <c r="PUO80" s="218"/>
      <c r="PUP80" s="218"/>
      <c r="PUQ80" s="218"/>
      <c r="PUR80" s="218"/>
      <c r="PUS80" s="218"/>
      <c r="PUT80" s="218"/>
      <c r="PUU80" s="218"/>
      <c r="PUV80" s="218"/>
      <c r="PUW80" s="218"/>
      <c r="PUX80" s="218"/>
      <c r="PUY80" s="218"/>
      <c r="PUZ80" s="218"/>
      <c r="PVA80" s="218"/>
      <c r="PVB80" s="218"/>
      <c r="PVC80" s="218"/>
      <c r="PVD80" s="218"/>
      <c r="PVE80" s="218"/>
      <c r="PVF80" s="218"/>
      <c r="PVG80" s="218"/>
      <c r="PVH80" s="218"/>
      <c r="PVI80" s="218"/>
      <c r="PVJ80" s="218"/>
      <c r="PVK80" s="218"/>
      <c r="PVL80" s="218"/>
      <c r="PVM80" s="218"/>
      <c r="PVN80" s="218"/>
      <c r="PVO80" s="218"/>
      <c r="PVP80" s="218"/>
      <c r="PVQ80" s="218"/>
      <c r="PVR80" s="218"/>
      <c r="PVS80" s="218"/>
      <c r="PVT80" s="218"/>
      <c r="PVU80" s="218"/>
      <c r="PVV80" s="218"/>
      <c r="PVW80" s="218"/>
      <c r="PVX80" s="218"/>
      <c r="PVY80" s="218"/>
      <c r="PVZ80" s="218"/>
      <c r="PWA80" s="218"/>
      <c r="PWB80" s="218"/>
      <c r="PWC80" s="218"/>
      <c r="PWD80" s="218"/>
      <c r="PWE80" s="218"/>
      <c r="PWF80" s="218"/>
      <c r="PWG80" s="218"/>
      <c r="PWH80" s="218"/>
      <c r="PWI80" s="218"/>
      <c r="PWJ80" s="218"/>
      <c r="PWK80" s="218"/>
      <c r="PWL80" s="218"/>
      <c r="PWM80" s="218"/>
      <c r="PWN80" s="218"/>
      <c r="PWO80" s="218"/>
      <c r="PWP80" s="218"/>
      <c r="PWQ80" s="218"/>
      <c r="PWR80" s="218"/>
      <c r="PWS80" s="218"/>
      <c r="PWT80" s="218"/>
      <c r="PWU80" s="218"/>
      <c r="PWV80" s="218"/>
      <c r="PWW80" s="218"/>
      <c r="PWX80" s="218"/>
      <c r="PWY80" s="218"/>
      <c r="PWZ80" s="218"/>
      <c r="PXA80" s="218"/>
      <c r="PXB80" s="218"/>
      <c r="PXC80" s="218"/>
      <c r="PXD80" s="218"/>
      <c r="PXE80" s="218"/>
      <c r="PXF80" s="218"/>
      <c r="PXG80" s="218"/>
      <c r="PXH80" s="218"/>
      <c r="PXI80" s="218"/>
      <c r="PXJ80" s="218"/>
      <c r="PXK80" s="218"/>
      <c r="PXL80" s="218"/>
      <c r="PXM80" s="218"/>
      <c r="PXN80" s="218"/>
      <c r="PXO80" s="218"/>
      <c r="PXP80" s="218"/>
      <c r="PXQ80" s="218"/>
      <c r="PXR80" s="218"/>
      <c r="PXS80" s="218"/>
      <c r="PXT80" s="218"/>
      <c r="PXU80" s="218"/>
      <c r="PXV80" s="218"/>
      <c r="PXW80" s="218"/>
      <c r="PXX80" s="218"/>
      <c r="PXY80" s="218"/>
      <c r="PXZ80" s="218"/>
      <c r="PYA80" s="218"/>
      <c r="PYB80" s="218"/>
      <c r="PYC80" s="218"/>
      <c r="PYD80" s="218"/>
      <c r="PYE80" s="218"/>
      <c r="PYF80" s="218"/>
      <c r="PYG80" s="218"/>
      <c r="PYH80" s="218"/>
      <c r="PYI80" s="218"/>
      <c r="PYJ80" s="218"/>
      <c r="PYK80" s="218"/>
      <c r="PYL80" s="218"/>
      <c r="PYM80" s="218"/>
      <c r="PYN80" s="218"/>
      <c r="PYO80" s="218"/>
      <c r="PYP80" s="218"/>
      <c r="PYQ80" s="218"/>
      <c r="PYR80" s="218"/>
      <c r="PYS80" s="218"/>
      <c r="PYT80" s="218"/>
      <c r="PYU80" s="218"/>
      <c r="PYV80" s="218"/>
      <c r="PYW80" s="218"/>
      <c r="PYX80" s="218"/>
      <c r="PYY80" s="218"/>
      <c r="PYZ80" s="218"/>
      <c r="PZA80" s="218"/>
      <c r="PZB80" s="218"/>
      <c r="PZC80" s="218"/>
      <c r="PZD80" s="218"/>
      <c r="PZE80" s="218"/>
      <c r="PZF80" s="218"/>
      <c r="PZG80" s="218"/>
      <c r="PZH80" s="218"/>
      <c r="PZI80" s="218"/>
      <c r="PZJ80" s="218"/>
      <c r="PZK80" s="218"/>
      <c r="PZL80" s="218"/>
      <c r="PZM80" s="218"/>
      <c r="PZN80" s="218"/>
      <c r="PZO80" s="218"/>
      <c r="PZP80" s="218"/>
      <c r="PZQ80" s="218"/>
      <c r="PZR80" s="218"/>
      <c r="PZS80" s="218"/>
      <c r="PZT80" s="218"/>
      <c r="PZU80" s="218"/>
      <c r="PZV80" s="218"/>
      <c r="PZW80" s="218"/>
      <c r="PZX80" s="218"/>
      <c r="PZY80" s="218"/>
      <c r="PZZ80" s="218"/>
      <c r="QAA80" s="218"/>
      <c r="QAB80" s="218"/>
      <c r="QAC80" s="218"/>
      <c r="QAD80" s="218"/>
      <c r="QAE80" s="218"/>
      <c r="QAF80" s="218"/>
      <c r="QAG80" s="218"/>
      <c r="QAH80" s="218"/>
      <c r="QAI80" s="218"/>
      <c r="QAJ80" s="218"/>
      <c r="QAK80" s="218"/>
      <c r="QAL80" s="218"/>
      <c r="QAM80" s="218"/>
      <c r="QAN80" s="218"/>
      <c r="QAO80" s="218"/>
      <c r="QAP80" s="218"/>
      <c r="QAQ80" s="218"/>
      <c r="QAR80" s="218"/>
      <c r="QAS80" s="218"/>
      <c r="QAT80" s="218"/>
      <c r="QAU80" s="218"/>
      <c r="QAV80" s="218"/>
      <c r="QAW80" s="218"/>
      <c r="QAX80" s="218"/>
      <c r="QAY80" s="218"/>
      <c r="QAZ80" s="218"/>
      <c r="QBA80" s="218"/>
      <c r="QBB80" s="218"/>
      <c r="QBC80" s="218"/>
      <c r="QBD80" s="218"/>
      <c r="QBE80" s="218"/>
      <c r="QBF80" s="218"/>
      <c r="QBG80" s="218"/>
      <c r="QBH80" s="218"/>
      <c r="QBI80" s="218"/>
      <c r="QBJ80" s="218"/>
      <c r="QBK80" s="218"/>
      <c r="QBL80" s="218"/>
      <c r="QBM80" s="218"/>
      <c r="QBN80" s="218"/>
      <c r="QBO80" s="218"/>
      <c r="QBP80" s="218"/>
      <c r="QBQ80" s="218"/>
      <c r="QBR80" s="218"/>
      <c r="QBS80" s="218"/>
      <c r="QBT80" s="218"/>
      <c r="QBU80" s="218"/>
      <c r="QBV80" s="218"/>
      <c r="QBW80" s="218"/>
      <c r="QBX80" s="218"/>
      <c r="QBY80" s="218"/>
      <c r="QBZ80" s="218"/>
      <c r="QCA80" s="218"/>
      <c r="QCB80" s="218"/>
      <c r="QCC80" s="218"/>
      <c r="QCD80" s="218"/>
      <c r="QCE80" s="218"/>
      <c r="QCF80" s="218"/>
      <c r="QCG80" s="218"/>
      <c r="QCH80" s="218"/>
      <c r="QCI80" s="218"/>
      <c r="QCJ80" s="218"/>
      <c r="QCK80" s="218"/>
      <c r="QCL80" s="218"/>
      <c r="QCM80" s="218"/>
      <c r="QCN80" s="218"/>
      <c r="QCO80" s="218"/>
      <c r="QCP80" s="218"/>
      <c r="QCQ80" s="218"/>
      <c r="QCR80" s="218"/>
      <c r="QCS80" s="218"/>
      <c r="QCT80" s="218"/>
      <c r="QCU80" s="218"/>
      <c r="QCV80" s="218"/>
      <c r="QCW80" s="218"/>
      <c r="QCX80" s="218"/>
      <c r="QCY80" s="218"/>
      <c r="QCZ80" s="218"/>
      <c r="QDA80" s="218"/>
      <c r="QDB80" s="218"/>
      <c r="QDC80" s="218"/>
      <c r="QDD80" s="218"/>
      <c r="QDE80" s="218"/>
      <c r="QDF80" s="218"/>
      <c r="QDG80" s="218"/>
      <c r="QDH80" s="218"/>
      <c r="QDI80" s="218"/>
      <c r="QDJ80" s="218"/>
      <c r="QDK80" s="218"/>
      <c r="QDL80" s="218"/>
      <c r="QDM80" s="218"/>
      <c r="QDN80" s="218"/>
      <c r="QDO80" s="218"/>
      <c r="QDP80" s="218"/>
      <c r="QDQ80" s="218"/>
      <c r="QDR80" s="218"/>
      <c r="QDS80" s="218"/>
      <c r="QDT80" s="218"/>
      <c r="QDU80" s="218"/>
      <c r="QDV80" s="218"/>
      <c r="QDW80" s="218"/>
      <c r="QDX80" s="218"/>
      <c r="QDY80" s="218"/>
      <c r="QDZ80" s="218"/>
      <c r="QEA80" s="218"/>
      <c r="QEB80" s="218"/>
      <c r="QEC80" s="218"/>
      <c r="QED80" s="218"/>
      <c r="QEE80" s="218"/>
      <c r="QEF80" s="218"/>
      <c r="QEG80" s="218"/>
      <c r="QEH80" s="218"/>
      <c r="QEI80" s="218"/>
      <c r="QEJ80" s="218"/>
      <c r="QEK80" s="218"/>
      <c r="QEL80" s="218"/>
      <c r="QEM80" s="218"/>
      <c r="QEN80" s="218"/>
      <c r="QEO80" s="218"/>
      <c r="QEP80" s="218"/>
      <c r="QEQ80" s="218"/>
      <c r="QER80" s="218"/>
      <c r="QES80" s="218"/>
      <c r="QET80" s="218"/>
      <c r="QEU80" s="218"/>
      <c r="QEV80" s="218"/>
      <c r="QEW80" s="218"/>
      <c r="QEX80" s="218"/>
      <c r="QEY80" s="218"/>
      <c r="QEZ80" s="218"/>
      <c r="QFA80" s="218"/>
      <c r="QFB80" s="218"/>
      <c r="QFC80" s="218"/>
      <c r="QFD80" s="218"/>
      <c r="QFE80" s="218"/>
      <c r="QFF80" s="218"/>
      <c r="QFG80" s="218"/>
      <c r="QFH80" s="218"/>
      <c r="QFI80" s="218"/>
      <c r="QFJ80" s="218"/>
      <c r="QFK80" s="218"/>
      <c r="QFL80" s="218"/>
      <c r="QFM80" s="218"/>
      <c r="QFN80" s="218"/>
      <c r="QFO80" s="218"/>
      <c r="QFP80" s="218"/>
      <c r="QFQ80" s="218"/>
      <c r="QFR80" s="218"/>
      <c r="QFS80" s="218"/>
      <c r="QFT80" s="218"/>
      <c r="QFU80" s="218"/>
      <c r="QFV80" s="218"/>
      <c r="QFW80" s="218"/>
      <c r="QFX80" s="218"/>
      <c r="QFY80" s="218"/>
      <c r="QFZ80" s="218"/>
      <c r="QGA80" s="218"/>
      <c r="QGB80" s="218"/>
      <c r="QGC80" s="218"/>
      <c r="QGD80" s="218"/>
      <c r="QGE80" s="218"/>
      <c r="QGF80" s="218"/>
      <c r="QGG80" s="218"/>
      <c r="QGH80" s="218"/>
      <c r="QGI80" s="218"/>
      <c r="QGJ80" s="218"/>
      <c r="QGK80" s="218"/>
      <c r="QGL80" s="218"/>
      <c r="QGM80" s="218"/>
      <c r="QGN80" s="218"/>
      <c r="QGO80" s="218"/>
      <c r="QGP80" s="218"/>
      <c r="QGQ80" s="218"/>
      <c r="QGR80" s="218"/>
      <c r="QGS80" s="218"/>
      <c r="QGT80" s="218"/>
      <c r="QGU80" s="218"/>
      <c r="QGV80" s="218"/>
      <c r="QGW80" s="218"/>
      <c r="QGX80" s="218"/>
      <c r="QGY80" s="218"/>
      <c r="QGZ80" s="218"/>
      <c r="QHA80" s="218"/>
      <c r="QHB80" s="218"/>
      <c r="QHC80" s="218"/>
      <c r="QHD80" s="218"/>
      <c r="QHE80" s="218"/>
      <c r="QHF80" s="218"/>
      <c r="QHG80" s="218"/>
      <c r="QHH80" s="218"/>
      <c r="QHI80" s="218"/>
      <c r="QHJ80" s="218"/>
      <c r="QHK80" s="218"/>
      <c r="QHL80" s="218"/>
      <c r="QHM80" s="218"/>
      <c r="QHN80" s="218"/>
      <c r="QHO80" s="218"/>
      <c r="QHP80" s="218"/>
      <c r="QHQ80" s="218"/>
      <c r="QHR80" s="218"/>
      <c r="QHS80" s="218"/>
      <c r="QHT80" s="218"/>
      <c r="QHU80" s="218"/>
      <c r="QHV80" s="218"/>
      <c r="QHW80" s="218"/>
      <c r="QHX80" s="218"/>
      <c r="QHY80" s="218"/>
      <c r="QHZ80" s="218"/>
      <c r="QIA80" s="218"/>
      <c r="QIB80" s="218"/>
      <c r="QIC80" s="218"/>
      <c r="QID80" s="218"/>
      <c r="QIE80" s="218"/>
      <c r="QIF80" s="218"/>
      <c r="QIG80" s="218"/>
      <c r="QIH80" s="218"/>
      <c r="QII80" s="218"/>
      <c r="QIJ80" s="218"/>
      <c r="QIK80" s="218"/>
      <c r="QIL80" s="218"/>
      <c r="QIM80" s="218"/>
      <c r="QIN80" s="218"/>
      <c r="QIO80" s="218"/>
      <c r="QIP80" s="218"/>
      <c r="QIQ80" s="218"/>
      <c r="QIR80" s="218"/>
      <c r="QIS80" s="218"/>
      <c r="QIT80" s="218"/>
      <c r="QIU80" s="218"/>
      <c r="QIV80" s="218"/>
      <c r="QIW80" s="218"/>
      <c r="QIX80" s="218"/>
      <c r="QIY80" s="218"/>
      <c r="QIZ80" s="218"/>
      <c r="QJA80" s="218"/>
      <c r="QJB80" s="218"/>
      <c r="QJC80" s="218"/>
      <c r="QJD80" s="218"/>
      <c r="QJE80" s="218"/>
      <c r="QJF80" s="218"/>
      <c r="QJG80" s="218"/>
      <c r="QJH80" s="218"/>
      <c r="QJI80" s="218"/>
      <c r="QJJ80" s="218"/>
      <c r="QJK80" s="218"/>
      <c r="QJL80" s="218"/>
      <c r="QJM80" s="218"/>
      <c r="QJN80" s="218"/>
      <c r="QJO80" s="218"/>
      <c r="QJP80" s="218"/>
      <c r="QJQ80" s="218"/>
      <c r="QJR80" s="218"/>
      <c r="QJS80" s="218"/>
      <c r="QJT80" s="218"/>
      <c r="QJU80" s="218"/>
      <c r="QJV80" s="218"/>
      <c r="QJW80" s="218"/>
      <c r="QJX80" s="218"/>
      <c r="QJY80" s="218"/>
      <c r="QJZ80" s="218"/>
      <c r="QKA80" s="218"/>
      <c r="QKB80" s="218"/>
      <c r="QKC80" s="218"/>
      <c r="QKD80" s="218"/>
      <c r="QKE80" s="218"/>
      <c r="QKF80" s="218"/>
      <c r="QKG80" s="218"/>
      <c r="QKH80" s="218"/>
      <c r="QKI80" s="218"/>
      <c r="QKJ80" s="218"/>
      <c r="QKK80" s="218"/>
      <c r="QKL80" s="218"/>
      <c r="QKM80" s="218"/>
      <c r="QKN80" s="218"/>
      <c r="QKO80" s="218"/>
      <c r="QKP80" s="218"/>
      <c r="QKQ80" s="218"/>
      <c r="QKR80" s="218"/>
      <c r="QKS80" s="218"/>
      <c r="QKT80" s="218"/>
      <c r="QKU80" s="218"/>
      <c r="QKV80" s="218"/>
      <c r="QKW80" s="218"/>
      <c r="QKX80" s="218"/>
      <c r="QKY80" s="218"/>
      <c r="QKZ80" s="218"/>
      <c r="QLA80" s="218"/>
      <c r="QLB80" s="218"/>
      <c r="QLC80" s="218"/>
      <c r="QLD80" s="218"/>
      <c r="QLE80" s="218"/>
      <c r="QLF80" s="218"/>
      <c r="QLG80" s="218"/>
      <c r="QLH80" s="218"/>
      <c r="QLI80" s="218"/>
      <c r="QLJ80" s="218"/>
      <c r="QLK80" s="218"/>
      <c r="QLL80" s="218"/>
      <c r="QLM80" s="218"/>
      <c r="QLN80" s="218"/>
      <c r="QLO80" s="218"/>
      <c r="QLP80" s="218"/>
      <c r="QLQ80" s="218"/>
      <c r="QLR80" s="218"/>
      <c r="QLS80" s="218"/>
      <c r="QLT80" s="218"/>
      <c r="QLU80" s="218"/>
      <c r="QLV80" s="218"/>
      <c r="QLW80" s="218"/>
      <c r="QLX80" s="218"/>
      <c r="QLY80" s="218"/>
      <c r="QLZ80" s="218"/>
      <c r="QMA80" s="218"/>
      <c r="QMB80" s="218"/>
      <c r="QMC80" s="218"/>
      <c r="QMD80" s="218"/>
      <c r="QME80" s="218"/>
      <c r="QMF80" s="218"/>
      <c r="QMG80" s="218"/>
      <c r="QMH80" s="218"/>
      <c r="QMI80" s="218"/>
      <c r="QMJ80" s="218"/>
      <c r="QMK80" s="218"/>
      <c r="QML80" s="218"/>
      <c r="QMM80" s="218"/>
      <c r="QMN80" s="218"/>
      <c r="QMO80" s="218"/>
      <c r="QMP80" s="218"/>
      <c r="QMQ80" s="218"/>
      <c r="QMR80" s="218"/>
      <c r="QMS80" s="218"/>
      <c r="QMT80" s="218"/>
      <c r="QMU80" s="218"/>
      <c r="QMV80" s="218"/>
      <c r="QMW80" s="218"/>
      <c r="QMX80" s="218"/>
      <c r="QMY80" s="218"/>
      <c r="QMZ80" s="218"/>
      <c r="QNA80" s="218"/>
      <c r="QNB80" s="218"/>
      <c r="QNC80" s="218"/>
      <c r="QND80" s="218"/>
      <c r="QNE80" s="218"/>
      <c r="QNF80" s="218"/>
      <c r="QNG80" s="218"/>
      <c r="QNH80" s="218"/>
      <c r="QNI80" s="218"/>
      <c r="QNJ80" s="218"/>
      <c r="QNK80" s="218"/>
      <c r="QNL80" s="218"/>
      <c r="QNM80" s="218"/>
      <c r="QNN80" s="218"/>
      <c r="QNO80" s="218"/>
      <c r="QNP80" s="218"/>
      <c r="QNQ80" s="218"/>
      <c r="QNR80" s="218"/>
      <c r="QNS80" s="218"/>
      <c r="QNT80" s="218"/>
      <c r="QNU80" s="218"/>
      <c r="QNV80" s="218"/>
      <c r="QNW80" s="218"/>
      <c r="QNX80" s="218"/>
      <c r="QNY80" s="218"/>
      <c r="QNZ80" s="218"/>
      <c r="QOA80" s="218"/>
      <c r="QOB80" s="218"/>
      <c r="QOC80" s="218"/>
      <c r="QOD80" s="218"/>
      <c r="QOE80" s="218"/>
      <c r="QOF80" s="218"/>
      <c r="QOG80" s="218"/>
      <c r="QOH80" s="218"/>
      <c r="QOI80" s="218"/>
      <c r="QOJ80" s="218"/>
      <c r="QOK80" s="218"/>
      <c r="QOL80" s="218"/>
      <c r="QOM80" s="218"/>
      <c r="QON80" s="218"/>
      <c r="QOO80" s="218"/>
      <c r="QOP80" s="218"/>
      <c r="QOQ80" s="218"/>
      <c r="QOR80" s="218"/>
      <c r="QOS80" s="218"/>
      <c r="QOT80" s="218"/>
      <c r="QOU80" s="218"/>
      <c r="QOV80" s="218"/>
      <c r="QOW80" s="218"/>
      <c r="QOX80" s="218"/>
      <c r="QOY80" s="218"/>
      <c r="QOZ80" s="218"/>
      <c r="QPA80" s="218"/>
      <c r="QPB80" s="218"/>
      <c r="QPC80" s="218"/>
      <c r="QPD80" s="218"/>
      <c r="QPE80" s="218"/>
      <c r="QPF80" s="218"/>
      <c r="QPG80" s="218"/>
      <c r="QPH80" s="218"/>
      <c r="QPI80" s="218"/>
      <c r="QPJ80" s="218"/>
      <c r="QPK80" s="218"/>
      <c r="QPL80" s="218"/>
      <c r="QPM80" s="218"/>
      <c r="QPN80" s="218"/>
      <c r="QPO80" s="218"/>
      <c r="QPP80" s="218"/>
      <c r="QPQ80" s="218"/>
      <c r="QPR80" s="218"/>
      <c r="QPS80" s="218"/>
      <c r="QPT80" s="218"/>
      <c r="QPU80" s="218"/>
      <c r="QPV80" s="218"/>
      <c r="QPW80" s="218"/>
      <c r="QPX80" s="218"/>
      <c r="QPY80" s="218"/>
      <c r="QPZ80" s="218"/>
      <c r="QQA80" s="218"/>
      <c r="QQB80" s="218"/>
      <c r="QQC80" s="218"/>
      <c r="QQD80" s="218"/>
      <c r="QQE80" s="218"/>
      <c r="QQF80" s="218"/>
      <c r="QQG80" s="218"/>
      <c r="QQH80" s="218"/>
      <c r="QQI80" s="218"/>
      <c r="QQJ80" s="218"/>
      <c r="QQK80" s="218"/>
      <c r="QQL80" s="218"/>
      <c r="QQM80" s="218"/>
      <c r="QQN80" s="218"/>
      <c r="QQO80" s="218"/>
      <c r="QQP80" s="218"/>
      <c r="QQQ80" s="218"/>
      <c r="QQR80" s="218"/>
      <c r="QQS80" s="218"/>
      <c r="QQT80" s="218"/>
      <c r="QQU80" s="218"/>
      <c r="QQV80" s="218"/>
      <c r="QQW80" s="218"/>
      <c r="QQX80" s="218"/>
      <c r="QQY80" s="218"/>
      <c r="QQZ80" s="218"/>
      <c r="QRA80" s="218"/>
      <c r="QRB80" s="218"/>
      <c r="QRC80" s="218"/>
      <c r="QRD80" s="218"/>
      <c r="QRE80" s="218"/>
      <c r="QRF80" s="218"/>
      <c r="QRG80" s="218"/>
      <c r="QRH80" s="218"/>
      <c r="QRI80" s="218"/>
      <c r="QRJ80" s="218"/>
      <c r="QRK80" s="218"/>
      <c r="QRL80" s="218"/>
      <c r="QRM80" s="218"/>
      <c r="QRN80" s="218"/>
      <c r="QRO80" s="218"/>
      <c r="QRP80" s="218"/>
      <c r="QRQ80" s="218"/>
      <c r="QRR80" s="218"/>
      <c r="QRS80" s="218"/>
      <c r="QRT80" s="218"/>
      <c r="QRU80" s="218"/>
      <c r="QRV80" s="218"/>
      <c r="QRW80" s="218"/>
      <c r="QRX80" s="218"/>
      <c r="QRY80" s="218"/>
      <c r="QRZ80" s="218"/>
      <c r="QSA80" s="218"/>
      <c r="QSB80" s="218"/>
      <c r="QSC80" s="218"/>
      <c r="QSD80" s="218"/>
      <c r="QSE80" s="218"/>
      <c r="QSF80" s="218"/>
      <c r="QSG80" s="218"/>
      <c r="QSH80" s="218"/>
      <c r="QSI80" s="218"/>
      <c r="QSJ80" s="218"/>
      <c r="QSK80" s="218"/>
      <c r="QSL80" s="218"/>
      <c r="QSM80" s="218"/>
      <c r="QSN80" s="218"/>
      <c r="QSO80" s="218"/>
      <c r="QSP80" s="218"/>
      <c r="QSQ80" s="218"/>
      <c r="QSR80" s="218"/>
      <c r="QSS80" s="218"/>
      <c r="QST80" s="218"/>
      <c r="QSU80" s="218"/>
      <c r="QSV80" s="218"/>
      <c r="QSW80" s="218"/>
      <c r="QSX80" s="218"/>
      <c r="QSY80" s="218"/>
      <c r="QSZ80" s="218"/>
      <c r="QTA80" s="218"/>
      <c r="QTB80" s="218"/>
      <c r="QTC80" s="218"/>
      <c r="QTD80" s="218"/>
      <c r="QTE80" s="218"/>
      <c r="QTF80" s="218"/>
      <c r="QTG80" s="218"/>
      <c r="QTH80" s="218"/>
      <c r="QTI80" s="218"/>
      <c r="QTJ80" s="218"/>
      <c r="QTK80" s="218"/>
      <c r="QTL80" s="218"/>
      <c r="QTM80" s="218"/>
      <c r="QTN80" s="218"/>
      <c r="QTO80" s="218"/>
      <c r="QTP80" s="218"/>
      <c r="QTQ80" s="218"/>
      <c r="QTR80" s="218"/>
      <c r="QTS80" s="218"/>
      <c r="QTT80" s="218"/>
      <c r="QTU80" s="218"/>
      <c r="QTV80" s="218"/>
      <c r="QTW80" s="218"/>
      <c r="QTX80" s="218"/>
      <c r="QTY80" s="218"/>
      <c r="QTZ80" s="218"/>
      <c r="QUA80" s="218"/>
      <c r="QUB80" s="218"/>
      <c r="QUC80" s="218"/>
      <c r="QUD80" s="218"/>
      <c r="QUE80" s="218"/>
      <c r="QUF80" s="218"/>
      <c r="QUG80" s="218"/>
      <c r="QUH80" s="218"/>
      <c r="QUI80" s="218"/>
      <c r="QUJ80" s="218"/>
      <c r="QUK80" s="218"/>
      <c r="QUL80" s="218"/>
      <c r="QUM80" s="218"/>
      <c r="QUN80" s="218"/>
      <c r="QUO80" s="218"/>
      <c r="QUP80" s="218"/>
      <c r="QUQ80" s="218"/>
      <c r="QUR80" s="218"/>
      <c r="QUS80" s="218"/>
      <c r="QUT80" s="218"/>
      <c r="QUU80" s="218"/>
      <c r="QUV80" s="218"/>
      <c r="QUW80" s="218"/>
      <c r="QUX80" s="218"/>
      <c r="QUY80" s="218"/>
      <c r="QUZ80" s="218"/>
      <c r="QVA80" s="218"/>
      <c r="QVB80" s="218"/>
      <c r="QVC80" s="218"/>
      <c r="QVD80" s="218"/>
      <c r="QVE80" s="218"/>
      <c r="QVF80" s="218"/>
      <c r="QVG80" s="218"/>
      <c r="QVH80" s="218"/>
      <c r="QVI80" s="218"/>
      <c r="QVJ80" s="218"/>
      <c r="QVK80" s="218"/>
      <c r="QVL80" s="218"/>
      <c r="QVM80" s="218"/>
      <c r="QVN80" s="218"/>
      <c r="QVO80" s="218"/>
      <c r="QVP80" s="218"/>
      <c r="QVQ80" s="218"/>
      <c r="QVR80" s="218"/>
      <c r="QVS80" s="218"/>
      <c r="QVT80" s="218"/>
      <c r="QVU80" s="218"/>
      <c r="QVV80" s="218"/>
      <c r="QVW80" s="218"/>
      <c r="QVX80" s="218"/>
      <c r="QVY80" s="218"/>
      <c r="QVZ80" s="218"/>
      <c r="QWA80" s="218"/>
      <c r="QWB80" s="218"/>
      <c r="QWC80" s="218"/>
      <c r="QWD80" s="218"/>
      <c r="QWE80" s="218"/>
      <c r="QWF80" s="218"/>
      <c r="QWG80" s="218"/>
      <c r="QWH80" s="218"/>
      <c r="QWI80" s="218"/>
      <c r="QWJ80" s="218"/>
      <c r="QWK80" s="218"/>
      <c r="QWL80" s="218"/>
      <c r="QWM80" s="218"/>
      <c r="QWN80" s="218"/>
      <c r="QWO80" s="218"/>
      <c r="QWP80" s="218"/>
      <c r="QWQ80" s="218"/>
      <c r="QWR80" s="218"/>
      <c r="QWS80" s="218"/>
      <c r="QWT80" s="218"/>
      <c r="QWU80" s="218"/>
      <c r="QWV80" s="218"/>
      <c r="QWW80" s="218"/>
      <c r="QWX80" s="218"/>
      <c r="QWY80" s="218"/>
      <c r="QWZ80" s="218"/>
      <c r="QXA80" s="218"/>
      <c r="QXB80" s="218"/>
      <c r="QXC80" s="218"/>
      <c r="QXD80" s="218"/>
      <c r="QXE80" s="218"/>
      <c r="QXF80" s="218"/>
      <c r="QXG80" s="218"/>
      <c r="QXH80" s="218"/>
      <c r="QXI80" s="218"/>
      <c r="QXJ80" s="218"/>
      <c r="QXK80" s="218"/>
      <c r="QXL80" s="218"/>
      <c r="QXM80" s="218"/>
      <c r="QXN80" s="218"/>
      <c r="QXO80" s="218"/>
      <c r="QXP80" s="218"/>
      <c r="QXQ80" s="218"/>
      <c r="QXR80" s="218"/>
      <c r="QXS80" s="218"/>
      <c r="QXT80" s="218"/>
      <c r="QXU80" s="218"/>
      <c r="QXV80" s="218"/>
      <c r="QXW80" s="218"/>
      <c r="QXX80" s="218"/>
      <c r="QXY80" s="218"/>
      <c r="QXZ80" s="218"/>
      <c r="QYA80" s="218"/>
      <c r="QYB80" s="218"/>
      <c r="QYC80" s="218"/>
      <c r="QYD80" s="218"/>
      <c r="QYE80" s="218"/>
      <c r="QYF80" s="218"/>
      <c r="QYG80" s="218"/>
      <c r="QYH80" s="218"/>
      <c r="QYI80" s="218"/>
      <c r="QYJ80" s="218"/>
      <c r="QYK80" s="218"/>
      <c r="QYL80" s="218"/>
      <c r="QYM80" s="218"/>
      <c r="QYN80" s="218"/>
      <c r="QYO80" s="218"/>
      <c r="QYP80" s="218"/>
      <c r="QYQ80" s="218"/>
      <c r="QYR80" s="218"/>
      <c r="QYS80" s="218"/>
      <c r="QYT80" s="218"/>
      <c r="QYU80" s="218"/>
      <c r="QYV80" s="218"/>
      <c r="QYW80" s="218"/>
      <c r="QYX80" s="218"/>
      <c r="QYY80" s="218"/>
      <c r="QYZ80" s="218"/>
      <c r="QZA80" s="218"/>
      <c r="QZB80" s="218"/>
      <c r="QZC80" s="218"/>
      <c r="QZD80" s="218"/>
      <c r="QZE80" s="218"/>
      <c r="QZF80" s="218"/>
      <c r="QZG80" s="218"/>
      <c r="QZH80" s="218"/>
      <c r="QZI80" s="218"/>
      <c r="QZJ80" s="218"/>
      <c r="QZK80" s="218"/>
      <c r="QZL80" s="218"/>
      <c r="QZM80" s="218"/>
      <c r="QZN80" s="218"/>
      <c r="QZO80" s="218"/>
      <c r="QZP80" s="218"/>
      <c r="QZQ80" s="218"/>
      <c r="QZR80" s="218"/>
      <c r="QZS80" s="218"/>
      <c r="QZT80" s="218"/>
      <c r="QZU80" s="218"/>
      <c r="QZV80" s="218"/>
      <c r="QZW80" s="218"/>
      <c r="QZX80" s="218"/>
      <c r="QZY80" s="218"/>
      <c r="QZZ80" s="218"/>
      <c r="RAA80" s="218"/>
      <c r="RAB80" s="218"/>
      <c r="RAC80" s="218"/>
      <c r="RAD80" s="218"/>
      <c r="RAE80" s="218"/>
      <c r="RAF80" s="218"/>
      <c r="RAG80" s="218"/>
      <c r="RAH80" s="218"/>
      <c r="RAI80" s="218"/>
      <c r="RAJ80" s="218"/>
      <c r="RAK80" s="218"/>
      <c r="RAL80" s="218"/>
      <c r="RAM80" s="218"/>
      <c r="RAN80" s="218"/>
      <c r="RAO80" s="218"/>
      <c r="RAP80" s="218"/>
      <c r="RAQ80" s="218"/>
      <c r="RAR80" s="218"/>
      <c r="RAS80" s="218"/>
      <c r="RAT80" s="218"/>
      <c r="RAU80" s="218"/>
      <c r="RAV80" s="218"/>
      <c r="RAW80" s="218"/>
      <c r="RAX80" s="218"/>
      <c r="RAY80" s="218"/>
      <c r="RAZ80" s="218"/>
      <c r="RBA80" s="218"/>
      <c r="RBB80" s="218"/>
      <c r="RBC80" s="218"/>
      <c r="RBD80" s="218"/>
      <c r="RBE80" s="218"/>
      <c r="RBF80" s="218"/>
      <c r="RBG80" s="218"/>
      <c r="RBH80" s="218"/>
      <c r="RBI80" s="218"/>
      <c r="RBJ80" s="218"/>
      <c r="RBK80" s="218"/>
      <c r="RBL80" s="218"/>
      <c r="RBM80" s="218"/>
      <c r="RBN80" s="218"/>
      <c r="RBO80" s="218"/>
      <c r="RBP80" s="218"/>
      <c r="RBQ80" s="218"/>
      <c r="RBR80" s="218"/>
      <c r="RBS80" s="218"/>
      <c r="RBT80" s="218"/>
      <c r="RBU80" s="218"/>
      <c r="RBV80" s="218"/>
      <c r="RBW80" s="218"/>
      <c r="RBX80" s="218"/>
      <c r="RBY80" s="218"/>
      <c r="RBZ80" s="218"/>
      <c r="RCA80" s="218"/>
      <c r="RCB80" s="218"/>
      <c r="RCC80" s="218"/>
      <c r="RCD80" s="218"/>
      <c r="RCE80" s="218"/>
      <c r="RCF80" s="218"/>
      <c r="RCG80" s="218"/>
      <c r="RCH80" s="218"/>
      <c r="RCI80" s="218"/>
      <c r="RCJ80" s="218"/>
      <c r="RCK80" s="218"/>
      <c r="RCL80" s="218"/>
      <c r="RCM80" s="218"/>
      <c r="RCN80" s="218"/>
      <c r="RCO80" s="218"/>
      <c r="RCP80" s="218"/>
      <c r="RCQ80" s="218"/>
      <c r="RCR80" s="218"/>
      <c r="RCS80" s="218"/>
      <c r="RCT80" s="218"/>
      <c r="RCU80" s="218"/>
      <c r="RCV80" s="218"/>
      <c r="RCW80" s="218"/>
      <c r="RCX80" s="218"/>
      <c r="RCY80" s="218"/>
      <c r="RCZ80" s="218"/>
      <c r="RDA80" s="218"/>
      <c r="RDB80" s="218"/>
      <c r="RDC80" s="218"/>
      <c r="RDD80" s="218"/>
      <c r="RDE80" s="218"/>
      <c r="RDF80" s="218"/>
      <c r="RDG80" s="218"/>
      <c r="RDH80" s="218"/>
      <c r="RDI80" s="218"/>
      <c r="RDJ80" s="218"/>
      <c r="RDK80" s="218"/>
      <c r="RDL80" s="218"/>
      <c r="RDM80" s="218"/>
      <c r="RDN80" s="218"/>
      <c r="RDO80" s="218"/>
      <c r="RDP80" s="218"/>
      <c r="RDQ80" s="218"/>
      <c r="RDR80" s="218"/>
      <c r="RDS80" s="218"/>
      <c r="RDT80" s="218"/>
      <c r="RDU80" s="218"/>
      <c r="RDV80" s="218"/>
      <c r="RDW80" s="218"/>
      <c r="RDX80" s="218"/>
      <c r="RDY80" s="218"/>
      <c r="RDZ80" s="218"/>
      <c r="REA80" s="218"/>
      <c r="REB80" s="218"/>
      <c r="REC80" s="218"/>
      <c r="RED80" s="218"/>
      <c r="REE80" s="218"/>
      <c r="REF80" s="218"/>
      <c r="REG80" s="218"/>
      <c r="REH80" s="218"/>
      <c r="REI80" s="218"/>
      <c r="REJ80" s="218"/>
      <c r="REK80" s="218"/>
      <c r="REL80" s="218"/>
      <c r="REM80" s="218"/>
      <c r="REN80" s="218"/>
      <c r="REO80" s="218"/>
      <c r="REP80" s="218"/>
      <c r="REQ80" s="218"/>
      <c r="RER80" s="218"/>
      <c r="RES80" s="218"/>
      <c r="RET80" s="218"/>
      <c r="REU80" s="218"/>
      <c r="REV80" s="218"/>
      <c r="REW80" s="218"/>
      <c r="REX80" s="218"/>
      <c r="REY80" s="218"/>
      <c r="REZ80" s="218"/>
      <c r="RFA80" s="218"/>
      <c r="RFB80" s="218"/>
      <c r="RFC80" s="218"/>
      <c r="RFD80" s="218"/>
      <c r="RFE80" s="218"/>
      <c r="RFF80" s="218"/>
      <c r="RFG80" s="218"/>
      <c r="RFH80" s="218"/>
      <c r="RFI80" s="218"/>
      <c r="RFJ80" s="218"/>
      <c r="RFK80" s="218"/>
      <c r="RFL80" s="218"/>
      <c r="RFM80" s="218"/>
      <c r="RFN80" s="218"/>
      <c r="RFO80" s="218"/>
      <c r="RFP80" s="218"/>
      <c r="RFQ80" s="218"/>
      <c r="RFR80" s="218"/>
      <c r="RFS80" s="218"/>
      <c r="RFT80" s="218"/>
      <c r="RFU80" s="218"/>
      <c r="RFV80" s="218"/>
      <c r="RFW80" s="218"/>
      <c r="RFX80" s="218"/>
      <c r="RFY80" s="218"/>
      <c r="RFZ80" s="218"/>
      <c r="RGA80" s="218"/>
      <c r="RGB80" s="218"/>
      <c r="RGC80" s="218"/>
      <c r="RGD80" s="218"/>
      <c r="RGE80" s="218"/>
      <c r="RGF80" s="218"/>
      <c r="RGG80" s="218"/>
      <c r="RGH80" s="218"/>
      <c r="RGI80" s="218"/>
      <c r="RGJ80" s="218"/>
      <c r="RGK80" s="218"/>
      <c r="RGL80" s="218"/>
      <c r="RGM80" s="218"/>
      <c r="RGN80" s="218"/>
      <c r="RGO80" s="218"/>
      <c r="RGP80" s="218"/>
      <c r="RGQ80" s="218"/>
      <c r="RGR80" s="218"/>
      <c r="RGS80" s="218"/>
      <c r="RGT80" s="218"/>
      <c r="RGU80" s="218"/>
      <c r="RGV80" s="218"/>
      <c r="RGW80" s="218"/>
      <c r="RGX80" s="218"/>
      <c r="RGY80" s="218"/>
      <c r="RGZ80" s="218"/>
      <c r="RHA80" s="218"/>
      <c r="RHB80" s="218"/>
      <c r="RHC80" s="218"/>
      <c r="RHD80" s="218"/>
      <c r="RHE80" s="218"/>
      <c r="RHF80" s="218"/>
      <c r="RHG80" s="218"/>
      <c r="RHH80" s="218"/>
      <c r="RHI80" s="218"/>
      <c r="RHJ80" s="218"/>
      <c r="RHK80" s="218"/>
      <c r="RHL80" s="218"/>
      <c r="RHM80" s="218"/>
      <c r="RHN80" s="218"/>
      <c r="RHO80" s="218"/>
      <c r="RHP80" s="218"/>
      <c r="RHQ80" s="218"/>
      <c r="RHR80" s="218"/>
      <c r="RHS80" s="218"/>
      <c r="RHT80" s="218"/>
      <c r="RHU80" s="218"/>
      <c r="RHV80" s="218"/>
      <c r="RHW80" s="218"/>
      <c r="RHX80" s="218"/>
      <c r="RHY80" s="218"/>
      <c r="RHZ80" s="218"/>
      <c r="RIA80" s="218"/>
      <c r="RIB80" s="218"/>
      <c r="RIC80" s="218"/>
      <c r="RID80" s="218"/>
      <c r="RIE80" s="218"/>
      <c r="RIF80" s="218"/>
      <c r="RIG80" s="218"/>
      <c r="RIH80" s="218"/>
      <c r="RII80" s="218"/>
      <c r="RIJ80" s="218"/>
      <c r="RIK80" s="218"/>
      <c r="RIL80" s="218"/>
      <c r="RIM80" s="218"/>
      <c r="RIN80" s="218"/>
      <c r="RIO80" s="218"/>
      <c r="RIP80" s="218"/>
      <c r="RIQ80" s="218"/>
      <c r="RIR80" s="218"/>
      <c r="RIS80" s="218"/>
      <c r="RIT80" s="218"/>
      <c r="RIU80" s="218"/>
      <c r="RIV80" s="218"/>
      <c r="RIW80" s="218"/>
      <c r="RIX80" s="218"/>
      <c r="RIY80" s="218"/>
      <c r="RIZ80" s="218"/>
      <c r="RJA80" s="218"/>
      <c r="RJB80" s="218"/>
      <c r="RJC80" s="218"/>
      <c r="RJD80" s="218"/>
      <c r="RJE80" s="218"/>
      <c r="RJF80" s="218"/>
      <c r="RJG80" s="218"/>
      <c r="RJH80" s="218"/>
      <c r="RJI80" s="218"/>
      <c r="RJJ80" s="218"/>
      <c r="RJK80" s="218"/>
      <c r="RJL80" s="218"/>
      <c r="RJM80" s="218"/>
      <c r="RJN80" s="218"/>
      <c r="RJO80" s="218"/>
      <c r="RJP80" s="218"/>
      <c r="RJQ80" s="218"/>
      <c r="RJR80" s="218"/>
      <c r="RJS80" s="218"/>
      <c r="RJT80" s="218"/>
      <c r="RJU80" s="218"/>
      <c r="RJV80" s="218"/>
      <c r="RJW80" s="218"/>
      <c r="RJX80" s="218"/>
      <c r="RJY80" s="218"/>
      <c r="RJZ80" s="218"/>
      <c r="RKA80" s="218"/>
      <c r="RKB80" s="218"/>
      <c r="RKC80" s="218"/>
      <c r="RKD80" s="218"/>
      <c r="RKE80" s="218"/>
      <c r="RKF80" s="218"/>
      <c r="RKG80" s="218"/>
      <c r="RKH80" s="218"/>
      <c r="RKI80" s="218"/>
      <c r="RKJ80" s="218"/>
      <c r="RKK80" s="218"/>
      <c r="RKL80" s="218"/>
      <c r="RKM80" s="218"/>
      <c r="RKN80" s="218"/>
      <c r="RKO80" s="218"/>
      <c r="RKP80" s="218"/>
      <c r="RKQ80" s="218"/>
      <c r="RKR80" s="218"/>
      <c r="RKS80" s="218"/>
      <c r="RKT80" s="218"/>
      <c r="RKU80" s="218"/>
      <c r="RKV80" s="218"/>
      <c r="RKW80" s="218"/>
      <c r="RKX80" s="218"/>
      <c r="RKY80" s="218"/>
      <c r="RKZ80" s="218"/>
      <c r="RLA80" s="218"/>
      <c r="RLB80" s="218"/>
      <c r="RLC80" s="218"/>
      <c r="RLD80" s="218"/>
      <c r="RLE80" s="218"/>
      <c r="RLF80" s="218"/>
      <c r="RLG80" s="218"/>
      <c r="RLH80" s="218"/>
      <c r="RLI80" s="218"/>
      <c r="RLJ80" s="218"/>
      <c r="RLK80" s="218"/>
      <c r="RLL80" s="218"/>
      <c r="RLM80" s="218"/>
      <c r="RLN80" s="218"/>
      <c r="RLO80" s="218"/>
      <c r="RLP80" s="218"/>
      <c r="RLQ80" s="218"/>
      <c r="RLR80" s="218"/>
      <c r="RLS80" s="218"/>
      <c r="RLT80" s="218"/>
      <c r="RLU80" s="218"/>
      <c r="RLV80" s="218"/>
      <c r="RLW80" s="218"/>
      <c r="RLX80" s="218"/>
      <c r="RLY80" s="218"/>
      <c r="RLZ80" s="218"/>
      <c r="RMA80" s="218"/>
      <c r="RMB80" s="218"/>
      <c r="RMC80" s="218"/>
      <c r="RMD80" s="218"/>
      <c r="RME80" s="218"/>
      <c r="RMF80" s="218"/>
      <c r="RMG80" s="218"/>
      <c r="RMH80" s="218"/>
      <c r="RMI80" s="218"/>
      <c r="RMJ80" s="218"/>
      <c r="RMK80" s="218"/>
      <c r="RML80" s="218"/>
      <c r="RMM80" s="218"/>
      <c r="RMN80" s="218"/>
      <c r="RMO80" s="218"/>
      <c r="RMP80" s="218"/>
      <c r="RMQ80" s="218"/>
      <c r="RMR80" s="218"/>
      <c r="RMS80" s="218"/>
      <c r="RMT80" s="218"/>
      <c r="RMU80" s="218"/>
      <c r="RMV80" s="218"/>
      <c r="RMW80" s="218"/>
      <c r="RMX80" s="218"/>
      <c r="RMY80" s="218"/>
      <c r="RMZ80" s="218"/>
      <c r="RNA80" s="218"/>
      <c r="RNB80" s="218"/>
      <c r="RNC80" s="218"/>
      <c r="RND80" s="218"/>
      <c r="RNE80" s="218"/>
      <c r="RNF80" s="218"/>
      <c r="RNG80" s="218"/>
      <c r="RNH80" s="218"/>
      <c r="RNI80" s="218"/>
      <c r="RNJ80" s="218"/>
      <c r="RNK80" s="218"/>
      <c r="RNL80" s="218"/>
      <c r="RNM80" s="218"/>
      <c r="RNN80" s="218"/>
      <c r="RNO80" s="218"/>
      <c r="RNP80" s="218"/>
      <c r="RNQ80" s="218"/>
      <c r="RNR80" s="218"/>
      <c r="RNS80" s="218"/>
      <c r="RNT80" s="218"/>
      <c r="RNU80" s="218"/>
      <c r="RNV80" s="218"/>
      <c r="RNW80" s="218"/>
      <c r="RNX80" s="218"/>
      <c r="RNY80" s="218"/>
      <c r="RNZ80" s="218"/>
      <c r="ROA80" s="218"/>
      <c r="ROB80" s="218"/>
      <c r="ROC80" s="218"/>
      <c r="ROD80" s="218"/>
      <c r="ROE80" s="218"/>
      <c r="ROF80" s="218"/>
      <c r="ROG80" s="218"/>
      <c r="ROH80" s="218"/>
      <c r="ROI80" s="218"/>
      <c r="ROJ80" s="218"/>
      <c r="ROK80" s="218"/>
      <c r="ROL80" s="218"/>
      <c r="ROM80" s="218"/>
      <c r="RON80" s="218"/>
      <c r="ROO80" s="218"/>
      <c r="ROP80" s="218"/>
      <c r="ROQ80" s="218"/>
      <c r="ROR80" s="218"/>
      <c r="ROS80" s="218"/>
      <c r="ROT80" s="218"/>
      <c r="ROU80" s="218"/>
      <c r="ROV80" s="218"/>
      <c r="ROW80" s="218"/>
      <c r="ROX80" s="218"/>
      <c r="ROY80" s="218"/>
      <c r="ROZ80" s="218"/>
      <c r="RPA80" s="218"/>
      <c r="RPB80" s="218"/>
      <c r="RPC80" s="218"/>
      <c r="RPD80" s="218"/>
      <c r="RPE80" s="218"/>
      <c r="RPF80" s="218"/>
      <c r="RPG80" s="218"/>
      <c r="RPH80" s="218"/>
      <c r="RPI80" s="218"/>
      <c r="RPJ80" s="218"/>
      <c r="RPK80" s="218"/>
      <c r="RPL80" s="218"/>
      <c r="RPM80" s="218"/>
      <c r="RPN80" s="218"/>
      <c r="RPO80" s="218"/>
      <c r="RPP80" s="218"/>
      <c r="RPQ80" s="218"/>
      <c r="RPR80" s="218"/>
      <c r="RPS80" s="218"/>
      <c r="RPT80" s="218"/>
      <c r="RPU80" s="218"/>
      <c r="RPV80" s="218"/>
      <c r="RPW80" s="218"/>
      <c r="RPX80" s="218"/>
      <c r="RPY80" s="218"/>
      <c r="RPZ80" s="218"/>
      <c r="RQA80" s="218"/>
      <c r="RQB80" s="218"/>
      <c r="RQC80" s="218"/>
      <c r="RQD80" s="218"/>
      <c r="RQE80" s="218"/>
      <c r="RQF80" s="218"/>
      <c r="RQG80" s="218"/>
      <c r="RQH80" s="218"/>
      <c r="RQI80" s="218"/>
      <c r="RQJ80" s="218"/>
      <c r="RQK80" s="218"/>
      <c r="RQL80" s="218"/>
      <c r="RQM80" s="218"/>
      <c r="RQN80" s="218"/>
      <c r="RQO80" s="218"/>
      <c r="RQP80" s="218"/>
      <c r="RQQ80" s="218"/>
      <c r="RQR80" s="218"/>
      <c r="RQS80" s="218"/>
      <c r="RQT80" s="218"/>
      <c r="RQU80" s="218"/>
      <c r="RQV80" s="218"/>
      <c r="RQW80" s="218"/>
      <c r="RQX80" s="218"/>
      <c r="RQY80" s="218"/>
      <c r="RQZ80" s="218"/>
      <c r="RRA80" s="218"/>
      <c r="RRB80" s="218"/>
      <c r="RRC80" s="218"/>
      <c r="RRD80" s="218"/>
      <c r="RRE80" s="218"/>
      <c r="RRF80" s="218"/>
      <c r="RRG80" s="218"/>
      <c r="RRH80" s="218"/>
      <c r="RRI80" s="218"/>
      <c r="RRJ80" s="218"/>
      <c r="RRK80" s="218"/>
      <c r="RRL80" s="218"/>
      <c r="RRM80" s="218"/>
      <c r="RRN80" s="218"/>
      <c r="RRO80" s="218"/>
      <c r="RRP80" s="218"/>
      <c r="RRQ80" s="218"/>
      <c r="RRR80" s="218"/>
      <c r="RRS80" s="218"/>
      <c r="RRT80" s="218"/>
      <c r="RRU80" s="218"/>
      <c r="RRV80" s="218"/>
      <c r="RRW80" s="218"/>
      <c r="RRX80" s="218"/>
      <c r="RRY80" s="218"/>
      <c r="RRZ80" s="218"/>
      <c r="RSA80" s="218"/>
      <c r="RSB80" s="218"/>
      <c r="RSC80" s="218"/>
      <c r="RSD80" s="218"/>
      <c r="RSE80" s="218"/>
      <c r="RSF80" s="218"/>
      <c r="RSG80" s="218"/>
      <c r="RSH80" s="218"/>
      <c r="RSI80" s="218"/>
      <c r="RSJ80" s="218"/>
      <c r="RSK80" s="218"/>
      <c r="RSL80" s="218"/>
      <c r="RSM80" s="218"/>
      <c r="RSN80" s="218"/>
      <c r="RSO80" s="218"/>
      <c r="RSP80" s="218"/>
      <c r="RSQ80" s="218"/>
      <c r="RSR80" s="218"/>
      <c r="RSS80" s="218"/>
      <c r="RST80" s="218"/>
      <c r="RSU80" s="218"/>
      <c r="RSV80" s="218"/>
      <c r="RSW80" s="218"/>
      <c r="RSX80" s="218"/>
      <c r="RSY80" s="218"/>
      <c r="RSZ80" s="218"/>
      <c r="RTA80" s="218"/>
      <c r="RTB80" s="218"/>
      <c r="RTC80" s="218"/>
      <c r="RTD80" s="218"/>
      <c r="RTE80" s="218"/>
      <c r="RTF80" s="218"/>
      <c r="RTG80" s="218"/>
      <c r="RTH80" s="218"/>
      <c r="RTI80" s="218"/>
      <c r="RTJ80" s="218"/>
      <c r="RTK80" s="218"/>
      <c r="RTL80" s="218"/>
      <c r="RTM80" s="218"/>
      <c r="RTN80" s="218"/>
      <c r="RTO80" s="218"/>
      <c r="RTP80" s="218"/>
      <c r="RTQ80" s="218"/>
      <c r="RTR80" s="218"/>
      <c r="RTS80" s="218"/>
      <c r="RTT80" s="218"/>
      <c r="RTU80" s="218"/>
      <c r="RTV80" s="218"/>
      <c r="RTW80" s="218"/>
      <c r="RTX80" s="218"/>
      <c r="RTY80" s="218"/>
      <c r="RTZ80" s="218"/>
      <c r="RUA80" s="218"/>
      <c r="RUB80" s="218"/>
      <c r="RUC80" s="218"/>
      <c r="RUD80" s="218"/>
      <c r="RUE80" s="218"/>
      <c r="RUF80" s="218"/>
      <c r="RUG80" s="218"/>
      <c r="RUH80" s="218"/>
      <c r="RUI80" s="218"/>
      <c r="RUJ80" s="218"/>
      <c r="RUK80" s="218"/>
      <c r="RUL80" s="218"/>
      <c r="RUM80" s="218"/>
      <c r="RUN80" s="218"/>
      <c r="RUO80" s="218"/>
      <c r="RUP80" s="218"/>
      <c r="RUQ80" s="218"/>
      <c r="RUR80" s="218"/>
      <c r="RUS80" s="218"/>
      <c r="RUT80" s="218"/>
      <c r="RUU80" s="218"/>
      <c r="RUV80" s="218"/>
      <c r="RUW80" s="218"/>
      <c r="RUX80" s="218"/>
      <c r="RUY80" s="218"/>
      <c r="RUZ80" s="218"/>
      <c r="RVA80" s="218"/>
      <c r="RVB80" s="218"/>
      <c r="RVC80" s="218"/>
      <c r="RVD80" s="218"/>
      <c r="RVE80" s="218"/>
      <c r="RVF80" s="218"/>
      <c r="RVG80" s="218"/>
      <c r="RVH80" s="218"/>
      <c r="RVI80" s="218"/>
      <c r="RVJ80" s="218"/>
      <c r="RVK80" s="218"/>
      <c r="RVL80" s="218"/>
      <c r="RVM80" s="218"/>
      <c r="RVN80" s="218"/>
      <c r="RVO80" s="218"/>
      <c r="RVP80" s="218"/>
      <c r="RVQ80" s="218"/>
      <c r="RVR80" s="218"/>
      <c r="RVS80" s="218"/>
      <c r="RVT80" s="218"/>
      <c r="RVU80" s="218"/>
      <c r="RVV80" s="218"/>
      <c r="RVW80" s="218"/>
      <c r="RVX80" s="218"/>
      <c r="RVY80" s="218"/>
      <c r="RVZ80" s="218"/>
      <c r="RWA80" s="218"/>
      <c r="RWB80" s="218"/>
      <c r="RWC80" s="218"/>
      <c r="RWD80" s="218"/>
      <c r="RWE80" s="218"/>
      <c r="RWF80" s="218"/>
      <c r="RWG80" s="218"/>
      <c r="RWH80" s="218"/>
      <c r="RWI80" s="218"/>
      <c r="RWJ80" s="218"/>
      <c r="RWK80" s="218"/>
      <c r="RWL80" s="218"/>
      <c r="RWM80" s="218"/>
      <c r="RWN80" s="218"/>
      <c r="RWO80" s="218"/>
      <c r="RWP80" s="218"/>
      <c r="RWQ80" s="218"/>
      <c r="RWR80" s="218"/>
      <c r="RWS80" s="218"/>
      <c r="RWT80" s="218"/>
      <c r="RWU80" s="218"/>
      <c r="RWV80" s="218"/>
      <c r="RWW80" s="218"/>
      <c r="RWX80" s="218"/>
      <c r="RWY80" s="218"/>
      <c r="RWZ80" s="218"/>
      <c r="RXA80" s="218"/>
      <c r="RXB80" s="218"/>
      <c r="RXC80" s="218"/>
      <c r="RXD80" s="218"/>
      <c r="RXE80" s="218"/>
      <c r="RXF80" s="218"/>
      <c r="RXG80" s="218"/>
      <c r="RXH80" s="218"/>
      <c r="RXI80" s="218"/>
      <c r="RXJ80" s="218"/>
      <c r="RXK80" s="218"/>
      <c r="RXL80" s="218"/>
      <c r="RXM80" s="218"/>
      <c r="RXN80" s="218"/>
      <c r="RXO80" s="218"/>
      <c r="RXP80" s="218"/>
      <c r="RXQ80" s="218"/>
      <c r="RXR80" s="218"/>
      <c r="RXS80" s="218"/>
      <c r="RXT80" s="218"/>
      <c r="RXU80" s="218"/>
      <c r="RXV80" s="218"/>
      <c r="RXW80" s="218"/>
      <c r="RXX80" s="218"/>
      <c r="RXY80" s="218"/>
      <c r="RXZ80" s="218"/>
      <c r="RYA80" s="218"/>
      <c r="RYB80" s="218"/>
      <c r="RYC80" s="218"/>
      <c r="RYD80" s="218"/>
      <c r="RYE80" s="218"/>
      <c r="RYF80" s="218"/>
      <c r="RYG80" s="218"/>
      <c r="RYH80" s="218"/>
      <c r="RYI80" s="218"/>
      <c r="RYJ80" s="218"/>
      <c r="RYK80" s="218"/>
      <c r="RYL80" s="218"/>
      <c r="RYM80" s="218"/>
      <c r="RYN80" s="218"/>
      <c r="RYO80" s="218"/>
      <c r="RYP80" s="218"/>
      <c r="RYQ80" s="218"/>
      <c r="RYR80" s="218"/>
      <c r="RYS80" s="218"/>
      <c r="RYT80" s="218"/>
      <c r="RYU80" s="218"/>
      <c r="RYV80" s="218"/>
      <c r="RYW80" s="218"/>
      <c r="RYX80" s="218"/>
      <c r="RYY80" s="218"/>
      <c r="RYZ80" s="218"/>
      <c r="RZA80" s="218"/>
      <c r="RZB80" s="218"/>
      <c r="RZC80" s="218"/>
      <c r="RZD80" s="218"/>
      <c r="RZE80" s="218"/>
      <c r="RZF80" s="218"/>
      <c r="RZG80" s="218"/>
      <c r="RZH80" s="218"/>
      <c r="RZI80" s="218"/>
      <c r="RZJ80" s="218"/>
      <c r="RZK80" s="218"/>
      <c r="RZL80" s="218"/>
      <c r="RZM80" s="218"/>
      <c r="RZN80" s="218"/>
      <c r="RZO80" s="218"/>
      <c r="RZP80" s="218"/>
      <c r="RZQ80" s="218"/>
      <c r="RZR80" s="218"/>
      <c r="RZS80" s="218"/>
      <c r="RZT80" s="218"/>
      <c r="RZU80" s="218"/>
      <c r="RZV80" s="218"/>
      <c r="RZW80" s="218"/>
      <c r="RZX80" s="218"/>
      <c r="RZY80" s="218"/>
      <c r="RZZ80" s="218"/>
      <c r="SAA80" s="218"/>
      <c r="SAB80" s="218"/>
      <c r="SAC80" s="218"/>
      <c r="SAD80" s="218"/>
      <c r="SAE80" s="218"/>
      <c r="SAF80" s="218"/>
      <c r="SAG80" s="218"/>
      <c r="SAH80" s="218"/>
      <c r="SAI80" s="218"/>
      <c r="SAJ80" s="218"/>
      <c r="SAK80" s="218"/>
      <c r="SAL80" s="218"/>
      <c r="SAM80" s="218"/>
      <c r="SAN80" s="218"/>
      <c r="SAO80" s="218"/>
      <c r="SAP80" s="218"/>
      <c r="SAQ80" s="218"/>
      <c r="SAR80" s="218"/>
      <c r="SAS80" s="218"/>
      <c r="SAT80" s="218"/>
      <c r="SAU80" s="218"/>
      <c r="SAV80" s="218"/>
      <c r="SAW80" s="218"/>
      <c r="SAX80" s="218"/>
      <c r="SAY80" s="218"/>
      <c r="SAZ80" s="218"/>
      <c r="SBA80" s="218"/>
      <c r="SBB80" s="218"/>
      <c r="SBC80" s="218"/>
      <c r="SBD80" s="218"/>
      <c r="SBE80" s="218"/>
      <c r="SBF80" s="218"/>
      <c r="SBG80" s="218"/>
      <c r="SBH80" s="218"/>
      <c r="SBI80" s="218"/>
      <c r="SBJ80" s="218"/>
      <c r="SBK80" s="218"/>
      <c r="SBL80" s="218"/>
      <c r="SBM80" s="218"/>
      <c r="SBN80" s="218"/>
      <c r="SBO80" s="218"/>
      <c r="SBP80" s="218"/>
      <c r="SBQ80" s="218"/>
      <c r="SBR80" s="218"/>
      <c r="SBS80" s="218"/>
      <c r="SBT80" s="218"/>
      <c r="SBU80" s="218"/>
      <c r="SBV80" s="218"/>
      <c r="SBW80" s="218"/>
      <c r="SBX80" s="218"/>
      <c r="SBY80" s="218"/>
      <c r="SBZ80" s="218"/>
      <c r="SCA80" s="218"/>
      <c r="SCB80" s="218"/>
      <c r="SCC80" s="218"/>
      <c r="SCD80" s="218"/>
      <c r="SCE80" s="218"/>
      <c r="SCF80" s="218"/>
      <c r="SCG80" s="218"/>
      <c r="SCH80" s="218"/>
      <c r="SCI80" s="218"/>
      <c r="SCJ80" s="218"/>
      <c r="SCK80" s="218"/>
      <c r="SCL80" s="218"/>
      <c r="SCM80" s="218"/>
      <c r="SCN80" s="218"/>
      <c r="SCO80" s="218"/>
      <c r="SCP80" s="218"/>
      <c r="SCQ80" s="218"/>
      <c r="SCR80" s="218"/>
      <c r="SCS80" s="218"/>
      <c r="SCT80" s="218"/>
      <c r="SCU80" s="218"/>
      <c r="SCV80" s="218"/>
      <c r="SCW80" s="218"/>
      <c r="SCX80" s="218"/>
      <c r="SCY80" s="218"/>
      <c r="SCZ80" s="218"/>
      <c r="SDA80" s="218"/>
      <c r="SDB80" s="218"/>
      <c r="SDC80" s="218"/>
      <c r="SDD80" s="218"/>
      <c r="SDE80" s="218"/>
      <c r="SDF80" s="218"/>
      <c r="SDG80" s="218"/>
      <c r="SDH80" s="218"/>
      <c r="SDI80" s="218"/>
      <c r="SDJ80" s="218"/>
      <c r="SDK80" s="218"/>
      <c r="SDL80" s="218"/>
      <c r="SDM80" s="218"/>
      <c r="SDN80" s="218"/>
      <c r="SDO80" s="218"/>
      <c r="SDP80" s="218"/>
      <c r="SDQ80" s="218"/>
      <c r="SDR80" s="218"/>
      <c r="SDS80" s="218"/>
      <c r="SDT80" s="218"/>
      <c r="SDU80" s="218"/>
      <c r="SDV80" s="218"/>
      <c r="SDW80" s="218"/>
      <c r="SDX80" s="218"/>
      <c r="SDY80" s="218"/>
      <c r="SDZ80" s="218"/>
      <c r="SEA80" s="218"/>
      <c r="SEB80" s="218"/>
      <c r="SEC80" s="218"/>
      <c r="SED80" s="218"/>
      <c r="SEE80" s="218"/>
      <c r="SEF80" s="218"/>
      <c r="SEG80" s="218"/>
      <c r="SEH80" s="218"/>
      <c r="SEI80" s="218"/>
      <c r="SEJ80" s="218"/>
      <c r="SEK80" s="218"/>
      <c r="SEL80" s="218"/>
      <c r="SEM80" s="218"/>
      <c r="SEN80" s="218"/>
      <c r="SEO80" s="218"/>
      <c r="SEP80" s="218"/>
      <c r="SEQ80" s="218"/>
      <c r="SER80" s="218"/>
      <c r="SES80" s="218"/>
      <c r="SET80" s="218"/>
      <c r="SEU80" s="218"/>
      <c r="SEV80" s="218"/>
      <c r="SEW80" s="218"/>
      <c r="SEX80" s="218"/>
      <c r="SEY80" s="218"/>
      <c r="SEZ80" s="218"/>
      <c r="SFA80" s="218"/>
      <c r="SFB80" s="218"/>
      <c r="SFC80" s="218"/>
      <c r="SFD80" s="218"/>
      <c r="SFE80" s="218"/>
      <c r="SFF80" s="218"/>
      <c r="SFG80" s="218"/>
      <c r="SFH80" s="218"/>
      <c r="SFI80" s="218"/>
      <c r="SFJ80" s="218"/>
      <c r="SFK80" s="218"/>
      <c r="SFL80" s="218"/>
      <c r="SFM80" s="218"/>
      <c r="SFN80" s="218"/>
      <c r="SFO80" s="218"/>
      <c r="SFP80" s="218"/>
      <c r="SFQ80" s="218"/>
      <c r="SFR80" s="218"/>
      <c r="SFS80" s="218"/>
      <c r="SFT80" s="218"/>
      <c r="SFU80" s="218"/>
      <c r="SFV80" s="218"/>
      <c r="SFW80" s="218"/>
      <c r="SFX80" s="218"/>
      <c r="SFY80" s="218"/>
      <c r="SFZ80" s="218"/>
      <c r="SGA80" s="218"/>
      <c r="SGB80" s="218"/>
      <c r="SGC80" s="218"/>
      <c r="SGD80" s="218"/>
      <c r="SGE80" s="218"/>
      <c r="SGF80" s="218"/>
      <c r="SGG80" s="218"/>
      <c r="SGH80" s="218"/>
      <c r="SGI80" s="218"/>
      <c r="SGJ80" s="218"/>
      <c r="SGK80" s="218"/>
      <c r="SGL80" s="218"/>
      <c r="SGM80" s="218"/>
      <c r="SGN80" s="218"/>
      <c r="SGO80" s="218"/>
      <c r="SGP80" s="218"/>
      <c r="SGQ80" s="218"/>
      <c r="SGR80" s="218"/>
      <c r="SGS80" s="218"/>
      <c r="SGT80" s="218"/>
      <c r="SGU80" s="218"/>
      <c r="SGV80" s="218"/>
      <c r="SGW80" s="218"/>
      <c r="SGX80" s="218"/>
      <c r="SGY80" s="218"/>
      <c r="SGZ80" s="218"/>
      <c r="SHA80" s="218"/>
      <c r="SHB80" s="218"/>
      <c r="SHC80" s="218"/>
      <c r="SHD80" s="218"/>
      <c r="SHE80" s="218"/>
      <c r="SHF80" s="218"/>
      <c r="SHG80" s="218"/>
      <c r="SHH80" s="218"/>
      <c r="SHI80" s="218"/>
      <c r="SHJ80" s="218"/>
      <c r="SHK80" s="218"/>
      <c r="SHL80" s="218"/>
      <c r="SHM80" s="218"/>
      <c r="SHN80" s="218"/>
      <c r="SHO80" s="218"/>
      <c r="SHP80" s="218"/>
      <c r="SHQ80" s="218"/>
      <c r="SHR80" s="218"/>
      <c r="SHS80" s="218"/>
      <c r="SHT80" s="218"/>
      <c r="SHU80" s="218"/>
      <c r="SHV80" s="218"/>
      <c r="SHW80" s="218"/>
      <c r="SHX80" s="218"/>
      <c r="SHY80" s="218"/>
      <c r="SHZ80" s="218"/>
      <c r="SIA80" s="218"/>
      <c r="SIB80" s="218"/>
      <c r="SIC80" s="218"/>
      <c r="SID80" s="218"/>
      <c r="SIE80" s="218"/>
      <c r="SIF80" s="218"/>
      <c r="SIG80" s="218"/>
      <c r="SIH80" s="218"/>
      <c r="SII80" s="218"/>
      <c r="SIJ80" s="218"/>
      <c r="SIK80" s="218"/>
      <c r="SIL80" s="218"/>
      <c r="SIM80" s="218"/>
      <c r="SIN80" s="218"/>
      <c r="SIO80" s="218"/>
      <c r="SIP80" s="218"/>
      <c r="SIQ80" s="218"/>
      <c r="SIR80" s="218"/>
      <c r="SIS80" s="218"/>
      <c r="SIT80" s="218"/>
      <c r="SIU80" s="218"/>
      <c r="SIV80" s="218"/>
      <c r="SIW80" s="218"/>
      <c r="SIX80" s="218"/>
      <c r="SIY80" s="218"/>
      <c r="SIZ80" s="218"/>
      <c r="SJA80" s="218"/>
      <c r="SJB80" s="218"/>
      <c r="SJC80" s="218"/>
      <c r="SJD80" s="218"/>
      <c r="SJE80" s="218"/>
      <c r="SJF80" s="218"/>
      <c r="SJG80" s="218"/>
      <c r="SJH80" s="218"/>
      <c r="SJI80" s="218"/>
      <c r="SJJ80" s="218"/>
      <c r="SJK80" s="218"/>
      <c r="SJL80" s="218"/>
      <c r="SJM80" s="218"/>
      <c r="SJN80" s="218"/>
      <c r="SJO80" s="218"/>
      <c r="SJP80" s="218"/>
      <c r="SJQ80" s="218"/>
      <c r="SJR80" s="218"/>
      <c r="SJS80" s="218"/>
      <c r="SJT80" s="218"/>
      <c r="SJU80" s="218"/>
      <c r="SJV80" s="218"/>
      <c r="SJW80" s="218"/>
      <c r="SJX80" s="218"/>
      <c r="SJY80" s="218"/>
      <c r="SJZ80" s="218"/>
      <c r="SKA80" s="218"/>
      <c r="SKB80" s="218"/>
      <c r="SKC80" s="218"/>
      <c r="SKD80" s="218"/>
      <c r="SKE80" s="218"/>
      <c r="SKF80" s="218"/>
      <c r="SKG80" s="218"/>
      <c r="SKH80" s="218"/>
      <c r="SKI80" s="218"/>
      <c r="SKJ80" s="218"/>
      <c r="SKK80" s="218"/>
      <c r="SKL80" s="218"/>
      <c r="SKM80" s="218"/>
      <c r="SKN80" s="218"/>
      <c r="SKO80" s="218"/>
      <c r="SKP80" s="218"/>
      <c r="SKQ80" s="218"/>
      <c r="SKR80" s="218"/>
      <c r="SKS80" s="218"/>
      <c r="SKT80" s="218"/>
      <c r="SKU80" s="218"/>
      <c r="SKV80" s="218"/>
      <c r="SKW80" s="218"/>
      <c r="SKX80" s="218"/>
      <c r="SKY80" s="218"/>
      <c r="SKZ80" s="218"/>
      <c r="SLA80" s="218"/>
      <c r="SLB80" s="218"/>
      <c r="SLC80" s="218"/>
      <c r="SLD80" s="218"/>
      <c r="SLE80" s="218"/>
      <c r="SLF80" s="218"/>
      <c r="SLG80" s="218"/>
      <c r="SLH80" s="218"/>
      <c r="SLI80" s="218"/>
      <c r="SLJ80" s="218"/>
      <c r="SLK80" s="218"/>
      <c r="SLL80" s="218"/>
      <c r="SLM80" s="218"/>
      <c r="SLN80" s="218"/>
      <c r="SLO80" s="218"/>
      <c r="SLP80" s="218"/>
      <c r="SLQ80" s="218"/>
      <c r="SLR80" s="218"/>
      <c r="SLS80" s="218"/>
      <c r="SLT80" s="218"/>
      <c r="SLU80" s="218"/>
      <c r="SLV80" s="218"/>
      <c r="SLW80" s="218"/>
      <c r="SLX80" s="218"/>
      <c r="SLY80" s="218"/>
      <c r="SLZ80" s="218"/>
      <c r="SMA80" s="218"/>
      <c r="SMB80" s="218"/>
      <c r="SMC80" s="218"/>
      <c r="SMD80" s="218"/>
      <c r="SME80" s="218"/>
      <c r="SMF80" s="218"/>
      <c r="SMG80" s="218"/>
      <c r="SMH80" s="218"/>
      <c r="SMI80" s="218"/>
      <c r="SMJ80" s="218"/>
      <c r="SMK80" s="218"/>
      <c r="SML80" s="218"/>
      <c r="SMM80" s="218"/>
      <c r="SMN80" s="218"/>
      <c r="SMO80" s="218"/>
      <c r="SMP80" s="218"/>
      <c r="SMQ80" s="218"/>
      <c r="SMR80" s="218"/>
      <c r="SMS80" s="218"/>
      <c r="SMT80" s="218"/>
      <c r="SMU80" s="218"/>
      <c r="SMV80" s="218"/>
      <c r="SMW80" s="218"/>
      <c r="SMX80" s="218"/>
      <c r="SMY80" s="218"/>
      <c r="SMZ80" s="218"/>
      <c r="SNA80" s="218"/>
      <c r="SNB80" s="218"/>
      <c r="SNC80" s="218"/>
      <c r="SND80" s="218"/>
      <c r="SNE80" s="218"/>
      <c r="SNF80" s="218"/>
      <c r="SNG80" s="218"/>
      <c r="SNH80" s="218"/>
      <c r="SNI80" s="218"/>
      <c r="SNJ80" s="218"/>
      <c r="SNK80" s="218"/>
      <c r="SNL80" s="218"/>
      <c r="SNM80" s="218"/>
      <c r="SNN80" s="218"/>
      <c r="SNO80" s="218"/>
      <c r="SNP80" s="218"/>
      <c r="SNQ80" s="218"/>
      <c r="SNR80" s="218"/>
      <c r="SNS80" s="218"/>
      <c r="SNT80" s="218"/>
      <c r="SNU80" s="218"/>
      <c r="SNV80" s="218"/>
      <c r="SNW80" s="218"/>
      <c r="SNX80" s="218"/>
      <c r="SNY80" s="218"/>
      <c r="SNZ80" s="218"/>
      <c r="SOA80" s="218"/>
      <c r="SOB80" s="218"/>
      <c r="SOC80" s="218"/>
      <c r="SOD80" s="218"/>
      <c r="SOE80" s="218"/>
      <c r="SOF80" s="218"/>
      <c r="SOG80" s="218"/>
      <c r="SOH80" s="218"/>
      <c r="SOI80" s="218"/>
      <c r="SOJ80" s="218"/>
      <c r="SOK80" s="218"/>
      <c r="SOL80" s="218"/>
      <c r="SOM80" s="218"/>
      <c r="SON80" s="218"/>
      <c r="SOO80" s="218"/>
      <c r="SOP80" s="218"/>
      <c r="SOQ80" s="218"/>
      <c r="SOR80" s="218"/>
      <c r="SOS80" s="218"/>
      <c r="SOT80" s="218"/>
      <c r="SOU80" s="218"/>
      <c r="SOV80" s="218"/>
      <c r="SOW80" s="218"/>
      <c r="SOX80" s="218"/>
      <c r="SOY80" s="218"/>
      <c r="SOZ80" s="218"/>
      <c r="SPA80" s="218"/>
      <c r="SPB80" s="218"/>
      <c r="SPC80" s="218"/>
      <c r="SPD80" s="218"/>
      <c r="SPE80" s="218"/>
      <c r="SPF80" s="218"/>
      <c r="SPG80" s="218"/>
      <c r="SPH80" s="218"/>
      <c r="SPI80" s="218"/>
      <c r="SPJ80" s="218"/>
      <c r="SPK80" s="218"/>
      <c r="SPL80" s="218"/>
      <c r="SPM80" s="218"/>
      <c r="SPN80" s="218"/>
      <c r="SPO80" s="218"/>
      <c r="SPP80" s="218"/>
      <c r="SPQ80" s="218"/>
      <c r="SPR80" s="218"/>
      <c r="SPS80" s="218"/>
      <c r="SPT80" s="218"/>
      <c r="SPU80" s="218"/>
      <c r="SPV80" s="218"/>
      <c r="SPW80" s="218"/>
      <c r="SPX80" s="218"/>
      <c r="SPY80" s="218"/>
      <c r="SPZ80" s="218"/>
      <c r="SQA80" s="218"/>
      <c r="SQB80" s="218"/>
      <c r="SQC80" s="218"/>
      <c r="SQD80" s="218"/>
      <c r="SQE80" s="218"/>
      <c r="SQF80" s="218"/>
      <c r="SQG80" s="218"/>
      <c r="SQH80" s="218"/>
      <c r="SQI80" s="218"/>
      <c r="SQJ80" s="218"/>
      <c r="SQK80" s="218"/>
      <c r="SQL80" s="218"/>
      <c r="SQM80" s="218"/>
      <c r="SQN80" s="218"/>
      <c r="SQO80" s="218"/>
      <c r="SQP80" s="218"/>
      <c r="SQQ80" s="218"/>
      <c r="SQR80" s="218"/>
      <c r="SQS80" s="218"/>
      <c r="SQT80" s="218"/>
      <c r="SQU80" s="218"/>
      <c r="SQV80" s="218"/>
      <c r="SQW80" s="218"/>
      <c r="SQX80" s="218"/>
      <c r="SQY80" s="218"/>
      <c r="SQZ80" s="218"/>
      <c r="SRA80" s="218"/>
      <c r="SRB80" s="218"/>
      <c r="SRC80" s="218"/>
      <c r="SRD80" s="218"/>
      <c r="SRE80" s="218"/>
      <c r="SRF80" s="218"/>
      <c r="SRG80" s="218"/>
      <c r="SRH80" s="218"/>
      <c r="SRI80" s="218"/>
      <c r="SRJ80" s="218"/>
      <c r="SRK80" s="218"/>
      <c r="SRL80" s="218"/>
      <c r="SRM80" s="218"/>
      <c r="SRN80" s="218"/>
      <c r="SRO80" s="218"/>
      <c r="SRP80" s="218"/>
      <c r="SRQ80" s="218"/>
      <c r="SRR80" s="218"/>
      <c r="SRS80" s="218"/>
      <c r="SRT80" s="218"/>
      <c r="SRU80" s="218"/>
      <c r="SRV80" s="218"/>
      <c r="SRW80" s="218"/>
      <c r="SRX80" s="218"/>
      <c r="SRY80" s="218"/>
      <c r="SRZ80" s="218"/>
      <c r="SSA80" s="218"/>
      <c r="SSB80" s="218"/>
      <c r="SSC80" s="218"/>
      <c r="SSD80" s="218"/>
      <c r="SSE80" s="218"/>
      <c r="SSF80" s="218"/>
      <c r="SSG80" s="218"/>
      <c r="SSH80" s="218"/>
      <c r="SSI80" s="218"/>
      <c r="SSJ80" s="218"/>
      <c r="SSK80" s="218"/>
      <c r="SSL80" s="218"/>
      <c r="SSM80" s="218"/>
      <c r="SSN80" s="218"/>
      <c r="SSO80" s="218"/>
      <c r="SSP80" s="218"/>
      <c r="SSQ80" s="218"/>
      <c r="SSR80" s="218"/>
      <c r="SSS80" s="218"/>
      <c r="SST80" s="218"/>
      <c r="SSU80" s="218"/>
      <c r="SSV80" s="218"/>
      <c r="SSW80" s="218"/>
      <c r="SSX80" s="218"/>
      <c r="SSY80" s="218"/>
      <c r="SSZ80" s="218"/>
      <c r="STA80" s="218"/>
      <c r="STB80" s="218"/>
      <c r="STC80" s="218"/>
      <c r="STD80" s="218"/>
      <c r="STE80" s="218"/>
      <c r="STF80" s="218"/>
      <c r="STG80" s="218"/>
      <c r="STH80" s="218"/>
      <c r="STI80" s="218"/>
      <c r="STJ80" s="218"/>
      <c r="STK80" s="218"/>
      <c r="STL80" s="218"/>
      <c r="STM80" s="218"/>
      <c r="STN80" s="218"/>
      <c r="STO80" s="218"/>
      <c r="STP80" s="218"/>
      <c r="STQ80" s="218"/>
      <c r="STR80" s="218"/>
      <c r="STS80" s="218"/>
      <c r="STT80" s="218"/>
      <c r="STU80" s="218"/>
      <c r="STV80" s="218"/>
      <c r="STW80" s="218"/>
      <c r="STX80" s="218"/>
      <c r="STY80" s="218"/>
      <c r="STZ80" s="218"/>
      <c r="SUA80" s="218"/>
      <c r="SUB80" s="218"/>
      <c r="SUC80" s="218"/>
      <c r="SUD80" s="218"/>
      <c r="SUE80" s="218"/>
      <c r="SUF80" s="218"/>
      <c r="SUG80" s="218"/>
      <c r="SUH80" s="218"/>
      <c r="SUI80" s="218"/>
      <c r="SUJ80" s="218"/>
      <c r="SUK80" s="218"/>
      <c r="SUL80" s="218"/>
      <c r="SUM80" s="218"/>
      <c r="SUN80" s="218"/>
      <c r="SUO80" s="218"/>
      <c r="SUP80" s="218"/>
      <c r="SUQ80" s="218"/>
      <c r="SUR80" s="218"/>
      <c r="SUS80" s="218"/>
      <c r="SUT80" s="218"/>
      <c r="SUU80" s="218"/>
      <c r="SUV80" s="218"/>
      <c r="SUW80" s="218"/>
      <c r="SUX80" s="218"/>
      <c r="SUY80" s="218"/>
      <c r="SUZ80" s="218"/>
      <c r="SVA80" s="218"/>
      <c r="SVB80" s="218"/>
      <c r="SVC80" s="218"/>
      <c r="SVD80" s="218"/>
      <c r="SVE80" s="218"/>
      <c r="SVF80" s="218"/>
      <c r="SVG80" s="218"/>
      <c r="SVH80" s="218"/>
      <c r="SVI80" s="218"/>
      <c r="SVJ80" s="218"/>
      <c r="SVK80" s="218"/>
      <c r="SVL80" s="218"/>
      <c r="SVM80" s="218"/>
      <c r="SVN80" s="218"/>
      <c r="SVO80" s="218"/>
      <c r="SVP80" s="218"/>
      <c r="SVQ80" s="218"/>
      <c r="SVR80" s="218"/>
      <c r="SVS80" s="218"/>
      <c r="SVT80" s="218"/>
      <c r="SVU80" s="218"/>
      <c r="SVV80" s="218"/>
      <c r="SVW80" s="218"/>
      <c r="SVX80" s="218"/>
      <c r="SVY80" s="218"/>
      <c r="SVZ80" s="218"/>
      <c r="SWA80" s="218"/>
      <c r="SWB80" s="218"/>
      <c r="SWC80" s="218"/>
      <c r="SWD80" s="218"/>
      <c r="SWE80" s="218"/>
      <c r="SWF80" s="218"/>
      <c r="SWG80" s="218"/>
      <c r="SWH80" s="218"/>
      <c r="SWI80" s="218"/>
      <c r="SWJ80" s="218"/>
      <c r="SWK80" s="218"/>
      <c r="SWL80" s="218"/>
      <c r="SWM80" s="218"/>
      <c r="SWN80" s="218"/>
      <c r="SWO80" s="218"/>
      <c r="SWP80" s="218"/>
      <c r="SWQ80" s="218"/>
      <c r="SWR80" s="218"/>
      <c r="SWS80" s="218"/>
      <c r="SWT80" s="218"/>
      <c r="SWU80" s="218"/>
      <c r="SWV80" s="218"/>
      <c r="SWW80" s="218"/>
      <c r="SWX80" s="218"/>
      <c r="SWY80" s="218"/>
      <c r="SWZ80" s="218"/>
      <c r="SXA80" s="218"/>
      <c r="SXB80" s="218"/>
      <c r="SXC80" s="218"/>
      <c r="SXD80" s="218"/>
      <c r="SXE80" s="218"/>
      <c r="SXF80" s="218"/>
      <c r="SXG80" s="218"/>
      <c r="SXH80" s="218"/>
      <c r="SXI80" s="218"/>
      <c r="SXJ80" s="218"/>
      <c r="SXK80" s="218"/>
      <c r="SXL80" s="218"/>
      <c r="SXM80" s="218"/>
      <c r="SXN80" s="218"/>
      <c r="SXO80" s="218"/>
      <c r="SXP80" s="218"/>
      <c r="SXQ80" s="218"/>
      <c r="SXR80" s="218"/>
      <c r="SXS80" s="218"/>
      <c r="SXT80" s="218"/>
      <c r="SXU80" s="218"/>
      <c r="SXV80" s="218"/>
      <c r="SXW80" s="218"/>
      <c r="SXX80" s="218"/>
      <c r="SXY80" s="218"/>
      <c r="SXZ80" s="218"/>
      <c r="SYA80" s="218"/>
      <c r="SYB80" s="218"/>
      <c r="SYC80" s="218"/>
      <c r="SYD80" s="218"/>
      <c r="SYE80" s="218"/>
      <c r="SYF80" s="218"/>
      <c r="SYG80" s="218"/>
      <c r="SYH80" s="218"/>
      <c r="SYI80" s="218"/>
      <c r="SYJ80" s="218"/>
      <c r="SYK80" s="218"/>
      <c r="SYL80" s="218"/>
      <c r="SYM80" s="218"/>
      <c r="SYN80" s="218"/>
      <c r="SYO80" s="218"/>
      <c r="SYP80" s="218"/>
      <c r="SYQ80" s="218"/>
      <c r="SYR80" s="218"/>
      <c r="SYS80" s="218"/>
      <c r="SYT80" s="218"/>
      <c r="SYU80" s="218"/>
      <c r="SYV80" s="218"/>
      <c r="SYW80" s="218"/>
      <c r="SYX80" s="218"/>
      <c r="SYY80" s="218"/>
      <c r="SYZ80" s="218"/>
      <c r="SZA80" s="218"/>
      <c r="SZB80" s="218"/>
      <c r="SZC80" s="218"/>
      <c r="SZD80" s="218"/>
      <c r="SZE80" s="218"/>
      <c r="SZF80" s="218"/>
      <c r="SZG80" s="218"/>
      <c r="SZH80" s="218"/>
      <c r="SZI80" s="218"/>
      <c r="SZJ80" s="218"/>
      <c r="SZK80" s="218"/>
      <c r="SZL80" s="218"/>
      <c r="SZM80" s="218"/>
      <c r="SZN80" s="218"/>
      <c r="SZO80" s="218"/>
      <c r="SZP80" s="218"/>
      <c r="SZQ80" s="218"/>
      <c r="SZR80" s="218"/>
      <c r="SZS80" s="218"/>
      <c r="SZT80" s="218"/>
      <c r="SZU80" s="218"/>
      <c r="SZV80" s="218"/>
      <c r="SZW80" s="218"/>
      <c r="SZX80" s="218"/>
      <c r="SZY80" s="218"/>
      <c r="SZZ80" s="218"/>
      <c r="TAA80" s="218"/>
      <c r="TAB80" s="218"/>
      <c r="TAC80" s="218"/>
      <c r="TAD80" s="218"/>
      <c r="TAE80" s="218"/>
      <c r="TAF80" s="218"/>
      <c r="TAG80" s="218"/>
      <c r="TAH80" s="218"/>
      <c r="TAI80" s="218"/>
      <c r="TAJ80" s="218"/>
      <c r="TAK80" s="218"/>
      <c r="TAL80" s="218"/>
      <c r="TAM80" s="218"/>
      <c r="TAN80" s="218"/>
      <c r="TAO80" s="218"/>
      <c r="TAP80" s="218"/>
      <c r="TAQ80" s="218"/>
      <c r="TAR80" s="218"/>
      <c r="TAS80" s="218"/>
      <c r="TAT80" s="218"/>
      <c r="TAU80" s="218"/>
      <c r="TAV80" s="218"/>
      <c r="TAW80" s="218"/>
      <c r="TAX80" s="218"/>
      <c r="TAY80" s="218"/>
      <c r="TAZ80" s="218"/>
      <c r="TBA80" s="218"/>
      <c r="TBB80" s="218"/>
      <c r="TBC80" s="218"/>
      <c r="TBD80" s="218"/>
      <c r="TBE80" s="218"/>
      <c r="TBF80" s="218"/>
      <c r="TBG80" s="218"/>
      <c r="TBH80" s="218"/>
      <c r="TBI80" s="218"/>
      <c r="TBJ80" s="218"/>
      <c r="TBK80" s="218"/>
      <c r="TBL80" s="218"/>
      <c r="TBM80" s="218"/>
      <c r="TBN80" s="218"/>
      <c r="TBO80" s="218"/>
      <c r="TBP80" s="218"/>
      <c r="TBQ80" s="218"/>
      <c r="TBR80" s="218"/>
      <c r="TBS80" s="218"/>
      <c r="TBT80" s="218"/>
      <c r="TBU80" s="218"/>
      <c r="TBV80" s="218"/>
      <c r="TBW80" s="218"/>
      <c r="TBX80" s="218"/>
      <c r="TBY80" s="218"/>
      <c r="TBZ80" s="218"/>
      <c r="TCA80" s="218"/>
      <c r="TCB80" s="218"/>
      <c r="TCC80" s="218"/>
      <c r="TCD80" s="218"/>
      <c r="TCE80" s="218"/>
      <c r="TCF80" s="218"/>
      <c r="TCG80" s="218"/>
      <c r="TCH80" s="218"/>
      <c r="TCI80" s="218"/>
      <c r="TCJ80" s="218"/>
      <c r="TCK80" s="218"/>
      <c r="TCL80" s="218"/>
      <c r="TCM80" s="218"/>
      <c r="TCN80" s="218"/>
      <c r="TCO80" s="218"/>
      <c r="TCP80" s="218"/>
      <c r="TCQ80" s="218"/>
      <c r="TCR80" s="218"/>
      <c r="TCS80" s="218"/>
      <c r="TCT80" s="218"/>
      <c r="TCU80" s="218"/>
      <c r="TCV80" s="218"/>
      <c r="TCW80" s="218"/>
      <c r="TCX80" s="218"/>
      <c r="TCY80" s="218"/>
      <c r="TCZ80" s="218"/>
      <c r="TDA80" s="218"/>
      <c r="TDB80" s="218"/>
      <c r="TDC80" s="218"/>
      <c r="TDD80" s="218"/>
      <c r="TDE80" s="218"/>
      <c r="TDF80" s="218"/>
      <c r="TDG80" s="218"/>
      <c r="TDH80" s="218"/>
      <c r="TDI80" s="218"/>
      <c r="TDJ80" s="218"/>
      <c r="TDK80" s="218"/>
      <c r="TDL80" s="218"/>
      <c r="TDM80" s="218"/>
      <c r="TDN80" s="218"/>
      <c r="TDO80" s="218"/>
      <c r="TDP80" s="218"/>
      <c r="TDQ80" s="218"/>
      <c r="TDR80" s="218"/>
      <c r="TDS80" s="218"/>
      <c r="TDT80" s="218"/>
      <c r="TDU80" s="218"/>
      <c r="TDV80" s="218"/>
      <c r="TDW80" s="218"/>
      <c r="TDX80" s="218"/>
      <c r="TDY80" s="218"/>
      <c r="TDZ80" s="218"/>
      <c r="TEA80" s="218"/>
      <c r="TEB80" s="218"/>
      <c r="TEC80" s="218"/>
      <c r="TED80" s="218"/>
      <c r="TEE80" s="218"/>
      <c r="TEF80" s="218"/>
      <c r="TEG80" s="218"/>
      <c r="TEH80" s="218"/>
      <c r="TEI80" s="218"/>
      <c r="TEJ80" s="218"/>
      <c r="TEK80" s="218"/>
      <c r="TEL80" s="218"/>
      <c r="TEM80" s="218"/>
      <c r="TEN80" s="218"/>
      <c r="TEO80" s="218"/>
      <c r="TEP80" s="218"/>
      <c r="TEQ80" s="218"/>
      <c r="TER80" s="218"/>
      <c r="TES80" s="218"/>
      <c r="TET80" s="218"/>
      <c r="TEU80" s="218"/>
      <c r="TEV80" s="218"/>
      <c r="TEW80" s="218"/>
      <c r="TEX80" s="218"/>
      <c r="TEY80" s="218"/>
      <c r="TEZ80" s="218"/>
      <c r="TFA80" s="218"/>
      <c r="TFB80" s="218"/>
      <c r="TFC80" s="218"/>
      <c r="TFD80" s="218"/>
      <c r="TFE80" s="218"/>
      <c r="TFF80" s="218"/>
      <c r="TFG80" s="218"/>
      <c r="TFH80" s="218"/>
      <c r="TFI80" s="218"/>
      <c r="TFJ80" s="218"/>
      <c r="TFK80" s="218"/>
      <c r="TFL80" s="218"/>
      <c r="TFM80" s="218"/>
      <c r="TFN80" s="218"/>
      <c r="TFO80" s="218"/>
      <c r="TFP80" s="218"/>
      <c r="TFQ80" s="218"/>
      <c r="TFR80" s="218"/>
      <c r="TFS80" s="218"/>
      <c r="TFT80" s="218"/>
      <c r="TFU80" s="218"/>
      <c r="TFV80" s="218"/>
      <c r="TFW80" s="218"/>
      <c r="TFX80" s="218"/>
      <c r="TFY80" s="218"/>
      <c r="TFZ80" s="218"/>
      <c r="TGA80" s="218"/>
      <c r="TGB80" s="218"/>
      <c r="TGC80" s="218"/>
      <c r="TGD80" s="218"/>
      <c r="TGE80" s="218"/>
      <c r="TGF80" s="218"/>
      <c r="TGG80" s="218"/>
      <c r="TGH80" s="218"/>
      <c r="TGI80" s="218"/>
      <c r="TGJ80" s="218"/>
      <c r="TGK80" s="218"/>
      <c r="TGL80" s="218"/>
      <c r="TGM80" s="218"/>
      <c r="TGN80" s="218"/>
      <c r="TGO80" s="218"/>
      <c r="TGP80" s="218"/>
      <c r="TGQ80" s="218"/>
      <c r="TGR80" s="218"/>
      <c r="TGS80" s="218"/>
      <c r="TGT80" s="218"/>
      <c r="TGU80" s="218"/>
      <c r="TGV80" s="218"/>
      <c r="TGW80" s="218"/>
      <c r="TGX80" s="218"/>
      <c r="TGY80" s="218"/>
      <c r="TGZ80" s="218"/>
      <c r="THA80" s="218"/>
      <c r="THB80" s="218"/>
      <c r="THC80" s="218"/>
      <c r="THD80" s="218"/>
      <c r="THE80" s="218"/>
      <c r="THF80" s="218"/>
      <c r="THG80" s="218"/>
      <c r="THH80" s="218"/>
      <c r="THI80" s="218"/>
      <c r="THJ80" s="218"/>
      <c r="THK80" s="218"/>
      <c r="THL80" s="218"/>
      <c r="THM80" s="218"/>
      <c r="THN80" s="218"/>
      <c r="THO80" s="218"/>
      <c r="THP80" s="218"/>
      <c r="THQ80" s="218"/>
      <c r="THR80" s="218"/>
      <c r="THS80" s="218"/>
      <c r="THT80" s="218"/>
      <c r="THU80" s="218"/>
      <c r="THV80" s="218"/>
      <c r="THW80" s="218"/>
      <c r="THX80" s="218"/>
      <c r="THY80" s="218"/>
      <c r="THZ80" s="218"/>
      <c r="TIA80" s="218"/>
      <c r="TIB80" s="218"/>
      <c r="TIC80" s="218"/>
      <c r="TID80" s="218"/>
      <c r="TIE80" s="218"/>
      <c r="TIF80" s="218"/>
      <c r="TIG80" s="218"/>
      <c r="TIH80" s="218"/>
      <c r="TII80" s="218"/>
      <c r="TIJ80" s="218"/>
      <c r="TIK80" s="218"/>
      <c r="TIL80" s="218"/>
      <c r="TIM80" s="218"/>
      <c r="TIN80" s="218"/>
      <c r="TIO80" s="218"/>
      <c r="TIP80" s="218"/>
      <c r="TIQ80" s="218"/>
      <c r="TIR80" s="218"/>
      <c r="TIS80" s="218"/>
      <c r="TIT80" s="218"/>
      <c r="TIU80" s="218"/>
      <c r="TIV80" s="218"/>
      <c r="TIW80" s="218"/>
      <c r="TIX80" s="218"/>
      <c r="TIY80" s="218"/>
      <c r="TIZ80" s="218"/>
      <c r="TJA80" s="218"/>
      <c r="TJB80" s="218"/>
      <c r="TJC80" s="218"/>
      <c r="TJD80" s="218"/>
      <c r="TJE80" s="218"/>
      <c r="TJF80" s="218"/>
      <c r="TJG80" s="218"/>
      <c r="TJH80" s="218"/>
      <c r="TJI80" s="218"/>
      <c r="TJJ80" s="218"/>
      <c r="TJK80" s="218"/>
      <c r="TJL80" s="218"/>
      <c r="TJM80" s="218"/>
      <c r="TJN80" s="218"/>
      <c r="TJO80" s="218"/>
      <c r="TJP80" s="218"/>
      <c r="TJQ80" s="218"/>
      <c r="TJR80" s="218"/>
      <c r="TJS80" s="218"/>
      <c r="TJT80" s="218"/>
      <c r="TJU80" s="218"/>
      <c r="TJV80" s="218"/>
      <c r="TJW80" s="218"/>
      <c r="TJX80" s="218"/>
      <c r="TJY80" s="218"/>
      <c r="TJZ80" s="218"/>
      <c r="TKA80" s="218"/>
      <c r="TKB80" s="218"/>
      <c r="TKC80" s="218"/>
      <c r="TKD80" s="218"/>
      <c r="TKE80" s="218"/>
      <c r="TKF80" s="218"/>
      <c r="TKG80" s="218"/>
      <c r="TKH80" s="218"/>
      <c r="TKI80" s="218"/>
      <c r="TKJ80" s="218"/>
      <c r="TKK80" s="218"/>
      <c r="TKL80" s="218"/>
      <c r="TKM80" s="218"/>
      <c r="TKN80" s="218"/>
      <c r="TKO80" s="218"/>
      <c r="TKP80" s="218"/>
      <c r="TKQ80" s="218"/>
      <c r="TKR80" s="218"/>
      <c r="TKS80" s="218"/>
      <c r="TKT80" s="218"/>
      <c r="TKU80" s="218"/>
      <c r="TKV80" s="218"/>
      <c r="TKW80" s="218"/>
      <c r="TKX80" s="218"/>
      <c r="TKY80" s="218"/>
      <c r="TKZ80" s="218"/>
      <c r="TLA80" s="218"/>
      <c r="TLB80" s="218"/>
      <c r="TLC80" s="218"/>
      <c r="TLD80" s="218"/>
      <c r="TLE80" s="218"/>
      <c r="TLF80" s="218"/>
      <c r="TLG80" s="218"/>
      <c r="TLH80" s="218"/>
      <c r="TLI80" s="218"/>
      <c r="TLJ80" s="218"/>
      <c r="TLK80" s="218"/>
      <c r="TLL80" s="218"/>
      <c r="TLM80" s="218"/>
      <c r="TLN80" s="218"/>
      <c r="TLO80" s="218"/>
      <c r="TLP80" s="218"/>
      <c r="TLQ80" s="218"/>
      <c r="TLR80" s="218"/>
      <c r="TLS80" s="218"/>
      <c r="TLT80" s="218"/>
      <c r="TLU80" s="218"/>
      <c r="TLV80" s="218"/>
      <c r="TLW80" s="218"/>
      <c r="TLX80" s="218"/>
      <c r="TLY80" s="218"/>
      <c r="TLZ80" s="218"/>
      <c r="TMA80" s="218"/>
      <c r="TMB80" s="218"/>
      <c r="TMC80" s="218"/>
      <c r="TMD80" s="218"/>
      <c r="TME80" s="218"/>
      <c r="TMF80" s="218"/>
      <c r="TMG80" s="218"/>
      <c r="TMH80" s="218"/>
      <c r="TMI80" s="218"/>
      <c r="TMJ80" s="218"/>
      <c r="TMK80" s="218"/>
      <c r="TML80" s="218"/>
      <c r="TMM80" s="218"/>
      <c r="TMN80" s="218"/>
      <c r="TMO80" s="218"/>
      <c r="TMP80" s="218"/>
      <c r="TMQ80" s="218"/>
      <c r="TMR80" s="218"/>
      <c r="TMS80" s="218"/>
      <c r="TMT80" s="218"/>
      <c r="TMU80" s="218"/>
      <c r="TMV80" s="218"/>
      <c r="TMW80" s="218"/>
      <c r="TMX80" s="218"/>
      <c r="TMY80" s="218"/>
      <c r="TMZ80" s="218"/>
      <c r="TNA80" s="218"/>
      <c r="TNB80" s="218"/>
      <c r="TNC80" s="218"/>
      <c r="TND80" s="218"/>
      <c r="TNE80" s="218"/>
      <c r="TNF80" s="218"/>
      <c r="TNG80" s="218"/>
      <c r="TNH80" s="218"/>
      <c r="TNI80" s="218"/>
      <c r="TNJ80" s="218"/>
      <c r="TNK80" s="218"/>
      <c r="TNL80" s="218"/>
      <c r="TNM80" s="218"/>
      <c r="TNN80" s="218"/>
      <c r="TNO80" s="218"/>
      <c r="TNP80" s="218"/>
      <c r="TNQ80" s="218"/>
      <c r="TNR80" s="218"/>
      <c r="TNS80" s="218"/>
      <c r="TNT80" s="218"/>
      <c r="TNU80" s="218"/>
      <c r="TNV80" s="218"/>
      <c r="TNW80" s="218"/>
      <c r="TNX80" s="218"/>
      <c r="TNY80" s="218"/>
      <c r="TNZ80" s="218"/>
      <c r="TOA80" s="218"/>
      <c r="TOB80" s="218"/>
      <c r="TOC80" s="218"/>
      <c r="TOD80" s="218"/>
      <c r="TOE80" s="218"/>
      <c r="TOF80" s="218"/>
      <c r="TOG80" s="218"/>
      <c r="TOH80" s="218"/>
      <c r="TOI80" s="218"/>
      <c r="TOJ80" s="218"/>
      <c r="TOK80" s="218"/>
      <c r="TOL80" s="218"/>
      <c r="TOM80" s="218"/>
      <c r="TON80" s="218"/>
      <c r="TOO80" s="218"/>
      <c r="TOP80" s="218"/>
      <c r="TOQ80" s="218"/>
      <c r="TOR80" s="218"/>
      <c r="TOS80" s="218"/>
      <c r="TOT80" s="218"/>
      <c r="TOU80" s="218"/>
      <c r="TOV80" s="218"/>
      <c r="TOW80" s="218"/>
      <c r="TOX80" s="218"/>
      <c r="TOY80" s="218"/>
      <c r="TOZ80" s="218"/>
      <c r="TPA80" s="218"/>
      <c r="TPB80" s="218"/>
      <c r="TPC80" s="218"/>
      <c r="TPD80" s="218"/>
      <c r="TPE80" s="218"/>
      <c r="TPF80" s="218"/>
      <c r="TPG80" s="218"/>
      <c r="TPH80" s="218"/>
      <c r="TPI80" s="218"/>
      <c r="TPJ80" s="218"/>
      <c r="TPK80" s="218"/>
      <c r="TPL80" s="218"/>
      <c r="TPM80" s="218"/>
      <c r="TPN80" s="218"/>
      <c r="TPO80" s="218"/>
      <c r="TPP80" s="218"/>
      <c r="TPQ80" s="218"/>
      <c r="TPR80" s="218"/>
      <c r="TPS80" s="218"/>
      <c r="TPT80" s="218"/>
      <c r="TPU80" s="218"/>
      <c r="TPV80" s="218"/>
      <c r="TPW80" s="218"/>
      <c r="TPX80" s="218"/>
      <c r="TPY80" s="218"/>
      <c r="TPZ80" s="218"/>
      <c r="TQA80" s="218"/>
      <c r="TQB80" s="218"/>
      <c r="TQC80" s="218"/>
      <c r="TQD80" s="218"/>
      <c r="TQE80" s="218"/>
      <c r="TQF80" s="218"/>
      <c r="TQG80" s="218"/>
      <c r="TQH80" s="218"/>
      <c r="TQI80" s="218"/>
      <c r="TQJ80" s="218"/>
      <c r="TQK80" s="218"/>
      <c r="TQL80" s="218"/>
      <c r="TQM80" s="218"/>
      <c r="TQN80" s="218"/>
      <c r="TQO80" s="218"/>
      <c r="TQP80" s="218"/>
      <c r="TQQ80" s="218"/>
      <c r="TQR80" s="218"/>
      <c r="TQS80" s="218"/>
      <c r="TQT80" s="218"/>
      <c r="TQU80" s="218"/>
      <c r="TQV80" s="218"/>
      <c r="TQW80" s="218"/>
      <c r="TQX80" s="218"/>
      <c r="TQY80" s="218"/>
      <c r="TQZ80" s="218"/>
      <c r="TRA80" s="218"/>
      <c r="TRB80" s="218"/>
      <c r="TRC80" s="218"/>
      <c r="TRD80" s="218"/>
      <c r="TRE80" s="218"/>
      <c r="TRF80" s="218"/>
      <c r="TRG80" s="218"/>
      <c r="TRH80" s="218"/>
      <c r="TRI80" s="218"/>
      <c r="TRJ80" s="218"/>
      <c r="TRK80" s="218"/>
      <c r="TRL80" s="218"/>
      <c r="TRM80" s="218"/>
      <c r="TRN80" s="218"/>
      <c r="TRO80" s="218"/>
      <c r="TRP80" s="218"/>
      <c r="TRQ80" s="218"/>
      <c r="TRR80" s="218"/>
      <c r="TRS80" s="218"/>
      <c r="TRT80" s="218"/>
      <c r="TRU80" s="218"/>
      <c r="TRV80" s="218"/>
      <c r="TRW80" s="218"/>
      <c r="TRX80" s="218"/>
      <c r="TRY80" s="218"/>
      <c r="TRZ80" s="218"/>
      <c r="TSA80" s="218"/>
      <c r="TSB80" s="218"/>
      <c r="TSC80" s="218"/>
      <c r="TSD80" s="218"/>
      <c r="TSE80" s="218"/>
      <c r="TSF80" s="218"/>
      <c r="TSG80" s="218"/>
      <c r="TSH80" s="218"/>
      <c r="TSI80" s="218"/>
      <c r="TSJ80" s="218"/>
      <c r="TSK80" s="218"/>
      <c r="TSL80" s="218"/>
      <c r="TSM80" s="218"/>
      <c r="TSN80" s="218"/>
      <c r="TSO80" s="218"/>
      <c r="TSP80" s="218"/>
      <c r="TSQ80" s="218"/>
      <c r="TSR80" s="218"/>
      <c r="TSS80" s="218"/>
      <c r="TST80" s="218"/>
      <c r="TSU80" s="218"/>
      <c r="TSV80" s="218"/>
      <c r="TSW80" s="218"/>
      <c r="TSX80" s="218"/>
      <c r="TSY80" s="218"/>
      <c r="TSZ80" s="218"/>
      <c r="TTA80" s="218"/>
      <c r="TTB80" s="218"/>
      <c r="TTC80" s="218"/>
      <c r="TTD80" s="218"/>
      <c r="TTE80" s="218"/>
      <c r="TTF80" s="218"/>
      <c r="TTG80" s="218"/>
      <c r="TTH80" s="218"/>
      <c r="TTI80" s="218"/>
      <c r="TTJ80" s="218"/>
      <c r="TTK80" s="218"/>
      <c r="TTL80" s="218"/>
      <c r="TTM80" s="218"/>
      <c r="TTN80" s="218"/>
      <c r="TTO80" s="218"/>
      <c r="TTP80" s="218"/>
      <c r="TTQ80" s="218"/>
      <c r="TTR80" s="218"/>
      <c r="TTS80" s="218"/>
      <c r="TTT80" s="218"/>
      <c r="TTU80" s="218"/>
      <c r="TTV80" s="218"/>
      <c r="TTW80" s="218"/>
      <c r="TTX80" s="218"/>
      <c r="TTY80" s="218"/>
      <c r="TTZ80" s="218"/>
      <c r="TUA80" s="218"/>
      <c r="TUB80" s="218"/>
      <c r="TUC80" s="218"/>
      <c r="TUD80" s="218"/>
      <c r="TUE80" s="218"/>
      <c r="TUF80" s="218"/>
      <c r="TUG80" s="218"/>
      <c r="TUH80" s="218"/>
      <c r="TUI80" s="218"/>
      <c r="TUJ80" s="218"/>
      <c r="TUK80" s="218"/>
      <c r="TUL80" s="218"/>
      <c r="TUM80" s="218"/>
      <c r="TUN80" s="218"/>
      <c r="TUO80" s="218"/>
      <c r="TUP80" s="218"/>
      <c r="TUQ80" s="218"/>
      <c r="TUR80" s="218"/>
      <c r="TUS80" s="218"/>
      <c r="TUT80" s="218"/>
      <c r="TUU80" s="218"/>
      <c r="TUV80" s="218"/>
      <c r="TUW80" s="218"/>
      <c r="TUX80" s="218"/>
      <c r="TUY80" s="218"/>
      <c r="TUZ80" s="218"/>
      <c r="TVA80" s="218"/>
      <c r="TVB80" s="218"/>
      <c r="TVC80" s="218"/>
      <c r="TVD80" s="218"/>
      <c r="TVE80" s="218"/>
      <c r="TVF80" s="218"/>
      <c r="TVG80" s="218"/>
      <c r="TVH80" s="218"/>
      <c r="TVI80" s="218"/>
      <c r="TVJ80" s="218"/>
      <c r="TVK80" s="218"/>
      <c r="TVL80" s="218"/>
      <c r="TVM80" s="218"/>
      <c r="TVN80" s="218"/>
      <c r="TVO80" s="218"/>
      <c r="TVP80" s="218"/>
      <c r="TVQ80" s="218"/>
      <c r="TVR80" s="218"/>
      <c r="TVS80" s="218"/>
      <c r="TVT80" s="218"/>
      <c r="TVU80" s="218"/>
      <c r="TVV80" s="218"/>
      <c r="TVW80" s="218"/>
      <c r="TVX80" s="218"/>
      <c r="TVY80" s="218"/>
      <c r="TVZ80" s="218"/>
      <c r="TWA80" s="218"/>
      <c r="TWB80" s="218"/>
      <c r="TWC80" s="218"/>
      <c r="TWD80" s="218"/>
      <c r="TWE80" s="218"/>
      <c r="TWF80" s="218"/>
      <c r="TWG80" s="218"/>
      <c r="TWH80" s="218"/>
      <c r="TWI80" s="218"/>
      <c r="TWJ80" s="218"/>
      <c r="TWK80" s="218"/>
      <c r="TWL80" s="218"/>
      <c r="TWM80" s="218"/>
      <c r="TWN80" s="218"/>
      <c r="TWO80" s="218"/>
      <c r="TWP80" s="218"/>
      <c r="TWQ80" s="218"/>
      <c r="TWR80" s="218"/>
      <c r="TWS80" s="218"/>
      <c r="TWT80" s="218"/>
      <c r="TWU80" s="218"/>
      <c r="TWV80" s="218"/>
      <c r="TWW80" s="218"/>
      <c r="TWX80" s="218"/>
      <c r="TWY80" s="218"/>
      <c r="TWZ80" s="218"/>
      <c r="TXA80" s="218"/>
      <c r="TXB80" s="218"/>
      <c r="TXC80" s="218"/>
      <c r="TXD80" s="218"/>
      <c r="TXE80" s="218"/>
      <c r="TXF80" s="218"/>
      <c r="TXG80" s="218"/>
      <c r="TXH80" s="218"/>
      <c r="TXI80" s="218"/>
      <c r="TXJ80" s="218"/>
      <c r="TXK80" s="218"/>
      <c r="TXL80" s="218"/>
      <c r="TXM80" s="218"/>
      <c r="TXN80" s="218"/>
      <c r="TXO80" s="218"/>
      <c r="TXP80" s="218"/>
      <c r="TXQ80" s="218"/>
      <c r="TXR80" s="218"/>
      <c r="TXS80" s="218"/>
      <c r="TXT80" s="218"/>
      <c r="TXU80" s="218"/>
      <c r="TXV80" s="218"/>
      <c r="TXW80" s="218"/>
      <c r="TXX80" s="218"/>
      <c r="TXY80" s="218"/>
      <c r="TXZ80" s="218"/>
      <c r="TYA80" s="218"/>
      <c r="TYB80" s="218"/>
      <c r="TYC80" s="218"/>
      <c r="TYD80" s="218"/>
      <c r="TYE80" s="218"/>
      <c r="TYF80" s="218"/>
      <c r="TYG80" s="218"/>
      <c r="TYH80" s="218"/>
      <c r="TYI80" s="218"/>
      <c r="TYJ80" s="218"/>
      <c r="TYK80" s="218"/>
      <c r="TYL80" s="218"/>
      <c r="TYM80" s="218"/>
      <c r="TYN80" s="218"/>
      <c r="TYO80" s="218"/>
      <c r="TYP80" s="218"/>
      <c r="TYQ80" s="218"/>
      <c r="TYR80" s="218"/>
      <c r="TYS80" s="218"/>
      <c r="TYT80" s="218"/>
      <c r="TYU80" s="218"/>
      <c r="TYV80" s="218"/>
      <c r="TYW80" s="218"/>
      <c r="TYX80" s="218"/>
      <c r="TYY80" s="218"/>
      <c r="TYZ80" s="218"/>
      <c r="TZA80" s="218"/>
      <c r="TZB80" s="218"/>
      <c r="TZC80" s="218"/>
      <c r="TZD80" s="218"/>
      <c r="TZE80" s="218"/>
      <c r="TZF80" s="218"/>
      <c r="TZG80" s="218"/>
      <c r="TZH80" s="218"/>
      <c r="TZI80" s="218"/>
      <c r="TZJ80" s="218"/>
      <c r="TZK80" s="218"/>
      <c r="TZL80" s="218"/>
      <c r="TZM80" s="218"/>
      <c r="TZN80" s="218"/>
      <c r="TZO80" s="218"/>
      <c r="TZP80" s="218"/>
      <c r="TZQ80" s="218"/>
      <c r="TZR80" s="218"/>
      <c r="TZS80" s="218"/>
      <c r="TZT80" s="218"/>
      <c r="TZU80" s="218"/>
      <c r="TZV80" s="218"/>
      <c r="TZW80" s="218"/>
      <c r="TZX80" s="218"/>
      <c r="TZY80" s="218"/>
      <c r="TZZ80" s="218"/>
      <c r="UAA80" s="218"/>
      <c r="UAB80" s="218"/>
      <c r="UAC80" s="218"/>
      <c r="UAD80" s="218"/>
      <c r="UAE80" s="218"/>
      <c r="UAF80" s="218"/>
      <c r="UAG80" s="218"/>
      <c r="UAH80" s="218"/>
      <c r="UAI80" s="218"/>
      <c r="UAJ80" s="218"/>
      <c r="UAK80" s="218"/>
      <c r="UAL80" s="218"/>
      <c r="UAM80" s="218"/>
      <c r="UAN80" s="218"/>
      <c r="UAO80" s="218"/>
      <c r="UAP80" s="218"/>
      <c r="UAQ80" s="218"/>
      <c r="UAR80" s="218"/>
      <c r="UAS80" s="218"/>
      <c r="UAT80" s="218"/>
      <c r="UAU80" s="218"/>
      <c r="UAV80" s="218"/>
      <c r="UAW80" s="218"/>
      <c r="UAX80" s="218"/>
      <c r="UAY80" s="218"/>
      <c r="UAZ80" s="218"/>
      <c r="UBA80" s="218"/>
      <c r="UBB80" s="218"/>
      <c r="UBC80" s="218"/>
      <c r="UBD80" s="218"/>
      <c r="UBE80" s="218"/>
      <c r="UBF80" s="218"/>
      <c r="UBG80" s="218"/>
      <c r="UBH80" s="218"/>
      <c r="UBI80" s="218"/>
      <c r="UBJ80" s="218"/>
      <c r="UBK80" s="218"/>
      <c r="UBL80" s="218"/>
      <c r="UBM80" s="218"/>
      <c r="UBN80" s="218"/>
      <c r="UBO80" s="218"/>
      <c r="UBP80" s="218"/>
      <c r="UBQ80" s="218"/>
      <c r="UBR80" s="218"/>
      <c r="UBS80" s="218"/>
      <c r="UBT80" s="218"/>
      <c r="UBU80" s="218"/>
      <c r="UBV80" s="218"/>
      <c r="UBW80" s="218"/>
      <c r="UBX80" s="218"/>
      <c r="UBY80" s="218"/>
      <c r="UBZ80" s="218"/>
      <c r="UCA80" s="218"/>
      <c r="UCB80" s="218"/>
      <c r="UCC80" s="218"/>
      <c r="UCD80" s="218"/>
      <c r="UCE80" s="218"/>
      <c r="UCF80" s="218"/>
      <c r="UCG80" s="218"/>
      <c r="UCH80" s="218"/>
      <c r="UCI80" s="218"/>
      <c r="UCJ80" s="218"/>
      <c r="UCK80" s="218"/>
      <c r="UCL80" s="218"/>
      <c r="UCM80" s="218"/>
      <c r="UCN80" s="218"/>
      <c r="UCO80" s="218"/>
      <c r="UCP80" s="218"/>
      <c r="UCQ80" s="218"/>
      <c r="UCR80" s="218"/>
      <c r="UCS80" s="218"/>
      <c r="UCT80" s="218"/>
      <c r="UCU80" s="218"/>
      <c r="UCV80" s="218"/>
      <c r="UCW80" s="218"/>
      <c r="UCX80" s="218"/>
      <c r="UCY80" s="218"/>
      <c r="UCZ80" s="218"/>
      <c r="UDA80" s="218"/>
      <c r="UDB80" s="218"/>
      <c r="UDC80" s="218"/>
      <c r="UDD80" s="218"/>
      <c r="UDE80" s="218"/>
      <c r="UDF80" s="218"/>
      <c r="UDG80" s="218"/>
      <c r="UDH80" s="218"/>
      <c r="UDI80" s="218"/>
      <c r="UDJ80" s="218"/>
      <c r="UDK80" s="218"/>
      <c r="UDL80" s="218"/>
      <c r="UDM80" s="218"/>
      <c r="UDN80" s="218"/>
      <c r="UDO80" s="218"/>
      <c r="UDP80" s="218"/>
      <c r="UDQ80" s="218"/>
      <c r="UDR80" s="218"/>
      <c r="UDS80" s="218"/>
      <c r="UDT80" s="218"/>
      <c r="UDU80" s="218"/>
      <c r="UDV80" s="218"/>
      <c r="UDW80" s="218"/>
      <c r="UDX80" s="218"/>
      <c r="UDY80" s="218"/>
      <c r="UDZ80" s="218"/>
      <c r="UEA80" s="218"/>
      <c r="UEB80" s="218"/>
      <c r="UEC80" s="218"/>
      <c r="UED80" s="218"/>
      <c r="UEE80" s="218"/>
      <c r="UEF80" s="218"/>
      <c r="UEG80" s="218"/>
      <c r="UEH80" s="218"/>
      <c r="UEI80" s="218"/>
      <c r="UEJ80" s="218"/>
      <c r="UEK80" s="218"/>
      <c r="UEL80" s="218"/>
      <c r="UEM80" s="218"/>
      <c r="UEN80" s="218"/>
      <c r="UEO80" s="218"/>
      <c r="UEP80" s="218"/>
      <c r="UEQ80" s="218"/>
      <c r="UER80" s="218"/>
      <c r="UES80" s="218"/>
      <c r="UET80" s="218"/>
      <c r="UEU80" s="218"/>
      <c r="UEV80" s="218"/>
      <c r="UEW80" s="218"/>
      <c r="UEX80" s="218"/>
      <c r="UEY80" s="218"/>
      <c r="UEZ80" s="218"/>
      <c r="UFA80" s="218"/>
      <c r="UFB80" s="218"/>
      <c r="UFC80" s="218"/>
      <c r="UFD80" s="218"/>
      <c r="UFE80" s="218"/>
      <c r="UFF80" s="218"/>
      <c r="UFG80" s="218"/>
      <c r="UFH80" s="218"/>
      <c r="UFI80" s="218"/>
      <c r="UFJ80" s="218"/>
      <c r="UFK80" s="218"/>
      <c r="UFL80" s="218"/>
      <c r="UFM80" s="218"/>
      <c r="UFN80" s="218"/>
      <c r="UFO80" s="218"/>
      <c r="UFP80" s="218"/>
      <c r="UFQ80" s="218"/>
      <c r="UFR80" s="218"/>
      <c r="UFS80" s="218"/>
      <c r="UFT80" s="218"/>
      <c r="UFU80" s="218"/>
      <c r="UFV80" s="218"/>
      <c r="UFW80" s="218"/>
      <c r="UFX80" s="218"/>
      <c r="UFY80" s="218"/>
      <c r="UFZ80" s="218"/>
      <c r="UGA80" s="218"/>
      <c r="UGB80" s="218"/>
      <c r="UGC80" s="218"/>
      <c r="UGD80" s="218"/>
      <c r="UGE80" s="218"/>
      <c r="UGF80" s="218"/>
      <c r="UGG80" s="218"/>
      <c r="UGH80" s="218"/>
      <c r="UGI80" s="218"/>
      <c r="UGJ80" s="218"/>
      <c r="UGK80" s="218"/>
      <c r="UGL80" s="218"/>
      <c r="UGM80" s="218"/>
      <c r="UGN80" s="218"/>
      <c r="UGO80" s="218"/>
      <c r="UGP80" s="218"/>
      <c r="UGQ80" s="218"/>
      <c r="UGR80" s="218"/>
      <c r="UGS80" s="218"/>
      <c r="UGT80" s="218"/>
      <c r="UGU80" s="218"/>
      <c r="UGV80" s="218"/>
      <c r="UGW80" s="218"/>
      <c r="UGX80" s="218"/>
      <c r="UGY80" s="218"/>
      <c r="UGZ80" s="218"/>
      <c r="UHA80" s="218"/>
      <c r="UHB80" s="218"/>
      <c r="UHC80" s="218"/>
      <c r="UHD80" s="218"/>
      <c r="UHE80" s="218"/>
      <c r="UHF80" s="218"/>
      <c r="UHG80" s="218"/>
      <c r="UHH80" s="218"/>
      <c r="UHI80" s="218"/>
      <c r="UHJ80" s="218"/>
      <c r="UHK80" s="218"/>
      <c r="UHL80" s="218"/>
      <c r="UHM80" s="218"/>
      <c r="UHN80" s="218"/>
      <c r="UHO80" s="218"/>
      <c r="UHP80" s="218"/>
      <c r="UHQ80" s="218"/>
      <c r="UHR80" s="218"/>
      <c r="UHS80" s="218"/>
      <c r="UHT80" s="218"/>
      <c r="UHU80" s="218"/>
      <c r="UHV80" s="218"/>
      <c r="UHW80" s="218"/>
      <c r="UHX80" s="218"/>
      <c r="UHY80" s="218"/>
      <c r="UHZ80" s="218"/>
      <c r="UIA80" s="218"/>
      <c r="UIB80" s="218"/>
      <c r="UIC80" s="218"/>
      <c r="UID80" s="218"/>
      <c r="UIE80" s="218"/>
      <c r="UIF80" s="218"/>
      <c r="UIG80" s="218"/>
      <c r="UIH80" s="218"/>
      <c r="UII80" s="218"/>
      <c r="UIJ80" s="218"/>
      <c r="UIK80" s="218"/>
      <c r="UIL80" s="218"/>
      <c r="UIM80" s="218"/>
      <c r="UIN80" s="218"/>
      <c r="UIO80" s="218"/>
      <c r="UIP80" s="218"/>
      <c r="UIQ80" s="218"/>
      <c r="UIR80" s="218"/>
      <c r="UIS80" s="218"/>
      <c r="UIT80" s="218"/>
      <c r="UIU80" s="218"/>
      <c r="UIV80" s="218"/>
      <c r="UIW80" s="218"/>
      <c r="UIX80" s="218"/>
      <c r="UIY80" s="218"/>
      <c r="UIZ80" s="218"/>
      <c r="UJA80" s="218"/>
      <c r="UJB80" s="218"/>
      <c r="UJC80" s="218"/>
      <c r="UJD80" s="218"/>
      <c r="UJE80" s="218"/>
      <c r="UJF80" s="218"/>
      <c r="UJG80" s="218"/>
      <c r="UJH80" s="218"/>
      <c r="UJI80" s="218"/>
      <c r="UJJ80" s="218"/>
      <c r="UJK80" s="218"/>
      <c r="UJL80" s="218"/>
      <c r="UJM80" s="218"/>
      <c r="UJN80" s="218"/>
      <c r="UJO80" s="218"/>
      <c r="UJP80" s="218"/>
      <c r="UJQ80" s="218"/>
      <c r="UJR80" s="218"/>
      <c r="UJS80" s="218"/>
      <c r="UJT80" s="218"/>
      <c r="UJU80" s="218"/>
      <c r="UJV80" s="218"/>
      <c r="UJW80" s="218"/>
      <c r="UJX80" s="218"/>
      <c r="UJY80" s="218"/>
      <c r="UJZ80" s="218"/>
      <c r="UKA80" s="218"/>
      <c r="UKB80" s="218"/>
      <c r="UKC80" s="218"/>
      <c r="UKD80" s="218"/>
      <c r="UKE80" s="218"/>
      <c r="UKF80" s="218"/>
      <c r="UKG80" s="218"/>
      <c r="UKH80" s="218"/>
      <c r="UKI80" s="218"/>
      <c r="UKJ80" s="218"/>
      <c r="UKK80" s="218"/>
      <c r="UKL80" s="218"/>
      <c r="UKM80" s="218"/>
      <c r="UKN80" s="218"/>
      <c r="UKO80" s="218"/>
      <c r="UKP80" s="218"/>
      <c r="UKQ80" s="218"/>
      <c r="UKR80" s="218"/>
      <c r="UKS80" s="218"/>
      <c r="UKT80" s="218"/>
      <c r="UKU80" s="218"/>
      <c r="UKV80" s="218"/>
      <c r="UKW80" s="218"/>
      <c r="UKX80" s="218"/>
      <c r="UKY80" s="218"/>
      <c r="UKZ80" s="218"/>
      <c r="ULA80" s="218"/>
      <c r="ULB80" s="218"/>
      <c r="ULC80" s="218"/>
      <c r="ULD80" s="218"/>
      <c r="ULE80" s="218"/>
      <c r="ULF80" s="218"/>
      <c r="ULG80" s="218"/>
      <c r="ULH80" s="218"/>
      <c r="ULI80" s="218"/>
      <c r="ULJ80" s="218"/>
      <c r="ULK80" s="218"/>
      <c r="ULL80" s="218"/>
      <c r="ULM80" s="218"/>
      <c r="ULN80" s="218"/>
      <c r="ULO80" s="218"/>
      <c r="ULP80" s="218"/>
      <c r="ULQ80" s="218"/>
      <c r="ULR80" s="218"/>
      <c r="ULS80" s="218"/>
      <c r="ULT80" s="218"/>
      <c r="ULU80" s="218"/>
      <c r="ULV80" s="218"/>
      <c r="ULW80" s="218"/>
      <c r="ULX80" s="218"/>
      <c r="ULY80" s="218"/>
      <c r="ULZ80" s="218"/>
      <c r="UMA80" s="218"/>
      <c r="UMB80" s="218"/>
      <c r="UMC80" s="218"/>
      <c r="UMD80" s="218"/>
      <c r="UME80" s="218"/>
      <c r="UMF80" s="218"/>
      <c r="UMG80" s="218"/>
      <c r="UMH80" s="218"/>
      <c r="UMI80" s="218"/>
      <c r="UMJ80" s="218"/>
      <c r="UMK80" s="218"/>
      <c r="UML80" s="218"/>
      <c r="UMM80" s="218"/>
      <c r="UMN80" s="218"/>
      <c r="UMO80" s="218"/>
      <c r="UMP80" s="218"/>
      <c r="UMQ80" s="218"/>
      <c r="UMR80" s="218"/>
      <c r="UMS80" s="218"/>
      <c r="UMT80" s="218"/>
      <c r="UMU80" s="218"/>
      <c r="UMV80" s="218"/>
      <c r="UMW80" s="218"/>
      <c r="UMX80" s="218"/>
      <c r="UMY80" s="218"/>
      <c r="UMZ80" s="218"/>
      <c r="UNA80" s="218"/>
      <c r="UNB80" s="218"/>
      <c r="UNC80" s="218"/>
      <c r="UND80" s="218"/>
      <c r="UNE80" s="218"/>
      <c r="UNF80" s="218"/>
      <c r="UNG80" s="218"/>
      <c r="UNH80" s="218"/>
      <c r="UNI80" s="218"/>
      <c r="UNJ80" s="218"/>
      <c r="UNK80" s="218"/>
      <c r="UNL80" s="218"/>
      <c r="UNM80" s="218"/>
      <c r="UNN80" s="218"/>
      <c r="UNO80" s="218"/>
      <c r="UNP80" s="218"/>
      <c r="UNQ80" s="218"/>
      <c r="UNR80" s="218"/>
      <c r="UNS80" s="218"/>
      <c r="UNT80" s="218"/>
      <c r="UNU80" s="218"/>
      <c r="UNV80" s="218"/>
      <c r="UNW80" s="218"/>
      <c r="UNX80" s="218"/>
      <c r="UNY80" s="218"/>
      <c r="UNZ80" s="218"/>
      <c r="UOA80" s="218"/>
      <c r="UOB80" s="218"/>
      <c r="UOC80" s="218"/>
      <c r="UOD80" s="218"/>
      <c r="UOE80" s="218"/>
      <c r="UOF80" s="218"/>
      <c r="UOG80" s="218"/>
      <c r="UOH80" s="218"/>
      <c r="UOI80" s="218"/>
      <c r="UOJ80" s="218"/>
      <c r="UOK80" s="218"/>
      <c r="UOL80" s="218"/>
      <c r="UOM80" s="218"/>
      <c r="UON80" s="218"/>
      <c r="UOO80" s="218"/>
      <c r="UOP80" s="218"/>
      <c r="UOQ80" s="218"/>
      <c r="UOR80" s="218"/>
      <c r="UOS80" s="218"/>
      <c r="UOT80" s="218"/>
      <c r="UOU80" s="218"/>
      <c r="UOV80" s="218"/>
      <c r="UOW80" s="218"/>
      <c r="UOX80" s="218"/>
      <c r="UOY80" s="218"/>
      <c r="UOZ80" s="218"/>
      <c r="UPA80" s="218"/>
      <c r="UPB80" s="218"/>
      <c r="UPC80" s="218"/>
      <c r="UPD80" s="218"/>
      <c r="UPE80" s="218"/>
      <c r="UPF80" s="218"/>
      <c r="UPG80" s="218"/>
      <c r="UPH80" s="218"/>
      <c r="UPI80" s="218"/>
      <c r="UPJ80" s="218"/>
      <c r="UPK80" s="218"/>
      <c r="UPL80" s="218"/>
      <c r="UPM80" s="218"/>
      <c r="UPN80" s="218"/>
      <c r="UPO80" s="218"/>
      <c r="UPP80" s="218"/>
      <c r="UPQ80" s="218"/>
      <c r="UPR80" s="218"/>
      <c r="UPS80" s="218"/>
      <c r="UPT80" s="218"/>
      <c r="UPU80" s="218"/>
      <c r="UPV80" s="218"/>
      <c r="UPW80" s="218"/>
      <c r="UPX80" s="218"/>
      <c r="UPY80" s="218"/>
      <c r="UPZ80" s="218"/>
      <c r="UQA80" s="218"/>
      <c r="UQB80" s="218"/>
      <c r="UQC80" s="218"/>
      <c r="UQD80" s="218"/>
      <c r="UQE80" s="218"/>
      <c r="UQF80" s="218"/>
      <c r="UQG80" s="218"/>
      <c r="UQH80" s="218"/>
      <c r="UQI80" s="218"/>
      <c r="UQJ80" s="218"/>
      <c r="UQK80" s="218"/>
      <c r="UQL80" s="218"/>
      <c r="UQM80" s="218"/>
      <c r="UQN80" s="218"/>
      <c r="UQO80" s="218"/>
      <c r="UQP80" s="218"/>
      <c r="UQQ80" s="218"/>
      <c r="UQR80" s="218"/>
      <c r="UQS80" s="218"/>
      <c r="UQT80" s="218"/>
      <c r="UQU80" s="218"/>
      <c r="UQV80" s="218"/>
      <c r="UQW80" s="218"/>
      <c r="UQX80" s="218"/>
      <c r="UQY80" s="218"/>
      <c r="UQZ80" s="218"/>
      <c r="URA80" s="218"/>
      <c r="URB80" s="218"/>
      <c r="URC80" s="218"/>
      <c r="URD80" s="218"/>
      <c r="URE80" s="218"/>
      <c r="URF80" s="218"/>
      <c r="URG80" s="218"/>
      <c r="URH80" s="218"/>
      <c r="URI80" s="218"/>
      <c r="URJ80" s="218"/>
      <c r="URK80" s="218"/>
      <c r="URL80" s="218"/>
      <c r="URM80" s="218"/>
      <c r="URN80" s="218"/>
      <c r="URO80" s="218"/>
      <c r="URP80" s="218"/>
      <c r="URQ80" s="218"/>
      <c r="URR80" s="218"/>
      <c r="URS80" s="218"/>
      <c r="URT80" s="218"/>
      <c r="URU80" s="218"/>
      <c r="URV80" s="218"/>
      <c r="URW80" s="218"/>
      <c r="URX80" s="218"/>
      <c r="URY80" s="218"/>
      <c r="URZ80" s="218"/>
      <c r="USA80" s="218"/>
      <c r="USB80" s="218"/>
      <c r="USC80" s="218"/>
      <c r="USD80" s="218"/>
      <c r="USE80" s="218"/>
      <c r="USF80" s="218"/>
      <c r="USG80" s="218"/>
      <c r="USH80" s="218"/>
      <c r="USI80" s="218"/>
      <c r="USJ80" s="218"/>
      <c r="USK80" s="218"/>
      <c r="USL80" s="218"/>
      <c r="USM80" s="218"/>
      <c r="USN80" s="218"/>
      <c r="USO80" s="218"/>
      <c r="USP80" s="218"/>
      <c r="USQ80" s="218"/>
      <c r="USR80" s="218"/>
      <c r="USS80" s="218"/>
      <c r="UST80" s="218"/>
      <c r="USU80" s="218"/>
      <c r="USV80" s="218"/>
      <c r="USW80" s="218"/>
      <c r="USX80" s="218"/>
      <c r="USY80" s="218"/>
      <c r="USZ80" s="218"/>
      <c r="UTA80" s="218"/>
      <c r="UTB80" s="218"/>
      <c r="UTC80" s="218"/>
      <c r="UTD80" s="218"/>
      <c r="UTE80" s="218"/>
      <c r="UTF80" s="218"/>
      <c r="UTG80" s="218"/>
      <c r="UTH80" s="218"/>
      <c r="UTI80" s="218"/>
      <c r="UTJ80" s="218"/>
      <c r="UTK80" s="218"/>
      <c r="UTL80" s="218"/>
      <c r="UTM80" s="218"/>
      <c r="UTN80" s="218"/>
      <c r="UTO80" s="218"/>
      <c r="UTP80" s="218"/>
      <c r="UTQ80" s="218"/>
      <c r="UTR80" s="218"/>
      <c r="UTS80" s="218"/>
      <c r="UTT80" s="218"/>
      <c r="UTU80" s="218"/>
      <c r="UTV80" s="218"/>
      <c r="UTW80" s="218"/>
      <c r="UTX80" s="218"/>
      <c r="UTY80" s="218"/>
      <c r="UTZ80" s="218"/>
      <c r="UUA80" s="218"/>
      <c r="UUB80" s="218"/>
      <c r="UUC80" s="218"/>
      <c r="UUD80" s="218"/>
      <c r="UUE80" s="218"/>
      <c r="UUF80" s="218"/>
      <c r="UUG80" s="218"/>
      <c r="UUH80" s="218"/>
      <c r="UUI80" s="218"/>
      <c r="UUJ80" s="218"/>
      <c r="UUK80" s="218"/>
      <c r="UUL80" s="218"/>
      <c r="UUM80" s="218"/>
      <c r="UUN80" s="218"/>
      <c r="UUO80" s="218"/>
      <c r="UUP80" s="218"/>
      <c r="UUQ80" s="218"/>
      <c r="UUR80" s="218"/>
      <c r="UUS80" s="218"/>
      <c r="UUT80" s="218"/>
      <c r="UUU80" s="218"/>
      <c r="UUV80" s="218"/>
      <c r="UUW80" s="218"/>
      <c r="UUX80" s="218"/>
      <c r="UUY80" s="218"/>
      <c r="UUZ80" s="218"/>
      <c r="UVA80" s="218"/>
      <c r="UVB80" s="218"/>
      <c r="UVC80" s="218"/>
      <c r="UVD80" s="218"/>
      <c r="UVE80" s="218"/>
      <c r="UVF80" s="218"/>
      <c r="UVG80" s="218"/>
      <c r="UVH80" s="218"/>
      <c r="UVI80" s="218"/>
      <c r="UVJ80" s="218"/>
      <c r="UVK80" s="218"/>
      <c r="UVL80" s="218"/>
      <c r="UVM80" s="218"/>
      <c r="UVN80" s="218"/>
      <c r="UVO80" s="218"/>
      <c r="UVP80" s="218"/>
      <c r="UVQ80" s="218"/>
      <c r="UVR80" s="218"/>
      <c r="UVS80" s="218"/>
      <c r="UVT80" s="218"/>
      <c r="UVU80" s="218"/>
      <c r="UVV80" s="218"/>
      <c r="UVW80" s="218"/>
      <c r="UVX80" s="218"/>
      <c r="UVY80" s="218"/>
      <c r="UVZ80" s="218"/>
      <c r="UWA80" s="218"/>
      <c r="UWB80" s="218"/>
      <c r="UWC80" s="218"/>
      <c r="UWD80" s="218"/>
      <c r="UWE80" s="218"/>
      <c r="UWF80" s="218"/>
      <c r="UWG80" s="218"/>
      <c r="UWH80" s="218"/>
      <c r="UWI80" s="218"/>
      <c r="UWJ80" s="218"/>
      <c r="UWK80" s="218"/>
      <c r="UWL80" s="218"/>
      <c r="UWM80" s="218"/>
      <c r="UWN80" s="218"/>
      <c r="UWO80" s="218"/>
      <c r="UWP80" s="218"/>
      <c r="UWQ80" s="218"/>
      <c r="UWR80" s="218"/>
      <c r="UWS80" s="218"/>
      <c r="UWT80" s="218"/>
      <c r="UWU80" s="218"/>
      <c r="UWV80" s="218"/>
      <c r="UWW80" s="218"/>
      <c r="UWX80" s="218"/>
      <c r="UWY80" s="218"/>
      <c r="UWZ80" s="218"/>
      <c r="UXA80" s="218"/>
      <c r="UXB80" s="218"/>
      <c r="UXC80" s="218"/>
      <c r="UXD80" s="218"/>
      <c r="UXE80" s="218"/>
      <c r="UXF80" s="218"/>
      <c r="UXG80" s="218"/>
      <c r="UXH80" s="218"/>
      <c r="UXI80" s="218"/>
      <c r="UXJ80" s="218"/>
      <c r="UXK80" s="218"/>
      <c r="UXL80" s="218"/>
      <c r="UXM80" s="218"/>
      <c r="UXN80" s="218"/>
      <c r="UXO80" s="218"/>
      <c r="UXP80" s="218"/>
      <c r="UXQ80" s="218"/>
      <c r="UXR80" s="218"/>
      <c r="UXS80" s="218"/>
      <c r="UXT80" s="218"/>
      <c r="UXU80" s="218"/>
      <c r="UXV80" s="218"/>
      <c r="UXW80" s="218"/>
      <c r="UXX80" s="218"/>
      <c r="UXY80" s="218"/>
      <c r="UXZ80" s="218"/>
      <c r="UYA80" s="218"/>
      <c r="UYB80" s="218"/>
      <c r="UYC80" s="218"/>
      <c r="UYD80" s="218"/>
      <c r="UYE80" s="218"/>
      <c r="UYF80" s="218"/>
      <c r="UYG80" s="218"/>
      <c r="UYH80" s="218"/>
      <c r="UYI80" s="218"/>
      <c r="UYJ80" s="218"/>
      <c r="UYK80" s="218"/>
      <c r="UYL80" s="218"/>
      <c r="UYM80" s="218"/>
      <c r="UYN80" s="218"/>
      <c r="UYO80" s="218"/>
      <c r="UYP80" s="218"/>
      <c r="UYQ80" s="218"/>
      <c r="UYR80" s="218"/>
      <c r="UYS80" s="218"/>
      <c r="UYT80" s="218"/>
      <c r="UYU80" s="218"/>
      <c r="UYV80" s="218"/>
      <c r="UYW80" s="218"/>
      <c r="UYX80" s="218"/>
      <c r="UYY80" s="218"/>
      <c r="UYZ80" s="218"/>
      <c r="UZA80" s="218"/>
      <c r="UZB80" s="218"/>
      <c r="UZC80" s="218"/>
      <c r="UZD80" s="218"/>
      <c r="UZE80" s="218"/>
      <c r="UZF80" s="218"/>
      <c r="UZG80" s="218"/>
      <c r="UZH80" s="218"/>
      <c r="UZI80" s="218"/>
      <c r="UZJ80" s="218"/>
      <c r="UZK80" s="218"/>
      <c r="UZL80" s="218"/>
      <c r="UZM80" s="218"/>
      <c r="UZN80" s="218"/>
      <c r="UZO80" s="218"/>
      <c r="UZP80" s="218"/>
      <c r="UZQ80" s="218"/>
      <c r="UZR80" s="218"/>
      <c r="UZS80" s="218"/>
      <c r="UZT80" s="218"/>
      <c r="UZU80" s="218"/>
      <c r="UZV80" s="218"/>
      <c r="UZW80" s="218"/>
      <c r="UZX80" s="218"/>
      <c r="UZY80" s="218"/>
      <c r="UZZ80" s="218"/>
      <c r="VAA80" s="218"/>
      <c r="VAB80" s="218"/>
      <c r="VAC80" s="218"/>
      <c r="VAD80" s="218"/>
      <c r="VAE80" s="218"/>
      <c r="VAF80" s="218"/>
      <c r="VAG80" s="218"/>
      <c r="VAH80" s="218"/>
      <c r="VAI80" s="218"/>
      <c r="VAJ80" s="218"/>
      <c r="VAK80" s="218"/>
      <c r="VAL80" s="218"/>
      <c r="VAM80" s="218"/>
      <c r="VAN80" s="218"/>
      <c r="VAO80" s="218"/>
      <c r="VAP80" s="218"/>
      <c r="VAQ80" s="218"/>
      <c r="VAR80" s="218"/>
      <c r="VAS80" s="218"/>
      <c r="VAT80" s="218"/>
      <c r="VAU80" s="218"/>
      <c r="VAV80" s="218"/>
      <c r="VAW80" s="218"/>
      <c r="VAX80" s="218"/>
      <c r="VAY80" s="218"/>
      <c r="VAZ80" s="218"/>
      <c r="VBA80" s="218"/>
      <c r="VBB80" s="218"/>
      <c r="VBC80" s="218"/>
      <c r="VBD80" s="218"/>
      <c r="VBE80" s="218"/>
      <c r="VBF80" s="218"/>
      <c r="VBG80" s="218"/>
      <c r="VBH80" s="218"/>
      <c r="VBI80" s="218"/>
      <c r="VBJ80" s="218"/>
      <c r="VBK80" s="218"/>
      <c r="VBL80" s="218"/>
      <c r="VBM80" s="218"/>
      <c r="VBN80" s="218"/>
      <c r="VBO80" s="218"/>
      <c r="VBP80" s="218"/>
      <c r="VBQ80" s="218"/>
      <c r="VBR80" s="218"/>
      <c r="VBS80" s="218"/>
      <c r="VBT80" s="218"/>
      <c r="VBU80" s="218"/>
      <c r="VBV80" s="218"/>
      <c r="VBW80" s="218"/>
      <c r="VBX80" s="218"/>
      <c r="VBY80" s="218"/>
      <c r="VBZ80" s="218"/>
      <c r="VCA80" s="218"/>
      <c r="VCB80" s="218"/>
      <c r="VCC80" s="218"/>
      <c r="VCD80" s="218"/>
      <c r="VCE80" s="218"/>
      <c r="VCF80" s="218"/>
      <c r="VCG80" s="218"/>
      <c r="VCH80" s="218"/>
      <c r="VCI80" s="218"/>
      <c r="VCJ80" s="218"/>
      <c r="VCK80" s="218"/>
      <c r="VCL80" s="218"/>
      <c r="VCM80" s="218"/>
      <c r="VCN80" s="218"/>
      <c r="VCO80" s="218"/>
      <c r="VCP80" s="218"/>
      <c r="VCQ80" s="218"/>
      <c r="VCR80" s="218"/>
      <c r="VCS80" s="218"/>
      <c r="VCT80" s="218"/>
      <c r="VCU80" s="218"/>
      <c r="VCV80" s="218"/>
      <c r="VCW80" s="218"/>
      <c r="VCX80" s="218"/>
      <c r="VCY80" s="218"/>
      <c r="VCZ80" s="218"/>
      <c r="VDA80" s="218"/>
      <c r="VDB80" s="218"/>
      <c r="VDC80" s="218"/>
      <c r="VDD80" s="218"/>
      <c r="VDE80" s="218"/>
      <c r="VDF80" s="218"/>
      <c r="VDG80" s="218"/>
      <c r="VDH80" s="218"/>
      <c r="VDI80" s="218"/>
      <c r="VDJ80" s="218"/>
      <c r="VDK80" s="218"/>
      <c r="VDL80" s="218"/>
      <c r="VDM80" s="218"/>
      <c r="VDN80" s="218"/>
      <c r="VDO80" s="218"/>
      <c r="VDP80" s="218"/>
      <c r="VDQ80" s="218"/>
      <c r="VDR80" s="218"/>
      <c r="VDS80" s="218"/>
      <c r="VDT80" s="218"/>
      <c r="VDU80" s="218"/>
      <c r="VDV80" s="218"/>
      <c r="VDW80" s="218"/>
      <c r="VDX80" s="218"/>
      <c r="VDY80" s="218"/>
      <c r="VDZ80" s="218"/>
      <c r="VEA80" s="218"/>
      <c r="VEB80" s="218"/>
      <c r="VEC80" s="218"/>
      <c r="VED80" s="218"/>
      <c r="VEE80" s="218"/>
      <c r="VEF80" s="218"/>
      <c r="VEG80" s="218"/>
      <c r="VEH80" s="218"/>
      <c r="VEI80" s="218"/>
      <c r="VEJ80" s="218"/>
      <c r="VEK80" s="218"/>
      <c r="VEL80" s="218"/>
      <c r="VEM80" s="218"/>
      <c r="VEN80" s="218"/>
      <c r="VEO80" s="218"/>
      <c r="VEP80" s="218"/>
      <c r="VEQ80" s="218"/>
      <c r="VER80" s="218"/>
      <c r="VES80" s="218"/>
      <c r="VET80" s="218"/>
      <c r="VEU80" s="218"/>
      <c r="VEV80" s="218"/>
      <c r="VEW80" s="218"/>
      <c r="VEX80" s="218"/>
      <c r="VEY80" s="218"/>
      <c r="VEZ80" s="218"/>
      <c r="VFA80" s="218"/>
      <c r="VFB80" s="218"/>
      <c r="VFC80" s="218"/>
      <c r="VFD80" s="218"/>
      <c r="VFE80" s="218"/>
      <c r="VFF80" s="218"/>
      <c r="VFG80" s="218"/>
      <c r="VFH80" s="218"/>
      <c r="VFI80" s="218"/>
      <c r="VFJ80" s="218"/>
      <c r="VFK80" s="218"/>
      <c r="VFL80" s="218"/>
      <c r="VFM80" s="218"/>
      <c r="VFN80" s="218"/>
      <c r="VFO80" s="218"/>
      <c r="VFP80" s="218"/>
      <c r="VFQ80" s="218"/>
      <c r="VFR80" s="218"/>
      <c r="VFS80" s="218"/>
      <c r="VFT80" s="218"/>
      <c r="VFU80" s="218"/>
      <c r="VFV80" s="218"/>
      <c r="VFW80" s="218"/>
      <c r="VFX80" s="218"/>
      <c r="VFY80" s="218"/>
      <c r="VFZ80" s="218"/>
      <c r="VGA80" s="218"/>
      <c r="VGB80" s="218"/>
      <c r="VGC80" s="218"/>
      <c r="VGD80" s="218"/>
      <c r="VGE80" s="218"/>
      <c r="VGF80" s="218"/>
      <c r="VGG80" s="218"/>
      <c r="VGH80" s="218"/>
      <c r="VGI80" s="218"/>
      <c r="VGJ80" s="218"/>
      <c r="VGK80" s="218"/>
      <c r="VGL80" s="218"/>
      <c r="VGM80" s="218"/>
      <c r="VGN80" s="218"/>
      <c r="VGO80" s="218"/>
      <c r="VGP80" s="218"/>
      <c r="VGQ80" s="218"/>
      <c r="VGR80" s="218"/>
      <c r="VGS80" s="218"/>
      <c r="VGT80" s="218"/>
      <c r="VGU80" s="218"/>
      <c r="VGV80" s="218"/>
      <c r="VGW80" s="218"/>
      <c r="VGX80" s="218"/>
      <c r="VGY80" s="218"/>
      <c r="VGZ80" s="218"/>
      <c r="VHA80" s="218"/>
      <c r="VHB80" s="218"/>
      <c r="VHC80" s="218"/>
      <c r="VHD80" s="218"/>
      <c r="VHE80" s="218"/>
      <c r="VHF80" s="218"/>
      <c r="VHG80" s="218"/>
      <c r="VHH80" s="218"/>
      <c r="VHI80" s="218"/>
      <c r="VHJ80" s="218"/>
      <c r="VHK80" s="218"/>
      <c r="VHL80" s="218"/>
      <c r="VHM80" s="218"/>
      <c r="VHN80" s="218"/>
      <c r="VHO80" s="218"/>
      <c r="VHP80" s="218"/>
      <c r="VHQ80" s="218"/>
      <c r="VHR80" s="218"/>
      <c r="VHS80" s="218"/>
      <c r="VHT80" s="218"/>
      <c r="VHU80" s="218"/>
      <c r="VHV80" s="218"/>
      <c r="VHW80" s="218"/>
      <c r="VHX80" s="218"/>
      <c r="VHY80" s="218"/>
      <c r="VHZ80" s="218"/>
      <c r="VIA80" s="218"/>
      <c r="VIB80" s="218"/>
      <c r="VIC80" s="218"/>
      <c r="VID80" s="218"/>
      <c r="VIE80" s="218"/>
      <c r="VIF80" s="218"/>
      <c r="VIG80" s="218"/>
      <c r="VIH80" s="218"/>
      <c r="VII80" s="218"/>
      <c r="VIJ80" s="218"/>
      <c r="VIK80" s="218"/>
      <c r="VIL80" s="218"/>
      <c r="VIM80" s="218"/>
      <c r="VIN80" s="218"/>
      <c r="VIO80" s="218"/>
      <c r="VIP80" s="218"/>
      <c r="VIQ80" s="218"/>
      <c r="VIR80" s="218"/>
      <c r="VIS80" s="218"/>
      <c r="VIT80" s="218"/>
      <c r="VIU80" s="218"/>
      <c r="VIV80" s="218"/>
      <c r="VIW80" s="218"/>
      <c r="VIX80" s="218"/>
      <c r="VIY80" s="218"/>
      <c r="VIZ80" s="218"/>
      <c r="VJA80" s="218"/>
      <c r="VJB80" s="218"/>
      <c r="VJC80" s="218"/>
      <c r="VJD80" s="218"/>
      <c r="VJE80" s="218"/>
      <c r="VJF80" s="218"/>
      <c r="VJG80" s="218"/>
      <c r="VJH80" s="218"/>
      <c r="VJI80" s="218"/>
      <c r="VJJ80" s="218"/>
      <c r="VJK80" s="218"/>
      <c r="VJL80" s="218"/>
      <c r="VJM80" s="218"/>
      <c r="VJN80" s="218"/>
      <c r="VJO80" s="218"/>
      <c r="VJP80" s="218"/>
      <c r="VJQ80" s="218"/>
      <c r="VJR80" s="218"/>
      <c r="VJS80" s="218"/>
      <c r="VJT80" s="218"/>
      <c r="VJU80" s="218"/>
      <c r="VJV80" s="218"/>
      <c r="VJW80" s="218"/>
      <c r="VJX80" s="218"/>
      <c r="VJY80" s="218"/>
      <c r="VJZ80" s="218"/>
      <c r="VKA80" s="218"/>
      <c r="VKB80" s="218"/>
      <c r="VKC80" s="218"/>
      <c r="VKD80" s="218"/>
      <c r="VKE80" s="218"/>
      <c r="VKF80" s="218"/>
      <c r="VKG80" s="218"/>
      <c r="VKH80" s="218"/>
      <c r="VKI80" s="218"/>
      <c r="VKJ80" s="218"/>
      <c r="VKK80" s="218"/>
      <c r="VKL80" s="218"/>
      <c r="VKM80" s="218"/>
      <c r="VKN80" s="218"/>
      <c r="VKO80" s="218"/>
      <c r="VKP80" s="218"/>
      <c r="VKQ80" s="218"/>
      <c r="VKR80" s="218"/>
      <c r="VKS80" s="218"/>
      <c r="VKT80" s="218"/>
      <c r="VKU80" s="218"/>
      <c r="VKV80" s="218"/>
      <c r="VKW80" s="218"/>
      <c r="VKX80" s="218"/>
      <c r="VKY80" s="218"/>
      <c r="VKZ80" s="218"/>
      <c r="VLA80" s="218"/>
      <c r="VLB80" s="218"/>
      <c r="VLC80" s="218"/>
      <c r="VLD80" s="218"/>
      <c r="VLE80" s="218"/>
      <c r="VLF80" s="218"/>
      <c r="VLG80" s="218"/>
      <c r="VLH80" s="218"/>
      <c r="VLI80" s="218"/>
      <c r="VLJ80" s="218"/>
      <c r="VLK80" s="218"/>
      <c r="VLL80" s="218"/>
      <c r="VLM80" s="218"/>
      <c r="VLN80" s="218"/>
      <c r="VLO80" s="218"/>
      <c r="VLP80" s="218"/>
      <c r="VLQ80" s="218"/>
      <c r="VLR80" s="218"/>
      <c r="VLS80" s="218"/>
      <c r="VLT80" s="218"/>
      <c r="VLU80" s="218"/>
      <c r="VLV80" s="218"/>
      <c r="VLW80" s="218"/>
      <c r="VLX80" s="218"/>
      <c r="VLY80" s="218"/>
      <c r="VLZ80" s="218"/>
      <c r="VMA80" s="218"/>
      <c r="VMB80" s="218"/>
      <c r="VMC80" s="218"/>
      <c r="VMD80" s="218"/>
      <c r="VME80" s="218"/>
      <c r="VMF80" s="218"/>
      <c r="VMG80" s="218"/>
      <c r="VMH80" s="218"/>
      <c r="VMI80" s="218"/>
      <c r="VMJ80" s="218"/>
      <c r="VMK80" s="218"/>
      <c r="VML80" s="218"/>
      <c r="VMM80" s="218"/>
      <c r="VMN80" s="218"/>
      <c r="VMO80" s="218"/>
      <c r="VMP80" s="218"/>
      <c r="VMQ80" s="218"/>
      <c r="VMR80" s="218"/>
      <c r="VMS80" s="218"/>
      <c r="VMT80" s="218"/>
      <c r="VMU80" s="218"/>
      <c r="VMV80" s="218"/>
      <c r="VMW80" s="218"/>
      <c r="VMX80" s="218"/>
      <c r="VMY80" s="218"/>
      <c r="VMZ80" s="218"/>
      <c r="VNA80" s="218"/>
      <c r="VNB80" s="218"/>
      <c r="VNC80" s="218"/>
      <c r="VND80" s="218"/>
      <c r="VNE80" s="218"/>
      <c r="VNF80" s="218"/>
      <c r="VNG80" s="218"/>
      <c r="VNH80" s="218"/>
      <c r="VNI80" s="218"/>
      <c r="VNJ80" s="218"/>
      <c r="VNK80" s="218"/>
      <c r="VNL80" s="218"/>
      <c r="VNM80" s="218"/>
      <c r="VNN80" s="218"/>
      <c r="VNO80" s="218"/>
      <c r="VNP80" s="218"/>
      <c r="VNQ80" s="218"/>
      <c r="VNR80" s="218"/>
      <c r="VNS80" s="218"/>
      <c r="VNT80" s="218"/>
      <c r="VNU80" s="218"/>
      <c r="VNV80" s="218"/>
      <c r="VNW80" s="218"/>
      <c r="VNX80" s="218"/>
      <c r="VNY80" s="218"/>
      <c r="VNZ80" s="218"/>
      <c r="VOA80" s="218"/>
      <c r="VOB80" s="218"/>
      <c r="VOC80" s="218"/>
      <c r="VOD80" s="218"/>
      <c r="VOE80" s="218"/>
      <c r="VOF80" s="218"/>
      <c r="VOG80" s="218"/>
      <c r="VOH80" s="218"/>
      <c r="VOI80" s="218"/>
      <c r="VOJ80" s="218"/>
      <c r="VOK80" s="218"/>
      <c r="VOL80" s="218"/>
      <c r="VOM80" s="218"/>
      <c r="VON80" s="218"/>
      <c r="VOO80" s="218"/>
      <c r="VOP80" s="218"/>
      <c r="VOQ80" s="218"/>
      <c r="VOR80" s="218"/>
      <c r="VOS80" s="218"/>
      <c r="VOT80" s="218"/>
      <c r="VOU80" s="218"/>
      <c r="VOV80" s="218"/>
      <c r="VOW80" s="218"/>
      <c r="VOX80" s="218"/>
      <c r="VOY80" s="218"/>
      <c r="VOZ80" s="218"/>
      <c r="VPA80" s="218"/>
      <c r="VPB80" s="218"/>
      <c r="VPC80" s="218"/>
      <c r="VPD80" s="218"/>
      <c r="VPE80" s="218"/>
      <c r="VPF80" s="218"/>
      <c r="VPG80" s="218"/>
      <c r="VPH80" s="218"/>
      <c r="VPI80" s="218"/>
      <c r="VPJ80" s="218"/>
      <c r="VPK80" s="218"/>
      <c r="VPL80" s="218"/>
      <c r="VPM80" s="218"/>
      <c r="VPN80" s="218"/>
      <c r="VPO80" s="218"/>
      <c r="VPP80" s="218"/>
      <c r="VPQ80" s="218"/>
      <c r="VPR80" s="218"/>
      <c r="VPS80" s="218"/>
      <c r="VPT80" s="218"/>
      <c r="VPU80" s="218"/>
      <c r="VPV80" s="218"/>
      <c r="VPW80" s="218"/>
      <c r="VPX80" s="218"/>
      <c r="VPY80" s="218"/>
      <c r="VPZ80" s="218"/>
      <c r="VQA80" s="218"/>
      <c r="VQB80" s="218"/>
      <c r="VQC80" s="218"/>
      <c r="VQD80" s="218"/>
      <c r="VQE80" s="218"/>
      <c r="VQF80" s="218"/>
      <c r="VQG80" s="218"/>
      <c r="VQH80" s="218"/>
      <c r="VQI80" s="218"/>
      <c r="VQJ80" s="218"/>
      <c r="VQK80" s="218"/>
      <c r="VQL80" s="218"/>
      <c r="VQM80" s="218"/>
      <c r="VQN80" s="218"/>
      <c r="VQO80" s="218"/>
      <c r="VQP80" s="218"/>
      <c r="VQQ80" s="218"/>
      <c r="VQR80" s="218"/>
      <c r="VQS80" s="218"/>
      <c r="VQT80" s="218"/>
      <c r="VQU80" s="218"/>
      <c r="VQV80" s="218"/>
      <c r="VQW80" s="218"/>
      <c r="VQX80" s="218"/>
      <c r="VQY80" s="218"/>
      <c r="VQZ80" s="218"/>
      <c r="VRA80" s="218"/>
      <c r="VRB80" s="218"/>
      <c r="VRC80" s="218"/>
      <c r="VRD80" s="218"/>
      <c r="VRE80" s="218"/>
      <c r="VRF80" s="218"/>
      <c r="VRG80" s="218"/>
      <c r="VRH80" s="218"/>
      <c r="VRI80" s="218"/>
      <c r="VRJ80" s="218"/>
      <c r="VRK80" s="218"/>
      <c r="VRL80" s="218"/>
      <c r="VRM80" s="218"/>
      <c r="VRN80" s="218"/>
      <c r="VRO80" s="218"/>
      <c r="VRP80" s="218"/>
      <c r="VRQ80" s="218"/>
      <c r="VRR80" s="218"/>
      <c r="VRS80" s="218"/>
      <c r="VRT80" s="218"/>
      <c r="VRU80" s="218"/>
      <c r="VRV80" s="218"/>
      <c r="VRW80" s="218"/>
      <c r="VRX80" s="218"/>
      <c r="VRY80" s="218"/>
      <c r="VRZ80" s="218"/>
      <c r="VSA80" s="218"/>
      <c r="VSB80" s="218"/>
      <c r="VSC80" s="218"/>
      <c r="VSD80" s="218"/>
      <c r="VSE80" s="218"/>
      <c r="VSF80" s="218"/>
      <c r="VSG80" s="218"/>
      <c r="VSH80" s="218"/>
      <c r="VSI80" s="218"/>
      <c r="VSJ80" s="218"/>
      <c r="VSK80" s="218"/>
      <c r="VSL80" s="218"/>
      <c r="VSM80" s="218"/>
      <c r="VSN80" s="218"/>
      <c r="VSO80" s="218"/>
      <c r="VSP80" s="218"/>
      <c r="VSQ80" s="218"/>
      <c r="VSR80" s="218"/>
      <c r="VSS80" s="218"/>
      <c r="VST80" s="218"/>
      <c r="VSU80" s="218"/>
      <c r="VSV80" s="218"/>
      <c r="VSW80" s="218"/>
      <c r="VSX80" s="218"/>
      <c r="VSY80" s="218"/>
      <c r="VSZ80" s="218"/>
      <c r="VTA80" s="218"/>
      <c r="VTB80" s="218"/>
      <c r="VTC80" s="218"/>
      <c r="VTD80" s="218"/>
      <c r="VTE80" s="218"/>
      <c r="VTF80" s="218"/>
      <c r="VTG80" s="218"/>
      <c r="VTH80" s="218"/>
      <c r="VTI80" s="218"/>
      <c r="VTJ80" s="218"/>
      <c r="VTK80" s="218"/>
      <c r="VTL80" s="218"/>
      <c r="VTM80" s="218"/>
      <c r="VTN80" s="218"/>
      <c r="VTO80" s="218"/>
      <c r="VTP80" s="218"/>
      <c r="VTQ80" s="218"/>
      <c r="VTR80" s="218"/>
      <c r="VTS80" s="218"/>
      <c r="VTT80" s="218"/>
      <c r="VTU80" s="218"/>
      <c r="VTV80" s="218"/>
      <c r="VTW80" s="218"/>
      <c r="VTX80" s="218"/>
      <c r="VTY80" s="218"/>
      <c r="VTZ80" s="218"/>
      <c r="VUA80" s="218"/>
      <c r="VUB80" s="218"/>
      <c r="VUC80" s="218"/>
      <c r="VUD80" s="218"/>
      <c r="VUE80" s="218"/>
      <c r="VUF80" s="218"/>
      <c r="VUG80" s="218"/>
      <c r="VUH80" s="218"/>
      <c r="VUI80" s="218"/>
      <c r="VUJ80" s="218"/>
      <c r="VUK80" s="218"/>
      <c r="VUL80" s="218"/>
      <c r="VUM80" s="218"/>
      <c r="VUN80" s="218"/>
      <c r="VUO80" s="218"/>
      <c r="VUP80" s="218"/>
      <c r="VUQ80" s="218"/>
      <c r="VUR80" s="218"/>
      <c r="VUS80" s="218"/>
      <c r="VUT80" s="218"/>
      <c r="VUU80" s="218"/>
      <c r="VUV80" s="218"/>
      <c r="VUW80" s="218"/>
      <c r="VUX80" s="218"/>
      <c r="VUY80" s="218"/>
      <c r="VUZ80" s="218"/>
      <c r="VVA80" s="218"/>
      <c r="VVB80" s="218"/>
      <c r="VVC80" s="218"/>
      <c r="VVD80" s="218"/>
      <c r="VVE80" s="218"/>
      <c r="VVF80" s="218"/>
      <c r="VVG80" s="218"/>
      <c r="VVH80" s="218"/>
      <c r="VVI80" s="218"/>
      <c r="VVJ80" s="218"/>
      <c r="VVK80" s="218"/>
      <c r="VVL80" s="218"/>
      <c r="VVM80" s="218"/>
      <c r="VVN80" s="218"/>
      <c r="VVO80" s="218"/>
      <c r="VVP80" s="218"/>
      <c r="VVQ80" s="218"/>
      <c r="VVR80" s="218"/>
      <c r="VVS80" s="218"/>
      <c r="VVT80" s="218"/>
      <c r="VVU80" s="218"/>
      <c r="VVV80" s="218"/>
      <c r="VVW80" s="218"/>
      <c r="VVX80" s="218"/>
      <c r="VVY80" s="218"/>
      <c r="VVZ80" s="218"/>
      <c r="VWA80" s="218"/>
      <c r="VWB80" s="218"/>
      <c r="VWC80" s="218"/>
      <c r="VWD80" s="218"/>
      <c r="VWE80" s="218"/>
      <c r="VWF80" s="218"/>
      <c r="VWG80" s="218"/>
      <c r="VWH80" s="218"/>
      <c r="VWI80" s="218"/>
      <c r="VWJ80" s="218"/>
      <c r="VWK80" s="218"/>
      <c r="VWL80" s="218"/>
      <c r="VWM80" s="218"/>
      <c r="VWN80" s="218"/>
      <c r="VWO80" s="218"/>
      <c r="VWP80" s="218"/>
      <c r="VWQ80" s="218"/>
      <c r="VWR80" s="218"/>
      <c r="VWS80" s="218"/>
      <c r="VWT80" s="218"/>
      <c r="VWU80" s="218"/>
      <c r="VWV80" s="218"/>
      <c r="VWW80" s="218"/>
      <c r="VWX80" s="218"/>
      <c r="VWY80" s="218"/>
      <c r="VWZ80" s="218"/>
      <c r="VXA80" s="218"/>
      <c r="VXB80" s="218"/>
      <c r="VXC80" s="218"/>
      <c r="VXD80" s="218"/>
      <c r="VXE80" s="218"/>
      <c r="VXF80" s="218"/>
      <c r="VXG80" s="218"/>
      <c r="VXH80" s="218"/>
      <c r="VXI80" s="218"/>
      <c r="VXJ80" s="218"/>
      <c r="VXK80" s="218"/>
      <c r="VXL80" s="218"/>
      <c r="VXM80" s="218"/>
      <c r="VXN80" s="218"/>
      <c r="VXO80" s="218"/>
      <c r="VXP80" s="218"/>
      <c r="VXQ80" s="218"/>
      <c r="VXR80" s="218"/>
      <c r="VXS80" s="218"/>
      <c r="VXT80" s="218"/>
      <c r="VXU80" s="218"/>
      <c r="VXV80" s="218"/>
      <c r="VXW80" s="218"/>
      <c r="VXX80" s="218"/>
      <c r="VXY80" s="218"/>
      <c r="VXZ80" s="218"/>
      <c r="VYA80" s="218"/>
      <c r="VYB80" s="218"/>
      <c r="VYC80" s="218"/>
      <c r="VYD80" s="218"/>
      <c r="VYE80" s="218"/>
      <c r="VYF80" s="218"/>
      <c r="VYG80" s="218"/>
      <c r="VYH80" s="218"/>
      <c r="VYI80" s="218"/>
      <c r="VYJ80" s="218"/>
      <c r="VYK80" s="218"/>
      <c r="VYL80" s="218"/>
      <c r="VYM80" s="218"/>
      <c r="VYN80" s="218"/>
      <c r="VYO80" s="218"/>
      <c r="VYP80" s="218"/>
      <c r="VYQ80" s="218"/>
      <c r="VYR80" s="218"/>
      <c r="VYS80" s="218"/>
      <c r="VYT80" s="218"/>
      <c r="VYU80" s="218"/>
      <c r="VYV80" s="218"/>
      <c r="VYW80" s="218"/>
      <c r="VYX80" s="218"/>
      <c r="VYY80" s="218"/>
      <c r="VYZ80" s="218"/>
      <c r="VZA80" s="218"/>
      <c r="VZB80" s="218"/>
      <c r="VZC80" s="218"/>
      <c r="VZD80" s="218"/>
      <c r="VZE80" s="218"/>
      <c r="VZF80" s="218"/>
      <c r="VZG80" s="218"/>
      <c r="VZH80" s="218"/>
      <c r="VZI80" s="218"/>
      <c r="VZJ80" s="218"/>
      <c r="VZK80" s="218"/>
      <c r="VZL80" s="218"/>
      <c r="VZM80" s="218"/>
      <c r="VZN80" s="218"/>
      <c r="VZO80" s="218"/>
      <c r="VZP80" s="218"/>
      <c r="VZQ80" s="218"/>
      <c r="VZR80" s="218"/>
      <c r="VZS80" s="218"/>
      <c r="VZT80" s="218"/>
      <c r="VZU80" s="218"/>
      <c r="VZV80" s="218"/>
      <c r="VZW80" s="218"/>
      <c r="VZX80" s="218"/>
      <c r="VZY80" s="218"/>
      <c r="VZZ80" s="218"/>
      <c r="WAA80" s="218"/>
      <c r="WAB80" s="218"/>
      <c r="WAC80" s="218"/>
      <c r="WAD80" s="218"/>
      <c r="WAE80" s="218"/>
      <c r="WAF80" s="218"/>
      <c r="WAG80" s="218"/>
      <c r="WAH80" s="218"/>
      <c r="WAI80" s="218"/>
      <c r="WAJ80" s="218"/>
      <c r="WAK80" s="218"/>
      <c r="WAL80" s="218"/>
      <c r="WAM80" s="218"/>
      <c r="WAN80" s="218"/>
      <c r="WAO80" s="218"/>
      <c r="WAP80" s="218"/>
      <c r="WAQ80" s="218"/>
      <c r="WAR80" s="218"/>
      <c r="WAS80" s="218"/>
      <c r="WAT80" s="218"/>
      <c r="WAU80" s="218"/>
      <c r="WAV80" s="218"/>
      <c r="WAW80" s="218"/>
      <c r="WAX80" s="218"/>
      <c r="WAY80" s="218"/>
      <c r="WAZ80" s="218"/>
      <c r="WBA80" s="218"/>
      <c r="WBB80" s="218"/>
      <c r="WBC80" s="218"/>
      <c r="WBD80" s="218"/>
      <c r="WBE80" s="218"/>
      <c r="WBF80" s="218"/>
      <c r="WBG80" s="218"/>
      <c r="WBH80" s="218"/>
      <c r="WBI80" s="218"/>
      <c r="WBJ80" s="218"/>
      <c r="WBK80" s="218"/>
      <c r="WBL80" s="218"/>
      <c r="WBM80" s="218"/>
      <c r="WBN80" s="218"/>
      <c r="WBO80" s="218"/>
      <c r="WBP80" s="218"/>
      <c r="WBQ80" s="218"/>
      <c r="WBR80" s="218"/>
      <c r="WBS80" s="218"/>
      <c r="WBT80" s="218"/>
      <c r="WBU80" s="218"/>
      <c r="WBV80" s="218"/>
      <c r="WBW80" s="218"/>
      <c r="WBX80" s="218"/>
      <c r="WBY80" s="218"/>
      <c r="WBZ80" s="218"/>
      <c r="WCA80" s="218"/>
      <c r="WCB80" s="218"/>
      <c r="WCC80" s="218"/>
      <c r="WCD80" s="218"/>
      <c r="WCE80" s="218"/>
      <c r="WCF80" s="218"/>
      <c r="WCG80" s="218"/>
      <c r="WCH80" s="218"/>
      <c r="WCI80" s="218"/>
      <c r="WCJ80" s="218"/>
      <c r="WCK80" s="218"/>
      <c r="WCL80" s="218"/>
      <c r="WCM80" s="218"/>
      <c r="WCN80" s="218"/>
      <c r="WCO80" s="218"/>
      <c r="WCP80" s="218"/>
      <c r="WCQ80" s="218"/>
      <c r="WCR80" s="218"/>
      <c r="WCS80" s="218"/>
      <c r="WCT80" s="218"/>
      <c r="WCU80" s="218"/>
      <c r="WCV80" s="218"/>
      <c r="WCW80" s="218"/>
      <c r="WCX80" s="218"/>
      <c r="WCY80" s="218"/>
      <c r="WCZ80" s="218"/>
      <c r="WDA80" s="218"/>
      <c r="WDB80" s="218"/>
      <c r="WDC80" s="218"/>
      <c r="WDD80" s="218"/>
      <c r="WDE80" s="218"/>
      <c r="WDF80" s="218"/>
      <c r="WDG80" s="218"/>
      <c r="WDH80" s="218"/>
      <c r="WDI80" s="218"/>
      <c r="WDJ80" s="218"/>
      <c r="WDK80" s="218"/>
      <c r="WDL80" s="218"/>
      <c r="WDM80" s="218"/>
      <c r="WDN80" s="218"/>
      <c r="WDO80" s="218"/>
      <c r="WDP80" s="218"/>
      <c r="WDQ80" s="218"/>
      <c r="WDR80" s="218"/>
      <c r="WDS80" s="218"/>
      <c r="WDT80" s="218"/>
      <c r="WDU80" s="218"/>
      <c r="WDV80" s="218"/>
      <c r="WDW80" s="218"/>
      <c r="WDX80" s="218"/>
      <c r="WDY80" s="218"/>
      <c r="WDZ80" s="218"/>
      <c r="WEA80" s="218"/>
      <c r="WEB80" s="218"/>
      <c r="WEC80" s="218"/>
      <c r="WED80" s="218"/>
      <c r="WEE80" s="218"/>
      <c r="WEF80" s="218"/>
      <c r="WEG80" s="218"/>
      <c r="WEH80" s="218"/>
      <c r="WEI80" s="218"/>
      <c r="WEJ80" s="218"/>
      <c r="WEK80" s="218"/>
      <c r="WEL80" s="218"/>
      <c r="WEM80" s="218"/>
      <c r="WEN80" s="218"/>
      <c r="WEO80" s="218"/>
      <c r="WEP80" s="218"/>
      <c r="WEQ80" s="218"/>
      <c r="WER80" s="218"/>
      <c r="WES80" s="218"/>
      <c r="WET80" s="218"/>
      <c r="WEU80" s="218"/>
      <c r="WEV80" s="218"/>
      <c r="WEW80" s="218"/>
      <c r="WEX80" s="218"/>
      <c r="WEY80" s="218"/>
      <c r="WEZ80" s="218"/>
      <c r="WFA80" s="218"/>
      <c r="WFB80" s="218"/>
      <c r="WFC80" s="218"/>
      <c r="WFD80" s="218"/>
      <c r="WFE80" s="218"/>
      <c r="WFF80" s="218"/>
      <c r="WFG80" s="218"/>
      <c r="WFH80" s="218"/>
      <c r="WFI80" s="218"/>
      <c r="WFJ80" s="218"/>
      <c r="WFK80" s="218"/>
      <c r="WFL80" s="218"/>
      <c r="WFM80" s="218"/>
      <c r="WFN80" s="218"/>
      <c r="WFO80" s="218"/>
      <c r="WFP80" s="218"/>
      <c r="WFQ80" s="218"/>
      <c r="WFR80" s="218"/>
      <c r="WFS80" s="218"/>
      <c r="WFT80" s="218"/>
      <c r="WFU80" s="218"/>
      <c r="WFV80" s="218"/>
      <c r="WFW80" s="218"/>
      <c r="WFX80" s="218"/>
      <c r="WFY80" s="218"/>
      <c r="WFZ80" s="218"/>
      <c r="WGA80" s="218"/>
      <c r="WGB80" s="218"/>
      <c r="WGC80" s="218"/>
      <c r="WGD80" s="218"/>
      <c r="WGE80" s="218"/>
      <c r="WGF80" s="218"/>
      <c r="WGG80" s="218"/>
      <c r="WGH80" s="218"/>
      <c r="WGI80" s="218"/>
      <c r="WGJ80" s="218"/>
      <c r="WGK80" s="218"/>
      <c r="WGL80" s="218"/>
      <c r="WGM80" s="218"/>
      <c r="WGN80" s="218"/>
      <c r="WGO80" s="218"/>
      <c r="WGP80" s="218"/>
      <c r="WGQ80" s="218"/>
      <c r="WGR80" s="218"/>
      <c r="WGS80" s="218"/>
      <c r="WGT80" s="218"/>
      <c r="WGU80" s="218"/>
      <c r="WGV80" s="218"/>
      <c r="WGW80" s="218"/>
      <c r="WGX80" s="218"/>
      <c r="WGY80" s="218"/>
      <c r="WGZ80" s="218"/>
      <c r="WHA80" s="218"/>
      <c r="WHB80" s="218"/>
      <c r="WHC80" s="218"/>
      <c r="WHD80" s="218"/>
      <c r="WHE80" s="218"/>
      <c r="WHF80" s="218"/>
      <c r="WHG80" s="218"/>
      <c r="WHH80" s="218"/>
      <c r="WHI80" s="218"/>
      <c r="WHJ80" s="218"/>
      <c r="WHK80" s="218"/>
      <c r="WHL80" s="218"/>
      <c r="WHM80" s="218"/>
      <c r="WHN80" s="218"/>
      <c r="WHO80" s="218"/>
      <c r="WHP80" s="218"/>
      <c r="WHQ80" s="218"/>
      <c r="WHR80" s="218"/>
      <c r="WHS80" s="218"/>
      <c r="WHT80" s="218"/>
      <c r="WHU80" s="218"/>
      <c r="WHV80" s="218"/>
      <c r="WHW80" s="218"/>
      <c r="WHX80" s="218"/>
      <c r="WHY80" s="218"/>
      <c r="WHZ80" s="218"/>
      <c r="WIA80" s="218"/>
      <c r="WIB80" s="218"/>
      <c r="WIC80" s="218"/>
      <c r="WID80" s="218"/>
      <c r="WIE80" s="218"/>
      <c r="WIF80" s="218"/>
      <c r="WIG80" s="218"/>
      <c r="WIH80" s="218"/>
      <c r="WII80" s="218"/>
      <c r="WIJ80" s="218"/>
      <c r="WIK80" s="218"/>
      <c r="WIL80" s="218"/>
      <c r="WIM80" s="218"/>
      <c r="WIN80" s="218"/>
      <c r="WIO80" s="218"/>
      <c r="WIP80" s="218"/>
      <c r="WIQ80" s="218"/>
      <c r="WIR80" s="218"/>
      <c r="WIS80" s="218"/>
      <c r="WIT80" s="218"/>
      <c r="WIU80" s="218"/>
      <c r="WIV80" s="218"/>
      <c r="WIW80" s="218"/>
      <c r="WIX80" s="218"/>
      <c r="WIY80" s="218"/>
      <c r="WIZ80" s="218"/>
      <c r="WJA80" s="218"/>
      <c r="WJB80" s="218"/>
      <c r="WJC80" s="218"/>
      <c r="WJD80" s="218"/>
      <c r="WJE80" s="218"/>
      <c r="WJF80" s="218"/>
      <c r="WJG80" s="218"/>
      <c r="WJH80" s="218"/>
      <c r="WJI80" s="218"/>
      <c r="WJJ80" s="218"/>
      <c r="WJK80" s="218"/>
      <c r="WJL80" s="218"/>
      <c r="WJM80" s="218"/>
      <c r="WJN80" s="218"/>
      <c r="WJO80" s="218"/>
      <c r="WJP80" s="218"/>
      <c r="WJQ80" s="218"/>
      <c r="WJR80" s="218"/>
      <c r="WJS80" s="218"/>
      <c r="WJT80" s="218"/>
      <c r="WJU80" s="218"/>
      <c r="WJV80" s="218"/>
      <c r="WJW80" s="218"/>
      <c r="WJX80" s="218"/>
      <c r="WJY80" s="218"/>
      <c r="WJZ80" s="218"/>
      <c r="WKA80" s="218"/>
      <c r="WKB80" s="218"/>
      <c r="WKC80" s="218"/>
      <c r="WKD80" s="218"/>
      <c r="WKE80" s="218"/>
      <c r="WKF80" s="218"/>
      <c r="WKG80" s="218"/>
      <c r="WKH80" s="218"/>
      <c r="WKI80" s="218"/>
      <c r="WKJ80" s="218"/>
      <c r="WKK80" s="218"/>
      <c r="WKL80" s="218"/>
      <c r="WKM80" s="218"/>
      <c r="WKN80" s="218"/>
      <c r="WKO80" s="218"/>
      <c r="WKP80" s="218"/>
      <c r="WKQ80" s="218"/>
      <c r="WKR80" s="218"/>
      <c r="WKS80" s="218"/>
      <c r="WKT80" s="218"/>
      <c r="WKU80" s="218"/>
      <c r="WKV80" s="218"/>
      <c r="WKW80" s="218"/>
      <c r="WKX80" s="218"/>
      <c r="WKY80" s="218"/>
      <c r="WKZ80" s="218"/>
      <c r="WLA80" s="218"/>
      <c r="WLB80" s="218"/>
      <c r="WLC80" s="218"/>
      <c r="WLD80" s="218"/>
      <c r="WLE80" s="218"/>
      <c r="WLF80" s="218"/>
      <c r="WLG80" s="218"/>
      <c r="WLH80" s="218"/>
      <c r="WLI80" s="218"/>
      <c r="WLJ80" s="218"/>
      <c r="WLK80" s="218"/>
      <c r="WLL80" s="218"/>
      <c r="WLM80" s="218"/>
      <c r="WLN80" s="218"/>
      <c r="WLO80" s="218"/>
      <c r="WLP80" s="218"/>
      <c r="WLQ80" s="218"/>
      <c r="WLR80" s="218"/>
      <c r="WLS80" s="218"/>
      <c r="WLT80" s="218"/>
      <c r="WLU80" s="218"/>
      <c r="WLV80" s="218"/>
      <c r="WLW80" s="218"/>
      <c r="WLX80" s="218"/>
      <c r="WLY80" s="218"/>
      <c r="WLZ80" s="218"/>
      <c r="WMA80" s="218"/>
      <c r="WMB80" s="218"/>
      <c r="WMC80" s="218"/>
      <c r="WMD80" s="218"/>
      <c r="WME80" s="218"/>
      <c r="WMF80" s="218"/>
      <c r="WMG80" s="218"/>
      <c r="WMH80" s="218"/>
      <c r="WMI80" s="218"/>
      <c r="WMJ80" s="218"/>
      <c r="WMK80" s="218"/>
      <c r="WML80" s="218"/>
      <c r="WMM80" s="218"/>
      <c r="WMN80" s="218"/>
      <c r="WMO80" s="218"/>
      <c r="WMP80" s="218"/>
      <c r="WMQ80" s="218"/>
      <c r="WMR80" s="218"/>
      <c r="WMS80" s="218"/>
      <c r="WMT80" s="218"/>
      <c r="WMU80" s="218"/>
      <c r="WMV80" s="218"/>
      <c r="WMW80" s="218"/>
      <c r="WMX80" s="218"/>
      <c r="WMY80" s="218"/>
      <c r="WMZ80" s="218"/>
      <c r="WNA80" s="218"/>
      <c r="WNB80" s="218"/>
      <c r="WNC80" s="218"/>
      <c r="WND80" s="218"/>
      <c r="WNE80" s="218"/>
      <c r="WNF80" s="218"/>
      <c r="WNG80" s="218"/>
      <c r="WNH80" s="218"/>
      <c r="WNI80" s="218"/>
      <c r="WNJ80" s="218"/>
      <c r="WNK80" s="218"/>
      <c r="WNL80" s="218"/>
      <c r="WNM80" s="218"/>
      <c r="WNN80" s="218"/>
      <c r="WNO80" s="218"/>
      <c r="WNP80" s="218"/>
      <c r="WNQ80" s="218"/>
      <c r="WNR80" s="218"/>
      <c r="WNS80" s="218"/>
      <c r="WNT80" s="218"/>
      <c r="WNU80" s="218"/>
      <c r="WNV80" s="218"/>
      <c r="WNW80" s="218"/>
      <c r="WNX80" s="218"/>
      <c r="WNY80" s="218"/>
      <c r="WNZ80" s="218"/>
      <c r="WOA80" s="218"/>
      <c r="WOB80" s="218"/>
      <c r="WOC80" s="218"/>
      <c r="WOD80" s="218"/>
      <c r="WOE80" s="218"/>
      <c r="WOF80" s="218"/>
      <c r="WOG80" s="218"/>
      <c r="WOH80" s="218"/>
      <c r="WOI80" s="218"/>
      <c r="WOJ80" s="218"/>
      <c r="WOK80" s="218"/>
      <c r="WOL80" s="218"/>
      <c r="WOM80" s="218"/>
      <c r="WON80" s="218"/>
      <c r="WOO80" s="218"/>
      <c r="WOP80" s="218"/>
      <c r="WOQ80" s="218"/>
      <c r="WOR80" s="218"/>
      <c r="WOS80" s="218"/>
      <c r="WOT80" s="218"/>
      <c r="WOU80" s="218"/>
      <c r="WOV80" s="218"/>
      <c r="WOW80" s="218"/>
      <c r="WOX80" s="218"/>
      <c r="WOY80" s="218"/>
      <c r="WOZ80" s="218"/>
      <c r="WPA80" s="218"/>
      <c r="WPB80" s="218"/>
      <c r="WPC80" s="218"/>
      <c r="WPD80" s="218"/>
      <c r="WPE80" s="218"/>
      <c r="WPF80" s="218"/>
      <c r="WPG80" s="218"/>
      <c r="WPH80" s="218"/>
      <c r="WPI80" s="218"/>
      <c r="WPJ80" s="218"/>
      <c r="WPK80" s="218"/>
      <c r="WPL80" s="218"/>
      <c r="WPM80" s="218"/>
      <c r="WPN80" s="218"/>
      <c r="WPO80" s="218"/>
      <c r="WPP80" s="218"/>
      <c r="WPQ80" s="218"/>
      <c r="WPR80" s="218"/>
      <c r="WPS80" s="218"/>
      <c r="WPT80" s="218"/>
      <c r="WPU80" s="218"/>
      <c r="WPV80" s="218"/>
      <c r="WPW80" s="218"/>
      <c r="WPX80" s="218"/>
      <c r="WPY80" s="218"/>
      <c r="WPZ80" s="218"/>
      <c r="WQA80" s="218"/>
      <c r="WQB80" s="218"/>
      <c r="WQC80" s="218"/>
      <c r="WQD80" s="218"/>
      <c r="WQE80" s="218"/>
      <c r="WQF80" s="218"/>
      <c r="WQG80" s="218"/>
      <c r="WQH80" s="218"/>
      <c r="WQI80" s="218"/>
      <c r="WQJ80" s="218"/>
      <c r="WQK80" s="218"/>
      <c r="WQL80" s="218"/>
      <c r="WQM80" s="218"/>
      <c r="WQN80" s="218"/>
      <c r="WQO80" s="218"/>
      <c r="WQP80" s="218"/>
      <c r="WQQ80" s="218"/>
      <c r="WQR80" s="218"/>
      <c r="WQS80" s="218"/>
      <c r="WQT80" s="218"/>
      <c r="WQU80" s="218"/>
      <c r="WQV80" s="218"/>
      <c r="WQW80" s="218"/>
      <c r="WQX80" s="218"/>
      <c r="WQY80" s="218"/>
      <c r="WQZ80" s="218"/>
      <c r="WRA80" s="218"/>
      <c r="WRB80" s="218"/>
      <c r="WRC80" s="218"/>
      <c r="WRD80" s="218"/>
      <c r="WRE80" s="218"/>
      <c r="WRF80" s="218"/>
      <c r="WRG80" s="218"/>
      <c r="WRH80" s="218"/>
      <c r="WRI80" s="218"/>
      <c r="WRJ80" s="218"/>
      <c r="WRK80" s="218"/>
      <c r="WRL80" s="218"/>
      <c r="WRM80" s="218"/>
      <c r="WRN80" s="218"/>
      <c r="WRO80" s="218"/>
      <c r="WRP80" s="218"/>
      <c r="WRQ80" s="218"/>
      <c r="WRR80" s="218"/>
      <c r="WRS80" s="218"/>
      <c r="WRT80" s="218"/>
      <c r="WRU80" s="218"/>
      <c r="WRV80" s="218"/>
      <c r="WRW80" s="218"/>
      <c r="WRX80" s="218"/>
      <c r="WRY80" s="218"/>
      <c r="WRZ80" s="218"/>
      <c r="WSA80" s="218"/>
      <c r="WSB80" s="218"/>
      <c r="WSC80" s="218"/>
      <c r="WSD80" s="218"/>
      <c r="WSE80" s="218"/>
      <c r="WSF80" s="218"/>
      <c r="WSG80" s="218"/>
      <c r="WSH80" s="218"/>
      <c r="WSI80" s="218"/>
      <c r="WSJ80" s="218"/>
      <c r="WSK80" s="218"/>
      <c r="WSL80" s="218"/>
      <c r="WSM80" s="218"/>
      <c r="WSN80" s="218"/>
      <c r="WSO80" s="218"/>
      <c r="WSP80" s="218"/>
      <c r="WSQ80" s="218"/>
      <c r="WSR80" s="218"/>
      <c r="WSS80" s="218"/>
      <c r="WST80" s="218"/>
      <c r="WSU80" s="218"/>
      <c r="WSV80" s="218"/>
      <c r="WSW80" s="218"/>
      <c r="WSX80" s="218"/>
      <c r="WSY80" s="218"/>
      <c r="WSZ80" s="218"/>
      <c r="WTA80" s="218"/>
      <c r="WTB80" s="218"/>
      <c r="WTC80" s="218"/>
      <c r="WTD80" s="218"/>
      <c r="WTE80" s="218"/>
      <c r="WTF80" s="218"/>
      <c r="WTG80" s="218"/>
      <c r="WTH80" s="218"/>
      <c r="WTI80" s="218"/>
      <c r="WTJ80" s="218"/>
      <c r="WTK80" s="218"/>
      <c r="WTL80" s="218"/>
      <c r="WTM80" s="218"/>
      <c r="WTN80" s="218"/>
      <c r="WTO80" s="218"/>
      <c r="WTP80" s="218"/>
      <c r="WTQ80" s="218"/>
      <c r="WTR80" s="218"/>
      <c r="WTS80" s="218"/>
      <c r="WTT80" s="218"/>
      <c r="WTU80" s="218"/>
      <c r="WTV80" s="218"/>
      <c r="WTW80" s="218"/>
      <c r="WTX80" s="218"/>
      <c r="WTY80" s="218"/>
      <c r="WTZ80" s="218"/>
      <c r="WUA80" s="218"/>
      <c r="WUB80" s="218"/>
      <c r="WUC80" s="218"/>
      <c r="WUD80" s="218"/>
      <c r="WUE80" s="218"/>
      <c r="WUF80" s="218"/>
      <c r="WUG80" s="218"/>
      <c r="WUH80" s="218"/>
      <c r="WUI80" s="218"/>
      <c r="WUJ80" s="218"/>
      <c r="WUK80" s="218"/>
      <c r="WUL80" s="218"/>
      <c r="WUM80" s="218"/>
      <c r="WUN80" s="218"/>
      <c r="WUO80" s="218"/>
      <c r="WUP80" s="218"/>
      <c r="WUQ80" s="218"/>
      <c r="WUR80" s="218"/>
      <c r="WUS80" s="218"/>
      <c r="WUT80" s="218"/>
      <c r="WUU80" s="218"/>
      <c r="WUV80" s="218"/>
      <c r="WUW80" s="218"/>
      <c r="WUX80" s="218"/>
      <c r="WUY80" s="218"/>
      <c r="WUZ80" s="218"/>
      <c r="WVA80" s="218"/>
      <c r="WVB80" s="218"/>
      <c r="WVC80" s="218"/>
      <c r="WVD80" s="218"/>
      <c r="WVE80" s="218"/>
      <c r="WVF80" s="218"/>
      <c r="WVG80" s="218"/>
      <c r="WVH80" s="218"/>
      <c r="WVI80" s="218"/>
      <c r="WVJ80" s="218"/>
      <c r="WVK80" s="218"/>
      <c r="WVL80" s="218"/>
      <c r="WVM80" s="218"/>
      <c r="WVN80" s="218"/>
      <c r="WVO80" s="218"/>
      <c r="WVP80" s="218"/>
      <c r="WVQ80" s="218"/>
      <c r="WVR80" s="218"/>
      <c r="WVS80" s="218"/>
      <c r="WVT80" s="218"/>
      <c r="WVU80" s="218"/>
      <c r="WVV80" s="218"/>
      <c r="WVW80" s="218"/>
      <c r="WVX80" s="218"/>
      <c r="WVY80" s="218"/>
      <c r="WVZ80" s="218"/>
      <c r="WWA80" s="218"/>
      <c r="WWB80" s="218"/>
      <c r="WWC80" s="218"/>
      <c r="WWD80" s="218"/>
      <c r="WWE80" s="218"/>
      <c r="WWF80" s="218"/>
      <c r="WWG80" s="218"/>
      <c r="WWH80" s="218"/>
      <c r="WWI80" s="218"/>
      <c r="WWJ80" s="218"/>
      <c r="WWK80" s="218"/>
      <c r="WWL80" s="218"/>
      <c r="WWM80" s="218"/>
      <c r="WWN80" s="218"/>
      <c r="WWO80" s="218"/>
      <c r="WWP80" s="218"/>
      <c r="WWQ80" s="218"/>
      <c r="WWR80" s="218"/>
      <c r="WWS80" s="218"/>
      <c r="WWT80" s="218"/>
      <c r="WWU80" s="218"/>
      <c r="WWV80" s="218"/>
      <c r="WWW80" s="218"/>
      <c r="WWX80" s="218"/>
      <c r="WWY80" s="218"/>
      <c r="WWZ80" s="218"/>
      <c r="WXA80" s="218"/>
      <c r="WXB80" s="218"/>
      <c r="WXC80" s="218"/>
      <c r="WXD80" s="218"/>
      <c r="WXE80" s="218"/>
      <c r="WXF80" s="218"/>
      <c r="WXG80" s="218"/>
      <c r="WXH80" s="218"/>
      <c r="WXI80" s="218"/>
      <c r="WXJ80" s="218"/>
      <c r="WXK80" s="218"/>
      <c r="WXL80" s="218"/>
      <c r="WXM80" s="218"/>
      <c r="WXN80" s="218"/>
      <c r="WXO80" s="218"/>
      <c r="WXP80" s="218"/>
      <c r="WXQ80" s="218"/>
      <c r="WXR80" s="218"/>
      <c r="WXS80" s="218"/>
      <c r="WXT80" s="218"/>
      <c r="WXU80" s="218"/>
      <c r="WXV80" s="218"/>
      <c r="WXW80" s="218"/>
      <c r="WXX80" s="218"/>
      <c r="WXY80" s="218"/>
      <c r="WXZ80" s="218"/>
      <c r="WYA80" s="218"/>
      <c r="WYB80" s="218"/>
      <c r="WYC80" s="218"/>
      <c r="WYD80" s="218"/>
      <c r="WYE80" s="218"/>
      <c r="WYF80" s="218"/>
      <c r="WYG80" s="218"/>
      <c r="WYH80" s="218"/>
      <c r="WYI80" s="218"/>
      <c r="WYJ80" s="218"/>
      <c r="WYK80" s="218"/>
      <c r="WYL80" s="218"/>
      <c r="WYM80" s="218"/>
      <c r="WYN80" s="218"/>
      <c r="WYO80" s="218"/>
      <c r="WYP80" s="218"/>
      <c r="WYQ80" s="218"/>
      <c r="WYR80" s="218"/>
      <c r="WYS80" s="218"/>
      <c r="WYT80" s="218"/>
      <c r="WYU80" s="218"/>
      <c r="WYV80" s="218"/>
      <c r="WYW80" s="218"/>
      <c r="WYX80" s="218"/>
      <c r="WYY80" s="218"/>
      <c r="WYZ80" s="218"/>
      <c r="WZA80" s="218"/>
      <c r="WZB80" s="218"/>
      <c r="WZC80" s="218"/>
      <c r="WZD80" s="218"/>
      <c r="WZE80" s="218"/>
      <c r="WZF80" s="218"/>
      <c r="WZG80" s="218"/>
      <c r="WZH80" s="218"/>
      <c r="WZI80" s="218"/>
      <c r="WZJ80" s="218"/>
      <c r="WZK80" s="218"/>
      <c r="WZL80" s="218"/>
      <c r="WZM80" s="218"/>
      <c r="WZN80" s="218"/>
      <c r="WZO80" s="218"/>
      <c r="WZP80" s="218"/>
      <c r="WZQ80" s="218"/>
      <c r="WZR80" s="218"/>
      <c r="WZS80" s="218"/>
      <c r="WZT80" s="218"/>
      <c r="WZU80" s="218"/>
      <c r="WZV80" s="218"/>
      <c r="WZW80" s="218"/>
      <c r="WZX80" s="218"/>
      <c r="WZY80" s="218"/>
      <c r="WZZ80" s="218"/>
      <c r="XAA80" s="218"/>
      <c r="XAB80" s="218"/>
      <c r="XAC80" s="218"/>
      <c r="XAD80" s="218"/>
      <c r="XAE80" s="218"/>
      <c r="XAF80" s="218"/>
      <c r="XAG80" s="218"/>
      <c r="XAH80" s="218"/>
      <c r="XAI80" s="218"/>
      <c r="XAJ80" s="218"/>
      <c r="XAK80" s="218"/>
      <c r="XAL80" s="218"/>
      <c r="XAM80" s="218"/>
      <c r="XAN80" s="218"/>
      <c r="XAO80" s="218"/>
      <c r="XAP80" s="218"/>
      <c r="XAQ80" s="218"/>
      <c r="XAR80" s="218"/>
      <c r="XAS80" s="218"/>
      <c r="XAT80" s="218"/>
      <c r="XAU80" s="218"/>
      <c r="XAV80" s="218"/>
      <c r="XAW80" s="218"/>
      <c r="XAX80" s="218"/>
      <c r="XAY80" s="218"/>
      <c r="XAZ80" s="218"/>
      <c r="XBA80" s="218"/>
      <c r="XBB80" s="218"/>
      <c r="XBC80" s="218"/>
      <c r="XBD80" s="218"/>
      <c r="XBE80" s="218"/>
      <c r="XBF80" s="218"/>
      <c r="XBG80" s="218"/>
      <c r="XBH80" s="218"/>
      <c r="XBI80" s="218"/>
      <c r="XBJ80" s="218"/>
      <c r="XBK80" s="218"/>
      <c r="XBL80" s="218"/>
      <c r="XBM80" s="218"/>
      <c r="XBN80" s="218"/>
      <c r="XBO80" s="218"/>
      <c r="XBP80" s="218"/>
      <c r="XBQ80" s="218"/>
      <c r="XBR80" s="218"/>
      <c r="XBS80" s="218"/>
      <c r="XBT80" s="218"/>
      <c r="XBU80" s="218"/>
      <c r="XBV80" s="218"/>
      <c r="XBW80" s="218"/>
      <c r="XBX80" s="218"/>
      <c r="XBY80" s="218"/>
      <c r="XBZ80" s="218"/>
      <c r="XCA80" s="218"/>
      <c r="XCB80" s="218"/>
      <c r="XCC80" s="218"/>
      <c r="XCD80" s="218"/>
      <c r="XCE80" s="218"/>
      <c r="XCF80" s="218"/>
      <c r="XCG80" s="218"/>
      <c r="XCH80" s="218"/>
      <c r="XCI80" s="218"/>
      <c r="XCJ80" s="218"/>
      <c r="XCK80" s="218"/>
      <c r="XCL80" s="218"/>
      <c r="XCM80" s="218"/>
      <c r="XCN80" s="218"/>
      <c r="XCO80" s="218"/>
      <c r="XCP80" s="218"/>
      <c r="XCQ80" s="218"/>
      <c r="XCR80" s="218"/>
      <c r="XCS80" s="218"/>
      <c r="XCT80" s="218"/>
      <c r="XCU80" s="218"/>
      <c r="XCV80" s="218"/>
      <c r="XCW80" s="218"/>
      <c r="XCX80" s="218"/>
      <c r="XCY80" s="218"/>
      <c r="XCZ80" s="218"/>
      <c r="XDA80" s="218"/>
      <c r="XDB80" s="218"/>
      <c r="XDC80" s="218"/>
      <c r="XDD80" s="218"/>
      <c r="XDE80" s="218"/>
      <c r="XDF80" s="218"/>
      <c r="XDG80" s="218"/>
      <c r="XDH80" s="218"/>
      <c r="XDI80" s="218"/>
      <c r="XDJ80" s="218"/>
      <c r="XDK80" s="218"/>
      <c r="XDL80" s="218"/>
      <c r="XDM80" s="218"/>
      <c r="XDN80" s="218"/>
      <c r="XDO80" s="218"/>
      <c r="XDP80" s="218"/>
      <c r="XDQ80" s="218"/>
      <c r="XDR80" s="218"/>
      <c r="XDS80" s="218"/>
      <c r="XDT80" s="218"/>
      <c r="XDU80" s="218"/>
      <c r="XDV80" s="218"/>
      <c r="XDW80" s="218"/>
      <c r="XDX80" s="218"/>
      <c r="XDY80" s="218"/>
    </row>
    <row r="81" spans="1:16353" s="297" customFormat="1" ht="168.75" customHeight="1" x14ac:dyDescent="0.25">
      <c r="A81" s="164" t="s">
        <v>134</v>
      </c>
      <c r="B81" s="285" t="s">
        <v>22</v>
      </c>
      <c r="C81" s="286" t="s">
        <v>739</v>
      </c>
      <c r="D81" s="287" t="s">
        <v>741</v>
      </c>
      <c r="E81" s="288">
        <v>1.016</v>
      </c>
      <c r="F81" s="289">
        <v>10294.83641</v>
      </c>
      <c r="G81" s="290">
        <v>91</v>
      </c>
      <c r="H81" s="289">
        <f>ROUND(F81*G81/100,5)</f>
        <v>9368.3011299999998</v>
      </c>
      <c r="I81" s="291"/>
      <c r="J81" s="291"/>
      <c r="K81" s="292"/>
      <c r="L81" s="293"/>
      <c r="M81" s="293"/>
      <c r="N81" s="294"/>
      <c r="O81" s="295"/>
      <c r="P81" s="296"/>
      <c r="Q81" s="294"/>
      <c r="R81" s="408" t="s">
        <v>743</v>
      </c>
      <c r="S81" s="41">
        <v>6</v>
      </c>
      <c r="T81" s="41" t="s">
        <v>310</v>
      </c>
      <c r="U81" s="41" t="s">
        <v>310</v>
      </c>
      <c r="V81" s="44" t="s">
        <v>310</v>
      </c>
      <c r="W81" s="408" t="s">
        <v>742</v>
      </c>
    </row>
    <row r="82" spans="1:16353" s="297" customFormat="1" ht="168" customHeight="1" x14ac:dyDescent="0.25">
      <c r="A82" s="398" t="s">
        <v>115</v>
      </c>
      <c r="B82" s="285" t="s">
        <v>22</v>
      </c>
      <c r="C82" s="286" t="s">
        <v>739</v>
      </c>
      <c r="D82" s="287" t="s">
        <v>738</v>
      </c>
      <c r="E82" s="288">
        <v>0.78400000000000003</v>
      </c>
      <c r="F82" s="289">
        <v>5480.3939300000002</v>
      </c>
      <c r="G82" s="290">
        <v>91</v>
      </c>
      <c r="H82" s="289">
        <f>ROUND(F82*G82/100,5)</f>
        <v>4987.1584800000001</v>
      </c>
      <c r="I82" s="291"/>
      <c r="J82" s="291"/>
      <c r="K82" s="292"/>
      <c r="L82" s="293"/>
      <c r="M82" s="293"/>
      <c r="N82" s="294"/>
      <c r="O82" s="295"/>
      <c r="P82" s="296"/>
      <c r="Q82" s="294"/>
      <c r="R82" s="408" t="s">
        <v>744</v>
      </c>
      <c r="S82" s="41">
        <v>5</v>
      </c>
      <c r="T82" s="41" t="s">
        <v>310</v>
      </c>
      <c r="U82" s="41" t="s">
        <v>310</v>
      </c>
      <c r="V82" s="44" t="s">
        <v>310</v>
      </c>
      <c r="W82" s="408" t="s">
        <v>79</v>
      </c>
    </row>
    <row r="83" spans="1:16353" s="201" customFormat="1" ht="90" customHeight="1" x14ac:dyDescent="0.25">
      <c r="A83" s="343" t="s">
        <v>226</v>
      </c>
      <c r="B83" s="68" t="s">
        <v>22</v>
      </c>
      <c r="C83" s="69" t="s">
        <v>69</v>
      </c>
      <c r="D83" s="68" t="s">
        <v>69</v>
      </c>
      <c r="E83" s="70">
        <f>E84+E85</f>
        <v>0.75</v>
      </c>
      <c r="F83" s="71">
        <f>F84+F85</f>
        <v>7377.2270000000008</v>
      </c>
      <c r="G83" s="72">
        <v>92</v>
      </c>
      <c r="H83" s="71">
        <f>H84+H85</f>
        <v>6787.0488399999995</v>
      </c>
      <c r="I83" s="71">
        <f t="shared" ref="I83:J83" si="31">I84+I85</f>
        <v>0</v>
      </c>
      <c r="J83" s="71">
        <f t="shared" si="31"/>
        <v>0</v>
      </c>
      <c r="K83" s="189" t="s">
        <v>1071</v>
      </c>
      <c r="L83" s="190" t="s">
        <v>1074</v>
      </c>
      <c r="M83" s="191" t="s">
        <v>362</v>
      </c>
      <c r="N83" s="191" t="s">
        <v>363</v>
      </c>
      <c r="O83" s="191" t="s">
        <v>364</v>
      </c>
      <c r="P83" s="191" t="s">
        <v>308</v>
      </c>
      <c r="Q83" s="74" t="s">
        <v>309</v>
      </c>
      <c r="R83" s="73" t="s">
        <v>274</v>
      </c>
      <c r="S83" s="74"/>
      <c r="T83" s="74" t="s">
        <v>274</v>
      </c>
      <c r="U83" s="74" t="s">
        <v>274</v>
      </c>
      <c r="V83" s="194" t="s">
        <v>351</v>
      </c>
      <c r="W83" s="191" t="s">
        <v>1394</v>
      </c>
      <c r="X83" s="200"/>
    </row>
    <row r="84" spans="1:16353" s="12" customFormat="1" ht="135" customHeight="1" x14ac:dyDescent="0.25">
      <c r="A84" s="398" t="s">
        <v>85</v>
      </c>
      <c r="B84" s="402" t="s">
        <v>22</v>
      </c>
      <c r="C84" s="403" t="s">
        <v>69</v>
      </c>
      <c r="D84" s="38" t="s">
        <v>1072</v>
      </c>
      <c r="E84" s="43">
        <v>0.3</v>
      </c>
      <c r="F84" s="39">
        <v>3527.8490000000002</v>
      </c>
      <c r="G84" s="40">
        <v>92</v>
      </c>
      <c r="H84" s="39">
        <f>ROUNDDOWN(F84*G84/100,5)</f>
        <v>3245.6210799999999</v>
      </c>
      <c r="I84" s="39"/>
      <c r="J84" s="39"/>
      <c r="K84" s="253"/>
      <c r="L84" s="400"/>
      <c r="M84" s="400"/>
      <c r="N84" s="57"/>
      <c r="O84" s="41"/>
      <c r="P84" s="56"/>
      <c r="Q84" s="57"/>
      <c r="R84" s="55" t="s">
        <v>344</v>
      </c>
      <c r="S84" s="41">
        <v>5</v>
      </c>
      <c r="T84" s="41" t="s">
        <v>310</v>
      </c>
      <c r="U84" s="41" t="s">
        <v>310</v>
      </c>
      <c r="V84" s="41" t="s">
        <v>321</v>
      </c>
      <c r="W84" s="408" t="s">
        <v>1001</v>
      </c>
    </row>
    <row r="85" spans="1:16353" s="12" customFormat="1" ht="122.25" customHeight="1" x14ac:dyDescent="0.25">
      <c r="A85" s="398" t="s">
        <v>132</v>
      </c>
      <c r="B85" s="402" t="s">
        <v>22</v>
      </c>
      <c r="C85" s="403" t="s">
        <v>69</v>
      </c>
      <c r="D85" s="38" t="s">
        <v>1073</v>
      </c>
      <c r="E85" s="43">
        <v>0.45</v>
      </c>
      <c r="F85" s="39">
        <v>3849.3780000000002</v>
      </c>
      <c r="G85" s="40">
        <v>92</v>
      </c>
      <c r="H85" s="39">
        <f>ROUNDDOWN(F85*G85/100,5)</f>
        <v>3541.42776</v>
      </c>
      <c r="I85" s="39"/>
      <c r="J85" s="39"/>
      <c r="K85" s="253"/>
      <c r="L85" s="400"/>
      <c r="M85" s="400"/>
      <c r="N85" s="57"/>
      <c r="O85" s="41"/>
      <c r="P85" s="56"/>
      <c r="Q85" s="57"/>
      <c r="R85" s="256"/>
      <c r="S85" s="41">
        <v>5</v>
      </c>
      <c r="T85" s="41" t="s">
        <v>310</v>
      </c>
      <c r="U85" s="41" t="s">
        <v>310</v>
      </c>
      <c r="V85" s="41" t="s">
        <v>321</v>
      </c>
      <c r="W85" s="408" t="s">
        <v>1001</v>
      </c>
    </row>
    <row r="86" spans="1:16353" s="207" customFormat="1" ht="129.75" customHeight="1" x14ac:dyDescent="0.25">
      <c r="A86" s="343" t="s">
        <v>227</v>
      </c>
      <c r="B86" s="68" t="s">
        <v>22</v>
      </c>
      <c r="C86" s="69" t="s">
        <v>27</v>
      </c>
      <c r="D86" s="68" t="s">
        <v>27</v>
      </c>
      <c r="E86" s="70">
        <f>E87+E88</f>
        <v>0.873</v>
      </c>
      <c r="F86" s="71">
        <f>F87+F88</f>
        <v>8110.9228800000001</v>
      </c>
      <c r="G86" s="72">
        <v>92</v>
      </c>
      <c r="H86" s="71">
        <f>H87+H88</f>
        <v>7462.0490399999999</v>
      </c>
      <c r="I86" s="71">
        <f t="shared" ref="I86:J86" si="32">I87+I88</f>
        <v>0</v>
      </c>
      <c r="J86" s="71">
        <f t="shared" si="32"/>
        <v>0</v>
      </c>
      <c r="K86" s="189">
        <v>44489</v>
      </c>
      <c r="L86" s="190" t="s">
        <v>993</v>
      </c>
      <c r="M86" s="191" t="s">
        <v>365</v>
      </c>
      <c r="N86" s="191" t="s">
        <v>314</v>
      </c>
      <c r="O86" s="191" t="s">
        <v>366</v>
      </c>
      <c r="P86" s="204" t="s">
        <v>367</v>
      </c>
      <c r="Q86" s="191" t="s">
        <v>309</v>
      </c>
      <c r="R86" s="192" t="s">
        <v>274</v>
      </c>
      <c r="S86" s="191"/>
      <c r="T86" s="191" t="s">
        <v>274</v>
      </c>
      <c r="U86" s="191" t="s">
        <v>274</v>
      </c>
      <c r="V86" s="191" t="s">
        <v>274</v>
      </c>
      <c r="W86" s="191" t="s">
        <v>1395</v>
      </c>
      <c r="X86" s="206"/>
    </row>
    <row r="87" spans="1:16353" s="12" customFormat="1" ht="149.25" customHeight="1" x14ac:dyDescent="0.25">
      <c r="A87" s="398" t="s">
        <v>26</v>
      </c>
      <c r="B87" s="402" t="s">
        <v>22</v>
      </c>
      <c r="C87" s="403" t="s">
        <v>27</v>
      </c>
      <c r="D87" s="38" t="s">
        <v>995</v>
      </c>
      <c r="E87" s="43">
        <v>0.27</v>
      </c>
      <c r="F87" s="39">
        <v>2691.8456200000001</v>
      </c>
      <c r="G87" s="40">
        <v>92</v>
      </c>
      <c r="H87" s="39">
        <f>ROUNDDOWN(F87*G87/100,5)</f>
        <v>2476.4979699999999</v>
      </c>
      <c r="I87" s="282"/>
      <c r="J87" s="282"/>
      <c r="K87" s="283"/>
      <c r="L87" s="259"/>
      <c r="M87" s="400"/>
      <c r="N87" s="264"/>
      <c r="O87" s="265"/>
      <c r="P87" s="258"/>
      <c r="Q87" s="264"/>
      <c r="R87" s="55" t="s">
        <v>1051</v>
      </c>
      <c r="S87" s="265">
        <v>14</v>
      </c>
      <c r="T87" s="265" t="s">
        <v>310</v>
      </c>
      <c r="U87" s="265" t="s">
        <v>310</v>
      </c>
      <c r="V87" s="265" t="s">
        <v>310</v>
      </c>
      <c r="W87" s="55" t="s">
        <v>141</v>
      </c>
    </row>
    <row r="88" spans="1:16353" s="12" customFormat="1" ht="176.25" customHeight="1" x14ac:dyDescent="0.25">
      <c r="A88" s="398" t="s">
        <v>28</v>
      </c>
      <c r="B88" s="402" t="s">
        <v>22</v>
      </c>
      <c r="C88" s="403" t="s">
        <v>27</v>
      </c>
      <c r="D88" s="38" t="s">
        <v>29</v>
      </c>
      <c r="E88" s="43">
        <v>0.60299999999999998</v>
      </c>
      <c r="F88" s="39">
        <v>5419.07726</v>
      </c>
      <c r="G88" s="40">
        <v>92</v>
      </c>
      <c r="H88" s="39">
        <f>ROUNDDOWN(F88*G88/100,5)</f>
        <v>4985.5510700000004</v>
      </c>
      <c r="I88" s="282"/>
      <c r="J88" s="282"/>
      <c r="K88" s="283"/>
      <c r="L88" s="259"/>
      <c r="M88" s="400"/>
      <c r="N88" s="264"/>
      <c r="O88" s="265"/>
      <c r="P88" s="258"/>
      <c r="Q88" s="264"/>
      <c r="R88" s="55" t="s">
        <v>1051</v>
      </c>
      <c r="S88" s="265">
        <v>14</v>
      </c>
      <c r="T88" s="265" t="s">
        <v>310</v>
      </c>
      <c r="U88" s="265" t="s">
        <v>310</v>
      </c>
      <c r="V88" s="265" t="s">
        <v>310</v>
      </c>
      <c r="W88" s="55" t="s">
        <v>141</v>
      </c>
    </row>
    <row r="89" spans="1:16353" s="201" customFormat="1" ht="148.5" customHeight="1" x14ac:dyDescent="0.25">
      <c r="A89" s="343" t="s">
        <v>368</v>
      </c>
      <c r="B89" s="68" t="s">
        <v>22</v>
      </c>
      <c r="C89" s="69" t="s">
        <v>154</v>
      </c>
      <c r="D89" s="68" t="s">
        <v>154</v>
      </c>
      <c r="E89" s="70">
        <f>E90</f>
        <v>0.69199999999999995</v>
      </c>
      <c r="F89" s="71">
        <f>F90</f>
        <v>4215.22</v>
      </c>
      <c r="G89" s="72">
        <f>G90</f>
        <v>71</v>
      </c>
      <c r="H89" s="71">
        <f>H90</f>
        <v>2992.8062</v>
      </c>
      <c r="I89" s="71">
        <f t="shared" ref="I89:J89" si="33">I90</f>
        <v>0</v>
      </c>
      <c r="J89" s="71">
        <f t="shared" si="33"/>
        <v>0</v>
      </c>
      <c r="K89" s="189">
        <v>44490</v>
      </c>
      <c r="L89" s="190" t="s">
        <v>624</v>
      </c>
      <c r="M89" s="191" t="s">
        <v>625</v>
      </c>
      <c r="N89" s="74" t="s">
        <v>314</v>
      </c>
      <c r="O89" s="74" t="s">
        <v>626</v>
      </c>
      <c r="P89" s="210" t="s">
        <v>1134</v>
      </c>
      <c r="Q89" s="74" t="s">
        <v>309</v>
      </c>
      <c r="R89" s="73" t="s">
        <v>274</v>
      </c>
      <c r="S89" s="74"/>
      <c r="T89" s="74" t="s">
        <v>274</v>
      </c>
      <c r="U89" s="74" t="s">
        <v>274</v>
      </c>
      <c r="V89" s="204" t="s">
        <v>1396</v>
      </c>
      <c r="W89" s="191" t="s">
        <v>1493</v>
      </c>
      <c r="X89" s="200"/>
    </row>
    <row r="90" spans="1:16353" s="12" customFormat="1" ht="166.5" customHeight="1" x14ac:dyDescent="0.25">
      <c r="A90" s="398" t="s">
        <v>369</v>
      </c>
      <c r="B90" s="402" t="s">
        <v>22</v>
      </c>
      <c r="C90" s="403" t="s">
        <v>154</v>
      </c>
      <c r="D90" s="38" t="s">
        <v>623</v>
      </c>
      <c r="E90" s="43">
        <v>0.69199999999999995</v>
      </c>
      <c r="F90" s="39">
        <v>4215.22</v>
      </c>
      <c r="G90" s="40">
        <v>71</v>
      </c>
      <c r="H90" s="39">
        <f t="shared" ref="H90" si="34">ROUND(F90*G90/100,5)</f>
        <v>2992.8062</v>
      </c>
      <c r="I90" s="39"/>
      <c r="J90" s="39"/>
      <c r="K90" s="253"/>
      <c r="L90" s="400"/>
      <c r="M90" s="400"/>
      <c r="N90" s="57"/>
      <c r="O90" s="41"/>
      <c r="P90" s="56"/>
      <c r="Q90" s="57"/>
      <c r="R90" s="408" t="s">
        <v>1133</v>
      </c>
      <c r="S90" s="41">
        <v>7</v>
      </c>
      <c r="T90" s="41" t="s">
        <v>310</v>
      </c>
      <c r="U90" s="41" t="s">
        <v>310</v>
      </c>
      <c r="V90" s="41" t="s">
        <v>321</v>
      </c>
      <c r="W90" s="408" t="s">
        <v>1495</v>
      </c>
    </row>
    <row r="91" spans="1:16353" s="52" customFormat="1" ht="118.5" customHeight="1" x14ac:dyDescent="0.25">
      <c r="A91" s="343" t="s">
        <v>228</v>
      </c>
      <c r="B91" s="68" t="s">
        <v>22</v>
      </c>
      <c r="C91" s="69" t="s">
        <v>103</v>
      </c>
      <c r="D91" s="69" t="s">
        <v>103</v>
      </c>
      <c r="E91" s="70">
        <f>E92+E93+E94</f>
        <v>2.8089999999999997</v>
      </c>
      <c r="F91" s="71">
        <f>F92+F93+F94</f>
        <v>149854.71</v>
      </c>
      <c r="G91" s="72">
        <f>G92</f>
        <v>90</v>
      </c>
      <c r="H91" s="71">
        <f>H92+H93+H94</f>
        <v>60133.851000000002</v>
      </c>
      <c r="I91" s="71">
        <f t="shared" ref="I91:J91" si="35">I92+I93+I94</f>
        <v>73904.9948</v>
      </c>
      <c r="J91" s="71">
        <f t="shared" si="35"/>
        <v>0</v>
      </c>
      <c r="K91" s="189">
        <v>44488</v>
      </c>
      <c r="L91" s="190" t="s">
        <v>870</v>
      </c>
      <c r="M91" s="191" t="s">
        <v>871</v>
      </c>
      <c r="N91" s="74" t="s">
        <v>314</v>
      </c>
      <c r="O91" s="74" t="s">
        <v>371</v>
      </c>
      <c r="P91" s="74" t="s">
        <v>562</v>
      </c>
      <c r="Q91" s="74" t="s">
        <v>309</v>
      </c>
      <c r="R91" s="73" t="s">
        <v>274</v>
      </c>
      <c r="S91" s="73"/>
      <c r="T91" s="192" t="s">
        <v>351</v>
      </c>
      <c r="U91" s="191" t="s">
        <v>872</v>
      </c>
      <c r="V91" s="192" t="s">
        <v>351</v>
      </c>
      <c r="W91" s="191" t="s">
        <v>1363</v>
      </c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  <c r="DQ91" s="201"/>
      <c r="DR91" s="201"/>
      <c r="DS91" s="201"/>
      <c r="DT91" s="201"/>
      <c r="DU91" s="201"/>
      <c r="DV91" s="201"/>
      <c r="DW91" s="201"/>
      <c r="DX91" s="201"/>
      <c r="DY91" s="201"/>
      <c r="DZ91" s="201"/>
      <c r="EA91" s="201"/>
      <c r="EB91" s="201"/>
      <c r="EC91" s="201"/>
      <c r="ED91" s="201"/>
      <c r="EE91" s="201"/>
      <c r="EF91" s="201"/>
      <c r="EG91" s="201"/>
      <c r="EH91" s="201"/>
      <c r="EI91" s="201"/>
      <c r="EJ91" s="201"/>
      <c r="EK91" s="201"/>
      <c r="EL91" s="201"/>
      <c r="EM91" s="201"/>
      <c r="EN91" s="201"/>
      <c r="EO91" s="201"/>
      <c r="EP91" s="201"/>
      <c r="EQ91" s="201"/>
      <c r="ER91" s="201"/>
      <c r="ES91" s="201"/>
      <c r="ET91" s="201"/>
      <c r="EU91" s="201"/>
      <c r="EV91" s="201"/>
      <c r="EW91" s="201"/>
      <c r="EX91" s="201"/>
      <c r="EY91" s="201"/>
      <c r="EZ91" s="201"/>
      <c r="FA91" s="201"/>
      <c r="FB91" s="201"/>
      <c r="FC91" s="201"/>
      <c r="FD91" s="201"/>
      <c r="FE91" s="201"/>
      <c r="FF91" s="201"/>
      <c r="FG91" s="201"/>
      <c r="FH91" s="201"/>
      <c r="FI91" s="201"/>
      <c r="FJ91" s="201"/>
      <c r="FK91" s="201"/>
      <c r="FL91" s="201"/>
      <c r="FM91" s="201"/>
      <c r="FN91" s="201"/>
      <c r="FO91" s="201"/>
      <c r="FP91" s="201"/>
      <c r="FQ91" s="201"/>
      <c r="FR91" s="201"/>
      <c r="FS91" s="201"/>
      <c r="FT91" s="201"/>
      <c r="FU91" s="201"/>
      <c r="FV91" s="201"/>
      <c r="FW91" s="201"/>
      <c r="FX91" s="201"/>
      <c r="FY91" s="201"/>
      <c r="FZ91" s="201"/>
      <c r="GA91" s="201"/>
      <c r="GB91" s="201"/>
      <c r="GC91" s="201"/>
      <c r="GD91" s="201"/>
      <c r="GE91" s="201"/>
      <c r="GF91" s="201"/>
      <c r="GG91" s="201"/>
      <c r="GH91" s="201"/>
      <c r="GI91" s="201"/>
      <c r="GJ91" s="201"/>
      <c r="GK91" s="201"/>
      <c r="GL91" s="201"/>
      <c r="GM91" s="201"/>
      <c r="GN91" s="201"/>
      <c r="GO91" s="201"/>
      <c r="GP91" s="201"/>
      <c r="GQ91" s="201"/>
      <c r="GR91" s="201"/>
      <c r="GS91" s="201"/>
      <c r="GT91" s="201"/>
      <c r="GU91" s="201"/>
      <c r="GV91" s="201"/>
      <c r="GW91" s="201"/>
      <c r="GX91" s="201"/>
      <c r="GY91" s="201"/>
      <c r="GZ91" s="201"/>
      <c r="HA91" s="201"/>
      <c r="HB91" s="201"/>
      <c r="HC91" s="201"/>
      <c r="HD91" s="201"/>
      <c r="HE91" s="201"/>
      <c r="HF91" s="201"/>
      <c r="HG91" s="201"/>
      <c r="HH91" s="201"/>
      <c r="HI91" s="201"/>
      <c r="HJ91" s="201"/>
      <c r="HK91" s="201"/>
      <c r="HL91" s="201"/>
      <c r="HM91" s="201"/>
      <c r="HN91" s="201"/>
      <c r="HO91" s="201"/>
      <c r="HP91" s="201"/>
      <c r="HQ91" s="201"/>
      <c r="HR91" s="201"/>
      <c r="HS91" s="201"/>
      <c r="HT91" s="201"/>
      <c r="HU91" s="201"/>
      <c r="HV91" s="201"/>
      <c r="HW91" s="201"/>
      <c r="HX91" s="201"/>
      <c r="HY91" s="201"/>
      <c r="HZ91" s="201"/>
      <c r="IA91" s="201"/>
      <c r="IB91" s="201"/>
      <c r="IC91" s="201"/>
      <c r="ID91" s="201"/>
      <c r="IE91" s="201"/>
      <c r="IF91" s="201"/>
      <c r="IG91" s="201"/>
      <c r="IH91" s="201"/>
      <c r="II91" s="201"/>
      <c r="IJ91" s="201"/>
      <c r="IK91" s="201"/>
      <c r="IL91" s="201"/>
      <c r="IM91" s="201"/>
      <c r="IN91" s="201"/>
      <c r="IO91" s="201"/>
      <c r="IP91" s="201"/>
      <c r="IQ91" s="201"/>
      <c r="IR91" s="201"/>
      <c r="IS91" s="201"/>
      <c r="IT91" s="201"/>
      <c r="IU91" s="201"/>
      <c r="IV91" s="201"/>
      <c r="IW91" s="201"/>
      <c r="IX91" s="201"/>
      <c r="IY91" s="201"/>
      <c r="IZ91" s="201"/>
      <c r="JA91" s="201"/>
      <c r="JB91" s="201"/>
      <c r="JC91" s="201"/>
      <c r="JD91" s="201"/>
      <c r="JE91" s="201"/>
      <c r="JF91" s="201"/>
      <c r="JG91" s="201"/>
      <c r="JH91" s="201"/>
      <c r="JI91" s="201"/>
      <c r="JJ91" s="201"/>
      <c r="JK91" s="201"/>
      <c r="JL91" s="201"/>
      <c r="JM91" s="201"/>
      <c r="JN91" s="201"/>
      <c r="JO91" s="201"/>
      <c r="JP91" s="201"/>
      <c r="JQ91" s="201"/>
      <c r="JR91" s="201"/>
      <c r="JS91" s="201"/>
      <c r="JT91" s="201"/>
      <c r="JU91" s="201"/>
      <c r="JV91" s="201"/>
      <c r="JW91" s="201"/>
      <c r="JX91" s="201"/>
      <c r="JY91" s="201"/>
      <c r="JZ91" s="201"/>
      <c r="KA91" s="201"/>
      <c r="KB91" s="201"/>
      <c r="KC91" s="201"/>
      <c r="KD91" s="201"/>
      <c r="KE91" s="201"/>
      <c r="KF91" s="201"/>
      <c r="KG91" s="201"/>
      <c r="KH91" s="201"/>
      <c r="KI91" s="201"/>
      <c r="KJ91" s="201"/>
      <c r="KK91" s="201"/>
      <c r="KL91" s="201"/>
      <c r="KM91" s="201"/>
      <c r="KN91" s="201"/>
      <c r="KO91" s="201"/>
      <c r="KP91" s="201"/>
      <c r="KQ91" s="201"/>
      <c r="KR91" s="201"/>
      <c r="KS91" s="201"/>
      <c r="KT91" s="201"/>
      <c r="KU91" s="201"/>
      <c r="KV91" s="201"/>
      <c r="KW91" s="201"/>
      <c r="KX91" s="201"/>
      <c r="KY91" s="201"/>
      <c r="KZ91" s="201"/>
      <c r="LA91" s="201"/>
      <c r="LB91" s="201"/>
      <c r="LC91" s="201"/>
      <c r="LD91" s="201"/>
      <c r="LE91" s="201"/>
      <c r="LF91" s="201"/>
      <c r="LG91" s="201"/>
      <c r="LH91" s="201"/>
      <c r="LI91" s="201"/>
      <c r="LJ91" s="201"/>
      <c r="LK91" s="201"/>
      <c r="LL91" s="201"/>
      <c r="LM91" s="201"/>
      <c r="LN91" s="201"/>
      <c r="LO91" s="201"/>
      <c r="LP91" s="201"/>
      <c r="LQ91" s="201"/>
      <c r="LR91" s="201"/>
      <c r="LS91" s="201"/>
      <c r="LT91" s="201"/>
      <c r="LU91" s="201"/>
      <c r="LV91" s="201"/>
      <c r="LW91" s="201"/>
      <c r="LX91" s="201"/>
      <c r="LY91" s="201"/>
      <c r="LZ91" s="201"/>
      <c r="MA91" s="201"/>
      <c r="MB91" s="201"/>
      <c r="MC91" s="201"/>
      <c r="MD91" s="201"/>
      <c r="ME91" s="201"/>
      <c r="MF91" s="201"/>
      <c r="MG91" s="201"/>
      <c r="MH91" s="201"/>
      <c r="MI91" s="201"/>
      <c r="MJ91" s="201"/>
      <c r="MK91" s="201"/>
      <c r="ML91" s="201"/>
      <c r="MM91" s="201"/>
      <c r="MN91" s="201"/>
      <c r="MO91" s="201"/>
      <c r="MP91" s="201"/>
      <c r="MQ91" s="201"/>
      <c r="MR91" s="201"/>
      <c r="MS91" s="201"/>
      <c r="MT91" s="201"/>
      <c r="MU91" s="201"/>
      <c r="MV91" s="201"/>
      <c r="MW91" s="201"/>
      <c r="MX91" s="201"/>
      <c r="MY91" s="201"/>
      <c r="MZ91" s="201"/>
      <c r="NA91" s="201"/>
      <c r="NB91" s="201"/>
      <c r="NC91" s="201"/>
      <c r="ND91" s="201"/>
      <c r="NE91" s="201"/>
      <c r="NF91" s="201"/>
      <c r="NG91" s="201"/>
      <c r="NH91" s="201"/>
      <c r="NI91" s="201"/>
      <c r="NJ91" s="201"/>
      <c r="NK91" s="201"/>
      <c r="NL91" s="201"/>
      <c r="NM91" s="201"/>
      <c r="NN91" s="201"/>
      <c r="NO91" s="201"/>
      <c r="NP91" s="201"/>
      <c r="NQ91" s="201"/>
      <c r="NR91" s="201"/>
      <c r="NS91" s="201"/>
      <c r="NT91" s="201"/>
      <c r="NU91" s="201"/>
      <c r="NV91" s="201"/>
      <c r="NW91" s="201"/>
      <c r="NX91" s="201"/>
      <c r="NY91" s="201"/>
      <c r="NZ91" s="201"/>
      <c r="OA91" s="201"/>
      <c r="OB91" s="201"/>
      <c r="OC91" s="201"/>
      <c r="OD91" s="201"/>
      <c r="OE91" s="201"/>
      <c r="OF91" s="201"/>
      <c r="OG91" s="201"/>
      <c r="OH91" s="201"/>
      <c r="OI91" s="201"/>
      <c r="OJ91" s="201"/>
      <c r="OK91" s="201"/>
      <c r="OL91" s="201"/>
      <c r="OM91" s="201"/>
      <c r="ON91" s="201"/>
      <c r="OO91" s="201"/>
      <c r="OP91" s="201"/>
      <c r="OQ91" s="201"/>
      <c r="OR91" s="201"/>
      <c r="OS91" s="201"/>
      <c r="OT91" s="201"/>
      <c r="OU91" s="201"/>
      <c r="OV91" s="201"/>
      <c r="OW91" s="201"/>
      <c r="OX91" s="201"/>
      <c r="OY91" s="201"/>
      <c r="OZ91" s="201"/>
      <c r="PA91" s="201"/>
      <c r="PB91" s="201"/>
      <c r="PC91" s="201"/>
      <c r="PD91" s="201"/>
      <c r="PE91" s="201"/>
      <c r="PF91" s="201"/>
      <c r="PG91" s="201"/>
      <c r="PH91" s="201"/>
      <c r="PI91" s="201"/>
      <c r="PJ91" s="201"/>
      <c r="PK91" s="201"/>
      <c r="PL91" s="201"/>
      <c r="PM91" s="201"/>
      <c r="PN91" s="201"/>
      <c r="PO91" s="201"/>
      <c r="PP91" s="201"/>
      <c r="PQ91" s="201"/>
      <c r="PR91" s="201"/>
      <c r="PS91" s="201"/>
      <c r="PT91" s="201"/>
      <c r="PU91" s="201"/>
      <c r="PV91" s="201"/>
      <c r="PW91" s="201"/>
      <c r="PX91" s="201"/>
      <c r="PY91" s="201"/>
      <c r="PZ91" s="201"/>
      <c r="QA91" s="201"/>
      <c r="QB91" s="201"/>
      <c r="QC91" s="201"/>
      <c r="QD91" s="201"/>
      <c r="QE91" s="201"/>
      <c r="QF91" s="201"/>
      <c r="QG91" s="201"/>
      <c r="QH91" s="201"/>
      <c r="QI91" s="201"/>
      <c r="QJ91" s="201"/>
      <c r="QK91" s="201"/>
      <c r="QL91" s="201"/>
      <c r="QM91" s="201"/>
      <c r="QN91" s="201"/>
      <c r="QO91" s="201"/>
      <c r="QP91" s="201"/>
      <c r="QQ91" s="201"/>
      <c r="QR91" s="201"/>
      <c r="QS91" s="201"/>
      <c r="QT91" s="201"/>
      <c r="QU91" s="201"/>
      <c r="QV91" s="201"/>
      <c r="QW91" s="201"/>
      <c r="QX91" s="201"/>
      <c r="QY91" s="201"/>
      <c r="QZ91" s="201"/>
      <c r="RA91" s="201"/>
      <c r="RB91" s="201"/>
      <c r="RC91" s="201"/>
      <c r="RD91" s="201"/>
      <c r="RE91" s="201"/>
      <c r="RF91" s="201"/>
      <c r="RG91" s="201"/>
      <c r="RH91" s="201"/>
      <c r="RI91" s="201"/>
      <c r="RJ91" s="201"/>
      <c r="RK91" s="201"/>
      <c r="RL91" s="201"/>
      <c r="RM91" s="201"/>
      <c r="RN91" s="201"/>
      <c r="RO91" s="201"/>
      <c r="RP91" s="201"/>
      <c r="RQ91" s="201"/>
      <c r="RR91" s="201"/>
      <c r="RS91" s="201"/>
      <c r="RT91" s="201"/>
      <c r="RU91" s="201"/>
      <c r="RV91" s="201"/>
      <c r="RW91" s="201"/>
      <c r="RX91" s="201"/>
      <c r="RY91" s="201"/>
      <c r="RZ91" s="201"/>
      <c r="SA91" s="201"/>
      <c r="SB91" s="201"/>
      <c r="SC91" s="201"/>
      <c r="SD91" s="201"/>
      <c r="SE91" s="201"/>
      <c r="SF91" s="201"/>
      <c r="SG91" s="201"/>
      <c r="SH91" s="201"/>
      <c r="SI91" s="201"/>
      <c r="SJ91" s="201"/>
      <c r="SK91" s="201"/>
      <c r="SL91" s="201"/>
      <c r="SM91" s="201"/>
      <c r="SN91" s="201"/>
      <c r="SO91" s="201"/>
      <c r="SP91" s="201"/>
      <c r="SQ91" s="201"/>
      <c r="SR91" s="201"/>
      <c r="SS91" s="201"/>
      <c r="ST91" s="201"/>
      <c r="SU91" s="201"/>
      <c r="SV91" s="201"/>
      <c r="SW91" s="201"/>
      <c r="SX91" s="201"/>
      <c r="SY91" s="201"/>
      <c r="SZ91" s="201"/>
      <c r="TA91" s="201"/>
      <c r="TB91" s="201"/>
      <c r="TC91" s="201"/>
      <c r="TD91" s="201"/>
      <c r="TE91" s="201"/>
      <c r="TF91" s="201"/>
      <c r="TG91" s="201"/>
      <c r="TH91" s="201"/>
      <c r="TI91" s="201"/>
      <c r="TJ91" s="201"/>
      <c r="TK91" s="201"/>
      <c r="TL91" s="201"/>
      <c r="TM91" s="201"/>
      <c r="TN91" s="201"/>
      <c r="TO91" s="201"/>
      <c r="TP91" s="201"/>
      <c r="TQ91" s="201"/>
      <c r="TR91" s="201"/>
      <c r="TS91" s="201"/>
      <c r="TT91" s="201"/>
      <c r="TU91" s="201"/>
      <c r="TV91" s="201"/>
      <c r="TW91" s="201"/>
      <c r="TX91" s="201"/>
      <c r="TY91" s="201"/>
      <c r="TZ91" s="201"/>
      <c r="UA91" s="201"/>
      <c r="UB91" s="201"/>
      <c r="UC91" s="201"/>
      <c r="UD91" s="201"/>
      <c r="UE91" s="201"/>
      <c r="UF91" s="201"/>
      <c r="UG91" s="201"/>
      <c r="UH91" s="201"/>
      <c r="UI91" s="201"/>
      <c r="UJ91" s="201"/>
      <c r="UK91" s="201"/>
      <c r="UL91" s="201"/>
      <c r="UM91" s="201"/>
      <c r="UN91" s="201"/>
      <c r="UO91" s="201"/>
      <c r="UP91" s="201"/>
      <c r="UQ91" s="201"/>
      <c r="UR91" s="201"/>
      <c r="US91" s="201"/>
      <c r="UT91" s="201"/>
      <c r="UU91" s="201"/>
      <c r="UV91" s="201"/>
      <c r="UW91" s="201"/>
      <c r="UX91" s="201"/>
      <c r="UY91" s="201"/>
      <c r="UZ91" s="201"/>
      <c r="VA91" s="201"/>
      <c r="VB91" s="201"/>
      <c r="VC91" s="201"/>
      <c r="VD91" s="201"/>
      <c r="VE91" s="201"/>
      <c r="VF91" s="201"/>
      <c r="VG91" s="201"/>
      <c r="VH91" s="201"/>
      <c r="VI91" s="201"/>
      <c r="VJ91" s="201"/>
      <c r="VK91" s="201"/>
      <c r="VL91" s="201"/>
      <c r="VM91" s="201"/>
      <c r="VN91" s="201"/>
      <c r="VO91" s="201"/>
      <c r="VP91" s="201"/>
      <c r="VQ91" s="201"/>
      <c r="VR91" s="201"/>
      <c r="VS91" s="201"/>
      <c r="VT91" s="201"/>
      <c r="VU91" s="201"/>
      <c r="VV91" s="201"/>
      <c r="VW91" s="201"/>
      <c r="VX91" s="201"/>
      <c r="VY91" s="201"/>
      <c r="VZ91" s="201"/>
      <c r="WA91" s="201"/>
      <c r="WB91" s="201"/>
      <c r="WC91" s="201"/>
      <c r="WD91" s="201"/>
      <c r="WE91" s="201"/>
      <c r="WF91" s="201"/>
      <c r="WG91" s="201"/>
      <c r="WH91" s="201"/>
      <c r="WI91" s="201"/>
      <c r="WJ91" s="201"/>
      <c r="WK91" s="201"/>
      <c r="WL91" s="201"/>
      <c r="WM91" s="201"/>
      <c r="WN91" s="201"/>
      <c r="WO91" s="201"/>
      <c r="WP91" s="201"/>
      <c r="WQ91" s="201"/>
      <c r="WR91" s="201"/>
      <c r="WS91" s="201"/>
      <c r="WT91" s="201"/>
      <c r="WU91" s="201"/>
      <c r="WV91" s="201"/>
      <c r="WW91" s="201"/>
      <c r="WX91" s="201"/>
      <c r="WY91" s="201"/>
      <c r="WZ91" s="201"/>
      <c r="XA91" s="201"/>
      <c r="XB91" s="201"/>
      <c r="XC91" s="201"/>
      <c r="XD91" s="201"/>
      <c r="XE91" s="201"/>
      <c r="XF91" s="201"/>
      <c r="XG91" s="201"/>
      <c r="XH91" s="201"/>
      <c r="XI91" s="201"/>
      <c r="XJ91" s="201"/>
      <c r="XK91" s="201"/>
      <c r="XL91" s="201"/>
      <c r="XM91" s="201"/>
      <c r="XN91" s="201"/>
      <c r="XO91" s="201"/>
      <c r="XP91" s="201"/>
      <c r="XQ91" s="201"/>
      <c r="XR91" s="201"/>
      <c r="XS91" s="201"/>
      <c r="XT91" s="201"/>
      <c r="XU91" s="201"/>
      <c r="XV91" s="201"/>
      <c r="XW91" s="201"/>
      <c r="XX91" s="201"/>
      <c r="XY91" s="201"/>
      <c r="XZ91" s="201"/>
      <c r="YA91" s="201"/>
      <c r="YB91" s="201"/>
      <c r="YC91" s="201"/>
      <c r="YD91" s="201"/>
      <c r="YE91" s="201"/>
      <c r="YF91" s="201"/>
      <c r="YG91" s="201"/>
      <c r="YH91" s="201"/>
      <c r="YI91" s="201"/>
      <c r="YJ91" s="201"/>
      <c r="YK91" s="201"/>
      <c r="YL91" s="201"/>
      <c r="YM91" s="201"/>
      <c r="YN91" s="201"/>
      <c r="YO91" s="201"/>
      <c r="YP91" s="201"/>
      <c r="YQ91" s="201"/>
      <c r="YR91" s="201"/>
      <c r="YS91" s="201"/>
      <c r="YT91" s="201"/>
      <c r="YU91" s="201"/>
      <c r="YV91" s="201"/>
      <c r="YW91" s="201"/>
      <c r="YX91" s="201"/>
      <c r="YY91" s="201"/>
      <c r="YZ91" s="201"/>
      <c r="ZA91" s="201"/>
      <c r="ZB91" s="201"/>
      <c r="ZC91" s="201"/>
      <c r="ZD91" s="201"/>
      <c r="ZE91" s="201"/>
      <c r="ZF91" s="201"/>
      <c r="ZG91" s="201"/>
      <c r="ZH91" s="201"/>
      <c r="ZI91" s="201"/>
      <c r="ZJ91" s="201"/>
      <c r="ZK91" s="201"/>
      <c r="ZL91" s="201"/>
      <c r="ZM91" s="201"/>
      <c r="ZN91" s="201"/>
      <c r="ZO91" s="201"/>
      <c r="ZP91" s="201"/>
      <c r="ZQ91" s="201"/>
      <c r="ZR91" s="201"/>
      <c r="ZS91" s="201"/>
      <c r="ZT91" s="201"/>
      <c r="ZU91" s="201"/>
      <c r="ZV91" s="201"/>
      <c r="ZW91" s="201"/>
      <c r="ZX91" s="201"/>
      <c r="ZY91" s="201"/>
      <c r="ZZ91" s="201"/>
      <c r="AAA91" s="201"/>
      <c r="AAB91" s="201"/>
      <c r="AAC91" s="201"/>
      <c r="AAD91" s="201"/>
      <c r="AAE91" s="201"/>
      <c r="AAF91" s="201"/>
      <c r="AAG91" s="201"/>
      <c r="AAH91" s="201"/>
      <c r="AAI91" s="201"/>
      <c r="AAJ91" s="201"/>
      <c r="AAK91" s="201"/>
      <c r="AAL91" s="201"/>
      <c r="AAM91" s="201"/>
      <c r="AAN91" s="201"/>
      <c r="AAO91" s="201"/>
      <c r="AAP91" s="201"/>
      <c r="AAQ91" s="201"/>
      <c r="AAR91" s="201"/>
      <c r="AAS91" s="201"/>
      <c r="AAT91" s="201"/>
      <c r="AAU91" s="201"/>
      <c r="AAV91" s="201"/>
      <c r="AAW91" s="201"/>
      <c r="AAX91" s="201"/>
      <c r="AAY91" s="201"/>
      <c r="AAZ91" s="201"/>
      <c r="ABA91" s="201"/>
      <c r="ABB91" s="201"/>
      <c r="ABC91" s="201"/>
      <c r="ABD91" s="201"/>
      <c r="ABE91" s="201"/>
      <c r="ABF91" s="201"/>
      <c r="ABG91" s="201"/>
      <c r="ABH91" s="201"/>
      <c r="ABI91" s="201"/>
      <c r="ABJ91" s="201"/>
      <c r="ABK91" s="201"/>
      <c r="ABL91" s="201"/>
      <c r="ABM91" s="201"/>
      <c r="ABN91" s="201"/>
      <c r="ABO91" s="201"/>
      <c r="ABP91" s="201"/>
      <c r="ABQ91" s="201"/>
      <c r="ABR91" s="201"/>
      <c r="ABS91" s="201"/>
      <c r="ABT91" s="201"/>
      <c r="ABU91" s="201"/>
      <c r="ABV91" s="201"/>
      <c r="ABW91" s="201"/>
      <c r="ABX91" s="201"/>
      <c r="ABY91" s="201"/>
      <c r="ABZ91" s="201"/>
      <c r="ACA91" s="201"/>
      <c r="ACB91" s="201"/>
      <c r="ACC91" s="201"/>
      <c r="ACD91" s="201"/>
      <c r="ACE91" s="201"/>
      <c r="ACF91" s="201"/>
      <c r="ACG91" s="201"/>
      <c r="ACH91" s="201"/>
      <c r="ACI91" s="201"/>
      <c r="ACJ91" s="201"/>
      <c r="ACK91" s="201"/>
      <c r="ACL91" s="201"/>
      <c r="ACM91" s="201"/>
      <c r="ACN91" s="201"/>
      <c r="ACO91" s="201"/>
      <c r="ACP91" s="201"/>
      <c r="ACQ91" s="201"/>
      <c r="ACR91" s="201"/>
      <c r="ACS91" s="201"/>
      <c r="ACT91" s="201"/>
      <c r="ACU91" s="201"/>
      <c r="ACV91" s="201"/>
      <c r="ACW91" s="201"/>
      <c r="ACX91" s="201"/>
      <c r="ACY91" s="201"/>
      <c r="ACZ91" s="201"/>
      <c r="ADA91" s="201"/>
      <c r="ADB91" s="201"/>
      <c r="ADC91" s="201"/>
      <c r="ADD91" s="201"/>
      <c r="ADE91" s="201"/>
      <c r="ADF91" s="201"/>
      <c r="ADG91" s="201"/>
      <c r="ADH91" s="201"/>
      <c r="ADI91" s="201"/>
      <c r="ADJ91" s="201"/>
      <c r="ADK91" s="201"/>
      <c r="ADL91" s="201"/>
      <c r="ADM91" s="201"/>
      <c r="ADN91" s="201"/>
      <c r="ADO91" s="201"/>
      <c r="ADP91" s="201"/>
      <c r="ADQ91" s="201"/>
      <c r="ADR91" s="201"/>
      <c r="ADS91" s="201"/>
      <c r="ADT91" s="201"/>
      <c r="ADU91" s="201"/>
      <c r="ADV91" s="201"/>
      <c r="ADW91" s="201"/>
      <c r="ADX91" s="201"/>
      <c r="ADY91" s="201"/>
      <c r="ADZ91" s="201"/>
      <c r="AEA91" s="201"/>
      <c r="AEB91" s="201"/>
      <c r="AEC91" s="201"/>
      <c r="AED91" s="201"/>
      <c r="AEE91" s="201"/>
      <c r="AEF91" s="201"/>
      <c r="AEG91" s="201"/>
      <c r="AEH91" s="201"/>
      <c r="AEI91" s="201"/>
      <c r="AEJ91" s="201"/>
      <c r="AEK91" s="201"/>
      <c r="AEL91" s="201"/>
      <c r="AEM91" s="201"/>
      <c r="AEN91" s="201"/>
      <c r="AEO91" s="201"/>
      <c r="AEP91" s="201"/>
      <c r="AEQ91" s="201"/>
      <c r="AER91" s="201"/>
      <c r="AES91" s="201"/>
      <c r="AET91" s="201"/>
      <c r="AEU91" s="201"/>
      <c r="AEV91" s="201"/>
      <c r="AEW91" s="201"/>
      <c r="AEX91" s="201"/>
      <c r="AEY91" s="201"/>
      <c r="AEZ91" s="201"/>
      <c r="AFA91" s="201"/>
      <c r="AFB91" s="201"/>
      <c r="AFC91" s="201"/>
      <c r="AFD91" s="201"/>
      <c r="AFE91" s="201"/>
      <c r="AFF91" s="201"/>
      <c r="AFG91" s="201"/>
      <c r="AFH91" s="201"/>
      <c r="AFI91" s="201"/>
      <c r="AFJ91" s="201"/>
      <c r="AFK91" s="201"/>
      <c r="AFL91" s="201"/>
      <c r="AFM91" s="201"/>
      <c r="AFN91" s="201"/>
      <c r="AFO91" s="201"/>
      <c r="AFP91" s="201"/>
      <c r="AFQ91" s="201"/>
      <c r="AFR91" s="201"/>
      <c r="AFS91" s="201"/>
      <c r="AFT91" s="201"/>
      <c r="AFU91" s="201"/>
      <c r="AFV91" s="201"/>
      <c r="AFW91" s="201"/>
      <c r="AFX91" s="201"/>
      <c r="AFY91" s="201"/>
      <c r="AFZ91" s="201"/>
      <c r="AGA91" s="201"/>
      <c r="AGB91" s="201"/>
      <c r="AGC91" s="201"/>
      <c r="AGD91" s="201"/>
      <c r="AGE91" s="201"/>
      <c r="AGF91" s="201"/>
      <c r="AGG91" s="201"/>
      <c r="AGH91" s="201"/>
      <c r="AGI91" s="201"/>
      <c r="AGJ91" s="201"/>
      <c r="AGK91" s="201"/>
      <c r="AGL91" s="201"/>
      <c r="AGM91" s="201"/>
      <c r="AGN91" s="201"/>
      <c r="AGO91" s="201"/>
      <c r="AGP91" s="201"/>
      <c r="AGQ91" s="201"/>
      <c r="AGR91" s="201"/>
      <c r="AGS91" s="201"/>
      <c r="AGT91" s="201"/>
      <c r="AGU91" s="201"/>
      <c r="AGV91" s="201"/>
      <c r="AGW91" s="201"/>
      <c r="AGX91" s="201"/>
      <c r="AGY91" s="201"/>
      <c r="AGZ91" s="201"/>
      <c r="AHA91" s="201"/>
      <c r="AHB91" s="201"/>
      <c r="AHC91" s="201"/>
      <c r="AHD91" s="201"/>
      <c r="AHE91" s="201"/>
      <c r="AHF91" s="201"/>
      <c r="AHG91" s="201"/>
      <c r="AHH91" s="201"/>
      <c r="AHI91" s="201"/>
      <c r="AHJ91" s="201"/>
      <c r="AHK91" s="201"/>
      <c r="AHL91" s="201"/>
      <c r="AHM91" s="201"/>
      <c r="AHN91" s="201"/>
      <c r="AHO91" s="201"/>
      <c r="AHP91" s="201"/>
      <c r="AHQ91" s="201"/>
      <c r="AHR91" s="201"/>
      <c r="AHS91" s="201"/>
      <c r="AHT91" s="201"/>
      <c r="AHU91" s="201"/>
      <c r="AHV91" s="201"/>
      <c r="AHW91" s="201"/>
      <c r="AHX91" s="201"/>
      <c r="AHY91" s="201"/>
      <c r="AHZ91" s="201"/>
      <c r="AIA91" s="201"/>
      <c r="AIB91" s="201"/>
      <c r="AIC91" s="201"/>
      <c r="AID91" s="201"/>
      <c r="AIE91" s="201"/>
      <c r="AIF91" s="201"/>
      <c r="AIG91" s="201"/>
      <c r="AIH91" s="201"/>
      <c r="AII91" s="201"/>
      <c r="AIJ91" s="201"/>
      <c r="AIK91" s="201"/>
      <c r="AIL91" s="201"/>
      <c r="AIM91" s="201"/>
      <c r="AIN91" s="201"/>
      <c r="AIO91" s="201"/>
      <c r="AIP91" s="201"/>
      <c r="AIQ91" s="201"/>
      <c r="AIR91" s="201"/>
      <c r="AIS91" s="201"/>
      <c r="AIT91" s="201"/>
      <c r="AIU91" s="201"/>
      <c r="AIV91" s="201"/>
      <c r="AIW91" s="201"/>
      <c r="AIX91" s="201"/>
      <c r="AIY91" s="201"/>
      <c r="AIZ91" s="201"/>
      <c r="AJA91" s="201"/>
      <c r="AJB91" s="201"/>
      <c r="AJC91" s="201"/>
      <c r="AJD91" s="201"/>
      <c r="AJE91" s="201"/>
      <c r="AJF91" s="201"/>
      <c r="AJG91" s="201"/>
      <c r="AJH91" s="201"/>
      <c r="AJI91" s="201"/>
      <c r="AJJ91" s="201"/>
      <c r="AJK91" s="201"/>
      <c r="AJL91" s="201"/>
      <c r="AJM91" s="201"/>
      <c r="AJN91" s="201"/>
      <c r="AJO91" s="201"/>
      <c r="AJP91" s="201"/>
      <c r="AJQ91" s="201"/>
      <c r="AJR91" s="201"/>
      <c r="AJS91" s="201"/>
      <c r="AJT91" s="201"/>
      <c r="AJU91" s="201"/>
      <c r="AJV91" s="201"/>
      <c r="AJW91" s="201"/>
      <c r="AJX91" s="201"/>
      <c r="AJY91" s="201"/>
      <c r="AJZ91" s="201"/>
      <c r="AKA91" s="201"/>
      <c r="AKB91" s="201"/>
      <c r="AKC91" s="201"/>
      <c r="AKD91" s="201"/>
      <c r="AKE91" s="201"/>
      <c r="AKF91" s="201"/>
      <c r="AKG91" s="201"/>
      <c r="AKH91" s="201"/>
      <c r="AKI91" s="201"/>
      <c r="AKJ91" s="201"/>
      <c r="AKK91" s="201"/>
      <c r="AKL91" s="201"/>
      <c r="AKM91" s="201"/>
      <c r="AKN91" s="201"/>
      <c r="AKO91" s="201"/>
      <c r="AKP91" s="201"/>
      <c r="AKQ91" s="201"/>
      <c r="AKR91" s="201"/>
      <c r="AKS91" s="201"/>
      <c r="AKT91" s="201"/>
      <c r="AKU91" s="201"/>
      <c r="AKV91" s="201"/>
      <c r="AKW91" s="201"/>
      <c r="AKX91" s="201"/>
      <c r="AKY91" s="201"/>
      <c r="AKZ91" s="201"/>
      <c r="ALA91" s="201"/>
      <c r="ALB91" s="201"/>
      <c r="ALC91" s="201"/>
      <c r="ALD91" s="201"/>
      <c r="ALE91" s="201"/>
      <c r="ALF91" s="201"/>
      <c r="ALG91" s="201"/>
      <c r="ALH91" s="201"/>
      <c r="ALI91" s="201"/>
      <c r="ALJ91" s="201"/>
      <c r="ALK91" s="201"/>
      <c r="ALL91" s="201"/>
      <c r="ALM91" s="201"/>
      <c r="ALN91" s="201"/>
      <c r="ALO91" s="201"/>
      <c r="ALP91" s="201"/>
      <c r="ALQ91" s="201"/>
      <c r="ALR91" s="201"/>
      <c r="ALS91" s="201"/>
      <c r="ALT91" s="201"/>
      <c r="ALU91" s="201"/>
      <c r="ALV91" s="201"/>
      <c r="ALW91" s="201"/>
      <c r="ALX91" s="201"/>
      <c r="ALY91" s="201"/>
      <c r="ALZ91" s="201"/>
      <c r="AMA91" s="201"/>
      <c r="AMB91" s="201"/>
      <c r="AMC91" s="201"/>
      <c r="AMD91" s="201"/>
      <c r="AME91" s="201"/>
      <c r="AMF91" s="201"/>
      <c r="AMG91" s="201"/>
      <c r="AMH91" s="201"/>
      <c r="AMI91" s="201"/>
      <c r="AMJ91" s="201"/>
      <c r="AMK91" s="201"/>
      <c r="AML91" s="201"/>
      <c r="AMM91" s="201"/>
      <c r="AMN91" s="201"/>
      <c r="AMO91" s="201"/>
      <c r="AMP91" s="201"/>
      <c r="AMQ91" s="201"/>
      <c r="AMR91" s="201"/>
      <c r="AMS91" s="201"/>
      <c r="AMT91" s="201"/>
      <c r="AMU91" s="201"/>
      <c r="AMV91" s="201"/>
      <c r="AMW91" s="201"/>
      <c r="AMX91" s="201"/>
      <c r="AMY91" s="201"/>
      <c r="AMZ91" s="201"/>
      <c r="ANA91" s="201"/>
      <c r="ANB91" s="201"/>
      <c r="ANC91" s="201"/>
      <c r="AND91" s="201"/>
      <c r="ANE91" s="201"/>
      <c r="ANF91" s="201"/>
      <c r="ANG91" s="201"/>
      <c r="ANH91" s="201"/>
      <c r="ANI91" s="201"/>
      <c r="ANJ91" s="201"/>
      <c r="ANK91" s="201"/>
      <c r="ANL91" s="201"/>
      <c r="ANM91" s="201"/>
      <c r="ANN91" s="201"/>
      <c r="ANO91" s="201"/>
      <c r="ANP91" s="201"/>
      <c r="ANQ91" s="201"/>
      <c r="ANR91" s="201"/>
      <c r="ANS91" s="201"/>
      <c r="ANT91" s="201"/>
      <c r="ANU91" s="201"/>
      <c r="ANV91" s="201"/>
      <c r="ANW91" s="201"/>
      <c r="ANX91" s="201"/>
      <c r="ANY91" s="201"/>
      <c r="ANZ91" s="201"/>
      <c r="AOA91" s="201"/>
      <c r="AOB91" s="201"/>
      <c r="AOC91" s="201"/>
      <c r="AOD91" s="201"/>
      <c r="AOE91" s="201"/>
      <c r="AOF91" s="201"/>
      <c r="AOG91" s="201"/>
      <c r="AOH91" s="201"/>
      <c r="AOI91" s="201"/>
      <c r="AOJ91" s="201"/>
      <c r="AOK91" s="201"/>
      <c r="AOL91" s="201"/>
      <c r="AOM91" s="201"/>
      <c r="AON91" s="201"/>
      <c r="AOO91" s="201"/>
      <c r="AOP91" s="201"/>
      <c r="AOQ91" s="201"/>
      <c r="AOR91" s="201"/>
      <c r="AOS91" s="201"/>
      <c r="AOT91" s="201"/>
      <c r="AOU91" s="201"/>
      <c r="AOV91" s="201"/>
      <c r="AOW91" s="201"/>
      <c r="AOX91" s="201"/>
      <c r="AOY91" s="201"/>
      <c r="AOZ91" s="201"/>
      <c r="APA91" s="201"/>
      <c r="APB91" s="201"/>
      <c r="APC91" s="201"/>
      <c r="APD91" s="201"/>
      <c r="APE91" s="201"/>
      <c r="APF91" s="201"/>
      <c r="APG91" s="201"/>
      <c r="APH91" s="201"/>
      <c r="API91" s="201"/>
      <c r="APJ91" s="201"/>
      <c r="APK91" s="201"/>
      <c r="APL91" s="201"/>
      <c r="APM91" s="201"/>
      <c r="APN91" s="201"/>
      <c r="APO91" s="201"/>
      <c r="APP91" s="201"/>
      <c r="APQ91" s="201"/>
      <c r="APR91" s="201"/>
      <c r="APS91" s="201"/>
      <c r="APT91" s="201"/>
      <c r="APU91" s="201"/>
      <c r="APV91" s="201"/>
      <c r="APW91" s="201"/>
      <c r="APX91" s="201"/>
      <c r="APY91" s="201"/>
      <c r="APZ91" s="201"/>
      <c r="AQA91" s="201"/>
      <c r="AQB91" s="201"/>
      <c r="AQC91" s="201"/>
      <c r="AQD91" s="201"/>
      <c r="AQE91" s="201"/>
      <c r="AQF91" s="201"/>
      <c r="AQG91" s="201"/>
      <c r="AQH91" s="201"/>
      <c r="AQI91" s="201"/>
      <c r="AQJ91" s="201"/>
      <c r="AQK91" s="201"/>
      <c r="AQL91" s="201"/>
      <c r="AQM91" s="201"/>
      <c r="AQN91" s="201"/>
      <c r="AQO91" s="201"/>
      <c r="AQP91" s="201"/>
      <c r="AQQ91" s="201"/>
      <c r="AQR91" s="201"/>
      <c r="AQS91" s="201"/>
      <c r="AQT91" s="201"/>
      <c r="AQU91" s="201"/>
      <c r="AQV91" s="201"/>
      <c r="AQW91" s="201"/>
      <c r="AQX91" s="201"/>
      <c r="AQY91" s="201"/>
      <c r="AQZ91" s="201"/>
      <c r="ARA91" s="201"/>
      <c r="ARB91" s="201"/>
      <c r="ARC91" s="201"/>
      <c r="ARD91" s="201"/>
      <c r="ARE91" s="201"/>
      <c r="ARF91" s="201"/>
      <c r="ARG91" s="201"/>
      <c r="ARH91" s="201"/>
      <c r="ARI91" s="201"/>
      <c r="ARJ91" s="201"/>
      <c r="ARK91" s="201"/>
      <c r="ARL91" s="201"/>
      <c r="ARM91" s="201"/>
      <c r="ARN91" s="201"/>
      <c r="ARO91" s="201"/>
      <c r="ARP91" s="201"/>
      <c r="ARQ91" s="201"/>
      <c r="ARR91" s="201"/>
      <c r="ARS91" s="201"/>
      <c r="ART91" s="201"/>
      <c r="ARU91" s="201"/>
      <c r="ARV91" s="201"/>
      <c r="ARW91" s="201"/>
      <c r="ARX91" s="201"/>
      <c r="ARY91" s="201"/>
      <c r="ARZ91" s="201"/>
      <c r="ASA91" s="201"/>
      <c r="ASB91" s="201"/>
      <c r="ASC91" s="201"/>
      <c r="ASD91" s="201"/>
      <c r="ASE91" s="201"/>
      <c r="ASF91" s="201"/>
      <c r="ASG91" s="201"/>
      <c r="ASH91" s="201"/>
      <c r="ASI91" s="201"/>
      <c r="ASJ91" s="201"/>
      <c r="ASK91" s="201"/>
      <c r="ASL91" s="201"/>
      <c r="ASM91" s="201"/>
      <c r="ASN91" s="201"/>
      <c r="ASO91" s="201"/>
      <c r="ASP91" s="201"/>
      <c r="ASQ91" s="201"/>
      <c r="ASR91" s="201"/>
      <c r="ASS91" s="201"/>
      <c r="AST91" s="201"/>
      <c r="ASU91" s="201"/>
      <c r="ASV91" s="201"/>
      <c r="ASW91" s="201"/>
      <c r="ASX91" s="201"/>
      <c r="ASY91" s="201"/>
      <c r="ASZ91" s="201"/>
      <c r="ATA91" s="201"/>
      <c r="ATB91" s="201"/>
      <c r="ATC91" s="201"/>
      <c r="ATD91" s="201"/>
      <c r="ATE91" s="201"/>
      <c r="ATF91" s="201"/>
      <c r="ATG91" s="201"/>
      <c r="ATH91" s="201"/>
      <c r="ATI91" s="201"/>
      <c r="ATJ91" s="201"/>
      <c r="ATK91" s="201"/>
      <c r="ATL91" s="201"/>
      <c r="ATM91" s="201"/>
      <c r="ATN91" s="201"/>
      <c r="ATO91" s="201"/>
      <c r="ATP91" s="201"/>
      <c r="ATQ91" s="201"/>
      <c r="ATR91" s="201"/>
      <c r="ATS91" s="201"/>
      <c r="ATT91" s="201"/>
      <c r="ATU91" s="201"/>
      <c r="ATV91" s="201"/>
      <c r="ATW91" s="201"/>
      <c r="ATX91" s="201"/>
      <c r="ATY91" s="201"/>
      <c r="ATZ91" s="201"/>
      <c r="AUA91" s="201"/>
      <c r="AUB91" s="201"/>
      <c r="AUC91" s="201"/>
      <c r="AUD91" s="201"/>
      <c r="AUE91" s="201"/>
      <c r="AUF91" s="201"/>
      <c r="AUG91" s="201"/>
      <c r="AUH91" s="201"/>
      <c r="AUI91" s="201"/>
      <c r="AUJ91" s="201"/>
      <c r="AUK91" s="201"/>
      <c r="AUL91" s="201"/>
      <c r="AUM91" s="201"/>
      <c r="AUN91" s="201"/>
      <c r="AUO91" s="201"/>
      <c r="AUP91" s="201"/>
      <c r="AUQ91" s="201"/>
      <c r="AUR91" s="201"/>
      <c r="AUS91" s="201"/>
      <c r="AUT91" s="201"/>
      <c r="AUU91" s="201"/>
      <c r="AUV91" s="201"/>
      <c r="AUW91" s="201"/>
      <c r="AUX91" s="201"/>
      <c r="AUY91" s="201"/>
      <c r="AUZ91" s="201"/>
      <c r="AVA91" s="201"/>
      <c r="AVB91" s="201"/>
      <c r="AVC91" s="201"/>
      <c r="AVD91" s="201"/>
      <c r="AVE91" s="201"/>
      <c r="AVF91" s="201"/>
      <c r="AVG91" s="201"/>
      <c r="AVH91" s="201"/>
      <c r="AVI91" s="201"/>
      <c r="AVJ91" s="201"/>
      <c r="AVK91" s="201"/>
      <c r="AVL91" s="201"/>
      <c r="AVM91" s="201"/>
      <c r="AVN91" s="201"/>
      <c r="AVO91" s="201"/>
      <c r="AVP91" s="201"/>
      <c r="AVQ91" s="201"/>
      <c r="AVR91" s="201"/>
      <c r="AVS91" s="201"/>
      <c r="AVT91" s="201"/>
      <c r="AVU91" s="201"/>
      <c r="AVV91" s="201"/>
      <c r="AVW91" s="201"/>
      <c r="AVX91" s="201"/>
      <c r="AVY91" s="201"/>
      <c r="AVZ91" s="201"/>
      <c r="AWA91" s="201"/>
      <c r="AWB91" s="201"/>
      <c r="AWC91" s="201"/>
      <c r="AWD91" s="201"/>
      <c r="AWE91" s="201"/>
      <c r="AWF91" s="201"/>
      <c r="AWG91" s="201"/>
      <c r="AWH91" s="201"/>
      <c r="AWI91" s="201"/>
      <c r="AWJ91" s="201"/>
      <c r="AWK91" s="201"/>
      <c r="AWL91" s="201"/>
      <c r="AWM91" s="201"/>
      <c r="AWN91" s="201"/>
      <c r="AWO91" s="201"/>
      <c r="AWP91" s="201"/>
      <c r="AWQ91" s="201"/>
      <c r="AWR91" s="201"/>
      <c r="AWS91" s="201"/>
      <c r="AWT91" s="201"/>
      <c r="AWU91" s="201"/>
      <c r="AWV91" s="201"/>
      <c r="AWW91" s="201"/>
      <c r="AWX91" s="201"/>
      <c r="AWY91" s="201"/>
      <c r="AWZ91" s="201"/>
      <c r="AXA91" s="201"/>
      <c r="AXB91" s="201"/>
      <c r="AXC91" s="201"/>
      <c r="AXD91" s="201"/>
      <c r="AXE91" s="201"/>
      <c r="AXF91" s="201"/>
      <c r="AXG91" s="201"/>
      <c r="AXH91" s="201"/>
      <c r="AXI91" s="201"/>
      <c r="AXJ91" s="201"/>
      <c r="AXK91" s="201"/>
      <c r="AXL91" s="201"/>
      <c r="AXM91" s="201"/>
      <c r="AXN91" s="201"/>
      <c r="AXO91" s="201"/>
      <c r="AXP91" s="201"/>
      <c r="AXQ91" s="201"/>
      <c r="AXR91" s="201"/>
      <c r="AXS91" s="201"/>
      <c r="AXT91" s="201"/>
      <c r="AXU91" s="201"/>
      <c r="AXV91" s="201"/>
      <c r="AXW91" s="201"/>
      <c r="AXX91" s="201"/>
      <c r="AXY91" s="201"/>
      <c r="AXZ91" s="201"/>
      <c r="AYA91" s="201"/>
      <c r="AYB91" s="201"/>
      <c r="AYC91" s="201"/>
      <c r="AYD91" s="201"/>
      <c r="AYE91" s="201"/>
      <c r="AYF91" s="201"/>
      <c r="AYG91" s="201"/>
      <c r="AYH91" s="201"/>
      <c r="AYI91" s="201"/>
      <c r="AYJ91" s="201"/>
      <c r="AYK91" s="201"/>
      <c r="AYL91" s="201"/>
      <c r="AYM91" s="201"/>
      <c r="AYN91" s="201"/>
      <c r="AYO91" s="201"/>
      <c r="AYP91" s="201"/>
      <c r="AYQ91" s="201"/>
      <c r="AYR91" s="201"/>
      <c r="AYS91" s="201"/>
      <c r="AYT91" s="201"/>
      <c r="AYU91" s="201"/>
      <c r="AYV91" s="201"/>
      <c r="AYW91" s="201"/>
      <c r="AYX91" s="201"/>
      <c r="AYY91" s="201"/>
      <c r="AYZ91" s="201"/>
      <c r="AZA91" s="201"/>
      <c r="AZB91" s="201"/>
      <c r="AZC91" s="201"/>
      <c r="AZD91" s="201"/>
      <c r="AZE91" s="201"/>
      <c r="AZF91" s="201"/>
      <c r="AZG91" s="201"/>
      <c r="AZH91" s="201"/>
      <c r="AZI91" s="201"/>
      <c r="AZJ91" s="201"/>
      <c r="AZK91" s="201"/>
      <c r="AZL91" s="201"/>
      <c r="AZM91" s="201"/>
      <c r="AZN91" s="201"/>
      <c r="AZO91" s="201"/>
      <c r="AZP91" s="201"/>
      <c r="AZQ91" s="201"/>
      <c r="AZR91" s="201"/>
      <c r="AZS91" s="201"/>
      <c r="AZT91" s="201"/>
      <c r="AZU91" s="201"/>
      <c r="AZV91" s="201"/>
      <c r="AZW91" s="201"/>
      <c r="AZX91" s="201"/>
      <c r="AZY91" s="201"/>
      <c r="AZZ91" s="201"/>
      <c r="BAA91" s="201"/>
      <c r="BAB91" s="201"/>
      <c r="BAC91" s="201"/>
      <c r="BAD91" s="201"/>
      <c r="BAE91" s="201"/>
      <c r="BAF91" s="201"/>
      <c r="BAG91" s="201"/>
      <c r="BAH91" s="201"/>
      <c r="BAI91" s="201"/>
      <c r="BAJ91" s="201"/>
      <c r="BAK91" s="201"/>
      <c r="BAL91" s="201"/>
      <c r="BAM91" s="201"/>
      <c r="BAN91" s="201"/>
      <c r="BAO91" s="201"/>
      <c r="BAP91" s="201"/>
      <c r="BAQ91" s="201"/>
      <c r="BAR91" s="201"/>
      <c r="BAS91" s="201"/>
      <c r="BAT91" s="201"/>
      <c r="BAU91" s="201"/>
      <c r="BAV91" s="201"/>
      <c r="BAW91" s="201"/>
      <c r="BAX91" s="201"/>
      <c r="BAY91" s="201"/>
      <c r="BAZ91" s="201"/>
      <c r="BBA91" s="201"/>
      <c r="BBB91" s="201"/>
      <c r="BBC91" s="201"/>
      <c r="BBD91" s="201"/>
      <c r="BBE91" s="201"/>
      <c r="BBF91" s="201"/>
      <c r="BBG91" s="201"/>
      <c r="BBH91" s="201"/>
      <c r="BBI91" s="201"/>
      <c r="BBJ91" s="201"/>
      <c r="BBK91" s="201"/>
      <c r="BBL91" s="201"/>
      <c r="BBM91" s="201"/>
      <c r="BBN91" s="201"/>
      <c r="BBO91" s="201"/>
      <c r="BBP91" s="201"/>
      <c r="BBQ91" s="201"/>
      <c r="BBR91" s="201"/>
      <c r="BBS91" s="201"/>
      <c r="BBT91" s="201"/>
      <c r="BBU91" s="201"/>
      <c r="BBV91" s="201"/>
      <c r="BBW91" s="201"/>
      <c r="BBX91" s="201"/>
      <c r="BBY91" s="201"/>
      <c r="BBZ91" s="201"/>
      <c r="BCA91" s="201"/>
      <c r="BCB91" s="201"/>
      <c r="BCC91" s="201"/>
      <c r="BCD91" s="201"/>
      <c r="BCE91" s="201"/>
      <c r="BCF91" s="201"/>
      <c r="BCG91" s="201"/>
      <c r="BCH91" s="201"/>
      <c r="BCI91" s="201"/>
      <c r="BCJ91" s="201"/>
      <c r="BCK91" s="201"/>
      <c r="BCL91" s="201"/>
      <c r="BCM91" s="201"/>
      <c r="BCN91" s="201"/>
      <c r="BCO91" s="201"/>
      <c r="BCP91" s="201"/>
      <c r="BCQ91" s="201"/>
      <c r="BCR91" s="201"/>
      <c r="BCS91" s="201"/>
      <c r="BCT91" s="201"/>
      <c r="BCU91" s="201"/>
      <c r="BCV91" s="201"/>
      <c r="BCW91" s="201"/>
      <c r="BCX91" s="201"/>
      <c r="BCY91" s="201"/>
      <c r="BCZ91" s="201"/>
      <c r="BDA91" s="201"/>
      <c r="BDB91" s="201"/>
      <c r="BDC91" s="201"/>
      <c r="BDD91" s="201"/>
      <c r="BDE91" s="201"/>
      <c r="BDF91" s="201"/>
      <c r="BDG91" s="201"/>
      <c r="BDH91" s="201"/>
      <c r="BDI91" s="201"/>
      <c r="BDJ91" s="201"/>
      <c r="BDK91" s="201"/>
      <c r="BDL91" s="201"/>
      <c r="BDM91" s="201"/>
      <c r="BDN91" s="201"/>
      <c r="BDO91" s="201"/>
      <c r="BDP91" s="201"/>
      <c r="BDQ91" s="201"/>
      <c r="BDR91" s="201"/>
      <c r="BDS91" s="201"/>
      <c r="BDT91" s="201"/>
      <c r="BDU91" s="201"/>
      <c r="BDV91" s="201"/>
      <c r="BDW91" s="201"/>
      <c r="BDX91" s="201"/>
      <c r="BDY91" s="201"/>
      <c r="BDZ91" s="201"/>
      <c r="BEA91" s="201"/>
      <c r="BEB91" s="201"/>
      <c r="BEC91" s="201"/>
      <c r="BED91" s="201"/>
      <c r="BEE91" s="201"/>
      <c r="BEF91" s="201"/>
      <c r="BEG91" s="201"/>
      <c r="BEH91" s="201"/>
      <c r="BEI91" s="201"/>
      <c r="BEJ91" s="201"/>
      <c r="BEK91" s="201"/>
      <c r="BEL91" s="201"/>
      <c r="BEM91" s="201"/>
      <c r="BEN91" s="201"/>
      <c r="BEO91" s="201"/>
      <c r="BEP91" s="201"/>
      <c r="BEQ91" s="201"/>
      <c r="BER91" s="201"/>
      <c r="BES91" s="201"/>
      <c r="BET91" s="201"/>
      <c r="BEU91" s="201"/>
      <c r="BEV91" s="201"/>
      <c r="BEW91" s="201"/>
      <c r="BEX91" s="201"/>
      <c r="BEY91" s="201"/>
      <c r="BEZ91" s="201"/>
      <c r="BFA91" s="201"/>
      <c r="BFB91" s="201"/>
      <c r="BFC91" s="201"/>
      <c r="BFD91" s="201"/>
      <c r="BFE91" s="201"/>
      <c r="BFF91" s="201"/>
      <c r="BFG91" s="201"/>
      <c r="BFH91" s="201"/>
      <c r="BFI91" s="201"/>
      <c r="BFJ91" s="201"/>
      <c r="BFK91" s="201"/>
      <c r="BFL91" s="201"/>
      <c r="BFM91" s="201"/>
      <c r="BFN91" s="201"/>
      <c r="BFO91" s="201"/>
      <c r="BFP91" s="201"/>
      <c r="BFQ91" s="201"/>
      <c r="BFR91" s="201"/>
      <c r="BFS91" s="201"/>
      <c r="BFT91" s="201"/>
      <c r="BFU91" s="201"/>
      <c r="BFV91" s="201"/>
      <c r="BFW91" s="201"/>
      <c r="BFX91" s="201"/>
      <c r="BFY91" s="201"/>
      <c r="BFZ91" s="201"/>
      <c r="BGA91" s="201"/>
      <c r="BGB91" s="201"/>
      <c r="BGC91" s="201"/>
      <c r="BGD91" s="201"/>
      <c r="BGE91" s="201"/>
      <c r="BGF91" s="201"/>
      <c r="BGG91" s="201"/>
      <c r="BGH91" s="201"/>
      <c r="BGI91" s="201"/>
      <c r="BGJ91" s="201"/>
      <c r="BGK91" s="201"/>
      <c r="BGL91" s="201"/>
      <c r="BGM91" s="201"/>
      <c r="BGN91" s="201"/>
      <c r="BGO91" s="201"/>
      <c r="BGP91" s="201"/>
      <c r="BGQ91" s="201"/>
      <c r="BGR91" s="201"/>
      <c r="BGS91" s="201"/>
      <c r="BGT91" s="201"/>
      <c r="BGU91" s="201"/>
      <c r="BGV91" s="201"/>
      <c r="BGW91" s="201"/>
      <c r="BGX91" s="201"/>
      <c r="BGY91" s="201"/>
      <c r="BGZ91" s="201"/>
      <c r="BHA91" s="201"/>
      <c r="BHB91" s="201"/>
      <c r="BHC91" s="201"/>
      <c r="BHD91" s="201"/>
      <c r="BHE91" s="201"/>
      <c r="BHF91" s="201"/>
      <c r="BHG91" s="201"/>
      <c r="BHH91" s="201"/>
      <c r="BHI91" s="201"/>
      <c r="BHJ91" s="201"/>
      <c r="BHK91" s="201"/>
      <c r="BHL91" s="201"/>
      <c r="BHM91" s="201"/>
      <c r="BHN91" s="201"/>
      <c r="BHO91" s="201"/>
      <c r="BHP91" s="201"/>
      <c r="BHQ91" s="201"/>
      <c r="BHR91" s="201"/>
      <c r="BHS91" s="201"/>
      <c r="BHT91" s="201"/>
      <c r="BHU91" s="201"/>
      <c r="BHV91" s="201"/>
      <c r="BHW91" s="201"/>
      <c r="BHX91" s="201"/>
      <c r="BHY91" s="201"/>
      <c r="BHZ91" s="201"/>
      <c r="BIA91" s="201"/>
      <c r="BIB91" s="201"/>
      <c r="BIC91" s="201"/>
      <c r="BID91" s="201"/>
      <c r="BIE91" s="201"/>
      <c r="BIF91" s="201"/>
      <c r="BIG91" s="201"/>
      <c r="BIH91" s="201"/>
      <c r="BII91" s="201"/>
      <c r="BIJ91" s="201"/>
      <c r="BIK91" s="201"/>
      <c r="BIL91" s="201"/>
      <c r="BIM91" s="201"/>
      <c r="BIN91" s="201"/>
      <c r="BIO91" s="201"/>
      <c r="BIP91" s="201"/>
      <c r="BIQ91" s="201"/>
      <c r="BIR91" s="201"/>
      <c r="BIS91" s="201"/>
      <c r="BIT91" s="201"/>
      <c r="BIU91" s="201"/>
      <c r="BIV91" s="201"/>
      <c r="BIW91" s="201"/>
      <c r="BIX91" s="201"/>
      <c r="BIY91" s="201"/>
      <c r="BIZ91" s="201"/>
      <c r="BJA91" s="201"/>
      <c r="BJB91" s="201"/>
      <c r="BJC91" s="201"/>
      <c r="BJD91" s="201"/>
      <c r="BJE91" s="201"/>
      <c r="BJF91" s="201"/>
      <c r="BJG91" s="201"/>
      <c r="BJH91" s="201"/>
      <c r="BJI91" s="201"/>
      <c r="BJJ91" s="201"/>
      <c r="BJK91" s="201"/>
      <c r="BJL91" s="201"/>
      <c r="BJM91" s="201"/>
      <c r="BJN91" s="201"/>
      <c r="BJO91" s="201"/>
      <c r="BJP91" s="201"/>
      <c r="BJQ91" s="201"/>
      <c r="BJR91" s="201"/>
      <c r="BJS91" s="201"/>
      <c r="BJT91" s="201"/>
      <c r="BJU91" s="201"/>
      <c r="BJV91" s="201"/>
      <c r="BJW91" s="201"/>
      <c r="BJX91" s="201"/>
      <c r="BJY91" s="201"/>
      <c r="BJZ91" s="201"/>
      <c r="BKA91" s="201"/>
      <c r="BKB91" s="201"/>
      <c r="BKC91" s="201"/>
      <c r="BKD91" s="201"/>
      <c r="BKE91" s="201"/>
      <c r="BKF91" s="201"/>
      <c r="BKG91" s="201"/>
      <c r="BKH91" s="201"/>
      <c r="BKI91" s="201"/>
      <c r="BKJ91" s="201"/>
      <c r="BKK91" s="201"/>
      <c r="BKL91" s="201"/>
      <c r="BKM91" s="201"/>
      <c r="BKN91" s="201"/>
      <c r="BKO91" s="201"/>
      <c r="BKP91" s="201"/>
      <c r="BKQ91" s="201"/>
      <c r="BKR91" s="201"/>
      <c r="BKS91" s="201"/>
      <c r="BKT91" s="201"/>
      <c r="BKU91" s="201"/>
      <c r="BKV91" s="201"/>
      <c r="BKW91" s="201"/>
      <c r="BKX91" s="201"/>
      <c r="BKY91" s="201"/>
      <c r="BKZ91" s="201"/>
      <c r="BLA91" s="201"/>
      <c r="BLB91" s="201"/>
      <c r="BLC91" s="201"/>
      <c r="BLD91" s="201"/>
      <c r="BLE91" s="201"/>
      <c r="BLF91" s="201"/>
      <c r="BLG91" s="201"/>
      <c r="BLH91" s="201"/>
      <c r="BLI91" s="201"/>
      <c r="BLJ91" s="201"/>
      <c r="BLK91" s="201"/>
      <c r="BLL91" s="201"/>
      <c r="BLM91" s="201"/>
      <c r="BLN91" s="201"/>
      <c r="BLO91" s="201"/>
      <c r="BLP91" s="201"/>
      <c r="BLQ91" s="201"/>
      <c r="BLR91" s="201"/>
      <c r="BLS91" s="201"/>
      <c r="BLT91" s="201"/>
      <c r="BLU91" s="201"/>
      <c r="BLV91" s="201"/>
      <c r="BLW91" s="201"/>
      <c r="BLX91" s="201"/>
      <c r="BLY91" s="201"/>
      <c r="BLZ91" s="201"/>
      <c r="BMA91" s="201"/>
      <c r="BMB91" s="201"/>
      <c r="BMC91" s="201"/>
      <c r="BMD91" s="201"/>
      <c r="BME91" s="201"/>
      <c r="BMF91" s="201"/>
      <c r="BMG91" s="201"/>
      <c r="BMH91" s="201"/>
      <c r="BMI91" s="201"/>
      <c r="BMJ91" s="201"/>
      <c r="BMK91" s="201"/>
      <c r="BML91" s="201"/>
      <c r="BMM91" s="201"/>
      <c r="BMN91" s="201"/>
      <c r="BMO91" s="201"/>
      <c r="BMP91" s="201"/>
      <c r="BMQ91" s="201"/>
      <c r="BMR91" s="201"/>
      <c r="BMS91" s="201"/>
      <c r="BMT91" s="201"/>
      <c r="BMU91" s="201"/>
      <c r="BMV91" s="201"/>
      <c r="BMW91" s="201"/>
      <c r="BMX91" s="201"/>
      <c r="BMY91" s="201"/>
      <c r="BMZ91" s="201"/>
      <c r="BNA91" s="201"/>
      <c r="BNB91" s="201"/>
      <c r="BNC91" s="201"/>
      <c r="BND91" s="201"/>
      <c r="BNE91" s="201"/>
      <c r="BNF91" s="201"/>
      <c r="BNG91" s="201"/>
      <c r="BNH91" s="201"/>
      <c r="BNI91" s="201"/>
      <c r="BNJ91" s="201"/>
      <c r="BNK91" s="201"/>
      <c r="BNL91" s="201"/>
      <c r="BNM91" s="201"/>
      <c r="BNN91" s="201"/>
      <c r="BNO91" s="201"/>
      <c r="BNP91" s="201"/>
      <c r="BNQ91" s="201"/>
      <c r="BNR91" s="201"/>
      <c r="BNS91" s="201"/>
      <c r="BNT91" s="201"/>
      <c r="BNU91" s="201"/>
      <c r="BNV91" s="201"/>
      <c r="BNW91" s="201"/>
      <c r="BNX91" s="201"/>
      <c r="BNY91" s="201"/>
      <c r="BNZ91" s="201"/>
      <c r="BOA91" s="201"/>
      <c r="BOB91" s="201"/>
      <c r="BOC91" s="201"/>
      <c r="BOD91" s="201"/>
      <c r="BOE91" s="201"/>
      <c r="BOF91" s="201"/>
      <c r="BOG91" s="201"/>
      <c r="BOH91" s="201"/>
      <c r="BOI91" s="201"/>
      <c r="BOJ91" s="201"/>
      <c r="BOK91" s="201"/>
      <c r="BOL91" s="201"/>
      <c r="BOM91" s="201"/>
      <c r="BON91" s="201"/>
      <c r="BOO91" s="201"/>
      <c r="BOP91" s="201"/>
      <c r="BOQ91" s="201"/>
      <c r="BOR91" s="201"/>
      <c r="BOS91" s="201"/>
      <c r="BOT91" s="201"/>
      <c r="BOU91" s="201"/>
      <c r="BOV91" s="201"/>
      <c r="BOW91" s="201"/>
      <c r="BOX91" s="201"/>
      <c r="BOY91" s="201"/>
      <c r="BOZ91" s="201"/>
      <c r="BPA91" s="201"/>
      <c r="BPB91" s="201"/>
      <c r="BPC91" s="201"/>
      <c r="BPD91" s="201"/>
      <c r="BPE91" s="201"/>
      <c r="BPF91" s="201"/>
      <c r="BPG91" s="201"/>
      <c r="BPH91" s="201"/>
      <c r="BPI91" s="201"/>
      <c r="BPJ91" s="201"/>
      <c r="BPK91" s="201"/>
      <c r="BPL91" s="201"/>
      <c r="BPM91" s="201"/>
      <c r="BPN91" s="201"/>
      <c r="BPO91" s="201"/>
      <c r="BPP91" s="201"/>
      <c r="BPQ91" s="201"/>
      <c r="BPR91" s="201"/>
      <c r="BPS91" s="201"/>
      <c r="BPT91" s="201"/>
      <c r="BPU91" s="201"/>
      <c r="BPV91" s="201"/>
      <c r="BPW91" s="201"/>
      <c r="BPX91" s="201"/>
      <c r="BPY91" s="201"/>
      <c r="BPZ91" s="201"/>
      <c r="BQA91" s="201"/>
      <c r="BQB91" s="201"/>
      <c r="BQC91" s="201"/>
      <c r="BQD91" s="201"/>
      <c r="BQE91" s="201"/>
      <c r="BQF91" s="201"/>
      <c r="BQG91" s="201"/>
      <c r="BQH91" s="201"/>
      <c r="BQI91" s="201"/>
      <c r="BQJ91" s="201"/>
      <c r="BQK91" s="201"/>
      <c r="BQL91" s="201"/>
      <c r="BQM91" s="201"/>
      <c r="BQN91" s="201"/>
      <c r="BQO91" s="201"/>
      <c r="BQP91" s="201"/>
      <c r="BQQ91" s="201"/>
      <c r="BQR91" s="201"/>
      <c r="BQS91" s="201"/>
      <c r="BQT91" s="201"/>
      <c r="BQU91" s="201"/>
      <c r="BQV91" s="201"/>
      <c r="BQW91" s="201"/>
      <c r="BQX91" s="201"/>
      <c r="BQY91" s="201"/>
      <c r="BQZ91" s="201"/>
      <c r="BRA91" s="201"/>
      <c r="BRB91" s="201"/>
      <c r="BRC91" s="201"/>
      <c r="BRD91" s="201"/>
      <c r="BRE91" s="201"/>
      <c r="BRF91" s="201"/>
      <c r="BRG91" s="201"/>
      <c r="BRH91" s="201"/>
      <c r="BRI91" s="201"/>
      <c r="BRJ91" s="201"/>
      <c r="BRK91" s="201"/>
      <c r="BRL91" s="201"/>
      <c r="BRM91" s="201"/>
      <c r="BRN91" s="201"/>
      <c r="BRO91" s="201"/>
      <c r="BRP91" s="201"/>
      <c r="BRQ91" s="201"/>
      <c r="BRR91" s="201"/>
      <c r="BRS91" s="201"/>
      <c r="BRT91" s="201"/>
      <c r="BRU91" s="201"/>
      <c r="BRV91" s="201"/>
      <c r="BRW91" s="201"/>
      <c r="BRX91" s="201"/>
      <c r="BRY91" s="201"/>
      <c r="BRZ91" s="201"/>
      <c r="BSA91" s="201"/>
      <c r="BSB91" s="201"/>
      <c r="BSC91" s="201"/>
      <c r="BSD91" s="201"/>
      <c r="BSE91" s="201"/>
      <c r="BSF91" s="201"/>
      <c r="BSG91" s="201"/>
      <c r="BSH91" s="201"/>
      <c r="BSI91" s="201"/>
      <c r="BSJ91" s="201"/>
      <c r="BSK91" s="201"/>
      <c r="BSL91" s="201"/>
      <c r="BSM91" s="201"/>
      <c r="BSN91" s="201"/>
      <c r="BSO91" s="201"/>
      <c r="BSP91" s="201"/>
      <c r="BSQ91" s="201"/>
      <c r="BSR91" s="201"/>
      <c r="BSS91" s="201"/>
      <c r="BST91" s="201"/>
      <c r="BSU91" s="201"/>
      <c r="BSV91" s="201"/>
      <c r="BSW91" s="201"/>
      <c r="BSX91" s="201"/>
      <c r="BSY91" s="201"/>
      <c r="BSZ91" s="201"/>
      <c r="BTA91" s="201"/>
      <c r="BTB91" s="201"/>
      <c r="BTC91" s="201"/>
      <c r="BTD91" s="201"/>
      <c r="BTE91" s="201"/>
      <c r="BTF91" s="201"/>
      <c r="BTG91" s="201"/>
      <c r="BTH91" s="201"/>
      <c r="BTI91" s="201"/>
      <c r="BTJ91" s="201"/>
      <c r="BTK91" s="201"/>
      <c r="BTL91" s="201"/>
      <c r="BTM91" s="201"/>
      <c r="BTN91" s="201"/>
      <c r="BTO91" s="201"/>
      <c r="BTP91" s="201"/>
      <c r="BTQ91" s="201"/>
      <c r="BTR91" s="201"/>
      <c r="BTS91" s="201"/>
      <c r="BTT91" s="201"/>
      <c r="BTU91" s="201"/>
      <c r="BTV91" s="201"/>
      <c r="BTW91" s="201"/>
      <c r="BTX91" s="201"/>
      <c r="BTY91" s="201"/>
      <c r="BTZ91" s="201"/>
      <c r="BUA91" s="201"/>
      <c r="BUB91" s="201"/>
      <c r="BUC91" s="201"/>
      <c r="BUD91" s="201"/>
      <c r="BUE91" s="201"/>
      <c r="BUF91" s="201"/>
      <c r="BUG91" s="201"/>
      <c r="BUH91" s="201"/>
      <c r="BUI91" s="201"/>
      <c r="BUJ91" s="201"/>
      <c r="BUK91" s="201"/>
      <c r="BUL91" s="201"/>
      <c r="BUM91" s="201"/>
      <c r="BUN91" s="201"/>
      <c r="BUO91" s="201"/>
      <c r="BUP91" s="201"/>
      <c r="BUQ91" s="201"/>
      <c r="BUR91" s="201"/>
      <c r="BUS91" s="201"/>
      <c r="BUT91" s="201"/>
      <c r="BUU91" s="201"/>
      <c r="BUV91" s="201"/>
      <c r="BUW91" s="201"/>
      <c r="BUX91" s="201"/>
      <c r="BUY91" s="201"/>
      <c r="BUZ91" s="201"/>
      <c r="BVA91" s="201"/>
      <c r="BVB91" s="201"/>
      <c r="BVC91" s="201"/>
      <c r="BVD91" s="201"/>
      <c r="BVE91" s="201"/>
      <c r="BVF91" s="201"/>
      <c r="BVG91" s="201"/>
      <c r="BVH91" s="201"/>
      <c r="BVI91" s="201"/>
      <c r="BVJ91" s="201"/>
      <c r="BVK91" s="201"/>
      <c r="BVL91" s="201"/>
      <c r="BVM91" s="201"/>
      <c r="BVN91" s="201"/>
      <c r="BVO91" s="201"/>
      <c r="BVP91" s="201"/>
      <c r="BVQ91" s="201"/>
      <c r="BVR91" s="201"/>
      <c r="BVS91" s="201"/>
      <c r="BVT91" s="201"/>
      <c r="BVU91" s="201"/>
      <c r="BVV91" s="201"/>
      <c r="BVW91" s="201"/>
      <c r="BVX91" s="201"/>
      <c r="BVY91" s="201"/>
      <c r="BVZ91" s="201"/>
      <c r="BWA91" s="201"/>
      <c r="BWB91" s="201"/>
      <c r="BWC91" s="201"/>
      <c r="BWD91" s="201"/>
      <c r="BWE91" s="201"/>
      <c r="BWF91" s="201"/>
      <c r="BWG91" s="201"/>
      <c r="BWH91" s="201"/>
      <c r="BWI91" s="201"/>
      <c r="BWJ91" s="201"/>
      <c r="BWK91" s="201"/>
      <c r="BWL91" s="201"/>
      <c r="BWM91" s="201"/>
      <c r="BWN91" s="201"/>
      <c r="BWO91" s="201"/>
      <c r="BWP91" s="201"/>
      <c r="BWQ91" s="201"/>
      <c r="BWR91" s="201"/>
      <c r="BWS91" s="201"/>
      <c r="BWT91" s="201"/>
      <c r="BWU91" s="201"/>
      <c r="BWV91" s="201"/>
      <c r="BWW91" s="201"/>
      <c r="BWX91" s="201"/>
      <c r="BWY91" s="201"/>
      <c r="BWZ91" s="201"/>
      <c r="BXA91" s="201"/>
      <c r="BXB91" s="201"/>
      <c r="BXC91" s="201"/>
      <c r="BXD91" s="201"/>
      <c r="BXE91" s="201"/>
      <c r="BXF91" s="201"/>
      <c r="BXG91" s="201"/>
      <c r="BXH91" s="201"/>
      <c r="BXI91" s="201"/>
      <c r="BXJ91" s="201"/>
      <c r="BXK91" s="201"/>
      <c r="BXL91" s="201"/>
      <c r="BXM91" s="201"/>
      <c r="BXN91" s="201"/>
      <c r="BXO91" s="201"/>
      <c r="BXP91" s="201"/>
      <c r="BXQ91" s="201"/>
      <c r="BXR91" s="201"/>
      <c r="BXS91" s="201"/>
      <c r="BXT91" s="201"/>
      <c r="BXU91" s="201"/>
      <c r="BXV91" s="201"/>
      <c r="BXW91" s="201"/>
      <c r="BXX91" s="201"/>
      <c r="BXY91" s="201"/>
      <c r="BXZ91" s="201"/>
      <c r="BYA91" s="201"/>
      <c r="BYB91" s="201"/>
      <c r="BYC91" s="201"/>
      <c r="BYD91" s="201"/>
      <c r="BYE91" s="201"/>
      <c r="BYF91" s="201"/>
      <c r="BYG91" s="201"/>
      <c r="BYH91" s="201"/>
      <c r="BYI91" s="201"/>
      <c r="BYJ91" s="201"/>
      <c r="BYK91" s="201"/>
      <c r="BYL91" s="201"/>
      <c r="BYM91" s="201"/>
      <c r="BYN91" s="201"/>
      <c r="BYO91" s="201"/>
      <c r="BYP91" s="201"/>
      <c r="BYQ91" s="201"/>
      <c r="BYR91" s="201"/>
      <c r="BYS91" s="201"/>
      <c r="BYT91" s="201"/>
      <c r="BYU91" s="201"/>
      <c r="BYV91" s="201"/>
      <c r="BYW91" s="201"/>
      <c r="BYX91" s="201"/>
      <c r="BYY91" s="201"/>
      <c r="BYZ91" s="201"/>
      <c r="BZA91" s="201"/>
      <c r="BZB91" s="201"/>
      <c r="BZC91" s="201"/>
      <c r="BZD91" s="201"/>
      <c r="BZE91" s="201"/>
      <c r="BZF91" s="201"/>
      <c r="BZG91" s="201"/>
      <c r="BZH91" s="201"/>
      <c r="BZI91" s="201"/>
      <c r="BZJ91" s="201"/>
      <c r="BZK91" s="201"/>
      <c r="BZL91" s="201"/>
      <c r="BZM91" s="201"/>
      <c r="BZN91" s="201"/>
      <c r="BZO91" s="201"/>
      <c r="BZP91" s="201"/>
      <c r="BZQ91" s="201"/>
      <c r="BZR91" s="201"/>
      <c r="BZS91" s="201"/>
      <c r="BZT91" s="201"/>
      <c r="BZU91" s="201"/>
      <c r="BZV91" s="201"/>
      <c r="BZW91" s="201"/>
      <c r="BZX91" s="201"/>
      <c r="BZY91" s="201"/>
      <c r="BZZ91" s="201"/>
      <c r="CAA91" s="201"/>
      <c r="CAB91" s="201"/>
      <c r="CAC91" s="201"/>
      <c r="CAD91" s="201"/>
      <c r="CAE91" s="201"/>
      <c r="CAF91" s="201"/>
      <c r="CAG91" s="201"/>
      <c r="CAH91" s="201"/>
      <c r="CAI91" s="201"/>
      <c r="CAJ91" s="201"/>
      <c r="CAK91" s="201"/>
      <c r="CAL91" s="201"/>
      <c r="CAM91" s="201"/>
      <c r="CAN91" s="201"/>
      <c r="CAO91" s="201"/>
      <c r="CAP91" s="201"/>
      <c r="CAQ91" s="201"/>
      <c r="CAR91" s="201"/>
      <c r="CAS91" s="201"/>
      <c r="CAT91" s="201"/>
      <c r="CAU91" s="201"/>
      <c r="CAV91" s="201"/>
      <c r="CAW91" s="201"/>
      <c r="CAX91" s="201"/>
      <c r="CAY91" s="201"/>
      <c r="CAZ91" s="201"/>
      <c r="CBA91" s="201"/>
      <c r="CBB91" s="201"/>
      <c r="CBC91" s="201"/>
      <c r="CBD91" s="201"/>
      <c r="CBE91" s="201"/>
      <c r="CBF91" s="201"/>
      <c r="CBG91" s="201"/>
      <c r="CBH91" s="201"/>
      <c r="CBI91" s="201"/>
      <c r="CBJ91" s="201"/>
      <c r="CBK91" s="201"/>
      <c r="CBL91" s="201"/>
      <c r="CBM91" s="201"/>
      <c r="CBN91" s="201"/>
      <c r="CBO91" s="201"/>
      <c r="CBP91" s="201"/>
      <c r="CBQ91" s="201"/>
      <c r="CBR91" s="201"/>
      <c r="CBS91" s="201"/>
      <c r="CBT91" s="201"/>
      <c r="CBU91" s="201"/>
      <c r="CBV91" s="201"/>
      <c r="CBW91" s="201"/>
      <c r="CBX91" s="201"/>
      <c r="CBY91" s="201"/>
      <c r="CBZ91" s="201"/>
      <c r="CCA91" s="201"/>
      <c r="CCB91" s="201"/>
      <c r="CCC91" s="201"/>
      <c r="CCD91" s="201"/>
      <c r="CCE91" s="201"/>
      <c r="CCF91" s="201"/>
      <c r="CCG91" s="201"/>
      <c r="CCH91" s="201"/>
      <c r="CCI91" s="201"/>
      <c r="CCJ91" s="201"/>
      <c r="CCK91" s="201"/>
      <c r="CCL91" s="201"/>
      <c r="CCM91" s="201"/>
      <c r="CCN91" s="201"/>
      <c r="CCO91" s="201"/>
      <c r="CCP91" s="201"/>
      <c r="CCQ91" s="201"/>
      <c r="CCR91" s="201"/>
      <c r="CCS91" s="201"/>
      <c r="CCT91" s="201"/>
      <c r="CCU91" s="201"/>
      <c r="CCV91" s="201"/>
      <c r="CCW91" s="201"/>
      <c r="CCX91" s="201"/>
      <c r="CCY91" s="201"/>
      <c r="CCZ91" s="201"/>
      <c r="CDA91" s="201"/>
      <c r="CDB91" s="201"/>
      <c r="CDC91" s="201"/>
      <c r="CDD91" s="201"/>
      <c r="CDE91" s="201"/>
      <c r="CDF91" s="201"/>
      <c r="CDG91" s="201"/>
      <c r="CDH91" s="201"/>
      <c r="CDI91" s="201"/>
      <c r="CDJ91" s="201"/>
      <c r="CDK91" s="201"/>
      <c r="CDL91" s="201"/>
      <c r="CDM91" s="201"/>
      <c r="CDN91" s="201"/>
      <c r="CDO91" s="201"/>
      <c r="CDP91" s="201"/>
      <c r="CDQ91" s="201"/>
      <c r="CDR91" s="201"/>
      <c r="CDS91" s="201"/>
      <c r="CDT91" s="201"/>
      <c r="CDU91" s="201"/>
      <c r="CDV91" s="201"/>
      <c r="CDW91" s="201"/>
      <c r="CDX91" s="201"/>
      <c r="CDY91" s="201"/>
      <c r="CDZ91" s="201"/>
      <c r="CEA91" s="201"/>
      <c r="CEB91" s="201"/>
      <c r="CEC91" s="201"/>
      <c r="CED91" s="201"/>
      <c r="CEE91" s="201"/>
      <c r="CEF91" s="201"/>
      <c r="CEG91" s="201"/>
      <c r="CEH91" s="201"/>
      <c r="CEI91" s="201"/>
      <c r="CEJ91" s="201"/>
      <c r="CEK91" s="201"/>
      <c r="CEL91" s="201"/>
      <c r="CEM91" s="201"/>
      <c r="CEN91" s="201"/>
      <c r="CEO91" s="201"/>
      <c r="CEP91" s="201"/>
      <c r="CEQ91" s="201"/>
      <c r="CER91" s="201"/>
      <c r="CES91" s="201"/>
      <c r="CET91" s="201"/>
      <c r="CEU91" s="201"/>
      <c r="CEV91" s="201"/>
      <c r="CEW91" s="201"/>
      <c r="CEX91" s="201"/>
      <c r="CEY91" s="201"/>
      <c r="CEZ91" s="201"/>
      <c r="CFA91" s="201"/>
      <c r="CFB91" s="201"/>
      <c r="CFC91" s="201"/>
      <c r="CFD91" s="201"/>
      <c r="CFE91" s="201"/>
      <c r="CFF91" s="201"/>
      <c r="CFG91" s="201"/>
      <c r="CFH91" s="201"/>
      <c r="CFI91" s="201"/>
      <c r="CFJ91" s="201"/>
      <c r="CFK91" s="201"/>
      <c r="CFL91" s="201"/>
      <c r="CFM91" s="201"/>
      <c r="CFN91" s="201"/>
      <c r="CFO91" s="201"/>
      <c r="CFP91" s="201"/>
      <c r="CFQ91" s="201"/>
      <c r="CFR91" s="201"/>
      <c r="CFS91" s="201"/>
      <c r="CFT91" s="201"/>
      <c r="CFU91" s="201"/>
      <c r="CFV91" s="201"/>
      <c r="CFW91" s="201"/>
      <c r="CFX91" s="201"/>
      <c r="CFY91" s="201"/>
      <c r="CFZ91" s="201"/>
      <c r="CGA91" s="201"/>
      <c r="CGB91" s="201"/>
      <c r="CGC91" s="201"/>
      <c r="CGD91" s="201"/>
      <c r="CGE91" s="201"/>
      <c r="CGF91" s="201"/>
      <c r="CGG91" s="201"/>
      <c r="CGH91" s="201"/>
      <c r="CGI91" s="201"/>
      <c r="CGJ91" s="201"/>
      <c r="CGK91" s="201"/>
      <c r="CGL91" s="201"/>
      <c r="CGM91" s="201"/>
      <c r="CGN91" s="201"/>
      <c r="CGO91" s="201"/>
      <c r="CGP91" s="201"/>
      <c r="CGQ91" s="201"/>
      <c r="CGR91" s="201"/>
      <c r="CGS91" s="201"/>
      <c r="CGT91" s="201"/>
      <c r="CGU91" s="201"/>
      <c r="CGV91" s="201"/>
      <c r="CGW91" s="201"/>
      <c r="CGX91" s="201"/>
      <c r="CGY91" s="201"/>
      <c r="CGZ91" s="201"/>
      <c r="CHA91" s="201"/>
      <c r="CHB91" s="201"/>
      <c r="CHC91" s="201"/>
      <c r="CHD91" s="201"/>
      <c r="CHE91" s="201"/>
      <c r="CHF91" s="201"/>
      <c r="CHG91" s="201"/>
      <c r="CHH91" s="201"/>
      <c r="CHI91" s="201"/>
      <c r="CHJ91" s="201"/>
      <c r="CHK91" s="201"/>
      <c r="CHL91" s="201"/>
      <c r="CHM91" s="201"/>
      <c r="CHN91" s="201"/>
      <c r="CHO91" s="201"/>
      <c r="CHP91" s="201"/>
      <c r="CHQ91" s="201"/>
      <c r="CHR91" s="201"/>
      <c r="CHS91" s="201"/>
      <c r="CHT91" s="201"/>
      <c r="CHU91" s="201"/>
      <c r="CHV91" s="201"/>
      <c r="CHW91" s="201"/>
      <c r="CHX91" s="201"/>
      <c r="CHY91" s="201"/>
      <c r="CHZ91" s="201"/>
      <c r="CIA91" s="201"/>
      <c r="CIB91" s="201"/>
      <c r="CIC91" s="201"/>
      <c r="CID91" s="201"/>
      <c r="CIE91" s="201"/>
      <c r="CIF91" s="201"/>
      <c r="CIG91" s="201"/>
      <c r="CIH91" s="201"/>
      <c r="CII91" s="201"/>
      <c r="CIJ91" s="201"/>
      <c r="CIK91" s="201"/>
      <c r="CIL91" s="201"/>
      <c r="CIM91" s="201"/>
      <c r="CIN91" s="201"/>
      <c r="CIO91" s="201"/>
      <c r="CIP91" s="201"/>
      <c r="CIQ91" s="201"/>
      <c r="CIR91" s="201"/>
      <c r="CIS91" s="201"/>
      <c r="CIT91" s="201"/>
      <c r="CIU91" s="201"/>
      <c r="CIV91" s="201"/>
      <c r="CIW91" s="201"/>
      <c r="CIX91" s="201"/>
      <c r="CIY91" s="201"/>
      <c r="CIZ91" s="201"/>
      <c r="CJA91" s="201"/>
      <c r="CJB91" s="201"/>
      <c r="CJC91" s="201"/>
      <c r="CJD91" s="201"/>
      <c r="CJE91" s="201"/>
      <c r="CJF91" s="201"/>
      <c r="CJG91" s="201"/>
      <c r="CJH91" s="201"/>
      <c r="CJI91" s="201"/>
      <c r="CJJ91" s="201"/>
      <c r="CJK91" s="201"/>
      <c r="CJL91" s="201"/>
      <c r="CJM91" s="201"/>
      <c r="CJN91" s="201"/>
      <c r="CJO91" s="201"/>
      <c r="CJP91" s="201"/>
      <c r="CJQ91" s="201"/>
      <c r="CJR91" s="201"/>
      <c r="CJS91" s="201"/>
      <c r="CJT91" s="201"/>
      <c r="CJU91" s="201"/>
      <c r="CJV91" s="201"/>
      <c r="CJW91" s="201"/>
      <c r="CJX91" s="201"/>
      <c r="CJY91" s="201"/>
      <c r="CJZ91" s="201"/>
      <c r="CKA91" s="201"/>
      <c r="CKB91" s="201"/>
      <c r="CKC91" s="201"/>
      <c r="CKD91" s="201"/>
      <c r="CKE91" s="201"/>
      <c r="CKF91" s="201"/>
      <c r="CKG91" s="201"/>
      <c r="CKH91" s="201"/>
      <c r="CKI91" s="201"/>
      <c r="CKJ91" s="201"/>
      <c r="CKK91" s="201"/>
      <c r="CKL91" s="201"/>
      <c r="CKM91" s="201"/>
      <c r="CKN91" s="201"/>
      <c r="CKO91" s="201"/>
      <c r="CKP91" s="201"/>
      <c r="CKQ91" s="201"/>
      <c r="CKR91" s="201"/>
      <c r="CKS91" s="201"/>
      <c r="CKT91" s="201"/>
      <c r="CKU91" s="201"/>
      <c r="CKV91" s="201"/>
      <c r="CKW91" s="201"/>
      <c r="CKX91" s="201"/>
      <c r="CKY91" s="201"/>
      <c r="CKZ91" s="201"/>
      <c r="CLA91" s="201"/>
      <c r="CLB91" s="201"/>
      <c r="CLC91" s="201"/>
      <c r="CLD91" s="201"/>
      <c r="CLE91" s="201"/>
      <c r="CLF91" s="201"/>
      <c r="CLG91" s="201"/>
      <c r="CLH91" s="201"/>
      <c r="CLI91" s="201"/>
      <c r="CLJ91" s="201"/>
      <c r="CLK91" s="201"/>
      <c r="CLL91" s="201"/>
      <c r="CLM91" s="201"/>
      <c r="CLN91" s="201"/>
      <c r="CLO91" s="201"/>
      <c r="CLP91" s="201"/>
      <c r="CLQ91" s="201"/>
      <c r="CLR91" s="201"/>
      <c r="CLS91" s="201"/>
      <c r="CLT91" s="201"/>
      <c r="CLU91" s="201"/>
      <c r="CLV91" s="201"/>
      <c r="CLW91" s="201"/>
      <c r="CLX91" s="201"/>
      <c r="CLY91" s="201"/>
      <c r="CLZ91" s="201"/>
      <c r="CMA91" s="201"/>
      <c r="CMB91" s="201"/>
      <c r="CMC91" s="201"/>
      <c r="CMD91" s="201"/>
      <c r="CME91" s="201"/>
      <c r="CMF91" s="201"/>
      <c r="CMG91" s="201"/>
      <c r="CMH91" s="201"/>
      <c r="CMI91" s="201"/>
      <c r="CMJ91" s="201"/>
      <c r="CMK91" s="201"/>
      <c r="CML91" s="201"/>
      <c r="CMM91" s="201"/>
      <c r="CMN91" s="201"/>
      <c r="CMO91" s="201"/>
      <c r="CMP91" s="201"/>
      <c r="CMQ91" s="201"/>
      <c r="CMR91" s="201"/>
      <c r="CMS91" s="201"/>
      <c r="CMT91" s="201"/>
      <c r="CMU91" s="201"/>
      <c r="CMV91" s="201"/>
      <c r="CMW91" s="201"/>
      <c r="CMX91" s="201"/>
      <c r="CMY91" s="201"/>
      <c r="CMZ91" s="201"/>
      <c r="CNA91" s="201"/>
      <c r="CNB91" s="201"/>
      <c r="CNC91" s="201"/>
      <c r="CND91" s="201"/>
      <c r="CNE91" s="201"/>
      <c r="CNF91" s="201"/>
      <c r="CNG91" s="201"/>
      <c r="CNH91" s="201"/>
      <c r="CNI91" s="201"/>
      <c r="CNJ91" s="201"/>
      <c r="CNK91" s="201"/>
      <c r="CNL91" s="201"/>
      <c r="CNM91" s="201"/>
      <c r="CNN91" s="201"/>
      <c r="CNO91" s="201"/>
      <c r="CNP91" s="201"/>
      <c r="CNQ91" s="201"/>
      <c r="CNR91" s="201"/>
      <c r="CNS91" s="201"/>
      <c r="CNT91" s="201"/>
      <c r="CNU91" s="201"/>
      <c r="CNV91" s="201"/>
      <c r="CNW91" s="201"/>
      <c r="CNX91" s="201"/>
      <c r="CNY91" s="201"/>
      <c r="CNZ91" s="201"/>
      <c r="COA91" s="201"/>
      <c r="COB91" s="201"/>
      <c r="COC91" s="201"/>
      <c r="COD91" s="201"/>
      <c r="COE91" s="201"/>
      <c r="COF91" s="201"/>
      <c r="COG91" s="201"/>
      <c r="COH91" s="201"/>
      <c r="COI91" s="201"/>
      <c r="COJ91" s="201"/>
      <c r="COK91" s="201"/>
      <c r="COL91" s="201"/>
      <c r="COM91" s="201"/>
      <c r="CON91" s="201"/>
      <c r="COO91" s="201"/>
      <c r="COP91" s="201"/>
      <c r="COQ91" s="201"/>
      <c r="COR91" s="201"/>
      <c r="COS91" s="201"/>
      <c r="COT91" s="201"/>
      <c r="COU91" s="201"/>
      <c r="COV91" s="201"/>
      <c r="COW91" s="201"/>
      <c r="COX91" s="201"/>
      <c r="COY91" s="201"/>
      <c r="COZ91" s="201"/>
      <c r="CPA91" s="201"/>
      <c r="CPB91" s="201"/>
      <c r="CPC91" s="201"/>
      <c r="CPD91" s="201"/>
      <c r="CPE91" s="201"/>
      <c r="CPF91" s="201"/>
      <c r="CPG91" s="201"/>
      <c r="CPH91" s="201"/>
      <c r="CPI91" s="201"/>
      <c r="CPJ91" s="201"/>
      <c r="CPK91" s="201"/>
      <c r="CPL91" s="201"/>
      <c r="CPM91" s="201"/>
      <c r="CPN91" s="201"/>
      <c r="CPO91" s="201"/>
      <c r="CPP91" s="201"/>
      <c r="CPQ91" s="201"/>
      <c r="CPR91" s="201"/>
      <c r="CPS91" s="201"/>
      <c r="CPT91" s="201"/>
      <c r="CPU91" s="201"/>
      <c r="CPV91" s="201"/>
      <c r="CPW91" s="201"/>
      <c r="CPX91" s="201"/>
      <c r="CPY91" s="201"/>
      <c r="CPZ91" s="201"/>
      <c r="CQA91" s="201"/>
      <c r="CQB91" s="201"/>
      <c r="CQC91" s="201"/>
      <c r="CQD91" s="201"/>
      <c r="CQE91" s="201"/>
      <c r="CQF91" s="201"/>
      <c r="CQG91" s="201"/>
      <c r="CQH91" s="201"/>
      <c r="CQI91" s="201"/>
      <c r="CQJ91" s="201"/>
      <c r="CQK91" s="201"/>
      <c r="CQL91" s="201"/>
      <c r="CQM91" s="201"/>
      <c r="CQN91" s="201"/>
      <c r="CQO91" s="201"/>
      <c r="CQP91" s="201"/>
      <c r="CQQ91" s="201"/>
      <c r="CQR91" s="201"/>
      <c r="CQS91" s="201"/>
      <c r="CQT91" s="201"/>
      <c r="CQU91" s="201"/>
      <c r="CQV91" s="201"/>
      <c r="CQW91" s="201"/>
      <c r="CQX91" s="201"/>
      <c r="CQY91" s="201"/>
      <c r="CQZ91" s="201"/>
      <c r="CRA91" s="201"/>
      <c r="CRB91" s="201"/>
      <c r="CRC91" s="201"/>
      <c r="CRD91" s="201"/>
      <c r="CRE91" s="201"/>
      <c r="CRF91" s="201"/>
      <c r="CRG91" s="201"/>
      <c r="CRH91" s="201"/>
      <c r="CRI91" s="201"/>
      <c r="CRJ91" s="201"/>
      <c r="CRK91" s="201"/>
      <c r="CRL91" s="201"/>
      <c r="CRM91" s="201"/>
      <c r="CRN91" s="201"/>
      <c r="CRO91" s="201"/>
      <c r="CRP91" s="201"/>
      <c r="CRQ91" s="201"/>
      <c r="CRR91" s="201"/>
      <c r="CRS91" s="201"/>
      <c r="CRT91" s="201"/>
      <c r="CRU91" s="201"/>
      <c r="CRV91" s="201"/>
      <c r="CRW91" s="201"/>
      <c r="CRX91" s="201"/>
      <c r="CRY91" s="201"/>
      <c r="CRZ91" s="201"/>
      <c r="CSA91" s="201"/>
      <c r="CSB91" s="201"/>
      <c r="CSC91" s="201"/>
      <c r="CSD91" s="201"/>
      <c r="CSE91" s="201"/>
      <c r="CSF91" s="201"/>
      <c r="CSG91" s="201"/>
      <c r="CSH91" s="201"/>
      <c r="CSI91" s="201"/>
      <c r="CSJ91" s="201"/>
      <c r="CSK91" s="201"/>
      <c r="CSL91" s="201"/>
      <c r="CSM91" s="201"/>
      <c r="CSN91" s="201"/>
      <c r="CSO91" s="201"/>
      <c r="CSP91" s="201"/>
      <c r="CSQ91" s="201"/>
      <c r="CSR91" s="201"/>
      <c r="CSS91" s="201"/>
      <c r="CST91" s="201"/>
      <c r="CSU91" s="201"/>
      <c r="CSV91" s="201"/>
      <c r="CSW91" s="201"/>
      <c r="CSX91" s="201"/>
      <c r="CSY91" s="201"/>
      <c r="CSZ91" s="201"/>
      <c r="CTA91" s="201"/>
      <c r="CTB91" s="201"/>
      <c r="CTC91" s="201"/>
      <c r="CTD91" s="201"/>
      <c r="CTE91" s="201"/>
      <c r="CTF91" s="201"/>
      <c r="CTG91" s="201"/>
      <c r="CTH91" s="201"/>
      <c r="CTI91" s="201"/>
      <c r="CTJ91" s="201"/>
      <c r="CTK91" s="201"/>
      <c r="CTL91" s="201"/>
      <c r="CTM91" s="201"/>
      <c r="CTN91" s="201"/>
      <c r="CTO91" s="201"/>
      <c r="CTP91" s="201"/>
      <c r="CTQ91" s="201"/>
      <c r="CTR91" s="201"/>
      <c r="CTS91" s="201"/>
      <c r="CTT91" s="201"/>
      <c r="CTU91" s="201"/>
      <c r="CTV91" s="201"/>
      <c r="CTW91" s="201"/>
      <c r="CTX91" s="201"/>
      <c r="CTY91" s="201"/>
      <c r="CTZ91" s="201"/>
      <c r="CUA91" s="201"/>
      <c r="CUB91" s="201"/>
      <c r="CUC91" s="201"/>
      <c r="CUD91" s="201"/>
      <c r="CUE91" s="201"/>
      <c r="CUF91" s="201"/>
      <c r="CUG91" s="201"/>
      <c r="CUH91" s="201"/>
      <c r="CUI91" s="201"/>
      <c r="CUJ91" s="201"/>
      <c r="CUK91" s="201"/>
      <c r="CUL91" s="201"/>
      <c r="CUM91" s="201"/>
      <c r="CUN91" s="201"/>
      <c r="CUO91" s="201"/>
      <c r="CUP91" s="201"/>
      <c r="CUQ91" s="201"/>
      <c r="CUR91" s="201"/>
      <c r="CUS91" s="201"/>
      <c r="CUT91" s="201"/>
      <c r="CUU91" s="201"/>
      <c r="CUV91" s="201"/>
      <c r="CUW91" s="201"/>
      <c r="CUX91" s="201"/>
      <c r="CUY91" s="201"/>
      <c r="CUZ91" s="201"/>
      <c r="CVA91" s="201"/>
      <c r="CVB91" s="201"/>
      <c r="CVC91" s="201"/>
      <c r="CVD91" s="201"/>
      <c r="CVE91" s="201"/>
      <c r="CVF91" s="201"/>
      <c r="CVG91" s="201"/>
      <c r="CVH91" s="201"/>
      <c r="CVI91" s="201"/>
      <c r="CVJ91" s="201"/>
      <c r="CVK91" s="201"/>
      <c r="CVL91" s="201"/>
      <c r="CVM91" s="201"/>
      <c r="CVN91" s="201"/>
      <c r="CVO91" s="201"/>
      <c r="CVP91" s="201"/>
      <c r="CVQ91" s="201"/>
      <c r="CVR91" s="201"/>
      <c r="CVS91" s="201"/>
      <c r="CVT91" s="201"/>
      <c r="CVU91" s="201"/>
      <c r="CVV91" s="201"/>
      <c r="CVW91" s="201"/>
      <c r="CVX91" s="201"/>
      <c r="CVY91" s="201"/>
      <c r="CVZ91" s="201"/>
      <c r="CWA91" s="201"/>
      <c r="CWB91" s="201"/>
      <c r="CWC91" s="201"/>
      <c r="CWD91" s="201"/>
      <c r="CWE91" s="201"/>
      <c r="CWF91" s="201"/>
      <c r="CWG91" s="201"/>
      <c r="CWH91" s="201"/>
      <c r="CWI91" s="201"/>
      <c r="CWJ91" s="201"/>
      <c r="CWK91" s="201"/>
      <c r="CWL91" s="201"/>
      <c r="CWM91" s="201"/>
      <c r="CWN91" s="201"/>
      <c r="CWO91" s="201"/>
      <c r="CWP91" s="201"/>
      <c r="CWQ91" s="201"/>
      <c r="CWR91" s="201"/>
      <c r="CWS91" s="201"/>
      <c r="CWT91" s="201"/>
      <c r="CWU91" s="201"/>
      <c r="CWV91" s="201"/>
      <c r="CWW91" s="201"/>
      <c r="CWX91" s="201"/>
      <c r="CWY91" s="201"/>
      <c r="CWZ91" s="201"/>
      <c r="CXA91" s="201"/>
      <c r="CXB91" s="201"/>
      <c r="CXC91" s="201"/>
      <c r="CXD91" s="201"/>
      <c r="CXE91" s="201"/>
      <c r="CXF91" s="201"/>
      <c r="CXG91" s="201"/>
      <c r="CXH91" s="201"/>
      <c r="CXI91" s="201"/>
      <c r="CXJ91" s="201"/>
      <c r="CXK91" s="201"/>
      <c r="CXL91" s="201"/>
      <c r="CXM91" s="201"/>
      <c r="CXN91" s="201"/>
      <c r="CXO91" s="201"/>
      <c r="CXP91" s="201"/>
      <c r="CXQ91" s="201"/>
      <c r="CXR91" s="201"/>
      <c r="CXS91" s="201"/>
      <c r="CXT91" s="201"/>
      <c r="CXU91" s="201"/>
      <c r="CXV91" s="201"/>
      <c r="CXW91" s="201"/>
      <c r="CXX91" s="201"/>
      <c r="CXY91" s="201"/>
      <c r="CXZ91" s="201"/>
      <c r="CYA91" s="201"/>
      <c r="CYB91" s="201"/>
      <c r="CYC91" s="201"/>
      <c r="CYD91" s="201"/>
      <c r="CYE91" s="201"/>
      <c r="CYF91" s="201"/>
      <c r="CYG91" s="201"/>
      <c r="CYH91" s="201"/>
      <c r="CYI91" s="201"/>
      <c r="CYJ91" s="201"/>
      <c r="CYK91" s="201"/>
      <c r="CYL91" s="201"/>
      <c r="CYM91" s="201"/>
      <c r="CYN91" s="201"/>
      <c r="CYO91" s="201"/>
      <c r="CYP91" s="201"/>
      <c r="CYQ91" s="201"/>
      <c r="CYR91" s="201"/>
      <c r="CYS91" s="201"/>
      <c r="CYT91" s="201"/>
      <c r="CYU91" s="201"/>
      <c r="CYV91" s="201"/>
      <c r="CYW91" s="201"/>
      <c r="CYX91" s="201"/>
      <c r="CYY91" s="201"/>
      <c r="CYZ91" s="201"/>
      <c r="CZA91" s="201"/>
      <c r="CZB91" s="201"/>
      <c r="CZC91" s="201"/>
      <c r="CZD91" s="201"/>
      <c r="CZE91" s="201"/>
      <c r="CZF91" s="201"/>
      <c r="CZG91" s="201"/>
      <c r="CZH91" s="201"/>
      <c r="CZI91" s="201"/>
      <c r="CZJ91" s="201"/>
      <c r="CZK91" s="201"/>
      <c r="CZL91" s="201"/>
      <c r="CZM91" s="201"/>
      <c r="CZN91" s="201"/>
      <c r="CZO91" s="201"/>
      <c r="CZP91" s="201"/>
      <c r="CZQ91" s="201"/>
      <c r="CZR91" s="201"/>
      <c r="CZS91" s="201"/>
      <c r="CZT91" s="201"/>
      <c r="CZU91" s="201"/>
      <c r="CZV91" s="201"/>
      <c r="CZW91" s="201"/>
      <c r="CZX91" s="201"/>
      <c r="CZY91" s="201"/>
      <c r="CZZ91" s="201"/>
      <c r="DAA91" s="201"/>
      <c r="DAB91" s="201"/>
      <c r="DAC91" s="201"/>
      <c r="DAD91" s="201"/>
      <c r="DAE91" s="201"/>
      <c r="DAF91" s="201"/>
      <c r="DAG91" s="201"/>
      <c r="DAH91" s="201"/>
      <c r="DAI91" s="201"/>
      <c r="DAJ91" s="201"/>
      <c r="DAK91" s="201"/>
      <c r="DAL91" s="201"/>
      <c r="DAM91" s="201"/>
      <c r="DAN91" s="201"/>
      <c r="DAO91" s="201"/>
      <c r="DAP91" s="201"/>
      <c r="DAQ91" s="201"/>
      <c r="DAR91" s="201"/>
      <c r="DAS91" s="201"/>
      <c r="DAT91" s="201"/>
      <c r="DAU91" s="201"/>
      <c r="DAV91" s="201"/>
      <c r="DAW91" s="201"/>
      <c r="DAX91" s="201"/>
      <c r="DAY91" s="201"/>
      <c r="DAZ91" s="201"/>
      <c r="DBA91" s="201"/>
      <c r="DBB91" s="201"/>
      <c r="DBC91" s="201"/>
      <c r="DBD91" s="201"/>
      <c r="DBE91" s="201"/>
      <c r="DBF91" s="201"/>
      <c r="DBG91" s="201"/>
      <c r="DBH91" s="201"/>
      <c r="DBI91" s="201"/>
      <c r="DBJ91" s="201"/>
      <c r="DBK91" s="201"/>
      <c r="DBL91" s="201"/>
      <c r="DBM91" s="201"/>
      <c r="DBN91" s="201"/>
      <c r="DBO91" s="201"/>
      <c r="DBP91" s="201"/>
      <c r="DBQ91" s="201"/>
      <c r="DBR91" s="201"/>
      <c r="DBS91" s="201"/>
      <c r="DBT91" s="201"/>
      <c r="DBU91" s="201"/>
      <c r="DBV91" s="201"/>
      <c r="DBW91" s="201"/>
      <c r="DBX91" s="201"/>
      <c r="DBY91" s="201"/>
      <c r="DBZ91" s="201"/>
      <c r="DCA91" s="201"/>
      <c r="DCB91" s="201"/>
      <c r="DCC91" s="201"/>
      <c r="DCD91" s="201"/>
      <c r="DCE91" s="201"/>
      <c r="DCF91" s="201"/>
      <c r="DCG91" s="201"/>
      <c r="DCH91" s="201"/>
      <c r="DCI91" s="201"/>
      <c r="DCJ91" s="201"/>
      <c r="DCK91" s="201"/>
      <c r="DCL91" s="201"/>
      <c r="DCM91" s="201"/>
      <c r="DCN91" s="201"/>
      <c r="DCO91" s="201"/>
      <c r="DCP91" s="201"/>
      <c r="DCQ91" s="201"/>
      <c r="DCR91" s="201"/>
      <c r="DCS91" s="201"/>
      <c r="DCT91" s="201"/>
      <c r="DCU91" s="201"/>
      <c r="DCV91" s="201"/>
      <c r="DCW91" s="201"/>
      <c r="DCX91" s="201"/>
      <c r="DCY91" s="201"/>
      <c r="DCZ91" s="201"/>
      <c r="DDA91" s="201"/>
      <c r="DDB91" s="201"/>
      <c r="DDC91" s="201"/>
      <c r="DDD91" s="201"/>
      <c r="DDE91" s="201"/>
      <c r="DDF91" s="201"/>
      <c r="DDG91" s="201"/>
      <c r="DDH91" s="201"/>
      <c r="DDI91" s="201"/>
      <c r="DDJ91" s="201"/>
      <c r="DDK91" s="201"/>
      <c r="DDL91" s="201"/>
      <c r="DDM91" s="201"/>
      <c r="DDN91" s="201"/>
      <c r="DDO91" s="201"/>
      <c r="DDP91" s="201"/>
      <c r="DDQ91" s="201"/>
      <c r="DDR91" s="201"/>
      <c r="DDS91" s="201"/>
      <c r="DDT91" s="201"/>
      <c r="DDU91" s="201"/>
      <c r="DDV91" s="201"/>
      <c r="DDW91" s="201"/>
      <c r="DDX91" s="201"/>
      <c r="DDY91" s="201"/>
      <c r="DDZ91" s="201"/>
      <c r="DEA91" s="201"/>
      <c r="DEB91" s="201"/>
      <c r="DEC91" s="201"/>
      <c r="DED91" s="201"/>
      <c r="DEE91" s="201"/>
      <c r="DEF91" s="201"/>
      <c r="DEG91" s="201"/>
      <c r="DEH91" s="201"/>
      <c r="DEI91" s="201"/>
      <c r="DEJ91" s="201"/>
      <c r="DEK91" s="201"/>
      <c r="DEL91" s="201"/>
      <c r="DEM91" s="201"/>
      <c r="DEN91" s="201"/>
      <c r="DEO91" s="201"/>
      <c r="DEP91" s="201"/>
      <c r="DEQ91" s="201"/>
      <c r="DER91" s="201"/>
      <c r="DES91" s="201"/>
      <c r="DET91" s="201"/>
      <c r="DEU91" s="201"/>
      <c r="DEV91" s="201"/>
      <c r="DEW91" s="201"/>
      <c r="DEX91" s="201"/>
      <c r="DEY91" s="201"/>
      <c r="DEZ91" s="201"/>
      <c r="DFA91" s="201"/>
      <c r="DFB91" s="201"/>
      <c r="DFC91" s="201"/>
      <c r="DFD91" s="201"/>
      <c r="DFE91" s="201"/>
      <c r="DFF91" s="201"/>
      <c r="DFG91" s="201"/>
      <c r="DFH91" s="201"/>
      <c r="DFI91" s="201"/>
      <c r="DFJ91" s="201"/>
      <c r="DFK91" s="201"/>
      <c r="DFL91" s="201"/>
      <c r="DFM91" s="201"/>
      <c r="DFN91" s="201"/>
      <c r="DFO91" s="201"/>
      <c r="DFP91" s="201"/>
      <c r="DFQ91" s="201"/>
      <c r="DFR91" s="201"/>
      <c r="DFS91" s="201"/>
      <c r="DFT91" s="201"/>
      <c r="DFU91" s="201"/>
      <c r="DFV91" s="201"/>
      <c r="DFW91" s="201"/>
      <c r="DFX91" s="201"/>
      <c r="DFY91" s="201"/>
      <c r="DFZ91" s="201"/>
      <c r="DGA91" s="201"/>
      <c r="DGB91" s="201"/>
      <c r="DGC91" s="201"/>
      <c r="DGD91" s="201"/>
      <c r="DGE91" s="201"/>
      <c r="DGF91" s="201"/>
      <c r="DGG91" s="201"/>
      <c r="DGH91" s="201"/>
      <c r="DGI91" s="201"/>
      <c r="DGJ91" s="201"/>
      <c r="DGK91" s="201"/>
      <c r="DGL91" s="201"/>
      <c r="DGM91" s="201"/>
      <c r="DGN91" s="201"/>
      <c r="DGO91" s="201"/>
      <c r="DGP91" s="201"/>
      <c r="DGQ91" s="201"/>
      <c r="DGR91" s="201"/>
      <c r="DGS91" s="201"/>
      <c r="DGT91" s="201"/>
      <c r="DGU91" s="201"/>
      <c r="DGV91" s="201"/>
      <c r="DGW91" s="201"/>
      <c r="DGX91" s="201"/>
      <c r="DGY91" s="201"/>
      <c r="DGZ91" s="201"/>
      <c r="DHA91" s="201"/>
      <c r="DHB91" s="201"/>
      <c r="DHC91" s="201"/>
      <c r="DHD91" s="201"/>
      <c r="DHE91" s="201"/>
      <c r="DHF91" s="201"/>
      <c r="DHG91" s="201"/>
      <c r="DHH91" s="201"/>
      <c r="DHI91" s="201"/>
      <c r="DHJ91" s="201"/>
      <c r="DHK91" s="201"/>
      <c r="DHL91" s="201"/>
      <c r="DHM91" s="201"/>
      <c r="DHN91" s="201"/>
      <c r="DHO91" s="201"/>
      <c r="DHP91" s="201"/>
      <c r="DHQ91" s="201"/>
      <c r="DHR91" s="201"/>
      <c r="DHS91" s="201"/>
      <c r="DHT91" s="201"/>
      <c r="DHU91" s="201"/>
      <c r="DHV91" s="201"/>
      <c r="DHW91" s="201"/>
      <c r="DHX91" s="201"/>
      <c r="DHY91" s="201"/>
      <c r="DHZ91" s="201"/>
      <c r="DIA91" s="201"/>
      <c r="DIB91" s="201"/>
      <c r="DIC91" s="201"/>
      <c r="DID91" s="201"/>
      <c r="DIE91" s="201"/>
      <c r="DIF91" s="201"/>
      <c r="DIG91" s="201"/>
      <c r="DIH91" s="201"/>
      <c r="DII91" s="201"/>
      <c r="DIJ91" s="201"/>
      <c r="DIK91" s="201"/>
      <c r="DIL91" s="201"/>
      <c r="DIM91" s="201"/>
      <c r="DIN91" s="201"/>
      <c r="DIO91" s="201"/>
      <c r="DIP91" s="201"/>
      <c r="DIQ91" s="201"/>
      <c r="DIR91" s="201"/>
      <c r="DIS91" s="201"/>
      <c r="DIT91" s="201"/>
      <c r="DIU91" s="201"/>
      <c r="DIV91" s="201"/>
      <c r="DIW91" s="201"/>
      <c r="DIX91" s="201"/>
      <c r="DIY91" s="201"/>
      <c r="DIZ91" s="201"/>
      <c r="DJA91" s="201"/>
      <c r="DJB91" s="201"/>
      <c r="DJC91" s="201"/>
      <c r="DJD91" s="201"/>
      <c r="DJE91" s="201"/>
      <c r="DJF91" s="201"/>
      <c r="DJG91" s="201"/>
      <c r="DJH91" s="201"/>
      <c r="DJI91" s="201"/>
      <c r="DJJ91" s="201"/>
      <c r="DJK91" s="201"/>
      <c r="DJL91" s="201"/>
      <c r="DJM91" s="201"/>
      <c r="DJN91" s="201"/>
      <c r="DJO91" s="201"/>
      <c r="DJP91" s="201"/>
      <c r="DJQ91" s="201"/>
      <c r="DJR91" s="201"/>
      <c r="DJS91" s="201"/>
      <c r="DJT91" s="201"/>
      <c r="DJU91" s="201"/>
      <c r="DJV91" s="201"/>
      <c r="DJW91" s="201"/>
      <c r="DJX91" s="201"/>
      <c r="DJY91" s="201"/>
      <c r="DJZ91" s="201"/>
      <c r="DKA91" s="201"/>
      <c r="DKB91" s="201"/>
      <c r="DKC91" s="201"/>
      <c r="DKD91" s="201"/>
      <c r="DKE91" s="201"/>
      <c r="DKF91" s="201"/>
      <c r="DKG91" s="201"/>
      <c r="DKH91" s="201"/>
      <c r="DKI91" s="201"/>
      <c r="DKJ91" s="201"/>
      <c r="DKK91" s="201"/>
      <c r="DKL91" s="201"/>
      <c r="DKM91" s="201"/>
      <c r="DKN91" s="201"/>
      <c r="DKO91" s="201"/>
      <c r="DKP91" s="201"/>
      <c r="DKQ91" s="201"/>
      <c r="DKR91" s="201"/>
      <c r="DKS91" s="201"/>
      <c r="DKT91" s="201"/>
      <c r="DKU91" s="201"/>
      <c r="DKV91" s="201"/>
      <c r="DKW91" s="201"/>
      <c r="DKX91" s="201"/>
      <c r="DKY91" s="201"/>
      <c r="DKZ91" s="201"/>
      <c r="DLA91" s="201"/>
      <c r="DLB91" s="201"/>
      <c r="DLC91" s="201"/>
      <c r="DLD91" s="201"/>
      <c r="DLE91" s="201"/>
      <c r="DLF91" s="201"/>
      <c r="DLG91" s="201"/>
      <c r="DLH91" s="201"/>
      <c r="DLI91" s="201"/>
      <c r="DLJ91" s="201"/>
      <c r="DLK91" s="201"/>
      <c r="DLL91" s="201"/>
      <c r="DLM91" s="201"/>
      <c r="DLN91" s="201"/>
      <c r="DLO91" s="201"/>
      <c r="DLP91" s="201"/>
      <c r="DLQ91" s="201"/>
      <c r="DLR91" s="201"/>
      <c r="DLS91" s="201"/>
      <c r="DLT91" s="201"/>
      <c r="DLU91" s="201"/>
      <c r="DLV91" s="201"/>
      <c r="DLW91" s="201"/>
      <c r="DLX91" s="201"/>
      <c r="DLY91" s="201"/>
      <c r="DLZ91" s="201"/>
      <c r="DMA91" s="201"/>
      <c r="DMB91" s="201"/>
      <c r="DMC91" s="201"/>
      <c r="DMD91" s="201"/>
      <c r="DME91" s="201"/>
      <c r="DMF91" s="201"/>
      <c r="DMG91" s="201"/>
      <c r="DMH91" s="201"/>
      <c r="DMI91" s="201"/>
      <c r="DMJ91" s="201"/>
      <c r="DMK91" s="201"/>
      <c r="DML91" s="201"/>
      <c r="DMM91" s="201"/>
      <c r="DMN91" s="201"/>
      <c r="DMO91" s="201"/>
      <c r="DMP91" s="201"/>
      <c r="DMQ91" s="201"/>
      <c r="DMR91" s="201"/>
      <c r="DMS91" s="201"/>
      <c r="DMT91" s="201"/>
      <c r="DMU91" s="201"/>
      <c r="DMV91" s="201"/>
      <c r="DMW91" s="201"/>
      <c r="DMX91" s="201"/>
      <c r="DMY91" s="201"/>
      <c r="DMZ91" s="201"/>
      <c r="DNA91" s="201"/>
      <c r="DNB91" s="201"/>
      <c r="DNC91" s="201"/>
      <c r="DND91" s="201"/>
      <c r="DNE91" s="201"/>
      <c r="DNF91" s="201"/>
      <c r="DNG91" s="201"/>
      <c r="DNH91" s="201"/>
      <c r="DNI91" s="201"/>
      <c r="DNJ91" s="201"/>
      <c r="DNK91" s="201"/>
      <c r="DNL91" s="201"/>
      <c r="DNM91" s="201"/>
      <c r="DNN91" s="201"/>
      <c r="DNO91" s="201"/>
      <c r="DNP91" s="201"/>
      <c r="DNQ91" s="201"/>
      <c r="DNR91" s="201"/>
      <c r="DNS91" s="201"/>
      <c r="DNT91" s="201"/>
      <c r="DNU91" s="201"/>
      <c r="DNV91" s="201"/>
      <c r="DNW91" s="201"/>
      <c r="DNX91" s="201"/>
      <c r="DNY91" s="201"/>
      <c r="DNZ91" s="201"/>
      <c r="DOA91" s="201"/>
      <c r="DOB91" s="201"/>
      <c r="DOC91" s="201"/>
      <c r="DOD91" s="201"/>
      <c r="DOE91" s="201"/>
      <c r="DOF91" s="201"/>
      <c r="DOG91" s="201"/>
      <c r="DOH91" s="201"/>
      <c r="DOI91" s="201"/>
      <c r="DOJ91" s="201"/>
      <c r="DOK91" s="201"/>
      <c r="DOL91" s="201"/>
      <c r="DOM91" s="201"/>
      <c r="DON91" s="201"/>
      <c r="DOO91" s="201"/>
      <c r="DOP91" s="201"/>
      <c r="DOQ91" s="201"/>
      <c r="DOR91" s="201"/>
      <c r="DOS91" s="201"/>
      <c r="DOT91" s="201"/>
      <c r="DOU91" s="201"/>
      <c r="DOV91" s="201"/>
      <c r="DOW91" s="201"/>
      <c r="DOX91" s="201"/>
      <c r="DOY91" s="201"/>
      <c r="DOZ91" s="201"/>
      <c r="DPA91" s="201"/>
      <c r="DPB91" s="201"/>
      <c r="DPC91" s="201"/>
      <c r="DPD91" s="201"/>
      <c r="DPE91" s="201"/>
      <c r="DPF91" s="201"/>
      <c r="DPG91" s="201"/>
      <c r="DPH91" s="201"/>
      <c r="DPI91" s="201"/>
      <c r="DPJ91" s="201"/>
      <c r="DPK91" s="201"/>
      <c r="DPL91" s="201"/>
      <c r="DPM91" s="201"/>
      <c r="DPN91" s="201"/>
      <c r="DPO91" s="201"/>
      <c r="DPP91" s="201"/>
      <c r="DPQ91" s="201"/>
      <c r="DPR91" s="201"/>
      <c r="DPS91" s="201"/>
      <c r="DPT91" s="201"/>
      <c r="DPU91" s="201"/>
      <c r="DPV91" s="201"/>
      <c r="DPW91" s="201"/>
      <c r="DPX91" s="201"/>
      <c r="DPY91" s="201"/>
      <c r="DPZ91" s="201"/>
      <c r="DQA91" s="201"/>
      <c r="DQB91" s="201"/>
      <c r="DQC91" s="201"/>
      <c r="DQD91" s="201"/>
      <c r="DQE91" s="201"/>
      <c r="DQF91" s="201"/>
      <c r="DQG91" s="201"/>
      <c r="DQH91" s="201"/>
      <c r="DQI91" s="201"/>
      <c r="DQJ91" s="201"/>
      <c r="DQK91" s="201"/>
      <c r="DQL91" s="201"/>
      <c r="DQM91" s="201"/>
      <c r="DQN91" s="201"/>
      <c r="DQO91" s="201"/>
      <c r="DQP91" s="201"/>
      <c r="DQQ91" s="201"/>
      <c r="DQR91" s="201"/>
      <c r="DQS91" s="201"/>
      <c r="DQT91" s="201"/>
      <c r="DQU91" s="201"/>
      <c r="DQV91" s="201"/>
      <c r="DQW91" s="201"/>
      <c r="DQX91" s="201"/>
      <c r="DQY91" s="201"/>
      <c r="DQZ91" s="201"/>
      <c r="DRA91" s="201"/>
      <c r="DRB91" s="201"/>
      <c r="DRC91" s="201"/>
      <c r="DRD91" s="201"/>
      <c r="DRE91" s="201"/>
      <c r="DRF91" s="201"/>
      <c r="DRG91" s="201"/>
      <c r="DRH91" s="201"/>
      <c r="DRI91" s="201"/>
      <c r="DRJ91" s="201"/>
      <c r="DRK91" s="201"/>
      <c r="DRL91" s="201"/>
      <c r="DRM91" s="201"/>
      <c r="DRN91" s="201"/>
      <c r="DRO91" s="201"/>
      <c r="DRP91" s="201"/>
      <c r="DRQ91" s="201"/>
      <c r="DRR91" s="201"/>
      <c r="DRS91" s="201"/>
      <c r="DRT91" s="201"/>
      <c r="DRU91" s="201"/>
      <c r="DRV91" s="201"/>
      <c r="DRW91" s="201"/>
      <c r="DRX91" s="201"/>
      <c r="DRY91" s="201"/>
      <c r="DRZ91" s="201"/>
      <c r="DSA91" s="201"/>
      <c r="DSB91" s="201"/>
      <c r="DSC91" s="201"/>
      <c r="DSD91" s="201"/>
      <c r="DSE91" s="201"/>
      <c r="DSF91" s="201"/>
      <c r="DSG91" s="201"/>
      <c r="DSH91" s="201"/>
      <c r="DSI91" s="201"/>
      <c r="DSJ91" s="201"/>
      <c r="DSK91" s="201"/>
      <c r="DSL91" s="201"/>
      <c r="DSM91" s="201"/>
      <c r="DSN91" s="201"/>
      <c r="DSO91" s="201"/>
      <c r="DSP91" s="201"/>
      <c r="DSQ91" s="201"/>
      <c r="DSR91" s="201"/>
      <c r="DSS91" s="201"/>
      <c r="DST91" s="201"/>
      <c r="DSU91" s="201"/>
      <c r="DSV91" s="201"/>
      <c r="DSW91" s="201"/>
      <c r="DSX91" s="201"/>
      <c r="DSY91" s="201"/>
      <c r="DSZ91" s="201"/>
      <c r="DTA91" s="201"/>
      <c r="DTB91" s="201"/>
      <c r="DTC91" s="201"/>
      <c r="DTD91" s="201"/>
      <c r="DTE91" s="201"/>
      <c r="DTF91" s="201"/>
      <c r="DTG91" s="201"/>
      <c r="DTH91" s="201"/>
      <c r="DTI91" s="201"/>
      <c r="DTJ91" s="201"/>
      <c r="DTK91" s="201"/>
      <c r="DTL91" s="201"/>
      <c r="DTM91" s="201"/>
      <c r="DTN91" s="201"/>
      <c r="DTO91" s="201"/>
      <c r="DTP91" s="201"/>
      <c r="DTQ91" s="201"/>
      <c r="DTR91" s="201"/>
      <c r="DTS91" s="201"/>
      <c r="DTT91" s="201"/>
      <c r="DTU91" s="201"/>
      <c r="DTV91" s="201"/>
      <c r="DTW91" s="201"/>
      <c r="DTX91" s="201"/>
      <c r="DTY91" s="201"/>
      <c r="DTZ91" s="201"/>
      <c r="DUA91" s="201"/>
      <c r="DUB91" s="201"/>
      <c r="DUC91" s="201"/>
      <c r="DUD91" s="201"/>
      <c r="DUE91" s="201"/>
      <c r="DUF91" s="201"/>
      <c r="DUG91" s="201"/>
      <c r="DUH91" s="201"/>
      <c r="DUI91" s="201"/>
      <c r="DUJ91" s="201"/>
      <c r="DUK91" s="201"/>
      <c r="DUL91" s="201"/>
      <c r="DUM91" s="201"/>
      <c r="DUN91" s="201"/>
      <c r="DUO91" s="201"/>
      <c r="DUP91" s="201"/>
      <c r="DUQ91" s="201"/>
      <c r="DUR91" s="201"/>
      <c r="DUS91" s="201"/>
      <c r="DUT91" s="201"/>
      <c r="DUU91" s="201"/>
      <c r="DUV91" s="201"/>
      <c r="DUW91" s="201"/>
      <c r="DUX91" s="201"/>
      <c r="DUY91" s="201"/>
      <c r="DUZ91" s="201"/>
      <c r="DVA91" s="201"/>
      <c r="DVB91" s="201"/>
      <c r="DVC91" s="201"/>
      <c r="DVD91" s="201"/>
      <c r="DVE91" s="201"/>
      <c r="DVF91" s="201"/>
      <c r="DVG91" s="201"/>
      <c r="DVH91" s="201"/>
      <c r="DVI91" s="201"/>
      <c r="DVJ91" s="201"/>
      <c r="DVK91" s="201"/>
      <c r="DVL91" s="201"/>
      <c r="DVM91" s="201"/>
      <c r="DVN91" s="201"/>
      <c r="DVO91" s="201"/>
      <c r="DVP91" s="201"/>
      <c r="DVQ91" s="201"/>
      <c r="DVR91" s="201"/>
      <c r="DVS91" s="201"/>
      <c r="DVT91" s="201"/>
      <c r="DVU91" s="201"/>
      <c r="DVV91" s="201"/>
      <c r="DVW91" s="201"/>
      <c r="DVX91" s="201"/>
      <c r="DVY91" s="201"/>
      <c r="DVZ91" s="201"/>
      <c r="DWA91" s="201"/>
      <c r="DWB91" s="201"/>
      <c r="DWC91" s="201"/>
      <c r="DWD91" s="201"/>
      <c r="DWE91" s="201"/>
      <c r="DWF91" s="201"/>
      <c r="DWG91" s="201"/>
      <c r="DWH91" s="201"/>
      <c r="DWI91" s="201"/>
      <c r="DWJ91" s="201"/>
      <c r="DWK91" s="201"/>
      <c r="DWL91" s="201"/>
      <c r="DWM91" s="201"/>
      <c r="DWN91" s="201"/>
      <c r="DWO91" s="201"/>
      <c r="DWP91" s="201"/>
      <c r="DWQ91" s="201"/>
      <c r="DWR91" s="201"/>
      <c r="DWS91" s="201"/>
      <c r="DWT91" s="201"/>
      <c r="DWU91" s="201"/>
      <c r="DWV91" s="201"/>
      <c r="DWW91" s="201"/>
      <c r="DWX91" s="201"/>
      <c r="DWY91" s="201"/>
      <c r="DWZ91" s="201"/>
      <c r="DXA91" s="201"/>
      <c r="DXB91" s="201"/>
      <c r="DXC91" s="201"/>
      <c r="DXD91" s="201"/>
      <c r="DXE91" s="201"/>
      <c r="DXF91" s="201"/>
      <c r="DXG91" s="201"/>
      <c r="DXH91" s="201"/>
      <c r="DXI91" s="201"/>
      <c r="DXJ91" s="201"/>
      <c r="DXK91" s="201"/>
      <c r="DXL91" s="201"/>
      <c r="DXM91" s="201"/>
      <c r="DXN91" s="201"/>
      <c r="DXO91" s="201"/>
      <c r="DXP91" s="201"/>
      <c r="DXQ91" s="201"/>
      <c r="DXR91" s="201"/>
      <c r="DXS91" s="201"/>
      <c r="DXT91" s="201"/>
      <c r="DXU91" s="201"/>
      <c r="DXV91" s="201"/>
      <c r="DXW91" s="201"/>
      <c r="DXX91" s="201"/>
      <c r="DXY91" s="201"/>
      <c r="DXZ91" s="201"/>
      <c r="DYA91" s="201"/>
      <c r="DYB91" s="201"/>
      <c r="DYC91" s="201"/>
      <c r="DYD91" s="201"/>
      <c r="DYE91" s="201"/>
      <c r="DYF91" s="201"/>
      <c r="DYG91" s="201"/>
      <c r="DYH91" s="201"/>
      <c r="DYI91" s="201"/>
      <c r="DYJ91" s="201"/>
      <c r="DYK91" s="201"/>
      <c r="DYL91" s="201"/>
      <c r="DYM91" s="201"/>
      <c r="DYN91" s="201"/>
      <c r="DYO91" s="201"/>
      <c r="DYP91" s="201"/>
      <c r="DYQ91" s="201"/>
      <c r="DYR91" s="201"/>
      <c r="DYS91" s="201"/>
      <c r="DYT91" s="201"/>
      <c r="DYU91" s="201"/>
      <c r="DYV91" s="201"/>
      <c r="DYW91" s="201"/>
      <c r="DYX91" s="201"/>
      <c r="DYY91" s="201"/>
      <c r="DYZ91" s="201"/>
      <c r="DZA91" s="201"/>
      <c r="DZB91" s="201"/>
      <c r="DZC91" s="201"/>
      <c r="DZD91" s="201"/>
      <c r="DZE91" s="201"/>
      <c r="DZF91" s="201"/>
      <c r="DZG91" s="201"/>
      <c r="DZH91" s="201"/>
      <c r="DZI91" s="201"/>
      <c r="DZJ91" s="201"/>
      <c r="DZK91" s="201"/>
      <c r="DZL91" s="201"/>
      <c r="DZM91" s="201"/>
      <c r="DZN91" s="201"/>
      <c r="DZO91" s="201"/>
      <c r="DZP91" s="201"/>
      <c r="DZQ91" s="201"/>
      <c r="DZR91" s="201"/>
      <c r="DZS91" s="201"/>
      <c r="DZT91" s="201"/>
      <c r="DZU91" s="201"/>
      <c r="DZV91" s="201"/>
      <c r="DZW91" s="201"/>
      <c r="DZX91" s="201"/>
      <c r="DZY91" s="201"/>
      <c r="DZZ91" s="201"/>
      <c r="EAA91" s="201"/>
      <c r="EAB91" s="201"/>
      <c r="EAC91" s="201"/>
      <c r="EAD91" s="201"/>
      <c r="EAE91" s="201"/>
      <c r="EAF91" s="201"/>
      <c r="EAG91" s="201"/>
      <c r="EAH91" s="201"/>
      <c r="EAI91" s="201"/>
      <c r="EAJ91" s="201"/>
      <c r="EAK91" s="201"/>
      <c r="EAL91" s="201"/>
      <c r="EAM91" s="201"/>
      <c r="EAN91" s="201"/>
      <c r="EAO91" s="201"/>
      <c r="EAP91" s="201"/>
      <c r="EAQ91" s="201"/>
      <c r="EAR91" s="201"/>
      <c r="EAS91" s="201"/>
      <c r="EAT91" s="201"/>
      <c r="EAU91" s="201"/>
      <c r="EAV91" s="201"/>
      <c r="EAW91" s="201"/>
      <c r="EAX91" s="201"/>
      <c r="EAY91" s="201"/>
      <c r="EAZ91" s="201"/>
      <c r="EBA91" s="201"/>
      <c r="EBB91" s="201"/>
      <c r="EBC91" s="201"/>
      <c r="EBD91" s="201"/>
      <c r="EBE91" s="201"/>
      <c r="EBF91" s="201"/>
      <c r="EBG91" s="201"/>
      <c r="EBH91" s="201"/>
      <c r="EBI91" s="201"/>
      <c r="EBJ91" s="201"/>
      <c r="EBK91" s="201"/>
      <c r="EBL91" s="201"/>
      <c r="EBM91" s="201"/>
      <c r="EBN91" s="201"/>
      <c r="EBO91" s="201"/>
      <c r="EBP91" s="201"/>
      <c r="EBQ91" s="201"/>
      <c r="EBR91" s="201"/>
      <c r="EBS91" s="201"/>
      <c r="EBT91" s="201"/>
      <c r="EBU91" s="201"/>
      <c r="EBV91" s="201"/>
      <c r="EBW91" s="201"/>
      <c r="EBX91" s="201"/>
      <c r="EBY91" s="201"/>
      <c r="EBZ91" s="201"/>
      <c r="ECA91" s="201"/>
      <c r="ECB91" s="201"/>
      <c r="ECC91" s="201"/>
      <c r="ECD91" s="201"/>
      <c r="ECE91" s="201"/>
      <c r="ECF91" s="201"/>
      <c r="ECG91" s="201"/>
      <c r="ECH91" s="201"/>
      <c r="ECI91" s="201"/>
      <c r="ECJ91" s="201"/>
      <c r="ECK91" s="201"/>
      <c r="ECL91" s="201"/>
      <c r="ECM91" s="201"/>
      <c r="ECN91" s="201"/>
      <c r="ECO91" s="201"/>
      <c r="ECP91" s="201"/>
      <c r="ECQ91" s="201"/>
      <c r="ECR91" s="201"/>
      <c r="ECS91" s="201"/>
      <c r="ECT91" s="201"/>
      <c r="ECU91" s="201"/>
      <c r="ECV91" s="201"/>
      <c r="ECW91" s="201"/>
      <c r="ECX91" s="201"/>
      <c r="ECY91" s="201"/>
      <c r="ECZ91" s="201"/>
      <c r="EDA91" s="201"/>
      <c r="EDB91" s="201"/>
      <c r="EDC91" s="201"/>
      <c r="EDD91" s="201"/>
      <c r="EDE91" s="201"/>
      <c r="EDF91" s="201"/>
      <c r="EDG91" s="201"/>
      <c r="EDH91" s="201"/>
      <c r="EDI91" s="201"/>
      <c r="EDJ91" s="201"/>
      <c r="EDK91" s="201"/>
      <c r="EDL91" s="201"/>
      <c r="EDM91" s="201"/>
      <c r="EDN91" s="201"/>
      <c r="EDO91" s="201"/>
      <c r="EDP91" s="201"/>
      <c r="EDQ91" s="201"/>
      <c r="EDR91" s="201"/>
      <c r="EDS91" s="201"/>
      <c r="EDT91" s="201"/>
      <c r="EDU91" s="201"/>
      <c r="EDV91" s="201"/>
      <c r="EDW91" s="201"/>
      <c r="EDX91" s="201"/>
      <c r="EDY91" s="201"/>
      <c r="EDZ91" s="201"/>
      <c r="EEA91" s="201"/>
      <c r="EEB91" s="201"/>
      <c r="EEC91" s="201"/>
      <c r="EED91" s="201"/>
      <c r="EEE91" s="201"/>
      <c r="EEF91" s="201"/>
      <c r="EEG91" s="201"/>
      <c r="EEH91" s="201"/>
      <c r="EEI91" s="201"/>
      <c r="EEJ91" s="201"/>
      <c r="EEK91" s="201"/>
      <c r="EEL91" s="201"/>
      <c r="EEM91" s="201"/>
      <c r="EEN91" s="201"/>
      <c r="EEO91" s="201"/>
      <c r="EEP91" s="201"/>
      <c r="EEQ91" s="201"/>
      <c r="EER91" s="201"/>
      <c r="EES91" s="201"/>
      <c r="EET91" s="201"/>
      <c r="EEU91" s="201"/>
      <c r="EEV91" s="201"/>
      <c r="EEW91" s="201"/>
      <c r="EEX91" s="201"/>
      <c r="EEY91" s="201"/>
      <c r="EEZ91" s="201"/>
      <c r="EFA91" s="201"/>
      <c r="EFB91" s="201"/>
      <c r="EFC91" s="201"/>
      <c r="EFD91" s="201"/>
      <c r="EFE91" s="201"/>
      <c r="EFF91" s="201"/>
      <c r="EFG91" s="201"/>
      <c r="EFH91" s="201"/>
      <c r="EFI91" s="201"/>
      <c r="EFJ91" s="201"/>
      <c r="EFK91" s="201"/>
      <c r="EFL91" s="201"/>
      <c r="EFM91" s="201"/>
      <c r="EFN91" s="201"/>
      <c r="EFO91" s="201"/>
      <c r="EFP91" s="201"/>
      <c r="EFQ91" s="201"/>
      <c r="EFR91" s="201"/>
      <c r="EFS91" s="201"/>
      <c r="EFT91" s="201"/>
      <c r="EFU91" s="201"/>
      <c r="EFV91" s="201"/>
      <c r="EFW91" s="201"/>
      <c r="EFX91" s="201"/>
      <c r="EFY91" s="201"/>
      <c r="EFZ91" s="201"/>
      <c r="EGA91" s="201"/>
      <c r="EGB91" s="201"/>
      <c r="EGC91" s="201"/>
      <c r="EGD91" s="201"/>
      <c r="EGE91" s="201"/>
      <c r="EGF91" s="201"/>
      <c r="EGG91" s="201"/>
      <c r="EGH91" s="201"/>
      <c r="EGI91" s="201"/>
      <c r="EGJ91" s="201"/>
      <c r="EGK91" s="201"/>
      <c r="EGL91" s="201"/>
      <c r="EGM91" s="201"/>
      <c r="EGN91" s="201"/>
      <c r="EGO91" s="201"/>
      <c r="EGP91" s="201"/>
      <c r="EGQ91" s="201"/>
      <c r="EGR91" s="201"/>
      <c r="EGS91" s="201"/>
      <c r="EGT91" s="201"/>
      <c r="EGU91" s="201"/>
      <c r="EGV91" s="201"/>
      <c r="EGW91" s="201"/>
      <c r="EGX91" s="201"/>
      <c r="EGY91" s="201"/>
      <c r="EGZ91" s="201"/>
      <c r="EHA91" s="201"/>
      <c r="EHB91" s="201"/>
      <c r="EHC91" s="201"/>
      <c r="EHD91" s="201"/>
      <c r="EHE91" s="201"/>
      <c r="EHF91" s="201"/>
      <c r="EHG91" s="201"/>
      <c r="EHH91" s="201"/>
      <c r="EHI91" s="201"/>
      <c r="EHJ91" s="201"/>
      <c r="EHK91" s="201"/>
      <c r="EHL91" s="201"/>
      <c r="EHM91" s="201"/>
      <c r="EHN91" s="201"/>
      <c r="EHO91" s="201"/>
      <c r="EHP91" s="201"/>
      <c r="EHQ91" s="201"/>
      <c r="EHR91" s="201"/>
      <c r="EHS91" s="201"/>
      <c r="EHT91" s="201"/>
      <c r="EHU91" s="201"/>
      <c r="EHV91" s="201"/>
      <c r="EHW91" s="201"/>
      <c r="EHX91" s="201"/>
      <c r="EHY91" s="201"/>
      <c r="EHZ91" s="201"/>
      <c r="EIA91" s="201"/>
      <c r="EIB91" s="201"/>
      <c r="EIC91" s="201"/>
      <c r="EID91" s="201"/>
      <c r="EIE91" s="201"/>
      <c r="EIF91" s="201"/>
      <c r="EIG91" s="201"/>
      <c r="EIH91" s="201"/>
      <c r="EII91" s="201"/>
      <c r="EIJ91" s="201"/>
      <c r="EIK91" s="201"/>
      <c r="EIL91" s="201"/>
      <c r="EIM91" s="201"/>
      <c r="EIN91" s="201"/>
      <c r="EIO91" s="201"/>
      <c r="EIP91" s="201"/>
      <c r="EIQ91" s="201"/>
      <c r="EIR91" s="201"/>
      <c r="EIS91" s="201"/>
      <c r="EIT91" s="201"/>
      <c r="EIU91" s="201"/>
      <c r="EIV91" s="201"/>
      <c r="EIW91" s="201"/>
      <c r="EIX91" s="201"/>
      <c r="EIY91" s="201"/>
      <c r="EIZ91" s="201"/>
      <c r="EJA91" s="201"/>
      <c r="EJB91" s="201"/>
      <c r="EJC91" s="201"/>
      <c r="EJD91" s="201"/>
      <c r="EJE91" s="201"/>
      <c r="EJF91" s="201"/>
      <c r="EJG91" s="201"/>
      <c r="EJH91" s="201"/>
      <c r="EJI91" s="201"/>
      <c r="EJJ91" s="201"/>
      <c r="EJK91" s="201"/>
      <c r="EJL91" s="201"/>
      <c r="EJM91" s="201"/>
      <c r="EJN91" s="201"/>
      <c r="EJO91" s="201"/>
      <c r="EJP91" s="201"/>
      <c r="EJQ91" s="201"/>
      <c r="EJR91" s="201"/>
      <c r="EJS91" s="201"/>
      <c r="EJT91" s="201"/>
      <c r="EJU91" s="201"/>
      <c r="EJV91" s="201"/>
      <c r="EJW91" s="201"/>
      <c r="EJX91" s="201"/>
      <c r="EJY91" s="201"/>
      <c r="EJZ91" s="201"/>
      <c r="EKA91" s="201"/>
      <c r="EKB91" s="201"/>
      <c r="EKC91" s="201"/>
      <c r="EKD91" s="201"/>
      <c r="EKE91" s="201"/>
      <c r="EKF91" s="201"/>
      <c r="EKG91" s="201"/>
      <c r="EKH91" s="201"/>
      <c r="EKI91" s="201"/>
      <c r="EKJ91" s="201"/>
      <c r="EKK91" s="201"/>
      <c r="EKL91" s="201"/>
      <c r="EKM91" s="201"/>
      <c r="EKN91" s="201"/>
      <c r="EKO91" s="201"/>
      <c r="EKP91" s="201"/>
      <c r="EKQ91" s="201"/>
      <c r="EKR91" s="201"/>
      <c r="EKS91" s="201"/>
      <c r="EKT91" s="201"/>
      <c r="EKU91" s="201"/>
      <c r="EKV91" s="201"/>
      <c r="EKW91" s="201"/>
      <c r="EKX91" s="201"/>
      <c r="EKY91" s="201"/>
      <c r="EKZ91" s="201"/>
      <c r="ELA91" s="201"/>
      <c r="ELB91" s="201"/>
      <c r="ELC91" s="201"/>
      <c r="ELD91" s="201"/>
      <c r="ELE91" s="201"/>
      <c r="ELF91" s="201"/>
      <c r="ELG91" s="201"/>
      <c r="ELH91" s="201"/>
      <c r="ELI91" s="201"/>
      <c r="ELJ91" s="201"/>
      <c r="ELK91" s="201"/>
      <c r="ELL91" s="201"/>
      <c r="ELM91" s="201"/>
      <c r="ELN91" s="201"/>
      <c r="ELO91" s="201"/>
      <c r="ELP91" s="201"/>
      <c r="ELQ91" s="201"/>
      <c r="ELR91" s="201"/>
      <c r="ELS91" s="201"/>
      <c r="ELT91" s="201"/>
      <c r="ELU91" s="201"/>
      <c r="ELV91" s="201"/>
      <c r="ELW91" s="201"/>
      <c r="ELX91" s="201"/>
      <c r="ELY91" s="201"/>
      <c r="ELZ91" s="201"/>
      <c r="EMA91" s="201"/>
      <c r="EMB91" s="201"/>
      <c r="EMC91" s="201"/>
      <c r="EMD91" s="201"/>
      <c r="EME91" s="201"/>
      <c r="EMF91" s="201"/>
      <c r="EMG91" s="201"/>
      <c r="EMH91" s="201"/>
      <c r="EMI91" s="201"/>
      <c r="EMJ91" s="201"/>
      <c r="EMK91" s="201"/>
      <c r="EML91" s="201"/>
      <c r="EMM91" s="201"/>
      <c r="EMN91" s="201"/>
      <c r="EMO91" s="201"/>
      <c r="EMP91" s="201"/>
      <c r="EMQ91" s="201"/>
      <c r="EMR91" s="201"/>
      <c r="EMS91" s="201"/>
      <c r="EMT91" s="201"/>
      <c r="EMU91" s="201"/>
      <c r="EMV91" s="201"/>
      <c r="EMW91" s="201"/>
      <c r="EMX91" s="201"/>
      <c r="EMY91" s="201"/>
      <c r="EMZ91" s="201"/>
      <c r="ENA91" s="201"/>
      <c r="ENB91" s="201"/>
      <c r="ENC91" s="201"/>
      <c r="END91" s="201"/>
      <c r="ENE91" s="201"/>
      <c r="ENF91" s="201"/>
      <c r="ENG91" s="201"/>
      <c r="ENH91" s="201"/>
      <c r="ENI91" s="201"/>
      <c r="ENJ91" s="201"/>
      <c r="ENK91" s="201"/>
      <c r="ENL91" s="201"/>
      <c r="ENM91" s="201"/>
      <c r="ENN91" s="201"/>
      <c r="ENO91" s="201"/>
      <c r="ENP91" s="201"/>
      <c r="ENQ91" s="201"/>
      <c r="ENR91" s="201"/>
      <c r="ENS91" s="201"/>
      <c r="ENT91" s="201"/>
      <c r="ENU91" s="201"/>
      <c r="ENV91" s="201"/>
      <c r="ENW91" s="201"/>
      <c r="ENX91" s="201"/>
      <c r="ENY91" s="201"/>
      <c r="ENZ91" s="201"/>
      <c r="EOA91" s="201"/>
      <c r="EOB91" s="201"/>
      <c r="EOC91" s="201"/>
      <c r="EOD91" s="201"/>
      <c r="EOE91" s="201"/>
      <c r="EOF91" s="201"/>
      <c r="EOG91" s="201"/>
      <c r="EOH91" s="201"/>
      <c r="EOI91" s="201"/>
      <c r="EOJ91" s="201"/>
      <c r="EOK91" s="201"/>
      <c r="EOL91" s="201"/>
      <c r="EOM91" s="201"/>
      <c r="EON91" s="201"/>
      <c r="EOO91" s="201"/>
      <c r="EOP91" s="201"/>
      <c r="EOQ91" s="201"/>
      <c r="EOR91" s="201"/>
      <c r="EOS91" s="201"/>
      <c r="EOT91" s="201"/>
      <c r="EOU91" s="201"/>
      <c r="EOV91" s="201"/>
      <c r="EOW91" s="201"/>
      <c r="EOX91" s="201"/>
      <c r="EOY91" s="201"/>
      <c r="EOZ91" s="201"/>
      <c r="EPA91" s="201"/>
      <c r="EPB91" s="201"/>
      <c r="EPC91" s="201"/>
      <c r="EPD91" s="201"/>
      <c r="EPE91" s="201"/>
      <c r="EPF91" s="201"/>
      <c r="EPG91" s="201"/>
      <c r="EPH91" s="201"/>
      <c r="EPI91" s="201"/>
      <c r="EPJ91" s="201"/>
      <c r="EPK91" s="201"/>
      <c r="EPL91" s="201"/>
      <c r="EPM91" s="201"/>
      <c r="EPN91" s="201"/>
      <c r="EPO91" s="201"/>
      <c r="EPP91" s="201"/>
      <c r="EPQ91" s="201"/>
      <c r="EPR91" s="201"/>
      <c r="EPS91" s="201"/>
      <c r="EPT91" s="201"/>
      <c r="EPU91" s="201"/>
      <c r="EPV91" s="201"/>
      <c r="EPW91" s="201"/>
      <c r="EPX91" s="201"/>
      <c r="EPY91" s="201"/>
      <c r="EPZ91" s="201"/>
      <c r="EQA91" s="201"/>
      <c r="EQB91" s="201"/>
      <c r="EQC91" s="201"/>
      <c r="EQD91" s="201"/>
      <c r="EQE91" s="201"/>
      <c r="EQF91" s="201"/>
      <c r="EQG91" s="201"/>
      <c r="EQH91" s="201"/>
      <c r="EQI91" s="201"/>
      <c r="EQJ91" s="201"/>
      <c r="EQK91" s="201"/>
      <c r="EQL91" s="201"/>
      <c r="EQM91" s="201"/>
      <c r="EQN91" s="201"/>
      <c r="EQO91" s="201"/>
      <c r="EQP91" s="201"/>
      <c r="EQQ91" s="201"/>
      <c r="EQR91" s="201"/>
      <c r="EQS91" s="201"/>
      <c r="EQT91" s="201"/>
      <c r="EQU91" s="201"/>
      <c r="EQV91" s="201"/>
      <c r="EQW91" s="201"/>
      <c r="EQX91" s="201"/>
      <c r="EQY91" s="201"/>
      <c r="EQZ91" s="201"/>
      <c r="ERA91" s="201"/>
      <c r="ERB91" s="201"/>
      <c r="ERC91" s="201"/>
      <c r="ERD91" s="201"/>
      <c r="ERE91" s="201"/>
      <c r="ERF91" s="201"/>
      <c r="ERG91" s="201"/>
      <c r="ERH91" s="201"/>
      <c r="ERI91" s="201"/>
      <c r="ERJ91" s="201"/>
      <c r="ERK91" s="201"/>
      <c r="ERL91" s="201"/>
      <c r="ERM91" s="201"/>
      <c r="ERN91" s="201"/>
      <c r="ERO91" s="201"/>
      <c r="ERP91" s="201"/>
      <c r="ERQ91" s="201"/>
      <c r="ERR91" s="201"/>
      <c r="ERS91" s="201"/>
      <c r="ERT91" s="201"/>
      <c r="ERU91" s="201"/>
      <c r="ERV91" s="201"/>
      <c r="ERW91" s="201"/>
      <c r="ERX91" s="201"/>
      <c r="ERY91" s="201"/>
      <c r="ERZ91" s="201"/>
      <c r="ESA91" s="201"/>
      <c r="ESB91" s="201"/>
      <c r="ESC91" s="201"/>
      <c r="ESD91" s="201"/>
      <c r="ESE91" s="201"/>
      <c r="ESF91" s="201"/>
      <c r="ESG91" s="201"/>
      <c r="ESH91" s="201"/>
      <c r="ESI91" s="201"/>
      <c r="ESJ91" s="201"/>
      <c r="ESK91" s="201"/>
      <c r="ESL91" s="201"/>
      <c r="ESM91" s="201"/>
      <c r="ESN91" s="201"/>
      <c r="ESO91" s="201"/>
      <c r="ESP91" s="201"/>
      <c r="ESQ91" s="201"/>
      <c r="ESR91" s="201"/>
      <c r="ESS91" s="201"/>
      <c r="EST91" s="201"/>
      <c r="ESU91" s="201"/>
      <c r="ESV91" s="201"/>
      <c r="ESW91" s="201"/>
      <c r="ESX91" s="201"/>
      <c r="ESY91" s="201"/>
      <c r="ESZ91" s="201"/>
      <c r="ETA91" s="201"/>
      <c r="ETB91" s="201"/>
      <c r="ETC91" s="201"/>
      <c r="ETD91" s="201"/>
      <c r="ETE91" s="201"/>
      <c r="ETF91" s="201"/>
      <c r="ETG91" s="201"/>
      <c r="ETH91" s="201"/>
      <c r="ETI91" s="201"/>
      <c r="ETJ91" s="201"/>
      <c r="ETK91" s="201"/>
      <c r="ETL91" s="201"/>
      <c r="ETM91" s="201"/>
      <c r="ETN91" s="201"/>
      <c r="ETO91" s="201"/>
      <c r="ETP91" s="201"/>
      <c r="ETQ91" s="201"/>
      <c r="ETR91" s="201"/>
      <c r="ETS91" s="201"/>
      <c r="ETT91" s="201"/>
      <c r="ETU91" s="201"/>
      <c r="ETV91" s="201"/>
      <c r="ETW91" s="201"/>
      <c r="ETX91" s="201"/>
      <c r="ETY91" s="201"/>
      <c r="ETZ91" s="201"/>
      <c r="EUA91" s="201"/>
      <c r="EUB91" s="201"/>
      <c r="EUC91" s="201"/>
      <c r="EUD91" s="201"/>
      <c r="EUE91" s="201"/>
      <c r="EUF91" s="201"/>
      <c r="EUG91" s="201"/>
      <c r="EUH91" s="201"/>
      <c r="EUI91" s="201"/>
      <c r="EUJ91" s="201"/>
      <c r="EUK91" s="201"/>
      <c r="EUL91" s="201"/>
      <c r="EUM91" s="201"/>
      <c r="EUN91" s="201"/>
      <c r="EUO91" s="201"/>
      <c r="EUP91" s="201"/>
      <c r="EUQ91" s="201"/>
      <c r="EUR91" s="201"/>
      <c r="EUS91" s="201"/>
      <c r="EUT91" s="201"/>
      <c r="EUU91" s="201"/>
      <c r="EUV91" s="201"/>
      <c r="EUW91" s="201"/>
      <c r="EUX91" s="201"/>
      <c r="EUY91" s="201"/>
      <c r="EUZ91" s="201"/>
      <c r="EVA91" s="201"/>
      <c r="EVB91" s="201"/>
      <c r="EVC91" s="201"/>
      <c r="EVD91" s="201"/>
      <c r="EVE91" s="201"/>
      <c r="EVF91" s="201"/>
      <c r="EVG91" s="201"/>
      <c r="EVH91" s="201"/>
      <c r="EVI91" s="201"/>
      <c r="EVJ91" s="201"/>
      <c r="EVK91" s="201"/>
      <c r="EVL91" s="201"/>
      <c r="EVM91" s="201"/>
      <c r="EVN91" s="201"/>
      <c r="EVO91" s="201"/>
      <c r="EVP91" s="201"/>
      <c r="EVQ91" s="201"/>
      <c r="EVR91" s="201"/>
      <c r="EVS91" s="201"/>
      <c r="EVT91" s="201"/>
      <c r="EVU91" s="201"/>
      <c r="EVV91" s="201"/>
      <c r="EVW91" s="201"/>
      <c r="EVX91" s="201"/>
      <c r="EVY91" s="201"/>
      <c r="EVZ91" s="201"/>
      <c r="EWA91" s="201"/>
      <c r="EWB91" s="201"/>
      <c r="EWC91" s="201"/>
      <c r="EWD91" s="201"/>
      <c r="EWE91" s="201"/>
      <c r="EWF91" s="201"/>
      <c r="EWG91" s="201"/>
      <c r="EWH91" s="201"/>
      <c r="EWI91" s="201"/>
      <c r="EWJ91" s="201"/>
      <c r="EWK91" s="201"/>
      <c r="EWL91" s="201"/>
      <c r="EWM91" s="201"/>
      <c r="EWN91" s="201"/>
      <c r="EWO91" s="201"/>
      <c r="EWP91" s="201"/>
      <c r="EWQ91" s="201"/>
      <c r="EWR91" s="201"/>
      <c r="EWS91" s="201"/>
      <c r="EWT91" s="201"/>
      <c r="EWU91" s="201"/>
      <c r="EWV91" s="201"/>
      <c r="EWW91" s="201"/>
      <c r="EWX91" s="201"/>
      <c r="EWY91" s="201"/>
      <c r="EWZ91" s="201"/>
      <c r="EXA91" s="201"/>
      <c r="EXB91" s="201"/>
      <c r="EXC91" s="201"/>
      <c r="EXD91" s="201"/>
      <c r="EXE91" s="201"/>
      <c r="EXF91" s="201"/>
      <c r="EXG91" s="201"/>
      <c r="EXH91" s="201"/>
      <c r="EXI91" s="201"/>
      <c r="EXJ91" s="201"/>
      <c r="EXK91" s="201"/>
      <c r="EXL91" s="201"/>
      <c r="EXM91" s="201"/>
      <c r="EXN91" s="201"/>
      <c r="EXO91" s="201"/>
      <c r="EXP91" s="201"/>
      <c r="EXQ91" s="201"/>
      <c r="EXR91" s="201"/>
      <c r="EXS91" s="201"/>
      <c r="EXT91" s="201"/>
      <c r="EXU91" s="201"/>
      <c r="EXV91" s="201"/>
      <c r="EXW91" s="201"/>
      <c r="EXX91" s="201"/>
      <c r="EXY91" s="201"/>
      <c r="EXZ91" s="201"/>
      <c r="EYA91" s="201"/>
      <c r="EYB91" s="201"/>
      <c r="EYC91" s="201"/>
      <c r="EYD91" s="201"/>
      <c r="EYE91" s="201"/>
      <c r="EYF91" s="201"/>
      <c r="EYG91" s="201"/>
      <c r="EYH91" s="201"/>
      <c r="EYI91" s="201"/>
      <c r="EYJ91" s="201"/>
      <c r="EYK91" s="201"/>
      <c r="EYL91" s="201"/>
      <c r="EYM91" s="201"/>
      <c r="EYN91" s="201"/>
      <c r="EYO91" s="201"/>
      <c r="EYP91" s="201"/>
      <c r="EYQ91" s="201"/>
      <c r="EYR91" s="201"/>
      <c r="EYS91" s="201"/>
      <c r="EYT91" s="201"/>
      <c r="EYU91" s="201"/>
      <c r="EYV91" s="201"/>
      <c r="EYW91" s="201"/>
      <c r="EYX91" s="201"/>
      <c r="EYY91" s="201"/>
      <c r="EYZ91" s="201"/>
      <c r="EZA91" s="201"/>
      <c r="EZB91" s="201"/>
      <c r="EZC91" s="201"/>
      <c r="EZD91" s="201"/>
      <c r="EZE91" s="201"/>
      <c r="EZF91" s="201"/>
      <c r="EZG91" s="201"/>
      <c r="EZH91" s="201"/>
      <c r="EZI91" s="201"/>
      <c r="EZJ91" s="201"/>
      <c r="EZK91" s="201"/>
      <c r="EZL91" s="201"/>
      <c r="EZM91" s="201"/>
      <c r="EZN91" s="201"/>
      <c r="EZO91" s="201"/>
      <c r="EZP91" s="201"/>
      <c r="EZQ91" s="201"/>
      <c r="EZR91" s="201"/>
      <c r="EZS91" s="201"/>
      <c r="EZT91" s="201"/>
      <c r="EZU91" s="201"/>
      <c r="EZV91" s="201"/>
      <c r="EZW91" s="201"/>
      <c r="EZX91" s="201"/>
      <c r="EZY91" s="201"/>
      <c r="EZZ91" s="201"/>
      <c r="FAA91" s="201"/>
      <c r="FAB91" s="201"/>
      <c r="FAC91" s="201"/>
      <c r="FAD91" s="201"/>
      <c r="FAE91" s="201"/>
      <c r="FAF91" s="201"/>
      <c r="FAG91" s="201"/>
      <c r="FAH91" s="201"/>
      <c r="FAI91" s="201"/>
      <c r="FAJ91" s="201"/>
      <c r="FAK91" s="201"/>
      <c r="FAL91" s="201"/>
      <c r="FAM91" s="201"/>
      <c r="FAN91" s="201"/>
      <c r="FAO91" s="201"/>
      <c r="FAP91" s="201"/>
      <c r="FAQ91" s="201"/>
      <c r="FAR91" s="201"/>
      <c r="FAS91" s="201"/>
      <c r="FAT91" s="201"/>
      <c r="FAU91" s="201"/>
      <c r="FAV91" s="201"/>
      <c r="FAW91" s="201"/>
      <c r="FAX91" s="201"/>
      <c r="FAY91" s="201"/>
      <c r="FAZ91" s="201"/>
      <c r="FBA91" s="201"/>
      <c r="FBB91" s="201"/>
      <c r="FBC91" s="201"/>
      <c r="FBD91" s="201"/>
      <c r="FBE91" s="201"/>
      <c r="FBF91" s="201"/>
      <c r="FBG91" s="201"/>
      <c r="FBH91" s="201"/>
      <c r="FBI91" s="201"/>
      <c r="FBJ91" s="201"/>
      <c r="FBK91" s="201"/>
      <c r="FBL91" s="201"/>
      <c r="FBM91" s="201"/>
      <c r="FBN91" s="201"/>
      <c r="FBO91" s="201"/>
      <c r="FBP91" s="201"/>
      <c r="FBQ91" s="201"/>
      <c r="FBR91" s="201"/>
      <c r="FBS91" s="201"/>
      <c r="FBT91" s="201"/>
      <c r="FBU91" s="201"/>
      <c r="FBV91" s="201"/>
      <c r="FBW91" s="201"/>
      <c r="FBX91" s="201"/>
      <c r="FBY91" s="201"/>
      <c r="FBZ91" s="201"/>
      <c r="FCA91" s="201"/>
      <c r="FCB91" s="201"/>
      <c r="FCC91" s="201"/>
      <c r="FCD91" s="201"/>
      <c r="FCE91" s="201"/>
      <c r="FCF91" s="201"/>
      <c r="FCG91" s="201"/>
      <c r="FCH91" s="201"/>
      <c r="FCI91" s="201"/>
      <c r="FCJ91" s="201"/>
      <c r="FCK91" s="201"/>
      <c r="FCL91" s="201"/>
      <c r="FCM91" s="201"/>
      <c r="FCN91" s="201"/>
      <c r="FCO91" s="201"/>
      <c r="FCP91" s="201"/>
      <c r="FCQ91" s="201"/>
      <c r="FCR91" s="201"/>
      <c r="FCS91" s="201"/>
      <c r="FCT91" s="201"/>
      <c r="FCU91" s="201"/>
      <c r="FCV91" s="201"/>
      <c r="FCW91" s="201"/>
      <c r="FCX91" s="201"/>
      <c r="FCY91" s="201"/>
      <c r="FCZ91" s="201"/>
      <c r="FDA91" s="201"/>
      <c r="FDB91" s="201"/>
      <c r="FDC91" s="201"/>
      <c r="FDD91" s="201"/>
      <c r="FDE91" s="201"/>
      <c r="FDF91" s="201"/>
      <c r="FDG91" s="201"/>
      <c r="FDH91" s="201"/>
      <c r="FDI91" s="201"/>
      <c r="FDJ91" s="201"/>
      <c r="FDK91" s="201"/>
      <c r="FDL91" s="201"/>
      <c r="FDM91" s="201"/>
      <c r="FDN91" s="201"/>
      <c r="FDO91" s="201"/>
      <c r="FDP91" s="201"/>
      <c r="FDQ91" s="201"/>
      <c r="FDR91" s="201"/>
      <c r="FDS91" s="201"/>
      <c r="FDT91" s="201"/>
      <c r="FDU91" s="201"/>
      <c r="FDV91" s="201"/>
      <c r="FDW91" s="201"/>
      <c r="FDX91" s="201"/>
      <c r="FDY91" s="201"/>
      <c r="FDZ91" s="201"/>
      <c r="FEA91" s="201"/>
      <c r="FEB91" s="201"/>
      <c r="FEC91" s="201"/>
      <c r="FED91" s="201"/>
      <c r="FEE91" s="201"/>
      <c r="FEF91" s="201"/>
      <c r="FEG91" s="201"/>
      <c r="FEH91" s="201"/>
      <c r="FEI91" s="201"/>
      <c r="FEJ91" s="201"/>
      <c r="FEK91" s="201"/>
      <c r="FEL91" s="201"/>
      <c r="FEM91" s="201"/>
      <c r="FEN91" s="201"/>
      <c r="FEO91" s="201"/>
      <c r="FEP91" s="201"/>
      <c r="FEQ91" s="201"/>
      <c r="FER91" s="201"/>
      <c r="FES91" s="201"/>
      <c r="FET91" s="201"/>
      <c r="FEU91" s="201"/>
      <c r="FEV91" s="201"/>
      <c r="FEW91" s="201"/>
      <c r="FEX91" s="201"/>
      <c r="FEY91" s="201"/>
      <c r="FEZ91" s="201"/>
      <c r="FFA91" s="201"/>
      <c r="FFB91" s="201"/>
      <c r="FFC91" s="201"/>
      <c r="FFD91" s="201"/>
      <c r="FFE91" s="201"/>
      <c r="FFF91" s="201"/>
      <c r="FFG91" s="201"/>
      <c r="FFH91" s="201"/>
      <c r="FFI91" s="201"/>
      <c r="FFJ91" s="201"/>
      <c r="FFK91" s="201"/>
      <c r="FFL91" s="201"/>
      <c r="FFM91" s="201"/>
      <c r="FFN91" s="201"/>
      <c r="FFO91" s="201"/>
      <c r="FFP91" s="201"/>
      <c r="FFQ91" s="201"/>
      <c r="FFR91" s="201"/>
      <c r="FFS91" s="201"/>
      <c r="FFT91" s="201"/>
      <c r="FFU91" s="201"/>
      <c r="FFV91" s="201"/>
      <c r="FFW91" s="201"/>
      <c r="FFX91" s="201"/>
      <c r="FFY91" s="201"/>
      <c r="FFZ91" s="201"/>
      <c r="FGA91" s="201"/>
      <c r="FGB91" s="201"/>
      <c r="FGC91" s="201"/>
      <c r="FGD91" s="201"/>
      <c r="FGE91" s="201"/>
      <c r="FGF91" s="201"/>
      <c r="FGG91" s="201"/>
      <c r="FGH91" s="201"/>
      <c r="FGI91" s="201"/>
      <c r="FGJ91" s="201"/>
      <c r="FGK91" s="201"/>
      <c r="FGL91" s="201"/>
      <c r="FGM91" s="201"/>
      <c r="FGN91" s="201"/>
      <c r="FGO91" s="201"/>
      <c r="FGP91" s="201"/>
      <c r="FGQ91" s="201"/>
      <c r="FGR91" s="201"/>
      <c r="FGS91" s="201"/>
      <c r="FGT91" s="201"/>
      <c r="FGU91" s="201"/>
      <c r="FGV91" s="201"/>
      <c r="FGW91" s="201"/>
      <c r="FGX91" s="201"/>
      <c r="FGY91" s="201"/>
      <c r="FGZ91" s="201"/>
      <c r="FHA91" s="201"/>
      <c r="FHB91" s="201"/>
      <c r="FHC91" s="201"/>
      <c r="FHD91" s="201"/>
      <c r="FHE91" s="201"/>
      <c r="FHF91" s="201"/>
      <c r="FHG91" s="201"/>
      <c r="FHH91" s="201"/>
      <c r="FHI91" s="201"/>
      <c r="FHJ91" s="201"/>
      <c r="FHK91" s="201"/>
      <c r="FHL91" s="201"/>
      <c r="FHM91" s="201"/>
      <c r="FHN91" s="201"/>
      <c r="FHO91" s="201"/>
      <c r="FHP91" s="201"/>
      <c r="FHQ91" s="201"/>
      <c r="FHR91" s="201"/>
      <c r="FHS91" s="201"/>
      <c r="FHT91" s="201"/>
      <c r="FHU91" s="201"/>
      <c r="FHV91" s="201"/>
      <c r="FHW91" s="201"/>
      <c r="FHX91" s="201"/>
      <c r="FHY91" s="201"/>
      <c r="FHZ91" s="201"/>
      <c r="FIA91" s="201"/>
      <c r="FIB91" s="201"/>
      <c r="FIC91" s="201"/>
      <c r="FID91" s="201"/>
      <c r="FIE91" s="201"/>
      <c r="FIF91" s="201"/>
      <c r="FIG91" s="201"/>
      <c r="FIH91" s="201"/>
      <c r="FII91" s="201"/>
      <c r="FIJ91" s="201"/>
      <c r="FIK91" s="201"/>
      <c r="FIL91" s="201"/>
      <c r="FIM91" s="201"/>
      <c r="FIN91" s="201"/>
      <c r="FIO91" s="201"/>
      <c r="FIP91" s="201"/>
      <c r="FIQ91" s="201"/>
      <c r="FIR91" s="201"/>
      <c r="FIS91" s="201"/>
      <c r="FIT91" s="201"/>
      <c r="FIU91" s="201"/>
      <c r="FIV91" s="201"/>
      <c r="FIW91" s="201"/>
      <c r="FIX91" s="201"/>
      <c r="FIY91" s="201"/>
      <c r="FIZ91" s="201"/>
      <c r="FJA91" s="201"/>
      <c r="FJB91" s="201"/>
      <c r="FJC91" s="201"/>
      <c r="FJD91" s="201"/>
      <c r="FJE91" s="201"/>
      <c r="FJF91" s="201"/>
      <c r="FJG91" s="201"/>
      <c r="FJH91" s="201"/>
      <c r="FJI91" s="201"/>
      <c r="FJJ91" s="201"/>
      <c r="FJK91" s="201"/>
      <c r="FJL91" s="201"/>
      <c r="FJM91" s="201"/>
      <c r="FJN91" s="201"/>
      <c r="FJO91" s="201"/>
      <c r="FJP91" s="201"/>
      <c r="FJQ91" s="201"/>
      <c r="FJR91" s="201"/>
      <c r="FJS91" s="201"/>
      <c r="FJT91" s="201"/>
      <c r="FJU91" s="201"/>
      <c r="FJV91" s="201"/>
      <c r="FJW91" s="201"/>
      <c r="FJX91" s="201"/>
      <c r="FJY91" s="201"/>
      <c r="FJZ91" s="201"/>
      <c r="FKA91" s="201"/>
      <c r="FKB91" s="201"/>
      <c r="FKC91" s="201"/>
      <c r="FKD91" s="201"/>
      <c r="FKE91" s="201"/>
      <c r="FKF91" s="201"/>
      <c r="FKG91" s="201"/>
      <c r="FKH91" s="201"/>
      <c r="FKI91" s="201"/>
      <c r="FKJ91" s="201"/>
      <c r="FKK91" s="201"/>
      <c r="FKL91" s="201"/>
      <c r="FKM91" s="201"/>
      <c r="FKN91" s="201"/>
      <c r="FKO91" s="201"/>
      <c r="FKP91" s="201"/>
      <c r="FKQ91" s="201"/>
      <c r="FKR91" s="201"/>
      <c r="FKS91" s="201"/>
      <c r="FKT91" s="201"/>
      <c r="FKU91" s="201"/>
      <c r="FKV91" s="201"/>
      <c r="FKW91" s="201"/>
      <c r="FKX91" s="201"/>
      <c r="FKY91" s="201"/>
      <c r="FKZ91" s="201"/>
      <c r="FLA91" s="201"/>
      <c r="FLB91" s="201"/>
      <c r="FLC91" s="201"/>
      <c r="FLD91" s="201"/>
      <c r="FLE91" s="201"/>
      <c r="FLF91" s="201"/>
      <c r="FLG91" s="201"/>
      <c r="FLH91" s="201"/>
      <c r="FLI91" s="201"/>
      <c r="FLJ91" s="201"/>
      <c r="FLK91" s="201"/>
      <c r="FLL91" s="201"/>
      <c r="FLM91" s="201"/>
      <c r="FLN91" s="201"/>
      <c r="FLO91" s="201"/>
      <c r="FLP91" s="201"/>
      <c r="FLQ91" s="201"/>
      <c r="FLR91" s="201"/>
      <c r="FLS91" s="201"/>
      <c r="FLT91" s="201"/>
      <c r="FLU91" s="201"/>
      <c r="FLV91" s="201"/>
      <c r="FLW91" s="201"/>
      <c r="FLX91" s="201"/>
      <c r="FLY91" s="201"/>
      <c r="FLZ91" s="201"/>
      <c r="FMA91" s="201"/>
      <c r="FMB91" s="201"/>
      <c r="FMC91" s="201"/>
      <c r="FMD91" s="201"/>
      <c r="FME91" s="201"/>
      <c r="FMF91" s="201"/>
      <c r="FMG91" s="201"/>
      <c r="FMH91" s="201"/>
      <c r="FMI91" s="201"/>
      <c r="FMJ91" s="201"/>
      <c r="FMK91" s="201"/>
      <c r="FML91" s="201"/>
      <c r="FMM91" s="201"/>
      <c r="FMN91" s="201"/>
      <c r="FMO91" s="201"/>
      <c r="FMP91" s="201"/>
      <c r="FMQ91" s="201"/>
      <c r="FMR91" s="201"/>
      <c r="FMS91" s="201"/>
      <c r="FMT91" s="201"/>
      <c r="FMU91" s="201"/>
      <c r="FMV91" s="201"/>
      <c r="FMW91" s="201"/>
      <c r="FMX91" s="201"/>
      <c r="FMY91" s="201"/>
      <c r="FMZ91" s="201"/>
      <c r="FNA91" s="201"/>
      <c r="FNB91" s="201"/>
      <c r="FNC91" s="201"/>
      <c r="FND91" s="201"/>
      <c r="FNE91" s="201"/>
      <c r="FNF91" s="201"/>
      <c r="FNG91" s="201"/>
      <c r="FNH91" s="201"/>
      <c r="FNI91" s="201"/>
      <c r="FNJ91" s="201"/>
      <c r="FNK91" s="201"/>
      <c r="FNL91" s="201"/>
      <c r="FNM91" s="201"/>
      <c r="FNN91" s="201"/>
      <c r="FNO91" s="201"/>
      <c r="FNP91" s="201"/>
      <c r="FNQ91" s="201"/>
      <c r="FNR91" s="201"/>
      <c r="FNS91" s="201"/>
      <c r="FNT91" s="201"/>
      <c r="FNU91" s="201"/>
      <c r="FNV91" s="201"/>
      <c r="FNW91" s="201"/>
      <c r="FNX91" s="201"/>
      <c r="FNY91" s="201"/>
      <c r="FNZ91" s="201"/>
      <c r="FOA91" s="201"/>
      <c r="FOB91" s="201"/>
      <c r="FOC91" s="201"/>
      <c r="FOD91" s="201"/>
      <c r="FOE91" s="201"/>
      <c r="FOF91" s="201"/>
      <c r="FOG91" s="201"/>
      <c r="FOH91" s="201"/>
      <c r="FOI91" s="201"/>
      <c r="FOJ91" s="201"/>
      <c r="FOK91" s="201"/>
      <c r="FOL91" s="201"/>
      <c r="FOM91" s="201"/>
      <c r="FON91" s="201"/>
      <c r="FOO91" s="201"/>
      <c r="FOP91" s="201"/>
      <c r="FOQ91" s="201"/>
      <c r="FOR91" s="201"/>
      <c r="FOS91" s="201"/>
      <c r="FOT91" s="201"/>
      <c r="FOU91" s="201"/>
      <c r="FOV91" s="201"/>
      <c r="FOW91" s="201"/>
      <c r="FOX91" s="201"/>
      <c r="FOY91" s="201"/>
      <c r="FOZ91" s="201"/>
      <c r="FPA91" s="201"/>
      <c r="FPB91" s="201"/>
      <c r="FPC91" s="201"/>
      <c r="FPD91" s="201"/>
      <c r="FPE91" s="201"/>
      <c r="FPF91" s="201"/>
      <c r="FPG91" s="201"/>
      <c r="FPH91" s="201"/>
      <c r="FPI91" s="201"/>
      <c r="FPJ91" s="201"/>
      <c r="FPK91" s="201"/>
      <c r="FPL91" s="201"/>
      <c r="FPM91" s="201"/>
      <c r="FPN91" s="201"/>
      <c r="FPO91" s="201"/>
      <c r="FPP91" s="201"/>
      <c r="FPQ91" s="201"/>
      <c r="FPR91" s="201"/>
      <c r="FPS91" s="201"/>
      <c r="FPT91" s="201"/>
      <c r="FPU91" s="201"/>
      <c r="FPV91" s="201"/>
      <c r="FPW91" s="201"/>
      <c r="FPX91" s="201"/>
      <c r="FPY91" s="201"/>
      <c r="FPZ91" s="201"/>
      <c r="FQA91" s="201"/>
      <c r="FQB91" s="201"/>
      <c r="FQC91" s="201"/>
      <c r="FQD91" s="201"/>
      <c r="FQE91" s="201"/>
      <c r="FQF91" s="201"/>
      <c r="FQG91" s="201"/>
      <c r="FQH91" s="201"/>
      <c r="FQI91" s="201"/>
      <c r="FQJ91" s="201"/>
      <c r="FQK91" s="201"/>
      <c r="FQL91" s="201"/>
      <c r="FQM91" s="201"/>
      <c r="FQN91" s="201"/>
      <c r="FQO91" s="201"/>
      <c r="FQP91" s="201"/>
      <c r="FQQ91" s="201"/>
      <c r="FQR91" s="201"/>
      <c r="FQS91" s="201"/>
      <c r="FQT91" s="201"/>
      <c r="FQU91" s="201"/>
      <c r="FQV91" s="201"/>
      <c r="FQW91" s="201"/>
      <c r="FQX91" s="201"/>
      <c r="FQY91" s="201"/>
      <c r="FQZ91" s="201"/>
      <c r="FRA91" s="201"/>
      <c r="FRB91" s="201"/>
      <c r="FRC91" s="201"/>
      <c r="FRD91" s="201"/>
      <c r="FRE91" s="201"/>
      <c r="FRF91" s="201"/>
      <c r="FRG91" s="201"/>
      <c r="FRH91" s="201"/>
      <c r="FRI91" s="201"/>
      <c r="FRJ91" s="201"/>
      <c r="FRK91" s="201"/>
      <c r="FRL91" s="201"/>
      <c r="FRM91" s="201"/>
      <c r="FRN91" s="201"/>
      <c r="FRO91" s="201"/>
      <c r="FRP91" s="201"/>
      <c r="FRQ91" s="201"/>
      <c r="FRR91" s="201"/>
      <c r="FRS91" s="201"/>
      <c r="FRT91" s="201"/>
      <c r="FRU91" s="201"/>
      <c r="FRV91" s="201"/>
      <c r="FRW91" s="201"/>
      <c r="FRX91" s="201"/>
      <c r="FRY91" s="201"/>
      <c r="FRZ91" s="201"/>
      <c r="FSA91" s="201"/>
      <c r="FSB91" s="201"/>
      <c r="FSC91" s="201"/>
      <c r="FSD91" s="201"/>
      <c r="FSE91" s="201"/>
      <c r="FSF91" s="201"/>
      <c r="FSG91" s="201"/>
      <c r="FSH91" s="201"/>
      <c r="FSI91" s="201"/>
      <c r="FSJ91" s="201"/>
      <c r="FSK91" s="201"/>
      <c r="FSL91" s="201"/>
      <c r="FSM91" s="201"/>
      <c r="FSN91" s="201"/>
      <c r="FSO91" s="201"/>
      <c r="FSP91" s="201"/>
      <c r="FSQ91" s="201"/>
      <c r="FSR91" s="201"/>
      <c r="FSS91" s="201"/>
      <c r="FST91" s="201"/>
      <c r="FSU91" s="201"/>
      <c r="FSV91" s="201"/>
      <c r="FSW91" s="201"/>
      <c r="FSX91" s="201"/>
      <c r="FSY91" s="201"/>
      <c r="FSZ91" s="201"/>
      <c r="FTA91" s="201"/>
      <c r="FTB91" s="201"/>
      <c r="FTC91" s="201"/>
      <c r="FTD91" s="201"/>
      <c r="FTE91" s="201"/>
      <c r="FTF91" s="201"/>
      <c r="FTG91" s="201"/>
      <c r="FTH91" s="201"/>
      <c r="FTI91" s="201"/>
      <c r="FTJ91" s="201"/>
      <c r="FTK91" s="201"/>
      <c r="FTL91" s="201"/>
      <c r="FTM91" s="201"/>
      <c r="FTN91" s="201"/>
      <c r="FTO91" s="201"/>
      <c r="FTP91" s="201"/>
      <c r="FTQ91" s="201"/>
      <c r="FTR91" s="201"/>
      <c r="FTS91" s="201"/>
      <c r="FTT91" s="201"/>
      <c r="FTU91" s="201"/>
      <c r="FTV91" s="201"/>
      <c r="FTW91" s="201"/>
      <c r="FTX91" s="201"/>
      <c r="FTY91" s="201"/>
      <c r="FTZ91" s="201"/>
      <c r="FUA91" s="201"/>
      <c r="FUB91" s="201"/>
      <c r="FUC91" s="201"/>
      <c r="FUD91" s="201"/>
      <c r="FUE91" s="201"/>
      <c r="FUF91" s="201"/>
      <c r="FUG91" s="201"/>
      <c r="FUH91" s="201"/>
      <c r="FUI91" s="201"/>
      <c r="FUJ91" s="201"/>
      <c r="FUK91" s="201"/>
      <c r="FUL91" s="201"/>
      <c r="FUM91" s="201"/>
      <c r="FUN91" s="201"/>
      <c r="FUO91" s="201"/>
      <c r="FUP91" s="201"/>
      <c r="FUQ91" s="201"/>
      <c r="FUR91" s="201"/>
      <c r="FUS91" s="201"/>
      <c r="FUT91" s="201"/>
      <c r="FUU91" s="201"/>
      <c r="FUV91" s="201"/>
      <c r="FUW91" s="201"/>
      <c r="FUX91" s="201"/>
      <c r="FUY91" s="201"/>
      <c r="FUZ91" s="201"/>
      <c r="FVA91" s="201"/>
      <c r="FVB91" s="201"/>
      <c r="FVC91" s="201"/>
      <c r="FVD91" s="201"/>
      <c r="FVE91" s="201"/>
      <c r="FVF91" s="201"/>
      <c r="FVG91" s="201"/>
      <c r="FVH91" s="201"/>
      <c r="FVI91" s="201"/>
      <c r="FVJ91" s="201"/>
      <c r="FVK91" s="201"/>
      <c r="FVL91" s="201"/>
      <c r="FVM91" s="201"/>
      <c r="FVN91" s="201"/>
      <c r="FVO91" s="201"/>
      <c r="FVP91" s="201"/>
      <c r="FVQ91" s="201"/>
      <c r="FVR91" s="201"/>
      <c r="FVS91" s="201"/>
      <c r="FVT91" s="201"/>
      <c r="FVU91" s="201"/>
      <c r="FVV91" s="201"/>
      <c r="FVW91" s="201"/>
      <c r="FVX91" s="201"/>
      <c r="FVY91" s="201"/>
      <c r="FVZ91" s="201"/>
      <c r="FWA91" s="201"/>
      <c r="FWB91" s="201"/>
      <c r="FWC91" s="201"/>
      <c r="FWD91" s="201"/>
      <c r="FWE91" s="201"/>
      <c r="FWF91" s="201"/>
      <c r="FWG91" s="201"/>
      <c r="FWH91" s="201"/>
      <c r="FWI91" s="201"/>
      <c r="FWJ91" s="201"/>
      <c r="FWK91" s="201"/>
      <c r="FWL91" s="201"/>
      <c r="FWM91" s="201"/>
      <c r="FWN91" s="201"/>
      <c r="FWO91" s="201"/>
      <c r="FWP91" s="201"/>
      <c r="FWQ91" s="201"/>
      <c r="FWR91" s="201"/>
      <c r="FWS91" s="201"/>
      <c r="FWT91" s="201"/>
      <c r="FWU91" s="201"/>
      <c r="FWV91" s="201"/>
      <c r="FWW91" s="201"/>
      <c r="FWX91" s="201"/>
      <c r="FWY91" s="201"/>
      <c r="FWZ91" s="201"/>
      <c r="FXA91" s="201"/>
      <c r="FXB91" s="201"/>
      <c r="FXC91" s="201"/>
      <c r="FXD91" s="201"/>
      <c r="FXE91" s="201"/>
      <c r="FXF91" s="201"/>
      <c r="FXG91" s="201"/>
      <c r="FXH91" s="201"/>
      <c r="FXI91" s="201"/>
      <c r="FXJ91" s="201"/>
      <c r="FXK91" s="201"/>
      <c r="FXL91" s="201"/>
      <c r="FXM91" s="201"/>
      <c r="FXN91" s="201"/>
      <c r="FXO91" s="201"/>
      <c r="FXP91" s="201"/>
      <c r="FXQ91" s="201"/>
      <c r="FXR91" s="201"/>
      <c r="FXS91" s="201"/>
      <c r="FXT91" s="201"/>
      <c r="FXU91" s="201"/>
      <c r="FXV91" s="201"/>
      <c r="FXW91" s="201"/>
      <c r="FXX91" s="201"/>
      <c r="FXY91" s="201"/>
      <c r="FXZ91" s="201"/>
      <c r="FYA91" s="201"/>
      <c r="FYB91" s="201"/>
      <c r="FYC91" s="201"/>
      <c r="FYD91" s="201"/>
      <c r="FYE91" s="201"/>
      <c r="FYF91" s="201"/>
      <c r="FYG91" s="201"/>
      <c r="FYH91" s="201"/>
      <c r="FYI91" s="201"/>
      <c r="FYJ91" s="201"/>
      <c r="FYK91" s="201"/>
      <c r="FYL91" s="201"/>
      <c r="FYM91" s="201"/>
      <c r="FYN91" s="201"/>
      <c r="FYO91" s="201"/>
      <c r="FYP91" s="201"/>
      <c r="FYQ91" s="201"/>
      <c r="FYR91" s="201"/>
      <c r="FYS91" s="201"/>
      <c r="FYT91" s="201"/>
      <c r="FYU91" s="201"/>
      <c r="FYV91" s="201"/>
      <c r="FYW91" s="201"/>
      <c r="FYX91" s="201"/>
      <c r="FYY91" s="201"/>
      <c r="FYZ91" s="201"/>
      <c r="FZA91" s="201"/>
      <c r="FZB91" s="201"/>
      <c r="FZC91" s="201"/>
      <c r="FZD91" s="201"/>
      <c r="FZE91" s="201"/>
      <c r="FZF91" s="201"/>
      <c r="FZG91" s="201"/>
      <c r="FZH91" s="201"/>
      <c r="FZI91" s="201"/>
      <c r="FZJ91" s="201"/>
      <c r="FZK91" s="201"/>
      <c r="FZL91" s="201"/>
      <c r="FZM91" s="201"/>
      <c r="FZN91" s="201"/>
      <c r="FZO91" s="201"/>
      <c r="FZP91" s="201"/>
      <c r="FZQ91" s="201"/>
      <c r="FZR91" s="201"/>
      <c r="FZS91" s="201"/>
      <c r="FZT91" s="201"/>
      <c r="FZU91" s="201"/>
      <c r="FZV91" s="201"/>
      <c r="FZW91" s="201"/>
      <c r="FZX91" s="201"/>
      <c r="FZY91" s="201"/>
      <c r="FZZ91" s="201"/>
      <c r="GAA91" s="201"/>
      <c r="GAB91" s="201"/>
      <c r="GAC91" s="201"/>
      <c r="GAD91" s="201"/>
      <c r="GAE91" s="201"/>
      <c r="GAF91" s="201"/>
      <c r="GAG91" s="201"/>
      <c r="GAH91" s="201"/>
      <c r="GAI91" s="201"/>
      <c r="GAJ91" s="201"/>
      <c r="GAK91" s="201"/>
      <c r="GAL91" s="201"/>
      <c r="GAM91" s="201"/>
      <c r="GAN91" s="201"/>
      <c r="GAO91" s="201"/>
      <c r="GAP91" s="201"/>
      <c r="GAQ91" s="201"/>
      <c r="GAR91" s="201"/>
      <c r="GAS91" s="201"/>
      <c r="GAT91" s="201"/>
      <c r="GAU91" s="201"/>
      <c r="GAV91" s="201"/>
      <c r="GAW91" s="201"/>
      <c r="GAX91" s="201"/>
      <c r="GAY91" s="201"/>
      <c r="GAZ91" s="201"/>
      <c r="GBA91" s="201"/>
      <c r="GBB91" s="201"/>
      <c r="GBC91" s="201"/>
      <c r="GBD91" s="201"/>
      <c r="GBE91" s="201"/>
      <c r="GBF91" s="201"/>
      <c r="GBG91" s="201"/>
      <c r="GBH91" s="201"/>
      <c r="GBI91" s="201"/>
      <c r="GBJ91" s="201"/>
      <c r="GBK91" s="201"/>
      <c r="GBL91" s="201"/>
      <c r="GBM91" s="201"/>
      <c r="GBN91" s="201"/>
      <c r="GBO91" s="201"/>
      <c r="GBP91" s="201"/>
      <c r="GBQ91" s="201"/>
      <c r="GBR91" s="201"/>
      <c r="GBS91" s="201"/>
      <c r="GBT91" s="201"/>
      <c r="GBU91" s="201"/>
      <c r="GBV91" s="201"/>
      <c r="GBW91" s="201"/>
      <c r="GBX91" s="201"/>
      <c r="GBY91" s="201"/>
      <c r="GBZ91" s="201"/>
      <c r="GCA91" s="201"/>
      <c r="GCB91" s="201"/>
      <c r="GCC91" s="201"/>
      <c r="GCD91" s="201"/>
      <c r="GCE91" s="201"/>
      <c r="GCF91" s="201"/>
      <c r="GCG91" s="201"/>
      <c r="GCH91" s="201"/>
      <c r="GCI91" s="201"/>
      <c r="GCJ91" s="201"/>
      <c r="GCK91" s="201"/>
      <c r="GCL91" s="201"/>
      <c r="GCM91" s="201"/>
      <c r="GCN91" s="201"/>
      <c r="GCO91" s="201"/>
      <c r="GCP91" s="201"/>
      <c r="GCQ91" s="201"/>
      <c r="GCR91" s="201"/>
      <c r="GCS91" s="201"/>
      <c r="GCT91" s="201"/>
      <c r="GCU91" s="201"/>
      <c r="GCV91" s="201"/>
      <c r="GCW91" s="201"/>
      <c r="GCX91" s="201"/>
      <c r="GCY91" s="201"/>
      <c r="GCZ91" s="201"/>
      <c r="GDA91" s="201"/>
      <c r="GDB91" s="201"/>
      <c r="GDC91" s="201"/>
      <c r="GDD91" s="201"/>
      <c r="GDE91" s="201"/>
      <c r="GDF91" s="201"/>
      <c r="GDG91" s="201"/>
      <c r="GDH91" s="201"/>
      <c r="GDI91" s="201"/>
      <c r="GDJ91" s="201"/>
      <c r="GDK91" s="201"/>
      <c r="GDL91" s="201"/>
      <c r="GDM91" s="201"/>
      <c r="GDN91" s="201"/>
      <c r="GDO91" s="201"/>
      <c r="GDP91" s="201"/>
      <c r="GDQ91" s="201"/>
      <c r="GDR91" s="201"/>
      <c r="GDS91" s="201"/>
      <c r="GDT91" s="201"/>
      <c r="GDU91" s="201"/>
      <c r="GDV91" s="201"/>
      <c r="GDW91" s="201"/>
      <c r="GDX91" s="201"/>
      <c r="GDY91" s="201"/>
      <c r="GDZ91" s="201"/>
      <c r="GEA91" s="201"/>
      <c r="GEB91" s="201"/>
      <c r="GEC91" s="201"/>
      <c r="GED91" s="201"/>
      <c r="GEE91" s="201"/>
      <c r="GEF91" s="201"/>
      <c r="GEG91" s="201"/>
      <c r="GEH91" s="201"/>
      <c r="GEI91" s="201"/>
      <c r="GEJ91" s="201"/>
      <c r="GEK91" s="201"/>
      <c r="GEL91" s="201"/>
      <c r="GEM91" s="201"/>
      <c r="GEN91" s="201"/>
      <c r="GEO91" s="201"/>
      <c r="GEP91" s="201"/>
      <c r="GEQ91" s="201"/>
      <c r="GER91" s="201"/>
      <c r="GES91" s="201"/>
      <c r="GET91" s="201"/>
      <c r="GEU91" s="201"/>
      <c r="GEV91" s="201"/>
      <c r="GEW91" s="201"/>
      <c r="GEX91" s="201"/>
      <c r="GEY91" s="201"/>
      <c r="GEZ91" s="201"/>
      <c r="GFA91" s="201"/>
      <c r="GFB91" s="201"/>
      <c r="GFC91" s="201"/>
      <c r="GFD91" s="201"/>
      <c r="GFE91" s="201"/>
      <c r="GFF91" s="201"/>
      <c r="GFG91" s="201"/>
      <c r="GFH91" s="201"/>
      <c r="GFI91" s="201"/>
      <c r="GFJ91" s="201"/>
      <c r="GFK91" s="201"/>
      <c r="GFL91" s="201"/>
      <c r="GFM91" s="201"/>
      <c r="GFN91" s="201"/>
      <c r="GFO91" s="201"/>
      <c r="GFP91" s="201"/>
      <c r="GFQ91" s="201"/>
      <c r="GFR91" s="201"/>
      <c r="GFS91" s="201"/>
      <c r="GFT91" s="201"/>
      <c r="GFU91" s="201"/>
      <c r="GFV91" s="201"/>
      <c r="GFW91" s="201"/>
      <c r="GFX91" s="201"/>
      <c r="GFY91" s="201"/>
      <c r="GFZ91" s="201"/>
      <c r="GGA91" s="201"/>
      <c r="GGB91" s="201"/>
      <c r="GGC91" s="201"/>
      <c r="GGD91" s="201"/>
      <c r="GGE91" s="201"/>
      <c r="GGF91" s="201"/>
      <c r="GGG91" s="201"/>
      <c r="GGH91" s="201"/>
      <c r="GGI91" s="201"/>
      <c r="GGJ91" s="201"/>
      <c r="GGK91" s="201"/>
      <c r="GGL91" s="201"/>
      <c r="GGM91" s="201"/>
      <c r="GGN91" s="201"/>
      <c r="GGO91" s="201"/>
      <c r="GGP91" s="201"/>
      <c r="GGQ91" s="201"/>
      <c r="GGR91" s="201"/>
      <c r="GGS91" s="201"/>
      <c r="GGT91" s="201"/>
      <c r="GGU91" s="201"/>
      <c r="GGV91" s="201"/>
      <c r="GGW91" s="201"/>
      <c r="GGX91" s="201"/>
      <c r="GGY91" s="201"/>
      <c r="GGZ91" s="201"/>
      <c r="GHA91" s="201"/>
      <c r="GHB91" s="201"/>
      <c r="GHC91" s="201"/>
      <c r="GHD91" s="201"/>
      <c r="GHE91" s="201"/>
      <c r="GHF91" s="201"/>
      <c r="GHG91" s="201"/>
      <c r="GHH91" s="201"/>
      <c r="GHI91" s="201"/>
      <c r="GHJ91" s="201"/>
      <c r="GHK91" s="201"/>
      <c r="GHL91" s="201"/>
      <c r="GHM91" s="201"/>
      <c r="GHN91" s="201"/>
      <c r="GHO91" s="201"/>
      <c r="GHP91" s="201"/>
      <c r="GHQ91" s="201"/>
      <c r="GHR91" s="201"/>
      <c r="GHS91" s="201"/>
      <c r="GHT91" s="201"/>
      <c r="GHU91" s="201"/>
      <c r="GHV91" s="201"/>
      <c r="GHW91" s="201"/>
      <c r="GHX91" s="201"/>
      <c r="GHY91" s="201"/>
      <c r="GHZ91" s="201"/>
      <c r="GIA91" s="201"/>
      <c r="GIB91" s="201"/>
      <c r="GIC91" s="201"/>
      <c r="GID91" s="201"/>
      <c r="GIE91" s="201"/>
      <c r="GIF91" s="201"/>
      <c r="GIG91" s="201"/>
      <c r="GIH91" s="201"/>
      <c r="GII91" s="201"/>
      <c r="GIJ91" s="201"/>
      <c r="GIK91" s="201"/>
      <c r="GIL91" s="201"/>
      <c r="GIM91" s="201"/>
      <c r="GIN91" s="201"/>
      <c r="GIO91" s="201"/>
      <c r="GIP91" s="201"/>
      <c r="GIQ91" s="201"/>
      <c r="GIR91" s="201"/>
      <c r="GIS91" s="201"/>
      <c r="GIT91" s="201"/>
      <c r="GIU91" s="201"/>
      <c r="GIV91" s="201"/>
      <c r="GIW91" s="201"/>
      <c r="GIX91" s="201"/>
      <c r="GIY91" s="201"/>
      <c r="GIZ91" s="201"/>
      <c r="GJA91" s="201"/>
      <c r="GJB91" s="201"/>
      <c r="GJC91" s="201"/>
      <c r="GJD91" s="201"/>
      <c r="GJE91" s="201"/>
      <c r="GJF91" s="201"/>
      <c r="GJG91" s="201"/>
      <c r="GJH91" s="201"/>
      <c r="GJI91" s="201"/>
      <c r="GJJ91" s="201"/>
      <c r="GJK91" s="201"/>
      <c r="GJL91" s="201"/>
      <c r="GJM91" s="201"/>
      <c r="GJN91" s="201"/>
      <c r="GJO91" s="201"/>
      <c r="GJP91" s="201"/>
      <c r="GJQ91" s="201"/>
      <c r="GJR91" s="201"/>
      <c r="GJS91" s="201"/>
      <c r="GJT91" s="201"/>
      <c r="GJU91" s="201"/>
      <c r="GJV91" s="201"/>
      <c r="GJW91" s="201"/>
      <c r="GJX91" s="201"/>
      <c r="GJY91" s="201"/>
      <c r="GJZ91" s="201"/>
      <c r="GKA91" s="201"/>
      <c r="GKB91" s="201"/>
      <c r="GKC91" s="201"/>
      <c r="GKD91" s="201"/>
      <c r="GKE91" s="201"/>
      <c r="GKF91" s="201"/>
      <c r="GKG91" s="201"/>
      <c r="GKH91" s="201"/>
      <c r="GKI91" s="201"/>
      <c r="GKJ91" s="201"/>
      <c r="GKK91" s="201"/>
      <c r="GKL91" s="201"/>
      <c r="GKM91" s="201"/>
      <c r="GKN91" s="201"/>
      <c r="GKO91" s="201"/>
      <c r="GKP91" s="201"/>
      <c r="GKQ91" s="201"/>
      <c r="GKR91" s="201"/>
      <c r="GKS91" s="201"/>
      <c r="GKT91" s="201"/>
      <c r="GKU91" s="201"/>
      <c r="GKV91" s="201"/>
      <c r="GKW91" s="201"/>
      <c r="GKX91" s="201"/>
      <c r="GKY91" s="201"/>
      <c r="GKZ91" s="201"/>
      <c r="GLA91" s="201"/>
      <c r="GLB91" s="201"/>
      <c r="GLC91" s="201"/>
      <c r="GLD91" s="201"/>
      <c r="GLE91" s="201"/>
      <c r="GLF91" s="201"/>
      <c r="GLG91" s="201"/>
      <c r="GLH91" s="201"/>
      <c r="GLI91" s="201"/>
      <c r="GLJ91" s="201"/>
      <c r="GLK91" s="201"/>
      <c r="GLL91" s="201"/>
      <c r="GLM91" s="201"/>
      <c r="GLN91" s="201"/>
      <c r="GLO91" s="201"/>
      <c r="GLP91" s="201"/>
      <c r="GLQ91" s="201"/>
      <c r="GLR91" s="201"/>
      <c r="GLS91" s="201"/>
      <c r="GLT91" s="201"/>
      <c r="GLU91" s="201"/>
      <c r="GLV91" s="201"/>
      <c r="GLW91" s="201"/>
      <c r="GLX91" s="201"/>
      <c r="GLY91" s="201"/>
      <c r="GLZ91" s="201"/>
      <c r="GMA91" s="201"/>
      <c r="GMB91" s="201"/>
      <c r="GMC91" s="201"/>
      <c r="GMD91" s="201"/>
      <c r="GME91" s="201"/>
      <c r="GMF91" s="201"/>
      <c r="GMG91" s="201"/>
      <c r="GMH91" s="201"/>
      <c r="GMI91" s="201"/>
      <c r="GMJ91" s="201"/>
      <c r="GMK91" s="201"/>
      <c r="GML91" s="201"/>
      <c r="GMM91" s="201"/>
      <c r="GMN91" s="201"/>
      <c r="GMO91" s="201"/>
      <c r="GMP91" s="201"/>
      <c r="GMQ91" s="201"/>
      <c r="GMR91" s="201"/>
      <c r="GMS91" s="201"/>
      <c r="GMT91" s="201"/>
      <c r="GMU91" s="201"/>
      <c r="GMV91" s="201"/>
      <c r="GMW91" s="201"/>
      <c r="GMX91" s="201"/>
      <c r="GMY91" s="201"/>
      <c r="GMZ91" s="201"/>
      <c r="GNA91" s="201"/>
      <c r="GNB91" s="201"/>
      <c r="GNC91" s="201"/>
      <c r="GND91" s="201"/>
      <c r="GNE91" s="201"/>
      <c r="GNF91" s="201"/>
      <c r="GNG91" s="201"/>
      <c r="GNH91" s="201"/>
      <c r="GNI91" s="201"/>
      <c r="GNJ91" s="201"/>
      <c r="GNK91" s="201"/>
      <c r="GNL91" s="201"/>
      <c r="GNM91" s="201"/>
      <c r="GNN91" s="201"/>
      <c r="GNO91" s="201"/>
      <c r="GNP91" s="201"/>
      <c r="GNQ91" s="201"/>
      <c r="GNR91" s="201"/>
      <c r="GNS91" s="201"/>
      <c r="GNT91" s="201"/>
      <c r="GNU91" s="201"/>
      <c r="GNV91" s="201"/>
      <c r="GNW91" s="201"/>
      <c r="GNX91" s="201"/>
      <c r="GNY91" s="201"/>
      <c r="GNZ91" s="201"/>
      <c r="GOA91" s="201"/>
      <c r="GOB91" s="201"/>
      <c r="GOC91" s="201"/>
      <c r="GOD91" s="201"/>
      <c r="GOE91" s="201"/>
      <c r="GOF91" s="201"/>
      <c r="GOG91" s="201"/>
      <c r="GOH91" s="201"/>
      <c r="GOI91" s="201"/>
      <c r="GOJ91" s="201"/>
      <c r="GOK91" s="201"/>
      <c r="GOL91" s="201"/>
      <c r="GOM91" s="201"/>
      <c r="GON91" s="201"/>
      <c r="GOO91" s="201"/>
      <c r="GOP91" s="201"/>
      <c r="GOQ91" s="201"/>
      <c r="GOR91" s="201"/>
      <c r="GOS91" s="201"/>
      <c r="GOT91" s="201"/>
      <c r="GOU91" s="201"/>
      <c r="GOV91" s="201"/>
      <c r="GOW91" s="201"/>
      <c r="GOX91" s="201"/>
      <c r="GOY91" s="201"/>
      <c r="GOZ91" s="201"/>
      <c r="GPA91" s="201"/>
      <c r="GPB91" s="201"/>
      <c r="GPC91" s="201"/>
      <c r="GPD91" s="201"/>
      <c r="GPE91" s="201"/>
      <c r="GPF91" s="201"/>
      <c r="GPG91" s="201"/>
      <c r="GPH91" s="201"/>
      <c r="GPI91" s="201"/>
      <c r="GPJ91" s="201"/>
      <c r="GPK91" s="201"/>
      <c r="GPL91" s="201"/>
      <c r="GPM91" s="201"/>
      <c r="GPN91" s="201"/>
      <c r="GPO91" s="201"/>
      <c r="GPP91" s="201"/>
      <c r="GPQ91" s="201"/>
      <c r="GPR91" s="201"/>
      <c r="GPS91" s="201"/>
      <c r="GPT91" s="201"/>
      <c r="GPU91" s="201"/>
      <c r="GPV91" s="201"/>
      <c r="GPW91" s="201"/>
      <c r="GPX91" s="201"/>
      <c r="GPY91" s="201"/>
      <c r="GPZ91" s="201"/>
      <c r="GQA91" s="201"/>
      <c r="GQB91" s="201"/>
      <c r="GQC91" s="201"/>
      <c r="GQD91" s="201"/>
      <c r="GQE91" s="201"/>
      <c r="GQF91" s="201"/>
      <c r="GQG91" s="201"/>
      <c r="GQH91" s="201"/>
      <c r="GQI91" s="201"/>
      <c r="GQJ91" s="201"/>
      <c r="GQK91" s="201"/>
      <c r="GQL91" s="201"/>
      <c r="GQM91" s="201"/>
      <c r="GQN91" s="201"/>
      <c r="GQO91" s="201"/>
      <c r="GQP91" s="201"/>
      <c r="GQQ91" s="201"/>
      <c r="GQR91" s="201"/>
      <c r="GQS91" s="201"/>
      <c r="GQT91" s="201"/>
      <c r="GQU91" s="201"/>
      <c r="GQV91" s="201"/>
      <c r="GQW91" s="201"/>
      <c r="GQX91" s="201"/>
      <c r="GQY91" s="201"/>
      <c r="GQZ91" s="201"/>
      <c r="GRA91" s="201"/>
      <c r="GRB91" s="201"/>
      <c r="GRC91" s="201"/>
      <c r="GRD91" s="201"/>
      <c r="GRE91" s="201"/>
      <c r="GRF91" s="201"/>
      <c r="GRG91" s="201"/>
      <c r="GRH91" s="201"/>
      <c r="GRI91" s="201"/>
      <c r="GRJ91" s="201"/>
      <c r="GRK91" s="201"/>
      <c r="GRL91" s="201"/>
      <c r="GRM91" s="201"/>
      <c r="GRN91" s="201"/>
      <c r="GRO91" s="201"/>
      <c r="GRP91" s="201"/>
      <c r="GRQ91" s="201"/>
      <c r="GRR91" s="201"/>
      <c r="GRS91" s="201"/>
      <c r="GRT91" s="201"/>
      <c r="GRU91" s="201"/>
      <c r="GRV91" s="201"/>
      <c r="GRW91" s="201"/>
      <c r="GRX91" s="201"/>
      <c r="GRY91" s="201"/>
      <c r="GRZ91" s="201"/>
      <c r="GSA91" s="201"/>
      <c r="GSB91" s="201"/>
      <c r="GSC91" s="201"/>
      <c r="GSD91" s="201"/>
      <c r="GSE91" s="201"/>
      <c r="GSF91" s="201"/>
      <c r="GSG91" s="201"/>
      <c r="GSH91" s="201"/>
      <c r="GSI91" s="201"/>
      <c r="GSJ91" s="201"/>
      <c r="GSK91" s="201"/>
      <c r="GSL91" s="201"/>
      <c r="GSM91" s="201"/>
      <c r="GSN91" s="201"/>
      <c r="GSO91" s="201"/>
      <c r="GSP91" s="201"/>
      <c r="GSQ91" s="201"/>
      <c r="GSR91" s="201"/>
      <c r="GSS91" s="201"/>
      <c r="GST91" s="201"/>
      <c r="GSU91" s="201"/>
      <c r="GSV91" s="201"/>
      <c r="GSW91" s="201"/>
      <c r="GSX91" s="201"/>
      <c r="GSY91" s="201"/>
      <c r="GSZ91" s="201"/>
      <c r="GTA91" s="201"/>
      <c r="GTB91" s="201"/>
      <c r="GTC91" s="201"/>
      <c r="GTD91" s="201"/>
      <c r="GTE91" s="201"/>
      <c r="GTF91" s="201"/>
      <c r="GTG91" s="201"/>
      <c r="GTH91" s="201"/>
      <c r="GTI91" s="201"/>
      <c r="GTJ91" s="201"/>
      <c r="GTK91" s="201"/>
      <c r="GTL91" s="201"/>
      <c r="GTM91" s="201"/>
      <c r="GTN91" s="201"/>
      <c r="GTO91" s="201"/>
      <c r="GTP91" s="201"/>
      <c r="GTQ91" s="201"/>
      <c r="GTR91" s="201"/>
      <c r="GTS91" s="201"/>
      <c r="GTT91" s="201"/>
      <c r="GTU91" s="201"/>
      <c r="GTV91" s="201"/>
      <c r="GTW91" s="201"/>
      <c r="GTX91" s="201"/>
      <c r="GTY91" s="201"/>
      <c r="GTZ91" s="201"/>
      <c r="GUA91" s="201"/>
      <c r="GUB91" s="201"/>
      <c r="GUC91" s="201"/>
      <c r="GUD91" s="201"/>
      <c r="GUE91" s="201"/>
      <c r="GUF91" s="201"/>
      <c r="GUG91" s="201"/>
      <c r="GUH91" s="201"/>
      <c r="GUI91" s="201"/>
      <c r="GUJ91" s="201"/>
      <c r="GUK91" s="201"/>
      <c r="GUL91" s="201"/>
      <c r="GUM91" s="201"/>
      <c r="GUN91" s="201"/>
      <c r="GUO91" s="201"/>
      <c r="GUP91" s="201"/>
      <c r="GUQ91" s="201"/>
      <c r="GUR91" s="201"/>
      <c r="GUS91" s="201"/>
      <c r="GUT91" s="201"/>
      <c r="GUU91" s="201"/>
      <c r="GUV91" s="201"/>
      <c r="GUW91" s="201"/>
      <c r="GUX91" s="201"/>
      <c r="GUY91" s="201"/>
      <c r="GUZ91" s="201"/>
      <c r="GVA91" s="201"/>
      <c r="GVB91" s="201"/>
      <c r="GVC91" s="201"/>
      <c r="GVD91" s="201"/>
      <c r="GVE91" s="201"/>
      <c r="GVF91" s="201"/>
      <c r="GVG91" s="201"/>
      <c r="GVH91" s="201"/>
      <c r="GVI91" s="201"/>
      <c r="GVJ91" s="201"/>
      <c r="GVK91" s="201"/>
      <c r="GVL91" s="201"/>
      <c r="GVM91" s="201"/>
      <c r="GVN91" s="201"/>
      <c r="GVO91" s="201"/>
      <c r="GVP91" s="201"/>
      <c r="GVQ91" s="201"/>
      <c r="GVR91" s="201"/>
      <c r="GVS91" s="201"/>
      <c r="GVT91" s="201"/>
      <c r="GVU91" s="201"/>
      <c r="GVV91" s="201"/>
      <c r="GVW91" s="201"/>
      <c r="GVX91" s="201"/>
      <c r="GVY91" s="201"/>
      <c r="GVZ91" s="201"/>
      <c r="GWA91" s="201"/>
      <c r="GWB91" s="201"/>
      <c r="GWC91" s="201"/>
      <c r="GWD91" s="201"/>
      <c r="GWE91" s="201"/>
      <c r="GWF91" s="201"/>
      <c r="GWG91" s="201"/>
      <c r="GWH91" s="201"/>
      <c r="GWI91" s="201"/>
      <c r="GWJ91" s="201"/>
      <c r="GWK91" s="201"/>
      <c r="GWL91" s="201"/>
      <c r="GWM91" s="201"/>
      <c r="GWN91" s="201"/>
      <c r="GWO91" s="201"/>
      <c r="GWP91" s="201"/>
      <c r="GWQ91" s="201"/>
      <c r="GWR91" s="201"/>
      <c r="GWS91" s="201"/>
      <c r="GWT91" s="201"/>
      <c r="GWU91" s="201"/>
      <c r="GWV91" s="201"/>
      <c r="GWW91" s="201"/>
      <c r="GWX91" s="201"/>
      <c r="GWY91" s="201"/>
      <c r="GWZ91" s="201"/>
      <c r="GXA91" s="201"/>
      <c r="GXB91" s="201"/>
      <c r="GXC91" s="201"/>
      <c r="GXD91" s="201"/>
      <c r="GXE91" s="201"/>
      <c r="GXF91" s="201"/>
      <c r="GXG91" s="201"/>
      <c r="GXH91" s="201"/>
      <c r="GXI91" s="201"/>
      <c r="GXJ91" s="201"/>
      <c r="GXK91" s="201"/>
      <c r="GXL91" s="201"/>
      <c r="GXM91" s="201"/>
      <c r="GXN91" s="201"/>
      <c r="GXO91" s="201"/>
      <c r="GXP91" s="201"/>
      <c r="GXQ91" s="201"/>
      <c r="GXR91" s="201"/>
      <c r="GXS91" s="201"/>
      <c r="GXT91" s="201"/>
      <c r="GXU91" s="201"/>
      <c r="GXV91" s="201"/>
      <c r="GXW91" s="201"/>
      <c r="GXX91" s="201"/>
      <c r="GXY91" s="201"/>
      <c r="GXZ91" s="201"/>
      <c r="GYA91" s="201"/>
      <c r="GYB91" s="201"/>
      <c r="GYC91" s="201"/>
      <c r="GYD91" s="201"/>
      <c r="GYE91" s="201"/>
      <c r="GYF91" s="201"/>
      <c r="GYG91" s="201"/>
      <c r="GYH91" s="201"/>
      <c r="GYI91" s="201"/>
      <c r="GYJ91" s="201"/>
      <c r="GYK91" s="201"/>
      <c r="GYL91" s="201"/>
      <c r="GYM91" s="201"/>
      <c r="GYN91" s="201"/>
      <c r="GYO91" s="201"/>
      <c r="GYP91" s="201"/>
      <c r="GYQ91" s="201"/>
      <c r="GYR91" s="201"/>
      <c r="GYS91" s="201"/>
      <c r="GYT91" s="201"/>
      <c r="GYU91" s="201"/>
      <c r="GYV91" s="201"/>
      <c r="GYW91" s="201"/>
      <c r="GYX91" s="201"/>
      <c r="GYY91" s="201"/>
      <c r="GYZ91" s="201"/>
      <c r="GZA91" s="201"/>
      <c r="GZB91" s="201"/>
      <c r="GZC91" s="201"/>
      <c r="GZD91" s="201"/>
      <c r="GZE91" s="201"/>
      <c r="GZF91" s="201"/>
      <c r="GZG91" s="201"/>
      <c r="GZH91" s="201"/>
      <c r="GZI91" s="201"/>
      <c r="GZJ91" s="201"/>
      <c r="GZK91" s="201"/>
      <c r="GZL91" s="201"/>
      <c r="GZM91" s="201"/>
      <c r="GZN91" s="201"/>
      <c r="GZO91" s="201"/>
      <c r="GZP91" s="201"/>
      <c r="GZQ91" s="201"/>
      <c r="GZR91" s="201"/>
      <c r="GZS91" s="201"/>
      <c r="GZT91" s="201"/>
      <c r="GZU91" s="201"/>
      <c r="GZV91" s="201"/>
      <c r="GZW91" s="201"/>
      <c r="GZX91" s="201"/>
      <c r="GZY91" s="201"/>
      <c r="GZZ91" s="201"/>
      <c r="HAA91" s="201"/>
      <c r="HAB91" s="201"/>
      <c r="HAC91" s="201"/>
      <c r="HAD91" s="201"/>
      <c r="HAE91" s="201"/>
      <c r="HAF91" s="201"/>
      <c r="HAG91" s="201"/>
      <c r="HAH91" s="201"/>
      <c r="HAI91" s="201"/>
      <c r="HAJ91" s="201"/>
      <c r="HAK91" s="201"/>
      <c r="HAL91" s="201"/>
      <c r="HAM91" s="201"/>
      <c r="HAN91" s="201"/>
      <c r="HAO91" s="201"/>
      <c r="HAP91" s="201"/>
      <c r="HAQ91" s="201"/>
      <c r="HAR91" s="201"/>
      <c r="HAS91" s="201"/>
      <c r="HAT91" s="201"/>
      <c r="HAU91" s="201"/>
      <c r="HAV91" s="201"/>
      <c r="HAW91" s="201"/>
      <c r="HAX91" s="201"/>
      <c r="HAY91" s="201"/>
      <c r="HAZ91" s="201"/>
      <c r="HBA91" s="201"/>
      <c r="HBB91" s="201"/>
      <c r="HBC91" s="201"/>
      <c r="HBD91" s="201"/>
      <c r="HBE91" s="201"/>
      <c r="HBF91" s="201"/>
      <c r="HBG91" s="201"/>
      <c r="HBH91" s="201"/>
      <c r="HBI91" s="201"/>
      <c r="HBJ91" s="201"/>
      <c r="HBK91" s="201"/>
      <c r="HBL91" s="201"/>
      <c r="HBM91" s="201"/>
      <c r="HBN91" s="201"/>
      <c r="HBO91" s="201"/>
      <c r="HBP91" s="201"/>
      <c r="HBQ91" s="201"/>
      <c r="HBR91" s="201"/>
      <c r="HBS91" s="201"/>
      <c r="HBT91" s="201"/>
      <c r="HBU91" s="201"/>
      <c r="HBV91" s="201"/>
      <c r="HBW91" s="201"/>
      <c r="HBX91" s="201"/>
      <c r="HBY91" s="201"/>
      <c r="HBZ91" s="201"/>
      <c r="HCA91" s="201"/>
      <c r="HCB91" s="201"/>
      <c r="HCC91" s="201"/>
      <c r="HCD91" s="201"/>
      <c r="HCE91" s="201"/>
      <c r="HCF91" s="201"/>
      <c r="HCG91" s="201"/>
      <c r="HCH91" s="201"/>
      <c r="HCI91" s="201"/>
      <c r="HCJ91" s="201"/>
      <c r="HCK91" s="201"/>
      <c r="HCL91" s="201"/>
      <c r="HCM91" s="201"/>
      <c r="HCN91" s="201"/>
      <c r="HCO91" s="201"/>
      <c r="HCP91" s="201"/>
      <c r="HCQ91" s="201"/>
      <c r="HCR91" s="201"/>
      <c r="HCS91" s="201"/>
      <c r="HCT91" s="201"/>
      <c r="HCU91" s="201"/>
      <c r="HCV91" s="201"/>
      <c r="HCW91" s="201"/>
      <c r="HCX91" s="201"/>
      <c r="HCY91" s="201"/>
      <c r="HCZ91" s="201"/>
      <c r="HDA91" s="201"/>
      <c r="HDB91" s="201"/>
      <c r="HDC91" s="201"/>
      <c r="HDD91" s="201"/>
      <c r="HDE91" s="201"/>
      <c r="HDF91" s="201"/>
      <c r="HDG91" s="201"/>
      <c r="HDH91" s="201"/>
      <c r="HDI91" s="201"/>
      <c r="HDJ91" s="201"/>
      <c r="HDK91" s="201"/>
      <c r="HDL91" s="201"/>
      <c r="HDM91" s="201"/>
      <c r="HDN91" s="201"/>
      <c r="HDO91" s="201"/>
      <c r="HDP91" s="201"/>
      <c r="HDQ91" s="201"/>
      <c r="HDR91" s="201"/>
      <c r="HDS91" s="201"/>
      <c r="HDT91" s="201"/>
      <c r="HDU91" s="201"/>
      <c r="HDV91" s="201"/>
      <c r="HDW91" s="201"/>
      <c r="HDX91" s="201"/>
      <c r="HDY91" s="201"/>
      <c r="HDZ91" s="201"/>
      <c r="HEA91" s="201"/>
      <c r="HEB91" s="201"/>
      <c r="HEC91" s="201"/>
      <c r="HED91" s="201"/>
      <c r="HEE91" s="201"/>
      <c r="HEF91" s="201"/>
      <c r="HEG91" s="201"/>
      <c r="HEH91" s="201"/>
      <c r="HEI91" s="201"/>
      <c r="HEJ91" s="201"/>
      <c r="HEK91" s="201"/>
      <c r="HEL91" s="201"/>
      <c r="HEM91" s="201"/>
      <c r="HEN91" s="201"/>
      <c r="HEO91" s="201"/>
      <c r="HEP91" s="201"/>
      <c r="HEQ91" s="201"/>
      <c r="HER91" s="201"/>
      <c r="HES91" s="201"/>
      <c r="HET91" s="201"/>
      <c r="HEU91" s="201"/>
      <c r="HEV91" s="201"/>
      <c r="HEW91" s="201"/>
      <c r="HEX91" s="201"/>
      <c r="HEY91" s="201"/>
      <c r="HEZ91" s="201"/>
      <c r="HFA91" s="201"/>
      <c r="HFB91" s="201"/>
      <c r="HFC91" s="201"/>
      <c r="HFD91" s="201"/>
      <c r="HFE91" s="201"/>
      <c r="HFF91" s="201"/>
      <c r="HFG91" s="201"/>
      <c r="HFH91" s="201"/>
      <c r="HFI91" s="201"/>
      <c r="HFJ91" s="201"/>
      <c r="HFK91" s="201"/>
      <c r="HFL91" s="201"/>
      <c r="HFM91" s="201"/>
      <c r="HFN91" s="201"/>
      <c r="HFO91" s="201"/>
      <c r="HFP91" s="201"/>
      <c r="HFQ91" s="201"/>
      <c r="HFR91" s="201"/>
      <c r="HFS91" s="201"/>
      <c r="HFT91" s="201"/>
      <c r="HFU91" s="201"/>
      <c r="HFV91" s="201"/>
      <c r="HFW91" s="201"/>
      <c r="HFX91" s="201"/>
      <c r="HFY91" s="201"/>
      <c r="HFZ91" s="201"/>
      <c r="HGA91" s="201"/>
      <c r="HGB91" s="201"/>
      <c r="HGC91" s="201"/>
      <c r="HGD91" s="201"/>
      <c r="HGE91" s="201"/>
      <c r="HGF91" s="201"/>
      <c r="HGG91" s="201"/>
      <c r="HGH91" s="201"/>
      <c r="HGI91" s="201"/>
      <c r="HGJ91" s="201"/>
      <c r="HGK91" s="201"/>
      <c r="HGL91" s="201"/>
      <c r="HGM91" s="201"/>
      <c r="HGN91" s="201"/>
      <c r="HGO91" s="201"/>
      <c r="HGP91" s="201"/>
      <c r="HGQ91" s="201"/>
      <c r="HGR91" s="201"/>
      <c r="HGS91" s="201"/>
      <c r="HGT91" s="201"/>
      <c r="HGU91" s="201"/>
      <c r="HGV91" s="201"/>
      <c r="HGW91" s="201"/>
      <c r="HGX91" s="201"/>
      <c r="HGY91" s="201"/>
      <c r="HGZ91" s="201"/>
      <c r="HHA91" s="201"/>
      <c r="HHB91" s="201"/>
      <c r="HHC91" s="201"/>
      <c r="HHD91" s="201"/>
      <c r="HHE91" s="201"/>
      <c r="HHF91" s="201"/>
      <c r="HHG91" s="201"/>
      <c r="HHH91" s="201"/>
      <c r="HHI91" s="201"/>
      <c r="HHJ91" s="201"/>
      <c r="HHK91" s="201"/>
      <c r="HHL91" s="201"/>
      <c r="HHM91" s="201"/>
      <c r="HHN91" s="201"/>
      <c r="HHO91" s="201"/>
      <c r="HHP91" s="201"/>
      <c r="HHQ91" s="201"/>
      <c r="HHR91" s="201"/>
      <c r="HHS91" s="201"/>
      <c r="HHT91" s="201"/>
      <c r="HHU91" s="201"/>
      <c r="HHV91" s="201"/>
      <c r="HHW91" s="201"/>
      <c r="HHX91" s="201"/>
      <c r="HHY91" s="201"/>
      <c r="HHZ91" s="201"/>
      <c r="HIA91" s="201"/>
      <c r="HIB91" s="201"/>
      <c r="HIC91" s="201"/>
      <c r="HID91" s="201"/>
      <c r="HIE91" s="201"/>
      <c r="HIF91" s="201"/>
      <c r="HIG91" s="201"/>
      <c r="HIH91" s="201"/>
      <c r="HII91" s="201"/>
      <c r="HIJ91" s="201"/>
      <c r="HIK91" s="201"/>
      <c r="HIL91" s="201"/>
      <c r="HIM91" s="201"/>
      <c r="HIN91" s="201"/>
      <c r="HIO91" s="201"/>
      <c r="HIP91" s="201"/>
      <c r="HIQ91" s="201"/>
      <c r="HIR91" s="201"/>
      <c r="HIS91" s="201"/>
      <c r="HIT91" s="201"/>
      <c r="HIU91" s="201"/>
      <c r="HIV91" s="201"/>
      <c r="HIW91" s="201"/>
      <c r="HIX91" s="201"/>
      <c r="HIY91" s="201"/>
      <c r="HIZ91" s="201"/>
      <c r="HJA91" s="201"/>
      <c r="HJB91" s="201"/>
      <c r="HJC91" s="201"/>
      <c r="HJD91" s="201"/>
      <c r="HJE91" s="201"/>
      <c r="HJF91" s="201"/>
      <c r="HJG91" s="201"/>
      <c r="HJH91" s="201"/>
      <c r="HJI91" s="201"/>
      <c r="HJJ91" s="201"/>
      <c r="HJK91" s="201"/>
      <c r="HJL91" s="201"/>
      <c r="HJM91" s="201"/>
      <c r="HJN91" s="201"/>
      <c r="HJO91" s="201"/>
      <c r="HJP91" s="201"/>
      <c r="HJQ91" s="201"/>
      <c r="HJR91" s="201"/>
      <c r="HJS91" s="201"/>
      <c r="HJT91" s="201"/>
      <c r="HJU91" s="201"/>
      <c r="HJV91" s="201"/>
      <c r="HJW91" s="201"/>
      <c r="HJX91" s="201"/>
      <c r="HJY91" s="201"/>
      <c r="HJZ91" s="201"/>
      <c r="HKA91" s="201"/>
      <c r="HKB91" s="201"/>
      <c r="HKC91" s="201"/>
      <c r="HKD91" s="201"/>
      <c r="HKE91" s="201"/>
      <c r="HKF91" s="201"/>
      <c r="HKG91" s="201"/>
      <c r="HKH91" s="201"/>
      <c r="HKI91" s="201"/>
      <c r="HKJ91" s="201"/>
      <c r="HKK91" s="201"/>
      <c r="HKL91" s="201"/>
      <c r="HKM91" s="201"/>
      <c r="HKN91" s="201"/>
      <c r="HKO91" s="201"/>
      <c r="HKP91" s="201"/>
      <c r="HKQ91" s="201"/>
      <c r="HKR91" s="201"/>
      <c r="HKS91" s="201"/>
      <c r="HKT91" s="201"/>
      <c r="HKU91" s="201"/>
      <c r="HKV91" s="201"/>
      <c r="HKW91" s="201"/>
      <c r="HKX91" s="201"/>
      <c r="HKY91" s="201"/>
      <c r="HKZ91" s="201"/>
      <c r="HLA91" s="201"/>
      <c r="HLB91" s="201"/>
      <c r="HLC91" s="201"/>
      <c r="HLD91" s="201"/>
      <c r="HLE91" s="201"/>
      <c r="HLF91" s="201"/>
      <c r="HLG91" s="201"/>
      <c r="HLH91" s="201"/>
      <c r="HLI91" s="201"/>
      <c r="HLJ91" s="201"/>
      <c r="HLK91" s="201"/>
      <c r="HLL91" s="201"/>
      <c r="HLM91" s="201"/>
      <c r="HLN91" s="201"/>
      <c r="HLO91" s="201"/>
      <c r="HLP91" s="201"/>
      <c r="HLQ91" s="201"/>
      <c r="HLR91" s="201"/>
      <c r="HLS91" s="201"/>
      <c r="HLT91" s="201"/>
      <c r="HLU91" s="201"/>
      <c r="HLV91" s="201"/>
      <c r="HLW91" s="201"/>
      <c r="HLX91" s="201"/>
      <c r="HLY91" s="201"/>
      <c r="HLZ91" s="201"/>
      <c r="HMA91" s="201"/>
      <c r="HMB91" s="201"/>
      <c r="HMC91" s="201"/>
      <c r="HMD91" s="201"/>
      <c r="HME91" s="201"/>
      <c r="HMF91" s="201"/>
      <c r="HMG91" s="201"/>
      <c r="HMH91" s="201"/>
      <c r="HMI91" s="201"/>
      <c r="HMJ91" s="201"/>
      <c r="HMK91" s="201"/>
      <c r="HML91" s="201"/>
      <c r="HMM91" s="201"/>
      <c r="HMN91" s="201"/>
      <c r="HMO91" s="201"/>
      <c r="HMP91" s="201"/>
      <c r="HMQ91" s="201"/>
      <c r="HMR91" s="201"/>
      <c r="HMS91" s="201"/>
      <c r="HMT91" s="201"/>
      <c r="HMU91" s="201"/>
      <c r="HMV91" s="201"/>
      <c r="HMW91" s="201"/>
      <c r="HMX91" s="201"/>
      <c r="HMY91" s="201"/>
      <c r="HMZ91" s="201"/>
      <c r="HNA91" s="201"/>
      <c r="HNB91" s="201"/>
      <c r="HNC91" s="201"/>
      <c r="HND91" s="201"/>
      <c r="HNE91" s="201"/>
      <c r="HNF91" s="201"/>
      <c r="HNG91" s="201"/>
      <c r="HNH91" s="201"/>
      <c r="HNI91" s="201"/>
      <c r="HNJ91" s="201"/>
      <c r="HNK91" s="201"/>
      <c r="HNL91" s="201"/>
      <c r="HNM91" s="201"/>
      <c r="HNN91" s="201"/>
      <c r="HNO91" s="201"/>
      <c r="HNP91" s="201"/>
      <c r="HNQ91" s="201"/>
      <c r="HNR91" s="201"/>
      <c r="HNS91" s="201"/>
      <c r="HNT91" s="201"/>
      <c r="HNU91" s="201"/>
      <c r="HNV91" s="201"/>
      <c r="HNW91" s="201"/>
      <c r="HNX91" s="201"/>
      <c r="HNY91" s="201"/>
      <c r="HNZ91" s="201"/>
      <c r="HOA91" s="201"/>
      <c r="HOB91" s="201"/>
      <c r="HOC91" s="201"/>
      <c r="HOD91" s="201"/>
      <c r="HOE91" s="201"/>
      <c r="HOF91" s="201"/>
      <c r="HOG91" s="201"/>
      <c r="HOH91" s="201"/>
      <c r="HOI91" s="201"/>
      <c r="HOJ91" s="201"/>
      <c r="HOK91" s="201"/>
      <c r="HOL91" s="201"/>
      <c r="HOM91" s="201"/>
      <c r="HON91" s="201"/>
      <c r="HOO91" s="201"/>
      <c r="HOP91" s="201"/>
      <c r="HOQ91" s="201"/>
      <c r="HOR91" s="201"/>
      <c r="HOS91" s="201"/>
      <c r="HOT91" s="201"/>
      <c r="HOU91" s="201"/>
      <c r="HOV91" s="201"/>
      <c r="HOW91" s="201"/>
      <c r="HOX91" s="201"/>
      <c r="HOY91" s="201"/>
      <c r="HOZ91" s="201"/>
      <c r="HPA91" s="201"/>
      <c r="HPB91" s="201"/>
      <c r="HPC91" s="201"/>
      <c r="HPD91" s="201"/>
      <c r="HPE91" s="201"/>
      <c r="HPF91" s="201"/>
      <c r="HPG91" s="201"/>
      <c r="HPH91" s="201"/>
      <c r="HPI91" s="201"/>
      <c r="HPJ91" s="201"/>
      <c r="HPK91" s="201"/>
      <c r="HPL91" s="201"/>
      <c r="HPM91" s="201"/>
      <c r="HPN91" s="201"/>
      <c r="HPO91" s="201"/>
      <c r="HPP91" s="201"/>
      <c r="HPQ91" s="201"/>
      <c r="HPR91" s="201"/>
      <c r="HPS91" s="201"/>
      <c r="HPT91" s="201"/>
      <c r="HPU91" s="201"/>
      <c r="HPV91" s="201"/>
      <c r="HPW91" s="201"/>
      <c r="HPX91" s="201"/>
      <c r="HPY91" s="201"/>
      <c r="HPZ91" s="201"/>
      <c r="HQA91" s="201"/>
      <c r="HQB91" s="201"/>
      <c r="HQC91" s="201"/>
      <c r="HQD91" s="201"/>
      <c r="HQE91" s="201"/>
      <c r="HQF91" s="201"/>
      <c r="HQG91" s="201"/>
      <c r="HQH91" s="201"/>
      <c r="HQI91" s="201"/>
      <c r="HQJ91" s="201"/>
      <c r="HQK91" s="201"/>
      <c r="HQL91" s="201"/>
      <c r="HQM91" s="201"/>
      <c r="HQN91" s="201"/>
      <c r="HQO91" s="201"/>
      <c r="HQP91" s="201"/>
      <c r="HQQ91" s="201"/>
      <c r="HQR91" s="201"/>
      <c r="HQS91" s="201"/>
      <c r="HQT91" s="201"/>
      <c r="HQU91" s="201"/>
      <c r="HQV91" s="201"/>
      <c r="HQW91" s="201"/>
      <c r="HQX91" s="201"/>
      <c r="HQY91" s="201"/>
      <c r="HQZ91" s="201"/>
      <c r="HRA91" s="201"/>
      <c r="HRB91" s="201"/>
      <c r="HRC91" s="201"/>
      <c r="HRD91" s="201"/>
      <c r="HRE91" s="201"/>
      <c r="HRF91" s="201"/>
      <c r="HRG91" s="201"/>
      <c r="HRH91" s="201"/>
      <c r="HRI91" s="201"/>
      <c r="HRJ91" s="201"/>
      <c r="HRK91" s="201"/>
      <c r="HRL91" s="201"/>
      <c r="HRM91" s="201"/>
      <c r="HRN91" s="201"/>
      <c r="HRO91" s="201"/>
      <c r="HRP91" s="201"/>
      <c r="HRQ91" s="201"/>
      <c r="HRR91" s="201"/>
      <c r="HRS91" s="201"/>
      <c r="HRT91" s="201"/>
      <c r="HRU91" s="201"/>
      <c r="HRV91" s="201"/>
      <c r="HRW91" s="201"/>
      <c r="HRX91" s="201"/>
      <c r="HRY91" s="201"/>
      <c r="HRZ91" s="201"/>
      <c r="HSA91" s="201"/>
      <c r="HSB91" s="201"/>
      <c r="HSC91" s="201"/>
      <c r="HSD91" s="201"/>
      <c r="HSE91" s="201"/>
      <c r="HSF91" s="201"/>
      <c r="HSG91" s="201"/>
      <c r="HSH91" s="201"/>
      <c r="HSI91" s="201"/>
      <c r="HSJ91" s="201"/>
      <c r="HSK91" s="201"/>
      <c r="HSL91" s="201"/>
      <c r="HSM91" s="201"/>
      <c r="HSN91" s="201"/>
      <c r="HSO91" s="201"/>
      <c r="HSP91" s="201"/>
      <c r="HSQ91" s="201"/>
      <c r="HSR91" s="201"/>
      <c r="HSS91" s="201"/>
      <c r="HST91" s="201"/>
      <c r="HSU91" s="201"/>
      <c r="HSV91" s="201"/>
      <c r="HSW91" s="201"/>
      <c r="HSX91" s="201"/>
      <c r="HSY91" s="201"/>
      <c r="HSZ91" s="201"/>
      <c r="HTA91" s="201"/>
      <c r="HTB91" s="201"/>
      <c r="HTC91" s="201"/>
      <c r="HTD91" s="201"/>
      <c r="HTE91" s="201"/>
      <c r="HTF91" s="201"/>
      <c r="HTG91" s="201"/>
      <c r="HTH91" s="201"/>
      <c r="HTI91" s="201"/>
      <c r="HTJ91" s="201"/>
      <c r="HTK91" s="201"/>
      <c r="HTL91" s="201"/>
      <c r="HTM91" s="201"/>
      <c r="HTN91" s="201"/>
      <c r="HTO91" s="201"/>
      <c r="HTP91" s="201"/>
      <c r="HTQ91" s="201"/>
      <c r="HTR91" s="201"/>
      <c r="HTS91" s="201"/>
      <c r="HTT91" s="201"/>
      <c r="HTU91" s="201"/>
      <c r="HTV91" s="201"/>
      <c r="HTW91" s="201"/>
      <c r="HTX91" s="201"/>
      <c r="HTY91" s="201"/>
      <c r="HTZ91" s="201"/>
      <c r="HUA91" s="201"/>
      <c r="HUB91" s="201"/>
      <c r="HUC91" s="201"/>
      <c r="HUD91" s="201"/>
      <c r="HUE91" s="201"/>
      <c r="HUF91" s="201"/>
      <c r="HUG91" s="201"/>
      <c r="HUH91" s="201"/>
      <c r="HUI91" s="201"/>
      <c r="HUJ91" s="201"/>
      <c r="HUK91" s="201"/>
      <c r="HUL91" s="201"/>
      <c r="HUM91" s="201"/>
      <c r="HUN91" s="201"/>
      <c r="HUO91" s="201"/>
      <c r="HUP91" s="201"/>
      <c r="HUQ91" s="201"/>
      <c r="HUR91" s="201"/>
      <c r="HUS91" s="201"/>
      <c r="HUT91" s="201"/>
      <c r="HUU91" s="201"/>
      <c r="HUV91" s="201"/>
      <c r="HUW91" s="201"/>
      <c r="HUX91" s="201"/>
      <c r="HUY91" s="201"/>
      <c r="HUZ91" s="201"/>
      <c r="HVA91" s="201"/>
      <c r="HVB91" s="201"/>
      <c r="HVC91" s="201"/>
      <c r="HVD91" s="201"/>
      <c r="HVE91" s="201"/>
      <c r="HVF91" s="201"/>
      <c r="HVG91" s="201"/>
      <c r="HVH91" s="201"/>
      <c r="HVI91" s="201"/>
      <c r="HVJ91" s="201"/>
      <c r="HVK91" s="201"/>
      <c r="HVL91" s="201"/>
      <c r="HVM91" s="201"/>
      <c r="HVN91" s="201"/>
      <c r="HVO91" s="201"/>
      <c r="HVP91" s="201"/>
      <c r="HVQ91" s="201"/>
      <c r="HVR91" s="201"/>
      <c r="HVS91" s="201"/>
      <c r="HVT91" s="201"/>
      <c r="HVU91" s="201"/>
      <c r="HVV91" s="201"/>
      <c r="HVW91" s="201"/>
      <c r="HVX91" s="201"/>
      <c r="HVY91" s="201"/>
      <c r="HVZ91" s="201"/>
      <c r="HWA91" s="201"/>
      <c r="HWB91" s="201"/>
      <c r="HWC91" s="201"/>
      <c r="HWD91" s="201"/>
      <c r="HWE91" s="201"/>
      <c r="HWF91" s="201"/>
      <c r="HWG91" s="201"/>
      <c r="HWH91" s="201"/>
      <c r="HWI91" s="201"/>
      <c r="HWJ91" s="201"/>
      <c r="HWK91" s="201"/>
      <c r="HWL91" s="201"/>
      <c r="HWM91" s="201"/>
      <c r="HWN91" s="201"/>
      <c r="HWO91" s="201"/>
      <c r="HWP91" s="201"/>
      <c r="HWQ91" s="201"/>
      <c r="HWR91" s="201"/>
      <c r="HWS91" s="201"/>
      <c r="HWT91" s="201"/>
      <c r="HWU91" s="201"/>
      <c r="HWV91" s="201"/>
      <c r="HWW91" s="201"/>
      <c r="HWX91" s="201"/>
      <c r="HWY91" s="201"/>
      <c r="HWZ91" s="201"/>
      <c r="HXA91" s="201"/>
      <c r="HXB91" s="201"/>
      <c r="HXC91" s="201"/>
      <c r="HXD91" s="201"/>
      <c r="HXE91" s="201"/>
      <c r="HXF91" s="201"/>
      <c r="HXG91" s="201"/>
      <c r="HXH91" s="201"/>
      <c r="HXI91" s="201"/>
      <c r="HXJ91" s="201"/>
      <c r="HXK91" s="201"/>
      <c r="HXL91" s="201"/>
      <c r="HXM91" s="201"/>
      <c r="HXN91" s="201"/>
      <c r="HXO91" s="201"/>
      <c r="HXP91" s="201"/>
      <c r="HXQ91" s="201"/>
      <c r="HXR91" s="201"/>
      <c r="HXS91" s="201"/>
      <c r="HXT91" s="201"/>
      <c r="HXU91" s="201"/>
      <c r="HXV91" s="201"/>
      <c r="HXW91" s="201"/>
      <c r="HXX91" s="201"/>
      <c r="HXY91" s="201"/>
      <c r="HXZ91" s="201"/>
      <c r="HYA91" s="201"/>
      <c r="HYB91" s="201"/>
      <c r="HYC91" s="201"/>
      <c r="HYD91" s="201"/>
      <c r="HYE91" s="201"/>
      <c r="HYF91" s="201"/>
      <c r="HYG91" s="201"/>
      <c r="HYH91" s="201"/>
      <c r="HYI91" s="201"/>
      <c r="HYJ91" s="201"/>
      <c r="HYK91" s="201"/>
      <c r="HYL91" s="201"/>
      <c r="HYM91" s="201"/>
      <c r="HYN91" s="201"/>
      <c r="HYO91" s="201"/>
      <c r="HYP91" s="201"/>
      <c r="HYQ91" s="201"/>
      <c r="HYR91" s="201"/>
      <c r="HYS91" s="201"/>
      <c r="HYT91" s="201"/>
      <c r="HYU91" s="201"/>
      <c r="HYV91" s="201"/>
      <c r="HYW91" s="201"/>
      <c r="HYX91" s="201"/>
      <c r="HYY91" s="201"/>
      <c r="HYZ91" s="201"/>
      <c r="HZA91" s="201"/>
      <c r="HZB91" s="201"/>
      <c r="HZC91" s="201"/>
      <c r="HZD91" s="201"/>
      <c r="HZE91" s="201"/>
      <c r="HZF91" s="201"/>
      <c r="HZG91" s="201"/>
      <c r="HZH91" s="201"/>
      <c r="HZI91" s="201"/>
      <c r="HZJ91" s="201"/>
      <c r="HZK91" s="201"/>
      <c r="HZL91" s="201"/>
      <c r="HZM91" s="201"/>
      <c r="HZN91" s="201"/>
      <c r="HZO91" s="201"/>
      <c r="HZP91" s="201"/>
      <c r="HZQ91" s="201"/>
      <c r="HZR91" s="201"/>
      <c r="HZS91" s="201"/>
      <c r="HZT91" s="201"/>
      <c r="HZU91" s="201"/>
      <c r="HZV91" s="201"/>
      <c r="HZW91" s="201"/>
      <c r="HZX91" s="201"/>
      <c r="HZY91" s="201"/>
      <c r="HZZ91" s="201"/>
      <c r="IAA91" s="201"/>
      <c r="IAB91" s="201"/>
      <c r="IAC91" s="201"/>
      <c r="IAD91" s="201"/>
      <c r="IAE91" s="201"/>
      <c r="IAF91" s="201"/>
      <c r="IAG91" s="201"/>
      <c r="IAH91" s="201"/>
      <c r="IAI91" s="201"/>
      <c r="IAJ91" s="201"/>
      <c r="IAK91" s="201"/>
      <c r="IAL91" s="201"/>
      <c r="IAM91" s="201"/>
      <c r="IAN91" s="201"/>
      <c r="IAO91" s="201"/>
      <c r="IAP91" s="201"/>
      <c r="IAQ91" s="201"/>
      <c r="IAR91" s="201"/>
      <c r="IAS91" s="201"/>
      <c r="IAT91" s="201"/>
      <c r="IAU91" s="201"/>
      <c r="IAV91" s="201"/>
      <c r="IAW91" s="201"/>
      <c r="IAX91" s="201"/>
      <c r="IAY91" s="201"/>
      <c r="IAZ91" s="201"/>
      <c r="IBA91" s="201"/>
      <c r="IBB91" s="201"/>
      <c r="IBC91" s="201"/>
      <c r="IBD91" s="201"/>
      <c r="IBE91" s="201"/>
      <c r="IBF91" s="201"/>
      <c r="IBG91" s="201"/>
      <c r="IBH91" s="201"/>
      <c r="IBI91" s="201"/>
      <c r="IBJ91" s="201"/>
      <c r="IBK91" s="201"/>
      <c r="IBL91" s="201"/>
      <c r="IBM91" s="201"/>
      <c r="IBN91" s="201"/>
      <c r="IBO91" s="201"/>
      <c r="IBP91" s="201"/>
      <c r="IBQ91" s="201"/>
      <c r="IBR91" s="201"/>
      <c r="IBS91" s="201"/>
      <c r="IBT91" s="201"/>
      <c r="IBU91" s="201"/>
      <c r="IBV91" s="201"/>
      <c r="IBW91" s="201"/>
      <c r="IBX91" s="201"/>
      <c r="IBY91" s="201"/>
      <c r="IBZ91" s="201"/>
      <c r="ICA91" s="201"/>
      <c r="ICB91" s="201"/>
      <c r="ICC91" s="201"/>
      <c r="ICD91" s="201"/>
      <c r="ICE91" s="201"/>
      <c r="ICF91" s="201"/>
      <c r="ICG91" s="201"/>
      <c r="ICH91" s="201"/>
      <c r="ICI91" s="201"/>
      <c r="ICJ91" s="201"/>
      <c r="ICK91" s="201"/>
      <c r="ICL91" s="201"/>
      <c r="ICM91" s="201"/>
      <c r="ICN91" s="201"/>
      <c r="ICO91" s="201"/>
      <c r="ICP91" s="201"/>
      <c r="ICQ91" s="201"/>
      <c r="ICR91" s="201"/>
      <c r="ICS91" s="201"/>
      <c r="ICT91" s="201"/>
      <c r="ICU91" s="201"/>
      <c r="ICV91" s="201"/>
      <c r="ICW91" s="201"/>
      <c r="ICX91" s="201"/>
      <c r="ICY91" s="201"/>
      <c r="ICZ91" s="201"/>
      <c r="IDA91" s="201"/>
      <c r="IDB91" s="201"/>
      <c r="IDC91" s="201"/>
      <c r="IDD91" s="201"/>
      <c r="IDE91" s="201"/>
      <c r="IDF91" s="201"/>
      <c r="IDG91" s="201"/>
      <c r="IDH91" s="201"/>
      <c r="IDI91" s="201"/>
      <c r="IDJ91" s="201"/>
      <c r="IDK91" s="201"/>
      <c r="IDL91" s="201"/>
      <c r="IDM91" s="201"/>
      <c r="IDN91" s="201"/>
      <c r="IDO91" s="201"/>
      <c r="IDP91" s="201"/>
      <c r="IDQ91" s="201"/>
      <c r="IDR91" s="201"/>
      <c r="IDS91" s="201"/>
      <c r="IDT91" s="201"/>
      <c r="IDU91" s="201"/>
      <c r="IDV91" s="201"/>
      <c r="IDW91" s="201"/>
      <c r="IDX91" s="201"/>
      <c r="IDY91" s="201"/>
      <c r="IDZ91" s="201"/>
      <c r="IEA91" s="201"/>
      <c r="IEB91" s="201"/>
      <c r="IEC91" s="201"/>
      <c r="IED91" s="201"/>
      <c r="IEE91" s="201"/>
      <c r="IEF91" s="201"/>
      <c r="IEG91" s="201"/>
      <c r="IEH91" s="201"/>
      <c r="IEI91" s="201"/>
      <c r="IEJ91" s="201"/>
      <c r="IEK91" s="201"/>
      <c r="IEL91" s="201"/>
      <c r="IEM91" s="201"/>
      <c r="IEN91" s="201"/>
      <c r="IEO91" s="201"/>
      <c r="IEP91" s="201"/>
      <c r="IEQ91" s="201"/>
      <c r="IER91" s="201"/>
      <c r="IES91" s="201"/>
      <c r="IET91" s="201"/>
      <c r="IEU91" s="201"/>
      <c r="IEV91" s="201"/>
      <c r="IEW91" s="201"/>
      <c r="IEX91" s="201"/>
      <c r="IEY91" s="201"/>
      <c r="IEZ91" s="201"/>
      <c r="IFA91" s="201"/>
      <c r="IFB91" s="201"/>
      <c r="IFC91" s="201"/>
      <c r="IFD91" s="201"/>
      <c r="IFE91" s="201"/>
      <c r="IFF91" s="201"/>
      <c r="IFG91" s="201"/>
      <c r="IFH91" s="201"/>
      <c r="IFI91" s="201"/>
      <c r="IFJ91" s="201"/>
      <c r="IFK91" s="201"/>
      <c r="IFL91" s="201"/>
      <c r="IFM91" s="201"/>
      <c r="IFN91" s="201"/>
      <c r="IFO91" s="201"/>
      <c r="IFP91" s="201"/>
      <c r="IFQ91" s="201"/>
      <c r="IFR91" s="201"/>
      <c r="IFS91" s="201"/>
      <c r="IFT91" s="201"/>
      <c r="IFU91" s="201"/>
      <c r="IFV91" s="201"/>
      <c r="IFW91" s="201"/>
      <c r="IFX91" s="201"/>
      <c r="IFY91" s="201"/>
      <c r="IFZ91" s="201"/>
      <c r="IGA91" s="201"/>
      <c r="IGB91" s="201"/>
      <c r="IGC91" s="201"/>
      <c r="IGD91" s="201"/>
      <c r="IGE91" s="201"/>
      <c r="IGF91" s="201"/>
      <c r="IGG91" s="201"/>
      <c r="IGH91" s="201"/>
      <c r="IGI91" s="201"/>
      <c r="IGJ91" s="201"/>
      <c r="IGK91" s="201"/>
      <c r="IGL91" s="201"/>
      <c r="IGM91" s="201"/>
      <c r="IGN91" s="201"/>
      <c r="IGO91" s="201"/>
      <c r="IGP91" s="201"/>
      <c r="IGQ91" s="201"/>
      <c r="IGR91" s="201"/>
      <c r="IGS91" s="201"/>
      <c r="IGT91" s="201"/>
      <c r="IGU91" s="201"/>
      <c r="IGV91" s="201"/>
      <c r="IGW91" s="201"/>
      <c r="IGX91" s="201"/>
      <c r="IGY91" s="201"/>
      <c r="IGZ91" s="201"/>
      <c r="IHA91" s="201"/>
      <c r="IHB91" s="201"/>
      <c r="IHC91" s="201"/>
      <c r="IHD91" s="201"/>
      <c r="IHE91" s="201"/>
      <c r="IHF91" s="201"/>
      <c r="IHG91" s="201"/>
      <c r="IHH91" s="201"/>
      <c r="IHI91" s="201"/>
      <c r="IHJ91" s="201"/>
      <c r="IHK91" s="201"/>
      <c r="IHL91" s="201"/>
      <c r="IHM91" s="201"/>
      <c r="IHN91" s="201"/>
      <c r="IHO91" s="201"/>
      <c r="IHP91" s="201"/>
      <c r="IHQ91" s="201"/>
      <c r="IHR91" s="201"/>
      <c r="IHS91" s="201"/>
      <c r="IHT91" s="201"/>
      <c r="IHU91" s="201"/>
      <c r="IHV91" s="201"/>
      <c r="IHW91" s="201"/>
      <c r="IHX91" s="201"/>
      <c r="IHY91" s="201"/>
      <c r="IHZ91" s="201"/>
      <c r="IIA91" s="201"/>
      <c r="IIB91" s="201"/>
      <c r="IIC91" s="201"/>
      <c r="IID91" s="201"/>
      <c r="IIE91" s="201"/>
      <c r="IIF91" s="201"/>
      <c r="IIG91" s="201"/>
      <c r="IIH91" s="201"/>
      <c r="III91" s="201"/>
      <c r="IIJ91" s="201"/>
      <c r="IIK91" s="201"/>
      <c r="IIL91" s="201"/>
      <c r="IIM91" s="201"/>
      <c r="IIN91" s="201"/>
      <c r="IIO91" s="201"/>
      <c r="IIP91" s="201"/>
      <c r="IIQ91" s="201"/>
      <c r="IIR91" s="201"/>
      <c r="IIS91" s="201"/>
      <c r="IIT91" s="201"/>
      <c r="IIU91" s="201"/>
      <c r="IIV91" s="201"/>
      <c r="IIW91" s="201"/>
      <c r="IIX91" s="201"/>
      <c r="IIY91" s="201"/>
      <c r="IIZ91" s="201"/>
      <c r="IJA91" s="201"/>
      <c r="IJB91" s="201"/>
      <c r="IJC91" s="201"/>
      <c r="IJD91" s="201"/>
      <c r="IJE91" s="201"/>
      <c r="IJF91" s="201"/>
      <c r="IJG91" s="201"/>
      <c r="IJH91" s="201"/>
      <c r="IJI91" s="201"/>
      <c r="IJJ91" s="201"/>
      <c r="IJK91" s="201"/>
      <c r="IJL91" s="201"/>
      <c r="IJM91" s="201"/>
      <c r="IJN91" s="201"/>
      <c r="IJO91" s="201"/>
      <c r="IJP91" s="201"/>
      <c r="IJQ91" s="201"/>
      <c r="IJR91" s="201"/>
      <c r="IJS91" s="201"/>
      <c r="IJT91" s="201"/>
      <c r="IJU91" s="201"/>
      <c r="IJV91" s="201"/>
      <c r="IJW91" s="201"/>
      <c r="IJX91" s="201"/>
      <c r="IJY91" s="201"/>
      <c r="IJZ91" s="201"/>
      <c r="IKA91" s="201"/>
      <c r="IKB91" s="201"/>
      <c r="IKC91" s="201"/>
      <c r="IKD91" s="201"/>
      <c r="IKE91" s="201"/>
      <c r="IKF91" s="201"/>
      <c r="IKG91" s="201"/>
      <c r="IKH91" s="201"/>
      <c r="IKI91" s="201"/>
      <c r="IKJ91" s="201"/>
      <c r="IKK91" s="201"/>
      <c r="IKL91" s="201"/>
      <c r="IKM91" s="201"/>
      <c r="IKN91" s="201"/>
      <c r="IKO91" s="201"/>
      <c r="IKP91" s="201"/>
      <c r="IKQ91" s="201"/>
      <c r="IKR91" s="201"/>
      <c r="IKS91" s="201"/>
      <c r="IKT91" s="201"/>
      <c r="IKU91" s="201"/>
      <c r="IKV91" s="201"/>
      <c r="IKW91" s="201"/>
      <c r="IKX91" s="201"/>
      <c r="IKY91" s="201"/>
      <c r="IKZ91" s="201"/>
      <c r="ILA91" s="201"/>
      <c r="ILB91" s="201"/>
      <c r="ILC91" s="201"/>
      <c r="ILD91" s="201"/>
      <c r="ILE91" s="201"/>
      <c r="ILF91" s="201"/>
      <c r="ILG91" s="201"/>
      <c r="ILH91" s="201"/>
      <c r="ILI91" s="201"/>
      <c r="ILJ91" s="201"/>
      <c r="ILK91" s="201"/>
      <c r="ILL91" s="201"/>
      <c r="ILM91" s="201"/>
      <c r="ILN91" s="201"/>
      <c r="ILO91" s="201"/>
      <c r="ILP91" s="201"/>
      <c r="ILQ91" s="201"/>
      <c r="ILR91" s="201"/>
      <c r="ILS91" s="201"/>
      <c r="ILT91" s="201"/>
      <c r="ILU91" s="201"/>
      <c r="ILV91" s="201"/>
      <c r="ILW91" s="201"/>
      <c r="ILX91" s="201"/>
      <c r="ILY91" s="201"/>
      <c r="ILZ91" s="201"/>
      <c r="IMA91" s="201"/>
      <c r="IMB91" s="201"/>
      <c r="IMC91" s="201"/>
      <c r="IMD91" s="201"/>
      <c r="IME91" s="201"/>
      <c r="IMF91" s="201"/>
      <c r="IMG91" s="201"/>
      <c r="IMH91" s="201"/>
      <c r="IMI91" s="201"/>
      <c r="IMJ91" s="201"/>
      <c r="IMK91" s="201"/>
      <c r="IML91" s="201"/>
      <c r="IMM91" s="201"/>
      <c r="IMN91" s="201"/>
      <c r="IMO91" s="201"/>
      <c r="IMP91" s="201"/>
      <c r="IMQ91" s="201"/>
      <c r="IMR91" s="201"/>
      <c r="IMS91" s="201"/>
      <c r="IMT91" s="201"/>
      <c r="IMU91" s="201"/>
      <c r="IMV91" s="201"/>
      <c r="IMW91" s="201"/>
      <c r="IMX91" s="201"/>
      <c r="IMY91" s="201"/>
      <c r="IMZ91" s="201"/>
      <c r="INA91" s="201"/>
      <c r="INB91" s="201"/>
      <c r="INC91" s="201"/>
      <c r="IND91" s="201"/>
      <c r="INE91" s="201"/>
      <c r="INF91" s="201"/>
      <c r="ING91" s="201"/>
      <c r="INH91" s="201"/>
      <c r="INI91" s="201"/>
      <c r="INJ91" s="201"/>
      <c r="INK91" s="201"/>
      <c r="INL91" s="201"/>
      <c r="INM91" s="201"/>
      <c r="INN91" s="201"/>
      <c r="INO91" s="201"/>
      <c r="INP91" s="201"/>
      <c r="INQ91" s="201"/>
      <c r="INR91" s="201"/>
      <c r="INS91" s="201"/>
      <c r="INT91" s="201"/>
      <c r="INU91" s="201"/>
      <c r="INV91" s="201"/>
      <c r="INW91" s="201"/>
      <c r="INX91" s="201"/>
      <c r="INY91" s="201"/>
      <c r="INZ91" s="201"/>
      <c r="IOA91" s="201"/>
      <c r="IOB91" s="201"/>
      <c r="IOC91" s="201"/>
      <c r="IOD91" s="201"/>
      <c r="IOE91" s="201"/>
      <c r="IOF91" s="201"/>
      <c r="IOG91" s="201"/>
      <c r="IOH91" s="201"/>
      <c r="IOI91" s="201"/>
      <c r="IOJ91" s="201"/>
      <c r="IOK91" s="201"/>
      <c r="IOL91" s="201"/>
      <c r="IOM91" s="201"/>
      <c r="ION91" s="201"/>
      <c r="IOO91" s="201"/>
      <c r="IOP91" s="201"/>
      <c r="IOQ91" s="201"/>
      <c r="IOR91" s="201"/>
      <c r="IOS91" s="201"/>
      <c r="IOT91" s="201"/>
      <c r="IOU91" s="201"/>
      <c r="IOV91" s="201"/>
      <c r="IOW91" s="201"/>
      <c r="IOX91" s="201"/>
      <c r="IOY91" s="201"/>
      <c r="IOZ91" s="201"/>
      <c r="IPA91" s="201"/>
      <c r="IPB91" s="201"/>
      <c r="IPC91" s="201"/>
      <c r="IPD91" s="201"/>
      <c r="IPE91" s="201"/>
      <c r="IPF91" s="201"/>
      <c r="IPG91" s="201"/>
      <c r="IPH91" s="201"/>
      <c r="IPI91" s="201"/>
      <c r="IPJ91" s="201"/>
      <c r="IPK91" s="201"/>
      <c r="IPL91" s="201"/>
      <c r="IPM91" s="201"/>
      <c r="IPN91" s="201"/>
      <c r="IPO91" s="201"/>
      <c r="IPP91" s="201"/>
      <c r="IPQ91" s="201"/>
      <c r="IPR91" s="201"/>
      <c r="IPS91" s="201"/>
      <c r="IPT91" s="201"/>
      <c r="IPU91" s="201"/>
      <c r="IPV91" s="201"/>
      <c r="IPW91" s="201"/>
      <c r="IPX91" s="201"/>
      <c r="IPY91" s="201"/>
      <c r="IPZ91" s="201"/>
      <c r="IQA91" s="201"/>
      <c r="IQB91" s="201"/>
      <c r="IQC91" s="201"/>
      <c r="IQD91" s="201"/>
      <c r="IQE91" s="201"/>
      <c r="IQF91" s="201"/>
      <c r="IQG91" s="201"/>
      <c r="IQH91" s="201"/>
      <c r="IQI91" s="201"/>
      <c r="IQJ91" s="201"/>
      <c r="IQK91" s="201"/>
      <c r="IQL91" s="201"/>
      <c r="IQM91" s="201"/>
      <c r="IQN91" s="201"/>
      <c r="IQO91" s="201"/>
      <c r="IQP91" s="201"/>
      <c r="IQQ91" s="201"/>
      <c r="IQR91" s="201"/>
      <c r="IQS91" s="201"/>
      <c r="IQT91" s="201"/>
      <c r="IQU91" s="201"/>
      <c r="IQV91" s="201"/>
      <c r="IQW91" s="201"/>
      <c r="IQX91" s="201"/>
      <c r="IQY91" s="201"/>
      <c r="IQZ91" s="201"/>
      <c r="IRA91" s="201"/>
      <c r="IRB91" s="201"/>
      <c r="IRC91" s="201"/>
      <c r="IRD91" s="201"/>
      <c r="IRE91" s="201"/>
      <c r="IRF91" s="201"/>
      <c r="IRG91" s="201"/>
      <c r="IRH91" s="201"/>
      <c r="IRI91" s="201"/>
      <c r="IRJ91" s="201"/>
      <c r="IRK91" s="201"/>
      <c r="IRL91" s="201"/>
      <c r="IRM91" s="201"/>
      <c r="IRN91" s="201"/>
      <c r="IRO91" s="201"/>
      <c r="IRP91" s="201"/>
      <c r="IRQ91" s="201"/>
      <c r="IRR91" s="201"/>
      <c r="IRS91" s="201"/>
      <c r="IRT91" s="201"/>
      <c r="IRU91" s="201"/>
      <c r="IRV91" s="201"/>
      <c r="IRW91" s="201"/>
      <c r="IRX91" s="201"/>
      <c r="IRY91" s="201"/>
      <c r="IRZ91" s="201"/>
      <c r="ISA91" s="201"/>
      <c r="ISB91" s="201"/>
      <c r="ISC91" s="201"/>
      <c r="ISD91" s="201"/>
      <c r="ISE91" s="201"/>
      <c r="ISF91" s="201"/>
      <c r="ISG91" s="201"/>
      <c r="ISH91" s="201"/>
      <c r="ISI91" s="201"/>
      <c r="ISJ91" s="201"/>
      <c r="ISK91" s="201"/>
      <c r="ISL91" s="201"/>
      <c r="ISM91" s="201"/>
      <c r="ISN91" s="201"/>
      <c r="ISO91" s="201"/>
      <c r="ISP91" s="201"/>
      <c r="ISQ91" s="201"/>
      <c r="ISR91" s="201"/>
      <c r="ISS91" s="201"/>
      <c r="IST91" s="201"/>
      <c r="ISU91" s="201"/>
      <c r="ISV91" s="201"/>
      <c r="ISW91" s="201"/>
      <c r="ISX91" s="201"/>
      <c r="ISY91" s="201"/>
      <c r="ISZ91" s="201"/>
      <c r="ITA91" s="201"/>
      <c r="ITB91" s="201"/>
      <c r="ITC91" s="201"/>
      <c r="ITD91" s="201"/>
      <c r="ITE91" s="201"/>
      <c r="ITF91" s="201"/>
      <c r="ITG91" s="201"/>
      <c r="ITH91" s="201"/>
      <c r="ITI91" s="201"/>
      <c r="ITJ91" s="201"/>
      <c r="ITK91" s="201"/>
      <c r="ITL91" s="201"/>
      <c r="ITM91" s="201"/>
      <c r="ITN91" s="201"/>
      <c r="ITO91" s="201"/>
      <c r="ITP91" s="201"/>
      <c r="ITQ91" s="201"/>
      <c r="ITR91" s="201"/>
      <c r="ITS91" s="201"/>
      <c r="ITT91" s="201"/>
      <c r="ITU91" s="201"/>
      <c r="ITV91" s="201"/>
      <c r="ITW91" s="201"/>
      <c r="ITX91" s="201"/>
      <c r="ITY91" s="201"/>
      <c r="ITZ91" s="201"/>
      <c r="IUA91" s="201"/>
      <c r="IUB91" s="201"/>
      <c r="IUC91" s="201"/>
      <c r="IUD91" s="201"/>
      <c r="IUE91" s="201"/>
      <c r="IUF91" s="201"/>
      <c r="IUG91" s="201"/>
      <c r="IUH91" s="201"/>
      <c r="IUI91" s="201"/>
      <c r="IUJ91" s="201"/>
      <c r="IUK91" s="201"/>
      <c r="IUL91" s="201"/>
      <c r="IUM91" s="201"/>
      <c r="IUN91" s="201"/>
      <c r="IUO91" s="201"/>
      <c r="IUP91" s="201"/>
      <c r="IUQ91" s="201"/>
      <c r="IUR91" s="201"/>
      <c r="IUS91" s="201"/>
      <c r="IUT91" s="201"/>
      <c r="IUU91" s="201"/>
      <c r="IUV91" s="201"/>
      <c r="IUW91" s="201"/>
      <c r="IUX91" s="201"/>
      <c r="IUY91" s="201"/>
      <c r="IUZ91" s="201"/>
      <c r="IVA91" s="201"/>
      <c r="IVB91" s="201"/>
      <c r="IVC91" s="201"/>
      <c r="IVD91" s="201"/>
      <c r="IVE91" s="201"/>
      <c r="IVF91" s="201"/>
      <c r="IVG91" s="201"/>
      <c r="IVH91" s="201"/>
      <c r="IVI91" s="201"/>
      <c r="IVJ91" s="201"/>
      <c r="IVK91" s="201"/>
      <c r="IVL91" s="201"/>
      <c r="IVM91" s="201"/>
      <c r="IVN91" s="201"/>
      <c r="IVO91" s="201"/>
      <c r="IVP91" s="201"/>
      <c r="IVQ91" s="201"/>
      <c r="IVR91" s="201"/>
      <c r="IVS91" s="201"/>
      <c r="IVT91" s="201"/>
      <c r="IVU91" s="201"/>
      <c r="IVV91" s="201"/>
      <c r="IVW91" s="201"/>
      <c r="IVX91" s="201"/>
      <c r="IVY91" s="201"/>
      <c r="IVZ91" s="201"/>
      <c r="IWA91" s="201"/>
      <c r="IWB91" s="201"/>
      <c r="IWC91" s="201"/>
      <c r="IWD91" s="201"/>
      <c r="IWE91" s="201"/>
      <c r="IWF91" s="201"/>
      <c r="IWG91" s="201"/>
      <c r="IWH91" s="201"/>
      <c r="IWI91" s="201"/>
      <c r="IWJ91" s="201"/>
      <c r="IWK91" s="201"/>
      <c r="IWL91" s="201"/>
      <c r="IWM91" s="201"/>
      <c r="IWN91" s="201"/>
      <c r="IWO91" s="201"/>
      <c r="IWP91" s="201"/>
      <c r="IWQ91" s="201"/>
      <c r="IWR91" s="201"/>
      <c r="IWS91" s="201"/>
      <c r="IWT91" s="201"/>
      <c r="IWU91" s="201"/>
      <c r="IWV91" s="201"/>
      <c r="IWW91" s="201"/>
      <c r="IWX91" s="201"/>
      <c r="IWY91" s="201"/>
      <c r="IWZ91" s="201"/>
      <c r="IXA91" s="201"/>
      <c r="IXB91" s="201"/>
      <c r="IXC91" s="201"/>
      <c r="IXD91" s="201"/>
      <c r="IXE91" s="201"/>
      <c r="IXF91" s="201"/>
      <c r="IXG91" s="201"/>
      <c r="IXH91" s="201"/>
      <c r="IXI91" s="201"/>
      <c r="IXJ91" s="201"/>
      <c r="IXK91" s="201"/>
      <c r="IXL91" s="201"/>
      <c r="IXM91" s="201"/>
      <c r="IXN91" s="201"/>
      <c r="IXO91" s="201"/>
      <c r="IXP91" s="201"/>
      <c r="IXQ91" s="201"/>
      <c r="IXR91" s="201"/>
      <c r="IXS91" s="201"/>
      <c r="IXT91" s="201"/>
      <c r="IXU91" s="201"/>
      <c r="IXV91" s="201"/>
      <c r="IXW91" s="201"/>
      <c r="IXX91" s="201"/>
      <c r="IXY91" s="201"/>
      <c r="IXZ91" s="201"/>
      <c r="IYA91" s="201"/>
      <c r="IYB91" s="201"/>
      <c r="IYC91" s="201"/>
      <c r="IYD91" s="201"/>
      <c r="IYE91" s="201"/>
      <c r="IYF91" s="201"/>
      <c r="IYG91" s="201"/>
      <c r="IYH91" s="201"/>
      <c r="IYI91" s="201"/>
      <c r="IYJ91" s="201"/>
      <c r="IYK91" s="201"/>
      <c r="IYL91" s="201"/>
      <c r="IYM91" s="201"/>
      <c r="IYN91" s="201"/>
      <c r="IYO91" s="201"/>
      <c r="IYP91" s="201"/>
      <c r="IYQ91" s="201"/>
      <c r="IYR91" s="201"/>
      <c r="IYS91" s="201"/>
      <c r="IYT91" s="201"/>
      <c r="IYU91" s="201"/>
      <c r="IYV91" s="201"/>
      <c r="IYW91" s="201"/>
      <c r="IYX91" s="201"/>
      <c r="IYY91" s="201"/>
      <c r="IYZ91" s="201"/>
      <c r="IZA91" s="201"/>
      <c r="IZB91" s="201"/>
      <c r="IZC91" s="201"/>
      <c r="IZD91" s="201"/>
      <c r="IZE91" s="201"/>
      <c r="IZF91" s="201"/>
      <c r="IZG91" s="201"/>
      <c r="IZH91" s="201"/>
      <c r="IZI91" s="201"/>
      <c r="IZJ91" s="201"/>
      <c r="IZK91" s="201"/>
      <c r="IZL91" s="201"/>
      <c r="IZM91" s="201"/>
      <c r="IZN91" s="201"/>
      <c r="IZO91" s="201"/>
      <c r="IZP91" s="201"/>
      <c r="IZQ91" s="201"/>
      <c r="IZR91" s="201"/>
      <c r="IZS91" s="201"/>
      <c r="IZT91" s="201"/>
      <c r="IZU91" s="201"/>
      <c r="IZV91" s="201"/>
      <c r="IZW91" s="201"/>
      <c r="IZX91" s="201"/>
      <c r="IZY91" s="201"/>
      <c r="IZZ91" s="201"/>
      <c r="JAA91" s="201"/>
      <c r="JAB91" s="201"/>
      <c r="JAC91" s="201"/>
      <c r="JAD91" s="201"/>
      <c r="JAE91" s="201"/>
      <c r="JAF91" s="201"/>
      <c r="JAG91" s="201"/>
      <c r="JAH91" s="201"/>
      <c r="JAI91" s="201"/>
      <c r="JAJ91" s="201"/>
      <c r="JAK91" s="201"/>
      <c r="JAL91" s="201"/>
      <c r="JAM91" s="201"/>
      <c r="JAN91" s="201"/>
      <c r="JAO91" s="201"/>
      <c r="JAP91" s="201"/>
      <c r="JAQ91" s="201"/>
      <c r="JAR91" s="201"/>
      <c r="JAS91" s="201"/>
      <c r="JAT91" s="201"/>
      <c r="JAU91" s="201"/>
      <c r="JAV91" s="201"/>
      <c r="JAW91" s="201"/>
      <c r="JAX91" s="201"/>
      <c r="JAY91" s="201"/>
      <c r="JAZ91" s="201"/>
      <c r="JBA91" s="201"/>
      <c r="JBB91" s="201"/>
      <c r="JBC91" s="201"/>
      <c r="JBD91" s="201"/>
      <c r="JBE91" s="201"/>
      <c r="JBF91" s="201"/>
      <c r="JBG91" s="201"/>
      <c r="JBH91" s="201"/>
      <c r="JBI91" s="201"/>
      <c r="JBJ91" s="201"/>
      <c r="JBK91" s="201"/>
      <c r="JBL91" s="201"/>
      <c r="JBM91" s="201"/>
      <c r="JBN91" s="201"/>
      <c r="JBO91" s="201"/>
      <c r="JBP91" s="201"/>
      <c r="JBQ91" s="201"/>
      <c r="JBR91" s="201"/>
      <c r="JBS91" s="201"/>
      <c r="JBT91" s="201"/>
      <c r="JBU91" s="201"/>
      <c r="JBV91" s="201"/>
      <c r="JBW91" s="201"/>
      <c r="JBX91" s="201"/>
      <c r="JBY91" s="201"/>
      <c r="JBZ91" s="201"/>
      <c r="JCA91" s="201"/>
      <c r="JCB91" s="201"/>
      <c r="JCC91" s="201"/>
      <c r="JCD91" s="201"/>
      <c r="JCE91" s="201"/>
      <c r="JCF91" s="201"/>
      <c r="JCG91" s="201"/>
      <c r="JCH91" s="201"/>
      <c r="JCI91" s="201"/>
      <c r="JCJ91" s="201"/>
      <c r="JCK91" s="201"/>
      <c r="JCL91" s="201"/>
      <c r="JCM91" s="201"/>
      <c r="JCN91" s="201"/>
      <c r="JCO91" s="201"/>
      <c r="JCP91" s="201"/>
      <c r="JCQ91" s="201"/>
      <c r="JCR91" s="201"/>
      <c r="JCS91" s="201"/>
      <c r="JCT91" s="201"/>
      <c r="JCU91" s="201"/>
      <c r="JCV91" s="201"/>
      <c r="JCW91" s="201"/>
      <c r="JCX91" s="201"/>
      <c r="JCY91" s="201"/>
      <c r="JCZ91" s="201"/>
      <c r="JDA91" s="201"/>
      <c r="JDB91" s="201"/>
      <c r="JDC91" s="201"/>
      <c r="JDD91" s="201"/>
      <c r="JDE91" s="201"/>
      <c r="JDF91" s="201"/>
      <c r="JDG91" s="201"/>
      <c r="JDH91" s="201"/>
      <c r="JDI91" s="201"/>
      <c r="JDJ91" s="201"/>
      <c r="JDK91" s="201"/>
      <c r="JDL91" s="201"/>
      <c r="JDM91" s="201"/>
      <c r="JDN91" s="201"/>
      <c r="JDO91" s="201"/>
      <c r="JDP91" s="201"/>
      <c r="JDQ91" s="201"/>
      <c r="JDR91" s="201"/>
      <c r="JDS91" s="201"/>
      <c r="JDT91" s="201"/>
      <c r="JDU91" s="201"/>
      <c r="JDV91" s="201"/>
      <c r="JDW91" s="201"/>
      <c r="JDX91" s="201"/>
      <c r="JDY91" s="201"/>
      <c r="JDZ91" s="201"/>
      <c r="JEA91" s="201"/>
      <c r="JEB91" s="201"/>
      <c r="JEC91" s="201"/>
      <c r="JED91" s="201"/>
      <c r="JEE91" s="201"/>
      <c r="JEF91" s="201"/>
      <c r="JEG91" s="201"/>
      <c r="JEH91" s="201"/>
      <c r="JEI91" s="201"/>
      <c r="JEJ91" s="201"/>
      <c r="JEK91" s="201"/>
      <c r="JEL91" s="201"/>
      <c r="JEM91" s="201"/>
      <c r="JEN91" s="201"/>
      <c r="JEO91" s="201"/>
      <c r="JEP91" s="201"/>
      <c r="JEQ91" s="201"/>
      <c r="JER91" s="201"/>
      <c r="JES91" s="201"/>
      <c r="JET91" s="201"/>
      <c r="JEU91" s="201"/>
      <c r="JEV91" s="201"/>
      <c r="JEW91" s="201"/>
      <c r="JEX91" s="201"/>
      <c r="JEY91" s="201"/>
      <c r="JEZ91" s="201"/>
      <c r="JFA91" s="201"/>
      <c r="JFB91" s="201"/>
      <c r="JFC91" s="201"/>
      <c r="JFD91" s="201"/>
      <c r="JFE91" s="201"/>
      <c r="JFF91" s="201"/>
      <c r="JFG91" s="201"/>
      <c r="JFH91" s="201"/>
      <c r="JFI91" s="201"/>
      <c r="JFJ91" s="201"/>
      <c r="JFK91" s="201"/>
      <c r="JFL91" s="201"/>
      <c r="JFM91" s="201"/>
      <c r="JFN91" s="201"/>
      <c r="JFO91" s="201"/>
      <c r="JFP91" s="201"/>
      <c r="JFQ91" s="201"/>
      <c r="JFR91" s="201"/>
      <c r="JFS91" s="201"/>
      <c r="JFT91" s="201"/>
      <c r="JFU91" s="201"/>
      <c r="JFV91" s="201"/>
      <c r="JFW91" s="201"/>
      <c r="JFX91" s="201"/>
      <c r="JFY91" s="201"/>
      <c r="JFZ91" s="201"/>
      <c r="JGA91" s="201"/>
      <c r="JGB91" s="201"/>
      <c r="JGC91" s="201"/>
      <c r="JGD91" s="201"/>
      <c r="JGE91" s="201"/>
      <c r="JGF91" s="201"/>
      <c r="JGG91" s="201"/>
      <c r="JGH91" s="201"/>
      <c r="JGI91" s="201"/>
      <c r="JGJ91" s="201"/>
      <c r="JGK91" s="201"/>
      <c r="JGL91" s="201"/>
      <c r="JGM91" s="201"/>
      <c r="JGN91" s="201"/>
      <c r="JGO91" s="201"/>
      <c r="JGP91" s="201"/>
      <c r="JGQ91" s="201"/>
      <c r="JGR91" s="201"/>
      <c r="JGS91" s="201"/>
      <c r="JGT91" s="201"/>
      <c r="JGU91" s="201"/>
      <c r="JGV91" s="201"/>
      <c r="JGW91" s="201"/>
      <c r="JGX91" s="201"/>
      <c r="JGY91" s="201"/>
      <c r="JGZ91" s="201"/>
      <c r="JHA91" s="201"/>
      <c r="JHB91" s="201"/>
      <c r="JHC91" s="201"/>
      <c r="JHD91" s="201"/>
      <c r="JHE91" s="201"/>
      <c r="JHF91" s="201"/>
      <c r="JHG91" s="201"/>
      <c r="JHH91" s="201"/>
      <c r="JHI91" s="201"/>
      <c r="JHJ91" s="201"/>
      <c r="JHK91" s="201"/>
      <c r="JHL91" s="201"/>
      <c r="JHM91" s="201"/>
      <c r="JHN91" s="201"/>
      <c r="JHO91" s="201"/>
      <c r="JHP91" s="201"/>
      <c r="JHQ91" s="201"/>
      <c r="JHR91" s="201"/>
      <c r="JHS91" s="201"/>
      <c r="JHT91" s="201"/>
      <c r="JHU91" s="201"/>
      <c r="JHV91" s="201"/>
      <c r="JHW91" s="201"/>
      <c r="JHX91" s="201"/>
      <c r="JHY91" s="201"/>
      <c r="JHZ91" s="201"/>
      <c r="JIA91" s="201"/>
      <c r="JIB91" s="201"/>
      <c r="JIC91" s="201"/>
      <c r="JID91" s="201"/>
      <c r="JIE91" s="201"/>
      <c r="JIF91" s="201"/>
      <c r="JIG91" s="201"/>
      <c r="JIH91" s="201"/>
      <c r="JII91" s="201"/>
      <c r="JIJ91" s="201"/>
      <c r="JIK91" s="201"/>
      <c r="JIL91" s="201"/>
      <c r="JIM91" s="201"/>
      <c r="JIN91" s="201"/>
      <c r="JIO91" s="201"/>
      <c r="JIP91" s="201"/>
      <c r="JIQ91" s="201"/>
      <c r="JIR91" s="201"/>
      <c r="JIS91" s="201"/>
      <c r="JIT91" s="201"/>
      <c r="JIU91" s="201"/>
      <c r="JIV91" s="201"/>
      <c r="JIW91" s="201"/>
      <c r="JIX91" s="201"/>
      <c r="JIY91" s="201"/>
      <c r="JIZ91" s="201"/>
      <c r="JJA91" s="201"/>
      <c r="JJB91" s="201"/>
      <c r="JJC91" s="201"/>
      <c r="JJD91" s="201"/>
      <c r="JJE91" s="201"/>
      <c r="JJF91" s="201"/>
      <c r="JJG91" s="201"/>
      <c r="JJH91" s="201"/>
      <c r="JJI91" s="201"/>
      <c r="JJJ91" s="201"/>
      <c r="JJK91" s="201"/>
      <c r="JJL91" s="201"/>
      <c r="JJM91" s="201"/>
      <c r="JJN91" s="201"/>
      <c r="JJO91" s="201"/>
      <c r="JJP91" s="201"/>
      <c r="JJQ91" s="201"/>
      <c r="JJR91" s="201"/>
      <c r="JJS91" s="201"/>
      <c r="JJT91" s="201"/>
      <c r="JJU91" s="201"/>
      <c r="JJV91" s="201"/>
      <c r="JJW91" s="201"/>
      <c r="JJX91" s="201"/>
      <c r="JJY91" s="201"/>
      <c r="JJZ91" s="201"/>
      <c r="JKA91" s="201"/>
      <c r="JKB91" s="201"/>
      <c r="JKC91" s="201"/>
      <c r="JKD91" s="201"/>
      <c r="JKE91" s="201"/>
      <c r="JKF91" s="201"/>
      <c r="JKG91" s="201"/>
      <c r="JKH91" s="201"/>
      <c r="JKI91" s="201"/>
      <c r="JKJ91" s="201"/>
      <c r="JKK91" s="201"/>
      <c r="JKL91" s="201"/>
      <c r="JKM91" s="201"/>
      <c r="JKN91" s="201"/>
      <c r="JKO91" s="201"/>
      <c r="JKP91" s="201"/>
      <c r="JKQ91" s="201"/>
      <c r="JKR91" s="201"/>
      <c r="JKS91" s="201"/>
      <c r="JKT91" s="201"/>
      <c r="JKU91" s="201"/>
      <c r="JKV91" s="201"/>
      <c r="JKW91" s="201"/>
      <c r="JKX91" s="201"/>
      <c r="JKY91" s="201"/>
      <c r="JKZ91" s="201"/>
      <c r="JLA91" s="201"/>
      <c r="JLB91" s="201"/>
      <c r="JLC91" s="201"/>
      <c r="JLD91" s="201"/>
      <c r="JLE91" s="201"/>
      <c r="JLF91" s="201"/>
      <c r="JLG91" s="201"/>
      <c r="JLH91" s="201"/>
      <c r="JLI91" s="201"/>
      <c r="JLJ91" s="201"/>
      <c r="JLK91" s="201"/>
      <c r="JLL91" s="201"/>
      <c r="JLM91" s="201"/>
      <c r="JLN91" s="201"/>
      <c r="JLO91" s="201"/>
      <c r="JLP91" s="201"/>
      <c r="JLQ91" s="201"/>
      <c r="JLR91" s="201"/>
      <c r="JLS91" s="201"/>
      <c r="JLT91" s="201"/>
      <c r="JLU91" s="201"/>
      <c r="JLV91" s="201"/>
      <c r="JLW91" s="201"/>
      <c r="JLX91" s="201"/>
      <c r="JLY91" s="201"/>
      <c r="JLZ91" s="201"/>
      <c r="JMA91" s="201"/>
      <c r="JMB91" s="201"/>
      <c r="JMC91" s="201"/>
      <c r="JMD91" s="201"/>
      <c r="JME91" s="201"/>
      <c r="JMF91" s="201"/>
      <c r="JMG91" s="201"/>
      <c r="JMH91" s="201"/>
      <c r="JMI91" s="201"/>
      <c r="JMJ91" s="201"/>
      <c r="JMK91" s="201"/>
      <c r="JML91" s="201"/>
      <c r="JMM91" s="201"/>
      <c r="JMN91" s="201"/>
      <c r="JMO91" s="201"/>
      <c r="JMP91" s="201"/>
      <c r="JMQ91" s="201"/>
      <c r="JMR91" s="201"/>
      <c r="JMS91" s="201"/>
      <c r="JMT91" s="201"/>
      <c r="JMU91" s="201"/>
      <c r="JMV91" s="201"/>
      <c r="JMW91" s="201"/>
      <c r="JMX91" s="201"/>
      <c r="JMY91" s="201"/>
      <c r="JMZ91" s="201"/>
      <c r="JNA91" s="201"/>
      <c r="JNB91" s="201"/>
      <c r="JNC91" s="201"/>
      <c r="JND91" s="201"/>
      <c r="JNE91" s="201"/>
      <c r="JNF91" s="201"/>
      <c r="JNG91" s="201"/>
      <c r="JNH91" s="201"/>
      <c r="JNI91" s="201"/>
      <c r="JNJ91" s="201"/>
      <c r="JNK91" s="201"/>
      <c r="JNL91" s="201"/>
      <c r="JNM91" s="201"/>
      <c r="JNN91" s="201"/>
      <c r="JNO91" s="201"/>
      <c r="JNP91" s="201"/>
      <c r="JNQ91" s="201"/>
      <c r="JNR91" s="201"/>
      <c r="JNS91" s="201"/>
      <c r="JNT91" s="201"/>
      <c r="JNU91" s="201"/>
      <c r="JNV91" s="201"/>
      <c r="JNW91" s="201"/>
      <c r="JNX91" s="201"/>
      <c r="JNY91" s="201"/>
      <c r="JNZ91" s="201"/>
      <c r="JOA91" s="201"/>
      <c r="JOB91" s="201"/>
      <c r="JOC91" s="201"/>
      <c r="JOD91" s="201"/>
      <c r="JOE91" s="201"/>
      <c r="JOF91" s="201"/>
      <c r="JOG91" s="201"/>
      <c r="JOH91" s="201"/>
      <c r="JOI91" s="201"/>
      <c r="JOJ91" s="201"/>
      <c r="JOK91" s="201"/>
      <c r="JOL91" s="201"/>
      <c r="JOM91" s="201"/>
      <c r="JON91" s="201"/>
      <c r="JOO91" s="201"/>
      <c r="JOP91" s="201"/>
      <c r="JOQ91" s="201"/>
      <c r="JOR91" s="201"/>
      <c r="JOS91" s="201"/>
      <c r="JOT91" s="201"/>
      <c r="JOU91" s="201"/>
      <c r="JOV91" s="201"/>
      <c r="JOW91" s="201"/>
      <c r="JOX91" s="201"/>
      <c r="JOY91" s="201"/>
      <c r="JOZ91" s="201"/>
      <c r="JPA91" s="201"/>
      <c r="JPB91" s="201"/>
      <c r="JPC91" s="201"/>
      <c r="JPD91" s="201"/>
      <c r="JPE91" s="201"/>
      <c r="JPF91" s="201"/>
      <c r="JPG91" s="201"/>
      <c r="JPH91" s="201"/>
      <c r="JPI91" s="201"/>
      <c r="JPJ91" s="201"/>
      <c r="JPK91" s="201"/>
      <c r="JPL91" s="201"/>
      <c r="JPM91" s="201"/>
      <c r="JPN91" s="201"/>
      <c r="JPO91" s="201"/>
      <c r="JPP91" s="201"/>
      <c r="JPQ91" s="201"/>
      <c r="JPR91" s="201"/>
      <c r="JPS91" s="201"/>
      <c r="JPT91" s="201"/>
      <c r="JPU91" s="201"/>
      <c r="JPV91" s="201"/>
      <c r="JPW91" s="201"/>
      <c r="JPX91" s="201"/>
      <c r="JPY91" s="201"/>
      <c r="JPZ91" s="201"/>
      <c r="JQA91" s="201"/>
      <c r="JQB91" s="201"/>
      <c r="JQC91" s="201"/>
      <c r="JQD91" s="201"/>
      <c r="JQE91" s="201"/>
      <c r="JQF91" s="201"/>
      <c r="JQG91" s="201"/>
      <c r="JQH91" s="201"/>
      <c r="JQI91" s="201"/>
      <c r="JQJ91" s="201"/>
      <c r="JQK91" s="201"/>
      <c r="JQL91" s="201"/>
      <c r="JQM91" s="201"/>
      <c r="JQN91" s="201"/>
      <c r="JQO91" s="201"/>
      <c r="JQP91" s="201"/>
      <c r="JQQ91" s="201"/>
      <c r="JQR91" s="201"/>
      <c r="JQS91" s="201"/>
      <c r="JQT91" s="201"/>
      <c r="JQU91" s="201"/>
      <c r="JQV91" s="201"/>
      <c r="JQW91" s="201"/>
      <c r="JQX91" s="201"/>
      <c r="JQY91" s="201"/>
      <c r="JQZ91" s="201"/>
      <c r="JRA91" s="201"/>
      <c r="JRB91" s="201"/>
      <c r="JRC91" s="201"/>
      <c r="JRD91" s="201"/>
      <c r="JRE91" s="201"/>
      <c r="JRF91" s="201"/>
      <c r="JRG91" s="201"/>
      <c r="JRH91" s="201"/>
      <c r="JRI91" s="201"/>
      <c r="JRJ91" s="201"/>
      <c r="JRK91" s="201"/>
      <c r="JRL91" s="201"/>
      <c r="JRM91" s="201"/>
      <c r="JRN91" s="201"/>
      <c r="JRO91" s="201"/>
      <c r="JRP91" s="201"/>
      <c r="JRQ91" s="201"/>
      <c r="JRR91" s="201"/>
      <c r="JRS91" s="201"/>
      <c r="JRT91" s="201"/>
      <c r="JRU91" s="201"/>
      <c r="JRV91" s="201"/>
      <c r="JRW91" s="201"/>
      <c r="JRX91" s="201"/>
      <c r="JRY91" s="201"/>
      <c r="JRZ91" s="201"/>
      <c r="JSA91" s="201"/>
      <c r="JSB91" s="201"/>
      <c r="JSC91" s="201"/>
      <c r="JSD91" s="201"/>
      <c r="JSE91" s="201"/>
      <c r="JSF91" s="201"/>
      <c r="JSG91" s="201"/>
      <c r="JSH91" s="201"/>
      <c r="JSI91" s="201"/>
      <c r="JSJ91" s="201"/>
      <c r="JSK91" s="201"/>
      <c r="JSL91" s="201"/>
      <c r="JSM91" s="201"/>
      <c r="JSN91" s="201"/>
      <c r="JSO91" s="201"/>
      <c r="JSP91" s="201"/>
      <c r="JSQ91" s="201"/>
      <c r="JSR91" s="201"/>
      <c r="JSS91" s="201"/>
      <c r="JST91" s="201"/>
      <c r="JSU91" s="201"/>
      <c r="JSV91" s="201"/>
      <c r="JSW91" s="201"/>
      <c r="JSX91" s="201"/>
      <c r="JSY91" s="201"/>
      <c r="JSZ91" s="201"/>
      <c r="JTA91" s="201"/>
      <c r="JTB91" s="201"/>
      <c r="JTC91" s="201"/>
      <c r="JTD91" s="201"/>
      <c r="JTE91" s="201"/>
      <c r="JTF91" s="201"/>
      <c r="JTG91" s="201"/>
      <c r="JTH91" s="201"/>
      <c r="JTI91" s="201"/>
      <c r="JTJ91" s="201"/>
      <c r="JTK91" s="201"/>
      <c r="JTL91" s="201"/>
      <c r="JTM91" s="201"/>
      <c r="JTN91" s="201"/>
      <c r="JTO91" s="201"/>
      <c r="JTP91" s="201"/>
      <c r="JTQ91" s="201"/>
      <c r="JTR91" s="201"/>
      <c r="JTS91" s="201"/>
      <c r="JTT91" s="201"/>
      <c r="JTU91" s="201"/>
      <c r="JTV91" s="201"/>
      <c r="JTW91" s="201"/>
      <c r="JTX91" s="201"/>
      <c r="JTY91" s="201"/>
      <c r="JTZ91" s="201"/>
      <c r="JUA91" s="201"/>
      <c r="JUB91" s="201"/>
      <c r="JUC91" s="201"/>
      <c r="JUD91" s="201"/>
      <c r="JUE91" s="201"/>
      <c r="JUF91" s="201"/>
      <c r="JUG91" s="201"/>
      <c r="JUH91" s="201"/>
      <c r="JUI91" s="201"/>
      <c r="JUJ91" s="201"/>
      <c r="JUK91" s="201"/>
      <c r="JUL91" s="201"/>
      <c r="JUM91" s="201"/>
      <c r="JUN91" s="201"/>
      <c r="JUO91" s="201"/>
      <c r="JUP91" s="201"/>
      <c r="JUQ91" s="201"/>
      <c r="JUR91" s="201"/>
      <c r="JUS91" s="201"/>
      <c r="JUT91" s="201"/>
      <c r="JUU91" s="201"/>
      <c r="JUV91" s="201"/>
      <c r="JUW91" s="201"/>
      <c r="JUX91" s="201"/>
      <c r="JUY91" s="201"/>
      <c r="JUZ91" s="201"/>
      <c r="JVA91" s="201"/>
      <c r="JVB91" s="201"/>
      <c r="JVC91" s="201"/>
      <c r="JVD91" s="201"/>
      <c r="JVE91" s="201"/>
      <c r="JVF91" s="201"/>
      <c r="JVG91" s="201"/>
      <c r="JVH91" s="201"/>
      <c r="JVI91" s="201"/>
      <c r="JVJ91" s="201"/>
      <c r="JVK91" s="201"/>
      <c r="JVL91" s="201"/>
      <c r="JVM91" s="201"/>
      <c r="JVN91" s="201"/>
      <c r="JVO91" s="201"/>
      <c r="JVP91" s="201"/>
      <c r="JVQ91" s="201"/>
      <c r="JVR91" s="201"/>
      <c r="JVS91" s="201"/>
      <c r="JVT91" s="201"/>
      <c r="JVU91" s="201"/>
      <c r="JVV91" s="201"/>
      <c r="JVW91" s="201"/>
      <c r="JVX91" s="201"/>
      <c r="JVY91" s="201"/>
      <c r="JVZ91" s="201"/>
      <c r="JWA91" s="201"/>
      <c r="JWB91" s="201"/>
      <c r="JWC91" s="201"/>
      <c r="JWD91" s="201"/>
      <c r="JWE91" s="201"/>
      <c r="JWF91" s="201"/>
      <c r="JWG91" s="201"/>
      <c r="JWH91" s="201"/>
      <c r="JWI91" s="201"/>
      <c r="JWJ91" s="201"/>
      <c r="JWK91" s="201"/>
      <c r="JWL91" s="201"/>
      <c r="JWM91" s="201"/>
      <c r="JWN91" s="201"/>
      <c r="JWO91" s="201"/>
      <c r="JWP91" s="201"/>
      <c r="JWQ91" s="201"/>
      <c r="JWR91" s="201"/>
      <c r="JWS91" s="201"/>
      <c r="JWT91" s="201"/>
      <c r="JWU91" s="201"/>
      <c r="JWV91" s="201"/>
      <c r="JWW91" s="201"/>
      <c r="JWX91" s="201"/>
      <c r="JWY91" s="201"/>
      <c r="JWZ91" s="201"/>
      <c r="JXA91" s="201"/>
      <c r="JXB91" s="201"/>
      <c r="JXC91" s="201"/>
      <c r="JXD91" s="201"/>
      <c r="JXE91" s="201"/>
      <c r="JXF91" s="201"/>
      <c r="JXG91" s="201"/>
      <c r="JXH91" s="201"/>
      <c r="JXI91" s="201"/>
      <c r="JXJ91" s="201"/>
      <c r="JXK91" s="201"/>
      <c r="JXL91" s="201"/>
      <c r="JXM91" s="201"/>
      <c r="JXN91" s="201"/>
      <c r="JXO91" s="201"/>
      <c r="JXP91" s="201"/>
      <c r="JXQ91" s="201"/>
      <c r="JXR91" s="201"/>
      <c r="JXS91" s="201"/>
      <c r="JXT91" s="201"/>
      <c r="JXU91" s="201"/>
      <c r="JXV91" s="201"/>
      <c r="JXW91" s="201"/>
      <c r="JXX91" s="201"/>
      <c r="JXY91" s="201"/>
      <c r="JXZ91" s="201"/>
      <c r="JYA91" s="201"/>
      <c r="JYB91" s="201"/>
      <c r="JYC91" s="201"/>
      <c r="JYD91" s="201"/>
      <c r="JYE91" s="201"/>
      <c r="JYF91" s="201"/>
      <c r="JYG91" s="201"/>
      <c r="JYH91" s="201"/>
      <c r="JYI91" s="201"/>
      <c r="JYJ91" s="201"/>
      <c r="JYK91" s="201"/>
      <c r="JYL91" s="201"/>
      <c r="JYM91" s="201"/>
      <c r="JYN91" s="201"/>
      <c r="JYO91" s="201"/>
      <c r="JYP91" s="201"/>
      <c r="JYQ91" s="201"/>
      <c r="JYR91" s="201"/>
      <c r="JYS91" s="201"/>
      <c r="JYT91" s="201"/>
      <c r="JYU91" s="201"/>
      <c r="JYV91" s="201"/>
      <c r="JYW91" s="201"/>
      <c r="JYX91" s="201"/>
      <c r="JYY91" s="201"/>
      <c r="JYZ91" s="201"/>
      <c r="JZA91" s="201"/>
      <c r="JZB91" s="201"/>
      <c r="JZC91" s="201"/>
      <c r="JZD91" s="201"/>
      <c r="JZE91" s="201"/>
      <c r="JZF91" s="201"/>
      <c r="JZG91" s="201"/>
      <c r="JZH91" s="201"/>
      <c r="JZI91" s="201"/>
      <c r="JZJ91" s="201"/>
      <c r="JZK91" s="201"/>
      <c r="JZL91" s="201"/>
      <c r="JZM91" s="201"/>
      <c r="JZN91" s="201"/>
      <c r="JZO91" s="201"/>
      <c r="JZP91" s="201"/>
      <c r="JZQ91" s="201"/>
      <c r="JZR91" s="201"/>
      <c r="JZS91" s="201"/>
      <c r="JZT91" s="201"/>
      <c r="JZU91" s="201"/>
      <c r="JZV91" s="201"/>
      <c r="JZW91" s="201"/>
      <c r="JZX91" s="201"/>
      <c r="JZY91" s="201"/>
      <c r="JZZ91" s="201"/>
      <c r="KAA91" s="201"/>
      <c r="KAB91" s="201"/>
      <c r="KAC91" s="201"/>
      <c r="KAD91" s="201"/>
      <c r="KAE91" s="201"/>
      <c r="KAF91" s="201"/>
      <c r="KAG91" s="201"/>
      <c r="KAH91" s="201"/>
      <c r="KAI91" s="201"/>
      <c r="KAJ91" s="201"/>
      <c r="KAK91" s="201"/>
      <c r="KAL91" s="201"/>
      <c r="KAM91" s="201"/>
      <c r="KAN91" s="201"/>
      <c r="KAO91" s="201"/>
      <c r="KAP91" s="201"/>
      <c r="KAQ91" s="201"/>
      <c r="KAR91" s="201"/>
      <c r="KAS91" s="201"/>
      <c r="KAT91" s="201"/>
      <c r="KAU91" s="201"/>
      <c r="KAV91" s="201"/>
      <c r="KAW91" s="201"/>
      <c r="KAX91" s="201"/>
      <c r="KAY91" s="201"/>
      <c r="KAZ91" s="201"/>
      <c r="KBA91" s="201"/>
      <c r="KBB91" s="201"/>
      <c r="KBC91" s="201"/>
      <c r="KBD91" s="201"/>
      <c r="KBE91" s="201"/>
      <c r="KBF91" s="201"/>
      <c r="KBG91" s="201"/>
      <c r="KBH91" s="201"/>
      <c r="KBI91" s="201"/>
      <c r="KBJ91" s="201"/>
      <c r="KBK91" s="201"/>
      <c r="KBL91" s="201"/>
      <c r="KBM91" s="201"/>
      <c r="KBN91" s="201"/>
      <c r="KBO91" s="201"/>
      <c r="KBP91" s="201"/>
      <c r="KBQ91" s="201"/>
      <c r="KBR91" s="201"/>
      <c r="KBS91" s="201"/>
      <c r="KBT91" s="201"/>
      <c r="KBU91" s="201"/>
      <c r="KBV91" s="201"/>
      <c r="KBW91" s="201"/>
      <c r="KBX91" s="201"/>
      <c r="KBY91" s="201"/>
      <c r="KBZ91" s="201"/>
      <c r="KCA91" s="201"/>
      <c r="KCB91" s="201"/>
      <c r="KCC91" s="201"/>
      <c r="KCD91" s="201"/>
      <c r="KCE91" s="201"/>
      <c r="KCF91" s="201"/>
      <c r="KCG91" s="201"/>
      <c r="KCH91" s="201"/>
      <c r="KCI91" s="201"/>
      <c r="KCJ91" s="201"/>
      <c r="KCK91" s="201"/>
      <c r="KCL91" s="201"/>
      <c r="KCM91" s="201"/>
      <c r="KCN91" s="201"/>
      <c r="KCO91" s="201"/>
      <c r="KCP91" s="201"/>
      <c r="KCQ91" s="201"/>
      <c r="KCR91" s="201"/>
      <c r="KCS91" s="201"/>
      <c r="KCT91" s="201"/>
      <c r="KCU91" s="201"/>
      <c r="KCV91" s="201"/>
      <c r="KCW91" s="201"/>
      <c r="KCX91" s="201"/>
      <c r="KCY91" s="201"/>
      <c r="KCZ91" s="201"/>
      <c r="KDA91" s="201"/>
      <c r="KDB91" s="201"/>
      <c r="KDC91" s="201"/>
      <c r="KDD91" s="201"/>
      <c r="KDE91" s="201"/>
      <c r="KDF91" s="201"/>
      <c r="KDG91" s="201"/>
      <c r="KDH91" s="201"/>
      <c r="KDI91" s="201"/>
      <c r="KDJ91" s="201"/>
      <c r="KDK91" s="201"/>
      <c r="KDL91" s="201"/>
      <c r="KDM91" s="201"/>
      <c r="KDN91" s="201"/>
      <c r="KDO91" s="201"/>
      <c r="KDP91" s="201"/>
      <c r="KDQ91" s="201"/>
      <c r="KDR91" s="201"/>
      <c r="KDS91" s="201"/>
      <c r="KDT91" s="201"/>
      <c r="KDU91" s="201"/>
      <c r="KDV91" s="201"/>
      <c r="KDW91" s="201"/>
      <c r="KDX91" s="201"/>
      <c r="KDY91" s="201"/>
      <c r="KDZ91" s="201"/>
      <c r="KEA91" s="201"/>
      <c r="KEB91" s="201"/>
      <c r="KEC91" s="201"/>
      <c r="KED91" s="201"/>
      <c r="KEE91" s="201"/>
      <c r="KEF91" s="201"/>
      <c r="KEG91" s="201"/>
      <c r="KEH91" s="201"/>
      <c r="KEI91" s="201"/>
      <c r="KEJ91" s="201"/>
      <c r="KEK91" s="201"/>
      <c r="KEL91" s="201"/>
      <c r="KEM91" s="201"/>
      <c r="KEN91" s="201"/>
      <c r="KEO91" s="201"/>
      <c r="KEP91" s="201"/>
      <c r="KEQ91" s="201"/>
      <c r="KER91" s="201"/>
      <c r="KES91" s="201"/>
      <c r="KET91" s="201"/>
      <c r="KEU91" s="201"/>
      <c r="KEV91" s="201"/>
      <c r="KEW91" s="201"/>
      <c r="KEX91" s="201"/>
      <c r="KEY91" s="201"/>
      <c r="KEZ91" s="201"/>
      <c r="KFA91" s="201"/>
      <c r="KFB91" s="201"/>
      <c r="KFC91" s="201"/>
      <c r="KFD91" s="201"/>
      <c r="KFE91" s="201"/>
      <c r="KFF91" s="201"/>
      <c r="KFG91" s="201"/>
      <c r="KFH91" s="201"/>
      <c r="KFI91" s="201"/>
      <c r="KFJ91" s="201"/>
      <c r="KFK91" s="201"/>
      <c r="KFL91" s="201"/>
      <c r="KFM91" s="201"/>
      <c r="KFN91" s="201"/>
      <c r="KFO91" s="201"/>
      <c r="KFP91" s="201"/>
      <c r="KFQ91" s="201"/>
      <c r="KFR91" s="201"/>
      <c r="KFS91" s="201"/>
      <c r="KFT91" s="201"/>
      <c r="KFU91" s="201"/>
      <c r="KFV91" s="201"/>
      <c r="KFW91" s="201"/>
      <c r="KFX91" s="201"/>
      <c r="KFY91" s="201"/>
      <c r="KFZ91" s="201"/>
      <c r="KGA91" s="201"/>
      <c r="KGB91" s="201"/>
      <c r="KGC91" s="201"/>
      <c r="KGD91" s="201"/>
      <c r="KGE91" s="201"/>
      <c r="KGF91" s="201"/>
      <c r="KGG91" s="201"/>
      <c r="KGH91" s="201"/>
      <c r="KGI91" s="201"/>
      <c r="KGJ91" s="201"/>
      <c r="KGK91" s="201"/>
      <c r="KGL91" s="201"/>
      <c r="KGM91" s="201"/>
      <c r="KGN91" s="201"/>
      <c r="KGO91" s="201"/>
      <c r="KGP91" s="201"/>
      <c r="KGQ91" s="201"/>
      <c r="KGR91" s="201"/>
      <c r="KGS91" s="201"/>
      <c r="KGT91" s="201"/>
      <c r="KGU91" s="201"/>
      <c r="KGV91" s="201"/>
      <c r="KGW91" s="201"/>
      <c r="KGX91" s="201"/>
      <c r="KGY91" s="201"/>
      <c r="KGZ91" s="201"/>
      <c r="KHA91" s="201"/>
      <c r="KHB91" s="201"/>
      <c r="KHC91" s="201"/>
      <c r="KHD91" s="201"/>
      <c r="KHE91" s="201"/>
      <c r="KHF91" s="201"/>
      <c r="KHG91" s="201"/>
      <c r="KHH91" s="201"/>
      <c r="KHI91" s="201"/>
      <c r="KHJ91" s="201"/>
      <c r="KHK91" s="201"/>
      <c r="KHL91" s="201"/>
      <c r="KHM91" s="201"/>
      <c r="KHN91" s="201"/>
      <c r="KHO91" s="201"/>
      <c r="KHP91" s="201"/>
      <c r="KHQ91" s="201"/>
      <c r="KHR91" s="201"/>
      <c r="KHS91" s="201"/>
      <c r="KHT91" s="201"/>
      <c r="KHU91" s="201"/>
      <c r="KHV91" s="201"/>
      <c r="KHW91" s="201"/>
      <c r="KHX91" s="201"/>
      <c r="KHY91" s="201"/>
      <c r="KHZ91" s="201"/>
      <c r="KIA91" s="201"/>
      <c r="KIB91" s="201"/>
      <c r="KIC91" s="201"/>
      <c r="KID91" s="201"/>
      <c r="KIE91" s="201"/>
      <c r="KIF91" s="201"/>
      <c r="KIG91" s="201"/>
      <c r="KIH91" s="201"/>
      <c r="KII91" s="201"/>
      <c r="KIJ91" s="201"/>
      <c r="KIK91" s="201"/>
      <c r="KIL91" s="201"/>
      <c r="KIM91" s="201"/>
      <c r="KIN91" s="201"/>
      <c r="KIO91" s="201"/>
      <c r="KIP91" s="201"/>
      <c r="KIQ91" s="201"/>
      <c r="KIR91" s="201"/>
      <c r="KIS91" s="201"/>
      <c r="KIT91" s="201"/>
      <c r="KIU91" s="201"/>
      <c r="KIV91" s="201"/>
      <c r="KIW91" s="201"/>
      <c r="KIX91" s="201"/>
      <c r="KIY91" s="201"/>
      <c r="KIZ91" s="201"/>
      <c r="KJA91" s="201"/>
      <c r="KJB91" s="201"/>
      <c r="KJC91" s="201"/>
      <c r="KJD91" s="201"/>
      <c r="KJE91" s="201"/>
      <c r="KJF91" s="201"/>
      <c r="KJG91" s="201"/>
      <c r="KJH91" s="201"/>
      <c r="KJI91" s="201"/>
      <c r="KJJ91" s="201"/>
      <c r="KJK91" s="201"/>
      <c r="KJL91" s="201"/>
      <c r="KJM91" s="201"/>
      <c r="KJN91" s="201"/>
      <c r="KJO91" s="201"/>
      <c r="KJP91" s="201"/>
      <c r="KJQ91" s="201"/>
      <c r="KJR91" s="201"/>
      <c r="KJS91" s="201"/>
      <c r="KJT91" s="201"/>
      <c r="KJU91" s="201"/>
      <c r="KJV91" s="201"/>
      <c r="KJW91" s="201"/>
      <c r="KJX91" s="201"/>
      <c r="KJY91" s="201"/>
      <c r="KJZ91" s="201"/>
      <c r="KKA91" s="201"/>
      <c r="KKB91" s="201"/>
      <c r="KKC91" s="201"/>
      <c r="KKD91" s="201"/>
      <c r="KKE91" s="201"/>
      <c r="KKF91" s="201"/>
      <c r="KKG91" s="201"/>
      <c r="KKH91" s="201"/>
      <c r="KKI91" s="201"/>
      <c r="KKJ91" s="201"/>
      <c r="KKK91" s="201"/>
      <c r="KKL91" s="201"/>
      <c r="KKM91" s="201"/>
      <c r="KKN91" s="201"/>
      <c r="KKO91" s="201"/>
      <c r="KKP91" s="201"/>
      <c r="KKQ91" s="201"/>
      <c r="KKR91" s="201"/>
      <c r="KKS91" s="201"/>
      <c r="KKT91" s="201"/>
      <c r="KKU91" s="201"/>
      <c r="KKV91" s="201"/>
      <c r="KKW91" s="201"/>
      <c r="KKX91" s="201"/>
      <c r="KKY91" s="201"/>
      <c r="KKZ91" s="201"/>
      <c r="KLA91" s="201"/>
      <c r="KLB91" s="201"/>
      <c r="KLC91" s="201"/>
      <c r="KLD91" s="201"/>
      <c r="KLE91" s="201"/>
      <c r="KLF91" s="201"/>
      <c r="KLG91" s="201"/>
      <c r="KLH91" s="201"/>
      <c r="KLI91" s="201"/>
      <c r="KLJ91" s="201"/>
      <c r="KLK91" s="201"/>
      <c r="KLL91" s="201"/>
      <c r="KLM91" s="201"/>
      <c r="KLN91" s="201"/>
      <c r="KLO91" s="201"/>
      <c r="KLP91" s="201"/>
      <c r="KLQ91" s="201"/>
      <c r="KLR91" s="201"/>
      <c r="KLS91" s="201"/>
      <c r="KLT91" s="201"/>
      <c r="KLU91" s="201"/>
      <c r="KLV91" s="201"/>
      <c r="KLW91" s="201"/>
      <c r="KLX91" s="201"/>
      <c r="KLY91" s="201"/>
      <c r="KLZ91" s="201"/>
      <c r="KMA91" s="201"/>
      <c r="KMB91" s="201"/>
      <c r="KMC91" s="201"/>
      <c r="KMD91" s="201"/>
      <c r="KME91" s="201"/>
      <c r="KMF91" s="201"/>
      <c r="KMG91" s="201"/>
      <c r="KMH91" s="201"/>
      <c r="KMI91" s="201"/>
      <c r="KMJ91" s="201"/>
      <c r="KMK91" s="201"/>
      <c r="KML91" s="201"/>
      <c r="KMM91" s="201"/>
      <c r="KMN91" s="201"/>
      <c r="KMO91" s="201"/>
      <c r="KMP91" s="201"/>
      <c r="KMQ91" s="201"/>
      <c r="KMR91" s="201"/>
      <c r="KMS91" s="201"/>
      <c r="KMT91" s="201"/>
      <c r="KMU91" s="201"/>
      <c r="KMV91" s="201"/>
      <c r="KMW91" s="201"/>
      <c r="KMX91" s="201"/>
      <c r="KMY91" s="201"/>
      <c r="KMZ91" s="201"/>
      <c r="KNA91" s="201"/>
      <c r="KNB91" s="201"/>
      <c r="KNC91" s="201"/>
      <c r="KND91" s="201"/>
      <c r="KNE91" s="201"/>
      <c r="KNF91" s="201"/>
      <c r="KNG91" s="201"/>
      <c r="KNH91" s="201"/>
      <c r="KNI91" s="201"/>
      <c r="KNJ91" s="201"/>
      <c r="KNK91" s="201"/>
      <c r="KNL91" s="201"/>
      <c r="KNM91" s="201"/>
      <c r="KNN91" s="201"/>
      <c r="KNO91" s="201"/>
      <c r="KNP91" s="201"/>
      <c r="KNQ91" s="201"/>
      <c r="KNR91" s="201"/>
      <c r="KNS91" s="201"/>
      <c r="KNT91" s="201"/>
      <c r="KNU91" s="201"/>
      <c r="KNV91" s="201"/>
      <c r="KNW91" s="201"/>
      <c r="KNX91" s="201"/>
      <c r="KNY91" s="201"/>
      <c r="KNZ91" s="201"/>
      <c r="KOA91" s="201"/>
      <c r="KOB91" s="201"/>
      <c r="KOC91" s="201"/>
      <c r="KOD91" s="201"/>
      <c r="KOE91" s="201"/>
      <c r="KOF91" s="201"/>
      <c r="KOG91" s="201"/>
      <c r="KOH91" s="201"/>
      <c r="KOI91" s="201"/>
      <c r="KOJ91" s="201"/>
      <c r="KOK91" s="201"/>
      <c r="KOL91" s="201"/>
      <c r="KOM91" s="201"/>
      <c r="KON91" s="201"/>
      <c r="KOO91" s="201"/>
      <c r="KOP91" s="201"/>
      <c r="KOQ91" s="201"/>
      <c r="KOR91" s="201"/>
      <c r="KOS91" s="201"/>
      <c r="KOT91" s="201"/>
      <c r="KOU91" s="201"/>
      <c r="KOV91" s="201"/>
      <c r="KOW91" s="201"/>
      <c r="KOX91" s="201"/>
      <c r="KOY91" s="201"/>
      <c r="KOZ91" s="201"/>
      <c r="KPA91" s="201"/>
      <c r="KPB91" s="201"/>
      <c r="KPC91" s="201"/>
      <c r="KPD91" s="201"/>
      <c r="KPE91" s="201"/>
      <c r="KPF91" s="201"/>
      <c r="KPG91" s="201"/>
      <c r="KPH91" s="201"/>
      <c r="KPI91" s="201"/>
      <c r="KPJ91" s="201"/>
      <c r="KPK91" s="201"/>
      <c r="KPL91" s="201"/>
      <c r="KPM91" s="201"/>
      <c r="KPN91" s="201"/>
      <c r="KPO91" s="201"/>
      <c r="KPP91" s="201"/>
      <c r="KPQ91" s="201"/>
      <c r="KPR91" s="201"/>
      <c r="KPS91" s="201"/>
      <c r="KPT91" s="201"/>
      <c r="KPU91" s="201"/>
      <c r="KPV91" s="201"/>
      <c r="KPW91" s="201"/>
      <c r="KPX91" s="201"/>
      <c r="KPY91" s="201"/>
      <c r="KPZ91" s="201"/>
      <c r="KQA91" s="201"/>
      <c r="KQB91" s="201"/>
      <c r="KQC91" s="201"/>
      <c r="KQD91" s="201"/>
      <c r="KQE91" s="201"/>
      <c r="KQF91" s="201"/>
      <c r="KQG91" s="201"/>
      <c r="KQH91" s="201"/>
      <c r="KQI91" s="201"/>
      <c r="KQJ91" s="201"/>
      <c r="KQK91" s="201"/>
      <c r="KQL91" s="201"/>
      <c r="KQM91" s="201"/>
      <c r="KQN91" s="201"/>
      <c r="KQO91" s="201"/>
      <c r="KQP91" s="201"/>
      <c r="KQQ91" s="201"/>
      <c r="KQR91" s="201"/>
      <c r="KQS91" s="201"/>
      <c r="KQT91" s="201"/>
      <c r="KQU91" s="201"/>
      <c r="KQV91" s="201"/>
      <c r="KQW91" s="201"/>
      <c r="KQX91" s="201"/>
      <c r="KQY91" s="201"/>
      <c r="KQZ91" s="201"/>
      <c r="KRA91" s="201"/>
      <c r="KRB91" s="201"/>
      <c r="KRC91" s="201"/>
      <c r="KRD91" s="201"/>
      <c r="KRE91" s="201"/>
      <c r="KRF91" s="201"/>
      <c r="KRG91" s="201"/>
      <c r="KRH91" s="201"/>
      <c r="KRI91" s="201"/>
      <c r="KRJ91" s="201"/>
      <c r="KRK91" s="201"/>
      <c r="KRL91" s="201"/>
      <c r="KRM91" s="201"/>
      <c r="KRN91" s="201"/>
      <c r="KRO91" s="201"/>
      <c r="KRP91" s="201"/>
      <c r="KRQ91" s="201"/>
      <c r="KRR91" s="201"/>
      <c r="KRS91" s="201"/>
      <c r="KRT91" s="201"/>
      <c r="KRU91" s="201"/>
      <c r="KRV91" s="201"/>
      <c r="KRW91" s="201"/>
      <c r="KRX91" s="201"/>
      <c r="KRY91" s="201"/>
      <c r="KRZ91" s="201"/>
      <c r="KSA91" s="201"/>
      <c r="KSB91" s="201"/>
      <c r="KSC91" s="201"/>
      <c r="KSD91" s="201"/>
      <c r="KSE91" s="201"/>
      <c r="KSF91" s="201"/>
      <c r="KSG91" s="201"/>
      <c r="KSH91" s="201"/>
      <c r="KSI91" s="201"/>
      <c r="KSJ91" s="201"/>
      <c r="KSK91" s="201"/>
      <c r="KSL91" s="201"/>
      <c r="KSM91" s="201"/>
      <c r="KSN91" s="201"/>
      <c r="KSO91" s="201"/>
      <c r="KSP91" s="201"/>
      <c r="KSQ91" s="201"/>
      <c r="KSR91" s="201"/>
      <c r="KSS91" s="201"/>
      <c r="KST91" s="201"/>
      <c r="KSU91" s="201"/>
      <c r="KSV91" s="201"/>
      <c r="KSW91" s="201"/>
      <c r="KSX91" s="201"/>
      <c r="KSY91" s="201"/>
      <c r="KSZ91" s="201"/>
      <c r="KTA91" s="201"/>
      <c r="KTB91" s="201"/>
      <c r="KTC91" s="201"/>
      <c r="KTD91" s="201"/>
      <c r="KTE91" s="201"/>
      <c r="KTF91" s="201"/>
      <c r="KTG91" s="201"/>
      <c r="KTH91" s="201"/>
      <c r="KTI91" s="201"/>
      <c r="KTJ91" s="201"/>
      <c r="KTK91" s="201"/>
      <c r="KTL91" s="201"/>
      <c r="KTM91" s="201"/>
      <c r="KTN91" s="201"/>
      <c r="KTO91" s="201"/>
      <c r="KTP91" s="201"/>
      <c r="KTQ91" s="201"/>
      <c r="KTR91" s="201"/>
      <c r="KTS91" s="201"/>
      <c r="KTT91" s="201"/>
      <c r="KTU91" s="201"/>
      <c r="KTV91" s="201"/>
      <c r="KTW91" s="201"/>
      <c r="KTX91" s="201"/>
      <c r="KTY91" s="201"/>
      <c r="KTZ91" s="201"/>
      <c r="KUA91" s="201"/>
      <c r="KUB91" s="201"/>
      <c r="KUC91" s="201"/>
      <c r="KUD91" s="201"/>
      <c r="KUE91" s="201"/>
      <c r="KUF91" s="201"/>
      <c r="KUG91" s="201"/>
      <c r="KUH91" s="201"/>
      <c r="KUI91" s="201"/>
      <c r="KUJ91" s="201"/>
      <c r="KUK91" s="201"/>
      <c r="KUL91" s="201"/>
      <c r="KUM91" s="201"/>
      <c r="KUN91" s="201"/>
      <c r="KUO91" s="201"/>
      <c r="KUP91" s="201"/>
      <c r="KUQ91" s="201"/>
      <c r="KUR91" s="201"/>
      <c r="KUS91" s="201"/>
      <c r="KUT91" s="201"/>
      <c r="KUU91" s="201"/>
      <c r="KUV91" s="201"/>
      <c r="KUW91" s="201"/>
      <c r="KUX91" s="201"/>
      <c r="KUY91" s="201"/>
      <c r="KUZ91" s="201"/>
      <c r="KVA91" s="201"/>
      <c r="KVB91" s="201"/>
      <c r="KVC91" s="201"/>
      <c r="KVD91" s="201"/>
      <c r="KVE91" s="201"/>
      <c r="KVF91" s="201"/>
      <c r="KVG91" s="201"/>
      <c r="KVH91" s="201"/>
      <c r="KVI91" s="201"/>
      <c r="KVJ91" s="201"/>
      <c r="KVK91" s="201"/>
      <c r="KVL91" s="201"/>
      <c r="KVM91" s="201"/>
      <c r="KVN91" s="201"/>
      <c r="KVO91" s="201"/>
      <c r="KVP91" s="201"/>
      <c r="KVQ91" s="201"/>
      <c r="KVR91" s="201"/>
      <c r="KVS91" s="201"/>
      <c r="KVT91" s="201"/>
      <c r="KVU91" s="201"/>
      <c r="KVV91" s="201"/>
      <c r="KVW91" s="201"/>
      <c r="KVX91" s="201"/>
      <c r="KVY91" s="201"/>
      <c r="KVZ91" s="201"/>
      <c r="KWA91" s="201"/>
      <c r="KWB91" s="201"/>
      <c r="KWC91" s="201"/>
      <c r="KWD91" s="201"/>
      <c r="KWE91" s="201"/>
      <c r="KWF91" s="201"/>
      <c r="KWG91" s="201"/>
      <c r="KWH91" s="201"/>
      <c r="KWI91" s="201"/>
      <c r="KWJ91" s="201"/>
      <c r="KWK91" s="201"/>
      <c r="KWL91" s="201"/>
      <c r="KWM91" s="201"/>
      <c r="KWN91" s="201"/>
      <c r="KWO91" s="201"/>
      <c r="KWP91" s="201"/>
      <c r="KWQ91" s="201"/>
      <c r="KWR91" s="201"/>
      <c r="KWS91" s="201"/>
      <c r="KWT91" s="201"/>
      <c r="KWU91" s="201"/>
      <c r="KWV91" s="201"/>
      <c r="KWW91" s="201"/>
      <c r="KWX91" s="201"/>
      <c r="KWY91" s="201"/>
      <c r="KWZ91" s="201"/>
      <c r="KXA91" s="201"/>
      <c r="KXB91" s="201"/>
      <c r="KXC91" s="201"/>
      <c r="KXD91" s="201"/>
      <c r="KXE91" s="201"/>
      <c r="KXF91" s="201"/>
      <c r="KXG91" s="201"/>
      <c r="KXH91" s="201"/>
      <c r="KXI91" s="201"/>
      <c r="KXJ91" s="201"/>
      <c r="KXK91" s="201"/>
      <c r="KXL91" s="201"/>
      <c r="KXM91" s="201"/>
      <c r="KXN91" s="201"/>
      <c r="KXO91" s="201"/>
      <c r="KXP91" s="201"/>
      <c r="KXQ91" s="201"/>
      <c r="KXR91" s="201"/>
      <c r="KXS91" s="201"/>
      <c r="KXT91" s="201"/>
      <c r="KXU91" s="201"/>
      <c r="KXV91" s="201"/>
      <c r="KXW91" s="201"/>
      <c r="KXX91" s="201"/>
      <c r="KXY91" s="201"/>
      <c r="KXZ91" s="201"/>
      <c r="KYA91" s="201"/>
      <c r="KYB91" s="201"/>
      <c r="KYC91" s="201"/>
      <c r="KYD91" s="201"/>
      <c r="KYE91" s="201"/>
      <c r="KYF91" s="201"/>
      <c r="KYG91" s="201"/>
      <c r="KYH91" s="201"/>
      <c r="KYI91" s="201"/>
      <c r="KYJ91" s="201"/>
      <c r="KYK91" s="201"/>
      <c r="KYL91" s="201"/>
      <c r="KYM91" s="201"/>
      <c r="KYN91" s="201"/>
      <c r="KYO91" s="201"/>
      <c r="KYP91" s="201"/>
      <c r="KYQ91" s="201"/>
      <c r="KYR91" s="201"/>
      <c r="KYS91" s="201"/>
      <c r="KYT91" s="201"/>
      <c r="KYU91" s="201"/>
      <c r="KYV91" s="201"/>
      <c r="KYW91" s="201"/>
      <c r="KYX91" s="201"/>
      <c r="KYY91" s="201"/>
      <c r="KYZ91" s="201"/>
      <c r="KZA91" s="201"/>
      <c r="KZB91" s="201"/>
      <c r="KZC91" s="201"/>
      <c r="KZD91" s="201"/>
      <c r="KZE91" s="201"/>
      <c r="KZF91" s="201"/>
      <c r="KZG91" s="201"/>
      <c r="KZH91" s="201"/>
      <c r="KZI91" s="201"/>
      <c r="KZJ91" s="201"/>
      <c r="KZK91" s="201"/>
      <c r="KZL91" s="201"/>
      <c r="KZM91" s="201"/>
      <c r="KZN91" s="201"/>
      <c r="KZO91" s="201"/>
      <c r="KZP91" s="201"/>
      <c r="KZQ91" s="201"/>
      <c r="KZR91" s="201"/>
      <c r="KZS91" s="201"/>
      <c r="KZT91" s="201"/>
      <c r="KZU91" s="201"/>
      <c r="KZV91" s="201"/>
      <c r="KZW91" s="201"/>
      <c r="KZX91" s="201"/>
      <c r="KZY91" s="201"/>
      <c r="KZZ91" s="201"/>
      <c r="LAA91" s="201"/>
      <c r="LAB91" s="201"/>
      <c r="LAC91" s="201"/>
      <c r="LAD91" s="201"/>
      <c r="LAE91" s="201"/>
      <c r="LAF91" s="201"/>
      <c r="LAG91" s="201"/>
      <c r="LAH91" s="201"/>
      <c r="LAI91" s="201"/>
      <c r="LAJ91" s="201"/>
      <c r="LAK91" s="201"/>
      <c r="LAL91" s="201"/>
      <c r="LAM91" s="201"/>
      <c r="LAN91" s="201"/>
      <c r="LAO91" s="201"/>
      <c r="LAP91" s="201"/>
      <c r="LAQ91" s="201"/>
      <c r="LAR91" s="201"/>
      <c r="LAS91" s="201"/>
      <c r="LAT91" s="201"/>
      <c r="LAU91" s="201"/>
      <c r="LAV91" s="201"/>
      <c r="LAW91" s="201"/>
      <c r="LAX91" s="201"/>
      <c r="LAY91" s="201"/>
      <c r="LAZ91" s="201"/>
      <c r="LBA91" s="201"/>
      <c r="LBB91" s="201"/>
      <c r="LBC91" s="201"/>
      <c r="LBD91" s="201"/>
      <c r="LBE91" s="201"/>
      <c r="LBF91" s="201"/>
      <c r="LBG91" s="201"/>
      <c r="LBH91" s="201"/>
      <c r="LBI91" s="201"/>
      <c r="LBJ91" s="201"/>
      <c r="LBK91" s="201"/>
      <c r="LBL91" s="201"/>
      <c r="LBM91" s="201"/>
      <c r="LBN91" s="201"/>
      <c r="LBO91" s="201"/>
      <c r="LBP91" s="201"/>
      <c r="LBQ91" s="201"/>
      <c r="LBR91" s="201"/>
      <c r="LBS91" s="201"/>
      <c r="LBT91" s="201"/>
      <c r="LBU91" s="201"/>
      <c r="LBV91" s="201"/>
      <c r="LBW91" s="201"/>
      <c r="LBX91" s="201"/>
      <c r="LBY91" s="201"/>
      <c r="LBZ91" s="201"/>
      <c r="LCA91" s="201"/>
      <c r="LCB91" s="201"/>
      <c r="LCC91" s="201"/>
      <c r="LCD91" s="201"/>
      <c r="LCE91" s="201"/>
      <c r="LCF91" s="201"/>
      <c r="LCG91" s="201"/>
      <c r="LCH91" s="201"/>
      <c r="LCI91" s="201"/>
      <c r="LCJ91" s="201"/>
      <c r="LCK91" s="201"/>
      <c r="LCL91" s="201"/>
      <c r="LCM91" s="201"/>
      <c r="LCN91" s="201"/>
      <c r="LCO91" s="201"/>
      <c r="LCP91" s="201"/>
      <c r="LCQ91" s="201"/>
      <c r="LCR91" s="201"/>
      <c r="LCS91" s="201"/>
      <c r="LCT91" s="201"/>
      <c r="LCU91" s="201"/>
      <c r="LCV91" s="201"/>
      <c r="LCW91" s="201"/>
      <c r="LCX91" s="201"/>
      <c r="LCY91" s="201"/>
      <c r="LCZ91" s="201"/>
      <c r="LDA91" s="201"/>
      <c r="LDB91" s="201"/>
      <c r="LDC91" s="201"/>
      <c r="LDD91" s="201"/>
      <c r="LDE91" s="201"/>
      <c r="LDF91" s="201"/>
      <c r="LDG91" s="201"/>
      <c r="LDH91" s="201"/>
      <c r="LDI91" s="201"/>
      <c r="LDJ91" s="201"/>
      <c r="LDK91" s="201"/>
      <c r="LDL91" s="201"/>
      <c r="LDM91" s="201"/>
      <c r="LDN91" s="201"/>
      <c r="LDO91" s="201"/>
      <c r="LDP91" s="201"/>
      <c r="LDQ91" s="201"/>
      <c r="LDR91" s="201"/>
      <c r="LDS91" s="201"/>
      <c r="LDT91" s="201"/>
      <c r="LDU91" s="201"/>
      <c r="LDV91" s="201"/>
      <c r="LDW91" s="201"/>
      <c r="LDX91" s="201"/>
      <c r="LDY91" s="201"/>
      <c r="LDZ91" s="201"/>
      <c r="LEA91" s="201"/>
      <c r="LEB91" s="201"/>
      <c r="LEC91" s="201"/>
      <c r="LED91" s="201"/>
      <c r="LEE91" s="201"/>
      <c r="LEF91" s="201"/>
      <c r="LEG91" s="201"/>
      <c r="LEH91" s="201"/>
      <c r="LEI91" s="201"/>
      <c r="LEJ91" s="201"/>
      <c r="LEK91" s="201"/>
      <c r="LEL91" s="201"/>
      <c r="LEM91" s="201"/>
      <c r="LEN91" s="201"/>
      <c r="LEO91" s="201"/>
      <c r="LEP91" s="201"/>
      <c r="LEQ91" s="201"/>
      <c r="LER91" s="201"/>
      <c r="LES91" s="201"/>
      <c r="LET91" s="201"/>
      <c r="LEU91" s="201"/>
      <c r="LEV91" s="201"/>
      <c r="LEW91" s="201"/>
      <c r="LEX91" s="201"/>
      <c r="LEY91" s="201"/>
      <c r="LEZ91" s="201"/>
      <c r="LFA91" s="201"/>
      <c r="LFB91" s="201"/>
      <c r="LFC91" s="201"/>
      <c r="LFD91" s="201"/>
      <c r="LFE91" s="201"/>
      <c r="LFF91" s="201"/>
      <c r="LFG91" s="201"/>
      <c r="LFH91" s="201"/>
      <c r="LFI91" s="201"/>
      <c r="LFJ91" s="201"/>
      <c r="LFK91" s="201"/>
      <c r="LFL91" s="201"/>
      <c r="LFM91" s="201"/>
      <c r="LFN91" s="201"/>
      <c r="LFO91" s="201"/>
      <c r="LFP91" s="201"/>
      <c r="LFQ91" s="201"/>
      <c r="LFR91" s="201"/>
      <c r="LFS91" s="201"/>
      <c r="LFT91" s="201"/>
      <c r="LFU91" s="201"/>
      <c r="LFV91" s="201"/>
      <c r="LFW91" s="201"/>
      <c r="LFX91" s="201"/>
      <c r="LFY91" s="201"/>
      <c r="LFZ91" s="201"/>
      <c r="LGA91" s="201"/>
      <c r="LGB91" s="201"/>
      <c r="LGC91" s="201"/>
      <c r="LGD91" s="201"/>
      <c r="LGE91" s="201"/>
      <c r="LGF91" s="201"/>
      <c r="LGG91" s="201"/>
      <c r="LGH91" s="201"/>
      <c r="LGI91" s="201"/>
      <c r="LGJ91" s="201"/>
      <c r="LGK91" s="201"/>
      <c r="LGL91" s="201"/>
      <c r="LGM91" s="201"/>
      <c r="LGN91" s="201"/>
      <c r="LGO91" s="201"/>
      <c r="LGP91" s="201"/>
      <c r="LGQ91" s="201"/>
      <c r="LGR91" s="201"/>
      <c r="LGS91" s="201"/>
      <c r="LGT91" s="201"/>
      <c r="LGU91" s="201"/>
      <c r="LGV91" s="201"/>
      <c r="LGW91" s="201"/>
      <c r="LGX91" s="201"/>
      <c r="LGY91" s="201"/>
      <c r="LGZ91" s="201"/>
      <c r="LHA91" s="201"/>
      <c r="LHB91" s="201"/>
      <c r="LHC91" s="201"/>
      <c r="LHD91" s="201"/>
      <c r="LHE91" s="201"/>
      <c r="LHF91" s="201"/>
      <c r="LHG91" s="201"/>
      <c r="LHH91" s="201"/>
      <c r="LHI91" s="201"/>
      <c r="LHJ91" s="201"/>
      <c r="LHK91" s="201"/>
      <c r="LHL91" s="201"/>
      <c r="LHM91" s="201"/>
      <c r="LHN91" s="201"/>
      <c r="LHO91" s="201"/>
      <c r="LHP91" s="201"/>
      <c r="LHQ91" s="201"/>
      <c r="LHR91" s="201"/>
      <c r="LHS91" s="201"/>
      <c r="LHT91" s="201"/>
      <c r="LHU91" s="201"/>
      <c r="LHV91" s="201"/>
      <c r="LHW91" s="201"/>
      <c r="LHX91" s="201"/>
      <c r="LHY91" s="201"/>
      <c r="LHZ91" s="201"/>
      <c r="LIA91" s="201"/>
      <c r="LIB91" s="201"/>
      <c r="LIC91" s="201"/>
      <c r="LID91" s="201"/>
      <c r="LIE91" s="201"/>
      <c r="LIF91" s="201"/>
      <c r="LIG91" s="201"/>
      <c r="LIH91" s="201"/>
      <c r="LII91" s="201"/>
      <c r="LIJ91" s="201"/>
      <c r="LIK91" s="201"/>
      <c r="LIL91" s="201"/>
      <c r="LIM91" s="201"/>
      <c r="LIN91" s="201"/>
      <c r="LIO91" s="201"/>
      <c r="LIP91" s="201"/>
      <c r="LIQ91" s="201"/>
      <c r="LIR91" s="201"/>
      <c r="LIS91" s="201"/>
      <c r="LIT91" s="201"/>
      <c r="LIU91" s="201"/>
      <c r="LIV91" s="201"/>
      <c r="LIW91" s="201"/>
      <c r="LIX91" s="201"/>
      <c r="LIY91" s="201"/>
      <c r="LIZ91" s="201"/>
      <c r="LJA91" s="201"/>
      <c r="LJB91" s="201"/>
      <c r="LJC91" s="201"/>
      <c r="LJD91" s="201"/>
      <c r="LJE91" s="201"/>
      <c r="LJF91" s="201"/>
      <c r="LJG91" s="201"/>
      <c r="LJH91" s="201"/>
      <c r="LJI91" s="201"/>
      <c r="LJJ91" s="201"/>
      <c r="LJK91" s="201"/>
      <c r="LJL91" s="201"/>
      <c r="LJM91" s="201"/>
      <c r="LJN91" s="201"/>
      <c r="LJO91" s="201"/>
      <c r="LJP91" s="201"/>
      <c r="LJQ91" s="201"/>
      <c r="LJR91" s="201"/>
      <c r="LJS91" s="201"/>
      <c r="LJT91" s="201"/>
      <c r="LJU91" s="201"/>
      <c r="LJV91" s="201"/>
      <c r="LJW91" s="201"/>
      <c r="LJX91" s="201"/>
      <c r="LJY91" s="201"/>
      <c r="LJZ91" s="201"/>
      <c r="LKA91" s="201"/>
      <c r="LKB91" s="201"/>
      <c r="LKC91" s="201"/>
      <c r="LKD91" s="201"/>
      <c r="LKE91" s="201"/>
      <c r="LKF91" s="201"/>
      <c r="LKG91" s="201"/>
      <c r="LKH91" s="201"/>
      <c r="LKI91" s="201"/>
      <c r="LKJ91" s="201"/>
      <c r="LKK91" s="201"/>
      <c r="LKL91" s="201"/>
      <c r="LKM91" s="201"/>
      <c r="LKN91" s="201"/>
      <c r="LKO91" s="201"/>
      <c r="LKP91" s="201"/>
      <c r="LKQ91" s="201"/>
      <c r="LKR91" s="201"/>
      <c r="LKS91" s="201"/>
      <c r="LKT91" s="201"/>
      <c r="LKU91" s="201"/>
      <c r="LKV91" s="201"/>
      <c r="LKW91" s="201"/>
      <c r="LKX91" s="201"/>
      <c r="LKY91" s="201"/>
      <c r="LKZ91" s="201"/>
      <c r="LLA91" s="201"/>
      <c r="LLB91" s="201"/>
      <c r="LLC91" s="201"/>
      <c r="LLD91" s="201"/>
      <c r="LLE91" s="201"/>
      <c r="LLF91" s="201"/>
      <c r="LLG91" s="201"/>
      <c r="LLH91" s="201"/>
      <c r="LLI91" s="201"/>
      <c r="LLJ91" s="201"/>
      <c r="LLK91" s="201"/>
      <c r="LLL91" s="201"/>
      <c r="LLM91" s="201"/>
      <c r="LLN91" s="201"/>
      <c r="LLO91" s="201"/>
      <c r="LLP91" s="201"/>
      <c r="LLQ91" s="201"/>
      <c r="LLR91" s="201"/>
      <c r="LLS91" s="201"/>
      <c r="LLT91" s="201"/>
      <c r="LLU91" s="201"/>
      <c r="LLV91" s="201"/>
      <c r="LLW91" s="201"/>
      <c r="LLX91" s="201"/>
      <c r="LLY91" s="201"/>
      <c r="LLZ91" s="201"/>
      <c r="LMA91" s="201"/>
      <c r="LMB91" s="201"/>
      <c r="LMC91" s="201"/>
      <c r="LMD91" s="201"/>
      <c r="LME91" s="201"/>
      <c r="LMF91" s="201"/>
      <c r="LMG91" s="201"/>
      <c r="LMH91" s="201"/>
      <c r="LMI91" s="201"/>
      <c r="LMJ91" s="201"/>
      <c r="LMK91" s="201"/>
      <c r="LML91" s="201"/>
      <c r="LMM91" s="201"/>
      <c r="LMN91" s="201"/>
      <c r="LMO91" s="201"/>
      <c r="LMP91" s="201"/>
      <c r="LMQ91" s="201"/>
      <c r="LMR91" s="201"/>
      <c r="LMS91" s="201"/>
      <c r="LMT91" s="201"/>
      <c r="LMU91" s="201"/>
      <c r="LMV91" s="201"/>
      <c r="LMW91" s="201"/>
      <c r="LMX91" s="201"/>
      <c r="LMY91" s="201"/>
      <c r="LMZ91" s="201"/>
      <c r="LNA91" s="201"/>
      <c r="LNB91" s="201"/>
      <c r="LNC91" s="201"/>
      <c r="LND91" s="201"/>
      <c r="LNE91" s="201"/>
      <c r="LNF91" s="201"/>
      <c r="LNG91" s="201"/>
      <c r="LNH91" s="201"/>
      <c r="LNI91" s="201"/>
      <c r="LNJ91" s="201"/>
      <c r="LNK91" s="201"/>
      <c r="LNL91" s="201"/>
      <c r="LNM91" s="201"/>
      <c r="LNN91" s="201"/>
      <c r="LNO91" s="201"/>
      <c r="LNP91" s="201"/>
      <c r="LNQ91" s="201"/>
      <c r="LNR91" s="201"/>
      <c r="LNS91" s="201"/>
      <c r="LNT91" s="201"/>
      <c r="LNU91" s="201"/>
      <c r="LNV91" s="201"/>
      <c r="LNW91" s="201"/>
      <c r="LNX91" s="201"/>
      <c r="LNY91" s="201"/>
      <c r="LNZ91" s="201"/>
      <c r="LOA91" s="201"/>
      <c r="LOB91" s="201"/>
      <c r="LOC91" s="201"/>
      <c r="LOD91" s="201"/>
      <c r="LOE91" s="201"/>
      <c r="LOF91" s="201"/>
      <c r="LOG91" s="201"/>
      <c r="LOH91" s="201"/>
      <c r="LOI91" s="201"/>
      <c r="LOJ91" s="201"/>
      <c r="LOK91" s="201"/>
      <c r="LOL91" s="201"/>
      <c r="LOM91" s="201"/>
      <c r="LON91" s="201"/>
      <c r="LOO91" s="201"/>
      <c r="LOP91" s="201"/>
      <c r="LOQ91" s="201"/>
      <c r="LOR91" s="201"/>
      <c r="LOS91" s="201"/>
      <c r="LOT91" s="201"/>
      <c r="LOU91" s="201"/>
      <c r="LOV91" s="201"/>
      <c r="LOW91" s="201"/>
      <c r="LOX91" s="201"/>
      <c r="LOY91" s="201"/>
      <c r="LOZ91" s="201"/>
      <c r="LPA91" s="201"/>
      <c r="LPB91" s="201"/>
      <c r="LPC91" s="201"/>
      <c r="LPD91" s="201"/>
      <c r="LPE91" s="201"/>
      <c r="LPF91" s="201"/>
      <c r="LPG91" s="201"/>
      <c r="LPH91" s="201"/>
      <c r="LPI91" s="201"/>
      <c r="LPJ91" s="201"/>
      <c r="LPK91" s="201"/>
      <c r="LPL91" s="201"/>
      <c r="LPM91" s="201"/>
      <c r="LPN91" s="201"/>
      <c r="LPO91" s="201"/>
      <c r="LPP91" s="201"/>
      <c r="LPQ91" s="201"/>
      <c r="LPR91" s="201"/>
      <c r="LPS91" s="201"/>
      <c r="LPT91" s="201"/>
      <c r="LPU91" s="201"/>
      <c r="LPV91" s="201"/>
      <c r="LPW91" s="201"/>
      <c r="LPX91" s="201"/>
      <c r="LPY91" s="201"/>
      <c r="LPZ91" s="201"/>
      <c r="LQA91" s="201"/>
      <c r="LQB91" s="201"/>
      <c r="LQC91" s="201"/>
      <c r="LQD91" s="201"/>
      <c r="LQE91" s="201"/>
      <c r="LQF91" s="201"/>
      <c r="LQG91" s="201"/>
      <c r="LQH91" s="201"/>
      <c r="LQI91" s="201"/>
      <c r="LQJ91" s="201"/>
      <c r="LQK91" s="201"/>
      <c r="LQL91" s="201"/>
      <c r="LQM91" s="201"/>
      <c r="LQN91" s="201"/>
      <c r="LQO91" s="201"/>
      <c r="LQP91" s="201"/>
      <c r="LQQ91" s="201"/>
      <c r="LQR91" s="201"/>
      <c r="LQS91" s="201"/>
      <c r="LQT91" s="201"/>
      <c r="LQU91" s="201"/>
      <c r="LQV91" s="201"/>
      <c r="LQW91" s="201"/>
      <c r="LQX91" s="201"/>
      <c r="LQY91" s="201"/>
      <c r="LQZ91" s="201"/>
      <c r="LRA91" s="201"/>
      <c r="LRB91" s="201"/>
      <c r="LRC91" s="201"/>
      <c r="LRD91" s="201"/>
      <c r="LRE91" s="201"/>
      <c r="LRF91" s="201"/>
      <c r="LRG91" s="201"/>
      <c r="LRH91" s="201"/>
      <c r="LRI91" s="201"/>
      <c r="LRJ91" s="201"/>
      <c r="LRK91" s="201"/>
      <c r="LRL91" s="201"/>
      <c r="LRM91" s="201"/>
      <c r="LRN91" s="201"/>
      <c r="LRO91" s="201"/>
      <c r="LRP91" s="201"/>
      <c r="LRQ91" s="201"/>
      <c r="LRR91" s="201"/>
      <c r="LRS91" s="201"/>
      <c r="LRT91" s="201"/>
      <c r="LRU91" s="201"/>
      <c r="LRV91" s="201"/>
      <c r="LRW91" s="201"/>
      <c r="LRX91" s="201"/>
      <c r="LRY91" s="201"/>
      <c r="LRZ91" s="201"/>
      <c r="LSA91" s="201"/>
      <c r="LSB91" s="201"/>
      <c r="LSC91" s="201"/>
      <c r="LSD91" s="201"/>
      <c r="LSE91" s="201"/>
      <c r="LSF91" s="201"/>
      <c r="LSG91" s="201"/>
      <c r="LSH91" s="201"/>
      <c r="LSI91" s="201"/>
      <c r="LSJ91" s="201"/>
      <c r="LSK91" s="201"/>
      <c r="LSL91" s="201"/>
      <c r="LSM91" s="201"/>
      <c r="LSN91" s="201"/>
      <c r="LSO91" s="201"/>
      <c r="LSP91" s="201"/>
      <c r="LSQ91" s="201"/>
      <c r="LSR91" s="201"/>
      <c r="LSS91" s="201"/>
      <c r="LST91" s="201"/>
      <c r="LSU91" s="201"/>
      <c r="LSV91" s="201"/>
      <c r="LSW91" s="201"/>
      <c r="LSX91" s="201"/>
      <c r="LSY91" s="201"/>
      <c r="LSZ91" s="201"/>
      <c r="LTA91" s="201"/>
      <c r="LTB91" s="201"/>
      <c r="LTC91" s="201"/>
      <c r="LTD91" s="201"/>
      <c r="LTE91" s="201"/>
      <c r="LTF91" s="201"/>
      <c r="LTG91" s="201"/>
      <c r="LTH91" s="201"/>
      <c r="LTI91" s="201"/>
      <c r="LTJ91" s="201"/>
      <c r="LTK91" s="201"/>
      <c r="LTL91" s="201"/>
      <c r="LTM91" s="201"/>
      <c r="LTN91" s="201"/>
      <c r="LTO91" s="201"/>
      <c r="LTP91" s="201"/>
      <c r="LTQ91" s="201"/>
      <c r="LTR91" s="201"/>
      <c r="LTS91" s="201"/>
      <c r="LTT91" s="201"/>
      <c r="LTU91" s="201"/>
      <c r="LTV91" s="201"/>
      <c r="LTW91" s="201"/>
      <c r="LTX91" s="201"/>
      <c r="LTY91" s="201"/>
      <c r="LTZ91" s="201"/>
      <c r="LUA91" s="201"/>
      <c r="LUB91" s="201"/>
      <c r="LUC91" s="201"/>
      <c r="LUD91" s="201"/>
      <c r="LUE91" s="201"/>
      <c r="LUF91" s="201"/>
      <c r="LUG91" s="201"/>
      <c r="LUH91" s="201"/>
      <c r="LUI91" s="201"/>
      <c r="LUJ91" s="201"/>
      <c r="LUK91" s="201"/>
      <c r="LUL91" s="201"/>
      <c r="LUM91" s="201"/>
      <c r="LUN91" s="201"/>
      <c r="LUO91" s="201"/>
      <c r="LUP91" s="201"/>
      <c r="LUQ91" s="201"/>
      <c r="LUR91" s="201"/>
      <c r="LUS91" s="201"/>
      <c r="LUT91" s="201"/>
      <c r="LUU91" s="201"/>
      <c r="LUV91" s="201"/>
      <c r="LUW91" s="201"/>
      <c r="LUX91" s="201"/>
      <c r="LUY91" s="201"/>
      <c r="LUZ91" s="201"/>
      <c r="LVA91" s="201"/>
      <c r="LVB91" s="201"/>
      <c r="LVC91" s="201"/>
      <c r="LVD91" s="201"/>
      <c r="LVE91" s="201"/>
      <c r="LVF91" s="201"/>
      <c r="LVG91" s="201"/>
      <c r="LVH91" s="201"/>
      <c r="LVI91" s="201"/>
      <c r="LVJ91" s="201"/>
      <c r="LVK91" s="201"/>
      <c r="LVL91" s="201"/>
      <c r="LVM91" s="201"/>
      <c r="LVN91" s="201"/>
      <c r="LVO91" s="201"/>
      <c r="LVP91" s="201"/>
      <c r="LVQ91" s="201"/>
      <c r="LVR91" s="201"/>
      <c r="LVS91" s="201"/>
      <c r="LVT91" s="201"/>
      <c r="LVU91" s="201"/>
      <c r="LVV91" s="201"/>
      <c r="LVW91" s="201"/>
      <c r="LVX91" s="201"/>
      <c r="LVY91" s="201"/>
      <c r="LVZ91" s="201"/>
      <c r="LWA91" s="201"/>
      <c r="LWB91" s="201"/>
      <c r="LWC91" s="201"/>
      <c r="LWD91" s="201"/>
      <c r="LWE91" s="201"/>
      <c r="LWF91" s="201"/>
      <c r="LWG91" s="201"/>
      <c r="LWH91" s="201"/>
      <c r="LWI91" s="201"/>
      <c r="LWJ91" s="201"/>
      <c r="LWK91" s="201"/>
      <c r="LWL91" s="201"/>
      <c r="LWM91" s="201"/>
      <c r="LWN91" s="201"/>
      <c r="LWO91" s="201"/>
      <c r="LWP91" s="201"/>
      <c r="LWQ91" s="201"/>
      <c r="LWR91" s="201"/>
      <c r="LWS91" s="201"/>
      <c r="LWT91" s="201"/>
      <c r="LWU91" s="201"/>
      <c r="LWV91" s="201"/>
      <c r="LWW91" s="201"/>
      <c r="LWX91" s="201"/>
      <c r="LWY91" s="201"/>
      <c r="LWZ91" s="201"/>
      <c r="LXA91" s="201"/>
      <c r="LXB91" s="201"/>
      <c r="LXC91" s="201"/>
      <c r="LXD91" s="201"/>
      <c r="LXE91" s="201"/>
      <c r="LXF91" s="201"/>
      <c r="LXG91" s="201"/>
      <c r="LXH91" s="201"/>
      <c r="LXI91" s="201"/>
      <c r="LXJ91" s="201"/>
      <c r="LXK91" s="201"/>
      <c r="LXL91" s="201"/>
      <c r="LXM91" s="201"/>
      <c r="LXN91" s="201"/>
      <c r="LXO91" s="201"/>
      <c r="LXP91" s="201"/>
      <c r="LXQ91" s="201"/>
      <c r="LXR91" s="201"/>
      <c r="LXS91" s="201"/>
      <c r="LXT91" s="201"/>
      <c r="LXU91" s="201"/>
      <c r="LXV91" s="201"/>
      <c r="LXW91" s="201"/>
      <c r="LXX91" s="201"/>
      <c r="LXY91" s="201"/>
      <c r="LXZ91" s="201"/>
      <c r="LYA91" s="201"/>
      <c r="LYB91" s="201"/>
      <c r="LYC91" s="201"/>
      <c r="LYD91" s="201"/>
      <c r="LYE91" s="201"/>
      <c r="LYF91" s="201"/>
      <c r="LYG91" s="201"/>
      <c r="LYH91" s="201"/>
      <c r="LYI91" s="201"/>
      <c r="LYJ91" s="201"/>
      <c r="LYK91" s="201"/>
      <c r="LYL91" s="201"/>
      <c r="LYM91" s="201"/>
      <c r="LYN91" s="201"/>
      <c r="LYO91" s="201"/>
      <c r="LYP91" s="201"/>
      <c r="LYQ91" s="201"/>
      <c r="LYR91" s="201"/>
      <c r="LYS91" s="201"/>
      <c r="LYT91" s="201"/>
      <c r="LYU91" s="201"/>
      <c r="LYV91" s="201"/>
      <c r="LYW91" s="201"/>
      <c r="LYX91" s="201"/>
      <c r="LYY91" s="201"/>
      <c r="LYZ91" s="201"/>
      <c r="LZA91" s="201"/>
      <c r="LZB91" s="201"/>
      <c r="LZC91" s="201"/>
      <c r="LZD91" s="201"/>
      <c r="LZE91" s="201"/>
      <c r="LZF91" s="201"/>
      <c r="LZG91" s="201"/>
      <c r="LZH91" s="201"/>
      <c r="LZI91" s="201"/>
      <c r="LZJ91" s="201"/>
      <c r="LZK91" s="201"/>
      <c r="LZL91" s="201"/>
      <c r="LZM91" s="201"/>
      <c r="LZN91" s="201"/>
      <c r="LZO91" s="201"/>
      <c r="LZP91" s="201"/>
      <c r="LZQ91" s="201"/>
      <c r="LZR91" s="201"/>
      <c r="LZS91" s="201"/>
      <c r="LZT91" s="201"/>
      <c r="LZU91" s="201"/>
      <c r="LZV91" s="201"/>
      <c r="LZW91" s="201"/>
      <c r="LZX91" s="201"/>
      <c r="LZY91" s="201"/>
      <c r="LZZ91" s="201"/>
      <c r="MAA91" s="201"/>
      <c r="MAB91" s="201"/>
      <c r="MAC91" s="201"/>
      <c r="MAD91" s="201"/>
      <c r="MAE91" s="201"/>
      <c r="MAF91" s="201"/>
      <c r="MAG91" s="201"/>
      <c r="MAH91" s="201"/>
      <c r="MAI91" s="201"/>
      <c r="MAJ91" s="201"/>
      <c r="MAK91" s="201"/>
      <c r="MAL91" s="201"/>
      <c r="MAM91" s="201"/>
      <c r="MAN91" s="201"/>
      <c r="MAO91" s="201"/>
      <c r="MAP91" s="201"/>
      <c r="MAQ91" s="201"/>
      <c r="MAR91" s="201"/>
      <c r="MAS91" s="201"/>
      <c r="MAT91" s="201"/>
      <c r="MAU91" s="201"/>
      <c r="MAV91" s="201"/>
      <c r="MAW91" s="201"/>
      <c r="MAX91" s="201"/>
      <c r="MAY91" s="201"/>
      <c r="MAZ91" s="201"/>
      <c r="MBA91" s="201"/>
      <c r="MBB91" s="201"/>
      <c r="MBC91" s="201"/>
      <c r="MBD91" s="201"/>
      <c r="MBE91" s="201"/>
      <c r="MBF91" s="201"/>
      <c r="MBG91" s="201"/>
      <c r="MBH91" s="201"/>
      <c r="MBI91" s="201"/>
      <c r="MBJ91" s="201"/>
      <c r="MBK91" s="201"/>
      <c r="MBL91" s="201"/>
      <c r="MBM91" s="201"/>
      <c r="MBN91" s="201"/>
      <c r="MBO91" s="201"/>
      <c r="MBP91" s="201"/>
      <c r="MBQ91" s="201"/>
      <c r="MBR91" s="201"/>
      <c r="MBS91" s="201"/>
      <c r="MBT91" s="201"/>
      <c r="MBU91" s="201"/>
      <c r="MBV91" s="201"/>
      <c r="MBW91" s="201"/>
      <c r="MBX91" s="201"/>
      <c r="MBY91" s="201"/>
      <c r="MBZ91" s="201"/>
      <c r="MCA91" s="201"/>
      <c r="MCB91" s="201"/>
      <c r="MCC91" s="201"/>
      <c r="MCD91" s="201"/>
      <c r="MCE91" s="201"/>
      <c r="MCF91" s="201"/>
      <c r="MCG91" s="201"/>
      <c r="MCH91" s="201"/>
      <c r="MCI91" s="201"/>
      <c r="MCJ91" s="201"/>
      <c r="MCK91" s="201"/>
      <c r="MCL91" s="201"/>
      <c r="MCM91" s="201"/>
      <c r="MCN91" s="201"/>
      <c r="MCO91" s="201"/>
      <c r="MCP91" s="201"/>
      <c r="MCQ91" s="201"/>
      <c r="MCR91" s="201"/>
      <c r="MCS91" s="201"/>
      <c r="MCT91" s="201"/>
      <c r="MCU91" s="201"/>
      <c r="MCV91" s="201"/>
      <c r="MCW91" s="201"/>
      <c r="MCX91" s="201"/>
      <c r="MCY91" s="201"/>
      <c r="MCZ91" s="201"/>
      <c r="MDA91" s="201"/>
      <c r="MDB91" s="201"/>
      <c r="MDC91" s="201"/>
      <c r="MDD91" s="201"/>
      <c r="MDE91" s="201"/>
      <c r="MDF91" s="201"/>
      <c r="MDG91" s="201"/>
      <c r="MDH91" s="201"/>
      <c r="MDI91" s="201"/>
      <c r="MDJ91" s="201"/>
      <c r="MDK91" s="201"/>
      <c r="MDL91" s="201"/>
      <c r="MDM91" s="201"/>
      <c r="MDN91" s="201"/>
      <c r="MDO91" s="201"/>
      <c r="MDP91" s="201"/>
      <c r="MDQ91" s="201"/>
      <c r="MDR91" s="201"/>
      <c r="MDS91" s="201"/>
      <c r="MDT91" s="201"/>
      <c r="MDU91" s="201"/>
      <c r="MDV91" s="201"/>
      <c r="MDW91" s="201"/>
      <c r="MDX91" s="201"/>
      <c r="MDY91" s="201"/>
      <c r="MDZ91" s="201"/>
      <c r="MEA91" s="201"/>
      <c r="MEB91" s="201"/>
      <c r="MEC91" s="201"/>
      <c r="MED91" s="201"/>
      <c r="MEE91" s="201"/>
      <c r="MEF91" s="201"/>
      <c r="MEG91" s="201"/>
      <c r="MEH91" s="201"/>
      <c r="MEI91" s="201"/>
      <c r="MEJ91" s="201"/>
      <c r="MEK91" s="201"/>
      <c r="MEL91" s="201"/>
      <c r="MEM91" s="201"/>
      <c r="MEN91" s="201"/>
      <c r="MEO91" s="201"/>
      <c r="MEP91" s="201"/>
      <c r="MEQ91" s="201"/>
      <c r="MER91" s="201"/>
      <c r="MES91" s="201"/>
      <c r="MET91" s="201"/>
      <c r="MEU91" s="201"/>
      <c r="MEV91" s="201"/>
      <c r="MEW91" s="201"/>
      <c r="MEX91" s="201"/>
      <c r="MEY91" s="201"/>
      <c r="MEZ91" s="201"/>
      <c r="MFA91" s="201"/>
      <c r="MFB91" s="201"/>
      <c r="MFC91" s="201"/>
      <c r="MFD91" s="201"/>
      <c r="MFE91" s="201"/>
      <c r="MFF91" s="201"/>
      <c r="MFG91" s="201"/>
      <c r="MFH91" s="201"/>
      <c r="MFI91" s="201"/>
      <c r="MFJ91" s="201"/>
      <c r="MFK91" s="201"/>
      <c r="MFL91" s="201"/>
      <c r="MFM91" s="201"/>
      <c r="MFN91" s="201"/>
      <c r="MFO91" s="201"/>
      <c r="MFP91" s="201"/>
      <c r="MFQ91" s="201"/>
      <c r="MFR91" s="201"/>
      <c r="MFS91" s="201"/>
      <c r="MFT91" s="201"/>
      <c r="MFU91" s="201"/>
      <c r="MFV91" s="201"/>
      <c r="MFW91" s="201"/>
      <c r="MFX91" s="201"/>
      <c r="MFY91" s="201"/>
      <c r="MFZ91" s="201"/>
      <c r="MGA91" s="201"/>
      <c r="MGB91" s="201"/>
      <c r="MGC91" s="201"/>
      <c r="MGD91" s="201"/>
      <c r="MGE91" s="201"/>
      <c r="MGF91" s="201"/>
      <c r="MGG91" s="201"/>
      <c r="MGH91" s="201"/>
      <c r="MGI91" s="201"/>
      <c r="MGJ91" s="201"/>
      <c r="MGK91" s="201"/>
      <c r="MGL91" s="201"/>
      <c r="MGM91" s="201"/>
      <c r="MGN91" s="201"/>
      <c r="MGO91" s="201"/>
      <c r="MGP91" s="201"/>
      <c r="MGQ91" s="201"/>
      <c r="MGR91" s="201"/>
      <c r="MGS91" s="201"/>
      <c r="MGT91" s="201"/>
      <c r="MGU91" s="201"/>
      <c r="MGV91" s="201"/>
      <c r="MGW91" s="201"/>
      <c r="MGX91" s="201"/>
      <c r="MGY91" s="201"/>
      <c r="MGZ91" s="201"/>
      <c r="MHA91" s="201"/>
      <c r="MHB91" s="201"/>
      <c r="MHC91" s="201"/>
      <c r="MHD91" s="201"/>
      <c r="MHE91" s="201"/>
      <c r="MHF91" s="201"/>
      <c r="MHG91" s="201"/>
      <c r="MHH91" s="201"/>
      <c r="MHI91" s="201"/>
      <c r="MHJ91" s="201"/>
      <c r="MHK91" s="201"/>
      <c r="MHL91" s="201"/>
      <c r="MHM91" s="201"/>
      <c r="MHN91" s="201"/>
      <c r="MHO91" s="201"/>
      <c r="MHP91" s="201"/>
      <c r="MHQ91" s="201"/>
      <c r="MHR91" s="201"/>
      <c r="MHS91" s="201"/>
      <c r="MHT91" s="201"/>
      <c r="MHU91" s="201"/>
      <c r="MHV91" s="201"/>
      <c r="MHW91" s="201"/>
      <c r="MHX91" s="201"/>
      <c r="MHY91" s="201"/>
      <c r="MHZ91" s="201"/>
      <c r="MIA91" s="201"/>
      <c r="MIB91" s="201"/>
      <c r="MIC91" s="201"/>
      <c r="MID91" s="201"/>
      <c r="MIE91" s="201"/>
      <c r="MIF91" s="201"/>
      <c r="MIG91" s="201"/>
      <c r="MIH91" s="201"/>
      <c r="MII91" s="201"/>
      <c r="MIJ91" s="201"/>
      <c r="MIK91" s="201"/>
      <c r="MIL91" s="201"/>
      <c r="MIM91" s="201"/>
      <c r="MIN91" s="201"/>
      <c r="MIO91" s="201"/>
      <c r="MIP91" s="201"/>
      <c r="MIQ91" s="201"/>
      <c r="MIR91" s="201"/>
      <c r="MIS91" s="201"/>
      <c r="MIT91" s="201"/>
      <c r="MIU91" s="201"/>
      <c r="MIV91" s="201"/>
      <c r="MIW91" s="201"/>
      <c r="MIX91" s="201"/>
      <c r="MIY91" s="201"/>
      <c r="MIZ91" s="201"/>
      <c r="MJA91" s="201"/>
      <c r="MJB91" s="201"/>
      <c r="MJC91" s="201"/>
      <c r="MJD91" s="201"/>
      <c r="MJE91" s="201"/>
      <c r="MJF91" s="201"/>
      <c r="MJG91" s="201"/>
      <c r="MJH91" s="201"/>
      <c r="MJI91" s="201"/>
      <c r="MJJ91" s="201"/>
      <c r="MJK91" s="201"/>
      <c r="MJL91" s="201"/>
      <c r="MJM91" s="201"/>
      <c r="MJN91" s="201"/>
      <c r="MJO91" s="201"/>
      <c r="MJP91" s="201"/>
      <c r="MJQ91" s="201"/>
      <c r="MJR91" s="201"/>
      <c r="MJS91" s="201"/>
      <c r="MJT91" s="201"/>
      <c r="MJU91" s="201"/>
      <c r="MJV91" s="201"/>
      <c r="MJW91" s="201"/>
      <c r="MJX91" s="201"/>
      <c r="MJY91" s="201"/>
      <c r="MJZ91" s="201"/>
      <c r="MKA91" s="201"/>
      <c r="MKB91" s="201"/>
      <c r="MKC91" s="201"/>
      <c r="MKD91" s="201"/>
      <c r="MKE91" s="201"/>
      <c r="MKF91" s="201"/>
      <c r="MKG91" s="201"/>
      <c r="MKH91" s="201"/>
      <c r="MKI91" s="201"/>
      <c r="MKJ91" s="201"/>
      <c r="MKK91" s="201"/>
      <c r="MKL91" s="201"/>
      <c r="MKM91" s="201"/>
      <c r="MKN91" s="201"/>
      <c r="MKO91" s="201"/>
      <c r="MKP91" s="201"/>
      <c r="MKQ91" s="201"/>
      <c r="MKR91" s="201"/>
      <c r="MKS91" s="201"/>
      <c r="MKT91" s="201"/>
      <c r="MKU91" s="201"/>
      <c r="MKV91" s="201"/>
      <c r="MKW91" s="201"/>
      <c r="MKX91" s="201"/>
      <c r="MKY91" s="201"/>
      <c r="MKZ91" s="201"/>
      <c r="MLA91" s="201"/>
      <c r="MLB91" s="201"/>
      <c r="MLC91" s="201"/>
      <c r="MLD91" s="201"/>
      <c r="MLE91" s="201"/>
      <c r="MLF91" s="201"/>
      <c r="MLG91" s="201"/>
      <c r="MLH91" s="201"/>
      <c r="MLI91" s="201"/>
      <c r="MLJ91" s="201"/>
      <c r="MLK91" s="201"/>
      <c r="MLL91" s="201"/>
      <c r="MLM91" s="201"/>
      <c r="MLN91" s="201"/>
      <c r="MLO91" s="201"/>
      <c r="MLP91" s="201"/>
      <c r="MLQ91" s="201"/>
      <c r="MLR91" s="201"/>
      <c r="MLS91" s="201"/>
      <c r="MLT91" s="201"/>
      <c r="MLU91" s="201"/>
      <c r="MLV91" s="201"/>
      <c r="MLW91" s="201"/>
      <c r="MLX91" s="201"/>
      <c r="MLY91" s="201"/>
      <c r="MLZ91" s="201"/>
      <c r="MMA91" s="201"/>
      <c r="MMB91" s="201"/>
      <c r="MMC91" s="201"/>
      <c r="MMD91" s="201"/>
      <c r="MME91" s="201"/>
      <c r="MMF91" s="201"/>
      <c r="MMG91" s="201"/>
      <c r="MMH91" s="201"/>
      <c r="MMI91" s="201"/>
      <c r="MMJ91" s="201"/>
      <c r="MMK91" s="201"/>
      <c r="MML91" s="201"/>
      <c r="MMM91" s="201"/>
      <c r="MMN91" s="201"/>
      <c r="MMO91" s="201"/>
      <c r="MMP91" s="201"/>
      <c r="MMQ91" s="201"/>
      <c r="MMR91" s="201"/>
      <c r="MMS91" s="201"/>
      <c r="MMT91" s="201"/>
      <c r="MMU91" s="201"/>
      <c r="MMV91" s="201"/>
      <c r="MMW91" s="201"/>
      <c r="MMX91" s="201"/>
      <c r="MMY91" s="201"/>
      <c r="MMZ91" s="201"/>
      <c r="MNA91" s="201"/>
      <c r="MNB91" s="201"/>
      <c r="MNC91" s="201"/>
      <c r="MND91" s="201"/>
      <c r="MNE91" s="201"/>
      <c r="MNF91" s="201"/>
      <c r="MNG91" s="201"/>
      <c r="MNH91" s="201"/>
      <c r="MNI91" s="201"/>
      <c r="MNJ91" s="201"/>
      <c r="MNK91" s="201"/>
      <c r="MNL91" s="201"/>
      <c r="MNM91" s="201"/>
      <c r="MNN91" s="201"/>
      <c r="MNO91" s="201"/>
      <c r="MNP91" s="201"/>
      <c r="MNQ91" s="201"/>
      <c r="MNR91" s="201"/>
      <c r="MNS91" s="201"/>
      <c r="MNT91" s="201"/>
      <c r="MNU91" s="201"/>
      <c r="MNV91" s="201"/>
      <c r="MNW91" s="201"/>
      <c r="MNX91" s="201"/>
      <c r="MNY91" s="201"/>
      <c r="MNZ91" s="201"/>
      <c r="MOA91" s="201"/>
      <c r="MOB91" s="201"/>
      <c r="MOC91" s="201"/>
      <c r="MOD91" s="201"/>
      <c r="MOE91" s="201"/>
      <c r="MOF91" s="201"/>
      <c r="MOG91" s="201"/>
      <c r="MOH91" s="201"/>
      <c r="MOI91" s="201"/>
      <c r="MOJ91" s="201"/>
      <c r="MOK91" s="201"/>
      <c r="MOL91" s="201"/>
      <c r="MOM91" s="201"/>
      <c r="MON91" s="201"/>
      <c r="MOO91" s="201"/>
      <c r="MOP91" s="201"/>
      <c r="MOQ91" s="201"/>
      <c r="MOR91" s="201"/>
      <c r="MOS91" s="201"/>
      <c r="MOT91" s="201"/>
      <c r="MOU91" s="201"/>
      <c r="MOV91" s="201"/>
      <c r="MOW91" s="201"/>
      <c r="MOX91" s="201"/>
      <c r="MOY91" s="201"/>
      <c r="MOZ91" s="201"/>
      <c r="MPA91" s="201"/>
      <c r="MPB91" s="201"/>
      <c r="MPC91" s="201"/>
      <c r="MPD91" s="201"/>
      <c r="MPE91" s="201"/>
      <c r="MPF91" s="201"/>
      <c r="MPG91" s="201"/>
      <c r="MPH91" s="201"/>
      <c r="MPI91" s="201"/>
      <c r="MPJ91" s="201"/>
      <c r="MPK91" s="201"/>
      <c r="MPL91" s="201"/>
      <c r="MPM91" s="201"/>
      <c r="MPN91" s="201"/>
      <c r="MPO91" s="201"/>
      <c r="MPP91" s="201"/>
      <c r="MPQ91" s="201"/>
      <c r="MPR91" s="201"/>
      <c r="MPS91" s="201"/>
      <c r="MPT91" s="201"/>
      <c r="MPU91" s="201"/>
      <c r="MPV91" s="201"/>
      <c r="MPW91" s="201"/>
      <c r="MPX91" s="201"/>
      <c r="MPY91" s="201"/>
      <c r="MPZ91" s="201"/>
      <c r="MQA91" s="201"/>
      <c r="MQB91" s="201"/>
      <c r="MQC91" s="201"/>
      <c r="MQD91" s="201"/>
      <c r="MQE91" s="201"/>
      <c r="MQF91" s="201"/>
      <c r="MQG91" s="201"/>
      <c r="MQH91" s="201"/>
      <c r="MQI91" s="201"/>
      <c r="MQJ91" s="201"/>
      <c r="MQK91" s="201"/>
      <c r="MQL91" s="201"/>
      <c r="MQM91" s="201"/>
      <c r="MQN91" s="201"/>
      <c r="MQO91" s="201"/>
      <c r="MQP91" s="201"/>
      <c r="MQQ91" s="201"/>
      <c r="MQR91" s="201"/>
      <c r="MQS91" s="201"/>
      <c r="MQT91" s="201"/>
      <c r="MQU91" s="201"/>
      <c r="MQV91" s="201"/>
      <c r="MQW91" s="201"/>
      <c r="MQX91" s="201"/>
      <c r="MQY91" s="201"/>
      <c r="MQZ91" s="201"/>
      <c r="MRA91" s="201"/>
      <c r="MRB91" s="201"/>
      <c r="MRC91" s="201"/>
      <c r="MRD91" s="201"/>
      <c r="MRE91" s="201"/>
      <c r="MRF91" s="201"/>
      <c r="MRG91" s="201"/>
      <c r="MRH91" s="201"/>
      <c r="MRI91" s="201"/>
      <c r="MRJ91" s="201"/>
      <c r="MRK91" s="201"/>
      <c r="MRL91" s="201"/>
      <c r="MRM91" s="201"/>
      <c r="MRN91" s="201"/>
      <c r="MRO91" s="201"/>
      <c r="MRP91" s="201"/>
      <c r="MRQ91" s="201"/>
      <c r="MRR91" s="201"/>
      <c r="MRS91" s="201"/>
      <c r="MRT91" s="201"/>
      <c r="MRU91" s="201"/>
      <c r="MRV91" s="201"/>
      <c r="MRW91" s="201"/>
      <c r="MRX91" s="201"/>
      <c r="MRY91" s="201"/>
      <c r="MRZ91" s="201"/>
      <c r="MSA91" s="201"/>
      <c r="MSB91" s="201"/>
      <c r="MSC91" s="201"/>
      <c r="MSD91" s="201"/>
      <c r="MSE91" s="201"/>
      <c r="MSF91" s="201"/>
      <c r="MSG91" s="201"/>
      <c r="MSH91" s="201"/>
      <c r="MSI91" s="201"/>
      <c r="MSJ91" s="201"/>
      <c r="MSK91" s="201"/>
      <c r="MSL91" s="201"/>
      <c r="MSM91" s="201"/>
      <c r="MSN91" s="201"/>
      <c r="MSO91" s="201"/>
      <c r="MSP91" s="201"/>
      <c r="MSQ91" s="201"/>
      <c r="MSR91" s="201"/>
      <c r="MSS91" s="201"/>
      <c r="MST91" s="201"/>
      <c r="MSU91" s="201"/>
      <c r="MSV91" s="201"/>
      <c r="MSW91" s="201"/>
      <c r="MSX91" s="201"/>
      <c r="MSY91" s="201"/>
      <c r="MSZ91" s="201"/>
      <c r="MTA91" s="201"/>
      <c r="MTB91" s="201"/>
      <c r="MTC91" s="201"/>
      <c r="MTD91" s="201"/>
      <c r="MTE91" s="201"/>
      <c r="MTF91" s="201"/>
      <c r="MTG91" s="201"/>
      <c r="MTH91" s="201"/>
      <c r="MTI91" s="201"/>
      <c r="MTJ91" s="201"/>
      <c r="MTK91" s="201"/>
      <c r="MTL91" s="201"/>
      <c r="MTM91" s="201"/>
      <c r="MTN91" s="201"/>
      <c r="MTO91" s="201"/>
      <c r="MTP91" s="201"/>
      <c r="MTQ91" s="201"/>
      <c r="MTR91" s="201"/>
      <c r="MTS91" s="201"/>
      <c r="MTT91" s="201"/>
      <c r="MTU91" s="201"/>
      <c r="MTV91" s="201"/>
      <c r="MTW91" s="201"/>
      <c r="MTX91" s="201"/>
      <c r="MTY91" s="201"/>
      <c r="MTZ91" s="201"/>
      <c r="MUA91" s="201"/>
      <c r="MUB91" s="201"/>
      <c r="MUC91" s="201"/>
      <c r="MUD91" s="201"/>
      <c r="MUE91" s="201"/>
      <c r="MUF91" s="201"/>
      <c r="MUG91" s="201"/>
      <c r="MUH91" s="201"/>
      <c r="MUI91" s="201"/>
      <c r="MUJ91" s="201"/>
      <c r="MUK91" s="201"/>
      <c r="MUL91" s="201"/>
      <c r="MUM91" s="201"/>
      <c r="MUN91" s="201"/>
      <c r="MUO91" s="201"/>
      <c r="MUP91" s="201"/>
      <c r="MUQ91" s="201"/>
      <c r="MUR91" s="201"/>
      <c r="MUS91" s="201"/>
      <c r="MUT91" s="201"/>
      <c r="MUU91" s="201"/>
      <c r="MUV91" s="201"/>
      <c r="MUW91" s="201"/>
      <c r="MUX91" s="201"/>
      <c r="MUY91" s="201"/>
      <c r="MUZ91" s="201"/>
      <c r="MVA91" s="201"/>
      <c r="MVB91" s="201"/>
      <c r="MVC91" s="201"/>
      <c r="MVD91" s="201"/>
      <c r="MVE91" s="201"/>
      <c r="MVF91" s="201"/>
      <c r="MVG91" s="201"/>
      <c r="MVH91" s="201"/>
      <c r="MVI91" s="201"/>
      <c r="MVJ91" s="201"/>
      <c r="MVK91" s="201"/>
      <c r="MVL91" s="201"/>
      <c r="MVM91" s="201"/>
      <c r="MVN91" s="201"/>
      <c r="MVO91" s="201"/>
      <c r="MVP91" s="201"/>
      <c r="MVQ91" s="201"/>
      <c r="MVR91" s="201"/>
      <c r="MVS91" s="201"/>
      <c r="MVT91" s="201"/>
      <c r="MVU91" s="201"/>
      <c r="MVV91" s="201"/>
      <c r="MVW91" s="201"/>
      <c r="MVX91" s="201"/>
      <c r="MVY91" s="201"/>
      <c r="MVZ91" s="201"/>
      <c r="MWA91" s="201"/>
      <c r="MWB91" s="201"/>
      <c r="MWC91" s="201"/>
      <c r="MWD91" s="201"/>
      <c r="MWE91" s="201"/>
      <c r="MWF91" s="201"/>
      <c r="MWG91" s="201"/>
      <c r="MWH91" s="201"/>
      <c r="MWI91" s="201"/>
      <c r="MWJ91" s="201"/>
      <c r="MWK91" s="201"/>
      <c r="MWL91" s="201"/>
      <c r="MWM91" s="201"/>
      <c r="MWN91" s="201"/>
      <c r="MWO91" s="201"/>
      <c r="MWP91" s="201"/>
      <c r="MWQ91" s="201"/>
      <c r="MWR91" s="201"/>
      <c r="MWS91" s="201"/>
      <c r="MWT91" s="201"/>
      <c r="MWU91" s="201"/>
      <c r="MWV91" s="201"/>
      <c r="MWW91" s="201"/>
      <c r="MWX91" s="201"/>
      <c r="MWY91" s="201"/>
      <c r="MWZ91" s="201"/>
      <c r="MXA91" s="201"/>
      <c r="MXB91" s="201"/>
      <c r="MXC91" s="201"/>
      <c r="MXD91" s="201"/>
      <c r="MXE91" s="201"/>
      <c r="MXF91" s="201"/>
      <c r="MXG91" s="201"/>
      <c r="MXH91" s="201"/>
      <c r="MXI91" s="201"/>
      <c r="MXJ91" s="201"/>
      <c r="MXK91" s="201"/>
      <c r="MXL91" s="201"/>
      <c r="MXM91" s="201"/>
      <c r="MXN91" s="201"/>
      <c r="MXO91" s="201"/>
      <c r="MXP91" s="201"/>
      <c r="MXQ91" s="201"/>
      <c r="MXR91" s="201"/>
      <c r="MXS91" s="201"/>
      <c r="MXT91" s="201"/>
      <c r="MXU91" s="201"/>
      <c r="MXV91" s="201"/>
      <c r="MXW91" s="201"/>
      <c r="MXX91" s="201"/>
      <c r="MXY91" s="201"/>
      <c r="MXZ91" s="201"/>
      <c r="MYA91" s="201"/>
      <c r="MYB91" s="201"/>
      <c r="MYC91" s="201"/>
      <c r="MYD91" s="201"/>
      <c r="MYE91" s="201"/>
      <c r="MYF91" s="201"/>
      <c r="MYG91" s="201"/>
      <c r="MYH91" s="201"/>
      <c r="MYI91" s="201"/>
      <c r="MYJ91" s="201"/>
      <c r="MYK91" s="201"/>
      <c r="MYL91" s="201"/>
      <c r="MYM91" s="201"/>
      <c r="MYN91" s="201"/>
      <c r="MYO91" s="201"/>
      <c r="MYP91" s="201"/>
      <c r="MYQ91" s="201"/>
      <c r="MYR91" s="201"/>
      <c r="MYS91" s="201"/>
      <c r="MYT91" s="201"/>
      <c r="MYU91" s="201"/>
      <c r="MYV91" s="201"/>
      <c r="MYW91" s="201"/>
      <c r="MYX91" s="201"/>
      <c r="MYY91" s="201"/>
      <c r="MYZ91" s="201"/>
      <c r="MZA91" s="201"/>
      <c r="MZB91" s="201"/>
      <c r="MZC91" s="201"/>
      <c r="MZD91" s="201"/>
      <c r="MZE91" s="201"/>
      <c r="MZF91" s="201"/>
      <c r="MZG91" s="201"/>
      <c r="MZH91" s="201"/>
      <c r="MZI91" s="201"/>
      <c r="MZJ91" s="201"/>
      <c r="MZK91" s="201"/>
      <c r="MZL91" s="201"/>
      <c r="MZM91" s="201"/>
      <c r="MZN91" s="201"/>
      <c r="MZO91" s="201"/>
      <c r="MZP91" s="201"/>
      <c r="MZQ91" s="201"/>
      <c r="MZR91" s="201"/>
      <c r="MZS91" s="201"/>
      <c r="MZT91" s="201"/>
      <c r="MZU91" s="201"/>
      <c r="MZV91" s="201"/>
      <c r="MZW91" s="201"/>
      <c r="MZX91" s="201"/>
      <c r="MZY91" s="201"/>
      <c r="MZZ91" s="201"/>
      <c r="NAA91" s="201"/>
      <c r="NAB91" s="201"/>
      <c r="NAC91" s="201"/>
      <c r="NAD91" s="201"/>
      <c r="NAE91" s="201"/>
      <c r="NAF91" s="201"/>
      <c r="NAG91" s="201"/>
      <c r="NAH91" s="201"/>
      <c r="NAI91" s="201"/>
      <c r="NAJ91" s="201"/>
      <c r="NAK91" s="201"/>
      <c r="NAL91" s="201"/>
      <c r="NAM91" s="201"/>
      <c r="NAN91" s="201"/>
      <c r="NAO91" s="201"/>
      <c r="NAP91" s="201"/>
      <c r="NAQ91" s="201"/>
      <c r="NAR91" s="201"/>
      <c r="NAS91" s="201"/>
      <c r="NAT91" s="201"/>
      <c r="NAU91" s="201"/>
      <c r="NAV91" s="201"/>
      <c r="NAW91" s="201"/>
      <c r="NAX91" s="201"/>
      <c r="NAY91" s="201"/>
      <c r="NAZ91" s="201"/>
      <c r="NBA91" s="201"/>
      <c r="NBB91" s="201"/>
      <c r="NBC91" s="201"/>
      <c r="NBD91" s="201"/>
      <c r="NBE91" s="201"/>
      <c r="NBF91" s="201"/>
      <c r="NBG91" s="201"/>
      <c r="NBH91" s="201"/>
      <c r="NBI91" s="201"/>
      <c r="NBJ91" s="201"/>
      <c r="NBK91" s="201"/>
      <c r="NBL91" s="201"/>
      <c r="NBM91" s="201"/>
      <c r="NBN91" s="201"/>
      <c r="NBO91" s="201"/>
      <c r="NBP91" s="201"/>
      <c r="NBQ91" s="201"/>
      <c r="NBR91" s="201"/>
      <c r="NBS91" s="201"/>
      <c r="NBT91" s="201"/>
      <c r="NBU91" s="201"/>
      <c r="NBV91" s="201"/>
      <c r="NBW91" s="201"/>
      <c r="NBX91" s="201"/>
      <c r="NBY91" s="201"/>
      <c r="NBZ91" s="201"/>
      <c r="NCA91" s="201"/>
      <c r="NCB91" s="201"/>
      <c r="NCC91" s="201"/>
      <c r="NCD91" s="201"/>
      <c r="NCE91" s="201"/>
      <c r="NCF91" s="201"/>
      <c r="NCG91" s="201"/>
      <c r="NCH91" s="201"/>
      <c r="NCI91" s="201"/>
      <c r="NCJ91" s="201"/>
      <c r="NCK91" s="201"/>
      <c r="NCL91" s="201"/>
      <c r="NCM91" s="201"/>
      <c r="NCN91" s="201"/>
      <c r="NCO91" s="201"/>
      <c r="NCP91" s="201"/>
      <c r="NCQ91" s="201"/>
      <c r="NCR91" s="201"/>
      <c r="NCS91" s="201"/>
      <c r="NCT91" s="201"/>
      <c r="NCU91" s="201"/>
      <c r="NCV91" s="201"/>
      <c r="NCW91" s="201"/>
      <c r="NCX91" s="201"/>
      <c r="NCY91" s="201"/>
      <c r="NCZ91" s="201"/>
      <c r="NDA91" s="201"/>
      <c r="NDB91" s="201"/>
      <c r="NDC91" s="201"/>
      <c r="NDD91" s="201"/>
      <c r="NDE91" s="201"/>
      <c r="NDF91" s="201"/>
      <c r="NDG91" s="201"/>
      <c r="NDH91" s="201"/>
      <c r="NDI91" s="201"/>
      <c r="NDJ91" s="201"/>
      <c r="NDK91" s="201"/>
      <c r="NDL91" s="201"/>
      <c r="NDM91" s="201"/>
      <c r="NDN91" s="201"/>
      <c r="NDO91" s="201"/>
      <c r="NDP91" s="201"/>
      <c r="NDQ91" s="201"/>
      <c r="NDR91" s="201"/>
      <c r="NDS91" s="201"/>
      <c r="NDT91" s="201"/>
      <c r="NDU91" s="201"/>
      <c r="NDV91" s="201"/>
      <c r="NDW91" s="201"/>
      <c r="NDX91" s="201"/>
      <c r="NDY91" s="201"/>
      <c r="NDZ91" s="201"/>
      <c r="NEA91" s="201"/>
      <c r="NEB91" s="201"/>
      <c r="NEC91" s="201"/>
      <c r="NED91" s="201"/>
      <c r="NEE91" s="201"/>
      <c r="NEF91" s="201"/>
      <c r="NEG91" s="201"/>
      <c r="NEH91" s="201"/>
      <c r="NEI91" s="201"/>
      <c r="NEJ91" s="201"/>
      <c r="NEK91" s="201"/>
      <c r="NEL91" s="201"/>
      <c r="NEM91" s="201"/>
      <c r="NEN91" s="201"/>
      <c r="NEO91" s="201"/>
      <c r="NEP91" s="201"/>
      <c r="NEQ91" s="201"/>
      <c r="NER91" s="201"/>
      <c r="NES91" s="201"/>
      <c r="NET91" s="201"/>
      <c r="NEU91" s="201"/>
      <c r="NEV91" s="201"/>
      <c r="NEW91" s="201"/>
      <c r="NEX91" s="201"/>
      <c r="NEY91" s="201"/>
      <c r="NEZ91" s="201"/>
      <c r="NFA91" s="201"/>
      <c r="NFB91" s="201"/>
      <c r="NFC91" s="201"/>
      <c r="NFD91" s="201"/>
      <c r="NFE91" s="201"/>
      <c r="NFF91" s="201"/>
      <c r="NFG91" s="201"/>
      <c r="NFH91" s="201"/>
      <c r="NFI91" s="201"/>
      <c r="NFJ91" s="201"/>
      <c r="NFK91" s="201"/>
      <c r="NFL91" s="201"/>
      <c r="NFM91" s="201"/>
      <c r="NFN91" s="201"/>
      <c r="NFO91" s="201"/>
      <c r="NFP91" s="201"/>
      <c r="NFQ91" s="201"/>
      <c r="NFR91" s="201"/>
      <c r="NFS91" s="201"/>
      <c r="NFT91" s="201"/>
      <c r="NFU91" s="201"/>
      <c r="NFV91" s="201"/>
      <c r="NFW91" s="201"/>
      <c r="NFX91" s="201"/>
      <c r="NFY91" s="201"/>
      <c r="NFZ91" s="201"/>
      <c r="NGA91" s="201"/>
      <c r="NGB91" s="201"/>
      <c r="NGC91" s="201"/>
      <c r="NGD91" s="201"/>
      <c r="NGE91" s="201"/>
      <c r="NGF91" s="201"/>
      <c r="NGG91" s="201"/>
      <c r="NGH91" s="201"/>
      <c r="NGI91" s="201"/>
      <c r="NGJ91" s="201"/>
      <c r="NGK91" s="201"/>
      <c r="NGL91" s="201"/>
      <c r="NGM91" s="201"/>
      <c r="NGN91" s="201"/>
      <c r="NGO91" s="201"/>
      <c r="NGP91" s="201"/>
      <c r="NGQ91" s="201"/>
      <c r="NGR91" s="201"/>
      <c r="NGS91" s="201"/>
      <c r="NGT91" s="201"/>
      <c r="NGU91" s="201"/>
      <c r="NGV91" s="201"/>
      <c r="NGW91" s="201"/>
      <c r="NGX91" s="201"/>
      <c r="NGY91" s="201"/>
      <c r="NGZ91" s="201"/>
      <c r="NHA91" s="201"/>
      <c r="NHB91" s="201"/>
      <c r="NHC91" s="201"/>
      <c r="NHD91" s="201"/>
      <c r="NHE91" s="201"/>
      <c r="NHF91" s="201"/>
      <c r="NHG91" s="201"/>
      <c r="NHH91" s="201"/>
      <c r="NHI91" s="201"/>
      <c r="NHJ91" s="201"/>
      <c r="NHK91" s="201"/>
      <c r="NHL91" s="201"/>
      <c r="NHM91" s="201"/>
      <c r="NHN91" s="201"/>
      <c r="NHO91" s="201"/>
      <c r="NHP91" s="201"/>
      <c r="NHQ91" s="201"/>
      <c r="NHR91" s="201"/>
      <c r="NHS91" s="201"/>
      <c r="NHT91" s="201"/>
      <c r="NHU91" s="201"/>
      <c r="NHV91" s="201"/>
      <c r="NHW91" s="201"/>
      <c r="NHX91" s="201"/>
      <c r="NHY91" s="201"/>
      <c r="NHZ91" s="201"/>
      <c r="NIA91" s="201"/>
      <c r="NIB91" s="201"/>
      <c r="NIC91" s="201"/>
      <c r="NID91" s="201"/>
      <c r="NIE91" s="201"/>
      <c r="NIF91" s="201"/>
      <c r="NIG91" s="201"/>
      <c r="NIH91" s="201"/>
      <c r="NII91" s="201"/>
      <c r="NIJ91" s="201"/>
      <c r="NIK91" s="201"/>
      <c r="NIL91" s="201"/>
      <c r="NIM91" s="201"/>
      <c r="NIN91" s="201"/>
      <c r="NIO91" s="201"/>
      <c r="NIP91" s="201"/>
      <c r="NIQ91" s="201"/>
      <c r="NIR91" s="201"/>
      <c r="NIS91" s="201"/>
      <c r="NIT91" s="201"/>
      <c r="NIU91" s="201"/>
      <c r="NIV91" s="201"/>
      <c r="NIW91" s="201"/>
      <c r="NIX91" s="201"/>
      <c r="NIY91" s="201"/>
      <c r="NIZ91" s="201"/>
      <c r="NJA91" s="201"/>
      <c r="NJB91" s="201"/>
      <c r="NJC91" s="201"/>
      <c r="NJD91" s="201"/>
      <c r="NJE91" s="201"/>
      <c r="NJF91" s="201"/>
      <c r="NJG91" s="201"/>
      <c r="NJH91" s="201"/>
      <c r="NJI91" s="201"/>
      <c r="NJJ91" s="201"/>
      <c r="NJK91" s="201"/>
      <c r="NJL91" s="201"/>
      <c r="NJM91" s="201"/>
      <c r="NJN91" s="201"/>
      <c r="NJO91" s="201"/>
      <c r="NJP91" s="201"/>
      <c r="NJQ91" s="201"/>
      <c r="NJR91" s="201"/>
      <c r="NJS91" s="201"/>
      <c r="NJT91" s="201"/>
      <c r="NJU91" s="201"/>
      <c r="NJV91" s="201"/>
      <c r="NJW91" s="201"/>
      <c r="NJX91" s="201"/>
      <c r="NJY91" s="201"/>
      <c r="NJZ91" s="201"/>
      <c r="NKA91" s="201"/>
      <c r="NKB91" s="201"/>
      <c r="NKC91" s="201"/>
      <c r="NKD91" s="201"/>
      <c r="NKE91" s="201"/>
      <c r="NKF91" s="201"/>
      <c r="NKG91" s="201"/>
      <c r="NKH91" s="201"/>
      <c r="NKI91" s="201"/>
      <c r="NKJ91" s="201"/>
      <c r="NKK91" s="201"/>
      <c r="NKL91" s="201"/>
      <c r="NKM91" s="201"/>
      <c r="NKN91" s="201"/>
      <c r="NKO91" s="201"/>
      <c r="NKP91" s="201"/>
      <c r="NKQ91" s="201"/>
      <c r="NKR91" s="201"/>
      <c r="NKS91" s="201"/>
      <c r="NKT91" s="201"/>
      <c r="NKU91" s="201"/>
      <c r="NKV91" s="201"/>
      <c r="NKW91" s="201"/>
      <c r="NKX91" s="201"/>
      <c r="NKY91" s="201"/>
      <c r="NKZ91" s="201"/>
      <c r="NLA91" s="201"/>
      <c r="NLB91" s="201"/>
      <c r="NLC91" s="201"/>
      <c r="NLD91" s="201"/>
      <c r="NLE91" s="201"/>
      <c r="NLF91" s="201"/>
      <c r="NLG91" s="201"/>
      <c r="NLH91" s="201"/>
      <c r="NLI91" s="201"/>
      <c r="NLJ91" s="201"/>
      <c r="NLK91" s="201"/>
      <c r="NLL91" s="201"/>
      <c r="NLM91" s="201"/>
      <c r="NLN91" s="201"/>
      <c r="NLO91" s="201"/>
      <c r="NLP91" s="201"/>
      <c r="NLQ91" s="201"/>
      <c r="NLR91" s="201"/>
      <c r="NLS91" s="201"/>
      <c r="NLT91" s="201"/>
      <c r="NLU91" s="201"/>
      <c r="NLV91" s="201"/>
      <c r="NLW91" s="201"/>
      <c r="NLX91" s="201"/>
      <c r="NLY91" s="201"/>
      <c r="NLZ91" s="201"/>
      <c r="NMA91" s="201"/>
      <c r="NMB91" s="201"/>
      <c r="NMC91" s="201"/>
      <c r="NMD91" s="201"/>
      <c r="NME91" s="201"/>
      <c r="NMF91" s="201"/>
      <c r="NMG91" s="201"/>
      <c r="NMH91" s="201"/>
      <c r="NMI91" s="201"/>
      <c r="NMJ91" s="201"/>
      <c r="NMK91" s="201"/>
      <c r="NML91" s="201"/>
      <c r="NMM91" s="201"/>
      <c r="NMN91" s="201"/>
      <c r="NMO91" s="201"/>
      <c r="NMP91" s="201"/>
      <c r="NMQ91" s="201"/>
      <c r="NMR91" s="201"/>
      <c r="NMS91" s="201"/>
      <c r="NMT91" s="201"/>
      <c r="NMU91" s="201"/>
      <c r="NMV91" s="201"/>
      <c r="NMW91" s="201"/>
      <c r="NMX91" s="201"/>
      <c r="NMY91" s="201"/>
      <c r="NMZ91" s="201"/>
      <c r="NNA91" s="201"/>
      <c r="NNB91" s="201"/>
      <c r="NNC91" s="201"/>
      <c r="NND91" s="201"/>
      <c r="NNE91" s="201"/>
      <c r="NNF91" s="201"/>
      <c r="NNG91" s="201"/>
      <c r="NNH91" s="201"/>
      <c r="NNI91" s="201"/>
      <c r="NNJ91" s="201"/>
      <c r="NNK91" s="201"/>
      <c r="NNL91" s="201"/>
      <c r="NNM91" s="201"/>
      <c r="NNN91" s="201"/>
      <c r="NNO91" s="201"/>
      <c r="NNP91" s="201"/>
      <c r="NNQ91" s="201"/>
      <c r="NNR91" s="201"/>
      <c r="NNS91" s="201"/>
      <c r="NNT91" s="201"/>
      <c r="NNU91" s="201"/>
      <c r="NNV91" s="201"/>
      <c r="NNW91" s="201"/>
      <c r="NNX91" s="201"/>
      <c r="NNY91" s="201"/>
      <c r="NNZ91" s="201"/>
      <c r="NOA91" s="201"/>
      <c r="NOB91" s="201"/>
      <c r="NOC91" s="201"/>
      <c r="NOD91" s="201"/>
      <c r="NOE91" s="201"/>
      <c r="NOF91" s="201"/>
      <c r="NOG91" s="201"/>
      <c r="NOH91" s="201"/>
      <c r="NOI91" s="201"/>
      <c r="NOJ91" s="201"/>
      <c r="NOK91" s="201"/>
      <c r="NOL91" s="201"/>
      <c r="NOM91" s="201"/>
      <c r="NON91" s="201"/>
      <c r="NOO91" s="201"/>
      <c r="NOP91" s="201"/>
      <c r="NOQ91" s="201"/>
      <c r="NOR91" s="201"/>
      <c r="NOS91" s="201"/>
      <c r="NOT91" s="201"/>
      <c r="NOU91" s="201"/>
      <c r="NOV91" s="201"/>
      <c r="NOW91" s="201"/>
      <c r="NOX91" s="201"/>
      <c r="NOY91" s="201"/>
      <c r="NOZ91" s="201"/>
      <c r="NPA91" s="201"/>
      <c r="NPB91" s="201"/>
      <c r="NPC91" s="201"/>
      <c r="NPD91" s="201"/>
      <c r="NPE91" s="201"/>
      <c r="NPF91" s="201"/>
      <c r="NPG91" s="201"/>
      <c r="NPH91" s="201"/>
      <c r="NPI91" s="201"/>
      <c r="NPJ91" s="201"/>
      <c r="NPK91" s="201"/>
      <c r="NPL91" s="201"/>
      <c r="NPM91" s="201"/>
      <c r="NPN91" s="201"/>
      <c r="NPO91" s="201"/>
      <c r="NPP91" s="201"/>
      <c r="NPQ91" s="201"/>
      <c r="NPR91" s="201"/>
      <c r="NPS91" s="201"/>
      <c r="NPT91" s="201"/>
      <c r="NPU91" s="201"/>
      <c r="NPV91" s="201"/>
      <c r="NPW91" s="201"/>
      <c r="NPX91" s="201"/>
      <c r="NPY91" s="201"/>
      <c r="NPZ91" s="201"/>
      <c r="NQA91" s="201"/>
      <c r="NQB91" s="201"/>
      <c r="NQC91" s="201"/>
      <c r="NQD91" s="201"/>
      <c r="NQE91" s="201"/>
      <c r="NQF91" s="201"/>
      <c r="NQG91" s="201"/>
      <c r="NQH91" s="201"/>
      <c r="NQI91" s="201"/>
      <c r="NQJ91" s="201"/>
      <c r="NQK91" s="201"/>
      <c r="NQL91" s="201"/>
      <c r="NQM91" s="201"/>
      <c r="NQN91" s="201"/>
      <c r="NQO91" s="201"/>
      <c r="NQP91" s="201"/>
      <c r="NQQ91" s="201"/>
      <c r="NQR91" s="201"/>
      <c r="NQS91" s="201"/>
      <c r="NQT91" s="201"/>
      <c r="NQU91" s="201"/>
      <c r="NQV91" s="201"/>
      <c r="NQW91" s="201"/>
      <c r="NQX91" s="201"/>
      <c r="NQY91" s="201"/>
      <c r="NQZ91" s="201"/>
      <c r="NRA91" s="201"/>
      <c r="NRB91" s="201"/>
      <c r="NRC91" s="201"/>
      <c r="NRD91" s="201"/>
      <c r="NRE91" s="201"/>
      <c r="NRF91" s="201"/>
      <c r="NRG91" s="201"/>
      <c r="NRH91" s="201"/>
      <c r="NRI91" s="201"/>
      <c r="NRJ91" s="201"/>
      <c r="NRK91" s="201"/>
      <c r="NRL91" s="201"/>
      <c r="NRM91" s="201"/>
      <c r="NRN91" s="201"/>
      <c r="NRO91" s="201"/>
      <c r="NRP91" s="201"/>
      <c r="NRQ91" s="201"/>
      <c r="NRR91" s="201"/>
      <c r="NRS91" s="201"/>
      <c r="NRT91" s="201"/>
      <c r="NRU91" s="201"/>
      <c r="NRV91" s="201"/>
      <c r="NRW91" s="201"/>
      <c r="NRX91" s="201"/>
      <c r="NRY91" s="201"/>
      <c r="NRZ91" s="201"/>
      <c r="NSA91" s="201"/>
      <c r="NSB91" s="201"/>
      <c r="NSC91" s="201"/>
      <c r="NSD91" s="201"/>
      <c r="NSE91" s="201"/>
      <c r="NSF91" s="201"/>
      <c r="NSG91" s="201"/>
      <c r="NSH91" s="201"/>
      <c r="NSI91" s="201"/>
      <c r="NSJ91" s="201"/>
      <c r="NSK91" s="201"/>
      <c r="NSL91" s="201"/>
      <c r="NSM91" s="201"/>
      <c r="NSN91" s="201"/>
      <c r="NSO91" s="201"/>
      <c r="NSP91" s="201"/>
      <c r="NSQ91" s="201"/>
      <c r="NSR91" s="201"/>
      <c r="NSS91" s="201"/>
      <c r="NST91" s="201"/>
      <c r="NSU91" s="201"/>
      <c r="NSV91" s="201"/>
      <c r="NSW91" s="201"/>
      <c r="NSX91" s="201"/>
      <c r="NSY91" s="201"/>
      <c r="NSZ91" s="201"/>
      <c r="NTA91" s="201"/>
      <c r="NTB91" s="201"/>
      <c r="NTC91" s="201"/>
      <c r="NTD91" s="201"/>
      <c r="NTE91" s="201"/>
      <c r="NTF91" s="201"/>
      <c r="NTG91" s="201"/>
      <c r="NTH91" s="201"/>
      <c r="NTI91" s="201"/>
      <c r="NTJ91" s="201"/>
      <c r="NTK91" s="201"/>
      <c r="NTL91" s="201"/>
      <c r="NTM91" s="201"/>
      <c r="NTN91" s="201"/>
      <c r="NTO91" s="201"/>
      <c r="NTP91" s="201"/>
      <c r="NTQ91" s="201"/>
      <c r="NTR91" s="201"/>
      <c r="NTS91" s="201"/>
      <c r="NTT91" s="201"/>
      <c r="NTU91" s="201"/>
      <c r="NTV91" s="201"/>
      <c r="NTW91" s="201"/>
      <c r="NTX91" s="201"/>
      <c r="NTY91" s="201"/>
      <c r="NTZ91" s="201"/>
      <c r="NUA91" s="201"/>
      <c r="NUB91" s="201"/>
      <c r="NUC91" s="201"/>
      <c r="NUD91" s="201"/>
      <c r="NUE91" s="201"/>
      <c r="NUF91" s="201"/>
      <c r="NUG91" s="201"/>
      <c r="NUH91" s="201"/>
      <c r="NUI91" s="201"/>
      <c r="NUJ91" s="201"/>
      <c r="NUK91" s="201"/>
      <c r="NUL91" s="201"/>
      <c r="NUM91" s="201"/>
      <c r="NUN91" s="201"/>
      <c r="NUO91" s="201"/>
      <c r="NUP91" s="201"/>
      <c r="NUQ91" s="201"/>
      <c r="NUR91" s="201"/>
      <c r="NUS91" s="201"/>
      <c r="NUT91" s="201"/>
      <c r="NUU91" s="201"/>
      <c r="NUV91" s="201"/>
      <c r="NUW91" s="201"/>
      <c r="NUX91" s="201"/>
      <c r="NUY91" s="201"/>
      <c r="NUZ91" s="201"/>
      <c r="NVA91" s="201"/>
      <c r="NVB91" s="201"/>
      <c r="NVC91" s="201"/>
      <c r="NVD91" s="201"/>
      <c r="NVE91" s="201"/>
      <c r="NVF91" s="201"/>
      <c r="NVG91" s="201"/>
      <c r="NVH91" s="201"/>
      <c r="NVI91" s="201"/>
      <c r="NVJ91" s="201"/>
      <c r="NVK91" s="201"/>
      <c r="NVL91" s="201"/>
      <c r="NVM91" s="201"/>
      <c r="NVN91" s="201"/>
      <c r="NVO91" s="201"/>
      <c r="NVP91" s="201"/>
      <c r="NVQ91" s="201"/>
      <c r="NVR91" s="201"/>
      <c r="NVS91" s="201"/>
      <c r="NVT91" s="201"/>
      <c r="NVU91" s="201"/>
      <c r="NVV91" s="201"/>
      <c r="NVW91" s="201"/>
      <c r="NVX91" s="201"/>
      <c r="NVY91" s="201"/>
      <c r="NVZ91" s="201"/>
      <c r="NWA91" s="201"/>
      <c r="NWB91" s="201"/>
      <c r="NWC91" s="201"/>
      <c r="NWD91" s="201"/>
      <c r="NWE91" s="201"/>
      <c r="NWF91" s="201"/>
      <c r="NWG91" s="201"/>
      <c r="NWH91" s="201"/>
      <c r="NWI91" s="201"/>
      <c r="NWJ91" s="201"/>
      <c r="NWK91" s="201"/>
      <c r="NWL91" s="201"/>
      <c r="NWM91" s="201"/>
      <c r="NWN91" s="201"/>
      <c r="NWO91" s="201"/>
      <c r="NWP91" s="201"/>
      <c r="NWQ91" s="201"/>
      <c r="NWR91" s="201"/>
      <c r="NWS91" s="201"/>
      <c r="NWT91" s="201"/>
      <c r="NWU91" s="201"/>
      <c r="NWV91" s="201"/>
      <c r="NWW91" s="201"/>
      <c r="NWX91" s="201"/>
      <c r="NWY91" s="201"/>
      <c r="NWZ91" s="201"/>
      <c r="NXA91" s="201"/>
      <c r="NXB91" s="201"/>
      <c r="NXC91" s="201"/>
      <c r="NXD91" s="201"/>
      <c r="NXE91" s="201"/>
      <c r="NXF91" s="201"/>
      <c r="NXG91" s="201"/>
      <c r="NXH91" s="201"/>
      <c r="NXI91" s="201"/>
      <c r="NXJ91" s="201"/>
      <c r="NXK91" s="201"/>
      <c r="NXL91" s="201"/>
      <c r="NXM91" s="201"/>
      <c r="NXN91" s="201"/>
      <c r="NXO91" s="201"/>
      <c r="NXP91" s="201"/>
      <c r="NXQ91" s="201"/>
      <c r="NXR91" s="201"/>
      <c r="NXS91" s="201"/>
      <c r="NXT91" s="201"/>
      <c r="NXU91" s="201"/>
      <c r="NXV91" s="201"/>
      <c r="NXW91" s="201"/>
      <c r="NXX91" s="201"/>
      <c r="NXY91" s="201"/>
      <c r="NXZ91" s="201"/>
      <c r="NYA91" s="201"/>
      <c r="NYB91" s="201"/>
      <c r="NYC91" s="201"/>
      <c r="NYD91" s="201"/>
      <c r="NYE91" s="201"/>
      <c r="NYF91" s="201"/>
      <c r="NYG91" s="201"/>
      <c r="NYH91" s="201"/>
      <c r="NYI91" s="201"/>
      <c r="NYJ91" s="201"/>
      <c r="NYK91" s="201"/>
      <c r="NYL91" s="201"/>
      <c r="NYM91" s="201"/>
      <c r="NYN91" s="201"/>
      <c r="NYO91" s="201"/>
      <c r="NYP91" s="201"/>
      <c r="NYQ91" s="201"/>
      <c r="NYR91" s="201"/>
      <c r="NYS91" s="201"/>
      <c r="NYT91" s="201"/>
      <c r="NYU91" s="201"/>
      <c r="NYV91" s="201"/>
      <c r="NYW91" s="201"/>
      <c r="NYX91" s="201"/>
      <c r="NYY91" s="201"/>
      <c r="NYZ91" s="201"/>
      <c r="NZA91" s="201"/>
      <c r="NZB91" s="201"/>
      <c r="NZC91" s="201"/>
      <c r="NZD91" s="201"/>
      <c r="NZE91" s="201"/>
      <c r="NZF91" s="201"/>
      <c r="NZG91" s="201"/>
      <c r="NZH91" s="201"/>
      <c r="NZI91" s="201"/>
      <c r="NZJ91" s="201"/>
      <c r="NZK91" s="201"/>
      <c r="NZL91" s="201"/>
      <c r="NZM91" s="201"/>
      <c r="NZN91" s="201"/>
      <c r="NZO91" s="201"/>
      <c r="NZP91" s="201"/>
      <c r="NZQ91" s="201"/>
      <c r="NZR91" s="201"/>
      <c r="NZS91" s="201"/>
      <c r="NZT91" s="201"/>
      <c r="NZU91" s="201"/>
      <c r="NZV91" s="201"/>
      <c r="NZW91" s="201"/>
      <c r="NZX91" s="201"/>
      <c r="NZY91" s="201"/>
      <c r="NZZ91" s="201"/>
      <c r="OAA91" s="201"/>
      <c r="OAB91" s="201"/>
      <c r="OAC91" s="201"/>
      <c r="OAD91" s="201"/>
      <c r="OAE91" s="201"/>
      <c r="OAF91" s="201"/>
      <c r="OAG91" s="201"/>
      <c r="OAH91" s="201"/>
      <c r="OAI91" s="201"/>
      <c r="OAJ91" s="201"/>
      <c r="OAK91" s="201"/>
      <c r="OAL91" s="201"/>
      <c r="OAM91" s="201"/>
      <c r="OAN91" s="201"/>
      <c r="OAO91" s="201"/>
      <c r="OAP91" s="201"/>
      <c r="OAQ91" s="201"/>
      <c r="OAR91" s="201"/>
      <c r="OAS91" s="201"/>
      <c r="OAT91" s="201"/>
      <c r="OAU91" s="201"/>
      <c r="OAV91" s="201"/>
      <c r="OAW91" s="201"/>
      <c r="OAX91" s="201"/>
      <c r="OAY91" s="201"/>
      <c r="OAZ91" s="201"/>
      <c r="OBA91" s="201"/>
      <c r="OBB91" s="201"/>
      <c r="OBC91" s="201"/>
      <c r="OBD91" s="201"/>
      <c r="OBE91" s="201"/>
      <c r="OBF91" s="201"/>
      <c r="OBG91" s="201"/>
      <c r="OBH91" s="201"/>
      <c r="OBI91" s="201"/>
      <c r="OBJ91" s="201"/>
      <c r="OBK91" s="201"/>
      <c r="OBL91" s="201"/>
      <c r="OBM91" s="201"/>
      <c r="OBN91" s="201"/>
      <c r="OBO91" s="201"/>
      <c r="OBP91" s="201"/>
      <c r="OBQ91" s="201"/>
      <c r="OBR91" s="201"/>
      <c r="OBS91" s="201"/>
      <c r="OBT91" s="201"/>
      <c r="OBU91" s="201"/>
      <c r="OBV91" s="201"/>
      <c r="OBW91" s="201"/>
      <c r="OBX91" s="201"/>
      <c r="OBY91" s="201"/>
      <c r="OBZ91" s="201"/>
      <c r="OCA91" s="201"/>
      <c r="OCB91" s="201"/>
      <c r="OCC91" s="201"/>
      <c r="OCD91" s="201"/>
      <c r="OCE91" s="201"/>
      <c r="OCF91" s="201"/>
      <c r="OCG91" s="201"/>
      <c r="OCH91" s="201"/>
      <c r="OCI91" s="201"/>
      <c r="OCJ91" s="201"/>
      <c r="OCK91" s="201"/>
      <c r="OCL91" s="201"/>
      <c r="OCM91" s="201"/>
      <c r="OCN91" s="201"/>
      <c r="OCO91" s="201"/>
      <c r="OCP91" s="201"/>
      <c r="OCQ91" s="201"/>
      <c r="OCR91" s="201"/>
      <c r="OCS91" s="201"/>
      <c r="OCT91" s="201"/>
      <c r="OCU91" s="201"/>
      <c r="OCV91" s="201"/>
      <c r="OCW91" s="201"/>
      <c r="OCX91" s="201"/>
      <c r="OCY91" s="201"/>
      <c r="OCZ91" s="201"/>
      <c r="ODA91" s="201"/>
      <c r="ODB91" s="201"/>
      <c r="ODC91" s="201"/>
      <c r="ODD91" s="201"/>
      <c r="ODE91" s="201"/>
      <c r="ODF91" s="201"/>
      <c r="ODG91" s="201"/>
      <c r="ODH91" s="201"/>
      <c r="ODI91" s="201"/>
      <c r="ODJ91" s="201"/>
      <c r="ODK91" s="201"/>
      <c r="ODL91" s="201"/>
      <c r="ODM91" s="201"/>
      <c r="ODN91" s="201"/>
      <c r="ODO91" s="201"/>
      <c r="ODP91" s="201"/>
      <c r="ODQ91" s="201"/>
      <c r="ODR91" s="201"/>
      <c r="ODS91" s="201"/>
      <c r="ODT91" s="201"/>
      <c r="ODU91" s="201"/>
      <c r="ODV91" s="201"/>
      <c r="ODW91" s="201"/>
      <c r="ODX91" s="201"/>
      <c r="ODY91" s="201"/>
      <c r="ODZ91" s="201"/>
      <c r="OEA91" s="201"/>
      <c r="OEB91" s="201"/>
      <c r="OEC91" s="201"/>
      <c r="OED91" s="201"/>
      <c r="OEE91" s="201"/>
      <c r="OEF91" s="201"/>
      <c r="OEG91" s="201"/>
      <c r="OEH91" s="201"/>
      <c r="OEI91" s="201"/>
      <c r="OEJ91" s="201"/>
      <c r="OEK91" s="201"/>
      <c r="OEL91" s="201"/>
      <c r="OEM91" s="201"/>
      <c r="OEN91" s="201"/>
      <c r="OEO91" s="201"/>
      <c r="OEP91" s="201"/>
      <c r="OEQ91" s="201"/>
      <c r="OER91" s="201"/>
      <c r="OES91" s="201"/>
      <c r="OET91" s="201"/>
      <c r="OEU91" s="201"/>
      <c r="OEV91" s="201"/>
      <c r="OEW91" s="201"/>
      <c r="OEX91" s="201"/>
      <c r="OEY91" s="201"/>
      <c r="OEZ91" s="201"/>
      <c r="OFA91" s="201"/>
      <c r="OFB91" s="201"/>
      <c r="OFC91" s="201"/>
      <c r="OFD91" s="201"/>
      <c r="OFE91" s="201"/>
      <c r="OFF91" s="201"/>
      <c r="OFG91" s="201"/>
      <c r="OFH91" s="201"/>
      <c r="OFI91" s="201"/>
      <c r="OFJ91" s="201"/>
      <c r="OFK91" s="201"/>
      <c r="OFL91" s="201"/>
      <c r="OFM91" s="201"/>
      <c r="OFN91" s="201"/>
      <c r="OFO91" s="201"/>
      <c r="OFP91" s="201"/>
      <c r="OFQ91" s="201"/>
      <c r="OFR91" s="201"/>
      <c r="OFS91" s="201"/>
      <c r="OFT91" s="201"/>
      <c r="OFU91" s="201"/>
      <c r="OFV91" s="201"/>
      <c r="OFW91" s="201"/>
      <c r="OFX91" s="201"/>
      <c r="OFY91" s="201"/>
      <c r="OFZ91" s="201"/>
      <c r="OGA91" s="201"/>
      <c r="OGB91" s="201"/>
      <c r="OGC91" s="201"/>
      <c r="OGD91" s="201"/>
      <c r="OGE91" s="201"/>
      <c r="OGF91" s="201"/>
      <c r="OGG91" s="201"/>
      <c r="OGH91" s="201"/>
      <c r="OGI91" s="201"/>
      <c r="OGJ91" s="201"/>
      <c r="OGK91" s="201"/>
      <c r="OGL91" s="201"/>
      <c r="OGM91" s="201"/>
      <c r="OGN91" s="201"/>
      <c r="OGO91" s="201"/>
      <c r="OGP91" s="201"/>
      <c r="OGQ91" s="201"/>
      <c r="OGR91" s="201"/>
      <c r="OGS91" s="201"/>
      <c r="OGT91" s="201"/>
      <c r="OGU91" s="201"/>
      <c r="OGV91" s="201"/>
      <c r="OGW91" s="201"/>
      <c r="OGX91" s="201"/>
      <c r="OGY91" s="201"/>
      <c r="OGZ91" s="201"/>
      <c r="OHA91" s="201"/>
      <c r="OHB91" s="201"/>
      <c r="OHC91" s="201"/>
      <c r="OHD91" s="201"/>
      <c r="OHE91" s="201"/>
      <c r="OHF91" s="201"/>
      <c r="OHG91" s="201"/>
      <c r="OHH91" s="201"/>
      <c r="OHI91" s="201"/>
      <c r="OHJ91" s="201"/>
      <c r="OHK91" s="201"/>
      <c r="OHL91" s="201"/>
      <c r="OHM91" s="201"/>
      <c r="OHN91" s="201"/>
      <c r="OHO91" s="201"/>
      <c r="OHP91" s="201"/>
      <c r="OHQ91" s="201"/>
      <c r="OHR91" s="201"/>
      <c r="OHS91" s="201"/>
      <c r="OHT91" s="201"/>
      <c r="OHU91" s="201"/>
      <c r="OHV91" s="201"/>
      <c r="OHW91" s="201"/>
      <c r="OHX91" s="201"/>
      <c r="OHY91" s="201"/>
      <c r="OHZ91" s="201"/>
      <c r="OIA91" s="201"/>
      <c r="OIB91" s="201"/>
      <c r="OIC91" s="201"/>
      <c r="OID91" s="201"/>
      <c r="OIE91" s="201"/>
      <c r="OIF91" s="201"/>
      <c r="OIG91" s="201"/>
      <c r="OIH91" s="201"/>
      <c r="OII91" s="201"/>
      <c r="OIJ91" s="201"/>
      <c r="OIK91" s="201"/>
      <c r="OIL91" s="201"/>
      <c r="OIM91" s="201"/>
      <c r="OIN91" s="201"/>
      <c r="OIO91" s="201"/>
      <c r="OIP91" s="201"/>
      <c r="OIQ91" s="201"/>
      <c r="OIR91" s="201"/>
      <c r="OIS91" s="201"/>
      <c r="OIT91" s="201"/>
      <c r="OIU91" s="201"/>
      <c r="OIV91" s="201"/>
      <c r="OIW91" s="201"/>
      <c r="OIX91" s="201"/>
      <c r="OIY91" s="201"/>
      <c r="OIZ91" s="201"/>
      <c r="OJA91" s="201"/>
      <c r="OJB91" s="201"/>
      <c r="OJC91" s="201"/>
      <c r="OJD91" s="201"/>
      <c r="OJE91" s="201"/>
      <c r="OJF91" s="201"/>
      <c r="OJG91" s="201"/>
      <c r="OJH91" s="201"/>
      <c r="OJI91" s="201"/>
      <c r="OJJ91" s="201"/>
      <c r="OJK91" s="201"/>
      <c r="OJL91" s="201"/>
      <c r="OJM91" s="201"/>
      <c r="OJN91" s="201"/>
      <c r="OJO91" s="201"/>
      <c r="OJP91" s="201"/>
      <c r="OJQ91" s="201"/>
      <c r="OJR91" s="201"/>
      <c r="OJS91" s="201"/>
      <c r="OJT91" s="201"/>
      <c r="OJU91" s="201"/>
      <c r="OJV91" s="201"/>
      <c r="OJW91" s="201"/>
      <c r="OJX91" s="201"/>
      <c r="OJY91" s="201"/>
      <c r="OJZ91" s="201"/>
      <c r="OKA91" s="201"/>
      <c r="OKB91" s="201"/>
      <c r="OKC91" s="201"/>
      <c r="OKD91" s="201"/>
      <c r="OKE91" s="201"/>
      <c r="OKF91" s="201"/>
      <c r="OKG91" s="201"/>
      <c r="OKH91" s="201"/>
      <c r="OKI91" s="201"/>
      <c r="OKJ91" s="201"/>
      <c r="OKK91" s="201"/>
      <c r="OKL91" s="201"/>
      <c r="OKM91" s="201"/>
      <c r="OKN91" s="201"/>
      <c r="OKO91" s="201"/>
      <c r="OKP91" s="201"/>
      <c r="OKQ91" s="201"/>
      <c r="OKR91" s="201"/>
      <c r="OKS91" s="201"/>
      <c r="OKT91" s="201"/>
      <c r="OKU91" s="201"/>
      <c r="OKV91" s="201"/>
      <c r="OKW91" s="201"/>
      <c r="OKX91" s="201"/>
      <c r="OKY91" s="201"/>
      <c r="OKZ91" s="201"/>
      <c r="OLA91" s="201"/>
      <c r="OLB91" s="201"/>
      <c r="OLC91" s="201"/>
      <c r="OLD91" s="201"/>
      <c r="OLE91" s="201"/>
      <c r="OLF91" s="201"/>
      <c r="OLG91" s="201"/>
      <c r="OLH91" s="201"/>
      <c r="OLI91" s="201"/>
      <c r="OLJ91" s="201"/>
      <c r="OLK91" s="201"/>
      <c r="OLL91" s="201"/>
      <c r="OLM91" s="201"/>
      <c r="OLN91" s="201"/>
      <c r="OLO91" s="201"/>
      <c r="OLP91" s="201"/>
      <c r="OLQ91" s="201"/>
      <c r="OLR91" s="201"/>
      <c r="OLS91" s="201"/>
      <c r="OLT91" s="201"/>
      <c r="OLU91" s="201"/>
      <c r="OLV91" s="201"/>
      <c r="OLW91" s="201"/>
      <c r="OLX91" s="201"/>
      <c r="OLY91" s="201"/>
      <c r="OLZ91" s="201"/>
      <c r="OMA91" s="201"/>
      <c r="OMB91" s="201"/>
      <c r="OMC91" s="201"/>
      <c r="OMD91" s="201"/>
      <c r="OME91" s="201"/>
      <c r="OMF91" s="201"/>
      <c r="OMG91" s="201"/>
      <c r="OMH91" s="201"/>
      <c r="OMI91" s="201"/>
      <c r="OMJ91" s="201"/>
      <c r="OMK91" s="201"/>
      <c r="OML91" s="201"/>
      <c r="OMM91" s="201"/>
      <c r="OMN91" s="201"/>
      <c r="OMO91" s="201"/>
      <c r="OMP91" s="201"/>
      <c r="OMQ91" s="201"/>
      <c r="OMR91" s="201"/>
      <c r="OMS91" s="201"/>
      <c r="OMT91" s="201"/>
      <c r="OMU91" s="201"/>
      <c r="OMV91" s="201"/>
      <c r="OMW91" s="201"/>
      <c r="OMX91" s="201"/>
      <c r="OMY91" s="201"/>
      <c r="OMZ91" s="201"/>
      <c r="ONA91" s="201"/>
      <c r="ONB91" s="201"/>
      <c r="ONC91" s="201"/>
      <c r="OND91" s="201"/>
      <c r="ONE91" s="201"/>
      <c r="ONF91" s="201"/>
      <c r="ONG91" s="201"/>
      <c r="ONH91" s="201"/>
      <c r="ONI91" s="201"/>
      <c r="ONJ91" s="201"/>
      <c r="ONK91" s="201"/>
      <c r="ONL91" s="201"/>
      <c r="ONM91" s="201"/>
      <c r="ONN91" s="201"/>
      <c r="ONO91" s="201"/>
      <c r="ONP91" s="201"/>
      <c r="ONQ91" s="201"/>
      <c r="ONR91" s="201"/>
      <c r="ONS91" s="201"/>
      <c r="ONT91" s="201"/>
      <c r="ONU91" s="201"/>
      <c r="ONV91" s="201"/>
      <c r="ONW91" s="201"/>
      <c r="ONX91" s="201"/>
      <c r="ONY91" s="201"/>
      <c r="ONZ91" s="201"/>
      <c r="OOA91" s="201"/>
      <c r="OOB91" s="201"/>
      <c r="OOC91" s="201"/>
      <c r="OOD91" s="201"/>
      <c r="OOE91" s="201"/>
      <c r="OOF91" s="201"/>
      <c r="OOG91" s="201"/>
      <c r="OOH91" s="201"/>
      <c r="OOI91" s="201"/>
      <c r="OOJ91" s="201"/>
      <c r="OOK91" s="201"/>
      <c r="OOL91" s="201"/>
      <c r="OOM91" s="201"/>
      <c r="OON91" s="201"/>
      <c r="OOO91" s="201"/>
      <c r="OOP91" s="201"/>
      <c r="OOQ91" s="201"/>
      <c r="OOR91" s="201"/>
      <c r="OOS91" s="201"/>
      <c r="OOT91" s="201"/>
      <c r="OOU91" s="201"/>
      <c r="OOV91" s="201"/>
      <c r="OOW91" s="201"/>
      <c r="OOX91" s="201"/>
      <c r="OOY91" s="201"/>
      <c r="OOZ91" s="201"/>
      <c r="OPA91" s="201"/>
      <c r="OPB91" s="201"/>
      <c r="OPC91" s="201"/>
      <c r="OPD91" s="201"/>
      <c r="OPE91" s="201"/>
      <c r="OPF91" s="201"/>
      <c r="OPG91" s="201"/>
      <c r="OPH91" s="201"/>
      <c r="OPI91" s="201"/>
      <c r="OPJ91" s="201"/>
      <c r="OPK91" s="201"/>
      <c r="OPL91" s="201"/>
      <c r="OPM91" s="201"/>
      <c r="OPN91" s="201"/>
      <c r="OPO91" s="201"/>
      <c r="OPP91" s="201"/>
      <c r="OPQ91" s="201"/>
      <c r="OPR91" s="201"/>
      <c r="OPS91" s="201"/>
      <c r="OPT91" s="201"/>
      <c r="OPU91" s="201"/>
      <c r="OPV91" s="201"/>
      <c r="OPW91" s="201"/>
      <c r="OPX91" s="201"/>
      <c r="OPY91" s="201"/>
      <c r="OPZ91" s="201"/>
      <c r="OQA91" s="201"/>
      <c r="OQB91" s="201"/>
      <c r="OQC91" s="201"/>
      <c r="OQD91" s="201"/>
      <c r="OQE91" s="201"/>
      <c r="OQF91" s="201"/>
      <c r="OQG91" s="201"/>
      <c r="OQH91" s="201"/>
      <c r="OQI91" s="201"/>
      <c r="OQJ91" s="201"/>
      <c r="OQK91" s="201"/>
      <c r="OQL91" s="201"/>
      <c r="OQM91" s="201"/>
      <c r="OQN91" s="201"/>
      <c r="OQO91" s="201"/>
      <c r="OQP91" s="201"/>
      <c r="OQQ91" s="201"/>
      <c r="OQR91" s="201"/>
      <c r="OQS91" s="201"/>
      <c r="OQT91" s="201"/>
      <c r="OQU91" s="201"/>
      <c r="OQV91" s="201"/>
      <c r="OQW91" s="201"/>
      <c r="OQX91" s="201"/>
      <c r="OQY91" s="201"/>
      <c r="OQZ91" s="201"/>
      <c r="ORA91" s="201"/>
      <c r="ORB91" s="201"/>
      <c r="ORC91" s="201"/>
      <c r="ORD91" s="201"/>
      <c r="ORE91" s="201"/>
      <c r="ORF91" s="201"/>
      <c r="ORG91" s="201"/>
      <c r="ORH91" s="201"/>
      <c r="ORI91" s="201"/>
      <c r="ORJ91" s="201"/>
      <c r="ORK91" s="201"/>
      <c r="ORL91" s="201"/>
      <c r="ORM91" s="201"/>
      <c r="ORN91" s="201"/>
      <c r="ORO91" s="201"/>
      <c r="ORP91" s="201"/>
      <c r="ORQ91" s="201"/>
      <c r="ORR91" s="201"/>
      <c r="ORS91" s="201"/>
      <c r="ORT91" s="201"/>
      <c r="ORU91" s="201"/>
      <c r="ORV91" s="201"/>
      <c r="ORW91" s="201"/>
      <c r="ORX91" s="201"/>
      <c r="ORY91" s="201"/>
      <c r="ORZ91" s="201"/>
      <c r="OSA91" s="201"/>
      <c r="OSB91" s="201"/>
      <c r="OSC91" s="201"/>
      <c r="OSD91" s="201"/>
      <c r="OSE91" s="201"/>
      <c r="OSF91" s="201"/>
      <c r="OSG91" s="201"/>
      <c r="OSH91" s="201"/>
      <c r="OSI91" s="201"/>
      <c r="OSJ91" s="201"/>
      <c r="OSK91" s="201"/>
      <c r="OSL91" s="201"/>
      <c r="OSM91" s="201"/>
      <c r="OSN91" s="201"/>
      <c r="OSO91" s="201"/>
      <c r="OSP91" s="201"/>
      <c r="OSQ91" s="201"/>
      <c r="OSR91" s="201"/>
      <c r="OSS91" s="201"/>
      <c r="OST91" s="201"/>
      <c r="OSU91" s="201"/>
      <c r="OSV91" s="201"/>
      <c r="OSW91" s="201"/>
      <c r="OSX91" s="201"/>
      <c r="OSY91" s="201"/>
      <c r="OSZ91" s="201"/>
      <c r="OTA91" s="201"/>
      <c r="OTB91" s="201"/>
      <c r="OTC91" s="201"/>
      <c r="OTD91" s="201"/>
      <c r="OTE91" s="201"/>
      <c r="OTF91" s="201"/>
      <c r="OTG91" s="201"/>
      <c r="OTH91" s="201"/>
      <c r="OTI91" s="201"/>
      <c r="OTJ91" s="201"/>
      <c r="OTK91" s="201"/>
      <c r="OTL91" s="201"/>
      <c r="OTM91" s="201"/>
      <c r="OTN91" s="201"/>
      <c r="OTO91" s="201"/>
      <c r="OTP91" s="201"/>
      <c r="OTQ91" s="201"/>
      <c r="OTR91" s="201"/>
      <c r="OTS91" s="201"/>
      <c r="OTT91" s="201"/>
      <c r="OTU91" s="201"/>
      <c r="OTV91" s="201"/>
      <c r="OTW91" s="201"/>
      <c r="OTX91" s="201"/>
      <c r="OTY91" s="201"/>
      <c r="OTZ91" s="201"/>
      <c r="OUA91" s="201"/>
      <c r="OUB91" s="201"/>
      <c r="OUC91" s="201"/>
      <c r="OUD91" s="201"/>
      <c r="OUE91" s="201"/>
      <c r="OUF91" s="201"/>
      <c r="OUG91" s="201"/>
      <c r="OUH91" s="201"/>
      <c r="OUI91" s="201"/>
      <c r="OUJ91" s="201"/>
      <c r="OUK91" s="201"/>
      <c r="OUL91" s="201"/>
      <c r="OUM91" s="201"/>
      <c r="OUN91" s="201"/>
      <c r="OUO91" s="201"/>
      <c r="OUP91" s="201"/>
      <c r="OUQ91" s="201"/>
      <c r="OUR91" s="201"/>
      <c r="OUS91" s="201"/>
      <c r="OUT91" s="201"/>
      <c r="OUU91" s="201"/>
      <c r="OUV91" s="201"/>
      <c r="OUW91" s="201"/>
      <c r="OUX91" s="201"/>
      <c r="OUY91" s="201"/>
      <c r="OUZ91" s="201"/>
      <c r="OVA91" s="201"/>
      <c r="OVB91" s="201"/>
      <c r="OVC91" s="201"/>
      <c r="OVD91" s="201"/>
      <c r="OVE91" s="201"/>
      <c r="OVF91" s="201"/>
      <c r="OVG91" s="201"/>
      <c r="OVH91" s="201"/>
      <c r="OVI91" s="201"/>
      <c r="OVJ91" s="201"/>
      <c r="OVK91" s="201"/>
      <c r="OVL91" s="201"/>
      <c r="OVM91" s="201"/>
      <c r="OVN91" s="201"/>
      <c r="OVO91" s="201"/>
      <c r="OVP91" s="201"/>
      <c r="OVQ91" s="201"/>
      <c r="OVR91" s="201"/>
      <c r="OVS91" s="201"/>
      <c r="OVT91" s="201"/>
      <c r="OVU91" s="201"/>
      <c r="OVV91" s="201"/>
      <c r="OVW91" s="201"/>
      <c r="OVX91" s="201"/>
      <c r="OVY91" s="201"/>
      <c r="OVZ91" s="201"/>
      <c r="OWA91" s="201"/>
      <c r="OWB91" s="201"/>
      <c r="OWC91" s="201"/>
      <c r="OWD91" s="201"/>
      <c r="OWE91" s="201"/>
      <c r="OWF91" s="201"/>
      <c r="OWG91" s="201"/>
      <c r="OWH91" s="201"/>
      <c r="OWI91" s="201"/>
      <c r="OWJ91" s="201"/>
      <c r="OWK91" s="201"/>
      <c r="OWL91" s="201"/>
      <c r="OWM91" s="201"/>
      <c r="OWN91" s="201"/>
      <c r="OWO91" s="201"/>
      <c r="OWP91" s="201"/>
      <c r="OWQ91" s="201"/>
      <c r="OWR91" s="201"/>
      <c r="OWS91" s="201"/>
      <c r="OWT91" s="201"/>
      <c r="OWU91" s="201"/>
      <c r="OWV91" s="201"/>
      <c r="OWW91" s="201"/>
      <c r="OWX91" s="201"/>
      <c r="OWY91" s="201"/>
      <c r="OWZ91" s="201"/>
      <c r="OXA91" s="201"/>
      <c r="OXB91" s="201"/>
      <c r="OXC91" s="201"/>
      <c r="OXD91" s="201"/>
      <c r="OXE91" s="201"/>
      <c r="OXF91" s="201"/>
      <c r="OXG91" s="201"/>
      <c r="OXH91" s="201"/>
      <c r="OXI91" s="201"/>
      <c r="OXJ91" s="201"/>
      <c r="OXK91" s="201"/>
      <c r="OXL91" s="201"/>
      <c r="OXM91" s="201"/>
      <c r="OXN91" s="201"/>
      <c r="OXO91" s="201"/>
      <c r="OXP91" s="201"/>
      <c r="OXQ91" s="201"/>
      <c r="OXR91" s="201"/>
      <c r="OXS91" s="201"/>
      <c r="OXT91" s="201"/>
      <c r="OXU91" s="201"/>
      <c r="OXV91" s="201"/>
      <c r="OXW91" s="201"/>
      <c r="OXX91" s="201"/>
      <c r="OXY91" s="201"/>
      <c r="OXZ91" s="201"/>
      <c r="OYA91" s="201"/>
      <c r="OYB91" s="201"/>
      <c r="OYC91" s="201"/>
      <c r="OYD91" s="201"/>
      <c r="OYE91" s="201"/>
      <c r="OYF91" s="201"/>
      <c r="OYG91" s="201"/>
      <c r="OYH91" s="201"/>
      <c r="OYI91" s="201"/>
      <c r="OYJ91" s="201"/>
      <c r="OYK91" s="201"/>
      <c r="OYL91" s="201"/>
      <c r="OYM91" s="201"/>
      <c r="OYN91" s="201"/>
      <c r="OYO91" s="201"/>
      <c r="OYP91" s="201"/>
      <c r="OYQ91" s="201"/>
      <c r="OYR91" s="201"/>
      <c r="OYS91" s="201"/>
      <c r="OYT91" s="201"/>
      <c r="OYU91" s="201"/>
      <c r="OYV91" s="201"/>
      <c r="OYW91" s="201"/>
      <c r="OYX91" s="201"/>
      <c r="OYY91" s="201"/>
      <c r="OYZ91" s="201"/>
      <c r="OZA91" s="201"/>
      <c r="OZB91" s="201"/>
      <c r="OZC91" s="201"/>
      <c r="OZD91" s="201"/>
      <c r="OZE91" s="201"/>
      <c r="OZF91" s="201"/>
      <c r="OZG91" s="201"/>
      <c r="OZH91" s="201"/>
      <c r="OZI91" s="201"/>
      <c r="OZJ91" s="201"/>
      <c r="OZK91" s="201"/>
      <c r="OZL91" s="201"/>
      <c r="OZM91" s="201"/>
      <c r="OZN91" s="201"/>
      <c r="OZO91" s="201"/>
      <c r="OZP91" s="201"/>
      <c r="OZQ91" s="201"/>
      <c r="OZR91" s="201"/>
      <c r="OZS91" s="201"/>
      <c r="OZT91" s="201"/>
      <c r="OZU91" s="201"/>
      <c r="OZV91" s="201"/>
      <c r="OZW91" s="201"/>
      <c r="OZX91" s="201"/>
      <c r="OZY91" s="201"/>
      <c r="OZZ91" s="201"/>
      <c r="PAA91" s="201"/>
      <c r="PAB91" s="201"/>
      <c r="PAC91" s="201"/>
      <c r="PAD91" s="201"/>
      <c r="PAE91" s="201"/>
      <c r="PAF91" s="201"/>
      <c r="PAG91" s="201"/>
      <c r="PAH91" s="201"/>
      <c r="PAI91" s="201"/>
      <c r="PAJ91" s="201"/>
      <c r="PAK91" s="201"/>
      <c r="PAL91" s="201"/>
      <c r="PAM91" s="201"/>
      <c r="PAN91" s="201"/>
      <c r="PAO91" s="201"/>
      <c r="PAP91" s="201"/>
      <c r="PAQ91" s="201"/>
      <c r="PAR91" s="201"/>
      <c r="PAS91" s="201"/>
      <c r="PAT91" s="201"/>
      <c r="PAU91" s="201"/>
      <c r="PAV91" s="201"/>
      <c r="PAW91" s="201"/>
      <c r="PAX91" s="201"/>
      <c r="PAY91" s="201"/>
      <c r="PAZ91" s="201"/>
      <c r="PBA91" s="201"/>
      <c r="PBB91" s="201"/>
      <c r="PBC91" s="201"/>
      <c r="PBD91" s="201"/>
      <c r="PBE91" s="201"/>
      <c r="PBF91" s="201"/>
      <c r="PBG91" s="201"/>
      <c r="PBH91" s="201"/>
      <c r="PBI91" s="201"/>
      <c r="PBJ91" s="201"/>
      <c r="PBK91" s="201"/>
      <c r="PBL91" s="201"/>
      <c r="PBM91" s="201"/>
      <c r="PBN91" s="201"/>
      <c r="PBO91" s="201"/>
      <c r="PBP91" s="201"/>
      <c r="PBQ91" s="201"/>
      <c r="PBR91" s="201"/>
      <c r="PBS91" s="201"/>
      <c r="PBT91" s="201"/>
      <c r="PBU91" s="201"/>
      <c r="PBV91" s="201"/>
      <c r="PBW91" s="201"/>
      <c r="PBX91" s="201"/>
      <c r="PBY91" s="201"/>
      <c r="PBZ91" s="201"/>
      <c r="PCA91" s="201"/>
      <c r="PCB91" s="201"/>
      <c r="PCC91" s="201"/>
      <c r="PCD91" s="201"/>
      <c r="PCE91" s="201"/>
      <c r="PCF91" s="201"/>
      <c r="PCG91" s="201"/>
      <c r="PCH91" s="201"/>
      <c r="PCI91" s="201"/>
      <c r="PCJ91" s="201"/>
      <c r="PCK91" s="201"/>
      <c r="PCL91" s="201"/>
      <c r="PCM91" s="201"/>
      <c r="PCN91" s="201"/>
      <c r="PCO91" s="201"/>
      <c r="PCP91" s="201"/>
      <c r="PCQ91" s="201"/>
      <c r="PCR91" s="201"/>
      <c r="PCS91" s="201"/>
      <c r="PCT91" s="201"/>
      <c r="PCU91" s="201"/>
      <c r="PCV91" s="201"/>
      <c r="PCW91" s="201"/>
      <c r="PCX91" s="201"/>
      <c r="PCY91" s="201"/>
      <c r="PCZ91" s="201"/>
      <c r="PDA91" s="201"/>
      <c r="PDB91" s="201"/>
      <c r="PDC91" s="201"/>
      <c r="PDD91" s="201"/>
      <c r="PDE91" s="201"/>
      <c r="PDF91" s="201"/>
      <c r="PDG91" s="201"/>
      <c r="PDH91" s="201"/>
      <c r="PDI91" s="201"/>
      <c r="PDJ91" s="201"/>
      <c r="PDK91" s="201"/>
      <c r="PDL91" s="201"/>
      <c r="PDM91" s="201"/>
      <c r="PDN91" s="201"/>
      <c r="PDO91" s="201"/>
      <c r="PDP91" s="201"/>
      <c r="PDQ91" s="201"/>
      <c r="PDR91" s="201"/>
      <c r="PDS91" s="201"/>
      <c r="PDT91" s="201"/>
      <c r="PDU91" s="201"/>
      <c r="PDV91" s="201"/>
      <c r="PDW91" s="201"/>
      <c r="PDX91" s="201"/>
      <c r="PDY91" s="201"/>
      <c r="PDZ91" s="201"/>
      <c r="PEA91" s="201"/>
      <c r="PEB91" s="201"/>
      <c r="PEC91" s="201"/>
      <c r="PED91" s="201"/>
      <c r="PEE91" s="201"/>
      <c r="PEF91" s="201"/>
      <c r="PEG91" s="201"/>
      <c r="PEH91" s="201"/>
      <c r="PEI91" s="201"/>
      <c r="PEJ91" s="201"/>
      <c r="PEK91" s="201"/>
      <c r="PEL91" s="201"/>
      <c r="PEM91" s="201"/>
      <c r="PEN91" s="201"/>
      <c r="PEO91" s="201"/>
      <c r="PEP91" s="201"/>
      <c r="PEQ91" s="201"/>
      <c r="PER91" s="201"/>
      <c r="PES91" s="201"/>
      <c r="PET91" s="201"/>
      <c r="PEU91" s="201"/>
      <c r="PEV91" s="201"/>
      <c r="PEW91" s="201"/>
      <c r="PEX91" s="201"/>
      <c r="PEY91" s="201"/>
      <c r="PEZ91" s="201"/>
      <c r="PFA91" s="201"/>
      <c r="PFB91" s="201"/>
      <c r="PFC91" s="201"/>
      <c r="PFD91" s="201"/>
      <c r="PFE91" s="201"/>
      <c r="PFF91" s="201"/>
      <c r="PFG91" s="201"/>
      <c r="PFH91" s="201"/>
      <c r="PFI91" s="201"/>
      <c r="PFJ91" s="201"/>
      <c r="PFK91" s="201"/>
      <c r="PFL91" s="201"/>
      <c r="PFM91" s="201"/>
      <c r="PFN91" s="201"/>
      <c r="PFO91" s="201"/>
      <c r="PFP91" s="201"/>
      <c r="PFQ91" s="201"/>
      <c r="PFR91" s="201"/>
      <c r="PFS91" s="201"/>
      <c r="PFT91" s="201"/>
      <c r="PFU91" s="201"/>
      <c r="PFV91" s="201"/>
      <c r="PFW91" s="201"/>
      <c r="PFX91" s="201"/>
      <c r="PFY91" s="201"/>
      <c r="PFZ91" s="201"/>
      <c r="PGA91" s="201"/>
      <c r="PGB91" s="201"/>
      <c r="PGC91" s="201"/>
      <c r="PGD91" s="201"/>
      <c r="PGE91" s="201"/>
      <c r="PGF91" s="201"/>
      <c r="PGG91" s="201"/>
      <c r="PGH91" s="201"/>
      <c r="PGI91" s="201"/>
      <c r="PGJ91" s="201"/>
      <c r="PGK91" s="201"/>
      <c r="PGL91" s="201"/>
      <c r="PGM91" s="201"/>
      <c r="PGN91" s="201"/>
      <c r="PGO91" s="201"/>
      <c r="PGP91" s="201"/>
      <c r="PGQ91" s="201"/>
      <c r="PGR91" s="201"/>
      <c r="PGS91" s="201"/>
      <c r="PGT91" s="201"/>
      <c r="PGU91" s="201"/>
      <c r="PGV91" s="201"/>
      <c r="PGW91" s="201"/>
      <c r="PGX91" s="201"/>
      <c r="PGY91" s="201"/>
      <c r="PGZ91" s="201"/>
      <c r="PHA91" s="201"/>
      <c r="PHB91" s="201"/>
      <c r="PHC91" s="201"/>
      <c r="PHD91" s="201"/>
      <c r="PHE91" s="201"/>
      <c r="PHF91" s="201"/>
      <c r="PHG91" s="201"/>
      <c r="PHH91" s="201"/>
      <c r="PHI91" s="201"/>
      <c r="PHJ91" s="201"/>
      <c r="PHK91" s="201"/>
      <c r="PHL91" s="201"/>
      <c r="PHM91" s="201"/>
      <c r="PHN91" s="201"/>
      <c r="PHO91" s="201"/>
      <c r="PHP91" s="201"/>
      <c r="PHQ91" s="201"/>
      <c r="PHR91" s="201"/>
      <c r="PHS91" s="201"/>
      <c r="PHT91" s="201"/>
      <c r="PHU91" s="201"/>
      <c r="PHV91" s="201"/>
      <c r="PHW91" s="201"/>
      <c r="PHX91" s="201"/>
      <c r="PHY91" s="201"/>
      <c r="PHZ91" s="201"/>
      <c r="PIA91" s="201"/>
      <c r="PIB91" s="201"/>
      <c r="PIC91" s="201"/>
      <c r="PID91" s="201"/>
      <c r="PIE91" s="201"/>
      <c r="PIF91" s="201"/>
      <c r="PIG91" s="201"/>
      <c r="PIH91" s="201"/>
      <c r="PII91" s="201"/>
      <c r="PIJ91" s="201"/>
      <c r="PIK91" s="201"/>
      <c r="PIL91" s="201"/>
      <c r="PIM91" s="201"/>
      <c r="PIN91" s="201"/>
      <c r="PIO91" s="201"/>
      <c r="PIP91" s="201"/>
      <c r="PIQ91" s="201"/>
      <c r="PIR91" s="201"/>
      <c r="PIS91" s="201"/>
      <c r="PIT91" s="201"/>
      <c r="PIU91" s="201"/>
      <c r="PIV91" s="201"/>
      <c r="PIW91" s="201"/>
      <c r="PIX91" s="201"/>
      <c r="PIY91" s="201"/>
      <c r="PIZ91" s="201"/>
      <c r="PJA91" s="201"/>
      <c r="PJB91" s="201"/>
      <c r="PJC91" s="201"/>
      <c r="PJD91" s="201"/>
      <c r="PJE91" s="201"/>
      <c r="PJF91" s="201"/>
      <c r="PJG91" s="201"/>
      <c r="PJH91" s="201"/>
      <c r="PJI91" s="201"/>
      <c r="PJJ91" s="201"/>
      <c r="PJK91" s="201"/>
      <c r="PJL91" s="201"/>
      <c r="PJM91" s="201"/>
      <c r="PJN91" s="201"/>
      <c r="PJO91" s="201"/>
      <c r="PJP91" s="201"/>
      <c r="PJQ91" s="201"/>
      <c r="PJR91" s="201"/>
      <c r="PJS91" s="201"/>
      <c r="PJT91" s="201"/>
      <c r="PJU91" s="201"/>
      <c r="PJV91" s="201"/>
      <c r="PJW91" s="201"/>
      <c r="PJX91" s="201"/>
      <c r="PJY91" s="201"/>
      <c r="PJZ91" s="201"/>
      <c r="PKA91" s="201"/>
      <c r="PKB91" s="201"/>
      <c r="PKC91" s="201"/>
      <c r="PKD91" s="201"/>
      <c r="PKE91" s="201"/>
      <c r="PKF91" s="201"/>
      <c r="PKG91" s="201"/>
      <c r="PKH91" s="201"/>
      <c r="PKI91" s="201"/>
      <c r="PKJ91" s="201"/>
      <c r="PKK91" s="201"/>
      <c r="PKL91" s="201"/>
      <c r="PKM91" s="201"/>
      <c r="PKN91" s="201"/>
      <c r="PKO91" s="201"/>
      <c r="PKP91" s="201"/>
      <c r="PKQ91" s="201"/>
      <c r="PKR91" s="201"/>
      <c r="PKS91" s="201"/>
      <c r="PKT91" s="201"/>
      <c r="PKU91" s="201"/>
      <c r="PKV91" s="201"/>
      <c r="PKW91" s="201"/>
      <c r="PKX91" s="201"/>
      <c r="PKY91" s="201"/>
      <c r="PKZ91" s="201"/>
      <c r="PLA91" s="201"/>
      <c r="PLB91" s="201"/>
      <c r="PLC91" s="201"/>
      <c r="PLD91" s="201"/>
      <c r="PLE91" s="201"/>
      <c r="PLF91" s="201"/>
      <c r="PLG91" s="201"/>
      <c r="PLH91" s="201"/>
      <c r="PLI91" s="201"/>
      <c r="PLJ91" s="201"/>
      <c r="PLK91" s="201"/>
      <c r="PLL91" s="201"/>
      <c r="PLM91" s="201"/>
      <c r="PLN91" s="201"/>
      <c r="PLO91" s="201"/>
      <c r="PLP91" s="201"/>
      <c r="PLQ91" s="201"/>
      <c r="PLR91" s="201"/>
      <c r="PLS91" s="201"/>
      <c r="PLT91" s="201"/>
      <c r="PLU91" s="201"/>
      <c r="PLV91" s="201"/>
      <c r="PLW91" s="201"/>
      <c r="PLX91" s="201"/>
      <c r="PLY91" s="201"/>
      <c r="PLZ91" s="201"/>
      <c r="PMA91" s="201"/>
      <c r="PMB91" s="201"/>
      <c r="PMC91" s="201"/>
      <c r="PMD91" s="201"/>
      <c r="PME91" s="201"/>
      <c r="PMF91" s="201"/>
      <c r="PMG91" s="201"/>
      <c r="PMH91" s="201"/>
      <c r="PMI91" s="201"/>
      <c r="PMJ91" s="201"/>
      <c r="PMK91" s="201"/>
      <c r="PML91" s="201"/>
      <c r="PMM91" s="201"/>
      <c r="PMN91" s="201"/>
      <c r="PMO91" s="201"/>
      <c r="PMP91" s="201"/>
      <c r="PMQ91" s="201"/>
      <c r="PMR91" s="201"/>
      <c r="PMS91" s="201"/>
      <c r="PMT91" s="201"/>
      <c r="PMU91" s="201"/>
      <c r="PMV91" s="201"/>
      <c r="PMW91" s="201"/>
      <c r="PMX91" s="201"/>
      <c r="PMY91" s="201"/>
      <c r="PMZ91" s="201"/>
      <c r="PNA91" s="201"/>
      <c r="PNB91" s="201"/>
      <c r="PNC91" s="201"/>
      <c r="PND91" s="201"/>
      <c r="PNE91" s="201"/>
      <c r="PNF91" s="201"/>
      <c r="PNG91" s="201"/>
      <c r="PNH91" s="201"/>
      <c r="PNI91" s="201"/>
      <c r="PNJ91" s="201"/>
      <c r="PNK91" s="201"/>
      <c r="PNL91" s="201"/>
      <c r="PNM91" s="201"/>
      <c r="PNN91" s="201"/>
      <c r="PNO91" s="201"/>
      <c r="PNP91" s="201"/>
      <c r="PNQ91" s="201"/>
      <c r="PNR91" s="201"/>
      <c r="PNS91" s="201"/>
      <c r="PNT91" s="201"/>
      <c r="PNU91" s="201"/>
      <c r="PNV91" s="201"/>
      <c r="PNW91" s="201"/>
      <c r="PNX91" s="201"/>
      <c r="PNY91" s="201"/>
      <c r="PNZ91" s="201"/>
      <c r="POA91" s="201"/>
      <c r="POB91" s="201"/>
      <c r="POC91" s="201"/>
      <c r="POD91" s="201"/>
      <c r="POE91" s="201"/>
      <c r="POF91" s="201"/>
      <c r="POG91" s="201"/>
      <c r="POH91" s="201"/>
      <c r="POI91" s="201"/>
      <c r="POJ91" s="201"/>
      <c r="POK91" s="201"/>
      <c r="POL91" s="201"/>
      <c r="POM91" s="201"/>
      <c r="PON91" s="201"/>
      <c r="POO91" s="201"/>
      <c r="POP91" s="201"/>
      <c r="POQ91" s="201"/>
      <c r="POR91" s="201"/>
      <c r="POS91" s="201"/>
      <c r="POT91" s="201"/>
      <c r="POU91" s="201"/>
      <c r="POV91" s="201"/>
      <c r="POW91" s="201"/>
      <c r="POX91" s="201"/>
      <c r="POY91" s="201"/>
      <c r="POZ91" s="201"/>
      <c r="PPA91" s="201"/>
      <c r="PPB91" s="201"/>
      <c r="PPC91" s="201"/>
      <c r="PPD91" s="201"/>
      <c r="PPE91" s="201"/>
      <c r="PPF91" s="201"/>
      <c r="PPG91" s="201"/>
      <c r="PPH91" s="201"/>
      <c r="PPI91" s="201"/>
      <c r="PPJ91" s="201"/>
      <c r="PPK91" s="201"/>
      <c r="PPL91" s="201"/>
      <c r="PPM91" s="201"/>
      <c r="PPN91" s="201"/>
      <c r="PPO91" s="201"/>
      <c r="PPP91" s="201"/>
      <c r="PPQ91" s="201"/>
      <c r="PPR91" s="201"/>
      <c r="PPS91" s="201"/>
      <c r="PPT91" s="201"/>
      <c r="PPU91" s="201"/>
      <c r="PPV91" s="201"/>
      <c r="PPW91" s="201"/>
      <c r="PPX91" s="201"/>
      <c r="PPY91" s="201"/>
      <c r="PPZ91" s="201"/>
      <c r="PQA91" s="201"/>
      <c r="PQB91" s="201"/>
      <c r="PQC91" s="201"/>
      <c r="PQD91" s="201"/>
      <c r="PQE91" s="201"/>
      <c r="PQF91" s="201"/>
      <c r="PQG91" s="201"/>
      <c r="PQH91" s="201"/>
      <c r="PQI91" s="201"/>
      <c r="PQJ91" s="201"/>
      <c r="PQK91" s="201"/>
      <c r="PQL91" s="201"/>
      <c r="PQM91" s="201"/>
      <c r="PQN91" s="201"/>
      <c r="PQO91" s="201"/>
      <c r="PQP91" s="201"/>
      <c r="PQQ91" s="201"/>
      <c r="PQR91" s="201"/>
      <c r="PQS91" s="201"/>
      <c r="PQT91" s="201"/>
      <c r="PQU91" s="201"/>
      <c r="PQV91" s="201"/>
      <c r="PQW91" s="201"/>
      <c r="PQX91" s="201"/>
      <c r="PQY91" s="201"/>
      <c r="PQZ91" s="201"/>
      <c r="PRA91" s="201"/>
      <c r="PRB91" s="201"/>
      <c r="PRC91" s="201"/>
      <c r="PRD91" s="201"/>
      <c r="PRE91" s="201"/>
      <c r="PRF91" s="201"/>
      <c r="PRG91" s="201"/>
      <c r="PRH91" s="201"/>
      <c r="PRI91" s="201"/>
      <c r="PRJ91" s="201"/>
      <c r="PRK91" s="201"/>
      <c r="PRL91" s="201"/>
      <c r="PRM91" s="201"/>
      <c r="PRN91" s="201"/>
      <c r="PRO91" s="201"/>
      <c r="PRP91" s="201"/>
      <c r="PRQ91" s="201"/>
      <c r="PRR91" s="201"/>
      <c r="PRS91" s="201"/>
      <c r="PRT91" s="201"/>
      <c r="PRU91" s="201"/>
      <c r="PRV91" s="201"/>
      <c r="PRW91" s="201"/>
      <c r="PRX91" s="201"/>
      <c r="PRY91" s="201"/>
      <c r="PRZ91" s="201"/>
      <c r="PSA91" s="201"/>
      <c r="PSB91" s="201"/>
      <c r="PSC91" s="201"/>
      <c r="PSD91" s="201"/>
      <c r="PSE91" s="201"/>
      <c r="PSF91" s="201"/>
      <c r="PSG91" s="201"/>
      <c r="PSH91" s="201"/>
      <c r="PSI91" s="201"/>
      <c r="PSJ91" s="201"/>
      <c r="PSK91" s="201"/>
      <c r="PSL91" s="201"/>
      <c r="PSM91" s="201"/>
      <c r="PSN91" s="201"/>
      <c r="PSO91" s="201"/>
      <c r="PSP91" s="201"/>
      <c r="PSQ91" s="201"/>
      <c r="PSR91" s="201"/>
      <c r="PSS91" s="201"/>
      <c r="PST91" s="201"/>
      <c r="PSU91" s="201"/>
      <c r="PSV91" s="201"/>
      <c r="PSW91" s="201"/>
      <c r="PSX91" s="201"/>
      <c r="PSY91" s="201"/>
      <c r="PSZ91" s="201"/>
      <c r="PTA91" s="201"/>
      <c r="PTB91" s="201"/>
      <c r="PTC91" s="201"/>
      <c r="PTD91" s="201"/>
      <c r="PTE91" s="201"/>
      <c r="PTF91" s="201"/>
      <c r="PTG91" s="201"/>
      <c r="PTH91" s="201"/>
      <c r="PTI91" s="201"/>
      <c r="PTJ91" s="201"/>
      <c r="PTK91" s="201"/>
      <c r="PTL91" s="201"/>
      <c r="PTM91" s="201"/>
      <c r="PTN91" s="201"/>
      <c r="PTO91" s="201"/>
      <c r="PTP91" s="201"/>
      <c r="PTQ91" s="201"/>
      <c r="PTR91" s="201"/>
      <c r="PTS91" s="201"/>
      <c r="PTT91" s="201"/>
      <c r="PTU91" s="201"/>
      <c r="PTV91" s="201"/>
      <c r="PTW91" s="201"/>
      <c r="PTX91" s="201"/>
      <c r="PTY91" s="201"/>
      <c r="PTZ91" s="201"/>
      <c r="PUA91" s="201"/>
      <c r="PUB91" s="201"/>
      <c r="PUC91" s="201"/>
      <c r="PUD91" s="201"/>
      <c r="PUE91" s="201"/>
      <c r="PUF91" s="201"/>
      <c r="PUG91" s="201"/>
      <c r="PUH91" s="201"/>
      <c r="PUI91" s="201"/>
      <c r="PUJ91" s="201"/>
      <c r="PUK91" s="201"/>
      <c r="PUL91" s="201"/>
      <c r="PUM91" s="201"/>
      <c r="PUN91" s="201"/>
      <c r="PUO91" s="201"/>
      <c r="PUP91" s="201"/>
      <c r="PUQ91" s="201"/>
      <c r="PUR91" s="201"/>
      <c r="PUS91" s="201"/>
      <c r="PUT91" s="201"/>
      <c r="PUU91" s="201"/>
      <c r="PUV91" s="201"/>
      <c r="PUW91" s="201"/>
      <c r="PUX91" s="201"/>
      <c r="PUY91" s="201"/>
      <c r="PUZ91" s="201"/>
      <c r="PVA91" s="201"/>
      <c r="PVB91" s="201"/>
      <c r="PVC91" s="201"/>
      <c r="PVD91" s="201"/>
      <c r="PVE91" s="201"/>
      <c r="PVF91" s="201"/>
      <c r="PVG91" s="201"/>
      <c r="PVH91" s="201"/>
      <c r="PVI91" s="201"/>
      <c r="PVJ91" s="201"/>
      <c r="PVK91" s="201"/>
      <c r="PVL91" s="201"/>
      <c r="PVM91" s="201"/>
      <c r="PVN91" s="201"/>
      <c r="PVO91" s="201"/>
      <c r="PVP91" s="201"/>
      <c r="PVQ91" s="201"/>
      <c r="PVR91" s="201"/>
      <c r="PVS91" s="201"/>
      <c r="PVT91" s="201"/>
      <c r="PVU91" s="201"/>
      <c r="PVV91" s="201"/>
      <c r="PVW91" s="201"/>
      <c r="PVX91" s="201"/>
      <c r="PVY91" s="201"/>
      <c r="PVZ91" s="201"/>
      <c r="PWA91" s="201"/>
      <c r="PWB91" s="201"/>
      <c r="PWC91" s="201"/>
      <c r="PWD91" s="201"/>
      <c r="PWE91" s="201"/>
      <c r="PWF91" s="201"/>
      <c r="PWG91" s="201"/>
      <c r="PWH91" s="201"/>
      <c r="PWI91" s="201"/>
      <c r="PWJ91" s="201"/>
      <c r="PWK91" s="201"/>
      <c r="PWL91" s="201"/>
      <c r="PWM91" s="201"/>
      <c r="PWN91" s="201"/>
      <c r="PWO91" s="201"/>
      <c r="PWP91" s="201"/>
      <c r="PWQ91" s="201"/>
      <c r="PWR91" s="201"/>
      <c r="PWS91" s="201"/>
      <c r="PWT91" s="201"/>
      <c r="PWU91" s="201"/>
      <c r="PWV91" s="201"/>
      <c r="PWW91" s="201"/>
      <c r="PWX91" s="201"/>
      <c r="PWY91" s="201"/>
      <c r="PWZ91" s="201"/>
      <c r="PXA91" s="201"/>
      <c r="PXB91" s="201"/>
      <c r="PXC91" s="201"/>
      <c r="PXD91" s="201"/>
      <c r="PXE91" s="201"/>
      <c r="PXF91" s="201"/>
      <c r="PXG91" s="201"/>
      <c r="PXH91" s="201"/>
      <c r="PXI91" s="201"/>
      <c r="PXJ91" s="201"/>
      <c r="PXK91" s="201"/>
      <c r="PXL91" s="201"/>
      <c r="PXM91" s="201"/>
      <c r="PXN91" s="201"/>
      <c r="PXO91" s="201"/>
      <c r="PXP91" s="201"/>
      <c r="PXQ91" s="201"/>
      <c r="PXR91" s="201"/>
      <c r="PXS91" s="201"/>
      <c r="PXT91" s="201"/>
      <c r="PXU91" s="201"/>
      <c r="PXV91" s="201"/>
      <c r="PXW91" s="201"/>
      <c r="PXX91" s="201"/>
      <c r="PXY91" s="201"/>
      <c r="PXZ91" s="201"/>
      <c r="PYA91" s="201"/>
      <c r="PYB91" s="201"/>
      <c r="PYC91" s="201"/>
      <c r="PYD91" s="201"/>
      <c r="PYE91" s="201"/>
      <c r="PYF91" s="201"/>
      <c r="PYG91" s="201"/>
      <c r="PYH91" s="201"/>
      <c r="PYI91" s="201"/>
      <c r="PYJ91" s="201"/>
      <c r="PYK91" s="201"/>
      <c r="PYL91" s="201"/>
      <c r="PYM91" s="201"/>
      <c r="PYN91" s="201"/>
      <c r="PYO91" s="201"/>
      <c r="PYP91" s="201"/>
      <c r="PYQ91" s="201"/>
      <c r="PYR91" s="201"/>
      <c r="PYS91" s="201"/>
      <c r="PYT91" s="201"/>
      <c r="PYU91" s="201"/>
      <c r="PYV91" s="201"/>
      <c r="PYW91" s="201"/>
      <c r="PYX91" s="201"/>
      <c r="PYY91" s="201"/>
      <c r="PYZ91" s="201"/>
      <c r="PZA91" s="201"/>
      <c r="PZB91" s="201"/>
      <c r="PZC91" s="201"/>
      <c r="PZD91" s="201"/>
      <c r="PZE91" s="201"/>
      <c r="PZF91" s="201"/>
      <c r="PZG91" s="201"/>
      <c r="PZH91" s="201"/>
      <c r="PZI91" s="201"/>
      <c r="PZJ91" s="201"/>
      <c r="PZK91" s="201"/>
      <c r="PZL91" s="201"/>
      <c r="PZM91" s="201"/>
      <c r="PZN91" s="201"/>
      <c r="PZO91" s="201"/>
      <c r="PZP91" s="201"/>
      <c r="PZQ91" s="201"/>
      <c r="PZR91" s="201"/>
      <c r="PZS91" s="201"/>
      <c r="PZT91" s="201"/>
      <c r="PZU91" s="201"/>
      <c r="PZV91" s="201"/>
      <c r="PZW91" s="201"/>
      <c r="PZX91" s="201"/>
      <c r="PZY91" s="201"/>
      <c r="PZZ91" s="201"/>
      <c r="QAA91" s="201"/>
      <c r="QAB91" s="201"/>
      <c r="QAC91" s="201"/>
      <c r="QAD91" s="201"/>
      <c r="QAE91" s="201"/>
      <c r="QAF91" s="201"/>
      <c r="QAG91" s="201"/>
      <c r="QAH91" s="201"/>
      <c r="QAI91" s="201"/>
      <c r="QAJ91" s="201"/>
      <c r="QAK91" s="201"/>
      <c r="QAL91" s="201"/>
      <c r="QAM91" s="201"/>
      <c r="QAN91" s="201"/>
      <c r="QAO91" s="201"/>
      <c r="QAP91" s="201"/>
      <c r="QAQ91" s="201"/>
      <c r="QAR91" s="201"/>
      <c r="QAS91" s="201"/>
      <c r="QAT91" s="201"/>
      <c r="QAU91" s="201"/>
      <c r="QAV91" s="201"/>
      <c r="QAW91" s="201"/>
      <c r="QAX91" s="201"/>
      <c r="QAY91" s="201"/>
      <c r="QAZ91" s="201"/>
      <c r="QBA91" s="201"/>
      <c r="QBB91" s="201"/>
      <c r="QBC91" s="201"/>
      <c r="QBD91" s="201"/>
      <c r="QBE91" s="201"/>
      <c r="QBF91" s="201"/>
      <c r="QBG91" s="201"/>
      <c r="QBH91" s="201"/>
      <c r="QBI91" s="201"/>
      <c r="QBJ91" s="201"/>
      <c r="QBK91" s="201"/>
      <c r="QBL91" s="201"/>
      <c r="QBM91" s="201"/>
      <c r="QBN91" s="201"/>
      <c r="QBO91" s="201"/>
      <c r="QBP91" s="201"/>
      <c r="QBQ91" s="201"/>
      <c r="QBR91" s="201"/>
      <c r="QBS91" s="201"/>
      <c r="QBT91" s="201"/>
      <c r="QBU91" s="201"/>
      <c r="QBV91" s="201"/>
      <c r="QBW91" s="201"/>
      <c r="QBX91" s="201"/>
      <c r="QBY91" s="201"/>
      <c r="QBZ91" s="201"/>
      <c r="QCA91" s="201"/>
      <c r="QCB91" s="201"/>
      <c r="QCC91" s="201"/>
      <c r="QCD91" s="201"/>
      <c r="QCE91" s="201"/>
      <c r="QCF91" s="201"/>
      <c r="QCG91" s="201"/>
      <c r="QCH91" s="201"/>
      <c r="QCI91" s="201"/>
      <c r="QCJ91" s="201"/>
      <c r="QCK91" s="201"/>
      <c r="QCL91" s="201"/>
      <c r="QCM91" s="201"/>
      <c r="QCN91" s="201"/>
      <c r="QCO91" s="201"/>
      <c r="QCP91" s="201"/>
      <c r="QCQ91" s="201"/>
      <c r="QCR91" s="201"/>
      <c r="QCS91" s="201"/>
      <c r="QCT91" s="201"/>
      <c r="QCU91" s="201"/>
      <c r="QCV91" s="201"/>
      <c r="QCW91" s="201"/>
      <c r="QCX91" s="201"/>
      <c r="QCY91" s="201"/>
      <c r="QCZ91" s="201"/>
      <c r="QDA91" s="201"/>
      <c r="QDB91" s="201"/>
      <c r="QDC91" s="201"/>
      <c r="QDD91" s="201"/>
      <c r="QDE91" s="201"/>
      <c r="QDF91" s="201"/>
      <c r="QDG91" s="201"/>
      <c r="QDH91" s="201"/>
      <c r="QDI91" s="201"/>
      <c r="QDJ91" s="201"/>
      <c r="QDK91" s="201"/>
      <c r="QDL91" s="201"/>
      <c r="QDM91" s="201"/>
      <c r="QDN91" s="201"/>
      <c r="QDO91" s="201"/>
      <c r="QDP91" s="201"/>
      <c r="QDQ91" s="201"/>
      <c r="QDR91" s="201"/>
      <c r="QDS91" s="201"/>
      <c r="QDT91" s="201"/>
      <c r="QDU91" s="201"/>
      <c r="QDV91" s="201"/>
      <c r="QDW91" s="201"/>
      <c r="QDX91" s="201"/>
      <c r="QDY91" s="201"/>
      <c r="QDZ91" s="201"/>
      <c r="QEA91" s="201"/>
      <c r="QEB91" s="201"/>
      <c r="QEC91" s="201"/>
      <c r="QED91" s="201"/>
      <c r="QEE91" s="201"/>
      <c r="QEF91" s="201"/>
      <c r="QEG91" s="201"/>
      <c r="QEH91" s="201"/>
      <c r="QEI91" s="201"/>
      <c r="QEJ91" s="201"/>
      <c r="QEK91" s="201"/>
      <c r="QEL91" s="201"/>
      <c r="QEM91" s="201"/>
      <c r="QEN91" s="201"/>
      <c r="QEO91" s="201"/>
      <c r="QEP91" s="201"/>
      <c r="QEQ91" s="201"/>
      <c r="QER91" s="201"/>
      <c r="QES91" s="201"/>
      <c r="QET91" s="201"/>
      <c r="QEU91" s="201"/>
      <c r="QEV91" s="201"/>
      <c r="QEW91" s="201"/>
      <c r="QEX91" s="201"/>
      <c r="QEY91" s="201"/>
      <c r="QEZ91" s="201"/>
      <c r="QFA91" s="201"/>
      <c r="QFB91" s="201"/>
      <c r="QFC91" s="201"/>
      <c r="QFD91" s="201"/>
      <c r="QFE91" s="201"/>
      <c r="QFF91" s="201"/>
      <c r="QFG91" s="201"/>
      <c r="QFH91" s="201"/>
      <c r="QFI91" s="201"/>
      <c r="QFJ91" s="201"/>
      <c r="QFK91" s="201"/>
      <c r="QFL91" s="201"/>
      <c r="QFM91" s="201"/>
      <c r="QFN91" s="201"/>
      <c r="QFO91" s="201"/>
      <c r="QFP91" s="201"/>
      <c r="QFQ91" s="201"/>
      <c r="QFR91" s="201"/>
      <c r="QFS91" s="201"/>
      <c r="QFT91" s="201"/>
      <c r="QFU91" s="201"/>
      <c r="QFV91" s="201"/>
      <c r="QFW91" s="201"/>
      <c r="QFX91" s="201"/>
      <c r="QFY91" s="201"/>
      <c r="QFZ91" s="201"/>
      <c r="QGA91" s="201"/>
      <c r="QGB91" s="201"/>
      <c r="QGC91" s="201"/>
      <c r="QGD91" s="201"/>
      <c r="QGE91" s="201"/>
      <c r="QGF91" s="201"/>
      <c r="QGG91" s="201"/>
      <c r="QGH91" s="201"/>
      <c r="QGI91" s="201"/>
      <c r="QGJ91" s="201"/>
      <c r="QGK91" s="201"/>
      <c r="QGL91" s="201"/>
      <c r="QGM91" s="201"/>
      <c r="QGN91" s="201"/>
      <c r="QGO91" s="201"/>
      <c r="QGP91" s="201"/>
      <c r="QGQ91" s="201"/>
      <c r="QGR91" s="201"/>
      <c r="QGS91" s="201"/>
      <c r="QGT91" s="201"/>
      <c r="QGU91" s="201"/>
      <c r="QGV91" s="201"/>
      <c r="QGW91" s="201"/>
      <c r="QGX91" s="201"/>
      <c r="QGY91" s="201"/>
      <c r="QGZ91" s="201"/>
      <c r="QHA91" s="201"/>
      <c r="QHB91" s="201"/>
      <c r="QHC91" s="201"/>
      <c r="QHD91" s="201"/>
      <c r="QHE91" s="201"/>
      <c r="QHF91" s="201"/>
      <c r="QHG91" s="201"/>
      <c r="QHH91" s="201"/>
      <c r="QHI91" s="201"/>
      <c r="QHJ91" s="201"/>
      <c r="QHK91" s="201"/>
      <c r="QHL91" s="201"/>
      <c r="QHM91" s="201"/>
      <c r="QHN91" s="201"/>
      <c r="QHO91" s="201"/>
      <c r="QHP91" s="201"/>
      <c r="QHQ91" s="201"/>
      <c r="QHR91" s="201"/>
      <c r="QHS91" s="201"/>
      <c r="QHT91" s="201"/>
      <c r="QHU91" s="201"/>
      <c r="QHV91" s="201"/>
      <c r="QHW91" s="201"/>
      <c r="QHX91" s="201"/>
      <c r="QHY91" s="201"/>
      <c r="QHZ91" s="201"/>
      <c r="QIA91" s="201"/>
      <c r="QIB91" s="201"/>
      <c r="QIC91" s="201"/>
      <c r="QID91" s="201"/>
      <c r="QIE91" s="201"/>
      <c r="QIF91" s="201"/>
      <c r="QIG91" s="201"/>
      <c r="QIH91" s="201"/>
      <c r="QII91" s="201"/>
      <c r="QIJ91" s="201"/>
      <c r="QIK91" s="201"/>
      <c r="QIL91" s="201"/>
      <c r="QIM91" s="201"/>
      <c r="QIN91" s="201"/>
      <c r="QIO91" s="201"/>
      <c r="QIP91" s="201"/>
      <c r="QIQ91" s="201"/>
      <c r="QIR91" s="201"/>
      <c r="QIS91" s="201"/>
      <c r="QIT91" s="201"/>
      <c r="QIU91" s="201"/>
      <c r="QIV91" s="201"/>
      <c r="QIW91" s="201"/>
      <c r="QIX91" s="201"/>
      <c r="QIY91" s="201"/>
      <c r="QIZ91" s="201"/>
      <c r="QJA91" s="201"/>
      <c r="QJB91" s="201"/>
      <c r="QJC91" s="201"/>
      <c r="QJD91" s="201"/>
      <c r="QJE91" s="201"/>
      <c r="QJF91" s="201"/>
      <c r="QJG91" s="201"/>
      <c r="QJH91" s="201"/>
      <c r="QJI91" s="201"/>
      <c r="QJJ91" s="201"/>
      <c r="QJK91" s="201"/>
      <c r="QJL91" s="201"/>
      <c r="QJM91" s="201"/>
      <c r="QJN91" s="201"/>
      <c r="QJO91" s="201"/>
      <c r="QJP91" s="201"/>
      <c r="QJQ91" s="201"/>
      <c r="QJR91" s="201"/>
      <c r="QJS91" s="201"/>
      <c r="QJT91" s="201"/>
      <c r="QJU91" s="201"/>
      <c r="QJV91" s="201"/>
      <c r="QJW91" s="201"/>
      <c r="QJX91" s="201"/>
      <c r="QJY91" s="201"/>
      <c r="QJZ91" s="201"/>
      <c r="QKA91" s="201"/>
      <c r="QKB91" s="201"/>
      <c r="QKC91" s="201"/>
      <c r="QKD91" s="201"/>
      <c r="QKE91" s="201"/>
      <c r="QKF91" s="201"/>
      <c r="QKG91" s="201"/>
      <c r="QKH91" s="201"/>
      <c r="QKI91" s="201"/>
      <c r="QKJ91" s="201"/>
      <c r="QKK91" s="201"/>
      <c r="QKL91" s="201"/>
      <c r="QKM91" s="201"/>
      <c r="QKN91" s="201"/>
      <c r="QKO91" s="201"/>
      <c r="QKP91" s="201"/>
      <c r="QKQ91" s="201"/>
      <c r="QKR91" s="201"/>
      <c r="QKS91" s="201"/>
      <c r="QKT91" s="201"/>
      <c r="QKU91" s="201"/>
      <c r="QKV91" s="201"/>
      <c r="QKW91" s="201"/>
      <c r="QKX91" s="201"/>
      <c r="QKY91" s="201"/>
      <c r="QKZ91" s="201"/>
      <c r="QLA91" s="201"/>
      <c r="QLB91" s="201"/>
      <c r="QLC91" s="201"/>
      <c r="QLD91" s="201"/>
      <c r="QLE91" s="201"/>
      <c r="QLF91" s="201"/>
      <c r="QLG91" s="201"/>
      <c r="QLH91" s="201"/>
      <c r="QLI91" s="201"/>
      <c r="QLJ91" s="201"/>
      <c r="QLK91" s="201"/>
      <c r="QLL91" s="201"/>
      <c r="QLM91" s="201"/>
      <c r="QLN91" s="201"/>
      <c r="QLO91" s="201"/>
      <c r="QLP91" s="201"/>
      <c r="QLQ91" s="201"/>
      <c r="QLR91" s="201"/>
      <c r="QLS91" s="201"/>
      <c r="QLT91" s="201"/>
      <c r="QLU91" s="201"/>
      <c r="QLV91" s="201"/>
      <c r="QLW91" s="201"/>
      <c r="QLX91" s="201"/>
      <c r="QLY91" s="201"/>
      <c r="QLZ91" s="201"/>
      <c r="QMA91" s="201"/>
      <c r="QMB91" s="201"/>
      <c r="QMC91" s="201"/>
      <c r="QMD91" s="201"/>
      <c r="QME91" s="201"/>
      <c r="QMF91" s="201"/>
      <c r="QMG91" s="201"/>
      <c r="QMH91" s="201"/>
      <c r="QMI91" s="201"/>
      <c r="QMJ91" s="201"/>
      <c r="QMK91" s="201"/>
      <c r="QML91" s="201"/>
      <c r="QMM91" s="201"/>
      <c r="QMN91" s="201"/>
      <c r="QMO91" s="201"/>
      <c r="QMP91" s="201"/>
      <c r="QMQ91" s="201"/>
      <c r="QMR91" s="201"/>
      <c r="QMS91" s="201"/>
      <c r="QMT91" s="201"/>
      <c r="QMU91" s="201"/>
      <c r="QMV91" s="201"/>
      <c r="QMW91" s="201"/>
      <c r="QMX91" s="201"/>
      <c r="QMY91" s="201"/>
      <c r="QMZ91" s="201"/>
      <c r="QNA91" s="201"/>
      <c r="QNB91" s="201"/>
      <c r="QNC91" s="201"/>
      <c r="QND91" s="201"/>
      <c r="QNE91" s="201"/>
      <c r="QNF91" s="201"/>
      <c r="QNG91" s="201"/>
      <c r="QNH91" s="201"/>
      <c r="QNI91" s="201"/>
      <c r="QNJ91" s="201"/>
      <c r="QNK91" s="201"/>
      <c r="QNL91" s="201"/>
      <c r="QNM91" s="201"/>
      <c r="QNN91" s="201"/>
      <c r="QNO91" s="201"/>
      <c r="QNP91" s="201"/>
      <c r="QNQ91" s="201"/>
      <c r="QNR91" s="201"/>
      <c r="QNS91" s="201"/>
      <c r="QNT91" s="201"/>
      <c r="QNU91" s="201"/>
      <c r="QNV91" s="201"/>
      <c r="QNW91" s="201"/>
      <c r="QNX91" s="201"/>
      <c r="QNY91" s="201"/>
      <c r="QNZ91" s="201"/>
      <c r="QOA91" s="201"/>
      <c r="QOB91" s="201"/>
      <c r="QOC91" s="201"/>
      <c r="QOD91" s="201"/>
      <c r="QOE91" s="201"/>
      <c r="QOF91" s="201"/>
      <c r="QOG91" s="201"/>
      <c r="QOH91" s="201"/>
      <c r="QOI91" s="201"/>
      <c r="QOJ91" s="201"/>
      <c r="QOK91" s="201"/>
      <c r="QOL91" s="201"/>
      <c r="QOM91" s="201"/>
      <c r="QON91" s="201"/>
      <c r="QOO91" s="201"/>
      <c r="QOP91" s="201"/>
      <c r="QOQ91" s="201"/>
      <c r="QOR91" s="201"/>
      <c r="QOS91" s="201"/>
      <c r="QOT91" s="201"/>
      <c r="QOU91" s="201"/>
      <c r="QOV91" s="201"/>
      <c r="QOW91" s="201"/>
      <c r="QOX91" s="201"/>
      <c r="QOY91" s="201"/>
      <c r="QOZ91" s="201"/>
      <c r="QPA91" s="201"/>
      <c r="QPB91" s="201"/>
      <c r="QPC91" s="201"/>
      <c r="QPD91" s="201"/>
      <c r="QPE91" s="201"/>
      <c r="QPF91" s="201"/>
      <c r="QPG91" s="201"/>
      <c r="QPH91" s="201"/>
      <c r="QPI91" s="201"/>
      <c r="QPJ91" s="201"/>
      <c r="QPK91" s="201"/>
      <c r="QPL91" s="201"/>
      <c r="QPM91" s="201"/>
      <c r="QPN91" s="201"/>
      <c r="QPO91" s="201"/>
      <c r="QPP91" s="201"/>
      <c r="QPQ91" s="201"/>
      <c r="QPR91" s="201"/>
      <c r="QPS91" s="201"/>
      <c r="QPT91" s="201"/>
      <c r="QPU91" s="201"/>
      <c r="QPV91" s="201"/>
      <c r="QPW91" s="201"/>
      <c r="QPX91" s="201"/>
      <c r="QPY91" s="201"/>
      <c r="QPZ91" s="201"/>
      <c r="QQA91" s="201"/>
      <c r="QQB91" s="201"/>
      <c r="QQC91" s="201"/>
      <c r="QQD91" s="201"/>
      <c r="QQE91" s="201"/>
      <c r="QQF91" s="201"/>
      <c r="QQG91" s="201"/>
      <c r="QQH91" s="201"/>
      <c r="QQI91" s="201"/>
      <c r="QQJ91" s="201"/>
      <c r="QQK91" s="201"/>
      <c r="QQL91" s="201"/>
      <c r="QQM91" s="201"/>
      <c r="QQN91" s="201"/>
      <c r="QQO91" s="201"/>
      <c r="QQP91" s="201"/>
      <c r="QQQ91" s="201"/>
      <c r="QQR91" s="201"/>
      <c r="QQS91" s="201"/>
      <c r="QQT91" s="201"/>
      <c r="QQU91" s="201"/>
      <c r="QQV91" s="201"/>
      <c r="QQW91" s="201"/>
      <c r="QQX91" s="201"/>
      <c r="QQY91" s="201"/>
      <c r="QQZ91" s="201"/>
      <c r="QRA91" s="201"/>
      <c r="QRB91" s="201"/>
      <c r="QRC91" s="201"/>
      <c r="QRD91" s="201"/>
      <c r="QRE91" s="201"/>
      <c r="QRF91" s="201"/>
      <c r="QRG91" s="201"/>
      <c r="QRH91" s="201"/>
      <c r="QRI91" s="201"/>
      <c r="QRJ91" s="201"/>
      <c r="QRK91" s="201"/>
      <c r="QRL91" s="201"/>
      <c r="QRM91" s="201"/>
      <c r="QRN91" s="201"/>
      <c r="QRO91" s="201"/>
      <c r="QRP91" s="201"/>
      <c r="QRQ91" s="201"/>
      <c r="QRR91" s="201"/>
      <c r="QRS91" s="201"/>
      <c r="QRT91" s="201"/>
      <c r="QRU91" s="201"/>
      <c r="QRV91" s="201"/>
      <c r="QRW91" s="201"/>
      <c r="QRX91" s="201"/>
      <c r="QRY91" s="201"/>
      <c r="QRZ91" s="201"/>
      <c r="QSA91" s="201"/>
      <c r="QSB91" s="201"/>
      <c r="QSC91" s="201"/>
      <c r="QSD91" s="201"/>
      <c r="QSE91" s="201"/>
      <c r="QSF91" s="201"/>
      <c r="QSG91" s="201"/>
      <c r="QSH91" s="201"/>
      <c r="QSI91" s="201"/>
      <c r="QSJ91" s="201"/>
      <c r="QSK91" s="201"/>
      <c r="QSL91" s="201"/>
      <c r="QSM91" s="201"/>
      <c r="QSN91" s="201"/>
      <c r="QSO91" s="201"/>
      <c r="QSP91" s="201"/>
      <c r="QSQ91" s="201"/>
      <c r="QSR91" s="201"/>
      <c r="QSS91" s="201"/>
      <c r="QST91" s="201"/>
      <c r="QSU91" s="201"/>
      <c r="QSV91" s="201"/>
      <c r="QSW91" s="201"/>
      <c r="QSX91" s="201"/>
      <c r="QSY91" s="201"/>
      <c r="QSZ91" s="201"/>
      <c r="QTA91" s="201"/>
      <c r="QTB91" s="201"/>
      <c r="QTC91" s="201"/>
      <c r="QTD91" s="201"/>
      <c r="QTE91" s="201"/>
      <c r="QTF91" s="201"/>
      <c r="QTG91" s="201"/>
      <c r="QTH91" s="201"/>
      <c r="QTI91" s="201"/>
      <c r="QTJ91" s="201"/>
      <c r="QTK91" s="201"/>
      <c r="QTL91" s="201"/>
      <c r="QTM91" s="201"/>
      <c r="QTN91" s="201"/>
      <c r="QTO91" s="201"/>
      <c r="QTP91" s="201"/>
      <c r="QTQ91" s="201"/>
      <c r="QTR91" s="201"/>
      <c r="QTS91" s="201"/>
      <c r="QTT91" s="201"/>
      <c r="QTU91" s="201"/>
      <c r="QTV91" s="201"/>
      <c r="QTW91" s="201"/>
      <c r="QTX91" s="201"/>
      <c r="QTY91" s="201"/>
      <c r="QTZ91" s="201"/>
      <c r="QUA91" s="201"/>
      <c r="QUB91" s="201"/>
      <c r="QUC91" s="201"/>
      <c r="QUD91" s="201"/>
      <c r="QUE91" s="201"/>
      <c r="QUF91" s="201"/>
      <c r="QUG91" s="201"/>
      <c r="QUH91" s="201"/>
      <c r="QUI91" s="201"/>
      <c r="QUJ91" s="201"/>
      <c r="QUK91" s="201"/>
      <c r="QUL91" s="201"/>
      <c r="QUM91" s="201"/>
      <c r="QUN91" s="201"/>
      <c r="QUO91" s="201"/>
      <c r="QUP91" s="201"/>
      <c r="QUQ91" s="201"/>
      <c r="QUR91" s="201"/>
      <c r="QUS91" s="201"/>
      <c r="QUT91" s="201"/>
      <c r="QUU91" s="201"/>
      <c r="QUV91" s="201"/>
      <c r="QUW91" s="201"/>
      <c r="QUX91" s="201"/>
      <c r="QUY91" s="201"/>
      <c r="QUZ91" s="201"/>
      <c r="QVA91" s="201"/>
      <c r="QVB91" s="201"/>
      <c r="QVC91" s="201"/>
      <c r="QVD91" s="201"/>
      <c r="QVE91" s="201"/>
      <c r="QVF91" s="201"/>
      <c r="QVG91" s="201"/>
      <c r="QVH91" s="201"/>
      <c r="QVI91" s="201"/>
      <c r="QVJ91" s="201"/>
      <c r="QVK91" s="201"/>
      <c r="QVL91" s="201"/>
      <c r="QVM91" s="201"/>
      <c r="QVN91" s="201"/>
      <c r="QVO91" s="201"/>
      <c r="QVP91" s="201"/>
      <c r="QVQ91" s="201"/>
      <c r="QVR91" s="201"/>
      <c r="QVS91" s="201"/>
      <c r="QVT91" s="201"/>
      <c r="QVU91" s="201"/>
      <c r="QVV91" s="201"/>
      <c r="QVW91" s="201"/>
      <c r="QVX91" s="201"/>
      <c r="QVY91" s="201"/>
      <c r="QVZ91" s="201"/>
      <c r="QWA91" s="201"/>
      <c r="QWB91" s="201"/>
      <c r="QWC91" s="201"/>
      <c r="QWD91" s="201"/>
      <c r="QWE91" s="201"/>
      <c r="QWF91" s="201"/>
      <c r="QWG91" s="201"/>
      <c r="QWH91" s="201"/>
      <c r="QWI91" s="201"/>
      <c r="QWJ91" s="201"/>
      <c r="QWK91" s="201"/>
      <c r="QWL91" s="201"/>
      <c r="QWM91" s="201"/>
      <c r="QWN91" s="201"/>
      <c r="QWO91" s="201"/>
      <c r="QWP91" s="201"/>
      <c r="QWQ91" s="201"/>
      <c r="QWR91" s="201"/>
      <c r="QWS91" s="201"/>
      <c r="QWT91" s="201"/>
      <c r="QWU91" s="201"/>
      <c r="QWV91" s="201"/>
      <c r="QWW91" s="201"/>
      <c r="QWX91" s="201"/>
      <c r="QWY91" s="201"/>
      <c r="QWZ91" s="201"/>
      <c r="QXA91" s="201"/>
      <c r="QXB91" s="201"/>
      <c r="QXC91" s="201"/>
      <c r="QXD91" s="201"/>
      <c r="QXE91" s="201"/>
      <c r="QXF91" s="201"/>
      <c r="QXG91" s="201"/>
      <c r="QXH91" s="201"/>
      <c r="QXI91" s="201"/>
      <c r="QXJ91" s="201"/>
      <c r="QXK91" s="201"/>
      <c r="QXL91" s="201"/>
      <c r="QXM91" s="201"/>
      <c r="QXN91" s="201"/>
      <c r="QXO91" s="201"/>
      <c r="QXP91" s="201"/>
      <c r="QXQ91" s="201"/>
      <c r="QXR91" s="201"/>
      <c r="QXS91" s="201"/>
      <c r="QXT91" s="201"/>
      <c r="QXU91" s="201"/>
      <c r="QXV91" s="201"/>
      <c r="QXW91" s="201"/>
      <c r="QXX91" s="201"/>
      <c r="QXY91" s="201"/>
      <c r="QXZ91" s="201"/>
      <c r="QYA91" s="201"/>
      <c r="QYB91" s="201"/>
      <c r="QYC91" s="201"/>
      <c r="QYD91" s="201"/>
      <c r="QYE91" s="201"/>
      <c r="QYF91" s="201"/>
      <c r="QYG91" s="201"/>
      <c r="QYH91" s="201"/>
      <c r="QYI91" s="201"/>
      <c r="QYJ91" s="201"/>
      <c r="QYK91" s="201"/>
      <c r="QYL91" s="201"/>
      <c r="QYM91" s="201"/>
      <c r="QYN91" s="201"/>
      <c r="QYO91" s="201"/>
      <c r="QYP91" s="201"/>
      <c r="QYQ91" s="201"/>
      <c r="QYR91" s="201"/>
      <c r="QYS91" s="201"/>
      <c r="QYT91" s="201"/>
      <c r="QYU91" s="201"/>
      <c r="QYV91" s="201"/>
      <c r="QYW91" s="201"/>
      <c r="QYX91" s="201"/>
      <c r="QYY91" s="201"/>
      <c r="QYZ91" s="201"/>
      <c r="QZA91" s="201"/>
      <c r="QZB91" s="201"/>
      <c r="QZC91" s="201"/>
      <c r="QZD91" s="201"/>
      <c r="QZE91" s="201"/>
      <c r="QZF91" s="201"/>
      <c r="QZG91" s="201"/>
      <c r="QZH91" s="201"/>
      <c r="QZI91" s="201"/>
      <c r="QZJ91" s="201"/>
      <c r="QZK91" s="201"/>
      <c r="QZL91" s="201"/>
      <c r="QZM91" s="201"/>
      <c r="QZN91" s="201"/>
      <c r="QZO91" s="201"/>
      <c r="QZP91" s="201"/>
      <c r="QZQ91" s="201"/>
      <c r="QZR91" s="201"/>
      <c r="QZS91" s="201"/>
      <c r="QZT91" s="201"/>
      <c r="QZU91" s="201"/>
      <c r="QZV91" s="201"/>
      <c r="QZW91" s="201"/>
      <c r="QZX91" s="201"/>
      <c r="QZY91" s="201"/>
      <c r="QZZ91" s="201"/>
      <c r="RAA91" s="201"/>
      <c r="RAB91" s="201"/>
      <c r="RAC91" s="201"/>
      <c r="RAD91" s="201"/>
      <c r="RAE91" s="201"/>
      <c r="RAF91" s="201"/>
      <c r="RAG91" s="201"/>
      <c r="RAH91" s="201"/>
      <c r="RAI91" s="201"/>
      <c r="RAJ91" s="201"/>
      <c r="RAK91" s="201"/>
      <c r="RAL91" s="201"/>
      <c r="RAM91" s="201"/>
      <c r="RAN91" s="201"/>
      <c r="RAO91" s="201"/>
      <c r="RAP91" s="201"/>
      <c r="RAQ91" s="201"/>
      <c r="RAR91" s="201"/>
      <c r="RAS91" s="201"/>
      <c r="RAT91" s="201"/>
      <c r="RAU91" s="201"/>
      <c r="RAV91" s="201"/>
      <c r="RAW91" s="201"/>
      <c r="RAX91" s="201"/>
      <c r="RAY91" s="201"/>
      <c r="RAZ91" s="201"/>
      <c r="RBA91" s="201"/>
      <c r="RBB91" s="201"/>
      <c r="RBC91" s="201"/>
      <c r="RBD91" s="201"/>
      <c r="RBE91" s="201"/>
      <c r="RBF91" s="201"/>
      <c r="RBG91" s="201"/>
      <c r="RBH91" s="201"/>
      <c r="RBI91" s="201"/>
      <c r="RBJ91" s="201"/>
      <c r="RBK91" s="201"/>
      <c r="RBL91" s="201"/>
      <c r="RBM91" s="201"/>
      <c r="RBN91" s="201"/>
      <c r="RBO91" s="201"/>
      <c r="RBP91" s="201"/>
      <c r="RBQ91" s="201"/>
      <c r="RBR91" s="201"/>
      <c r="RBS91" s="201"/>
      <c r="RBT91" s="201"/>
      <c r="RBU91" s="201"/>
      <c r="RBV91" s="201"/>
      <c r="RBW91" s="201"/>
      <c r="RBX91" s="201"/>
      <c r="RBY91" s="201"/>
      <c r="RBZ91" s="201"/>
      <c r="RCA91" s="201"/>
      <c r="RCB91" s="201"/>
      <c r="RCC91" s="201"/>
      <c r="RCD91" s="201"/>
      <c r="RCE91" s="201"/>
      <c r="RCF91" s="201"/>
      <c r="RCG91" s="201"/>
      <c r="RCH91" s="201"/>
      <c r="RCI91" s="201"/>
      <c r="RCJ91" s="201"/>
      <c r="RCK91" s="201"/>
      <c r="RCL91" s="201"/>
      <c r="RCM91" s="201"/>
      <c r="RCN91" s="201"/>
      <c r="RCO91" s="201"/>
      <c r="RCP91" s="201"/>
      <c r="RCQ91" s="201"/>
      <c r="RCR91" s="201"/>
      <c r="RCS91" s="201"/>
      <c r="RCT91" s="201"/>
      <c r="RCU91" s="201"/>
      <c r="RCV91" s="201"/>
      <c r="RCW91" s="201"/>
      <c r="RCX91" s="201"/>
      <c r="RCY91" s="201"/>
      <c r="RCZ91" s="201"/>
      <c r="RDA91" s="201"/>
      <c r="RDB91" s="201"/>
      <c r="RDC91" s="201"/>
      <c r="RDD91" s="201"/>
      <c r="RDE91" s="201"/>
      <c r="RDF91" s="201"/>
      <c r="RDG91" s="201"/>
      <c r="RDH91" s="201"/>
      <c r="RDI91" s="201"/>
      <c r="RDJ91" s="201"/>
      <c r="RDK91" s="201"/>
      <c r="RDL91" s="201"/>
      <c r="RDM91" s="201"/>
      <c r="RDN91" s="201"/>
      <c r="RDO91" s="201"/>
      <c r="RDP91" s="201"/>
      <c r="RDQ91" s="201"/>
      <c r="RDR91" s="201"/>
      <c r="RDS91" s="201"/>
      <c r="RDT91" s="201"/>
      <c r="RDU91" s="201"/>
      <c r="RDV91" s="201"/>
      <c r="RDW91" s="201"/>
      <c r="RDX91" s="201"/>
      <c r="RDY91" s="201"/>
      <c r="RDZ91" s="201"/>
      <c r="REA91" s="201"/>
      <c r="REB91" s="201"/>
      <c r="REC91" s="201"/>
      <c r="RED91" s="201"/>
      <c r="REE91" s="201"/>
      <c r="REF91" s="201"/>
      <c r="REG91" s="201"/>
      <c r="REH91" s="201"/>
      <c r="REI91" s="201"/>
      <c r="REJ91" s="201"/>
      <c r="REK91" s="201"/>
      <c r="REL91" s="201"/>
      <c r="REM91" s="201"/>
      <c r="REN91" s="201"/>
      <c r="REO91" s="201"/>
      <c r="REP91" s="201"/>
      <c r="REQ91" s="201"/>
      <c r="RER91" s="201"/>
      <c r="RES91" s="201"/>
      <c r="RET91" s="201"/>
      <c r="REU91" s="201"/>
      <c r="REV91" s="201"/>
      <c r="REW91" s="201"/>
      <c r="REX91" s="201"/>
      <c r="REY91" s="201"/>
      <c r="REZ91" s="201"/>
      <c r="RFA91" s="201"/>
      <c r="RFB91" s="201"/>
      <c r="RFC91" s="201"/>
      <c r="RFD91" s="201"/>
      <c r="RFE91" s="201"/>
      <c r="RFF91" s="201"/>
      <c r="RFG91" s="201"/>
      <c r="RFH91" s="201"/>
      <c r="RFI91" s="201"/>
      <c r="RFJ91" s="201"/>
      <c r="RFK91" s="201"/>
      <c r="RFL91" s="201"/>
      <c r="RFM91" s="201"/>
      <c r="RFN91" s="201"/>
      <c r="RFO91" s="201"/>
      <c r="RFP91" s="201"/>
      <c r="RFQ91" s="201"/>
      <c r="RFR91" s="201"/>
      <c r="RFS91" s="201"/>
      <c r="RFT91" s="201"/>
      <c r="RFU91" s="201"/>
      <c r="RFV91" s="201"/>
      <c r="RFW91" s="201"/>
      <c r="RFX91" s="201"/>
      <c r="RFY91" s="201"/>
      <c r="RFZ91" s="201"/>
      <c r="RGA91" s="201"/>
      <c r="RGB91" s="201"/>
      <c r="RGC91" s="201"/>
      <c r="RGD91" s="201"/>
      <c r="RGE91" s="201"/>
      <c r="RGF91" s="201"/>
      <c r="RGG91" s="201"/>
      <c r="RGH91" s="201"/>
      <c r="RGI91" s="201"/>
      <c r="RGJ91" s="201"/>
      <c r="RGK91" s="201"/>
      <c r="RGL91" s="201"/>
      <c r="RGM91" s="201"/>
      <c r="RGN91" s="201"/>
      <c r="RGO91" s="201"/>
      <c r="RGP91" s="201"/>
      <c r="RGQ91" s="201"/>
      <c r="RGR91" s="201"/>
      <c r="RGS91" s="201"/>
      <c r="RGT91" s="201"/>
      <c r="RGU91" s="201"/>
      <c r="RGV91" s="201"/>
      <c r="RGW91" s="201"/>
      <c r="RGX91" s="201"/>
      <c r="RGY91" s="201"/>
      <c r="RGZ91" s="201"/>
      <c r="RHA91" s="201"/>
      <c r="RHB91" s="201"/>
      <c r="RHC91" s="201"/>
      <c r="RHD91" s="201"/>
      <c r="RHE91" s="201"/>
      <c r="RHF91" s="201"/>
      <c r="RHG91" s="201"/>
      <c r="RHH91" s="201"/>
      <c r="RHI91" s="201"/>
      <c r="RHJ91" s="201"/>
      <c r="RHK91" s="201"/>
      <c r="RHL91" s="201"/>
      <c r="RHM91" s="201"/>
      <c r="RHN91" s="201"/>
      <c r="RHO91" s="201"/>
      <c r="RHP91" s="201"/>
      <c r="RHQ91" s="201"/>
      <c r="RHR91" s="201"/>
      <c r="RHS91" s="201"/>
      <c r="RHT91" s="201"/>
      <c r="RHU91" s="201"/>
      <c r="RHV91" s="201"/>
      <c r="RHW91" s="201"/>
      <c r="RHX91" s="201"/>
      <c r="RHY91" s="201"/>
      <c r="RHZ91" s="201"/>
      <c r="RIA91" s="201"/>
      <c r="RIB91" s="201"/>
      <c r="RIC91" s="201"/>
      <c r="RID91" s="201"/>
      <c r="RIE91" s="201"/>
      <c r="RIF91" s="201"/>
      <c r="RIG91" s="201"/>
      <c r="RIH91" s="201"/>
      <c r="RII91" s="201"/>
      <c r="RIJ91" s="201"/>
      <c r="RIK91" s="201"/>
      <c r="RIL91" s="201"/>
      <c r="RIM91" s="201"/>
      <c r="RIN91" s="201"/>
      <c r="RIO91" s="201"/>
      <c r="RIP91" s="201"/>
      <c r="RIQ91" s="201"/>
      <c r="RIR91" s="201"/>
      <c r="RIS91" s="201"/>
      <c r="RIT91" s="201"/>
      <c r="RIU91" s="201"/>
      <c r="RIV91" s="201"/>
      <c r="RIW91" s="201"/>
      <c r="RIX91" s="201"/>
      <c r="RIY91" s="201"/>
      <c r="RIZ91" s="201"/>
      <c r="RJA91" s="201"/>
      <c r="RJB91" s="201"/>
      <c r="RJC91" s="201"/>
      <c r="RJD91" s="201"/>
      <c r="RJE91" s="201"/>
      <c r="RJF91" s="201"/>
      <c r="RJG91" s="201"/>
      <c r="RJH91" s="201"/>
      <c r="RJI91" s="201"/>
      <c r="RJJ91" s="201"/>
      <c r="RJK91" s="201"/>
      <c r="RJL91" s="201"/>
      <c r="RJM91" s="201"/>
      <c r="RJN91" s="201"/>
      <c r="RJO91" s="201"/>
      <c r="RJP91" s="201"/>
      <c r="RJQ91" s="201"/>
      <c r="RJR91" s="201"/>
      <c r="RJS91" s="201"/>
      <c r="RJT91" s="201"/>
      <c r="RJU91" s="201"/>
      <c r="RJV91" s="201"/>
      <c r="RJW91" s="201"/>
      <c r="RJX91" s="201"/>
      <c r="RJY91" s="201"/>
      <c r="RJZ91" s="201"/>
      <c r="RKA91" s="201"/>
      <c r="RKB91" s="201"/>
      <c r="RKC91" s="201"/>
      <c r="RKD91" s="201"/>
      <c r="RKE91" s="201"/>
      <c r="RKF91" s="201"/>
      <c r="RKG91" s="201"/>
      <c r="RKH91" s="201"/>
      <c r="RKI91" s="201"/>
      <c r="RKJ91" s="201"/>
      <c r="RKK91" s="201"/>
      <c r="RKL91" s="201"/>
      <c r="RKM91" s="201"/>
      <c r="RKN91" s="201"/>
      <c r="RKO91" s="201"/>
      <c r="RKP91" s="201"/>
      <c r="RKQ91" s="201"/>
      <c r="RKR91" s="201"/>
      <c r="RKS91" s="201"/>
      <c r="RKT91" s="201"/>
      <c r="RKU91" s="201"/>
      <c r="RKV91" s="201"/>
      <c r="RKW91" s="201"/>
      <c r="RKX91" s="201"/>
      <c r="RKY91" s="201"/>
      <c r="RKZ91" s="201"/>
      <c r="RLA91" s="201"/>
      <c r="RLB91" s="201"/>
      <c r="RLC91" s="201"/>
      <c r="RLD91" s="201"/>
      <c r="RLE91" s="201"/>
      <c r="RLF91" s="201"/>
      <c r="RLG91" s="201"/>
      <c r="RLH91" s="201"/>
      <c r="RLI91" s="201"/>
      <c r="RLJ91" s="201"/>
      <c r="RLK91" s="201"/>
      <c r="RLL91" s="201"/>
      <c r="RLM91" s="201"/>
      <c r="RLN91" s="201"/>
      <c r="RLO91" s="201"/>
      <c r="RLP91" s="201"/>
      <c r="RLQ91" s="201"/>
      <c r="RLR91" s="201"/>
      <c r="RLS91" s="201"/>
      <c r="RLT91" s="201"/>
      <c r="RLU91" s="201"/>
      <c r="RLV91" s="201"/>
      <c r="RLW91" s="201"/>
      <c r="RLX91" s="201"/>
      <c r="RLY91" s="201"/>
      <c r="RLZ91" s="201"/>
      <c r="RMA91" s="201"/>
      <c r="RMB91" s="201"/>
      <c r="RMC91" s="201"/>
      <c r="RMD91" s="201"/>
      <c r="RME91" s="201"/>
      <c r="RMF91" s="201"/>
      <c r="RMG91" s="201"/>
      <c r="RMH91" s="201"/>
      <c r="RMI91" s="201"/>
      <c r="RMJ91" s="201"/>
      <c r="RMK91" s="201"/>
      <c r="RML91" s="201"/>
      <c r="RMM91" s="201"/>
      <c r="RMN91" s="201"/>
      <c r="RMO91" s="201"/>
      <c r="RMP91" s="201"/>
      <c r="RMQ91" s="201"/>
      <c r="RMR91" s="201"/>
      <c r="RMS91" s="201"/>
      <c r="RMT91" s="201"/>
      <c r="RMU91" s="201"/>
      <c r="RMV91" s="201"/>
      <c r="RMW91" s="201"/>
      <c r="RMX91" s="201"/>
      <c r="RMY91" s="201"/>
      <c r="RMZ91" s="201"/>
      <c r="RNA91" s="201"/>
      <c r="RNB91" s="201"/>
      <c r="RNC91" s="201"/>
      <c r="RND91" s="201"/>
      <c r="RNE91" s="201"/>
      <c r="RNF91" s="201"/>
      <c r="RNG91" s="201"/>
      <c r="RNH91" s="201"/>
      <c r="RNI91" s="201"/>
      <c r="RNJ91" s="201"/>
      <c r="RNK91" s="201"/>
      <c r="RNL91" s="201"/>
      <c r="RNM91" s="201"/>
      <c r="RNN91" s="201"/>
      <c r="RNO91" s="201"/>
      <c r="RNP91" s="201"/>
      <c r="RNQ91" s="201"/>
      <c r="RNR91" s="201"/>
      <c r="RNS91" s="201"/>
      <c r="RNT91" s="201"/>
      <c r="RNU91" s="201"/>
      <c r="RNV91" s="201"/>
      <c r="RNW91" s="201"/>
      <c r="RNX91" s="201"/>
      <c r="RNY91" s="201"/>
      <c r="RNZ91" s="201"/>
      <c r="ROA91" s="201"/>
      <c r="ROB91" s="201"/>
      <c r="ROC91" s="201"/>
      <c r="ROD91" s="201"/>
      <c r="ROE91" s="201"/>
      <c r="ROF91" s="201"/>
      <c r="ROG91" s="201"/>
      <c r="ROH91" s="201"/>
      <c r="ROI91" s="201"/>
      <c r="ROJ91" s="201"/>
      <c r="ROK91" s="201"/>
      <c r="ROL91" s="201"/>
      <c r="ROM91" s="201"/>
      <c r="RON91" s="201"/>
      <c r="ROO91" s="201"/>
      <c r="ROP91" s="201"/>
      <c r="ROQ91" s="201"/>
      <c r="ROR91" s="201"/>
      <c r="ROS91" s="201"/>
      <c r="ROT91" s="201"/>
      <c r="ROU91" s="201"/>
      <c r="ROV91" s="201"/>
      <c r="ROW91" s="201"/>
      <c r="ROX91" s="201"/>
      <c r="ROY91" s="201"/>
      <c r="ROZ91" s="201"/>
      <c r="RPA91" s="201"/>
      <c r="RPB91" s="201"/>
      <c r="RPC91" s="201"/>
      <c r="RPD91" s="201"/>
      <c r="RPE91" s="201"/>
      <c r="RPF91" s="201"/>
      <c r="RPG91" s="201"/>
      <c r="RPH91" s="201"/>
      <c r="RPI91" s="201"/>
      <c r="RPJ91" s="201"/>
      <c r="RPK91" s="201"/>
      <c r="RPL91" s="201"/>
      <c r="RPM91" s="201"/>
      <c r="RPN91" s="201"/>
      <c r="RPO91" s="201"/>
      <c r="RPP91" s="201"/>
      <c r="RPQ91" s="201"/>
      <c r="RPR91" s="201"/>
      <c r="RPS91" s="201"/>
      <c r="RPT91" s="201"/>
      <c r="RPU91" s="201"/>
      <c r="RPV91" s="201"/>
      <c r="RPW91" s="201"/>
      <c r="RPX91" s="201"/>
      <c r="RPY91" s="201"/>
      <c r="RPZ91" s="201"/>
      <c r="RQA91" s="201"/>
      <c r="RQB91" s="201"/>
      <c r="RQC91" s="201"/>
      <c r="RQD91" s="201"/>
      <c r="RQE91" s="201"/>
      <c r="RQF91" s="201"/>
      <c r="RQG91" s="201"/>
      <c r="RQH91" s="201"/>
      <c r="RQI91" s="201"/>
      <c r="RQJ91" s="201"/>
      <c r="RQK91" s="201"/>
      <c r="RQL91" s="201"/>
      <c r="RQM91" s="201"/>
      <c r="RQN91" s="201"/>
      <c r="RQO91" s="201"/>
      <c r="RQP91" s="201"/>
      <c r="RQQ91" s="201"/>
      <c r="RQR91" s="201"/>
      <c r="RQS91" s="201"/>
      <c r="RQT91" s="201"/>
      <c r="RQU91" s="201"/>
      <c r="RQV91" s="201"/>
      <c r="RQW91" s="201"/>
      <c r="RQX91" s="201"/>
      <c r="RQY91" s="201"/>
      <c r="RQZ91" s="201"/>
      <c r="RRA91" s="201"/>
      <c r="RRB91" s="201"/>
      <c r="RRC91" s="201"/>
      <c r="RRD91" s="201"/>
      <c r="RRE91" s="201"/>
      <c r="RRF91" s="201"/>
      <c r="RRG91" s="201"/>
      <c r="RRH91" s="201"/>
      <c r="RRI91" s="201"/>
      <c r="RRJ91" s="201"/>
      <c r="RRK91" s="201"/>
      <c r="RRL91" s="201"/>
      <c r="RRM91" s="201"/>
      <c r="RRN91" s="201"/>
      <c r="RRO91" s="201"/>
      <c r="RRP91" s="201"/>
      <c r="RRQ91" s="201"/>
      <c r="RRR91" s="201"/>
      <c r="RRS91" s="201"/>
      <c r="RRT91" s="201"/>
      <c r="RRU91" s="201"/>
      <c r="RRV91" s="201"/>
      <c r="RRW91" s="201"/>
      <c r="RRX91" s="201"/>
      <c r="RRY91" s="201"/>
      <c r="RRZ91" s="201"/>
      <c r="RSA91" s="201"/>
      <c r="RSB91" s="201"/>
      <c r="RSC91" s="201"/>
      <c r="RSD91" s="201"/>
      <c r="RSE91" s="201"/>
      <c r="RSF91" s="201"/>
      <c r="RSG91" s="201"/>
      <c r="RSH91" s="201"/>
      <c r="RSI91" s="201"/>
      <c r="RSJ91" s="201"/>
      <c r="RSK91" s="201"/>
      <c r="RSL91" s="201"/>
      <c r="RSM91" s="201"/>
      <c r="RSN91" s="201"/>
      <c r="RSO91" s="201"/>
      <c r="RSP91" s="201"/>
      <c r="RSQ91" s="201"/>
      <c r="RSR91" s="201"/>
      <c r="RSS91" s="201"/>
      <c r="RST91" s="201"/>
      <c r="RSU91" s="201"/>
      <c r="RSV91" s="201"/>
      <c r="RSW91" s="201"/>
      <c r="RSX91" s="201"/>
      <c r="RSY91" s="201"/>
      <c r="RSZ91" s="201"/>
      <c r="RTA91" s="201"/>
      <c r="RTB91" s="201"/>
      <c r="RTC91" s="201"/>
      <c r="RTD91" s="201"/>
      <c r="RTE91" s="201"/>
      <c r="RTF91" s="201"/>
      <c r="RTG91" s="201"/>
      <c r="RTH91" s="201"/>
      <c r="RTI91" s="201"/>
      <c r="RTJ91" s="201"/>
      <c r="RTK91" s="201"/>
      <c r="RTL91" s="201"/>
      <c r="RTM91" s="201"/>
      <c r="RTN91" s="201"/>
      <c r="RTO91" s="201"/>
      <c r="RTP91" s="201"/>
      <c r="RTQ91" s="201"/>
      <c r="RTR91" s="201"/>
      <c r="RTS91" s="201"/>
      <c r="RTT91" s="201"/>
      <c r="RTU91" s="201"/>
      <c r="RTV91" s="201"/>
      <c r="RTW91" s="201"/>
      <c r="RTX91" s="201"/>
      <c r="RTY91" s="201"/>
      <c r="RTZ91" s="201"/>
      <c r="RUA91" s="201"/>
      <c r="RUB91" s="201"/>
      <c r="RUC91" s="201"/>
      <c r="RUD91" s="201"/>
      <c r="RUE91" s="201"/>
      <c r="RUF91" s="201"/>
      <c r="RUG91" s="201"/>
      <c r="RUH91" s="201"/>
      <c r="RUI91" s="201"/>
      <c r="RUJ91" s="201"/>
      <c r="RUK91" s="201"/>
      <c r="RUL91" s="201"/>
      <c r="RUM91" s="201"/>
      <c r="RUN91" s="201"/>
      <c r="RUO91" s="201"/>
      <c r="RUP91" s="201"/>
      <c r="RUQ91" s="201"/>
      <c r="RUR91" s="201"/>
      <c r="RUS91" s="201"/>
      <c r="RUT91" s="201"/>
      <c r="RUU91" s="201"/>
      <c r="RUV91" s="201"/>
      <c r="RUW91" s="201"/>
      <c r="RUX91" s="201"/>
      <c r="RUY91" s="201"/>
      <c r="RUZ91" s="201"/>
      <c r="RVA91" s="201"/>
      <c r="RVB91" s="201"/>
      <c r="RVC91" s="201"/>
      <c r="RVD91" s="201"/>
      <c r="RVE91" s="201"/>
      <c r="RVF91" s="201"/>
      <c r="RVG91" s="201"/>
      <c r="RVH91" s="201"/>
      <c r="RVI91" s="201"/>
      <c r="RVJ91" s="201"/>
      <c r="RVK91" s="201"/>
      <c r="RVL91" s="201"/>
      <c r="RVM91" s="201"/>
      <c r="RVN91" s="201"/>
      <c r="RVO91" s="201"/>
      <c r="RVP91" s="201"/>
      <c r="RVQ91" s="201"/>
      <c r="RVR91" s="201"/>
      <c r="RVS91" s="201"/>
      <c r="RVT91" s="201"/>
      <c r="RVU91" s="201"/>
      <c r="RVV91" s="201"/>
      <c r="RVW91" s="201"/>
      <c r="RVX91" s="201"/>
      <c r="RVY91" s="201"/>
      <c r="RVZ91" s="201"/>
      <c r="RWA91" s="201"/>
      <c r="RWB91" s="201"/>
      <c r="RWC91" s="201"/>
      <c r="RWD91" s="201"/>
      <c r="RWE91" s="201"/>
      <c r="RWF91" s="201"/>
      <c r="RWG91" s="201"/>
      <c r="RWH91" s="201"/>
      <c r="RWI91" s="201"/>
      <c r="RWJ91" s="201"/>
      <c r="RWK91" s="201"/>
      <c r="RWL91" s="201"/>
      <c r="RWM91" s="201"/>
      <c r="RWN91" s="201"/>
      <c r="RWO91" s="201"/>
      <c r="RWP91" s="201"/>
      <c r="RWQ91" s="201"/>
      <c r="RWR91" s="201"/>
      <c r="RWS91" s="201"/>
      <c r="RWT91" s="201"/>
      <c r="RWU91" s="201"/>
      <c r="RWV91" s="201"/>
      <c r="RWW91" s="201"/>
      <c r="RWX91" s="201"/>
      <c r="RWY91" s="201"/>
      <c r="RWZ91" s="201"/>
      <c r="RXA91" s="201"/>
      <c r="RXB91" s="201"/>
      <c r="RXC91" s="201"/>
      <c r="RXD91" s="201"/>
      <c r="RXE91" s="201"/>
      <c r="RXF91" s="201"/>
      <c r="RXG91" s="201"/>
      <c r="RXH91" s="201"/>
      <c r="RXI91" s="201"/>
      <c r="RXJ91" s="201"/>
      <c r="RXK91" s="201"/>
      <c r="RXL91" s="201"/>
      <c r="RXM91" s="201"/>
      <c r="RXN91" s="201"/>
      <c r="RXO91" s="201"/>
      <c r="RXP91" s="201"/>
      <c r="RXQ91" s="201"/>
      <c r="RXR91" s="201"/>
      <c r="RXS91" s="201"/>
      <c r="RXT91" s="201"/>
      <c r="RXU91" s="201"/>
      <c r="RXV91" s="201"/>
      <c r="RXW91" s="201"/>
      <c r="RXX91" s="201"/>
      <c r="RXY91" s="201"/>
      <c r="RXZ91" s="201"/>
      <c r="RYA91" s="201"/>
      <c r="RYB91" s="201"/>
      <c r="RYC91" s="201"/>
      <c r="RYD91" s="201"/>
      <c r="RYE91" s="201"/>
      <c r="RYF91" s="201"/>
      <c r="RYG91" s="201"/>
      <c r="RYH91" s="201"/>
      <c r="RYI91" s="201"/>
      <c r="RYJ91" s="201"/>
      <c r="RYK91" s="201"/>
      <c r="RYL91" s="201"/>
      <c r="RYM91" s="201"/>
      <c r="RYN91" s="201"/>
      <c r="RYO91" s="201"/>
      <c r="RYP91" s="201"/>
      <c r="RYQ91" s="201"/>
      <c r="RYR91" s="201"/>
      <c r="RYS91" s="201"/>
      <c r="RYT91" s="201"/>
      <c r="RYU91" s="201"/>
      <c r="RYV91" s="201"/>
      <c r="RYW91" s="201"/>
      <c r="RYX91" s="201"/>
      <c r="RYY91" s="201"/>
      <c r="RYZ91" s="201"/>
      <c r="RZA91" s="201"/>
      <c r="RZB91" s="201"/>
      <c r="RZC91" s="201"/>
      <c r="RZD91" s="201"/>
      <c r="RZE91" s="201"/>
      <c r="RZF91" s="201"/>
      <c r="RZG91" s="201"/>
      <c r="RZH91" s="201"/>
      <c r="RZI91" s="201"/>
      <c r="RZJ91" s="201"/>
      <c r="RZK91" s="201"/>
      <c r="RZL91" s="201"/>
      <c r="RZM91" s="201"/>
      <c r="RZN91" s="201"/>
      <c r="RZO91" s="201"/>
      <c r="RZP91" s="201"/>
      <c r="RZQ91" s="201"/>
      <c r="RZR91" s="201"/>
      <c r="RZS91" s="201"/>
      <c r="RZT91" s="201"/>
      <c r="RZU91" s="201"/>
      <c r="RZV91" s="201"/>
      <c r="RZW91" s="201"/>
      <c r="RZX91" s="201"/>
      <c r="RZY91" s="201"/>
      <c r="RZZ91" s="201"/>
      <c r="SAA91" s="201"/>
      <c r="SAB91" s="201"/>
      <c r="SAC91" s="201"/>
      <c r="SAD91" s="201"/>
      <c r="SAE91" s="201"/>
      <c r="SAF91" s="201"/>
      <c r="SAG91" s="201"/>
      <c r="SAH91" s="201"/>
      <c r="SAI91" s="201"/>
      <c r="SAJ91" s="201"/>
      <c r="SAK91" s="201"/>
      <c r="SAL91" s="201"/>
      <c r="SAM91" s="201"/>
      <c r="SAN91" s="201"/>
      <c r="SAO91" s="201"/>
      <c r="SAP91" s="201"/>
      <c r="SAQ91" s="201"/>
      <c r="SAR91" s="201"/>
      <c r="SAS91" s="201"/>
      <c r="SAT91" s="201"/>
      <c r="SAU91" s="201"/>
      <c r="SAV91" s="201"/>
      <c r="SAW91" s="201"/>
      <c r="SAX91" s="201"/>
      <c r="SAY91" s="201"/>
      <c r="SAZ91" s="201"/>
      <c r="SBA91" s="201"/>
      <c r="SBB91" s="201"/>
      <c r="SBC91" s="201"/>
      <c r="SBD91" s="201"/>
      <c r="SBE91" s="201"/>
      <c r="SBF91" s="201"/>
      <c r="SBG91" s="201"/>
      <c r="SBH91" s="201"/>
      <c r="SBI91" s="201"/>
      <c r="SBJ91" s="201"/>
      <c r="SBK91" s="201"/>
      <c r="SBL91" s="201"/>
      <c r="SBM91" s="201"/>
      <c r="SBN91" s="201"/>
      <c r="SBO91" s="201"/>
      <c r="SBP91" s="201"/>
      <c r="SBQ91" s="201"/>
      <c r="SBR91" s="201"/>
      <c r="SBS91" s="201"/>
      <c r="SBT91" s="201"/>
      <c r="SBU91" s="201"/>
      <c r="SBV91" s="201"/>
      <c r="SBW91" s="201"/>
      <c r="SBX91" s="201"/>
      <c r="SBY91" s="201"/>
      <c r="SBZ91" s="201"/>
      <c r="SCA91" s="201"/>
      <c r="SCB91" s="201"/>
      <c r="SCC91" s="201"/>
      <c r="SCD91" s="201"/>
      <c r="SCE91" s="201"/>
      <c r="SCF91" s="201"/>
      <c r="SCG91" s="201"/>
      <c r="SCH91" s="201"/>
      <c r="SCI91" s="201"/>
      <c r="SCJ91" s="201"/>
      <c r="SCK91" s="201"/>
      <c r="SCL91" s="201"/>
      <c r="SCM91" s="201"/>
      <c r="SCN91" s="201"/>
      <c r="SCO91" s="201"/>
      <c r="SCP91" s="201"/>
      <c r="SCQ91" s="201"/>
      <c r="SCR91" s="201"/>
      <c r="SCS91" s="201"/>
      <c r="SCT91" s="201"/>
      <c r="SCU91" s="201"/>
      <c r="SCV91" s="201"/>
      <c r="SCW91" s="201"/>
      <c r="SCX91" s="201"/>
      <c r="SCY91" s="201"/>
      <c r="SCZ91" s="201"/>
      <c r="SDA91" s="201"/>
      <c r="SDB91" s="201"/>
      <c r="SDC91" s="201"/>
      <c r="SDD91" s="201"/>
      <c r="SDE91" s="201"/>
      <c r="SDF91" s="201"/>
      <c r="SDG91" s="201"/>
      <c r="SDH91" s="201"/>
      <c r="SDI91" s="201"/>
      <c r="SDJ91" s="201"/>
      <c r="SDK91" s="201"/>
      <c r="SDL91" s="201"/>
      <c r="SDM91" s="201"/>
      <c r="SDN91" s="201"/>
      <c r="SDO91" s="201"/>
      <c r="SDP91" s="201"/>
      <c r="SDQ91" s="201"/>
      <c r="SDR91" s="201"/>
      <c r="SDS91" s="201"/>
      <c r="SDT91" s="201"/>
      <c r="SDU91" s="201"/>
      <c r="SDV91" s="201"/>
      <c r="SDW91" s="201"/>
      <c r="SDX91" s="201"/>
      <c r="SDY91" s="201"/>
      <c r="SDZ91" s="201"/>
      <c r="SEA91" s="201"/>
      <c r="SEB91" s="201"/>
      <c r="SEC91" s="201"/>
      <c r="SED91" s="201"/>
      <c r="SEE91" s="201"/>
      <c r="SEF91" s="201"/>
      <c r="SEG91" s="201"/>
      <c r="SEH91" s="201"/>
      <c r="SEI91" s="201"/>
      <c r="SEJ91" s="201"/>
      <c r="SEK91" s="201"/>
      <c r="SEL91" s="201"/>
      <c r="SEM91" s="201"/>
      <c r="SEN91" s="201"/>
      <c r="SEO91" s="201"/>
      <c r="SEP91" s="201"/>
      <c r="SEQ91" s="201"/>
      <c r="SER91" s="201"/>
      <c r="SES91" s="201"/>
      <c r="SET91" s="201"/>
      <c r="SEU91" s="201"/>
      <c r="SEV91" s="201"/>
      <c r="SEW91" s="201"/>
      <c r="SEX91" s="201"/>
      <c r="SEY91" s="201"/>
      <c r="SEZ91" s="201"/>
      <c r="SFA91" s="201"/>
      <c r="SFB91" s="201"/>
      <c r="SFC91" s="201"/>
      <c r="SFD91" s="201"/>
      <c r="SFE91" s="201"/>
      <c r="SFF91" s="201"/>
      <c r="SFG91" s="201"/>
      <c r="SFH91" s="201"/>
      <c r="SFI91" s="201"/>
      <c r="SFJ91" s="201"/>
      <c r="SFK91" s="201"/>
      <c r="SFL91" s="201"/>
      <c r="SFM91" s="201"/>
      <c r="SFN91" s="201"/>
      <c r="SFO91" s="201"/>
      <c r="SFP91" s="201"/>
      <c r="SFQ91" s="201"/>
      <c r="SFR91" s="201"/>
      <c r="SFS91" s="201"/>
      <c r="SFT91" s="201"/>
      <c r="SFU91" s="201"/>
      <c r="SFV91" s="201"/>
      <c r="SFW91" s="201"/>
      <c r="SFX91" s="201"/>
      <c r="SFY91" s="201"/>
      <c r="SFZ91" s="201"/>
      <c r="SGA91" s="201"/>
      <c r="SGB91" s="201"/>
      <c r="SGC91" s="201"/>
      <c r="SGD91" s="201"/>
      <c r="SGE91" s="201"/>
      <c r="SGF91" s="201"/>
      <c r="SGG91" s="201"/>
      <c r="SGH91" s="201"/>
      <c r="SGI91" s="201"/>
      <c r="SGJ91" s="201"/>
      <c r="SGK91" s="201"/>
      <c r="SGL91" s="201"/>
      <c r="SGM91" s="201"/>
      <c r="SGN91" s="201"/>
      <c r="SGO91" s="201"/>
      <c r="SGP91" s="201"/>
      <c r="SGQ91" s="201"/>
      <c r="SGR91" s="201"/>
      <c r="SGS91" s="201"/>
      <c r="SGT91" s="201"/>
      <c r="SGU91" s="201"/>
      <c r="SGV91" s="201"/>
      <c r="SGW91" s="201"/>
      <c r="SGX91" s="201"/>
      <c r="SGY91" s="201"/>
      <c r="SGZ91" s="201"/>
      <c r="SHA91" s="201"/>
      <c r="SHB91" s="201"/>
      <c r="SHC91" s="201"/>
      <c r="SHD91" s="201"/>
      <c r="SHE91" s="201"/>
      <c r="SHF91" s="201"/>
      <c r="SHG91" s="201"/>
      <c r="SHH91" s="201"/>
      <c r="SHI91" s="201"/>
      <c r="SHJ91" s="201"/>
      <c r="SHK91" s="201"/>
      <c r="SHL91" s="201"/>
      <c r="SHM91" s="201"/>
      <c r="SHN91" s="201"/>
      <c r="SHO91" s="201"/>
      <c r="SHP91" s="201"/>
      <c r="SHQ91" s="201"/>
      <c r="SHR91" s="201"/>
      <c r="SHS91" s="201"/>
      <c r="SHT91" s="201"/>
      <c r="SHU91" s="201"/>
      <c r="SHV91" s="201"/>
      <c r="SHW91" s="201"/>
      <c r="SHX91" s="201"/>
      <c r="SHY91" s="201"/>
      <c r="SHZ91" s="201"/>
      <c r="SIA91" s="201"/>
      <c r="SIB91" s="201"/>
      <c r="SIC91" s="201"/>
      <c r="SID91" s="201"/>
      <c r="SIE91" s="201"/>
      <c r="SIF91" s="201"/>
      <c r="SIG91" s="201"/>
      <c r="SIH91" s="201"/>
      <c r="SII91" s="201"/>
      <c r="SIJ91" s="201"/>
      <c r="SIK91" s="201"/>
      <c r="SIL91" s="201"/>
      <c r="SIM91" s="201"/>
      <c r="SIN91" s="201"/>
      <c r="SIO91" s="201"/>
      <c r="SIP91" s="201"/>
      <c r="SIQ91" s="201"/>
      <c r="SIR91" s="201"/>
      <c r="SIS91" s="201"/>
      <c r="SIT91" s="201"/>
      <c r="SIU91" s="201"/>
      <c r="SIV91" s="201"/>
      <c r="SIW91" s="201"/>
      <c r="SIX91" s="201"/>
      <c r="SIY91" s="201"/>
      <c r="SIZ91" s="201"/>
      <c r="SJA91" s="201"/>
      <c r="SJB91" s="201"/>
      <c r="SJC91" s="201"/>
      <c r="SJD91" s="201"/>
      <c r="SJE91" s="201"/>
      <c r="SJF91" s="201"/>
      <c r="SJG91" s="201"/>
      <c r="SJH91" s="201"/>
      <c r="SJI91" s="201"/>
      <c r="SJJ91" s="201"/>
      <c r="SJK91" s="201"/>
      <c r="SJL91" s="201"/>
      <c r="SJM91" s="201"/>
      <c r="SJN91" s="201"/>
      <c r="SJO91" s="201"/>
      <c r="SJP91" s="201"/>
      <c r="SJQ91" s="201"/>
      <c r="SJR91" s="201"/>
      <c r="SJS91" s="201"/>
      <c r="SJT91" s="201"/>
      <c r="SJU91" s="201"/>
      <c r="SJV91" s="201"/>
      <c r="SJW91" s="201"/>
      <c r="SJX91" s="201"/>
      <c r="SJY91" s="201"/>
      <c r="SJZ91" s="201"/>
      <c r="SKA91" s="201"/>
      <c r="SKB91" s="201"/>
      <c r="SKC91" s="201"/>
      <c r="SKD91" s="201"/>
      <c r="SKE91" s="201"/>
      <c r="SKF91" s="201"/>
      <c r="SKG91" s="201"/>
      <c r="SKH91" s="201"/>
      <c r="SKI91" s="201"/>
      <c r="SKJ91" s="201"/>
      <c r="SKK91" s="201"/>
      <c r="SKL91" s="201"/>
      <c r="SKM91" s="201"/>
      <c r="SKN91" s="201"/>
      <c r="SKO91" s="201"/>
      <c r="SKP91" s="201"/>
      <c r="SKQ91" s="201"/>
      <c r="SKR91" s="201"/>
      <c r="SKS91" s="201"/>
      <c r="SKT91" s="201"/>
      <c r="SKU91" s="201"/>
      <c r="SKV91" s="201"/>
      <c r="SKW91" s="201"/>
      <c r="SKX91" s="201"/>
      <c r="SKY91" s="201"/>
      <c r="SKZ91" s="201"/>
      <c r="SLA91" s="201"/>
      <c r="SLB91" s="201"/>
      <c r="SLC91" s="201"/>
      <c r="SLD91" s="201"/>
      <c r="SLE91" s="201"/>
      <c r="SLF91" s="201"/>
      <c r="SLG91" s="201"/>
      <c r="SLH91" s="201"/>
      <c r="SLI91" s="201"/>
      <c r="SLJ91" s="201"/>
      <c r="SLK91" s="201"/>
      <c r="SLL91" s="201"/>
      <c r="SLM91" s="201"/>
      <c r="SLN91" s="201"/>
      <c r="SLO91" s="201"/>
      <c r="SLP91" s="201"/>
      <c r="SLQ91" s="201"/>
      <c r="SLR91" s="201"/>
      <c r="SLS91" s="201"/>
      <c r="SLT91" s="201"/>
      <c r="SLU91" s="201"/>
      <c r="SLV91" s="201"/>
      <c r="SLW91" s="201"/>
      <c r="SLX91" s="201"/>
      <c r="SLY91" s="201"/>
      <c r="SLZ91" s="201"/>
      <c r="SMA91" s="201"/>
      <c r="SMB91" s="201"/>
      <c r="SMC91" s="201"/>
      <c r="SMD91" s="201"/>
      <c r="SME91" s="201"/>
      <c r="SMF91" s="201"/>
      <c r="SMG91" s="201"/>
      <c r="SMH91" s="201"/>
      <c r="SMI91" s="201"/>
      <c r="SMJ91" s="201"/>
      <c r="SMK91" s="201"/>
      <c r="SML91" s="201"/>
      <c r="SMM91" s="201"/>
      <c r="SMN91" s="201"/>
      <c r="SMO91" s="201"/>
      <c r="SMP91" s="201"/>
      <c r="SMQ91" s="201"/>
      <c r="SMR91" s="201"/>
      <c r="SMS91" s="201"/>
      <c r="SMT91" s="201"/>
      <c r="SMU91" s="201"/>
      <c r="SMV91" s="201"/>
      <c r="SMW91" s="201"/>
      <c r="SMX91" s="201"/>
      <c r="SMY91" s="201"/>
      <c r="SMZ91" s="201"/>
      <c r="SNA91" s="201"/>
      <c r="SNB91" s="201"/>
      <c r="SNC91" s="201"/>
      <c r="SND91" s="201"/>
      <c r="SNE91" s="201"/>
      <c r="SNF91" s="201"/>
      <c r="SNG91" s="201"/>
      <c r="SNH91" s="201"/>
      <c r="SNI91" s="201"/>
      <c r="SNJ91" s="201"/>
      <c r="SNK91" s="201"/>
      <c r="SNL91" s="201"/>
      <c r="SNM91" s="201"/>
      <c r="SNN91" s="201"/>
      <c r="SNO91" s="201"/>
      <c r="SNP91" s="201"/>
      <c r="SNQ91" s="201"/>
      <c r="SNR91" s="201"/>
      <c r="SNS91" s="201"/>
      <c r="SNT91" s="201"/>
      <c r="SNU91" s="201"/>
      <c r="SNV91" s="201"/>
      <c r="SNW91" s="201"/>
      <c r="SNX91" s="201"/>
      <c r="SNY91" s="201"/>
      <c r="SNZ91" s="201"/>
      <c r="SOA91" s="201"/>
      <c r="SOB91" s="201"/>
      <c r="SOC91" s="201"/>
      <c r="SOD91" s="201"/>
      <c r="SOE91" s="201"/>
      <c r="SOF91" s="201"/>
      <c r="SOG91" s="201"/>
      <c r="SOH91" s="201"/>
      <c r="SOI91" s="201"/>
      <c r="SOJ91" s="201"/>
      <c r="SOK91" s="201"/>
      <c r="SOL91" s="201"/>
      <c r="SOM91" s="201"/>
      <c r="SON91" s="201"/>
      <c r="SOO91" s="201"/>
      <c r="SOP91" s="201"/>
      <c r="SOQ91" s="201"/>
      <c r="SOR91" s="201"/>
      <c r="SOS91" s="201"/>
      <c r="SOT91" s="201"/>
      <c r="SOU91" s="201"/>
      <c r="SOV91" s="201"/>
      <c r="SOW91" s="201"/>
      <c r="SOX91" s="201"/>
      <c r="SOY91" s="201"/>
      <c r="SOZ91" s="201"/>
      <c r="SPA91" s="201"/>
      <c r="SPB91" s="201"/>
      <c r="SPC91" s="201"/>
      <c r="SPD91" s="201"/>
      <c r="SPE91" s="201"/>
      <c r="SPF91" s="201"/>
      <c r="SPG91" s="201"/>
      <c r="SPH91" s="201"/>
      <c r="SPI91" s="201"/>
      <c r="SPJ91" s="201"/>
      <c r="SPK91" s="201"/>
      <c r="SPL91" s="201"/>
      <c r="SPM91" s="201"/>
      <c r="SPN91" s="201"/>
      <c r="SPO91" s="201"/>
      <c r="SPP91" s="201"/>
      <c r="SPQ91" s="201"/>
      <c r="SPR91" s="201"/>
      <c r="SPS91" s="201"/>
      <c r="SPT91" s="201"/>
      <c r="SPU91" s="201"/>
      <c r="SPV91" s="201"/>
      <c r="SPW91" s="201"/>
      <c r="SPX91" s="201"/>
      <c r="SPY91" s="201"/>
      <c r="SPZ91" s="201"/>
      <c r="SQA91" s="201"/>
      <c r="SQB91" s="201"/>
      <c r="SQC91" s="201"/>
      <c r="SQD91" s="201"/>
      <c r="SQE91" s="201"/>
      <c r="SQF91" s="201"/>
      <c r="SQG91" s="201"/>
      <c r="SQH91" s="201"/>
      <c r="SQI91" s="201"/>
      <c r="SQJ91" s="201"/>
      <c r="SQK91" s="201"/>
      <c r="SQL91" s="201"/>
      <c r="SQM91" s="201"/>
      <c r="SQN91" s="201"/>
      <c r="SQO91" s="201"/>
      <c r="SQP91" s="201"/>
      <c r="SQQ91" s="201"/>
      <c r="SQR91" s="201"/>
      <c r="SQS91" s="201"/>
      <c r="SQT91" s="201"/>
      <c r="SQU91" s="201"/>
      <c r="SQV91" s="201"/>
      <c r="SQW91" s="201"/>
      <c r="SQX91" s="201"/>
      <c r="SQY91" s="201"/>
      <c r="SQZ91" s="201"/>
      <c r="SRA91" s="201"/>
      <c r="SRB91" s="201"/>
      <c r="SRC91" s="201"/>
      <c r="SRD91" s="201"/>
      <c r="SRE91" s="201"/>
      <c r="SRF91" s="201"/>
      <c r="SRG91" s="201"/>
      <c r="SRH91" s="201"/>
      <c r="SRI91" s="201"/>
      <c r="SRJ91" s="201"/>
      <c r="SRK91" s="201"/>
      <c r="SRL91" s="201"/>
      <c r="SRM91" s="201"/>
      <c r="SRN91" s="201"/>
      <c r="SRO91" s="201"/>
      <c r="SRP91" s="201"/>
      <c r="SRQ91" s="201"/>
      <c r="SRR91" s="201"/>
      <c r="SRS91" s="201"/>
      <c r="SRT91" s="201"/>
      <c r="SRU91" s="201"/>
      <c r="SRV91" s="201"/>
      <c r="SRW91" s="201"/>
      <c r="SRX91" s="201"/>
      <c r="SRY91" s="201"/>
      <c r="SRZ91" s="201"/>
      <c r="SSA91" s="201"/>
      <c r="SSB91" s="201"/>
      <c r="SSC91" s="201"/>
      <c r="SSD91" s="201"/>
      <c r="SSE91" s="201"/>
      <c r="SSF91" s="201"/>
      <c r="SSG91" s="201"/>
      <c r="SSH91" s="201"/>
      <c r="SSI91" s="201"/>
      <c r="SSJ91" s="201"/>
      <c r="SSK91" s="201"/>
      <c r="SSL91" s="201"/>
      <c r="SSM91" s="201"/>
      <c r="SSN91" s="201"/>
      <c r="SSO91" s="201"/>
      <c r="SSP91" s="201"/>
      <c r="SSQ91" s="201"/>
      <c r="SSR91" s="201"/>
      <c r="SSS91" s="201"/>
      <c r="SST91" s="201"/>
      <c r="SSU91" s="201"/>
      <c r="SSV91" s="201"/>
      <c r="SSW91" s="201"/>
      <c r="SSX91" s="201"/>
      <c r="SSY91" s="201"/>
      <c r="SSZ91" s="201"/>
      <c r="STA91" s="201"/>
      <c r="STB91" s="201"/>
      <c r="STC91" s="201"/>
      <c r="STD91" s="201"/>
      <c r="STE91" s="201"/>
      <c r="STF91" s="201"/>
      <c r="STG91" s="201"/>
      <c r="STH91" s="201"/>
      <c r="STI91" s="201"/>
      <c r="STJ91" s="201"/>
      <c r="STK91" s="201"/>
      <c r="STL91" s="201"/>
      <c r="STM91" s="201"/>
      <c r="STN91" s="201"/>
      <c r="STO91" s="201"/>
      <c r="STP91" s="201"/>
      <c r="STQ91" s="201"/>
      <c r="STR91" s="201"/>
      <c r="STS91" s="201"/>
      <c r="STT91" s="201"/>
      <c r="STU91" s="201"/>
      <c r="STV91" s="201"/>
      <c r="STW91" s="201"/>
      <c r="STX91" s="201"/>
      <c r="STY91" s="201"/>
      <c r="STZ91" s="201"/>
      <c r="SUA91" s="201"/>
      <c r="SUB91" s="201"/>
      <c r="SUC91" s="201"/>
      <c r="SUD91" s="201"/>
      <c r="SUE91" s="201"/>
      <c r="SUF91" s="201"/>
      <c r="SUG91" s="201"/>
      <c r="SUH91" s="201"/>
      <c r="SUI91" s="201"/>
      <c r="SUJ91" s="201"/>
      <c r="SUK91" s="201"/>
      <c r="SUL91" s="201"/>
      <c r="SUM91" s="201"/>
      <c r="SUN91" s="201"/>
      <c r="SUO91" s="201"/>
      <c r="SUP91" s="201"/>
      <c r="SUQ91" s="201"/>
      <c r="SUR91" s="201"/>
      <c r="SUS91" s="201"/>
      <c r="SUT91" s="201"/>
      <c r="SUU91" s="201"/>
      <c r="SUV91" s="201"/>
      <c r="SUW91" s="201"/>
      <c r="SUX91" s="201"/>
      <c r="SUY91" s="201"/>
      <c r="SUZ91" s="201"/>
      <c r="SVA91" s="201"/>
      <c r="SVB91" s="201"/>
      <c r="SVC91" s="201"/>
      <c r="SVD91" s="201"/>
      <c r="SVE91" s="201"/>
      <c r="SVF91" s="201"/>
      <c r="SVG91" s="201"/>
      <c r="SVH91" s="201"/>
      <c r="SVI91" s="201"/>
      <c r="SVJ91" s="201"/>
      <c r="SVK91" s="201"/>
      <c r="SVL91" s="201"/>
      <c r="SVM91" s="201"/>
      <c r="SVN91" s="201"/>
      <c r="SVO91" s="201"/>
      <c r="SVP91" s="201"/>
      <c r="SVQ91" s="201"/>
      <c r="SVR91" s="201"/>
      <c r="SVS91" s="201"/>
      <c r="SVT91" s="201"/>
      <c r="SVU91" s="201"/>
      <c r="SVV91" s="201"/>
      <c r="SVW91" s="201"/>
      <c r="SVX91" s="201"/>
      <c r="SVY91" s="201"/>
      <c r="SVZ91" s="201"/>
      <c r="SWA91" s="201"/>
      <c r="SWB91" s="201"/>
      <c r="SWC91" s="201"/>
      <c r="SWD91" s="201"/>
      <c r="SWE91" s="201"/>
      <c r="SWF91" s="201"/>
      <c r="SWG91" s="201"/>
      <c r="SWH91" s="201"/>
      <c r="SWI91" s="201"/>
      <c r="SWJ91" s="201"/>
      <c r="SWK91" s="201"/>
      <c r="SWL91" s="201"/>
      <c r="SWM91" s="201"/>
      <c r="SWN91" s="201"/>
      <c r="SWO91" s="201"/>
      <c r="SWP91" s="201"/>
      <c r="SWQ91" s="201"/>
      <c r="SWR91" s="201"/>
      <c r="SWS91" s="201"/>
      <c r="SWT91" s="201"/>
      <c r="SWU91" s="201"/>
      <c r="SWV91" s="201"/>
      <c r="SWW91" s="201"/>
      <c r="SWX91" s="201"/>
      <c r="SWY91" s="201"/>
      <c r="SWZ91" s="201"/>
      <c r="SXA91" s="201"/>
      <c r="SXB91" s="201"/>
      <c r="SXC91" s="201"/>
      <c r="SXD91" s="201"/>
      <c r="SXE91" s="201"/>
      <c r="SXF91" s="201"/>
      <c r="SXG91" s="201"/>
      <c r="SXH91" s="201"/>
      <c r="SXI91" s="201"/>
      <c r="SXJ91" s="201"/>
      <c r="SXK91" s="201"/>
      <c r="SXL91" s="201"/>
      <c r="SXM91" s="201"/>
      <c r="SXN91" s="201"/>
      <c r="SXO91" s="201"/>
      <c r="SXP91" s="201"/>
      <c r="SXQ91" s="201"/>
      <c r="SXR91" s="201"/>
      <c r="SXS91" s="201"/>
      <c r="SXT91" s="201"/>
      <c r="SXU91" s="201"/>
      <c r="SXV91" s="201"/>
      <c r="SXW91" s="201"/>
      <c r="SXX91" s="201"/>
      <c r="SXY91" s="201"/>
      <c r="SXZ91" s="201"/>
      <c r="SYA91" s="201"/>
      <c r="SYB91" s="201"/>
      <c r="SYC91" s="201"/>
      <c r="SYD91" s="201"/>
      <c r="SYE91" s="201"/>
      <c r="SYF91" s="201"/>
      <c r="SYG91" s="201"/>
      <c r="SYH91" s="201"/>
      <c r="SYI91" s="201"/>
      <c r="SYJ91" s="201"/>
      <c r="SYK91" s="201"/>
      <c r="SYL91" s="201"/>
      <c r="SYM91" s="201"/>
      <c r="SYN91" s="201"/>
      <c r="SYO91" s="201"/>
      <c r="SYP91" s="201"/>
      <c r="SYQ91" s="201"/>
      <c r="SYR91" s="201"/>
      <c r="SYS91" s="201"/>
      <c r="SYT91" s="201"/>
      <c r="SYU91" s="201"/>
      <c r="SYV91" s="201"/>
      <c r="SYW91" s="201"/>
      <c r="SYX91" s="201"/>
      <c r="SYY91" s="201"/>
      <c r="SYZ91" s="201"/>
      <c r="SZA91" s="201"/>
      <c r="SZB91" s="201"/>
      <c r="SZC91" s="201"/>
      <c r="SZD91" s="201"/>
      <c r="SZE91" s="201"/>
      <c r="SZF91" s="201"/>
      <c r="SZG91" s="201"/>
      <c r="SZH91" s="201"/>
      <c r="SZI91" s="201"/>
      <c r="SZJ91" s="201"/>
      <c r="SZK91" s="201"/>
      <c r="SZL91" s="201"/>
      <c r="SZM91" s="201"/>
      <c r="SZN91" s="201"/>
      <c r="SZO91" s="201"/>
      <c r="SZP91" s="201"/>
      <c r="SZQ91" s="201"/>
      <c r="SZR91" s="201"/>
      <c r="SZS91" s="201"/>
      <c r="SZT91" s="201"/>
      <c r="SZU91" s="201"/>
      <c r="SZV91" s="201"/>
      <c r="SZW91" s="201"/>
      <c r="SZX91" s="201"/>
      <c r="SZY91" s="201"/>
      <c r="SZZ91" s="201"/>
      <c r="TAA91" s="201"/>
      <c r="TAB91" s="201"/>
      <c r="TAC91" s="201"/>
      <c r="TAD91" s="201"/>
      <c r="TAE91" s="201"/>
      <c r="TAF91" s="201"/>
      <c r="TAG91" s="201"/>
      <c r="TAH91" s="201"/>
      <c r="TAI91" s="201"/>
      <c r="TAJ91" s="201"/>
      <c r="TAK91" s="201"/>
      <c r="TAL91" s="201"/>
      <c r="TAM91" s="201"/>
      <c r="TAN91" s="201"/>
      <c r="TAO91" s="201"/>
      <c r="TAP91" s="201"/>
      <c r="TAQ91" s="201"/>
      <c r="TAR91" s="201"/>
      <c r="TAS91" s="201"/>
      <c r="TAT91" s="201"/>
      <c r="TAU91" s="201"/>
      <c r="TAV91" s="201"/>
      <c r="TAW91" s="201"/>
      <c r="TAX91" s="201"/>
      <c r="TAY91" s="201"/>
      <c r="TAZ91" s="201"/>
      <c r="TBA91" s="201"/>
      <c r="TBB91" s="201"/>
      <c r="TBC91" s="201"/>
      <c r="TBD91" s="201"/>
      <c r="TBE91" s="201"/>
      <c r="TBF91" s="201"/>
      <c r="TBG91" s="201"/>
      <c r="TBH91" s="201"/>
      <c r="TBI91" s="201"/>
      <c r="TBJ91" s="201"/>
      <c r="TBK91" s="201"/>
      <c r="TBL91" s="201"/>
      <c r="TBM91" s="201"/>
      <c r="TBN91" s="201"/>
      <c r="TBO91" s="201"/>
      <c r="TBP91" s="201"/>
      <c r="TBQ91" s="201"/>
      <c r="TBR91" s="201"/>
      <c r="TBS91" s="201"/>
      <c r="TBT91" s="201"/>
      <c r="TBU91" s="201"/>
      <c r="TBV91" s="201"/>
      <c r="TBW91" s="201"/>
      <c r="TBX91" s="201"/>
      <c r="TBY91" s="201"/>
      <c r="TBZ91" s="201"/>
      <c r="TCA91" s="201"/>
      <c r="TCB91" s="201"/>
      <c r="TCC91" s="201"/>
      <c r="TCD91" s="201"/>
      <c r="TCE91" s="201"/>
      <c r="TCF91" s="201"/>
      <c r="TCG91" s="201"/>
      <c r="TCH91" s="201"/>
      <c r="TCI91" s="201"/>
      <c r="TCJ91" s="201"/>
      <c r="TCK91" s="201"/>
      <c r="TCL91" s="201"/>
      <c r="TCM91" s="201"/>
      <c r="TCN91" s="201"/>
      <c r="TCO91" s="201"/>
      <c r="TCP91" s="201"/>
      <c r="TCQ91" s="201"/>
      <c r="TCR91" s="201"/>
      <c r="TCS91" s="201"/>
      <c r="TCT91" s="201"/>
      <c r="TCU91" s="201"/>
      <c r="TCV91" s="201"/>
      <c r="TCW91" s="201"/>
      <c r="TCX91" s="201"/>
      <c r="TCY91" s="201"/>
      <c r="TCZ91" s="201"/>
      <c r="TDA91" s="201"/>
      <c r="TDB91" s="201"/>
      <c r="TDC91" s="201"/>
      <c r="TDD91" s="201"/>
      <c r="TDE91" s="201"/>
      <c r="TDF91" s="201"/>
      <c r="TDG91" s="201"/>
      <c r="TDH91" s="201"/>
      <c r="TDI91" s="201"/>
      <c r="TDJ91" s="201"/>
      <c r="TDK91" s="201"/>
      <c r="TDL91" s="201"/>
      <c r="TDM91" s="201"/>
      <c r="TDN91" s="201"/>
      <c r="TDO91" s="201"/>
      <c r="TDP91" s="201"/>
      <c r="TDQ91" s="201"/>
      <c r="TDR91" s="201"/>
      <c r="TDS91" s="201"/>
      <c r="TDT91" s="201"/>
      <c r="TDU91" s="201"/>
      <c r="TDV91" s="201"/>
      <c r="TDW91" s="201"/>
      <c r="TDX91" s="201"/>
      <c r="TDY91" s="201"/>
      <c r="TDZ91" s="201"/>
      <c r="TEA91" s="201"/>
      <c r="TEB91" s="201"/>
      <c r="TEC91" s="201"/>
      <c r="TED91" s="201"/>
      <c r="TEE91" s="201"/>
      <c r="TEF91" s="201"/>
      <c r="TEG91" s="201"/>
      <c r="TEH91" s="201"/>
      <c r="TEI91" s="201"/>
      <c r="TEJ91" s="201"/>
      <c r="TEK91" s="201"/>
      <c r="TEL91" s="201"/>
      <c r="TEM91" s="201"/>
      <c r="TEN91" s="201"/>
      <c r="TEO91" s="201"/>
      <c r="TEP91" s="201"/>
      <c r="TEQ91" s="201"/>
      <c r="TER91" s="201"/>
      <c r="TES91" s="201"/>
      <c r="TET91" s="201"/>
      <c r="TEU91" s="201"/>
      <c r="TEV91" s="201"/>
      <c r="TEW91" s="201"/>
      <c r="TEX91" s="201"/>
      <c r="TEY91" s="201"/>
      <c r="TEZ91" s="201"/>
      <c r="TFA91" s="201"/>
      <c r="TFB91" s="201"/>
      <c r="TFC91" s="201"/>
      <c r="TFD91" s="201"/>
      <c r="TFE91" s="201"/>
      <c r="TFF91" s="201"/>
      <c r="TFG91" s="201"/>
      <c r="TFH91" s="201"/>
      <c r="TFI91" s="201"/>
      <c r="TFJ91" s="201"/>
      <c r="TFK91" s="201"/>
      <c r="TFL91" s="201"/>
      <c r="TFM91" s="201"/>
      <c r="TFN91" s="201"/>
      <c r="TFO91" s="201"/>
      <c r="TFP91" s="201"/>
      <c r="TFQ91" s="201"/>
      <c r="TFR91" s="201"/>
      <c r="TFS91" s="201"/>
      <c r="TFT91" s="201"/>
      <c r="TFU91" s="201"/>
      <c r="TFV91" s="201"/>
      <c r="TFW91" s="201"/>
      <c r="TFX91" s="201"/>
      <c r="TFY91" s="201"/>
      <c r="TFZ91" s="201"/>
      <c r="TGA91" s="201"/>
      <c r="TGB91" s="201"/>
      <c r="TGC91" s="201"/>
      <c r="TGD91" s="201"/>
      <c r="TGE91" s="201"/>
      <c r="TGF91" s="201"/>
      <c r="TGG91" s="201"/>
      <c r="TGH91" s="201"/>
      <c r="TGI91" s="201"/>
      <c r="TGJ91" s="201"/>
      <c r="TGK91" s="201"/>
      <c r="TGL91" s="201"/>
      <c r="TGM91" s="201"/>
      <c r="TGN91" s="201"/>
      <c r="TGO91" s="201"/>
      <c r="TGP91" s="201"/>
      <c r="TGQ91" s="201"/>
      <c r="TGR91" s="201"/>
      <c r="TGS91" s="201"/>
      <c r="TGT91" s="201"/>
      <c r="TGU91" s="201"/>
      <c r="TGV91" s="201"/>
      <c r="TGW91" s="201"/>
      <c r="TGX91" s="201"/>
      <c r="TGY91" s="201"/>
      <c r="TGZ91" s="201"/>
      <c r="THA91" s="201"/>
      <c r="THB91" s="201"/>
      <c r="THC91" s="201"/>
      <c r="THD91" s="201"/>
      <c r="THE91" s="201"/>
      <c r="THF91" s="201"/>
      <c r="THG91" s="201"/>
      <c r="THH91" s="201"/>
      <c r="THI91" s="201"/>
      <c r="THJ91" s="201"/>
      <c r="THK91" s="201"/>
      <c r="THL91" s="201"/>
      <c r="THM91" s="201"/>
      <c r="THN91" s="201"/>
      <c r="THO91" s="201"/>
      <c r="THP91" s="201"/>
      <c r="THQ91" s="201"/>
      <c r="THR91" s="201"/>
      <c r="THS91" s="201"/>
      <c r="THT91" s="201"/>
      <c r="THU91" s="201"/>
      <c r="THV91" s="201"/>
      <c r="THW91" s="201"/>
      <c r="THX91" s="201"/>
      <c r="THY91" s="201"/>
      <c r="THZ91" s="201"/>
      <c r="TIA91" s="201"/>
      <c r="TIB91" s="201"/>
      <c r="TIC91" s="201"/>
      <c r="TID91" s="201"/>
      <c r="TIE91" s="201"/>
      <c r="TIF91" s="201"/>
      <c r="TIG91" s="201"/>
      <c r="TIH91" s="201"/>
      <c r="TII91" s="201"/>
      <c r="TIJ91" s="201"/>
      <c r="TIK91" s="201"/>
      <c r="TIL91" s="201"/>
      <c r="TIM91" s="201"/>
      <c r="TIN91" s="201"/>
      <c r="TIO91" s="201"/>
      <c r="TIP91" s="201"/>
      <c r="TIQ91" s="201"/>
      <c r="TIR91" s="201"/>
      <c r="TIS91" s="201"/>
      <c r="TIT91" s="201"/>
      <c r="TIU91" s="201"/>
      <c r="TIV91" s="201"/>
      <c r="TIW91" s="201"/>
      <c r="TIX91" s="201"/>
      <c r="TIY91" s="201"/>
      <c r="TIZ91" s="201"/>
      <c r="TJA91" s="201"/>
      <c r="TJB91" s="201"/>
      <c r="TJC91" s="201"/>
      <c r="TJD91" s="201"/>
      <c r="TJE91" s="201"/>
      <c r="TJF91" s="201"/>
      <c r="TJG91" s="201"/>
      <c r="TJH91" s="201"/>
      <c r="TJI91" s="201"/>
      <c r="TJJ91" s="201"/>
      <c r="TJK91" s="201"/>
      <c r="TJL91" s="201"/>
      <c r="TJM91" s="201"/>
      <c r="TJN91" s="201"/>
      <c r="TJO91" s="201"/>
      <c r="TJP91" s="201"/>
      <c r="TJQ91" s="201"/>
      <c r="TJR91" s="201"/>
      <c r="TJS91" s="201"/>
      <c r="TJT91" s="201"/>
      <c r="TJU91" s="201"/>
      <c r="TJV91" s="201"/>
      <c r="TJW91" s="201"/>
      <c r="TJX91" s="201"/>
      <c r="TJY91" s="201"/>
      <c r="TJZ91" s="201"/>
      <c r="TKA91" s="201"/>
      <c r="TKB91" s="201"/>
      <c r="TKC91" s="201"/>
      <c r="TKD91" s="201"/>
      <c r="TKE91" s="201"/>
      <c r="TKF91" s="201"/>
      <c r="TKG91" s="201"/>
      <c r="TKH91" s="201"/>
      <c r="TKI91" s="201"/>
      <c r="TKJ91" s="201"/>
      <c r="TKK91" s="201"/>
      <c r="TKL91" s="201"/>
      <c r="TKM91" s="201"/>
      <c r="TKN91" s="201"/>
      <c r="TKO91" s="201"/>
      <c r="TKP91" s="201"/>
      <c r="TKQ91" s="201"/>
      <c r="TKR91" s="201"/>
      <c r="TKS91" s="201"/>
      <c r="TKT91" s="201"/>
      <c r="TKU91" s="201"/>
      <c r="TKV91" s="201"/>
      <c r="TKW91" s="201"/>
      <c r="TKX91" s="201"/>
      <c r="TKY91" s="201"/>
      <c r="TKZ91" s="201"/>
      <c r="TLA91" s="201"/>
      <c r="TLB91" s="201"/>
      <c r="TLC91" s="201"/>
      <c r="TLD91" s="201"/>
      <c r="TLE91" s="201"/>
      <c r="TLF91" s="201"/>
      <c r="TLG91" s="201"/>
      <c r="TLH91" s="201"/>
      <c r="TLI91" s="201"/>
      <c r="TLJ91" s="201"/>
      <c r="TLK91" s="201"/>
      <c r="TLL91" s="201"/>
      <c r="TLM91" s="201"/>
      <c r="TLN91" s="201"/>
      <c r="TLO91" s="201"/>
      <c r="TLP91" s="201"/>
      <c r="TLQ91" s="201"/>
      <c r="TLR91" s="201"/>
      <c r="TLS91" s="201"/>
      <c r="TLT91" s="201"/>
      <c r="TLU91" s="201"/>
      <c r="TLV91" s="201"/>
      <c r="TLW91" s="201"/>
      <c r="TLX91" s="201"/>
      <c r="TLY91" s="201"/>
      <c r="TLZ91" s="201"/>
      <c r="TMA91" s="201"/>
      <c r="TMB91" s="201"/>
      <c r="TMC91" s="201"/>
      <c r="TMD91" s="201"/>
      <c r="TME91" s="201"/>
      <c r="TMF91" s="201"/>
      <c r="TMG91" s="201"/>
      <c r="TMH91" s="201"/>
      <c r="TMI91" s="201"/>
      <c r="TMJ91" s="201"/>
      <c r="TMK91" s="201"/>
      <c r="TML91" s="201"/>
      <c r="TMM91" s="201"/>
      <c r="TMN91" s="201"/>
      <c r="TMO91" s="201"/>
      <c r="TMP91" s="201"/>
      <c r="TMQ91" s="201"/>
      <c r="TMR91" s="201"/>
      <c r="TMS91" s="201"/>
      <c r="TMT91" s="201"/>
      <c r="TMU91" s="201"/>
      <c r="TMV91" s="201"/>
      <c r="TMW91" s="201"/>
      <c r="TMX91" s="201"/>
      <c r="TMY91" s="201"/>
      <c r="TMZ91" s="201"/>
      <c r="TNA91" s="201"/>
      <c r="TNB91" s="201"/>
      <c r="TNC91" s="201"/>
      <c r="TND91" s="201"/>
      <c r="TNE91" s="201"/>
      <c r="TNF91" s="201"/>
      <c r="TNG91" s="201"/>
      <c r="TNH91" s="201"/>
      <c r="TNI91" s="201"/>
      <c r="TNJ91" s="201"/>
      <c r="TNK91" s="201"/>
      <c r="TNL91" s="201"/>
      <c r="TNM91" s="201"/>
      <c r="TNN91" s="201"/>
      <c r="TNO91" s="201"/>
      <c r="TNP91" s="201"/>
      <c r="TNQ91" s="201"/>
      <c r="TNR91" s="201"/>
      <c r="TNS91" s="201"/>
      <c r="TNT91" s="201"/>
      <c r="TNU91" s="201"/>
      <c r="TNV91" s="201"/>
      <c r="TNW91" s="201"/>
      <c r="TNX91" s="201"/>
      <c r="TNY91" s="201"/>
      <c r="TNZ91" s="201"/>
      <c r="TOA91" s="201"/>
      <c r="TOB91" s="201"/>
      <c r="TOC91" s="201"/>
      <c r="TOD91" s="201"/>
      <c r="TOE91" s="201"/>
      <c r="TOF91" s="201"/>
      <c r="TOG91" s="201"/>
      <c r="TOH91" s="201"/>
      <c r="TOI91" s="201"/>
      <c r="TOJ91" s="201"/>
      <c r="TOK91" s="201"/>
      <c r="TOL91" s="201"/>
      <c r="TOM91" s="201"/>
      <c r="TON91" s="201"/>
      <c r="TOO91" s="201"/>
      <c r="TOP91" s="201"/>
      <c r="TOQ91" s="201"/>
      <c r="TOR91" s="201"/>
      <c r="TOS91" s="201"/>
      <c r="TOT91" s="201"/>
      <c r="TOU91" s="201"/>
      <c r="TOV91" s="201"/>
      <c r="TOW91" s="201"/>
      <c r="TOX91" s="201"/>
      <c r="TOY91" s="201"/>
      <c r="TOZ91" s="201"/>
      <c r="TPA91" s="201"/>
      <c r="TPB91" s="201"/>
      <c r="TPC91" s="201"/>
      <c r="TPD91" s="201"/>
      <c r="TPE91" s="201"/>
      <c r="TPF91" s="201"/>
      <c r="TPG91" s="201"/>
      <c r="TPH91" s="201"/>
      <c r="TPI91" s="201"/>
      <c r="TPJ91" s="201"/>
      <c r="TPK91" s="201"/>
      <c r="TPL91" s="201"/>
      <c r="TPM91" s="201"/>
      <c r="TPN91" s="201"/>
      <c r="TPO91" s="201"/>
      <c r="TPP91" s="201"/>
      <c r="TPQ91" s="201"/>
      <c r="TPR91" s="201"/>
      <c r="TPS91" s="201"/>
      <c r="TPT91" s="201"/>
      <c r="TPU91" s="201"/>
      <c r="TPV91" s="201"/>
      <c r="TPW91" s="201"/>
      <c r="TPX91" s="201"/>
      <c r="TPY91" s="201"/>
      <c r="TPZ91" s="201"/>
      <c r="TQA91" s="201"/>
      <c r="TQB91" s="201"/>
      <c r="TQC91" s="201"/>
      <c r="TQD91" s="201"/>
      <c r="TQE91" s="201"/>
      <c r="TQF91" s="201"/>
      <c r="TQG91" s="201"/>
      <c r="TQH91" s="201"/>
      <c r="TQI91" s="201"/>
      <c r="TQJ91" s="201"/>
      <c r="TQK91" s="201"/>
      <c r="TQL91" s="201"/>
      <c r="TQM91" s="201"/>
      <c r="TQN91" s="201"/>
      <c r="TQO91" s="201"/>
      <c r="TQP91" s="201"/>
      <c r="TQQ91" s="201"/>
      <c r="TQR91" s="201"/>
      <c r="TQS91" s="201"/>
      <c r="TQT91" s="201"/>
      <c r="TQU91" s="201"/>
      <c r="TQV91" s="201"/>
      <c r="TQW91" s="201"/>
      <c r="TQX91" s="201"/>
      <c r="TQY91" s="201"/>
      <c r="TQZ91" s="201"/>
      <c r="TRA91" s="201"/>
      <c r="TRB91" s="201"/>
      <c r="TRC91" s="201"/>
      <c r="TRD91" s="201"/>
      <c r="TRE91" s="201"/>
      <c r="TRF91" s="201"/>
      <c r="TRG91" s="201"/>
      <c r="TRH91" s="201"/>
      <c r="TRI91" s="201"/>
      <c r="TRJ91" s="201"/>
      <c r="TRK91" s="201"/>
      <c r="TRL91" s="201"/>
      <c r="TRM91" s="201"/>
      <c r="TRN91" s="201"/>
      <c r="TRO91" s="201"/>
      <c r="TRP91" s="201"/>
      <c r="TRQ91" s="201"/>
      <c r="TRR91" s="201"/>
      <c r="TRS91" s="201"/>
      <c r="TRT91" s="201"/>
      <c r="TRU91" s="201"/>
      <c r="TRV91" s="201"/>
      <c r="TRW91" s="201"/>
      <c r="TRX91" s="201"/>
      <c r="TRY91" s="201"/>
      <c r="TRZ91" s="201"/>
      <c r="TSA91" s="201"/>
      <c r="TSB91" s="201"/>
      <c r="TSC91" s="201"/>
      <c r="TSD91" s="201"/>
      <c r="TSE91" s="201"/>
      <c r="TSF91" s="201"/>
      <c r="TSG91" s="201"/>
      <c r="TSH91" s="201"/>
      <c r="TSI91" s="201"/>
      <c r="TSJ91" s="201"/>
      <c r="TSK91" s="201"/>
      <c r="TSL91" s="201"/>
      <c r="TSM91" s="201"/>
      <c r="TSN91" s="201"/>
      <c r="TSO91" s="201"/>
      <c r="TSP91" s="201"/>
      <c r="TSQ91" s="201"/>
      <c r="TSR91" s="201"/>
      <c r="TSS91" s="201"/>
      <c r="TST91" s="201"/>
      <c r="TSU91" s="201"/>
      <c r="TSV91" s="201"/>
      <c r="TSW91" s="201"/>
      <c r="TSX91" s="201"/>
      <c r="TSY91" s="201"/>
      <c r="TSZ91" s="201"/>
      <c r="TTA91" s="201"/>
      <c r="TTB91" s="201"/>
      <c r="TTC91" s="201"/>
      <c r="TTD91" s="201"/>
      <c r="TTE91" s="201"/>
      <c r="TTF91" s="201"/>
      <c r="TTG91" s="201"/>
      <c r="TTH91" s="201"/>
      <c r="TTI91" s="201"/>
      <c r="TTJ91" s="201"/>
      <c r="TTK91" s="201"/>
      <c r="TTL91" s="201"/>
      <c r="TTM91" s="201"/>
      <c r="TTN91" s="201"/>
      <c r="TTO91" s="201"/>
      <c r="TTP91" s="201"/>
      <c r="TTQ91" s="201"/>
      <c r="TTR91" s="201"/>
      <c r="TTS91" s="201"/>
      <c r="TTT91" s="201"/>
      <c r="TTU91" s="201"/>
      <c r="TTV91" s="201"/>
      <c r="TTW91" s="201"/>
      <c r="TTX91" s="201"/>
      <c r="TTY91" s="201"/>
      <c r="TTZ91" s="201"/>
      <c r="TUA91" s="201"/>
      <c r="TUB91" s="201"/>
      <c r="TUC91" s="201"/>
      <c r="TUD91" s="201"/>
      <c r="TUE91" s="201"/>
      <c r="TUF91" s="201"/>
      <c r="TUG91" s="201"/>
      <c r="TUH91" s="201"/>
      <c r="TUI91" s="201"/>
      <c r="TUJ91" s="201"/>
      <c r="TUK91" s="201"/>
      <c r="TUL91" s="201"/>
      <c r="TUM91" s="201"/>
      <c r="TUN91" s="201"/>
      <c r="TUO91" s="201"/>
      <c r="TUP91" s="201"/>
      <c r="TUQ91" s="201"/>
      <c r="TUR91" s="201"/>
      <c r="TUS91" s="201"/>
      <c r="TUT91" s="201"/>
      <c r="TUU91" s="201"/>
      <c r="TUV91" s="201"/>
      <c r="TUW91" s="201"/>
      <c r="TUX91" s="201"/>
      <c r="TUY91" s="201"/>
      <c r="TUZ91" s="201"/>
      <c r="TVA91" s="201"/>
      <c r="TVB91" s="201"/>
      <c r="TVC91" s="201"/>
      <c r="TVD91" s="201"/>
      <c r="TVE91" s="201"/>
      <c r="TVF91" s="201"/>
      <c r="TVG91" s="201"/>
      <c r="TVH91" s="201"/>
      <c r="TVI91" s="201"/>
      <c r="TVJ91" s="201"/>
      <c r="TVK91" s="201"/>
      <c r="TVL91" s="201"/>
      <c r="TVM91" s="201"/>
      <c r="TVN91" s="201"/>
      <c r="TVO91" s="201"/>
      <c r="TVP91" s="201"/>
      <c r="TVQ91" s="201"/>
      <c r="TVR91" s="201"/>
      <c r="TVS91" s="201"/>
      <c r="TVT91" s="201"/>
      <c r="TVU91" s="201"/>
      <c r="TVV91" s="201"/>
      <c r="TVW91" s="201"/>
      <c r="TVX91" s="201"/>
      <c r="TVY91" s="201"/>
      <c r="TVZ91" s="201"/>
      <c r="TWA91" s="201"/>
      <c r="TWB91" s="201"/>
      <c r="TWC91" s="201"/>
      <c r="TWD91" s="201"/>
      <c r="TWE91" s="201"/>
      <c r="TWF91" s="201"/>
      <c r="TWG91" s="201"/>
      <c r="TWH91" s="201"/>
      <c r="TWI91" s="201"/>
      <c r="TWJ91" s="201"/>
      <c r="TWK91" s="201"/>
      <c r="TWL91" s="201"/>
      <c r="TWM91" s="201"/>
      <c r="TWN91" s="201"/>
      <c r="TWO91" s="201"/>
      <c r="TWP91" s="201"/>
      <c r="TWQ91" s="201"/>
      <c r="TWR91" s="201"/>
      <c r="TWS91" s="201"/>
      <c r="TWT91" s="201"/>
      <c r="TWU91" s="201"/>
      <c r="TWV91" s="201"/>
      <c r="TWW91" s="201"/>
      <c r="TWX91" s="201"/>
      <c r="TWY91" s="201"/>
      <c r="TWZ91" s="201"/>
      <c r="TXA91" s="201"/>
      <c r="TXB91" s="201"/>
      <c r="TXC91" s="201"/>
      <c r="TXD91" s="201"/>
      <c r="TXE91" s="201"/>
      <c r="TXF91" s="201"/>
      <c r="TXG91" s="201"/>
      <c r="TXH91" s="201"/>
      <c r="TXI91" s="201"/>
      <c r="TXJ91" s="201"/>
      <c r="TXK91" s="201"/>
      <c r="TXL91" s="201"/>
      <c r="TXM91" s="201"/>
      <c r="TXN91" s="201"/>
      <c r="TXO91" s="201"/>
      <c r="TXP91" s="201"/>
      <c r="TXQ91" s="201"/>
      <c r="TXR91" s="201"/>
      <c r="TXS91" s="201"/>
      <c r="TXT91" s="201"/>
      <c r="TXU91" s="201"/>
      <c r="TXV91" s="201"/>
      <c r="TXW91" s="201"/>
      <c r="TXX91" s="201"/>
      <c r="TXY91" s="201"/>
      <c r="TXZ91" s="201"/>
      <c r="TYA91" s="201"/>
      <c r="TYB91" s="201"/>
      <c r="TYC91" s="201"/>
      <c r="TYD91" s="201"/>
      <c r="TYE91" s="201"/>
      <c r="TYF91" s="201"/>
      <c r="TYG91" s="201"/>
      <c r="TYH91" s="201"/>
      <c r="TYI91" s="201"/>
      <c r="TYJ91" s="201"/>
      <c r="TYK91" s="201"/>
      <c r="TYL91" s="201"/>
      <c r="TYM91" s="201"/>
      <c r="TYN91" s="201"/>
      <c r="TYO91" s="201"/>
      <c r="TYP91" s="201"/>
      <c r="TYQ91" s="201"/>
      <c r="TYR91" s="201"/>
      <c r="TYS91" s="201"/>
      <c r="TYT91" s="201"/>
      <c r="TYU91" s="201"/>
      <c r="TYV91" s="201"/>
      <c r="TYW91" s="201"/>
      <c r="TYX91" s="201"/>
      <c r="TYY91" s="201"/>
      <c r="TYZ91" s="201"/>
      <c r="TZA91" s="201"/>
      <c r="TZB91" s="201"/>
      <c r="TZC91" s="201"/>
      <c r="TZD91" s="201"/>
      <c r="TZE91" s="201"/>
      <c r="TZF91" s="201"/>
      <c r="TZG91" s="201"/>
      <c r="TZH91" s="201"/>
      <c r="TZI91" s="201"/>
      <c r="TZJ91" s="201"/>
      <c r="TZK91" s="201"/>
      <c r="TZL91" s="201"/>
      <c r="TZM91" s="201"/>
      <c r="TZN91" s="201"/>
      <c r="TZO91" s="201"/>
      <c r="TZP91" s="201"/>
      <c r="TZQ91" s="201"/>
      <c r="TZR91" s="201"/>
      <c r="TZS91" s="201"/>
      <c r="TZT91" s="201"/>
      <c r="TZU91" s="201"/>
      <c r="TZV91" s="201"/>
      <c r="TZW91" s="201"/>
      <c r="TZX91" s="201"/>
      <c r="TZY91" s="201"/>
      <c r="TZZ91" s="201"/>
      <c r="UAA91" s="201"/>
      <c r="UAB91" s="201"/>
      <c r="UAC91" s="201"/>
      <c r="UAD91" s="201"/>
      <c r="UAE91" s="201"/>
      <c r="UAF91" s="201"/>
      <c r="UAG91" s="201"/>
      <c r="UAH91" s="201"/>
      <c r="UAI91" s="201"/>
      <c r="UAJ91" s="201"/>
      <c r="UAK91" s="201"/>
      <c r="UAL91" s="201"/>
      <c r="UAM91" s="201"/>
      <c r="UAN91" s="201"/>
      <c r="UAO91" s="201"/>
      <c r="UAP91" s="201"/>
      <c r="UAQ91" s="201"/>
      <c r="UAR91" s="201"/>
      <c r="UAS91" s="201"/>
      <c r="UAT91" s="201"/>
      <c r="UAU91" s="201"/>
      <c r="UAV91" s="201"/>
      <c r="UAW91" s="201"/>
      <c r="UAX91" s="201"/>
      <c r="UAY91" s="201"/>
      <c r="UAZ91" s="201"/>
      <c r="UBA91" s="201"/>
      <c r="UBB91" s="201"/>
      <c r="UBC91" s="201"/>
      <c r="UBD91" s="201"/>
      <c r="UBE91" s="201"/>
      <c r="UBF91" s="201"/>
      <c r="UBG91" s="201"/>
      <c r="UBH91" s="201"/>
      <c r="UBI91" s="201"/>
      <c r="UBJ91" s="201"/>
      <c r="UBK91" s="201"/>
      <c r="UBL91" s="201"/>
      <c r="UBM91" s="201"/>
      <c r="UBN91" s="201"/>
      <c r="UBO91" s="201"/>
      <c r="UBP91" s="201"/>
      <c r="UBQ91" s="201"/>
      <c r="UBR91" s="201"/>
      <c r="UBS91" s="201"/>
      <c r="UBT91" s="201"/>
      <c r="UBU91" s="201"/>
      <c r="UBV91" s="201"/>
      <c r="UBW91" s="201"/>
      <c r="UBX91" s="201"/>
      <c r="UBY91" s="201"/>
      <c r="UBZ91" s="201"/>
      <c r="UCA91" s="201"/>
      <c r="UCB91" s="201"/>
      <c r="UCC91" s="201"/>
      <c r="UCD91" s="201"/>
      <c r="UCE91" s="201"/>
      <c r="UCF91" s="201"/>
      <c r="UCG91" s="201"/>
      <c r="UCH91" s="201"/>
      <c r="UCI91" s="201"/>
      <c r="UCJ91" s="201"/>
      <c r="UCK91" s="201"/>
      <c r="UCL91" s="201"/>
      <c r="UCM91" s="201"/>
      <c r="UCN91" s="201"/>
      <c r="UCO91" s="201"/>
      <c r="UCP91" s="201"/>
      <c r="UCQ91" s="201"/>
      <c r="UCR91" s="201"/>
      <c r="UCS91" s="201"/>
      <c r="UCT91" s="201"/>
      <c r="UCU91" s="201"/>
      <c r="UCV91" s="201"/>
      <c r="UCW91" s="201"/>
      <c r="UCX91" s="201"/>
      <c r="UCY91" s="201"/>
      <c r="UCZ91" s="201"/>
      <c r="UDA91" s="201"/>
      <c r="UDB91" s="201"/>
      <c r="UDC91" s="201"/>
      <c r="UDD91" s="201"/>
      <c r="UDE91" s="201"/>
      <c r="UDF91" s="201"/>
      <c r="UDG91" s="201"/>
      <c r="UDH91" s="201"/>
      <c r="UDI91" s="201"/>
      <c r="UDJ91" s="201"/>
      <c r="UDK91" s="201"/>
      <c r="UDL91" s="201"/>
      <c r="UDM91" s="201"/>
      <c r="UDN91" s="201"/>
      <c r="UDO91" s="201"/>
      <c r="UDP91" s="201"/>
      <c r="UDQ91" s="201"/>
      <c r="UDR91" s="201"/>
      <c r="UDS91" s="201"/>
      <c r="UDT91" s="201"/>
      <c r="UDU91" s="201"/>
      <c r="UDV91" s="201"/>
      <c r="UDW91" s="201"/>
      <c r="UDX91" s="201"/>
      <c r="UDY91" s="201"/>
      <c r="UDZ91" s="201"/>
      <c r="UEA91" s="201"/>
      <c r="UEB91" s="201"/>
      <c r="UEC91" s="201"/>
      <c r="UED91" s="201"/>
      <c r="UEE91" s="201"/>
      <c r="UEF91" s="201"/>
      <c r="UEG91" s="201"/>
      <c r="UEH91" s="201"/>
      <c r="UEI91" s="201"/>
      <c r="UEJ91" s="201"/>
      <c r="UEK91" s="201"/>
      <c r="UEL91" s="201"/>
      <c r="UEM91" s="201"/>
      <c r="UEN91" s="201"/>
      <c r="UEO91" s="201"/>
      <c r="UEP91" s="201"/>
      <c r="UEQ91" s="201"/>
      <c r="UER91" s="201"/>
      <c r="UES91" s="201"/>
      <c r="UET91" s="201"/>
      <c r="UEU91" s="201"/>
      <c r="UEV91" s="201"/>
      <c r="UEW91" s="201"/>
      <c r="UEX91" s="201"/>
      <c r="UEY91" s="201"/>
      <c r="UEZ91" s="201"/>
      <c r="UFA91" s="201"/>
      <c r="UFB91" s="201"/>
      <c r="UFC91" s="201"/>
      <c r="UFD91" s="201"/>
      <c r="UFE91" s="201"/>
      <c r="UFF91" s="201"/>
      <c r="UFG91" s="201"/>
      <c r="UFH91" s="201"/>
      <c r="UFI91" s="201"/>
      <c r="UFJ91" s="201"/>
      <c r="UFK91" s="201"/>
      <c r="UFL91" s="201"/>
      <c r="UFM91" s="201"/>
      <c r="UFN91" s="201"/>
      <c r="UFO91" s="201"/>
      <c r="UFP91" s="201"/>
      <c r="UFQ91" s="201"/>
      <c r="UFR91" s="201"/>
      <c r="UFS91" s="201"/>
      <c r="UFT91" s="201"/>
      <c r="UFU91" s="201"/>
      <c r="UFV91" s="201"/>
      <c r="UFW91" s="201"/>
      <c r="UFX91" s="201"/>
      <c r="UFY91" s="201"/>
      <c r="UFZ91" s="201"/>
      <c r="UGA91" s="201"/>
      <c r="UGB91" s="201"/>
      <c r="UGC91" s="201"/>
      <c r="UGD91" s="201"/>
      <c r="UGE91" s="201"/>
      <c r="UGF91" s="201"/>
      <c r="UGG91" s="201"/>
      <c r="UGH91" s="201"/>
      <c r="UGI91" s="201"/>
      <c r="UGJ91" s="201"/>
      <c r="UGK91" s="201"/>
      <c r="UGL91" s="201"/>
      <c r="UGM91" s="201"/>
      <c r="UGN91" s="201"/>
      <c r="UGO91" s="201"/>
      <c r="UGP91" s="201"/>
      <c r="UGQ91" s="201"/>
      <c r="UGR91" s="201"/>
      <c r="UGS91" s="201"/>
      <c r="UGT91" s="201"/>
      <c r="UGU91" s="201"/>
      <c r="UGV91" s="201"/>
      <c r="UGW91" s="201"/>
      <c r="UGX91" s="201"/>
      <c r="UGY91" s="201"/>
      <c r="UGZ91" s="201"/>
      <c r="UHA91" s="201"/>
      <c r="UHB91" s="201"/>
      <c r="UHC91" s="201"/>
      <c r="UHD91" s="201"/>
      <c r="UHE91" s="201"/>
      <c r="UHF91" s="201"/>
      <c r="UHG91" s="201"/>
      <c r="UHH91" s="201"/>
      <c r="UHI91" s="201"/>
      <c r="UHJ91" s="201"/>
      <c r="UHK91" s="201"/>
      <c r="UHL91" s="201"/>
      <c r="UHM91" s="201"/>
      <c r="UHN91" s="201"/>
      <c r="UHO91" s="201"/>
      <c r="UHP91" s="201"/>
      <c r="UHQ91" s="201"/>
      <c r="UHR91" s="201"/>
      <c r="UHS91" s="201"/>
      <c r="UHT91" s="201"/>
      <c r="UHU91" s="201"/>
      <c r="UHV91" s="201"/>
      <c r="UHW91" s="201"/>
      <c r="UHX91" s="201"/>
      <c r="UHY91" s="201"/>
      <c r="UHZ91" s="201"/>
      <c r="UIA91" s="201"/>
      <c r="UIB91" s="201"/>
      <c r="UIC91" s="201"/>
      <c r="UID91" s="201"/>
      <c r="UIE91" s="201"/>
      <c r="UIF91" s="201"/>
      <c r="UIG91" s="201"/>
      <c r="UIH91" s="201"/>
      <c r="UII91" s="201"/>
      <c r="UIJ91" s="201"/>
      <c r="UIK91" s="201"/>
      <c r="UIL91" s="201"/>
      <c r="UIM91" s="201"/>
      <c r="UIN91" s="201"/>
      <c r="UIO91" s="201"/>
      <c r="UIP91" s="201"/>
      <c r="UIQ91" s="201"/>
      <c r="UIR91" s="201"/>
      <c r="UIS91" s="201"/>
      <c r="UIT91" s="201"/>
      <c r="UIU91" s="201"/>
      <c r="UIV91" s="201"/>
      <c r="UIW91" s="201"/>
      <c r="UIX91" s="201"/>
      <c r="UIY91" s="201"/>
      <c r="UIZ91" s="201"/>
      <c r="UJA91" s="201"/>
      <c r="UJB91" s="201"/>
      <c r="UJC91" s="201"/>
      <c r="UJD91" s="201"/>
      <c r="UJE91" s="201"/>
      <c r="UJF91" s="201"/>
      <c r="UJG91" s="201"/>
      <c r="UJH91" s="201"/>
      <c r="UJI91" s="201"/>
      <c r="UJJ91" s="201"/>
      <c r="UJK91" s="201"/>
      <c r="UJL91" s="201"/>
      <c r="UJM91" s="201"/>
      <c r="UJN91" s="201"/>
      <c r="UJO91" s="201"/>
      <c r="UJP91" s="201"/>
      <c r="UJQ91" s="201"/>
      <c r="UJR91" s="201"/>
      <c r="UJS91" s="201"/>
      <c r="UJT91" s="201"/>
      <c r="UJU91" s="201"/>
      <c r="UJV91" s="201"/>
      <c r="UJW91" s="201"/>
      <c r="UJX91" s="201"/>
      <c r="UJY91" s="201"/>
      <c r="UJZ91" s="201"/>
      <c r="UKA91" s="201"/>
      <c r="UKB91" s="201"/>
      <c r="UKC91" s="201"/>
      <c r="UKD91" s="201"/>
      <c r="UKE91" s="201"/>
      <c r="UKF91" s="201"/>
      <c r="UKG91" s="201"/>
      <c r="UKH91" s="201"/>
      <c r="UKI91" s="201"/>
      <c r="UKJ91" s="201"/>
      <c r="UKK91" s="201"/>
      <c r="UKL91" s="201"/>
      <c r="UKM91" s="201"/>
      <c r="UKN91" s="201"/>
      <c r="UKO91" s="201"/>
      <c r="UKP91" s="201"/>
      <c r="UKQ91" s="201"/>
      <c r="UKR91" s="201"/>
      <c r="UKS91" s="201"/>
      <c r="UKT91" s="201"/>
      <c r="UKU91" s="201"/>
      <c r="UKV91" s="201"/>
      <c r="UKW91" s="201"/>
      <c r="UKX91" s="201"/>
      <c r="UKY91" s="201"/>
      <c r="UKZ91" s="201"/>
      <c r="ULA91" s="201"/>
      <c r="ULB91" s="201"/>
      <c r="ULC91" s="201"/>
      <c r="ULD91" s="201"/>
      <c r="ULE91" s="201"/>
      <c r="ULF91" s="201"/>
      <c r="ULG91" s="201"/>
      <c r="ULH91" s="201"/>
      <c r="ULI91" s="201"/>
      <c r="ULJ91" s="201"/>
      <c r="ULK91" s="201"/>
      <c r="ULL91" s="201"/>
      <c r="ULM91" s="201"/>
      <c r="ULN91" s="201"/>
      <c r="ULO91" s="201"/>
      <c r="ULP91" s="201"/>
      <c r="ULQ91" s="201"/>
      <c r="ULR91" s="201"/>
      <c r="ULS91" s="201"/>
      <c r="ULT91" s="201"/>
      <c r="ULU91" s="201"/>
      <c r="ULV91" s="201"/>
      <c r="ULW91" s="201"/>
      <c r="ULX91" s="201"/>
      <c r="ULY91" s="201"/>
      <c r="ULZ91" s="201"/>
      <c r="UMA91" s="201"/>
      <c r="UMB91" s="201"/>
      <c r="UMC91" s="201"/>
      <c r="UMD91" s="201"/>
      <c r="UME91" s="201"/>
      <c r="UMF91" s="201"/>
      <c r="UMG91" s="201"/>
      <c r="UMH91" s="201"/>
      <c r="UMI91" s="201"/>
      <c r="UMJ91" s="201"/>
      <c r="UMK91" s="201"/>
      <c r="UML91" s="201"/>
      <c r="UMM91" s="201"/>
      <c r="UMN91" s="201"/>
      <c r="UMO91" s="201"/>
      <c r="UMP91" s="201"/>
      <c r="UMQ91" s="201"/>
      <c r="UMR91" s="201"/>
      <c r="UMS91" s="201"/>
      <c r="UMT91" s="201"/>
      <c r="UMU91" s="201"/>
      <c r="UMV91" s="201"/>
      <c r="UMW91" s="201"/>
      <c r="UMX91" s="201"/>
      <c r="UMY91" s="201"/>
      <c r="UMZ91" s="201"/>
      <c r="UNA91" s="201"/>
      <c r="UNB91" s="201"/>
      <c r="UNC91" s="201"/>
      <c r="UND91" s="201"/>
      <c r="UNE91" s="201"/>
      <c r="UNF91" s="201"/>
      <c r="UNG91" s="201"/>
      <c r="UNH91" s="201"/>
      <c r="UNI91" s="201"/>
      <c r="UNJ91" s="201"/>
      <c r="UNK91" s="201"/>
      <c r="UNL91" s="201"/>
      <c r="UNM91" s="201"/>
      <c r="UNN91" s="201"/>
      <c r="UNO91" s="201"/>
      <c r="UNP91" s="201"/>
      <c r="UNQ91" s="201"/>
      <c r="UNR91" s="201"/>
      <c r="UNS91" s="201"/>
      <c r="UNT91" s="201"/>
      <c r="UNU91" s="201"/>
      <c r="UNV91" s="201"/>
      <c r="UNW91" s="201"/>
      <c r="UNX91" s="201"/>
      <c r="UNY91" s="201"/>
      <c r="UNZ91" s="201"/>
      <c r="UOA91" s="201"/>
      <c r="UOB91" s="201"/>
      <c r="UOC91" s="201"/>
      <c r="UOD91" s="201"/>
      <c r="UOE91" s="201"/>
      <c r="UOF91" s="201"/>
      <c r="UOG91" s="201"/>
      <c r="UOH91" s="201"/>
      <c r="UOI91" s="201"/>
      <c r="UOJ91" s="201"/>
      <c r="UOK91" s="201"/>
      <c r="UOL91" s="201"/>
      <c r="UOM91" s="201"/>
      <c r="UON91" s="201"/>
      <c r="UOO91" s="201"/>
      <c r="UOP91" s="201"/>
      <c r="UOQ91" s="201"/>
      <c r="UOR91" s="201"/>
      <c r="UOS91" s="201"/>
      <c r="UOT91" s="201"/>
      <c r="UOU91" s="201"/>
      <c r="UOV91" s="201"/>
      <c r="UOW91" s="201"/>
      <c r="UOX91" s="201"/>
      <c r="UOY91" s="201"/>
      <c r="UOZ91" s="201"/>
      <c r="UPA91" s="201"/>
      <c r="UPB91" s="201"/>
      <c r="UPC91" s="201"/>
      <c r="UPD91" s="201"/>
      <c r="UPE91" s="201"/>
      <c r="UPF91" s="201"/>
      <c r="UPG91" s="201"/>
      <c r="UPH91" s="201"/>
      <c r="UPI91" s="201"/>
      <c r="UPJ91" s="201"/>
      <c r="UPK91" s="201"/>
      <c r="UPL91" s="201"/>
      <c r="UPM91" s="201"/>
      <c r="UPN91" s="201"/>
      <c r="UPO91" s="201"/>
      <c r="UPP91" s="201"/>
      <c r="UPQ91" s="201"/>
      <c r="UPR91" s="201"/>
      <c r="UPS91" s="201"/>
      <c r="UPT91" s="201"/>
      <c r="UPU91" s="201"/>
      <c r="UPV91" s="201"/>
      <c r="UPW91" s="201"/>
      <c r="UPX91" s="201"/>
      <c r="UPY91" s="201"/>
      <c r="UPZ91" s="201"/>
      <c r="UQA91" s="201"/>
      <c r="UQB91" s="201"/>
      <c r="UQC91" s="201"/>
      <c r="UQD91" s="201"/>
      <c r="UQE91" s="201"/>
      <c r="UQF91" s="201"/>
      <c r="UQG91" s="201"/>
      <c r="UQH91" s="201"/>
      <c r="UQI91" s="201"/>
      <c r="UQJ91" s="201"/>
      <c r="UQK91" s="201"/>
      <c r="UQL91" s="201"/>
      <c r="UQM91" s="201"/>
      <c r="UQN91" s="201"/>
      <c r="UQO91" s="201"/>
      <c r="UQP91" s="201"/>
      <c r="UQQ91" s="201"/>
      <c r="UQR91" s="201"/>
      <c r="UQS91" s="201"/>
      <c r="UQT91" s="201"/>
      <c r="UQU91" s="201"/>
      <c r="UQV91" s="201"/>
      <c r="UQW91" s="201"/>
      <c r="UQX91" s="201"/>
      <c r="UQY91" s="201"/>
      <c r="UQZ91" s="201"/>
      <c r="URA91" s="201"/>
      <c r="URB91" s="201"/>
      <c r="URC91" s="201"/>
      <c r="URD91" s="201"/>
      <c r="URE91" s="201"/>
      <c r="URF91" s="201"/>
      <c r="URG91" s="201"/>
      <c r="URH91" s="201"/>
      <c r="URI91" s="201"/>
      <c r="URJ91" s="201"/>
      <c r="URK91" s="201"/>
      <c r="URL91" s="201"/>
      <c r="URM91" s="201"/>
      <c r="URN91" s="201"/>
      <c r="URO91" s="201"/>
      <c r="URP91" s="201"/>
      <c r="URQ91" s="201"/>
      <c r="URR91" s="201"/>
      <c r="URS91" s="201"/>
      <c r="URT91" s="201"/>
      <c r="URU91" s="201"/>
      <c r="URV91" s="201"/>
      <c r="URW91" s="201"/>
      <c r="URX91" s="201"/>
      <c r="URY91" s="201"/>
      <c r="URZ91" s="201"/>
      <c r="USA91" s="201"/>
      <c r="USB91" s="201"/>
      <c r="USC91" s="201"/>
      <c r="USD91" s="201"/>
      <c r="USE91" s="201"/>
      <c r="USF91" s="201"/>
      <c r="USG91" s="201"/>
      <c r="USH91" s="201"/>
      <c r="USI91" s="201"/>
      <c r="USJ91" s="201"/>
      <c r="USK91" s="201"/>
      <c r="USL91" s="201"/>
      <c r="USM91" s="201"/>
      <c r="USN91" s="201"/>
      <c r="USO91" s="201"/>
      <c r="USP91" s="201"/>
      <c r="USQ91" s="201"/>
      <c r="USR91" s="201"/>
      <c r="USS91" s="201"/>
      <c r="UST91" s="201"/>
      <c r="USU91" s="201"/>
      <c r="USV91" s="201"/>
      <c r="USW91" s="201"/>
      <c r="USX91" s="201"/>
      <c r="USY91" s="201"/>
      <c r="USZ91" s="201"/>
      <c r="UTA91" s="201"/>
      <c r="UTB91" s="201"/>
      <c r="UTC91" s="201"/>
      <c r="UTD91" s="201"/>
      <c r="UTE91" s="201"/>
      <c r="UTF91" s="201"/>
      <c r="UTG91" s="201"/>
      <c r="UTH91" s="201"/>
      <c r="UTI91" s="201"/>
      <c r="UTJ91" s="201"/>
      <c r="UTK91" s="201"/>
      <c r="UTL91" s="201"/>
      <c r="UTM91" s="201"/>
      <c r="UTN91" s="201"/>
      <c r="UTO91" s="201"/>
      <c r="UTP91" s="201"/>
      <c r="UTQ91" s="201"/>
      <c r="UTR91" s="201"/>
      <c r="UTS91" s="201"/>
      <c r="UTT91" s="201"/>
      <c r="UTU91" s="201"/>
      <c r="UTV91" s="201"/>
      <c r="UTW91" s="201"/>
      <c r="UTX91" s="201"/>
      <c r="UTY91" s="201"/>
      <c r="UTZ91" s="201"/>
      <c r="UUA91" s="201"/>
      <c r="UUB91" s="201"/>
      <c r="UUC91" s="201"/>
      <c r="UUD91" s="201"/>
      <c r="UUE91" s="201"/>
      <c r="UUF91" s="201"/>
      <c r="UUG91" s="201"/>
      <c r="UUH91" s="201"/>
      <c r="UUI91" s="201"/>
      <c r="UUJ91" s="201"/>
      <c r="UUK91" s="201"/>
      <c r="UUL91" s="201"/>
      <c r="UUM91" s="201"/>
      <c r="UUN91" s="201"/>
      <c r="UUO91" s="201"/>
      <c r="UUP91" s="201"/>
      <c r="UUQ91" s="201"/>
      <c r="UUR91" s="201"/>
      <c r="UUS91" s="201"/>
      <c r="UUT91" s="201"/>
      <c r="UUU91" s="201"/>
      <c r="UUV91" s="201"/>
      <c r="UUW91" s="201"/>
      <c r="UUX91" s="201"/>
      <c r="UUY91" s="201"/>
      <c r="UUZ91" s="201"/>
      <c r="UVA91" s="201"/>
      <c r="UVB91" s="201"/>
      <c r="UVC91" s="201"/>
      <c r="UVD91" s="201"/>
      <c r="UVE91" s="201"/>
      <c r="UVF91" s="201"/>
      <c r="UVG91" s="201"/>
      <c r="UVH91" s="201"/>
      <c r="UVI91" s="201"/>
      <c r="UVJ91" s="201"/>
      <c r="UVK91" s="201"/>
      <c r="UVL91" s="201"/>
      <c r="UVM91" s="201"/>
      <c r="UVN91" s="201"/>
      <c r="UVO91" s="201"/>
      <c r="UVP91" s="201"/>
      <c r="UVQ91" s="201"/>
      <c r="UVR91" s="201"/>
      <c r="UVS91" s="201"/>
      <c r="UVT91" s="201"/>
      <c r="UVU91" s="201"/>
      <c r="UVV91" s="201"/>
      <c r="UVW91" s="201"/>
      <c r="UVX91" s="201"/>
      <c r="UVY91" s="201"/>
      <c r="UVZ91" s="201"/>
      <c r="UWA91" s="201"/>
      <c r="UWB91" s="201"/>
      <c r="UWC91" s="201"/>
      <c r="UWD91" s="201"/>
      <c r="UWE91" s="201"/>
      <c r="UWF91" s="201"/>
      <c r="UWG91" s="201"/>
      <c r="UWH91" s="201"/>
      <c r="UWI91" s="201"/>
      <c r="UWJ91" s="201"/>
      <c r="UWK91" s="201"/>
      <c r="UWL91" s="201"/>
      <c r="UWM91" s="201"/>
      <c r="UWN91" s="201"/>
      <c r="UWO91" s="201"/>
      <c r="UWP91" s="201"/>
      <c r="UWQ91" s="201"/>
      <c r="UWR91" s="201"/>
      <c r="UWS91" s="201"/>
      <c r="UWT91" s="201"/>
      <c r="UWU91" s="201"/>
      <c r="UWV91" s="201"/>
      <c r="UWW91" s="201"/>
      <c r="UWX91" s="201"/>
      <c r="UWY91" s="201"/>
      <c r="UWZ91" s="201"/>
      <c r="UXA91" s="201"/>
      <c r="UXB91" s="201"/>
      <c r="UXC91" s="201"/>
      <c r="UXD91" s="201"/>
      <c r="UXE91" s="201"/>
      <c r="UXF91" s="201"/>
      <c r="UXG91" s="201"/>
      <c r="UXH91" s="201"/>
      <c r="UXI91" s="201"/>
      <c r="UXJ91" s="201"/>
      <c r="UXK91" s="201"/>
      <c r="UXL91" s="201"/>
      <c r="UXM91" s="201"/>
      <c r="UXN91" s="201"/>
      <c r="UXO91" s="201"/>
      <c r="UXP91" s="201"/>
      <c r="UXQ91" s="201"/>
      <c r="UXR91" s="201"/>
      <c r="UXS91" s="201"/>
      <c r="UXT91" s="201"/>
      <c r="UXU91" s="201"/>
      <c r="UXV91" s="201"/>
      <c r="UXW91" s="201"/>
      <c r="UXX91" s="201"/>
      <c r="UXY91" s="201"/>
      <c r="UXZ91" s="201"/>
      <c r="UYA91" s="201"/>
      <c r="UYB91" s="201"/>
      <c r="UYC91" s="201"/>
      <c r="UYD91" s="201"/>
      <c r="UYE91" s="201"/>
      <c r="UYF91" s="201"/>
      <c r="UYG91" s="201"/>
      <c r="UYH91" s="201"/>
      <c r="UYI91" s="201"/>
      <c r="UYJ91" s="201"/>
      <c r="UYK91" s="201"/>
      <c r="UYL91" s="201"/>
      <c r="UYM91" s="201"/>
      <c r="UYN91" s="201"/>
      <c r="UYO91" s="201"/>
      <c r="UYP91" s="201"/>
      <c r="UYQ91" s="201"/>
      <c r="UYR91" s="201"/>
      <c r="UYS91" s="201"/>
      <c r="UYT91" s="201"/>
      <c r="UYU91" s="201"/>
      <c r="UYV91" s="201"/>
      <c r="UYW91" s="201"/>
      <c r="UYX91" s="201"/>
      <c r="UYY91" s="201"/>
      <c r="UYZ91" s="201"/>
      <c r="UZA91" s="201"/>
      <c r="UZB91" s="201"/>
      <c r="UZC91" s="201"/>
      <c r="UZD91" s="201"/>
      <c r="UZE91" s="201"/>
      <c r="UZF91" s="201"/>
      <c r="UZG91" s="201"/>
      <c r="UZH91" s="201"/>
      <c r="UZI91" s="201"/>
      <c r="UZJ91" s="201"/>
      <c r="UZK91" s="201"/>
      <c r="UZL91" s="201"/>
      <c r="UZM91" s="201"/>
      <c r="UZN91" s="201"/>
      <c r="UZO91" s="201"/>
      <c r="UZP91" s="201"/>
      <c r="UZQ91" s="201"/>
      <c r="UZR91" s="201"/>
      <c r="UZS91" s="201"/>
      <c r="UZT91" s="201"/>
      <c r="UZU91" s="201"/>
      <c r="UZV91" s="201"/>
      <c r="UZW91" s="201"/>
      <c r="UZX91" s="201"/>
      <c r="UZY91" s="201"/>
      <c r="UZZ91" s="201"/>
      <c r="VAA91" s="201"/>
      <c r="VAB91" s="201"/>
      <c r="VAC91" s="201"/>
      <c r="VAD91" s="201"/>
      <c r="VAE91" s="201"/>
      <c r="VAF91" s="201"/>
      <c r="VAG91" s="201"/>
      <c r="VAH91" s="201"/>
      <c r="VAI91" s="201"/>
      <c r="VAJ91" s="201"/>
      <c r="VAK91" s="201"/>
      <c r="VAL91" s="201"/>
      <c r="VAM91" s="201"/>
      <c r="VAN91" s="201"/>
      <c r="VAO91" s="201"/>
      <c r="VAP91" s="201"/>
      <c r="VAQ91" s="201"/>
      <c r="VAR91" s="201"/>
      <c r="VAS91" s="201"/>
      <c r="VAT91" s="201"/>
      <c r="VAU91" s="201"/>
      <c r="VAV91" s="201"/>
      <c r="VAW91" s="201"/>
      <c r="VAX91" s="201"/>
      <c r="VAY91" s="201"/>
      <c r="VAZ91" s="201"/>
      <c r="VBA91" s="201"/>
      <c r="VBB91" s="201"/>
      <c r="VBC91" s="201"/>
      <c r="VBD91" s="201"/>
      <c r="VBE91" s="201"/>
      <c r="VBF91" s="201"/>
      <c r="VBG91" s="201"/>
      <c r="VBH91" s="201"/>
      <c r="VBI91" s="201"/>
      <c r="VBJ91" s="201"/>
      <c r="VBK91" s="201"/>
      <c r="VBL91" s="201"/>
      <c r="VBM91" s="201"/>
      <c r="VBN91" s="201"/>
      <c r="VBO91" s="201"/>
      <c r="VBP91" s="201"/>
      <c r="VBQ91" s="201"/>
      <c r="VBR91" s="201"/>
      <c r="VBS91" s="201"/>
      <c r="VBT91" s="201"/>
      <c r="VBU91" s="201"/>
      <c r="VBV91" s="201"/>
      <c r="VBW91" s="201"/>
      <c r="VBX91" s="201"/>
      <c r="VBY91" s="201"/>
      <c r="VBZ91" s="201"/>
      <c r="VCA91" s="201"/>
      <c r="VCB91" s="201"/>
      <c r="VCC91" s="201"/>
      <c r="VCD91" s="201"/>
      <c r="VCE91" s="201"/>
      <c r="VCF91" s="201"/>
      <c r="VCG91" s="201"/>
      <c r="VCH91" s="201"/>
      <c r="VCI91" s="201"/>
      <c r="VCJ91" s="201"/>
      <c r="VCK91" s="201"/>
      <c r="VCL91" s="201"/>
      <c r="VCM91" s="201"/>
      <c r="VCN91" s="201"/>
      <c r="VCO91" s="201"/>
      <c r="VCP91" s="201"/>
      <c r="VCQ91" s="201"/>
      <c r="VCR91" s="201"/>
      <c r="VCS91" s="201"/>
      <c r="VCT91" s="201"/>
      <c r="VCU91" s="201"/>
      <c r="VCV91" s="201"/>
      <c r="VCW91" s="201"/>
      <c r="VCX91" s="201"/>
      <c r="VCY91" s="201"/>
      <c r="VCZ91" s="201"/>
      <c r="VDA91" s="201"/>
      <c r="VDB91" s="201"/>
      <c r="VDC91" s="201"/>
      <c r="VDD91" s="201"/>
      <c r="VDE91" s="201"/>
      <c r="VDF91" s="201"/>
      <c r="VDG91" s="201"/>
      <c r="VDH91" s="201"/>
      <c r="VDI91" s="201"/>
      <c r="VDJ91" s="201"/>
      <c r="VDK91" s="201"/>
      <c r="VDL91" s="201"/>
      <c r="VDM91" s="201"/>
      <c r="VDN91" s="201"/>
      <c r="VDO91" s="201"/>
      <c r="VDP91" s="201"/>
      <c r="VDQ91" s="201"/>
      <c r="VDR91" s="201"/>
      <c r="VDS91" s="201"/>
      <c r="VDT91" s="201"/>
      <c r="VDU91" s="201"/>
      <c r="VDV91" s="201"/>
      <c r="VDW91" s="201"/>
      <c r="VDX91" s="201"/>
      <c r="VDY91" s="201"/>
      <c r="VDZ91" s="201"/>
      <c r="VEA91" s="201"/>
      <c r="VEB91" s="201"/>
      <c r="VEC91" s="201"/>
      <c r="VED91" s="201"/>
      <c r="VEE91" s="201"/>
      <c r="VEF91" s="201"/>
      <c r="VEG91" s="201"/>
      <c r="VEH91" s="201"/>
      <c r="VEI91" s="201"/>
      <c r="VEJ91" s="201"/>
      <c r="VEK91" s="201"/>
      <c r="VEL91" s="201"/>
      <c r="VEM91" s="201"/>
      <c r="VEN91" s="201"/>
      <c r="VEO91" s="201"/>
      <c r="VEP91" s="201"/>
      <c r="VEQ91" s="201"/>
      <c r="VER91" s="201"/>
      <c r="VES91" s="201"/>
      <c r="VET91" s="201"/>
      <c r="VEU91" s="201"/>
      <c r="VEV91" s="201"/>
      <c r="VEW91" s="201"/>
      <c r="VEX91" s="201"/>
      <c r="VEY91" s="201"/>
      <c r="VEZ91" s="201"/>
      <c r="VFA91" s="201"/>
      <c r="VFB91" s="201"/>
      <c r="VFC91" s="201"/>
      <c r="VFD91" s="201"/>
      <c r="VFE91" s="201"/>
      <c r="VFF91" s="201"/>
      <c r="VFG91" s="201"/>
      <c r="VFH91" s="201"/>
      <c r="VFI91" s="201"/>
      <c r="VFJ91" s="201"/>
      <c r="VFK91" s="201"/>
      <c r="VFL91" s="201"/>
      <c r="VFM91" s="201"/>
      <c r="VFN91" s="201"/>
      <c r="VFO91" s="201"/>
      <c r="VFP91" s="201"/>
      <c r="VFQ91" s="201"/>
      <c r="VFR91" s="201"/>
      <c r="VFS91" s="201"/>
      <c r="VFT91" s="201"/>
      <c r="VFU91" s="201"/>
      <c r="VFV91" s="201"/>
      <c r="VFW91" s="201"/>
      <c r="VFX91" s="201"/>
      <c r="VFY91" s="201"/>
      <c r="VFZ91" s="201"/>
      <c r="VGA91" s="201"/>
      <c r="VGB91" s="201"/>
      <c r="VGC91" s="201"/>
      <c r="VGD91" s="201"/>
      <c r="VGE91" s="201"/>
      <c r="VGF91" s="201"/>
      <c r="VGG91" s="201"/>
      <c r="VGH91" s="201"/>
      <c r="VGI91" s="201"/>
      <c r="VGJ91" s="201"/>
      <c r="VGK91" s="201"/>
      <c r="VGL91" s="201"/>
      <c r="VGM91" s="201"/>
      <c r="VGN91" s="201"/>
      <c r="VGO91" s="201"/>
      <c r="VGP91" s="201"/>
      <c r="VGQ91" s="201"/>
      <c r="VGR91" s="201"/>
      <c r="VGS91" s="201"/>
      <c r="VGT91" s="201"/>
      <c r="VGU91" s="201"/>
      <c r="VGV91" s="201"/>
      <c r="VGW91" s="201"/>
      <c r="VGX91" s="201"/>
      <c r="VGY91" s="201"/>
      <c r="VGZ91" s="201"/>
      <c r="VHA91" s="201"/>
      <c r="VHB91" s="201"/>
      <c r="VHC91" s="201"/>
      <c r="VHD91" s="201"/>
      <c r="VHE91" s="201"/>
      <c r="VHF91" s="201"/>
      <c r="VHG91" s="201"/>
      <c r="VHH91" s="201"/>
      <c r="VHI91" s="201"/>
      <c r="VHJ91" s="201"/>
      <c r="VHK91" s="201"/>
      <c r="VHL91" s="201"/>
      <c r="VHM91" s="201"/>
      <c r="VHN91" s="201"/>
      <c r="VHO91" s="201"/>
      <c r="VHP91" s="201"/>
      <c r="VHQ91" s="201"/>
      <c r="VHR91" s="201"/>
      <c r="VHS91" s="201"/>
      <c r="VHT91" s="201"/>
      <c r="VHU91" s="201"/>
      <c r="VHV91" s="201"/>
      <c r="VHW91" s="201"/>
      <c r="VHX91" s="201"/>
      <c r="VHY91" s="201"/>
      <c r="VHZ91" s="201"/>
      <c r="VIA91" s="201"/>
      <c r="VIB91" s="201"/>
      <c r="VIC91" s="201"/>
      <c r="VID91" s="201"/>
      <c r="VIE91" s="201"/>
      <c r="VIF91" s="201"/>
      <c r="VIG91" s="201"/>
      <c r="VIH91" s="201"/>
      <c r="VII91" s="201"/>
      <c r="VIJ91" s="201"/>
      <c r="VIK91" s="201"/>
      <c r="VIL91" s="201"/>
      <c r="VIM91" s="201"/>
      <c r="VIN91" s="201"/>
      <c r="VIO91" s="201"/>
      <c r="VIP91" s="201"/>
      <c r="VIQ91" s="201"/>
      <c r="VIR91" s="201"/>
      <c r="VIS91" s="201"/>
      <c r="VIT91" s="201"/>
      <c r="VIU91" s="201"/>
      <c r="VIV91" s="201"/>
      <c r="VIW91" s="201"/>
      <c r="VIX91" s="201"/>
      <c r="VIY91" s="201"/>
      <c r="VIZ91" s="201"/>
      <c r="VJA91" s="201"/>
      <c r="VJB91" s="201"/>
      <c r="VJC91" s="201"/>
      <c r="VJD91" s="201"/>
      <c r="VJE91" s="201"/>
      <c r="VJF91" s="201"/>
      <c r="VJG91" s="201"/>
      <c r="VJH91" s="201"/>
      <c r="VJI91" s="201"/>
      <c r="VJJ91" s="201"/>
      <c r="VJK91" s="201"/>
      <c r="VJL91" s="201"/>
      <c r="VJM91" s="201"/>
      <c r="VJN91" s="201"/>
      <c r="VJO91" s="201"/>
      <c r="VJP91" s="201"/>
      <c r="VJQ91" s="201"/>
      <c r="VJR91" s="201"/>
      <c r="VJS91" s="201"/>
      <c r="VJT91" s="201"/>
      <c r="VJU91" s="201"/>
      <c r="VJV91" s="201"/>
      <c r="VJW91" s="201"/>
      <c r="VJX91" s="201"/>
      <c r="VJY91" s="201"/>
      <c r="VJZ91" s="201"/>
      <c r="VKA91" s="201"/>
      <c r="VKB91" s="201"/>
      <c r="VKC91" s="201"/>
      <c r="VKD91" s="201"/>
      <c r="VKE91" s="201"/>
      <c r="VKF91" s="201"/>
      <c r="VKG91" s="201"/>
      <c r="VKH91" s="201"/>
      <c r="VKI91" s="201"/>
      <c r="VKJ91" s="201"/>
      <c r="VKK91" s="201"/>
      <c r="VKL91" s="201"/>
      <c r="VKM91" s="201"/>
      <c r="VKN91" s="201"/>
      <c r="VKO91" s="201"/>
      <c r="VKP91" s="201"/>
      <c r="VKQ91" s="201"/>
      <c r="VKR91" s="201"/>
      <c r="VKS91" s="201"/>
      <c r="VKT91" s="201"/>
      <c r="VKU91" s="201"/>
      <c r="VKV91" s="201"/>
      <c r="VKW91" s="201"/>
      <c r="VKX91" s="201"/>
      <c r="VKY91" s="201"/>
      <c r="VKZ91" s="201"/>
      <c r="VLA91" s="201"/>
      <c r="VLB91" s="201"/>
      <c r="VLC91" s="201"/>
      <c r="VLD91" s="201"/>
      <c r="VLE91" s="201"/>
      <c r="VLF91" s="201"/>
      <c r="VLG91" s="201"/>
      <c r="VLH91" s="201"/>
      <c r="VLI91" s="201"/>
      <c r="VLJ91" s="201"/>
      <c r="VLK91" s="201"/>
      <c r="VLL91" s="201"/>
      <c r="VLM91" s="201"/>
      <c r="VLN91" s="201"/>
      <c r="VLO91" s="201"/>
      <c r="VLP91" s="201"/>
      <c r="VLQ91" s="201"/>
      <c r="VLR91" s="201"/>
      <c r="VLS91" s="201"/>
      <c r="VLT91" s="201"/>
      <c r="VLU91" s="201"/>
      <c r="VLV91" s="201"/>
      <c r="VLW91" s="201"/>
      <c r="VLX91" s="201"/>
      <c r="VLY91" s="201"/>
      <c r="VLZ91" s="201"/>
      <c r="VMA91" s="201"/>
      <c r="VMB91" s="201"/>
      <c r="VMC91" s="201"/>
      <c r="VMD91" s="201"/>
      <c r="VME91" s="201"/>
      <c r="VMF91" s="201"/>
      <c r="VMG91" s="201"/>
      <c r="VMH91" s="201"/>
      <c r="VMI91" s="201"/>
      <c r="VMJ91" s="201"/>
      <c r="VMK91" s="201"/>
      <c r="VML91" s="201"/>
      <c r="VMM91" s="201"/>
      <c r="VMN91" s="201"/>
      <c r="VMO91" s="201"/>
      <c r="VMP91" s="201"/>
      <c r="VMQ91" s="201"/>
      <c r="VMR91" s="201"/>
      <c r="VMS91" s="201"/>
      <c r="VMT91" s="201"/>
      <c r="VMU91" s="201"/>
      <c r="VMV91" s="201"/>
      <c r="VMW91" s="201"/>
      <c r="VMX91" s="201"/>
      <c r="VMY91" s="201"/>
      <c r="VMZ91" s="201"/>
      <c r="VNA91" s="201"/>
      <c r="VNB91" s="201"/>
      <c r="VNC91" s="201"/>
      <c r="VND91" s="201"/>
      <c r="VNE91" s="201"/>
      <c r="VNF91" s="201"/>
      <c r="VNG91" s="201"/>
      <c r="VNH91" s="201"/>
      <c r="VNI91" s="201"/>
      <c r="VNJ91" s="201"/>
      <c r="VNK91" s="201"/>
      <c r="VNL91" s="201"/>
      <c r="VNM91" s="201"/>
      <c r="VNN91" s="201"/>
      <c r="VNO91" s="201"/>
      <c r="VNP91" s="201"/>
      <c r="VNQ91" s="201"/>
      <c r="VNR91" s="201"/>
      <c r="VNS91" s="201"/>
      <c r="VNT91" s="201"/>
      <c r="VNU91" s="201"/>
      <c r="VNV91" s="201"/>
      <c r="VNW91" s="201"/>
      <c r="VNX91" s="201"/>
      <c r="VNY91" s="201"/>
      <c r="VNZ91" s="201"/>
      <c r="VOA91" s="201"/>
      <c r="VOB91" s="201"/>
      <c r="VOC91" s="201"/>
      <c r="VOD91" s="201"/>
      <c r="VOE91" s="201"/>
      <c r="VOF91" s="201"/>
      <c r="VOG91" s="201"/>
      <c r="VOH91" s="201"/>
      <c r="VOI91" s="201"/>
      <c r="VOJ91" s="201"/>
      <c r="VOK91" s="201"/>
      <c r="VOL91" s="201"/>
      <c r="VOM91" s="201"/>
      <c r="VON91" s="201"/>
      <c r="VOO91" s="201"/>
      <c r="VOP91" s="201"/>
      <c r="VOQ91" s="201"/>
      <c r="VOR91" s="201"/>
      <c r="VOS91" s="201"/>
      <c r="VOT91" s="201"/>
      <c r="VOU91" s="201"/>
      <c r="VOV91" s="201"/>
      <c r="VOW91" s="201"/>
      <c r="VOX91" s="201"/>
      <c r="VOY91" s="201"/>
      <c r="VOZ91" s="201"/>
      <c r="VPA91" s="201"/>
      <c r="VPB91" s="201"/>
      <c r="VPC91" s="201"/>
      <c r="VPD91" s="201"/>
      <c r="VPE91" s="201"/>
      <c r="VPF91" s="201"/>
      <c r="VPG91" s="201"/>
      <c r="VPH91" s="201"/>
      <c r="VPI91" s="201"/>
      <c r="VPJ91" s="201"/>
      <c r="VPK91" s="201"/>
      <c r="VPL91" s="201"/>
      <c r="VPM91" s="201"/>
      <c r="VPN91" s="201"/>
      <c r="VPO91" s="201"/>
      <c r="VPP91" s="201"/>
      <c r="VPQ91" s="201"/>
      <c r="VPR91" s="201"/>
      <c r="VPS91" s="201"/>
      <c r="VPT91" s="201"/>
      <c r="VPU91" s="201"/>
      <c r="VPV91" s="201"/>
      <c r="VPW91" s="201"/>
      <c r="VPX91" s="201"/>
      <c r="VPY91" s="201"/>
      <c r="VPZ91" s="201"/>
      <c r="VQA91" s="201"/>
      <c r="VQB91" s="201"/>
      <c r="VQC91" s="201"/>
      <c r="VQD91" s="201"/>
      <c r="VQE91" s="201"/>
      <c r="VQF91" s="201"/>
      <c r="VQG91" s="201"/>
      <c r="VQH91" s="201"/>
      <c r="VQI91" s="201"/>
      <c r="VQJ91" s="201"/>
      <c r="VQK91" s="201"/>
      <c r="VQL91" s="201"/>
      <c r="VQM91" s="201"/>
      <c r="VQN91" s="201"/>
      <c r="VQO91" s="201"/>
      <c r="VQP91" s="201"/>
      <c r="VQQ91" s="201"/>
      <c r="VQR91" s="201"/>
      <c r="VQS91" s="201"/>
      <c r="VQT91" s="201"/>
      <c r="VQU91" s="201"/>
      <c r="VQV91" s="201"/>
      <c r="VQW91" s="201"/>
      <c r="VQX91" s="201"/>
      <c r="VQY91" s="201"/>
      <c r="VQZ91" s="201"/>
      <c r="VRA91" s="201"/>
      <c r="VRB91" s="201"/>
      <c r="VRC91" s="201"/>
      <c r="VRD91" s="201"/>
      <c r="VRE91" s="201"/>
      <c r="VRF91" s="201"/>
      <c r="VRG91" s="201"/>
      <c r="VRH91" s="201"/>
      <c r="VRI91" s="201"/>
      <c r="VRJ91" s="201"/>
      <c r="VRK91" s="201"/>
      <c r="VRL91" s="201"/>
      <c r="VRM91" s="201"/>
      <c r="VRN91" s="201"/>
      <c r="VRO91" s="201"/>
      <c r="VRP91" s="201"/>
      <c r="VRQ91" s="201"/>
      <c r="VRR91" s="201"/>
      <c r="VRS91" s="201"/>
      <c r="VRT91" s="201"/>
      <c r="VRU91" s="201"/>
      <c r="VRV91" s="201"/>
      <c r="VRW91" s="201"/>
      <c r="VRX91" s="201"/>
      <c r="VRY91" s="201"/>
      <c r="VRZ91" s="201"/>
      <c r="VSA91" s="201"/>
      <c r="VSB91" s="201"/>
      <c r="VSC91" s="201"/>
      <c r="VSD91" s="201"/>
      <c r="VSE91" s="201"/>
      <c r="VSF91" s="201"/>
      <c r="VSG91" s="201"/>
      <c r="VSH91" s="201"/>
      <c r="VSI91" s="201"/>
      <c r="VSJ91" s="201"/>
      <c r="VSK91" s="201"/>
      <c r="VSL91" s="201"/>
      <c r="VSM91" s="201"/>
      <c r="VSN91" s="201"/>
      <c r="VSO91" s="201"/>
      <c r="VSP91" s="201"/>
      <c r="VSQ91" s="201"/>
      <c r="VSR91" s="201"/>
      <c r="VSS91" s="201"/>
      <c r="VST91" s="201"/>
      <c r="VSU91" s="201"/>
      <c r="VSV91" s="201"/>
      <c r="VSW91" s="201"/>
      <c r="VSX91" s="201"/>
      <c r="VSY91" s="201"/>
      <c r="VSZ91" s="201"/>
      <c r="VTA91" s="201"/>
      <c r="VTB91" s="201"/>
      <c r="VTC91" s="201"/>
      <c r="VTD91" s="201"/>
      <c r="VTE91" s="201"/>
      <c r="VTF91" s="201"/>
      <c r="VTG91" s="201"/>
      <c r="VTH91" s="201"/>
      <c r="VTI91" s="201"/>
      <c r="VTJ91" s="201"/>
      <c r="VTK91" s="201"/>
      <c r="VTL91" s="201"/>
      <c r="VTM91" s="201"/>
      <c r="VTN91" s="201"/>
      <c r="VTO91" s="201"/>
      <c r="VTP91" s="201"/>
      <c r="VTQ91" s="201"/>
      <c r="VTR91" s="201"/>
      <c r="VTS91" s="201"/>
      <c r="VTT91" s="201"/>
      <c r="VTU91" s="201"/>
      <c r="VTV91" s="201"/>
      <c r="VTW91" s="201"/>
      <c r="VTX91" s="201"/>
      <c r="VTY91" s="201"/>
      <c r="VTZ91" s="201"/>
      <c r="VUA91" s="201"/>
      <c r="VUB91" s="201"/>
      <c r="VUC91" s="201"/>
      <c r="VUD91" s="201"/>
      <c r="VUE91" s="201"/>
      <c r="VUF91" s="201"/>
      <c r="VUG91" s="201"/>
      <c r="VUH91" s="201"/>
      <c r="VUI91" s="201"/>
      <c r="VUJ91" s="201"/>
      <c r="VUK91" s="201"/>
      <c r="VUL91" s="201"/>
      <c r="VUM91" s="201"/>
      <c r="VUN91" s="201"/>
      <c r="VUO91" s="201"/>
      <c r="VUP91" s="201"/>
      <c r="VUQ91" s="201"/>
      <c r="VUR91" s="201"/>
      <c r="VUS91" s="201"/>
      <c r="VUT91" s="201"/>
      <c r="VUU91" s="201"/>
      <c r="VUV91" s="201"/>
      <c r="VUW91" s="201"/>
      <c r="VUX91" s="201"/>
      <c r="VUY91" s="201"/>
      <c r="VUZ91" s="201"/>
      <c r="VVA91" s="201"/>
      <c r="VVB91" s="201"/>
      <c r="VVC91" s="201"/>
      <c r="VVD91" s="201"/>
      <c r="VVE91" s="201"/>
      <c r="VVF91" s="201"/>
      <c r="VVG91" s="201"/>
      <c r="VVH91" s="201"/>
      <c r="VVI91" s="201"/>
      <c r="VVJ91" s="201"/>
      <c r="VVK91" s="201"/>
      <c r="VVL91" s="201"/>
      <c r="VVM91" s="201"/>
      <c r="VVN91" s="201"/>
      <c r="VVO91" s="201"/>
      <c r="VVP91" s="201"/>
      <c r="VVQ91" s="201"/>
      <c r="VVR91" s="201"/>
      <c r="VVS91" s="201"/>
      <c r="VVT91" s="201"/>
      <c r="VVU91" s="201"/>
      <c r="VVV91" s="201"/>
      <c r="VVW91" s="201"/>
      <c r="VVX91" s="201"/>
      <c r="VVY91" s="201"/>
      <c r="VVZ91" s="201"/>
      <c r="VWA91" s="201"/>
      <c r="VWB91" s="201"/>
      <c r="VWC91" s="201"/>
      <c r="VWD91" s="201"/>
      <c r="VWE91" s="201"/>
      <c r="VWF91" s="201"/>
      <c r="VWG91" s="201"/>
      <c r="VWH91" s="201"/>
      <c r="VWI91" s="201"/>
      <c r="VWJ91" s="201"/>
      <c r="VWK91" s="201"/>
      <c r="VWL91" s="201"/>
      <c r="VWM91" s="201"/>
      <c r="VWN91" s="201"/>
      <c r="VWO91" s="201"/>
      <c r="VWP91" s="201"/>
      <c r="VWQ91" s="201"/>
      <c r="VWR91" s="201"/>
      <c r="VWS91" s="201"/>
      <c r="VWT91" s="201"/>
      <c r="VWU91" s="201"/>
      <c r="VWV91" s="201"/>
      <c r="VWW91" s="201"/>
      <c r="VWX91" s="201"/>
      <c r="VWY91" s="201"/>
      <c r="VWZ91" s="201"/>
      <c r="VXA91" s="201"/>
      <c r="VXB91" s="201"/>
      <c r="VXC91" s="201"/>
      <c r="VXD91" s="201"/>
      <c r="VXE91" s="201"/>
      <c r="VXF91" s="201"/>
      <c r="VXG91" s="201"/>
      <c r="VXH91" s="201"/>
      <c r="VXI91" s="201"/>
      <c r="VXJ91" s="201"/>
      <c r="VXK91" s="201"/>
      <c r="VXL91" s="201"/>
      <c r="VXM91" s="201"/>
      <c r="VXN91" s="201"/>
      <c r="VXO91" s="201"/>
      <c r="VXP91" s="201"/>
      <c r="VXQ91" s="201"/>
      <c r="VXR91" s="201"/>
      <c r="VXS91" s="201"/>
      <c r="VXT91" s="201"/>
      <c r="VXU91" s="201"/>
      <c r="VXV91" s="201"/>
      <c r="VXW91" s="201"/>
      <c r="VXX91" s="201"/>
      <c r="VXY91" s="201"/>
      <c r="VXZ91" s="201"/>
      <c r="VYA91" s="201"/>
      <c r="VYB91" s="201"/>
      <c r="VYC91" s="201"/>
      <c r="VYD91" s="201"/>
      <c r="VYE91" s="201"/>
      <c r="VYF91" s="201"/>
      <c r="VYG91" s="201"/>
      <c r="VYH91" s="201"/>
      <c r="VYI91" s="201"/>
      <c r="VYJ91" s="201"/>
      <c r="VYK91" s="201"/>
      <c r="VYL91" s="201"/>
      <c r="VYM91" s="201"/>
      <c r="VYN91" s="201"/>
      <c r="VYO91" s="201"/>
      <c r="VYP91" s="201"/>
      <c r="VYQ91" s="201"/>
      <c r="VYR91" s="201"/>
      <c r="VYS91" s="201"/>
      <c r="VYT91" s="201"/>
      <c r="VYU91" s="201"/>
      <c r="VYV91" s="201"/>
      <c r="VYW91" s="201"/>
      <c r="VYX91" s="201"/>
      <c r="VYY91" s="201"/>
      <c r="VYZ91" s="201"/>
      <c r="VZA91" s="201"/>
      <c r="VZB91" s="201"/>
      <c r="VZC91" s="201"/>
      <c r="VZD91" s="201"/>
      <c r="VZE91" s="201"/>
      <c r="VZF91" s="201"/>
      <c r="VZG91" s="201"/>
      <c r="VZH91" s="201"/>
      <c r="VZI91" s="201"/>
      <c r="VZJ91" s="201"/>
      <c r="VZK91" s="201"/>
      <c r="VZL91" s="201"/>
      <c r="VZM91" s="201"/>
      <c r="VZN91" s="201"/>
      <c r="VZO91" s="201"/>
      <c r="VZP91" s="201"/>
      <c r="VZQ91" s="201"/>
      <c r="VZR91" s="201"/>
      <c r="VZS91" s="201"/>
      <c r="VZT91" s="201"/>
      <c r="VZU91" s="201"/>
      <c r="VZV91" s="201"/>
      <c r="VZW91" s="201"/>
      <c r="VZX91" s="201"/>
      <c r="VZY91" s="201"/>
      <c r="VZZ91" s="201"/>
      <c r="WAA91" s="201"/>
      <c r="WAB91" s="201"/>
      <c r="WAC91" s="201"/>
      <c r="WAD91" s="201"/>
      <c r="WAE91" s="201"/>
      <c r="WAF91" s="201"/>
      <c r="WAG91" s="201"/>
      <c r="WAH91" s="201"/>
      <c r="WAI91" s="201"/>
      <c r="WAJ91" s="201"/>
      <c r="WAK91" s="201"/>
      <c r="WAL91" s="201"/>
      <c r="WAM91" s="201"/>
      <c r="WAN91" s="201"/>
      <c r="WAO91" s="201"/>
      <c r="WAP91" s="201"/>
      <c r="WAQ91" s="201"/>
      <c r="WAR91" s="201"/>
      <c r="WAS91" s="201"/>
      <c r="WAT91" s="201"/>
      <c r="WAU91" s="201"/>
      <c r="WAV91" s="201"/>
      <c r="WAW91" s="201"/>
      <c r="WAX91" s="201"/>
      <c r="WAY91" s="201"/>
      <c r="WAZ91" s="201"/>
      <c r="WBA91" s="201"/>
      <c r="WBB91" s="201"/>
      <c r="WBC91" s="201"/>
      <c r="WBD91" s="201"/>
      <c r="WBE91" s="201"/>
      <c r="WBF91" s="201"/>
      <c r="WBG91" s="201"/>
      <c r="WBH91" s="201"/>
      <c r="WBI91" s="201"/>
      <c r="WBJ91" s="201"/>
      <c r="WBK91" s="201"/>
      <c r="WBL91" s="201"/>
      <c r="WBM91" s="201"/>
      <c r="WBN91" s="201"/>
      <c r="WBO91" s="201"/>
      <c r="WBP91" s="201"/>
      <c r="WBQ91" s="201"/>
      <c r="WBR91" s="201"/>
      <c r="WBS91" s="201"/>
      <c r="WBT91" s="201"/>
      <c r="WBU91" s="201"/>
      <c r="WBV91" s="201"/>
      <c r="WBW91" s="201"/>
      <c r="WBX91" s="201"/>
      <c r="WBY91" s="201"/>
      <c r="WBZ91" s="201"/>
      <c r="WCA91" s="201"/>
      <c r="WCB91" s="201"/>
      <c r="WCC91" s="201"/>
      <c r="WCD91" s="201"/>
      <c r="WCE91" s="201"/>
      <c r="WCF91" s="201"/>
      <c r="WCG91" s="201"/>
      <c r="WCH91" s="201"/>
      <c r="WCI91" s="201"/>
      <c r="WCJ91" s="201"/>
      <c r="WCK91" s="201"/>
      <c r="WCL91" s="201"/>
      <c r="WCM91" s="201"/>
      <c r="WCN91" s="201"/>
      <c r="WCO91" s="201"/>
      <c r="WCP91" s="201"/>
      <c r="WCQ91" s="201"/>
      <c r="WCR91" s="201"/>
      <c r="WCS91" s="201"/>
      <c r="WCT91" s="201"/>
      <c r="WCU91" s="201"/>
      <c r="WCV91" s="201"/>
      <c r="WCW91" s="201"/>
      <c r="WCX91" s="201"/>
      <c r="WCY91" s="201"/>
      <c r="WCZ91" s="201"/>
      <c r="WDA91" s="201"/>
      <c r="WDB91" s="201"/>
      <c r="WDC91" s="201"/>
      <c r="WDD91" s="201"/>
      <c r="WDE91" s="201"/>
      <c r="WDF91" s="201"/>
      <c r="WDG91" s="201"/>
      <c r="WDH91" s="201"/>
      <c r="WDI91" s="201"/>
      <c r="WDJ91" s="201"/>
      <c r="WDK91" s="201"/>
      <c r="WDL91" s="201"/>
      <c r="WDM91" s="201"/>
      <c r="WDN91" s="201"/>
      <c r="WDO91" s="201"/>
      <c r="WDP91" s="201"/>
      <c r="WDQ91" s="201"/>
      <c r="WDR91" s="201"/>
      <c r="WDS91" s="201"/>
      <c r="WDT91" s="201"/>
      <c r="WDU91" s="201"/>
      <c r="WDV91" s="201"/>
      <c r="WDW91" s="201"/>
      <c r="WDX91" s="201"/>
      <c r="WDY91" s="201"/>
      <c r="WDZ91" s="201"/>
      <c r="WEA91" s="201"/>
      <c r="WEB91" s="201"/>
      <c r="WEC91" s="201"/>
      <c r="WED91" s="201"/>
      <c r="WEE91" s="201"/>
      <c r="WEF91" s="201"/>
      <c r="WEG91" s="201"/>
      <c r="WEH91" s="201"/>
      <c r="WEI91" s="201"/>
      <c r="WEJ91" s="201"/>
      <c r="WEK91" s="201"/>
      <c r="WEL91" s="201"/>
      <c r="WEM91" s="201"/>
      <c r="WEN91" s="201"/>
      <c r="WEO91" s="201"/>
      <c r="WEP91" s="201"/>
      <c r="WEQ91" s="201"/>
      <c r="WER91" s="201"/>
      <c r="WES91" s="201"/>
      <c r="WET91" s="201"/>
      <c r="WEU91" s="201"/>
      <c r="WEV91" s="201"/>
      <c r="WEW91" s="201"/>
      <c r="WEX91" s="201"/>
      <c r="WEY91" s="201"/>
      <c r="WEZ91" s="201"/>
      <c r="WFA91" s="201"/>
      <c r="WFB91" s="201"/>
      <c r="WFC91" s="201"/>
      <c r="WFD91" s="201"/>
      <c r="WFE91" s="201"/>
      <c r="WFF91" s="201"/>
      <c r="WFG91" s="201"/>
      <c r="WFH91" s="201"/>
      <c r="WFI91" s="201"/>
      <c r="WFJ91" s="201"/>
      <c r="WFK91" s="201"/>
      <c r="WFL91" s="201"/>
      <c r="WFM91" s="201"/>
      <c r="WFN91" s="201"/>
      <c r="WFO91" s="201"/>
      <c r="WFP91" s="201"/>
      <c r="WFQ91" s="201"/>
      <c r="WFR91" s="201"/>
      <c r="WFS91" s="201"/>
      <c r="WFT91" s="201"/>
      <c r="WFU91" s="201"/>
      <c r="WFV91" s="201"/>
      <c r="WFW91" s="201"/>
      <c r="WFX91" s="201"/>
      <c r="WFY91" s="201"/>
      <c r="WFZ91" s="201"/>
      <c r="WGA91" s="201"/>
      <c r="WGB91" s="201"/>
      <c r="WGC91" s="201"/>
      <c r="WGD91" s="201"/>
      <c r="WGE91" s="201"/>
      <c r="WGF91" s="201"/>
      <c r="WGG91" s="201"/>
      <c r="WGH91" s="201"/>
      <c r="WGI91" s="201"/>
      <c r="WGJ91" s="201"/>
      <c r="WGK91" s="201"/>
      <c r="WGL91" s="201"/>
      <c r="WGM91" s="201"/>
      <c r="WGN91" s="201"/>
      <c r="WGO91" s="201"/>
      <c r="WGP91" s="201"/>
      <c r="WGQ91" s="201"/>
      <c r="WGR91" s="201"/>
      <c r="WGS91" s="201"/>
      <c r="WGT91" s="201"/>
      <c r="WGU91" s="201"/>
      <c r="WGV91" s="201"/>
      <c r="WGW91" s="201"/>
      <c r="WGX91" s="201"/>
      <c r="WGY91" s="201"/>
      <c r="WGZ91" s="201"/>
      <c r="WHA91" s="201"/>
      <c r="WHB91" s="201"/>
      <c r="WHC91" s="201"/>
      <c r="WHD91" s="201"/>
      <c r="WHE91" s="201"/>
      <c r="WHF91" s="201"/>
      <c r="WHG91" s="201"/>
      <c r="WHH91" s="201"/>
      <c r="WHI91" s="201"/>
      <c r="WHJ91" s="201"/>
      <c r="WHK91" s="201"/>
      <c r="WHL91" s="201"/>
      <c r="WHM91" s="201"/>
      <c r="WHN91" s="201"/>
      <c r="WHO91" s="201"/>
      <c r="WHP91" s="201"/>
      <c r="WHQ91" s="201"/>
      <c r="WHR91" s="201"/>
      <c r="WHS91" s="201"/>
      <c r="WHT91" s="201"/>
      <c r="WHU91" s="201"/>
      <c r="WHV91" s="201"/>
      <c r="WHW91" s="201"/>
      <c r="WHX91" s="201"/>
      <c r="WHY91" s="201"/>
      <c r="WHZ91" s="201"/>
      <c r="WIA91" s="201"/>
      <c r="WIB91" s="201"/>
      <c r="WIC91" s="201"/>
      <c r="WID91" s="201"/>
      <c r="WIE91" s="201"/>
      <c r="WIF91" s="201"/>
      <c r="WIG91" s="201"/>
      <c r="WIH91" s="201"/>
      <c r="WII91" s="201"/>
      <c r="WIJ91" s="201"/>
      <c r="WIK91" s="201"/>
      <c r="WIL91" s="201"/>
      <c r="WIM91" s="201"/>
      <c r="WIN91" s="201"/>
      <c r="WIO91" s="201"/>
      <c r="WIP91" s="201"/>
      <c r="WIQ91" s="201"/>
      <c r="WIR91" s="201"/>
      <c r="WIS91" s="201"/>
      <c r="WIT91" s="201"/>
      <c r="WIU91" s="201"/>
      <c r="WIV91" s="201"/>
      <c r="WIW91" s="201"/>
      <c r="WIX91" s="201"/>
      <c r="WIY91" s="201"/>
      <c r="WIZ91" s="201"/>
      <c r="WJA91" s="201"/>
      <c r="WJB91" s="201"/>
      <c r="WJC91" s="201"/>
      <c r="WJD91" s="201"/>
      <c r="WJE91" s="201"/>
      <c r="WJF91" s="201"/>
      <c r="WJG91" s="201"/>
      <c r="WJH91" s="201"/>
      <c r="WJI91" s="201"/>
      <c r="WJJ91" s="201"/>
      <c r="WJK91" s="201"/>
      <c r="WJL91" s="201"/>
      <c r="WJM91" s="201"/>
      <c r="WJN91" s="201"/>
      <c r="WJO91" s="201"/>
      <c r="WJP91" s="201"/>
      <c r="WJQ91" s="201"/>
      <c r="WJR91" s="201"/>
      <c r="WJS91" s="201"/>
      <c r="WJT91" s="201"/>
      <c r="WJU91" s="201"/>
      <c r="WJV91" s="201"/>
      <c r="WJW91" s="201"/>
      <c r="WJX91" s="201"/>
      <c r="WJY91" s="201"/>
      <c r="WJZ91" s="201"/>
      <c r="WKA91" s="201"/>
      <c r="WKB91" s="201"/>
      <c r="WKC91" s="201"/>
      <c r="WKD91" s="201"/>
      <c r="WKE91" s="201"/>
      <c r="WKF91" s="201"/>
      <c r="WKG91" s="201"/>
      <c r="WKH91" s="201"/>
      <c r="WKI91" s="201"/>
      <c r="WKJ91" s="201"/>
      <c r="WKK91" s="201"/>
      <c r="WKL91" s="201"/>
      <c r="WKM91" s="201"/>
      <c r="WKN91" s="201"/>
      <c r="WKO91" s="201"/>
      <c r="WKP91" s="201"/>
      <c r="WKQ91" s="201"/>
      <c r="WKR91" s="201"/>
      <c r="WKS91" s="201"/>
      <c r="WKT91" s="201"/>
      <c r="WKU91" s="201"/>
      <c r="WKV91" s="201"/>
      <c r="WKW91" s="201"/>
      <c r="WKX91" s="201"/>
      <c r="WKY91" s="201"/>
      <c r="WKZ91" s="201"/>
      <c r="WLA91" s="201"/>
      <c r="WLB91" s="201"/>
      <c r="WLC91" s="201"/>
      <c r="WLD91" s="201"/>
      <c r="WLE91" s="201"/>
      <c r="WLF91" s="201"/>
      <c r="WLG91" s="201"/>
      <c r="WLH91" s="201"/>
      <c r="WLI91" s="201"/>
      <c r="WLJ91" s="201"/>
      <c r="WLK91" s="201"/>
      <c r="WLL91" s="201"/>
      <c r="WLM91" s="201"/>
      <c r="WLN91" s="201"/>
      <c r="WLO91" s="201"/>
      <c r="WLP91" s="201"/>
      <c r="WLQ91" s="201"/>
      <c r="WLR91" s="201"/>
      <c r="WLS91" s="201"/>
      <c r="WLT91" s="201"/>
      <c r="WLU91" s="201"/>
      <c r="WLV91" s="201"/>
      <c r="WLW91" s="201"/>
      <c r="WLX91" s="201"/>
      <c r="WLY91" s="201"/>
      <c r="WLZ91" s="201"/>
      <c r="WMA91" s="201"/>
      <c r="WMB91" s="201"/>
      <c r="WMC91" s="201"/>
      <c r="WMD91" s="201"/>
      <c r="WME91" s="201"/>
      <c r="WMF91" s="201"/>
      <c r="WMG91" s="201"/>
      <c r="WMH91" s="201"/>
      <c r="WMI91" s="201"/>
      <c r="WMJ91" s="201"/>
      <c r="WMK91" s="201"/>
      <c r="WML91" s="201"/>
      <c r="WMM91" s="201"/>
      <c r="WMN91" s="201"/>
      <c r="WMO91" s="201"/>
      <c r="WMP91" s="201"/>
      <c r="WMQ91" s="201"/>
      <c r="WMR91" s="201"/>
      <c r="WMS91" s="201"/>
      <c r="WMT91" s="201"/>
      <c r="WMU91" s="201"/>
      <c r="WMV91" s="201"/>
      <c r="WMW91" s="201"/>
      <c r="WMX91" s="201"/>
      <c r="WMY91" s="201"/>
      <c r="WMZ91" s="201"/>
      <c r="WNA91" s="201"/>
      <c r="WNB91" s="201"/>
      <c r="WNC91" s="201"/>
      <c r="WND91" s="201"/>
      <c r="WNE91" s="201"/>
      <c r="WNF91" s="201"/>
      <c r="WNG91" s="201"/>
      <c r="WNH91" s="201"/>
      <c r="WNI91" s="201"/>
      <c r="WNJ91" s="201"/>
      <c r="WNK91" s="201"/>
      <c r="WNL91" s="201"/>
      <c r="WNM91" s="201"/>
      <c r="WNN91" s="201"/>
      <c r="WNO91" s="201"/>
      <c r="WNP91" s="201"/>
      <c r="WNQ91" s="201"/>
      <c r="WNR91" s="201"/>
      <c r="WNS91" s="201"/>
      <c r="WNT91" s="201"/>
      <c r="WNU91" s="201"/>
      <c r="WNV91" s="201"/>
      <c r="WNW91" s="201"/>
      <c r="WNX91" s="201"/>
      <c r="WNY91" s="201"/>
      <c r="WNZ91" s="201"/>
      <c r="WOA91" s="201"/>
      <c r="WOB91" s="201"/>
      <c r="WOC91" s="201"/>
      <c r="WOD91" s="201"/>
      <c r="WOE91" s="201"/>
      <c r="WOF91" s="201"/>
      <c r="WOG91" s="201"/>
      <c r="WOH91" s="201"/>
      <c r="WOI91" s="201"/>
      <c r="WOJ91" s="201"/>
      <c r="WOK91" s="201"/>
      <c r="WOL91" s="201"/>
      <c r="WOM91" s="201"/>
      <c r="WON91" s="201"/>
      <c r="WOO91" s="201"/>
      <c r="WOP91" s="201"/>
      <c r="WOQ91" s="201"/>
      <c r="WOR91" s="201"/>
      <c r="WOS91" s="201"/>
      <c r="WOT91" s="201"/>
      <c r="WOU91" s="201"/>
      <c r="WOV91" s="201"/>
      <c r="WOW91" s="201"/>
      <c r="WOX91" s="201"/>
      <c r="WOY91" s="201"/>
      <c r="WOZ91" s="201"/>
      <c r="WPA91" s="201"/>
      <c r="WPB91" s="201"/>
      <c r="WPC91" s="201"/>
      <c r="WPD91" s="201"/>
      <c r="WPE91" s="201"/>
      <c r="WPF91" s="201"/>
      <c r="WPG91" s="201"/>
      <c r="WPH91" s="201"/>
      <c r="WPI91" s="201"/>
      <c r="WPJ91" s="201"/>
      <c r="WPK91" s="201"/>
      <c r="WPL91" s="201"/>
      <c r="WPM91" s="201"/>
      <c r="WPN91" s="201"/>
      <c r="WPO91" s="201"/>
      <c r="WPP91" s="201"/>
      <c r="WPQ91" s="201"/>
      <c r="WPR91" s="201"/>
      <c r="WPS91" s="201"/>
      <c r="WPT91" s="201"/>
      <c r="WPU91" s="201"/>
      <c r="WPV91" s="201"/>
      <c r="WPW91" s="201"/>
      <c r="WPX91" s="201"/>
      <c r="WPY91" s="201"/>
      <c r="WPZ91" s="201"/>
      <c r="WQA91" s="201"/>
      <c r="WQB91" s="201"/>
      <c r="WQC91" s="201"/>
      <c r="WQD91" s="201"/>
      <c r="WQE91" s="201"/>
      <c r="WQF91" s="201"/>
      <c r="WQG91" s="201"/>
      <c r="WQH91" s="201"/>
      <c r="WQI91" s="201"/>
      <c r="WQJ91" s="201"/>
      <c r="WQK91" s="201"/>
      <c r="WQL91" s="201"/>
      <c r="WQM91" s="201"/>
      <c r="WQN91" s="201"/>
      <c r="WQO91" s="201"/>
      <c r="WQP91" s="201"/>
      <c r="WQQ91" s="201"/>
      <c r="WQR91" s="201"/>
      <c r="WQS91" s="201"/>
      <c r="WQT91" s="201"/>
      <c r="WQU91" s="201"/>
      <c r="WQV91" s="201"/>
      <c r="WQW91" s="201"/>
      <c r="WQX91" s="201"/>
      <c r="WQY91" s="201"/>
      <c r="WQZ91" s="201"/>
      <c r="WRA91" s="201"/>
      <c r="WRB91" s="201"/>
      <c r="WRC91" s="201"/>
      <c r="WRD91" s="201"/>
      <c r="WRE91" s="201"/>
      <c r="WRF91" s="201"/>
      <c r="WRG91" s="201"/>
      <c r="WRH91" s="201"/>
      <c r="WRI91" s="201"/>
      <c r="WRJ91" s="201"/>
      <c r="WRK91" s="201"/>
      <c r="WRL91" s="201"/>
      <c r="WRM91" s="201"/>
      <c r="WRN91" s="201"/>
      <c r="WRO91" s="201"/>
      <c r="WRP91" s="201"/>
      <c r="WRQ91" s="201"/>
      <c r="WRR91" s="201"/>
      <c r="WRS91" s="201"/>
      <c r="WRT91" s="201"/>
      <c r="WRU91" s="201"/>
      <c r="WRV91" s="201"/>
      <c r="WRW91" s="201"/>
      <c r="WRX91" s="201"/>
      <c r="WRY91" s="201"/>
      <c r="WRZ91" s="201"/>
      <c r="WSA91" s="201"/>
      <c r="WSB91" s="201"/>
      <c r="WSC91" s="201"/>
      <c r="WSD91" s="201"/>
      <c r="WSE91" s="201"/>
      <c r="WSF91" s="201"/>
      <c r="WSG91" s="201"/>
      <c r="WSH91" s="201"/>
      <c r="WSI91" s="201"/>
      <c r="WSJ91" s="201"/>
      <c r="WSK91" s="201"/>
      <c r="WSL91" s="201"/>
      <c r="WSM91" s="201"/>
      <c r="WSN91" s="201"/>
      <c r="WSO91" s="201"/>
      <c r="WSP91" s="201"/>
      <c r="WSQ91" s="201"/>
      <c r="WSR91" s="201"/>
      <c r="WSS91" s="201"/>
      <c r="WST91" s="201"/>
      <c r="WSU91" s="201"/>
      <c r="WSV91" s="201"/>
      <c r="WSW91" s="201"/>
      <c r="WSX91" s="201"/>
      <c r="WSY91" s="201"/>
      <c r="WSZ91" s="201"/>
      <c r="WTA91" s="201"/>
      <c r="WTB91" s="201"/>
      <c r="WTC91" s="201"/>
      <c r="WTD91" s="201"/>
      <c r="WTE91" s="201"/>
      <c r="WTF91" s="201"/>
      <c r="WTG91" s="201"/>
      <c r="WTH91" s="201"/>
      <c r="WTI91" s="201"/>
      <c r="WTJ91" s="201"/>
      <c r="WTK91" s="201"/>
      <c r="WTL91" s="201"/>
      <c r="WTM91" s="201"/>
      <c r="WTN91" s="201"/>
      <c r="WTO91" s="201"/>
      <c r="WTP91" s="201"/>
      <c r="WTQ91" s="201"/>
      <c r="WTR91" s="201"/>
      <c r="WTS91" s="201"/>
      <c r="WTT91" s="201"/>
      <c r="WTU91" s="201"/>
      <c r="WTV91" s="201"/>
      <c r="WTW91" s="201"/>
      <c r="WTX91" s="201"/>
      <c r="WTY91" s="201"/>
      <c r="WTZ91" s="201"/>
      <c r="WUA91" s="201"/>
      <c r="WUB91" s="201"/>
      <c r="WUC91" s="201"/>
      <c r="WUD91" s="201"/>
      <c r="WUE91" s="201"/>
      <c r="WUF91" s="201"/>
      <c r="WUG91" s="201"/>
      <c r="WUH91" s="201"/>
      <c r="WUI91" s="201"/>
      <c r="WUJ91" s="201"/>
      <c r="WUK91" s="201"/>
      <c r="WUL91" s="201"/>
      <c r="WUM91" s="201"/>
      <c r="WUN91" s="201"/>
      <c r="WUO91" s="201"/>
      <c r="WUP91" s="201"/>
      <c r="WUQ91" s="201"/>
      <c r="WUR91" s="201"/>
      <c r="WUS91" s="201"/>
      <c r="WUT91" s="201"/>
      <c r="WUU91" s="201"/>
      <c r="WUV91" s="201"/>
      <c r="WUW91" s="201"/>
      <c r="WUX91" s="201"/>
      <c r="WUY91" s="201"/>
      <c r="WUZ91" s="201"/>
      <c r="WVA91" s="201"/>
      <c r="WVB91" s="201"/>
      <c r="WVC91" s="201"/>
      <c r="WVD91" s="201"/>
      <c r="WVE91" s="201"/>
      <c r="WVF91" s="201"/>
      <c r="WVG91" s="201"/>
      <c r="WVH91" s="201"/>
      <c r="WVI91" s="201"/>
      <c r="WVJ91" s="201"/>
      <c r="WVK91" s="201"/>
      <c r="WVL91" s="201"/>
      <c r="WVM91" s="201"/>
      <c r="WVN91" s="201"/>
      <c r="WVO91" s="201"/>
      <c r="WVP91" s="201"/>
      <c r="WVQ91" s="201"/>
      <c r="WVR91" s="201"/>
      <c r="WVS91" s="201"/>
      <c r="WVT91" s="201"/>
      <c r="WVU91" s="201"/>
      <c r="WVV91" s="201"/>
      <c r="WVW91" s="201"/>
      <c r="WVX91" s="201"/>
      <c r="WVY91" s="201"/>
      <c r="WVZ91" s="201"/>
      <c r="WWA91" s="201"/>
      <c r="WWB91" s="201"/>
      <c r="WWC91" s="201"/>
      <c r="WWD91" s="201"/>
      <c r="WWE91" s="201"/>
      <c r="WWF91" s="201"/>
      <c r="WWG91" s="201"/>
      <c r="WWH91" s="201"/>
      <c r="WWI91" s="201"/>
      <c r="WWJ91" s="201"/>
      <c r="WWK91" s="201"/>
      <c r="WWL91" s="201"/>
      <c r="WWM91" s="201"/>
      <c r="WWN91" s="201"/>
      <c r="WWO91" s="201"/>
      <c r="WWP91" s="201"/>
      <c r="WWQ91" s="201"/>
      <c r="WWR91" s="201"/>
      <c r="WWS91" s="201"/>
      <c r="WWT91" s="201"/>
      <c r="WWU91" s="201"/>
      <c r="WWV91" s="201"/>
      <c r="WWW91" s="201"/>
      <c r="WWX91" s="201"/>
      <c r="WWY91" s="201"/>
      <c r="WWZ91" s="201"/>
      <c r="WXA91" s="201"/>
      <c r="WXB91" s="201"/>
      <c r="WXC91" s="201"/>
      <c r="WXD91" s="201"/>
      <c r="WXE91" s="201"/>
      <c r="WXF91" s="201"/>
      <c r="WXG91" s="201"/>
      <c r="WXH91" s="201"/>
      <c r="WXI91" s="201"/>
      <c r="WXJ91" s="201"/>
      <c r="WXK91" s="201"/>
      <c r="WXL91" s="201"/>
      <c r="WXM91" s="201"/>
      <c r="WXN91" s="201"/>
      <c r="WXO91" s="201"/>
      <c r="WXP91" s="201"/>
      <c r="WXQ91" s="201"/>
      <c r="WXR91" s="201"/>
      <c r="WXS91" s="201"/>
      <c r="WXT91" s="201"/>
      <c r="WXU91" s="201"/>
      <c r="WXV91" s="201"/>
      <c r="WXW91" s="201"/>
      <c r="WXX91" s="201"/>
      <c r="WXY91" s="201"/>
      <c r="WXZ91" s="201"/>
      <c r="WYA91" s="201"/>
      <c r="WYB91" s="201"/>
      <c r="WYC91" s="201"/>
      <c r="WYD91" s="201"/>
      <c r="WYE91" s="201"/>
      <c r="WYF91" s="201"/>
      <c r="WYG91" s="201"/>
      <c r="WYH91" s="201"/>
      <c r="WYI91" s="201"/>
      <c r="WYJ91" s="201"/>
      <c r="WYK91" s="201"/>
      <c r="WYL91" s="201"/>
      <c r="WYM91" s="201"/>
      <c r="WYN91" s="201"/>
      <c r="WYO91" s="201"/>
      <c r="WYP91" s="201"/>
      <c r="WYQ91" s="201"/>
      <c r="WYR91" s="201"/>
      <c r="WYS91" s="201"/>
      <c r="WYT91" s="201"/>
      <c r="WYU91" s="201"/>
      <c r="WYV91" s="201"/>
      <c r="WYW91" s="201"/>
      <c r="WYX91" s="201"/>
      <c r="WYY91" s="201"/>
      <c r="WYZ91" s="201"/>
      <c r="WZA91" s="201"/>
      <c r="WZB91" s="201"/>
      <c r="WZC91" s="201"/>
      <c r="WZD91" s="201"/>
      <c r="WZE91" s="201"/>
      <c r="WZF91" s="201"/>
      <c r="WZG91" s="201"/>
      <c r="WZH91" s="201"/>
      <c r="WZI91" s="201"/>
      <c r="WZJ91" s="201"/>
      <c r="WZK91" s="201"/>
      <c r="WZL91" s="201"/>
      <c r="WZM91" s="201"/>
      <c r="WZN91" s="201"/>
      <c r="WZO91" s="201"/>
      <c r="WZP91" s="201"/>
      <c r="WZQ91" s="201"/>
      <c r="WZR91" s="201"/>
      <c r="WZS91" s="201"/>
      <c r="WZT91" s="201"/>
      <c r="WZU91" s="201"/>
      <c r="WZV91" s="201"/>
      <c r="WZW91" s="201"/>
      <c r="WZX91" s="201"/>
      <c r="WZY91" s="201"/>
      <c r="WZZ91" s="201"/>
      <c r="XAA91" s="201"/>
      <c r="XAB91" s="201"/>
      <c r="XAC91" s="201"/>
      <c r="XAD91" s="201"/>
      <c r="XAE91" s="201"/>
      <c r="XAF91" s="201"/>
      <c r="XAG91" s="201"/>
      <c r="XAH91" s="201"/>
      <c r="XAI91" s="201"/>
      <c r="XAJ91" s="201"/>
      <c r="XAK91" s="201"/>
      <c r="XAL91" s="201"/>
      <c r="XAM91" s="201"/>
      <c r="XAN91" s="201"/>
      <c r="XAO91" s="201"/>
      <c r="XAP91" s="201"/>
      <c r="XAQ91" s="201"/>
      <c r="XAR91" s="201"/>
      <c r="XAS91" s="201"/>
      <c r="XAT91" s="201"/>
      <c r="XAU91" s="201"/>
      <c r="XAV91" s="201"/>
      <c r="XAW91" s="201"/>
      <c r="XAX91" s="201"/>
      <c r="XAY91" s="201"/>
      <c r="XAZ91" s="201"/>
      <c r="XBA91" s="201"/>
      <c r="XBB91" s="201"/>
      <c r="XBC91" s="201"/>
      <c r="XBD91" s="201"/>
      <c r="XBE91" s="201"/>
      <c r="XBF91" s="201"/>
      <c r="XBG91" s="201"/>
      <c r="XBH91" s="201"/>
      <c r="XBI91" s="201"/>
      <c r="XBJ91" s="201"/>
      <c r="XBK91" s="201"/>
      <c r="XBL91" s="201"/>
      <c r="XBM91" s="201"/>
      <c r="XBN91" s="201"/>
      <c r="XBO91" s="201"/>
      <c r="XBP91" s="201"/>
      <c r="XBQ91" s="201"/>
      <c r="XBR91" s="201"/>
      <c r="XBS91" s="201"/>
      <c r="XBT91" s="201"/>
      <c r="XBU91" s="201"/>
      <c r="XBV91" s="201"/>
      <c r="XBW91" s="201"/>
      <c r="XBX91" s="201"/>
      <c r="XBY91" s="201"/>
      <c r="XBZ91" s="201"/>
      <c r="XCA91" s="201"/>
      <c r="XCB91" s="201"/>
      <c r="XCC91" s="201"/>
      <c r="XCD91" s="201"/>
      <c r="XCE91" s="201"/>
      <c r="XCF91" s="201"/>
      <c r="XCG91" s="201"/>
      <c r="XCH91" s="201"/>
      <c r="XCI91" s="201"/>
      <c r="XCJ91" s="201"/>
      <c r="XCK91" s="201"/>
      <c r="XCL91" s="201"/>
      <c r="XCM91" s="201"/>
      <c r="XCN91" s="201"/>
      <c r="XCO91" s="201"/>
      <c r="XCP91" s="201"/>
      <c r="XCQ91" s="201"/>
      <c r="XCR91" s="201"/>
      <c r="XCS91" s="201"/>
      <c r="XCT91" s="201"/>
      <c r="XCU91" s="201"/>
      <c r="XCV91" s="201"/>
      <c r="XCW91" s="201"/>
      <c r="XCX91" s="201"/>
      <c r="XCY91" s="201"/>
      <c r="XCZ91" s="201"/>
      <c r="XDA91" s="201"/>
      <c r="XDB91" s="201"/>
      <c r="XDC91" s="201"/>
      <c r="XDD91" s="201"/>
      <c r="XDE91" s="201"/>
      <c r="XDF91" s="201"/>
      <c r="XDG91" s="201"/>
      <c r="XDH91" s="201"/>
      <c r="XDI91" s="201"/>
      <c r="XDJ91" s="201"/>
      <c r="XDK91" s="201"/>
      <c r="XDL91" s="201"/>
      <c r="XDM91" s="201"/>
      <c r="XDN91" s="201"/>
      <c r="XDO91" s="201"/>
      <c r="XDP91" s="201"/>
      <c r="XDQ91" s="201"/>
      <c r="XDR91" s="201"/>
      <c r="XDS91" s="201"/>
      <c r="XDT91" s="201"/>
      <c r="XDU91" s="201"/>
      <c r="XDV91" s="201"/>
      <c r="XDW91" s="201"/>
      <c r="XDX91" s="201"/>
      <c r="XDY91" s="201"/>
    </row>
    <row r="92" spans="1:16353" s="12" customFormat="1" ht="96.75" customHeight="1" x14ac:dyDescent="0.25">
      <c r="A92" s="398" t="s">
        <v>153</v>
      </c>
      <c r="B92" s="402" t="s">
        <v>22</v>
      </c>
      <c r="C92" s="403" t="s">
        <v>103</v>
      </c>
      <c r="D92" s="38" t="s">
        <v>873</v>
      </c>
      <c r="E92" s="43">
        <v>1.1140000000000001</v>
      </c>
      <c r="F92" s="39">
        <v>66815.39</v>
      </c>
      <c r="G92" s="40">
        <v>90</v>
      </c>
      <c r="H92" s="39">
        <f>ROUND(F92*G92/100,5)</f>
        <v>60133.851000000002</v>
      </c>
      <c r="I92" s="39"/>
      <c r="J92" s="39"/>
      <c r="K92" s="253"/>
      <c r="L92" s="400"/>
      <c r="M92" s="400"/>
      <c r="N92" s="57"/>
      <c r="O92" s="41"/>
      <c r="P92" s="56"/>
      <c r="Q92" s="57"/>
      <c r="R92" s="408"/>
      <c r="S92" s="41">
        <v>14</v>
      </c>
      <c r="T92" s="41" t="s">
        <v>321</v>
      </c>
      <c r="U92" s="41" t="s">
        <v>310</v>
      </c>
      <c r="V92" s="41" t="s">
        <v>321</v>
      </c>
      <c r="W92" s="408"/>
    </row>
    <row r="93" spans="1:16353" s="12" customFormat="1" ht="96.75" customHeight="1" x14ac:dyDescent="0.25">
      <c r="A93" s="398" t="s">
        <v>1265</v>
      </c>
      <c r="B93" s="402" t="s">
        <v>22</v>
      </c>
      <c r="C93" s="403" t="s">
        <v>103</v>
      </c>
      <c r="D93" s="38" t="s">
        <v>875</v>
      </c>
      <c r="E93" s="43">
        <v>0.96</v>
      </c>
      <c r="F93" s="39">
        <v>70253.2</v>
      </c>
      <c r="G93" s="40">
        <v>89</v>
      </c>
      <c r="H93" s="39"/>
      <c r="I93" s="39">
        <f>ROUND(F93*G93/100,5)</f>
        <v>62525.347999999998</v>
      </c>
      <c r="J93" s="39"/>
      <c r="K93" s="253"/>
      <c r="L93" s="400"/>
      <c r="M93" s="400"/>
      <c r="N93" s="57"/>
      <c r="O93" s="41"/>
      <c r="P93" s="56"/>
      <c r="Q93" s="57"/>
      <c r="R93" s="408"/>
      <c r="S93" s="41">
        <v>14</v>
      </c>
      <c r="T93" s="41" t="s">
        <v>321</v>
      </c>
      <c r="U93" s="41" t="s">
        <v>310</v>
      </c>
      <c r="V93" s="41" t="s">
        <v>321</v>
      </c>
      <c r="W93" s="408"/>
    </row>
    <row r="94" spans="1:16353" s="12" customFormat="1" ht="96.75" customHeight="1" x14ac:dyDescent="0.25">
      <c r="A94" s="398" t="s">
        <v>1266</v>
      </c>
      <c r="B94" s="402" t="s">
        <v>22</v>
      </c>
      <c r="C94" s="403" t="s">
        <v>103</v>
      </c>
      <c r="D94" s="38" t="s">
        <v>874</v>
      </c>
      <c r="E94" s="43">
        <v>0.73499999999999999</v>
      </c>
      <c r="F94" s="39">
        <v>12786.12</v>
      </c>
      <c r="G94" s="40">
        <v>89</v>
      </c>
      <c r="H94" s="39"/>
      <c r="I94" s="39">
        <f>ROUND(F94*G94/100,5)</f>
        <v>11379.6468</v>
      </c>
      <c r="J94" s="39"/>
      <c r="K94" s="253"/>
      <c r="L94" s="400"/>
      <c r="M94" s="400"/>
      <c r="N94" s="57"/>
      <c r="O94" s="41"/>
      <c r="P94" s="56"/>
      <c r="Q94" s="57"/>
      <c r="R94" s="408"/>
      <c r="S94" s="41">
        <v>8</v>
      </c>
      <c r="T94" s="41" t="s">
        <v>321</v>
      </c>
      <c r="U94" s="41" t="s">
        <v>310</v>
      </c>
      <c r="V94" s="41" t="s">
        <v>321</v>
      </c>
      <c r="W94" s="408"/>
    </row>
    <row r="95" spans="1:16353" s="52" customFormat="1" ht="80.25" customHeight="1" x14ac:dyDescent="0.25">
      <c r="A95" s="343" t="s">
        <v>229</v>
      </c>
      <c r="B95" s="68" t="s">
        <v>22</v>
      </c>
      <c r="C95" s="69" t="s">
        <v>72</v>
      </c>
      <c r="D95" s="69" t="s">
        <v>72</v>
      </c>
      <c r="E95" s="70">
        <f>E96+E97</f>
        <v>0.59499999999999997</v>
      </c>
      <c r="F95" s="71">
        <f>F96+F97</f>
        <v>10217.971000000001</v>
      </c>
      <c r="G95" s="72"/>
      <c r="H95" s="71">
        <f>H96+H97</f>
        <v>0</v>
      </c>
      <c r="I95" s="71">
        <f t="shared" ref="I95:J95" si="36">I96+I97</f>
        <v>858.57506999999998</v>
      </c>
      <c r="J95" s="71">
        <f t="shared" si="36"/>
        <v>8551.1902399999999</v>
      </c>
      <c r="K95" s="189" t="s">
        <v>1075</v>
      </c>
      <c r="L95" s="190" t="s">
        <v>1076</v>
      </c>
      <c r="M95" s="190" t="s">
        <v>373</v>
      </c>
      <c r="N95" s="191" t="s">
        <v>374</v>
      </c>
      <c r="O95" s="191" t="s">
        <v>375</v>
      </c>
      <c r="P95" s="191" t="s">
        <v>308</v>
      </c>
      <c r="Q95" s="194" t="s">
        <v>350</v>
      </c>
      <c r="R95" s="192" t="s">
        <v>274</v>
      </c>
      <c r="S95" s="193"/>
      <c r="T95" s="220" t="s">
        <v>351</v>
      </c>
      <c r="U95" s="192" t="s">
        <v>274</v>
      </c>
      <c r="V95" s="220" t="s">
        <v>351</v>
      </c>
      <c r="W95" s="191" t="s">
        <v>1364</v>
      </c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  <c r="GO95" s="201"/>
      <c r="GP95" s="201"/>
      <c r="GQ95" s="201"/>
      <c r="GR95" s="201"/>
      <c r="GS95" s="201"/>
      <c r="GT95" s="201"/>
      <c r="GU95" s="201"/>
      <c r="GV95" s="201"/>
      <c r="GW95" s="201"/>
      <c r="GX95" s="201"/>
      <c r="GY95" s="201"/>
      <c r="GZ95" s="201"/>
      <c r="HA95" s="201"/>
      <c r="HB95" s="201"/>
      <c r="HC95" s="201"/>
      <c r="HD95" s="201"/>
      <c r="HE95" s="201"/>
      <c r="HF95" s="201"/>
      <c r="HG95" s="201"/>
      <c r="HH95" s="201"/>
      <c r="HI95" s="201"/>
      <c r="HJ95" s="201"/>
      <c r="HK95" s="201"/>
      <c r="HL95" s="201"/>
      <c r="HM95" s="201"/>
      <c r="HN95" s="201"/>
      <c r="HO95" s="201"/>
      <c r="HP95" s="201"/>
      <c r="HQ95" s="201"/>
      <c r="HR95" s="201"/>
      <c r="HS95" s="201"/>
      <c r="HT95" s="201"/>
      <c r="HU95" s="201"/>
      <c r="HV95" s="201"/>
      <c r="HW95" s="201"/>
      <c r="HX95" s="201"/>
      <c r="HY95" s="201"/>
      <c r="HZ95" s="201"/>
      <c r="IA95" s="201"/>
      <c r="IB95" s="201"/>
      <c r="IC95" s="201"/>
      <c r="ID95" s="201"/>
      <c r="IE95" s="201"/>
      <c r="IF95" s="201"/>
      <c r="IG95" s="201"/>
      <c r="IH95" s="201"/>
      <c r="II95" s="201"/>
      <c r="IJ95" s="201"/>
      <c r="IK95" s="201"/>
      <c r="IL95" s="201"/>
      <c r="IM95" s="201"/>
      <c r="IN95" s="201"/>
      <c r="IO95" s="201"/>
      <c r="IP95" s="201"/>
      <c r="IQ95" s="201"/>
      <c r="IR95" s="201"/>
      <c r="IS95" s="201"/>
      <c r="IT95" s="201"/>
      <c r="IU95" s="201"/>
      <c r="IV95" s="201"/>
      <c r="IW95" s="201"/>
      <c r="IX95" s="201"/>
      <c r="IY95" s="201"/>
      <c r="IZ95" s="201"/>
      <c r="JA95" s="201"/>
      <c r="JB95" s="201"/>
      <c r="JC95" s="201"/>
      <c r="JD95" s="201"/>
      <c r="JE95" s="201"/>
      <c r="JF95" s="201"/>
      <c r="JG95" s="201"/>
      <c r="JH95" s="201"/>
      <c r="JI95" s="201"/>
      <c r="JJ95" s="201"/>
      <c r="JK95" s="201"/>
      <c r="JL95" s="201"/>
      <c r="JM95" s="201"/>
      <c r="JN95" s="201"/>
      <c r="JO95" s="201"/>
      <c r="JP95" s="201"/>
      <c r="JQ95" s="201"/>
      <c r="JR95" s="201"/>
      <c r="JS95" s="201"/>
      <c r="JT95" s="201"/>
      <c r="JU95" s="201"/>
      <c r="JV95" s="201"/>
      <c r="JW95" s="201"/>
      <c r="JX95" s="201"/>
      <c r="JY95" s="201"/>
      <c r="JZ95" s="201"/>
      <c r="KA95" s="201"/>
      <c r="KB95" s="201"/>
      <c r="KC95" s="201"/>
      <c r="KD95" s="201"/>
      <c r="KE95" s="201"/>
      <c r="KF95" s="201"/>
      <c r="KG95" s="201"/>
      <c r="KH95" s="201"/>
      <c r="KI95" s="201"/>
      <c r="KJ95" s="201"/>
      <c r="KK95" s="201"/>
      <c r="KL95" s="201"/>
      <c r="KM95" s="201"/>
      <c r="KN95" s="201"/>
      <c r="KO95" s="201"/>
      <c r="KP95" s="201"/>
      <c r="KQ95" s="201"/>
      <c r="KR95" s="201"/>
      <c r="KS95" s="201"/>
      <c r="KT95" s="201"/>
      <c r="KU95" s="201"/>
      <c r="KV95" s="201"/>
      <c r="KW95" s="201"/>
      <c r="KX95" s="201"/>
      <c r="KY95" s="201"/>
      <c r="KZ95" s="201"/>
      <c r="LA95" s="201"/>
      <c r="LB95" s="201"/>
      <c r="LC95" s="201"/>
      <c r="LD95" s="201"/>
      <c r="LE95" s="201"/>
      <c r="LF95" s="201"/>
      <c r="LG95" s="201"/>
      <c r="LH95" s="201"/>
      <c r="LI95" s="201"/>
      <c r="LJ95" s="201"/>
      <c r="LK95" s="201"/>
      <c r="LL95" s="201"/>
      <c r="LM95" s="201"/>
      <c r="LN95" s="201"/>
      <c r="LO95" s="201"/>
      <c r="LP95" s="201"/>
      <c r="LQ95" s="201"/>
      <c r="LR95" s="201"/>
      <c r="LS95" s="201"/>
      <c r="LT95" s="201"/>
      <c r="LU95" s="201"/>
      <c r="LV95" s="201"/>
      <c r="LW95" s="201"/>
      <c r="LX95" s="201"/>
      <c r="LY95" s="201"/>
      <c r="LZ95" s="201"/>
      <c r="MA95" s="201"/>
      <c r="MB95" s="201"/>
      <c r="MC95" s="201"/>
      <c r="MD95" s="201"/>
      <c r="ME95" s="201"/>
      <c r="MF95" s="201"/>
      <c r="MG95" s="201"/>
      <c r="MH95" s="201"/>
      <c r="MI95" s="201"/>
      <c r="MJ95" s="201"/>
      <c r="MK95" s="201"/>
      <c r="ML95" s="201"/>
      <c r="MM95" s="201"/>
      <c r="MN95" s="201"/>
      <c r="MO95" s="201"/>
      <c r="MP95" s="201"/>
      <c r="MQ95" s="201"/>
      <c r="MR95" s="201"/>
      <c r="MS95" s="201"/>
      <c r="MT95" s="201"/>
      <c r="MU95" s="201"/>
      <c r="MV95" s="201"/>
      <c r="MW95" s="201"/>
      <c r="MX95" s="201"/>
      <c r="MY95" s="201"/>
      <c r="MZ95" s="201"/>
      <c r="NA95" s="201"/>
      <c r="NB95" s="201"/>
      <c r="NC95" s="201"/>
      <c r="ND95" s="201"/>
      <c r="NE95" s="201"/>
      <c r="NF95" s="201"/>
      <c r="NG95" s="201"/>
      <c r="NH95" s="201"/>
      <c r="NI95" s="201"/>
      <c r="NJ95" s="201"/>
      <c r="NK95" s="201"/>
      <c r="NL95" s="201"/>
      <c r="NM95" s="201"/>
      <c r="NN95" s="201"/>
      <c r="NO95" s="201"/>
      <c r="NP95" s="201"/>
      <c r="NQ95" s="201"/>
      <c r="NR95" s="201"/>
      <c r="NS95" s="201"/>
      <c r="NT95" s="201"/>
      <c r="NU95" s="201"/>
      <c r="NV95" s="201"/>
      <c r="NW95" s="201"/>
      <c r="NX95" s="201"/>
      <c r="NY95" s="201"/>
      <c r="NZ95" s="201"/>
      <c r="OA95" s="201"/>
      <c r="OB95" s="201"/>
      <c r="OC95" s="201"/>
      <c r="OD95" s="201"/>
      <c r="OE95" s="201"/>
      <c r="OF95" s="201"/>
      <c r="OG95" s="201"/>
      <c r="OH95" s="201"/>
      <c r="OI95" s="201"/>
      <c r="OJ95" s="201"/>
      <c r="OK95" s="201"/>
      <c r="OL95" s="201"/>
      <c r="OM95" s="201"/>
      <c r="ON95" s="201"/>
      <c r="OO95" s="201"/>
      <c r="OP95" s="201"/>
      <c r="OQ95" s="201"/>
      <c r="OR95" s="201"/>
      <c r="OS95" s="201"/>
      <c r="OT95" s="201"/>
      <c r="OU95" s="201"/>
      <c r="OV95" s="201"/>
      <c r="OW95" s="201"/>
      <c r="OX95" s="201"/>
      <c r="OY95" s="201"/>
      <c r="OZ95" s="201"/>
      <c r="PA95" s="201"/>
      <c r="PB95" s="201"/>
      <c r="PC95" s="201"/>
      <c r="PD95" s="201"/>
      <c r="PE95" s="201"/>
      <c r="PF95" s="201"/>
      <c r="PG95" s="201"/>
      <c r="PH95" s="201"/>
      <c r="PI95" s="201"/>
      <c r="PJ95" s="201"/>
      <c r="PK95" s="201"/>
      <c r="PL95" s="201"/>
      <c r="PM95" s="201"/>
      <c r="PN95" s="201"/>
      <c r="PO95" s="201"/>
      <c r="PP95" s="201"/>
      <c r="PQ95" s="201"/>
      <c r="PR95" s="201"/>
      <c r="PS95" s="201"/>
      <c r="PT95" s="201"/>
      <c r="PU95" s="201"/>
      <c r="PV95" s="201"/>
      <c r="PW95" s="201"/>
      <c r="PX95" s="201"/>
      <c r="PY95" s="201"/>
      <c r="PZ95" s="201"/>
      <c r="QA95" s="201"/>
      <c r="QB95" s="201"/>
      <c r="QC95" s="201"/>
      <c r="QD95" s="201"/>
      <c r="QE95" s="201"/>
      <c r="QF95" s="201"/>
      <c r="QG95" s="201"/>
      <c r="QH95" s="201"/>
      <c r="QI95" s="201"/>
      <c r="QJ95" s="201"/>
      <c r="QK95" s="201"/>
      <c r="QL95" s="201"/>
      <c r="QM95" s="201"/>
      <c r="QN95" s="201"/>
      <c r="QO95" s="201"/>
      <c r="QP95" s="201"/>
      <c r="QQ95" s="201"/>
      <c r="QR95" s="201"/>
      <c r="QS95" s="201"/>
      <c r="QT95" s="201"/>
      <c r="QU95" s="201"/>
      <c r="QV95" s="201"/>
      <c r="QW95" s="201"/>
      <c r="QX95" s="201"/>
      <c r="QY95" s="201"/>
      <c r="QZ95" s="201"/>
      <c r="RA95" s="201"/>
      <c r="RB95" s="201"/>
      <c r="RC95" s="201"/>
      <c r="RD95" s="201"/>
      <c r="RE95" s="201"/>
      <c r="RF95" s="201"/>
      <c r="RG95" s="201"/>
      <c r="RH95" s="201"/>
      <c r="RI95" s="201"/>
      <c r="RJ95" s="201"/>
      <c r="RK95" s="201"/>
      <c r="RL95" s="201"/>
      <c r="RM95" s="201"/>
      <c r="RN95" s="201"/>
      <c r="RO95" s="201"/>
      <c r="RP95" s="201"/>
      <c r="RQ95" s="201"/>
      <c r="RR95" s="201"/>
      <c r="RS95" s="201"/>
      <c r="RT95" s="201"/>
      <c r="RU95" s="201"/>
      <c r="RV95" s="201"/>
      <c r="RW95" s="201"/>
      <c r="RX95" s="201"/>
      <c r="RY95" s="201"/>
      <c r="RZ95" s="201"/>
      <c r="SA95" s="201"/>
      <c r="SB95" s="201"/>
      <c r="SC95" s="201"/>
      <c r="SD95" s="201"/>
      <c r="SE95" s="201"/>
      <c r="SF95" s="201"/>
      <c r="SG95" s="201"/>
      <c r="SH95" s="201"/>
      <c r="SI95" s="201"/>
      <c r="SJ95" s="201"/>
      <c r="SK95" s="201"/>
      <c r="SL95" s="201"/>
      <c r="SM95" s="201"/>
      <c r="SN95" s="201"/>
      <c r="SO95" s="201"/>
      <c r="SP95" s="201"/>
      <c r="SQ95" s="201"/>
      <c r="SR95" s="201"/>
      <c r="SS95" s="201"/>
      <c r="ST95" s="201"/>
      <c r="SU95" s="201"/>
      <c r="SV95" s="201"/>
      <c r="SW95" s="201"/>
      <c r="SX95" s="201"/>
      <c r="SY95" s="201"/>
      <c r="SZ95" s="201"/>
      <c r="TA95" s="201"/>
      <c r="TB95" s="201"/>
      <c r="TC95" s="201"/>
      <c r="TD95" s="201"/>
      <c r="TE95" s="201"/>
      <c r="TF95" s="201"/>
      <c r="TG95" s="201"/>
      <c r="TH95" s="201"/>
      <c r="TI95" s="201"/>
      <c r="TJ95" s="201"/>
      <c r="TK95" s="201"/>
      <c r="TL95" s="201"/>
      <c r="TM95" s="201"/>
      <c r="TN95" s="201"/>
      <c r="TO95" s="201"/>
      <c r="TP95" s="201"/>
      <c r="TQ95" s="201"/>
      <c r="TR95" s="201"/>
      <c r="TS95" s="201"/>
      <c r="TT95" s="201"/>
      <c r="TU95" s="201"/>
      <c r="TV95" s="201"/>
      <c r="TW95" s="201"/>
      <c r="TX95" s="201"/>
      <c r="TY95" s="201"/>
      <c r="TZ95" s="201"/>
      <c r="UA95" s="201"/>
      <c r="UB95" s="201"/>
      <c r="UC95" s="201"/>
      <c r="UD95" s="201"/>
      <c r="UE95" s="201"/>
      <c r="UF95" s="201"/>
      <c r="UG95" s="201"/>
      <c r="UH95" s="201"/>
      <c r="UI95" s="201"/>
      <c r="UJ95" s="201"/>
      <c r="UK95" s="201"/>
      <c r="UL95" s="201"/>
      <c r="UM95" s="201"/>
      <c r="UN95" s="201"/>
      <c r="UO95" s="201"/>
      <c r="UP95" s="201"/>
      <c r="UQ95" s="201"/>
      <c r="UR95" s="201"/>
      <c r="US95" s="201"/>
      <c r="UT95" s="201"/>
      <c r="UU95" s="201"/>
      <c r="UV95" s="201"/>
      <c r="UW95" s="201"/>
      <c r="UX95" s="201"/>
      <c r="UY95" s="201"/>
      <c r="UZ95" s="201"/>
      <c r="VA95" s="201"/>
      <c r="VB95" s="201"/>
      <c r="VC95" s="201"/>
      <c r="VD95" s="201"/>
      <c r="VE95" s="201"/>
      <c r="VF95" s="201"/>
      <c r="VG95" s="201"/>
      <c r="VH95" s="201"/>
      <c r="VI95" s="201"/>
      <c r="VJ95" s="201"/>
      <c r="VK95" s="201"/>
      <c r="VL95" s="201"/>
      <c r="VM95" s="201"/>
      <c r="VN95" s="201"/>
      <c r="VO95" s="201"/>
      <c r="VP95" s="201"/>
      <c r="VQ95" s="201"/>
      <c r="VR95" s="201"/>
      <c r="VS95" s="201"/>
      <c r="VT95" s="201"/>
      <c r="VU95" s="201"/>
      <c r="VV95" s="201"/>
      <c r="VW95" s="201"/>
      <c r="VX95" s="201"/>
      <c r="VY95" s="201"/>
      <c r="VZ95" s="201"/>
      <c r="WA95" s="201"/>
      <c r="WB95" s="201"/>
      <c r="WC95" s="201"/>
      <c r="WD95" s="201"/>
      <c r="WE95" s="201"/>
      <c r="WF95" s="201"/>
      <c r="WG95" s="201"/>
      <c r="WH95" s="201"/>
      <c r="WI95" s="201"/>
      <c r="WJ95" s="201"/>
      <c r="WK95" s="201"/>
      <c r="WL95" s="201"/>
      <c r="WM95" s="201"/>
      <c r="WN95" s="201"/>
      <c r="WO95" s="201"/>
      <c r="WP95" s="201"/>
      <c r="WQ95" s="201"/>
      <c r="WR95" s="201"/>
      <c r="WS95" s="201"/>
      <c r="WT95" s="201"/>
      <c r="WU95" s="201"/>
      <c r="WV95" s="201"/>
      <c r="WW95" s="201"/>
      <c r="WX95" s="201"/>
      <c r="WY95" s="201"/>
      <c r="WZ95" s="201"/>
      <c r="XA95" s="201"/>
      <c r="XB95" s="201"/>
      <c r="XC95" s="201"/>
      <c r="XD95" s="201"/>
      <c r="XE95" s="201"/>
      <c r="XF95" s="201"/>
      <c r="XG95" s="201"/>
      <c r="XH95" s="201"/>
      <c r="XI95" s="201"/>
      <c r="XJ95" s="201"/>
      <c r="XK95" s="201"/>
      <c r="XL95" s="201"/>
      <c r="XM95" s="201"/>
      <c r="XN95" s="201"/>
      <c r="XO95" s="201"/>
      <c r="XP95" s="201"/>
      <c r="XQ95" s="201"/>
      <c r="XR95" s="201"/>
      <c r="XS95" s="201"/>
      <c r="XT95" s="201"/>
      <c r="XU95" s="201"/>
      <c r="XV95" s="201"/>
      <c r="XW95" s="201"/>
      <c r="XX95" s="201"/>
      <c r="XY95" s="201"/>
      <c r="XZ95" s="201"/>
      <c r="YA95" s="201"/>
      <c r="YB95" s="201"/>
      <c r="YC95" s="201"/>
      <c r="YD95" s="201"/>
      <c r="YE95" s="201"/>
      <c r="YF95" s="201"/>
      <c r="YG95" s="201"/>
      <c r="YH95" s="201"/>
      <c r="YI95" s="201"/>
      <c r="YJ95" s="201"/>
      <c r="YK95" s="201"/>
      <c r="YL95" s="201"/>
      <c r="YM95" s="201"/>
      <c r="YN95" s="201"/>
      <c r="YO95" s="201"/>
      <c r="YP95" s="201"/>
      <c r="YQ95" s="201"/>
      <c r="YR95" s="201"/>
      <c r="YS95" s="201"/>
      <c r="YT95" s="201"/>
      <c r="YU95" s="201"/>
      <c r="YV95" s="201"/>
      <c r="YW95" s="201"/>
      <c r="YX95" s="201"/>
      <c r="YY95" s="201"/>
      <c r="YZ95" s="201"/>
      <c r="ZA95" s="201"/>
      <c r="ZB95" s="201"/>
      <c r="ZC95" s="201"/>
      <c r="ZD95" s="201"/>
      <c r="ZE95" s="201"/>
      <c r="ZF95" s="201"/>
      <c r="ZG95" s="201"/>
      <c r="ZH95" s="201"/>
      <c r="ZI95" s="201"/>
      <c r="ZJ95" s="201"/>
      <c r="ZK95" s="201"/>
      <c r="ZL95" s="201"/>
      <c r="ZM95" s="201"/>
      <c r="ZN95" s="201"/>
      <c r="ZO95" s="201"/>
      <c r="ZP95" s="201"/>
      <c r="ZQ95" s="201"/>
      <c r="ZR95" s="201"/>
      <c r="ZS95" s="201"/>
      <c r="ZT95" s="201"/>
      <c r="ZU95" s="201"/>
      <c r="ZV95" s="201"/>
      <c r="ZW95" s="201"/>
      <c r="ZX95" s="201"/>
      <c r="ZY95" s="201"/>
      <c r="ZZ95" s="201"/>
      <c r="AAA95" s="201"/>
      <c r="AAB95" s="201"/>
      <c r="AAC95" s="201"/>
      <c r="AAD95" s="201"/>
      <c r="AAE95" s="201"/>
      <c r="AAF95" s="201"/>
      <c r="AAG95" s="201"/>
      <c r="AAH95" s="201"/>
      <c r="AAI95" s="201"/>
      <c r="AAJ95" s="201"/>
      <c r="AAK95" s="201"/>
      <c r="AAL95" s="201"/>
      <c r="AAM95" s="201"/>
      <c r="AAN95" s="201"/>
      <c r="AAO95" s="201"/>
      <c r="AAP95" s="201"/>
      <c r="AAQ95" s="201"/>
      <c r="AAR95" s="201"/>
      <c r="AAS95" s="201"/>
      <c r="AAT95" s="201"/>
      <c r="AAU95" s="201"/>
      <c r="AAV95" s="201"/>
      <c r="AAW95" s="201"/>
      <c r="AAX95" s="201"/>
      <c r="AAY95" s="201"/>
      <c r="AAZ95" s="201"/>
      <c r="ABA95" s="201"/>
      <c r="ABB95" s="201"/>
      <c r="ABC95" s="201"/>
      <c r="ABD95" s="201"/>
      <c r="ABE95" s="201"/>
      <c r="ABF95" s="201"/>
      <c r="ABG95" s="201"/>
      <c r="ABH95" s="201"/>
      <c r="ABI95" s="201"/>
      <c r="ABJ95" s="201"/>
      <c r="ABK95" s="201"/>
      <c r="ABL95" s="201"/>
      <c r="ABM95" s="201"/>
      <c r="ABN95" s="201"/>
      <c r="ABO95" s="201"/>
      <c r="ABP95" s="201"/>
      <c r="ABQ95" s="201"/>
      <c r="ABR95" s="201"/>
      <c r="ABS95" s="201"/>
      <c r="ABT95" s="201"/>
      <c r="ABU95" s="201"/>
      <c r="ABV95" s="201"/>
      <c r="ABW95" s="201"/>
      <c r="ABX95" s="201"/>
      <c r="ABY95" s="201"/>
      <c r="ABZ95" s="201"/>
      <c r="ACA95" s="201"/>
      <c r="ACB95" s="201"/>
      <c r="ACC95" s="201"/>
      <c r="ACD95" s="201"/>
      <c r="ACE95" s="201"/>
      <c r="ACF95" s="201"/>
      <c r="ACG95" s="201"/>
      <c r="ACH95" s="201"/>
      <c r="ACI95" s="201"/>
      <c r="ACJ95" s="201"/>
      <c r="ACK95" s="201"/>
      <c r="ACL95" s="201"/>
      <c r="ACM95" s="201"/>
      <c r="ACN95" s="201"/>
      <c r="ACO95" s="201"/>
      <c r="ACP95" s="201"/>
      <c r="ACQ95" s="201"/>
      <c r="ACR95" s="201"/>
      <c r="ACS95" s="201"/>
      <c r="ACT95" s="201"/>
      <c r="ACU95" s="201"/>
      <c r="ACV95" s="201"/>
      <c r="ACW95" s="201"/>
      <c r="ACX95" s="201"/>
      <c r="ACY95" s="201"/>
      <c r="ACZ95" s="201"/>
      <c r="ADA95" s="201"/>
      <c r="ADB95" s="201"/>
      <c r="ADC95" s="201"/>
      <c r="ADD95" s="201"/>
      <c r="ADE95" s="201"/>
      <c r="ADF95" s="201"/>
      <c r="ADG95" s="201"/>
      <c r="ADH95" s="201"/>
      <c r="ADI95" s="201"/>
      <c r="ADJ95" s="201"/>
      <c r="ADK95" s="201"/>
      <c r="ADL95" s="201"/>
      <c r="ADM95" s="201"/>
      <c r="ADN95" s="201"/>
      <c r="ADO95" s="201"/>
      <c r="ADP95" s="201"/>
      <c r="ADQ95" s="201"/>
      <c r="ADR95" s="201"/>
      <c r="ADS95" s="201"/>
      <c r="ADT95" s="201"/>
      <c r="ADU95" s="201"/>
      <c r="ADV95" s="201"/>
      <c r="ADW95" s="201"/>
      <c r="ADX95" s="201"/>
      <c r="ADY95" s="201"/>
      <c r="ADZ95" s="201"/>
      <c r="AEA95" s="201"/>
      <c r="AEB95" s="201"/>
      <c r="AEC95" s="201"/>
      <c r="AED95" s="201"/>
      <c r="AEE95" s="201"/>
      <c r="AEF95" s="201"/>
      <c r="AEG95" s="201"/>
      <c r="AEH95" s="201"/>
      <c r="AEI95" s="201"/>
      <c r="AEJ95" s="201"/>
      <c r="AEK95" s="201"/>
      <c r="AEL95" s="201"/>
      <c r="AEM95" s="201"/>
      <c r="AEN95" s="201"/>
      <c r="AEO95" s="201"/>
      <c r="AEP95" s="201"/>
      <c r="AEQ95" s="201"/>
      <c r="AER95" s="201"/>
      <c r="AES95" s="201"/>
      <c r="AET95" s="201"/>
      <c r="AEU95" s="201"/>
      <c r="AEV95" s="201"/>
      <c r="AEW95" s="201"/>
      <c r="AEX95" s="201"/>
      <c r="AEY95" s="201"/>
      <c r="AEZ95" s="201"/>
      <c r="AFA95" s="201"/>
      <c r="AFB95" s="201"/>
      <c r="AFC95" s="201"/>
      <c r="AFD95" s="201"/>
      <c r="AFE95" s="201"/>
      <c r="AFF95" s="201"/>
      <c r="AFG95" s="201"/>
      <c r="AFH95" s="201"/>
      <c r="AFI95" s="201"/>
      <c r="AFJ95" s="201"/>
      <c r="AFK95" s="201"/>
      <c r="AFL95" s="201"/>
      <c r="AFM95" s="201"/>
      <c r="AFN95" s="201"/>
      <c r="AFO95" s="201"/>
      <c r="AFP95" s="201"/>
      <c r="AFQ95" s="201"/>
      <c r="AFR95" s="201"/>
      <c r="AFS95" s="201"/>
      <c r="AFT95" s="201"/>
      <c r="AFU95" s="201"/>
      <c r="AFV95" s="201"/>
      <c r="AFW95" s="201"/>
      <c r="AFX95" s="201"/>
      <c r="AFY95" s="201"/>
      <c r="AFZ95" s="201"/>
      <c r="AGA95" s="201"/>
      <c r="AGB95" s="201"/>
      <c r="AGC95" s="201"/>
      <c r="AGD95" s="201"/>
      <c r="AGE95" s="201"/>
      <c r="AGF95" s="201"/>
      <c r="AGG95" s="201"/>
      <c r="AGH95" s="201"/>
      <c r="AGI95" s="201"/>
      <c r="AGJ95" s="201"/>
      <c r="AGK95" s="201"/>
      <c r="AGL95" s="201"/>
      <c r="AGM95" s="201"/>
      <c r="AGN95" s="201"/>
      <c r="AGO95" s="201"/>
      <c r="AGP95" s="201"/>
      <c r="AGQ95" s="201"/>
      <c r="AGR95" s="201"/>
      <c r="AGS95" s="201"/>
      <c r="AGT95" s="201"/>
      <c r="AGU95" s="201"/>
      <c r="AGV95" s="201"/>
      <c r="AGW95" s="201"/>
      <c r="AGX95" s="201"/>
      <c r="AGY95" s="201"/>
      <c r="AGZ95" s="201"/>
      <c r="AHA95" s="201"/>
      <c r="AHB95" s="201"/>
      <c r="AHC95" s="201"/>
      <c r="AHD95" s="201"/>
      <c r="AHE95" s="201"/>
      <c r="AHF95" s="201"/>
      <c r="AHG95" s="201"/>
      <c r="AHH95" s="201"/>
      <c r="AHI95" s="201"/>
      <c r="AHJ95" s="201"/>
      <c r="AHK95" s="201"/>
      <c r="AHL95" s="201"/>
      <c r="AHM95" s="201"/>
      <c r="AHN95" s="201"/>
      <c r="AHO95" s="201"/>
      <c r="AHP95" s="201"/>
      <c r="AHQ95" s="201"/>
      <c r="AHR95" s="201"/>
      <c r="AHS95" s="201"/>
      <c r="AHT95" s="201"/>
      <c r="AHU95" s="201"/>
      <c r="AHV95" s="201"/>
      <c r="AHW95" s="201"/>
      <c r="AHX95" s="201"/>
      <c r="AHY95" s="201"/>
      <c r="AHZ95" s="201"/>
      <c r="AIA95" s="201"/>
      <c r="AIB95" s="201"/>
      <c r="AIC95" s="201"/>
      <c r="AID95" s="201"/>
      <c r="AIE95" s="201"/>
      <c r="AIF95" s="201"/>
      <c r="AIG95" s="201"/>
      <c r="AIH95" s="201"/>
      <c r="AII95" s="201"/>
      <c r="AIJ95" s="201"/>
      <c r="AIK95" s="201"/>
      <c r="AIL95" s="201"/>
      <c r="AIM95" s="201"/>
      <c r="AIN95" s="201"/>
      <c r="AIO95" s="201"/>
      <c r="AIP95" s="201"/>
      <c r="AIQ95" s="201"/>
      <c r="AIR95" s="201"/>
      <c r="AIS95" s="201"/>
      <c r="AIT95" s="201"/>
      <c r="AIU95" s="201"/>
      <c r="AIV95" s="201"/>
      <c r="AIW95" s="201"/>
      <c r="AIX95" s="201"/>
      <c r="AIY95" s="201"/>
      <c r="AIZ95" s="201"/>
      <c r="AJA95" s="201"/>
      <c r="AJB95" s="201"/>
      <c r="AJC95" s="201"/>
      <c r="AJD95" s="201"/>
      <c r="AJE95" s="201"/>
      <c r="AJF95" s="201"/>
      <c r="AJG95" s="201"/>
      <c r="AJH95" s="201"/>
      <c r="AJI95" s="201"/>
      <c r="AJJ95" s="201"/>
      <c r="AJK95" s="201"/>
      <c r="AJL95" s="201"/>
      <c r="AJM95" s="201"/>
      <c r="AJN95" s="201"/>
      <c r="AJO95" s="201"/>
      <c r="AJP95" s="201"/>
      <c r="AJQ95" s="201"/>
      <c r="AJR95" s="201"/>
      <c r="AJS95" s="201"/>
      <c r="AJT95" s="201"/>
      <c r="AJU95" s="201"/>
      <c r="AJV95" s="201"/>
      <c r="AJW95" s="201"/>
      <c r="AJX95" s="201"/>
      <c r="AJY95" s="201"/>
      <c r="AJZ95" s="201"/>
      <c r="AKA95" s="201"/>
      <c r="AKB95" s="201"/>
      <c r="AKC95" s="201"/>
      <c r="AKD95" s="201"/>
      <c r="AKE95" s="201"/>
      <c r="AKF95" s="201"/>
      <c r="AKG95" s="201"/>
      <c r="AKH95" s="201"/>
      <c r="AKI95" s="201"/>
      <c r="AKJ95" s="201"/>
      <c r="AKK95" s="201"/>
      <c r="AKL95" s="201"/>
      <c r="AKM95" s="201"/>
      <c r="AKN95" s="201"/>
      <c r="AKO95" s="201"/>
      <c r="AKP95" s="201"/>
      <c r="AKQ95" s="201"/>
      <c r="AKR95" s="201"/>
      <c r="AKS95" s="201"/>
      <c r="AKT95" s="201"/>
      <c r="AKU95" s="201"/>
      <c r="AKV95" s="201"/>
      <c r="AKW95" s="201"/>
      <c r="AKX95" s="201"/>
      <c r="AKY95" s="201"/>
      <c r="AKZ95" s="201"/>
      <c r="ALA95" s="201"/>
      <c r="ALB95" s="201"/>
      <c r="ALC95" s="201"/>
      <c r="ALD95" s="201"/>
      <c r="ALE95" s="201"/>
      <c r="ALF95" s="201"/>
      <c r="ALG95" s="201"/>
      <c r="ALH95" s="201"/>
      <c r="ALI95" s="201"/>
      <c r="ALJ95" s="201"/>
      <c r="ALK95" s="201"/>
      <c r="ALL95" s="201"/>
      <c r="ALM95" s="201"/>
      <c r="ALN95" s="201"/>
      <c r="ALO95" s="201"/>
      <c r="ALP95" s="201"/>
      <c r="ALQ95" s="201"/>
      <c r="ALR95" s="201"/>
      <c r="ALS95" s="201"/>
      <c r="ALT95" s="201"/>
      <c r="ALU95" s="201"/>
      <c r="ALV95" s="201"/>
      <c r="ALW95" s="201"/>
      <c r="ALX95" s="201"/>
      <c r="ALY95" s="201"/>
      <c r="ALZ95" s="201"/>
      <c r="AMA95" s="201"/>
      <c r="AMB95" s="201"/>
      <c r="AMC95" s="201"/>
      <c r="AMD95" s="201"/>
      <c r="AME95" s="201"/>
      <c r="AMF95" s="201"/>
      <c r="AMG95" s="201"/>
      <c r="AMH95" s="201"/>
      <c r="AMI95" s="201"/>
      <c r="AMJ95" s="201"/>
      <c r="AMK95" s="201"/>
      <c r="AML95" s="201"/>
      <c r="AMM95" s="201"/>
      <c r="AMN95" s="201"/>
      <c r="AMO95" s="201"/>
      <c r="AMP95" s="201"/>
      <c r="AMQ95" s="201"/>
      <c r="AMR95" s="201"/>
      <c r="AMS95" s="201"/>
      <c r="AMT95" s="201"/>
      <c r="AMU95" s="201"/>
      <c r="AMV95" s="201"/>
      <c r="AMW95" s="201"/>
      <c r="AMX95" s="201"/>
      <c r="AMY95" s="201"/>
      <c r="AMZ95" s="201"/>
      <c r="ANA95" s="201"/>
      <c r="ANB95" s="201"/>
      <c r="ANC95" s="201"/>
      <c r="AND95" s="201"/>
      <c r="ANE95" s="201"/>
      <c r="ANF95" s="201"/>
      <c r="ANG95" s="201"/>
      <c r="ANH95" s="201"/>
      <c r="ANI95" s="201"/>
      <c r="ANJ95" s="201"/>
      <c r="ANK95" s="201"/>
      <c r="ANL95" s="201"/>
      <c r="ANM95" s="201"/>
      <c r="ANN95" s="201"/>
      <c r="ANO95" s="201"/>
      <c r="ANP95" s="201"/>
      <c r="ANQ95" s="201"/>
      <c r="ANR95" s="201"/>
      <c r="ANS95" s="201"/>
      <c r="ANT95" s="201"/>
      <c r="ANU95" s="201"/>
      <c r="ANV95" s="201"/>
      <c r="ANW95" s="201"/>
      <c r="ANX95" s="201"/>
      <c r="ANY95" s="201"/>
      <c r="ANZ95" s="201"/>
      <c r="AOA95" s="201"/>
      <c r="AOB95" s="201"/>
      <c r="AOC95" s="201"/>
      <c r="AOD95" s="201"/>
      <c r="AOE95" s="201"/>
      <c r="AOF95" s="201"/>
      <c r="AOG95" s="201"/>
      <c r="AOH95" s="201"/>
      <c r="AOI95" s="201"/>
      <c r="AOJ95" s="201"/>
      <c r="AOK95" s="201"/>
      <c r="AOL95" s="201"/>
      <c r="AOM95" s="201"/>
      <c r="AON95" s="201"/>
      <c r="AOO95" s="201"/>
      <c r="AOP95" s="201"/>
      <c r="AOQ95" s="201"/>
      <c r="AOR95" s="201"/>
      <c r="AOS95" s="201"/>
      <c r="AOT95" s="201"/>
      <c r="AOU95" s="201"/>
      <c r="AOV95" s="201"/>
      <c r="AOW95" s="201"/>
      <c r="AOX95" s="201"/>
      <c r="AOY95" s="201"/>
      <c r="AOZ95" s="201"/>
      <c r="APA95" s="201"/>
      <c r="APB95" s="201"/>
      <c r="APC95" s="201"/>
      <c r="APD95" s="201"/>
      <c r="APE95" s="201"/>
      <c r="APF95" s="201"/>
      <c r="APG95" s="201"/>
      <c r="APH95" s="201"/>
      <c r="API95" s="201"/>
      <c r="APJ95" s="201"/>
      <c r="APK95" s="201"/>
      <c r="APL95" s="201"/>
      <c r="APM95" s="201"/>
      <c r="APN95" s="201"/>
      <c r="APO95" s="201"/>
      <c r="APP95" s="201"/>
      <c r="APQ95" s="201"/>
      <c r="APR95" s="201"/>
      <c r="APS95" s="201"/>
      <c r="APT95" s="201"/>
      <c r="APU95" s="201"/>
      <c r="APV95" s="201"/>
      <c r="APW95" s="201"/>
      <c r="APX95" s="201"/>
      <c r="APY95" s="201"/>
      <c r="APZ95" s="201"/>
      <c r="AQA95" s="201"/>
      <c r="AQB95" s="201"/>
      <c r="AQC95" s="201"/>
      <c r="AQD95" s="201"/>
      <c r="AQE95" s="201"/>
      <c r="AQF95" s="201"/>
      <c r="AQG95" s="201"/>
      <c r="AQH95" s="201"/>
      <c r="AQI95" s="201"/>
      <c r="AQJ95" s="201"/>
      <c r="AQK95" s="201"/>
      <c r="AQL95" s="201"/>
      <c r="AQM95" s="201"/>
      <c r="AQN95" s="201"/>
      <c r="AQO95" s="201"/>
      <c r="AQP95" s="201"/>
      <c r="AQQ95" s="201"/>
      <c r="AQR95" s="201"/>
      <c r="AQS95" s="201"/>
      <c r="AQT95" s="201"/>
      <c r="AQU95" s="201"/>
      <c r="AQV95" s="201"/>
      <c r="AQW95" s="201"/>
      <c r="AQX95" s="201"/>
      <c r="AQY95" s="201"/>
      <c r="AQZ95" s="201"/>
      <c r="ARA95" s="201"/>
      <c r="ARB95" s="201"/>
      <c r="ARC95" s="201"/>
      <c r="ARD95" s="201"/>
      <c r="ARE95" s="201"/>
      <c r="ARF95" s="201"/>
      <c r="ARG95" s="201"/>
      <c r="ARH95" s="201"/>
      <c r="ARI95" s="201"/>
      <c r="ARJ95" s="201"/>
      <c r="ARK95" s="201"/>
      <c r="ARL95" s="201"/>
      <c r="ARM95" s="201"/>
      <c r="ARN95" s="201"/>
      <c r="ARO95" s="201"/>
      <c r="ARP95" s="201"/>
      <c r="ARQ95" s="201"/>
      <c r="ARR95" s="201"/>
      <c r="ARS95" s="201"/>
      <c r="ART95" s="201"/>
      <c r="ARU95" s="201"/>
      <c r="ARV95" s="201"/>
      <c r="ARW95" s="201"/>
      <c r="ARX95" s="201"/>
      <c r="ARY95" s="201"/>
      <c r="ARZ95" s="201"/>
      <c r="ASA95" s="201"/>
      <c r="ASB95" s="201"/>
      <c r="ASC95" s="201"/>
      <c r="ASD95" s="201"/>
      <c r="ASE95" s="201"/>
      <c r="ASF95" s="201"/>
      <c r="ASG95" s="201"/>
      <c r="ASH95" s="201"/>
      <c r="ASI95" s="201"/>
      <c r="ASJ95" s="201"/>
      <c r="ASK95" s="201"/>
      <c r="ASL95" s="201"/>
      <c r="ASM95" s="201"/>
      <c r="ASN95" s="201"/>
      <c r="ASO95" s="201"/>
      <c r="ASP95" s="201"/>
      <c r="ASQ95" s="201"/>
      <c r="ASR95" s="201"/>
      <c r="ASS95" s="201"/>
      <c r="AST95" s="201"/>
      <c r="ASU95" s="201"/>
      <c r="ASV95" s="201"/>
      <c r="ASW95" s="201"/>
      <c r="ASX95" s="201"/>
      <c r="ASY95" s="201"/>
      <c r="ASZ95" s="201"/>
      <c r="ATA95" s="201"/>
      <c r="ATB95" s="201"/>
      <c r="ATC95" s="201"/>
      <c r="ATD95" s="201"/>
      <c r="ATE95" s="201"/>
      <c r="ATF95" s="201"/>
      <c r="ATG95" s="201"/>
      <c r="ATH95" s="201"/>
      <c r="ATI95" s="201"/>
      <c r="ATJ95" s="201"/>
      <c r="ATK95" s="201"/>
      <c r="ATL95" s="201"/>
      <c r="ATM95" s="201"/>
      <c r="ATN95" s="201"/>
      <c r="ATO95" s="201"/>
      <c r="ATP95" s="201"/>
      <c r="ATQ95" s="201"/>
      <c r="ATR95" s="201"/>
      <c r="ATS95" s="201"/>
      <c r="ATT95" s="201"/>
      <c r="ATU95" s="201"/>
      <c r="ATV95" s="201"/>
      <c r="ATW95" s="201"/>
      <c r="ATX95" s="201"/>
      <c r="ATY95" s="201"/>
      <c r="ATZ95" s="201"/>
      <c r="AUA95" s="201"/>
      <c r="AUB95" s="201"/>
      <c r="AUC95" s="201"/>
      <c r="AUD95" s="201"/>
      <c r="AUE95" s="201"/>
      <c r="AUF95" s="201"/>
      <c r="AUG95" s="201"/>
      <c r="AUH95" s="201"/>
      <c r="AUI95" s="201"/>
      <c r="AUJ95" s="201"/>
      <c r="AUK95" s="201"/>
      <c r="AUL95" s="201"/>
      <c r="AUM95" s="201"/>
      <c r="AUN95" s="201"/>
      <c r="AUO95" s="201"/>
      <c r="AUP95" s="201"/>
      <c r="AUQ95" s="201"/>
      <c r="AUR95" s="201"/>
      <c r="AUS95" s="201"/>
      <c r="AUT95" s="201"/>
      <c r="AUU95" s="201"/>
      <c r="AUV95" s="201"/>
      <c r="AUW95" s="201"/>
      <c r="AUX95" s="201"/>
      <c r="AUY95" s="201"/>
      <c r="AUZ95" s="201"/>
      <c r="AVA95" s="201"/>
      <c r="AVB95" s="201"/>
      <c r="AVC95" s="201"/>
      <c r="AVD95" s="201"/>
      <c r="AVE95" s="201"/>
      <c r="AVF95" s="201"/>
      <c r="AVG95" s="201"/>
      <c r="AVH95" s="201"/>
      <c r="AVI95" s="201"/>
      <c r="AVJ95" s="201"/>
      <c r="AVK95" s="201"/>
      <c r="AVL95" s="201"/>
      <c r="AVM95" s="201"/>
      <c r="AVN95" s="201"/>
      <c r="AVO95" s="201"/>
      <c r="AVP95" s="201"/>
      <c r="AVQ95" s="201"/>
      <c r="AVR95" s="201"/>
      <c r="AVS95" s="201"/>
      <c r="AVT95" s="201"/>
      <c r="AVU95" s="201"/>
      <c r="AVV95" s="201"/>
      <c r="AVW95" s="201"/>
      <c r="AVX95" s="201"/>
      <c r="AVY95" s="201"/>
      <c r="AVZ95" s="201"/>
      <c r="AWA95" s="201"/>
      <c r="AWB95" s="201"/>
      <c r="AWC95" s="201"/>
      <c r="AWD95" s="201"/>
      <c r="AWE95" s="201"/>
      <c r="AWF95" s="201"/>
      <c r="AWG95" s="201"/>
      <c r="AWH95" s="201"/>
      <c r="AWI95" s="201"/>
      <c r="AWJ95" s="201"/>
      <c r="AWK95" s="201"/>
      <c r="AWL95" s="201"/>
      <c r="AWM95" s="201"/>
      <c r="AWN95" s="201"/>
      <c r="AWO95" s="201"/>
      <c r="AWP95" s="201"/>
      <c r="AWQ95" s="201"/>
      <c r="AWR95" s="201"/>
      <c r="AWS95" s="201"/>
      <c r="AWT95" s="201"/>
      <c r="AWU95" s="201"/>
      <c r="AWV95" s="201"/>
      <c r="AWW95" s="201"/>
      <c r="AWX95" s="201"/>
      <c r="AWY95" s="201"/>
      <c r="AWZ95" s="201"/>
      <c r="AXA95" s="201"/>
      <c r="AXB95" s="201"/>
      <c r="AXC95" s="201"/>
      <c r="AXD95" s="201"/>
      <c r="AXE95" s="201"/>
      <c r="AXF95" s="201"/>
      <c r="AXG95" s="201"/>
      <c r="AXH95" s="201"/>
      <c r="AXI95" s="201"/>
      <c r="AXJ95" s="201"/>
      <c r="AXK95" s="201"/>
      <c r="AXL95" s="201"/>
      <c r="AXM95" s="201"/>
      <c r="AXN95" s="201"/>
      <c r="AXO95" s="201"/>
      <c r="AXP95" s="201"/>
      <c r="AXQ95" s="201"/>
      <c r="AXR95" s="201"/>
      <c r="AXS95" s="201"/>
      <c r="AXT95" s="201"/>
      <c r="AXU95" s="201"/>
      <c r="AXV95" s="201"/>
      <c r="AXW95" s="201"/>
      <c r="AXX95" s="201"/>
      <c r="AXY95" s="201"/>
      <c r="AXZ95" s="201"/>
      <c r="AYA95" s="201"/>
      <c r="AYB95" s="201"/>
      <c r="AYC95" s="201"/>
      <c r="AYD95" s="201"/>
      <c r="AYE95" s="201"/>
      <c r="AYF95" s="201"/>
      <c r="AYG95" s="201"/>
      <c r="AYH95" s="201"/>
      <c r="AYI95" s="201"/>
      <c r="AYJ95" s="201"/>
      <c r="AYK95" s="201"/>
      <c r="AYL95" s="201"/>
      <c r="AYM95" s="201"/>
      <c r="AYN95" s="201"/>
      <c r="AYO95" s="201"/>
      <c r="AYP95" s="201"/>
      <c r="AYQ95" s="201"/>
      <c r="AYR95" s="201"/>
      <c r="AYS95" s="201"/>
      <c r="AYT95" s="201"/>
      <c r="AYU95" s="201"/>
      <c r="AYV95" s="201"/>
      <c r="AYW95" s="201"/>
      <c r="AYX95" s="201"/>
      <c r="AYY95" s="201"/>
      <c r="AYZ95" s="201"/>
      <c r="AZA95" s="201"/>
      <c r="AZB95" s="201"/>
      <c r="AZC95" s="201"/>
      <c r="AZD95" s="201"/>
      <c r="AZE95" s="201"/>
      <c r="AZF95" s="201"/>
      <c r="AZG95" s="201"/>
      <c r="AZH95" s="201"/>
      <c r="AZI95" s="201"/>
      <c r="AZJ95" s="201"/>
      <c r="AZK95" s="201"/>
      <c r="AZL95" s="201"/>
      <c r="AZM95" s="201"/>
      <c r="AZN95" s="201"/>
      <c r="AZO95" s="201"/>
      <c r="AZP95" s="201"/>
      <c r="AZQ95" s="201"/>
      <c r="AZR95" s="201"/>
      <c r="AZS95" s="201"/>
      <c r="AZT95" s="201"/>
      <c r="AZU95" s="201"/>
      <c r="AZV95" s="201"/>
      <c r="AZW95" s="201"/>
      <c r="AZX95" s="201"/>
      <c r="AZY95" s="201"/>
      <c r="AZZ95" s="201"/>
      <c r="BAA95" s="201"/>
      <c r="BAB95" s="201"/>
      <c r="BAC95" s="201"/>
      <c r="BAD95" s="201"/>
      <c r="BAE95" s="201"/>
      <c r="BAF95" s="201"/>
      <c r="BAG95" s="201"/>
      <c r="BAH95" s="201"/>
      <c r="BAI95" s="201"/>
      <c r="BAJ95" s="201"/>
      <c r="BAK95" s="201"/>
      <c r="BAL95" s="201"/>
      <c r="BAM95" s="201"/>
      <c r="BAN95" s="201"/>
      <c r="BAO95" s="201"/>
      <c r="BAP95" s="201"/>
      <c r="BAQ95" s="201"/>
      <c r="BAR95" s="201"/>
      <c r="BAS95" s="201"/>
      <c r="BAT95" s="201"/>
      <c r="BAU95" s="201"/>
      <c r="BAV95" s="201"/>
      <c r="BAW95" s="201"/>
      <c r="BAX95" s="201"/>
      <c r="BAY95" s="201"/>
      <c r="BAZ95" s="201"/>
      <c r="BBA95" s="201"/>
      <c r="BBB95" s="201"/>
      <c r="BBC95" s="201"/>
      <c r="BBD95" s="201"/>
      <c r="BBE95" s="201"/>
      <c r="BBF95" s="201"/>
      <c r="BBG95" s="201"/>
      <c r="BBH95" s="201"/>
      <c r="BBI95" s="201"/>
      <c r="BBJ95" s="201"/>
      <c r="BBK95" s="201"/>
      <c r="BBL95" s="201"/>
      <c r="BBM95" s="201"/>
      <c r="BBN95" s="201"/>
      <c r="BBO95" s="201"/>
      <c r="BBP95" s="201"/>
      <c r="BBQ95" s="201"/>
      <c r="BBR95" s="201"/>
      <c r="BBS95" s="201"/>
      <c r="BBT95" s="201"/>
      <c r="BBU95" s="201"/>
      <c r="BBV95" s="201"/>
      <c r="BBW95" s="201"/>
      <c r="BBX95" s="201"/>
      <c r="BBY95" s="201"/>
      <c r="BBZ95" s="201"/>
      <c r="BCA95" s="201"/>
      <c r="BCB95" s="201"/>
      <c r="BCC95" s="201"/>
      <c r="BCD95" s="201"/>
      <c r="BCE95" s="201"/>
      <c r="BCF95" s="201"/>
      <c r="BCG95" s="201"/>
      <c r="BCH95" s="201"/>
      <c r="BCI95" s="201"/>
      <c r="BCJ95" s="201"/>
      <c r="BCK95" s="201"/>
      <c r="BCL95" s="201"/>
      <c r="BCM95" s="201"/>
      <c r="BCN95" s="201"/>
      <c r="BCO95" s="201"/>
      <c r="BCP95" s="201"/>
      <c r="BCQ95" s="201"/>
      <c r="BCR95" s="201"/>
      <c r="BCS95" s="201"/>
      <c r="BCT95" s="201"/>
      <c r="BCU95" s="201"/>
      <c r="BCV95" s="201"/>
      <c r="BCW95" s="201"/>
      <c r="BCX95" s="201"/>
      <c r="BCY95" s="201"/>
      <c r="BCZ95" s="201"/>
      <c r="BDA95" s="201"/>
      <c r="BDB95" s="201"/>
      <c r="BDC95" s="201"/>
      <c r="BDD95" s="201"/>
      <c r="BDE95" s="201"/>
      <c r="BDF95" s="201"/>
      <c r="BDG95" s="201"/>
      <c r="BDH95" s="201"/>
      <c r="BDI95" s="201"/>
      <c r="BDJ95" s="201"/>
      <c r="BDK95" s="201"/>
      <c r="BDL95" s="201"/>
      <c r="BDM95" s="201"/>
      <c r="BDN95" s="201"/>
      <c r="BDO95" s="201"/>
      <c r="BDP95" s="201"/>
      <c r="BDQ95" s="201"/>
      <c r="BDR95" s="201"/>
      <c r="BDS95" s="201"/>
      <c r="BDT95" s="201"/>
      <c r="BDU95" s="201"/>
      <c r="BDV95" s="201"/>
      <c r="BDW95" s="201"/>
      <c r="BDX95" s="201"/>
      <c r="BDY95" s="201"/>
      <c r="BDZ95" s="201"/>
      <c r="BEA95" s="201"/>
      <c r="BEB95" s="201"/>
      <c r="BEC95" s="201"/>
      <c r="BED95" s="201"/>
      <c r="BEE95" s="201"/>
      <c r="BEF95" s="201"/>
      <c r="BEG95" s="201"/>
      <c r="BEH95" s="201"/>
      <c r="BEI95" s="201"/>
      <c r="BEJ95" s="201"/>
      <c r="BEK95" s="201"/>
      <c r="BEL95" s="201"/>
      <c r="BEM95" s="201"/>
      <c r="BEN95" s="201"/>
      <c r="BEO95" s="201"/>
      <c r="BEP95" s="201"/>
      <c r="BEQ95" s="201"/>
      <c r="BER95" s="201"/>
      <c r="BES95" s="201"/>
      <c r="BET95" s="201"/>
      <c r="BEU95" s="201"/>
      <c r="BEV95" s="201"/>
      <c r="BEW95" s="201"/>
      <c r="BEX95" s="201"/>
      <c r="BEY95" s="201"/>
      <c r="BEZ95" s="201"/>
      <c r="BFA95" s="201"/>
      <c r="BFB95" s="201"/>
      <c r="BFC95" s="201"/>
      <c r="BFD95" s="201"/>
      <c r="BFE95" s="201"/>
      <c r="BFF95" s="201"/>
      <c r="BFG95" s="201"/>
      <c r="BFH95" s="201"/>
      <c r="BFI95" s="201"/>
      <c r="BFJ95" s="201"/>
      <c r="BFK95" s="201"/>
      <c r="BFL95" s="201"/>
      <c r="BFM95" s="201"/>
      <c r="BFN95" s="201"/>
      <c r="BFO95" s="201"/>
      <c r="BFP95" s="201"/>
      <c r="BFQ95" s="201"/>
      <c r="BFR95" s="201"/>
      <c r="BFS95" s="201"/>
      <c r="BFT95" s="201"/>
      <c r="BFU95" s="201"/>
      <c r="BFV95" s="201"/>
      <c r="BFW95" s="201"/>
      <c r="BFX95" s="201"/>
      <c r="BFY95" s="201"/>
      <c r="BFZ95" s="201"/>
      <c r="BGA95" s="201"/>
      <c r="BGB95" s="201"/>
      <c r="BGC95" s="201"/>
      <c r="BGD95" s="201"/>
      <c r="BGE95" s="201"/>
      <c r="BGF95" s="201"/>
      <c r="BGG95" s="201"/>
      <c r="BGH95" s="201"/>
      <c r="BGI95" s="201"/>
      <c r="BGJ95" s="201"/>
      <c r="BGK95" s="201"/>
      <c r="BGL95" s="201"/>
      <c r="BGM95" s="201"/>
      <c r="BGN95" s="201"/>
      <c r="BGO95" s="201"/>
      <c r="BGP95" s="201"/>
      <c r="BGQ95" s="201"/>
      <c r="BGR95" s="201"/>
      <c r="BGS95" s="201"/>
      <c r="BGT95" s="201"/>
      <c r="BGU95" s="201"/>
      <c r="BGV95" s="201"/>
      <c r="BGW95" s="201"/>
      <c r="BGX95" s="201"/>
      <c r="BGY95" s="201"/>
      <c r="BGZ95" s="201"/>
      <c r="BHA95" s="201"/>
      <c r="BHB95" s="201"/>
      <c r="BHC95" s="201"/>
      <c r="BHD95" s="201"/>
      <c r="BHE95" s="201"/>
      <c r="BHF95" s="201"/>
      <c r="BHG95" s="201"/>
      <c r="BHH95" s="201"/>
      <c r="BHI95" s="201"/>
      <c r="BHJ95" s="201"/>
      <c r="BHK95" s="201"/>
      <c r="BHL95" s="201"/>
      <c r="BHM95" s="201"/>
      <c r="BHN95" s="201"/>
      <c r="BHO95" s="201"/>
      <c r="BHP95" s="201"/>
      <c r="BHQ95" s="201"/>
      <c r="BHR95" s="201"/>
      <c r="BHS95" s="201"/>
      <c r="BHT95" s="201"/>
      <c r="BHU95" s="201"/>
      <c r="BHV95" s="201"/>
      <c r="BHW95" s="201"/>
      <c r="BHX95" s="201"/>
      <c r="BHY95" s="201"/>
      <c r="BHZ95" s="201"/>
      <c r="BIA95" s="201"/>
      <c r="BIB95" s="201"/>
      <c r="BIC95" s="201"/>
      <c r="BID95" s="201"/>
      <c r="BIE95" s="201"/>
      <c r="BIF95" s="201"/>
      <c r="BIG95" s="201"/>
      <c r="BIH95" s="201"/>
      <c r="BII95" s="201"/>
      <c r="BIJ95" s="201"/>
      <c r="BIK95" s="201"/>
      <c r="BIL95" s="201"/>
      <c r="BIM95" s="201"/>
      <c r="BIN95" s="201"/>
      <c r="BIO95" s="201"/>
      <c r="BIP95" s="201"/>
      <c r="BIQ95" s="201"/>
      <c r="BIR95" s="201"/>
      <c r="BIS95" s="201"/>
      <c r="BIT95" s="201"/>
      <c r="BIU95" s="201"/>
      <c r="BIV95" s="201"/>
      <c r="BIW95" s="201"/>
      <c r="BIX95" s="201"/>
      <c r="BIY95" s="201"/>
      <c r="BIZ95" s="201"/>
      <c r="BJA95" s="201"/>
      <c r="BJB95" s="201"/>
      <c r="BJC95" s="201"/>
      <c r="BJD95" s="201"/>
      <c r="BJE95" s="201"/>
      <c r="BJF95" s="201"/>
      <c r="BJG95" s="201"/>
      <c r="BJH95" s="201"/>
      <c r="BJI95" s="201"/>
      <c r="BJJ95" s="201"/>
      <c r="BJK95" s="201"/>
      <c r="BJL95" s="201"/>
      <c r="BJM95" s="201"/>
      <c r="BJN95" s="201"/>
      <c r="BJO95" s="201"/>
      <c r="BJP95" s="201"/>
      <c r="BJQ95" s="201"/>
      <c r="BJR95" s="201"/>
      <c r="BJS95" s="201"/>
      <c r="BJT95" s="201"/>
      <c r="BJU95" s="201"/>
      <c r="BJV95" s="201"/>
      <c r="BJW95" s="201"/>
      <c r="BJX95" s="201"/>
      <c r="BJY95" s="201"/>
      <c r="BJZ95" s="201"/>
      <c r="BKA95" s="201"/>
      <c r="BKB95" s="201"/>
      <c r="BKC95" s="201"/>
      <c r="BKD95" s="201"/>
      <c r="BKE95" s="201"/>
      <c r="BKF95" s="201"/>
      <c r="BKG95" s="201"/>
      <c r="BKH95" s="201"/>
      <c r="BKI95" s="201"/>
      <c r="BKJ95" s="201"/>
      <c r="BKK95" s="201"/>
      <c r="BKL95" s="201"/>
      <c r="BKM95" s="201"/>
      <c r="BKN95" s="201"/>
      <c r="BKO95" s="201"/>
      <c r="BKP95" s="201"/>
      <c r="BKQ95" s="201"/>
      <c r="BKR95" s="201"/>
      <c r="BKS95" s="201"/>
      <c r="BKT95" s="201"/>
      <c r="BKU95" s="201"/>
      <c r="BKV95" s="201"/>
      <c r="BKW95" s="201"/>
      <c r="BKX95" s="201"/>
      <c r="BKY95" s="201"/>
      <c r="BKZ95" s="201"/>
      <c r="BLA95" s="201"/>
      <c r="BLB95" s="201"/>
      <c r="BLC95" s="201"/>
      <c r="BLD95" s="201"/>
      <c r="BLE95" s="201"/>
      <c r="BLF95" s="201"/>
      <c r="BLG95" s="201"/>
      <c r="BLH95" s="201"/>
      <c r="BLI95" s="201"/>
      <c r="BLJ95" s="201"/>
      <c r="BLK95" s="201"/>
      <c r="BLL95" s="201"/>
      <c r="BLM95" s="201"/>
      <c r="BLN95" s="201"/>
      <c r="BLO95" s="201"/>
      <c r="BLP95" s="201"/>
      <c r="BLQ95" s="201"/>
      <c r="BLR95" s="201"/>
      <c r="BLS95" s="201"/>
      <c r="BLT95" s="201"/>
      <c r="BLU95" s="201"/>
      <c r="BLV95" s="201"/>
      <c r="BLW95" s="201"/>
      <c r="BLX95" s="201"/>
      <c r="BLY95" s="201"/>
      <c r="BLZ95" s="201"/>
      <c r="BMA95" s="201"/>
      <c r="BMB95" s="201"/>
      <c r="BMC95" s="201"/>
      <c r="BMD95" s="201"/>
      <c r="BME95" s="201"/>
      <c r="BMF95" s="201"/>
      <c r="BMG95" s="201"/>
      <c r="BMH95" s="201"/>
      <c r="BMI95" s="201"/>
      <c r="BMJ95" s="201"/>
      <c r="BMK95" s="201"/>
      <c r="BML95" s="201"/>
      <c r="BMM95" s="201"/>
      <c r="BMN95" s="201"/>
      <c r="BMO95" s="201"/>
      <c r="BMP95" s="201"/>
      <c r="BMQ95" s="201"/>
      <c r="BMR95" s="201"/>
      <c r="BMS95" s="201"/>
      <c r="BMT95" s="201"/>
      <c r="BMU95" s="201"/>
      <c r="BMV95" s="201"/>
      <c r="BMW95" s="201"/>
      <c r="BMX95" s="201"/>
      <c r="BMY95" s="201"/>
      <c r="BMZ95" s="201"/>
      <c r="BNA95" s="201"/>
      <c r="BNB95" s="201"/>
      <c r="BNC95" s="201"/>
      <c r="BND95" s="201"/>
      <c r="BNE95" s="201"/>
      <c r="BNF95" s="201"/>
      <c r="BNG95" s="201"/>
      <c r="BNH95" s="201"/>
      <c r="BNI95" s="201"/>
      <c r="BNJ95" s="201"/>
      <c r="BNK95" s="201"/>
      <c r="BNL95" s="201"/>
      <c r="BNM95" s="201"/>
      <c r="BNN95" s="201"/>
      <c r="BNO95" s="201"/>
      <c r="BNP95" s="201"/>
      <c r="BNQ95" s="201"/>
      <c r="BNR95" s="201"/>
      <c r="BNS95" s="201"/>
      <c r="BNT95" s="201"/>
      <c r="BNU95" s="201"/>
      <c r="BNV95" s="201"/>
      <c r="BNW95" s="201"/>
      <c r="BNX95" s="201"/>
      <c r="BNY95" s="201"/>
      <c r="BNZ95" s="201"/>
      <c r="BOA95" s="201"/>
      <c r="BOB95" s="201"/>
      <c r="BOC95" s="201"/>
      <c r="BOD95" s="201"/>
      <c r="BOE95" s="201"/>
      <c r="BOF95" s="201"/>
      <c r="BOG95" s="201"/>
      <c r="BOH95" s="201"/>
      <c r="BOI95" s="201"/>
      <c r="BOJ95" s="201"/>
      <c r="BOK95" s="201"/>
      <c r="BOL95" s="201"/>
      <c r="BOM95" s="201"/>
      <c r="BON95" s="201"/>
      <c r="BOO95" s="201"/>
      <c r="BOP95" s="201"/>
      <c r="BOQ95" s="201"/>
      <c r="BOR95" s="201"/>
      <c r="BOS95" s="201"/>
      <c r="BOT95" s="201"/>
      <c r="BOU95" s="201"/>
      <c r="BOV95" s="201"/>
      <c r="BOW95" s="201"/>
      <c r="BOX95" s="201"/>
      <c r="BOY95" s="201"/>
      <c r="BOZ95" s="201"/>
      <c r="BPA95" s="201"/>
      <c r="BPB95" s="201"/>
      <c r="BPC95" s="201"/>
      <c r="BPD95" s="201"/>
      <c r="BPE95" s="201"/>
      <c r="BPF95" s="201"/>
      <c r="BPG95" s="201"/>
      <c r="BPH95" s="201"/>
      <c r="BPI95" s="201"/>
      <c r="BPJ95" s="201"/>
      <c r="BPK95" s="201"/>
      <c r="BPL95" s="201"/>
      <c r="BPM95" s="201"/>
      <c r="BPN95" s="201"/>
      <c r="BPO95" s="201"/>
      <c r="BPP95" s="201"/>
      <c r="BPQ95" s="201"/>
      <c r="BPR95" s="201"/>
      <c r="BPS95" s="201"/>
      <c r="BPT95" s="201"/>
      <c r="BPU95" s="201"/>
      <c r="BPV95" s="201"/>
      <c r="BPW95" s="201"/>
      <c r="BPX95" s="201"/>
      <c r="BPY95" s="201"/>
      <c r="BPZ95" s="201"/>
      <c r="BQA95" s="201"/>
      <c r="BQB95" s="201"/>
      <c r="BQC95" s="201"/>
      <c r="BQD95" s="201"/>
      <c r="BQE95" s="201"/>
      <c r="BQF95" s="201"/>
      <c r="BQG95" s="201"/>
      <c r="BQH95" s="201"/>
      <c r="BQI95" s="201"/>
      <c r="BQJ95" s="201"/>
      <c r="BQK95" s="201"/>
      <c r="BQL95" s="201"/>
      <c r="BQM95" s="201"/>
      <c r="BQN95" s="201"/>
      <c r="BQO95" s="201"/>
      <c r="BQP95" s="201"/>
      <c r="BQQ95" s="201"/>
      <c r="BQR95" s="201"/>
      <c r="BQS95" s="201"/>
      <c r="BQT95" s="201"/>
      <c r="BQU95" s="201"/>
      <c r="BQV95" s="201"/>
      <c r="BQW95" s="201"/>
      <c r="BQX95" s="201"/>
      <c r="BQY95" s="201"/>
      <c r="BQZ95" s="201"/>
      <c r="BRA95" s="201"/>
      <c r="BRB95" s="201"/>
      <c r="BRC95" s="201"/>
      <c r="BRD95" s="201"/>
      <c r="BRE95" s="201"/>
      <c r="BRF95" s="201"/>
      <c r="BRG95" s="201"/>
      <c r="BRH95" s="201"/>
      <c r="BRI95" s="201"/>
      <c r="BRJ95" s="201"/>
      <c r="BRK95" s="201"/>
      <c r="BRL95" s="201"/>
      <c r="BRM95" s="201"/>
      <c r="BRN95" s="201"/>
      <c r="BRO95" s="201"/>
      <c r="BRP95" s="201"/>
      <c r="BRQ95" s="201"/>
      <c r="BRR95" s="201"/>
      <c r="BRS95" s="201"/>
      <c r="BRT95" s="201"/>
      <c r="BRU95" s="201"/>
      <c r="BRV95" s="201"/>
      <c r="BRW95" s="201"/>
      <c r="BRX95" s="201"/>
      <c r="BRY95" s="201"/>
      <c r="BRZ95" s="201"/>
      <c r="BSA95" s="201"/>
      <c r="BSB95" s="201"/>
      <c r="BSC95" s="201"/>
      <c r="BSD95" s="201"/>
      <c r="BSE95" s="201"/>
      <c r="BSF95" s="201"/>
      <c r="BSG95" s="201"/>
      <c r="BSH95" s="201"/>
      <c r="BSI95" s="201"/>
      <c r="BSJ95" s="201"/>
      <c r="BSK95" s="201"/>
      <c r="BSL95" s="201"/>
      <c r="BSM95" s="201"/>
      <c r="BSN95" s="201"/>
      <c r="BSO95" s="201"/>
      <c r="BSP95" s="201"/>
      <c r="BSQ95" s="201"/>
      <c r="BSR95" s="201"/>
      <c r="BSS95" s="201"/>
      <c r="BST95" s="201"/>
      <c r="BSU95" s="201"/>
      <c r="BSV95" s="201"/>
      <c r="BSW95" s="201"/>
      <c r="BSX95" s="201"/>
      <c r="BSY95" s="201"/>
      <c r="BSZ95" s="201"/>
      <c r="BTA95" s="201"/>
      <c r="BTB95" s="201"/>
      <c r="BTC95" s="201"/>
      <c r="BTD95" s="201"/>
      <c r="BTE95" s="201"/>
      <c r="BTF95" s="201"/>
      <c r="BTG95" s="201"/>
      <c r="BTH95" s="201"/>
      <c r="BTI95" s="201"/>
      <c r="BTJ95" s="201"/>
      <c r="BTK95" s="201"/>
      <c r="BTL95" s="201"/>
      <c r="BTM95" s="201"/>
      <c r="BTN95" s="201"/>
      <c r="BTO95" s="201"/>
      <c r="BTP95" s="201"/>
      <c r="BTQ95" s="201"/>
      <c r="BTR95" s="201"/>
      <c r="BTS95" s="201"/>
      <c r="BTT95" s="201"/>
      <c r="BTU95" s="201"/>
      <c r="BTV95" s="201"/>
      <c r="BTW95" s="201"/>
      <c r="BTX95" s="201"/>
      <c r="BTY95" s="201"/>
      <c r="BTZ95" s="201"/>
      <c r="BUA95" s="201"/>
      <c r="BUB95" s="201"/>
      <c r="BUC95" s="201"/>
      <c r="BUD95" s="201"/>
      <c r="BUE95" s="201"/>
      <c r="BUF95" s="201"/>
      <c r="BUG95" s="201"/>
      <c r="BUH95" s="201"/>
      <c r="BUI95" s="201"/>
      <c r="BUJ95" s="201"/>
      <c r="BUK95" s="201"/>
      <c r="BUL95" s="201"/>
      <c r="BUM95" s="201"/>
      <c r="BUN95" s="201"/>
      <c r="BUO95" s="201"/>
      <c r="BUP95" s="201"/>
      <c r="BUQ95" s="201"/>
      <c r="BUR95" s="201"/>
      <c r="BUS95" s="201"/>
      <c r="BUT95" s="201"/>
      <c r="BUU95" s="201"/>
      <c r="BUV95" s="201"/>
      <c r="BUW95" s="201"/>
      <c r="BUX95" s="201"/>
      <c r="BUY95" s="201"/>
      <c r="BUZ95" s="201"/>
      <c r="BVA95" s="201"/>
      <c r="BVB95" s="201"/>
      <c r="BVC95" s="201"/>
      <c r="BVD95" s="201"/>
      <c r="BVE95" s="201"/>
      <c r="BVF95" s="201"/>
      <c r="BVG95" s="201"/>
      <c r="BVH95" s="201"/>
      <c r="BVI95" s="201"/>
      <c r="BVJ95" s="201"/>
      <c r="BVK95" s="201"/>
      <c r="BVL95" s="201"/>
      <c r="BVM95" s="201"/>
      <c r="BVN95" s="201"/>
      <c r="BVO95" s="201"/>
      <c r="BVP95" s="201"/>
      <c r="BVQ95" s="201"/>
      <c r="BVR95" s="201"/>
      <c r="BVS95" s="201"/>
      <c r="BVT95" s="201"/>
      <c r="BVU95" s="201"/>
      <c r="BVV95" s="201"/>
      <c r="BVW95" s="201"/>
      <c r="BVX95" s="201"/>
      <c r="BVY95" s="201"/>
      <c r="BVZ95" s="201"/>
      <c r="BWA95" s="201"/>
      <c r="BWB95" s="201"/>
      <c r="BWC95" s="201"/>
      <c r="BWD95" s="201"/>
      <c r="BWE95" s="201"/>
      <c r="BWF95" s="201"/>
      <c r="BWG95" s="201"/>
      <c r="BWH95" s="201"/>
      <c r="BWI95" s="201"/>
      <c r="BWJ95" s="201"/>
      <c r="BWK95" s="201"/>
      <c r="BWL95" s="201"/>
      <c r="BWM95" s="201"/>
      <c r="BWN95" s="201"/>
      <c r="BWO95" s="201"/>
      <c r="BWP95" s="201"/>
      <c r="BWQ95" s="201"/>
      <c r="BWR95" s="201"/>
      <c r="BWS95" s="201"/>
      <c r="BWT95" s="201"/>
      <c r="BWU95" s="201"/>
      <c r="BWV95" s="201"/>
      <c r="BWW95" s="201"/>
      <c r="BWX95" s="201"/>
      <c r="BWY95" s="201"/>
      <c r="BWZ95" s="201"/>
      <c r="BXA95" s="201"/>
      <c r="BXB95" s="201"/>
      <c r="BXC95" s="201"/>
      <c r="BXD95" s="201"/>
      <c r="BXE95" s="201"/>
      <c r="BXF95" s="201"/>
      <c r="BXG95" s="201"/>
      <c r="BXH95" s="201"/>
      <c r="BXI95" s="201"/>
      <c r="BXJ95" s="201"/>
      <c r="BXK95" s="201"/>
      <c r="BXL95" s="201"/>
      <c r="BXM95" s="201"/>
      <c r="BXN95" s="201"/>
      <c r="BXO95" s="201"/>
      <c r="BXP95" s="201"/>
      <c r="BXQ95" s="201"/>
      <c r="BXR95" s="201"/>
      <c r="BXS95" s="201"/>
      <c r="BXT95" s="201"/>
      <c r="BXU95" s="201"/>
      <c r="BXV95" s="201"/>
      <c r="BXW95" s="201"/>
      <c r="BXX95" s="201"/>
      <c r="BXY95" s="201"/>
      <c r="BXZ95" s="201"/>
      <c r="BYA95" s="201"/>
      <c r="BYB95" s="201"/>
      <c r="BYC95" s="201"/>
      <c r="BYD95" s="201"/>
      <c r="BYE95" s="201"/>
      <c r="BYF95" s="201"/>
      <c r="BYG95" s="201"/>
      <c r="BYH95" s="201"/>
      <c r="BYI95" s="201"/>
      <c r="BYJ95" s="201"/>
      <c r="BYK95" s="201"/>
      <c r="BYL95" s="201"/>
      <c r="BYM95" s="201"/>
      <c r="BYN95" s="201"/>
      <c r="BYO95" s="201"/>
      <c r="BYP95" s="201"/>
      <c r="BYQ95" s="201"/>
      <c r="BYR95" s="201"/>
      <c r="BYS95" s="201"/>
      <c r="BYT95" s="201"/>
      <c r="BYU95" s="201"/>
      <c r="BYV95" s="201"/>
      <c r="BYW95" s="201"/>
      <c r="BYX95" s="201"/>
      <c r="BYY95" s="201"/>
      <c r="BYZ95" s="201"/>
      <c r="BZA95" s="201"/>
      <c r="BZB95" s="201"/>
      <c r="BZC95" s="201"/>
      <c r="BZD95" s="201"/>
      <c r="BZE95" s="201"/>
      <c r="BZF95" s="201"/>
      <c r="BZG95" s="201"/>
      <c r="BZH95" s="201"/>
      <c r="BZI95" s="201"/>
      <c r="BZJ95" s="201"/>
      <c r="BZK95" s="201"/>
      <c r="BZL95" s="201"/>
      <c r="BZM95" s="201"/>
      <c r="BZN95" s="201"/>
      <c r="BZO95" s="201"/>
      <c r="BZP95" s="201"/>
      <c r="BZQ95" s="201"/>
      <c r="BZR95" s="201"/>
      <c r="BZS95" s="201"/>
      <c r="BZT95" s="201"/>
      <c r="BZU95" s="201"/>
      <c r="BZV95" s="201"/>
      <c r="BZW95" s="201"/>
      <c r="BZX95" s="201"/>
      <c r="BZY95" s="201"/>
      <c r="BZZ95" s="201"/>
      <c r="CAA95" s="201"/>
      <c r="CAB95" s="201"/>
      <c r="CAC95" s="201"/>
      <c r="CAD95" s="201"/>
      <c r="CAE95" s="201"/>
      <c r="CAF95" s="201"/>
      <c r="CAG95" s="201"/>
      <c r="CAH95" s="201"/>
      <c r="CAI95" s="201"/>
      <c r="CAJ95" s="201"/>
      <c r="CAK95" s="201"/>
      <c r="CAL95" s="201"/>
      <c r="CAM95" s="201"/>
      <c r="CAN95" s="201"/>
      <c r="CAO95" s="201"/>
      <c r="CAP95" s="201"/>
      <c r="CAQ95" s="201"/>
      <c r="CAR95" s="201"/>
      <c r="CAS95" s="201"/>
      <c r="CAT95" s="201"/>
      <c r="CAU95" s="201"/>
      <c r="CAV95" s="201"/>
      <c r="CAW95" s="201"/>
      <c r="CAX95" s="201"/>
      <c r="CAY95" s="201"/>
      <c r="CAZ95" s="201"/>
      <c r="CBA95" s="201"/>
      <c r="CBB95" s="201"/>
      <c r="CBC95" s="201"/>
      <c r="CBD95" s="201"/>
      <c r="CBE95" s="201"/>
      <c r="CBF95" s="201"/>
      <c r="CBG95" s="201"/>
      <c r="CBH95" s="201"/>
      <c r="CBI95" s="201"/>
      <c r="CBJ95" s="201"/>
      <c r="CBK95" s="201"/>
      <c r="CBL95" s="201"/>
      <c r="CBM95" s="201"/>
      <c r="CBN95" s="201"/>
      <c r="CBO95" s="201"/>
      <c r="CBP95" s="201"/>
      <c r="CBQ95" s="201"/>
      <c r="CBR95" s="201"/>
      <c r="CBS95" s="201"/>
      <c r="CBT95" s="201"/>
      <c r="CBU95" s="201"/>
      <c r="CBV95" s="201"/>
      <c r="CBW95" s="201"/>
      <c r="CBX95" s="201"/>
      <c r="CBY95" s="201"/>
      <c r="CBZ95" s="201"/>
      <c r="CCA95" s="201"/>
      <c r="CCB95" s="201"/>
      <c r="CCC95" s="201"/>
      <c r="CCD95" s="201"/>
      <c r="CCE95" s="201"/>
      <c r="CCF95" s="201"/>
      <c r="CCG95" s="201"/>
      <c r="CCH95" s="201"/>
      <c r="CCI95" s="201"/>
      <c r="CCJ95" s="201"/>
      <c r="CCK95" s="201"/>
      <c r="CCL95" s="201"/>
      <c r="CCM95" s="201"/>
      <c r="CCN95" s="201"/>
      <c r="CCO95" s="201"/>
      <c r="CCP95" s="201"/>
      <c r="CCQ95" s="201"/>
      <c r="CCR95" s="201"/>
      <c r="CCS95" s="201"/>
      <c r="CCT95" s="201"/>
      <c r="CCU95" s="201"/>
      <c r="CCV95" s="201"/>
      <c r="CCW95" s="201"/>
      <c r="CCX95" s="201"/>
      <c r="CCY95" s="201"/>
      <c r="CCZ95" s="201"/>
      <c r="CDA95" s="201"/>
      <c r="CDB95" s="201"/>
      <c r="CDC95" s="201"/>
      <c r="CDD95" s="201"/>
      <c r="CDE95" s="201"/>
      <c r="CDF95" s="201"/>
      <c r="CDG95" s="201"/>
      <c r="CDH95" s="201"/>
      <c r="CDI95" s="201"/>
      <c r="CDJ95" s="201"/>
      <c r="CDK95" s="201"/>
      <c r="CDL95" s="201"/>
      <c r="CDM95" s="201"/>
      <c r="CDN95" s="201"/>
      <c r="CDO95" s="201"/>
      <c r="CDP95" s="201"/>
      <c r="CDQ95" s="201"/>
      <c r="CDR95" s="201"/>
      <c r="CDS95" s="201"/>
      <c r="CDT95" s="201"/>
      <c r="CDU95" s="201"/>
      <c r="CDV95" s="201"/>
      <c r="CDW95" s="201"/>
      <c r="CDX95" s="201"/>
      <c r="CDY95" s="201"/>
      <c r="CDZ95" s="201"/>
      <c r="CEA95" s="201"/>
      <c r="CEB95" s="201"/>
      <c r="CEC95" s="201"/>
      <c r="CED95" s="201"/>
      <c r="CEE95" s="201"/>
      <c r="CEF95" s="201"/>
      <c r="CEG95" s="201"/>
      <c r="CEH95" s="201"/>
      <c r="CEI95" s="201"/>
      <c r="CEJ95" s="201"/>
      <c r="CEK95" s="201"/>
      <c r="CEL95" s="201"/>
      <c r="CEM95" s="201"/>
      <c r="CEN95" s="201"/>
      <c r="CEO95" s="201"/>
      <c r="CEP95" s="201"/>
      <c r="CEQ95" s="201"/>
      <c r="CER95" s="201"/>
      <c r="CES95" s="201"/>
      <c r="CET95" s="201"/>
      <c r="CEU95" s="201"/>
      <c r="CEV95" s="201"/>
      <c r="CEW95" s="201"/>
      <c r="CEX95" s="201"/>
      <c r="CEY95" s="201"/>
      <c r="CEZ95" s="201"/>
      <c r="CFA95" s="201"/>
      <c r="CFB95" s="201"/>
      <c r="CFC95" s="201"/>
      <c r="CFD95" s="201"/>
      <c r="CFE95" s="201"/>
      <c r="CFF95" s="201"/>
      <c r="CFG95" s="201"/>
      <c r="CFH95" s="201"/>
      <c r="CFI95" s="201"/>
      <c r="CFJ95" s="201"/>
      <c r="CFK95" s="201"/>
      <c r="CFL95" s="201"/>
      <c r="CFM95" s="201"/>
      <c r="CFN95" s="201"/>
      <c r="CFO95" s="201"/>
      <c r="CFP95" s="201"/>
      <c r="CFQ95" s="201"/>
      <c r="CFR95" s="201"/>
      <c r="CFS95" s="201"/>
      <c r="CFT95" s="201"/>
      <c r="CFU95" s="201"/>
      <c r="CFV95" s="201"/>
      <c r="CFW95" s="201"/>
      <c r="CFX95" s="201"/>
      <c r="CFY95" s="201"/>
      <c r="CFZ95" s="201"/>
      <c r="CGA95" s="201"/>
      <c r="CGB95" s="201"/>
      <c r="CGC95" s="201"/>
      <c r="CGD95" s="201"/>
      <c r="CGE95" s="201"/>
      <c r="CGF95" s="201"/>
      <c r="CGG95" s="201"/>
      <c r="CGH95" s="201"/>
      <c r="CGI95" s="201"/>
      <c r="CGJ95" s="201"/>
      <c r="CGK95" s="201"/>
      <c r="CGL95" s="201"/>
      <c r="CGM95" s="201"/>
      <c r="CGN95" s="201"/>
      <c r="CGO95" s="201"/>
      <c r="CGP95" s="201"/>
      <c r="CGQ95" s="201"/>
      <c r="CGR95" s="201"/>
      <c r="CGS95" s="201"/>
      <c r="CGT95" s="201"/>
      <c r="CGU95" s="201"/>
      <c r="CGV95" s="201"/>
      <c r="CGW95" s="201"/>
      <c r="CGX95" s="201"/>
      <c r="CGY95" s="201"/>
      <c r="CGZ95" s="201"/>
      <c r="CHA95" s="201"/>
      <c r="CHB95" s="201"/>
      <c r="CHC95" s="201"/>
      <c r="CHD95" s="201"/>
      <c r="CHE95" s="201"/>
      <c r="CHF95" s="201"/>
      <c r="CHG95" s="201"/>
      <c r="CHH95" s="201"/>
      <c r="CHI95" s="201"/>
      <c r="CHJ95" s="201"/>
      <c r="CHK95" s="201"/>
      <c r="CHL95" s="201"/>
      <c r="CHM95" s="201"/>
      <c r="CHN95" s="201"/>
      <c r="CHO95" s="201"/>
      <c r="CHP95" s="201"/>
      <c r="CHQ95" s="201"/>
      <c r="CHR95" s="201"/>
      <c r="CHS95" s="201"/>
      <c r="CHT95" s="201"/>
      <c r="CHU95" s="201"/>
      <c r="CHV95" s="201"/>
      <c r="CHW95" s="201"/>
      <c r="CHX95" s="201"/>
      <c r="CHY95" s="201"/>
      <c r="CHZ95" s="201"/>
      <c r="CIA95" s="201"/>
      <c r="CIB95" s="201"/>
      <c r="CIC95" s="201"/>
      <c r="CID95" s="201"/>
      <c r="CIE95" s="201"/>
      <c r="CIF95" s="201"/>
      <c r="CIG95" s="201"/>
      <c r="CIH95" s="201"/>
      <c r="CII95" s="201"/>
      <c r="CIJ95" s="201"/>
      <c r="CIK95" s="201"/>
      <c r="CIL95" s="201"/>
      <c r="CIM95" s="201"/>
      <c r="CIN95" s="201"/>
      <c r="CIO95" s="201"/>
      <c r="CIP95" s="201"/>
      <c r="CIQ95" s="201"/>
      <c r="CIR95" s="201"/>
      <c r="CIS95" s="201"/>
      <c r="CIT95" s="201"/>
      <c r="CIU95" s="201"/>
      <c r="CIV95" s="201"/>
      <c r="CIW95" s="201"/>
      <c r="CIX95" s="201"/>
      <c r="CIY95" s="201"/>
      <c r="CIZ95" s="201"/>
      <c r="CJA95" s="201"/>
      <c r="CJB95" s="201"/>
      <c r="CJC95" s="201"/>
      <c r="CJD95" s="201"/>
      <c r="CJE95" s="201"/>
      <c r="CJF95" s="201"/>
      <c r="CJG95" s="201"/>
      <c r="CJH95" s="201"/>
      <c r="CJI95" s="201"/>
      <c r="CJJ95" s="201"/>
      <c r="CJK95" s="201"/>
      <c r="CJL95" s="201"/>
      <c r="CJM95" s="201"/>
      <c r="CJN95" s="201"/>
      <c r="CJO95" s="201"/>
      <c r="CJP95" s="201"/>
      <c r="CJQ95" s="201"/>
      <c r="CJR95" s="201"/>
      <c r="CJS95" s="201"/>
      <c r="CJT95" s="201"/>
      <c r="CJU95" s="201"/>
      <c r="CJV95" s="201"/>
      <c r="CJW95" s="201"/>
      <c r="CJX95" s="201"/>
      <c r="CJY95" s="201"/>
      <c r="CJZ95" s="201"/>
      <c r="CKA95" s="201"/>
      <c r="CKB95" s="201"/>
      <c r="CKC95" s="201"/>
      <c r="CKD95" s="201"/>
      <c r="CKE95" s="201"/>
      <c r="CKF95" s="201"/>
      <c r="CKG95" s="201"/>
      <c r="CKH95" s="201"/>
      <c r="CKI95" s="201"/>
      <c r="CKJ95" s="201"/>
      <c r="CKK95" s="201"/>
      <c r="CKL95" s="201"/>
      <c r="CKM95" s="201"/>
      <c r="CKN95" s="201"/>
      <c r="CKO95" s="201"/>
      <c r="CKP95" s="201"/>
      <c r="CKQ95" s="201"/>
      <c r="CKR95" s="201"/>
      <c r="CKS95" s="201"/>
      <c r="CKT95" s="201"/>
      <c r="CKU95" s="201"/>
      <c r="CKV95" s="201"/>
      <c r="CKW95" s="201"/>
      <c r="CKX95" s="201"/>
      <c r="CKY95" s="201"/>
      <c r="CKZ95" s="201"/>
      <c r="CLA95" s="201"/>
      <c r="CLB95" s="201"/>
      <c r="CLC95" s="201"/>
      <c r="CLD95" s="201"/>
      <c r="CLE95" s="201"/>
      <c r="CLF95" s="201"/>
      <c r="CLG95" s="201"/>
      <c r="CLH95" s="201"/>
      <c r="CLI95" s="201"/>
      <c r="CLJ95" s="201"/>
      <c r="CLK95" s="201"/>
      <c r="CLL95" s="201"/>
      <c r="CLM95" s="201"/>
      <c r="CLN95" s="201"/>
      <c r="CLO95" s="201"/>
      <c r="CLP95" s="201"/>
      <c r="CLQ95" s="201"/>
      <c r="CLR95" s="201"/>
      <c r="CLS95" s="201"/>
      <c r="CLT95" s="201"/>
      <c r="CLU95" s="201"/>
      <c r="CLV95" s="201"/>
      <c r="CLW95" s="201"/>
      <c r="CLX95" s="201"/>
      <c r="CLY95" s="201"/>
      <c r="CLZ95" s="201"/>
      <c r="CMA95" s="201"/>
      <c r="CMB95" s="201"/>
      <c r="CMC95" s="201"/>
      <c r="CMD95" s="201"/>
      <c r="CME95" s="201"/>
      <c r="CMF95" s="201"/>
      <c r="CMG95" s="201"/>
      <c r="CMH95" s="201"/>
      <c r="CMI95" s="201"/>
      <c r="CMJ95" s="201"/>
      <c r="CMK95" s="201"/>
      <c r="CML95" s="201"/>
      <c r="CMM95" s="201"/>
      <c r="CMN95" s="201"/>
      <c r="CMO95" s="201"/>
      <c r="CMP95" s="201"/>
      <c r="CMQ95" s="201"/>
      <c r="CMR95" s="201"/>
      <c r="CMS95" s="201"/>
      <c r="CMT95" s="201"/>
      <c r="CMU95" s="201"/>
      <c r="CMV95" s="201"/>
      <c r="CMW95" s="201"/>
      <c r="CMX95" s="201"/>
      <c r="CMY95" s="201"/>
      <c r="CMZ95" s="201"/>
      <c r="CNA95" s="201"/>
      <c r="CNB95" s="201"/>
      <c r="CNC95" s="201"/>
      <c r="CND95" s="201"/>
      <c r="CNE95" s="201"/>
      <c r="CNF95" s="201"/>
      <c r="CNG95" s="201"/>
      <c r="CNH95" s="201"/>
      <c r="CNI95" s="201"/>
      <c r="CNJ95" s="201"/>
      <c r="CNK95" s="201"/>
      <c r="CNL95" s="201"/>
      <c r="CNM95" s="201"/>
      <c r="CNN95" s="201"/>
      <c r="CNO95" s="201"/>
      <c r="CNP95" s="201"/>
      <c r="CNQ95" s="201"/>
      <c r="CNR95" s="201"/>
      <c r="CNS95" s="201"/>
      <c r="CNT95" s="201"/>
      <c r="CNU95" s="201"/>
      <c r="CNV95" s="201"/>
      <c r="CNW95" s="201"/>
      <c r="CNX95" s="201"/>
      <c r="CNY95" s="201"/>
      <c r="CNZ95" s="201"/>
      <c r="COA95" s="201"/>
      <c r="COB95" s="201"/>
      <c r="COC95" s="201"/>
      <c r="COD95" s="201"/>
      <c r="COE95" s="201"/>
      <c r="COF95" s="201"/>
      <c r="COG95" s="201"/>
      <c r="COH95" s="201"/>
      <c r="COI95" s="201"/>
      <c r="COJ95" s="201"/>
      <c r="COK95" s="201"/>
      <c r="COL95" s="201"/>
      <c r="COM95" s="201"/>
      <c r="CON95" s="201"/>
      <c r="COO95" s="201"/>
      <c r="COP95" s="201"/>
      <c r="COQ95" s="201"/>
      <c r="COR95" s="201"/>
      <c r="COS95" s="201"/>
      <c r="COT95" s="201"/>
      <c r="COU95" s="201"/>
      <c r="COV95" s="201"/>
      <c r="COW95" s="201"/>
      <c r="COX95" s="201"/>
      <c r="COY95" s="201"/>
      <c r="COZ95" s="201"/>
      <c r="CPA95" s="201"/>
      <c r="CPB95" s="201"/>
      <c r="CPC95" s="201"/>
      <c r="CPD95" s="201"/>
      <c r="CPE95" s="201"/>
      <c r="CPF95" s="201"/>
      <c r="CPG95" s="201"/>
      <c r="CPH95" s="201"/>
      <c r="CPI95" s="201"/>
      <c r="CPJ95" s="201"/>
      <c r="CPK95" s="201"/>
      <c r="CPL95" s="201"/>
      <c r="CPM95" s="201"/>
      <c r="CPN95" s="201"/>
      <c r="CPO95" s="201"/>
      <c r="CPP95" s="201"/>
      <c r="CPQ95" s="201"/>
      <c r="CPR95" s="201"/>
      <c r="CPS95" s="201"/>
      <c r="CPT95" s="201"/>
      <c r="CPU95" s="201"/>
      <c r="CPV95" s="201"/>
      <c r="CPW95" s="201"/>
      <c r="CPX95" s="201"/>
      <c r="CPY95" s="201"/>
      <c r="CPZ95" s="201"/>
      <c r="CQA95" s="201"/>
      <c r="CQB95" s="201"/>
      <c r="CQC95" s="201"/>
      <c r="CQD95" s="201"/>
      <c r="CQE95" s="201"/>
      <c r="CQF95" s="201"/>
      <c r="CQG95" s="201"/>
      <c r="CQH95" s="201"/>
      <c r="CQI95" s="201"/>
      <c r="CQJ95" s="201"/>
      <c r="CQK95" s="201"/>
      <c r="CQL95" s="201"/>
      <c r="CQM95" s="201"/>
      <c r="CQN95" s="201"/>
      <c r="CQO95" s="201"/>
      <c r="CQP95" s="201"/>
      <c r="CQQ95" s="201"/>
      <c r="CQR95" s="201"/>
      <c r="CQS95" s="201"/>
      <c r="CQT95" s="201"/>
      <c r="CQU95" s="201"/>
      <c r="CQV95" s="201"/>
      <c r="CQW95" s="201"/>
      <c r="CQX95" s="201"/>
      <c r="CQY95" s="201"/>
      <c r="CQZ95" s="201"/>
      <c r="CRA95" s="201"/>
      <c r="CRB95" s="201"/>
      <c r="CRC95" s="201"/>
      <c r="CRD95" s="201"/>
      <c r="CRE95" s="201"/>
      <c r="CRF95" s="201"/>
      <c r="CRG95" s="201"/>
      <c r="CRH95" s="201"/>
      <c r="CRI95" s="201"/>
      <c r="CRJ95" s="201"/>
      <c r="CRK95" s="201"/>
      <c r="CRL95" s="201"/>
      <c r="CRM95" s="201"/>
      <c r="CRN95" s="201"/>
      <c r="CRO95" s="201"/>
      <c r="CRP95" s="201"/>
      <c r="CRQ95" s="201"/>
      <c r="CRR95" s="201"/>
      <c r="CRS95" s="201"/>
      <c r="CRT95" s="201"/>
      <c r="CRU95" s="201"/>
      <c r="CRV95" s="201"/>
      <c r="CRW95" s="201"/>
      <c r="CRX95" s="201"/>
      <c r="CRY95" s="201"/>
      <c r="CRZ95" s="201"/>
      <c r="CSA95" s="201"/>
      <c r="CSB95" s="201"/>
      <c r="CSC95" s="201"/>
      <c r="CSD95" s="201"/>
      <c r="CSE95" s="201"/>
      <c r="CSF95" s="201"/>
      <c r="CSG95" s="201"/>
      <c r="CSH95" s="201"/>
      <c r="CSI95" s="201"/>
      <c r="CSJ95" s="201"/>
      <c r="CSK95" s="201"/>
      <c r="CSL95" s="201"/>
      <c r="CSM95" s="201"/>
      <c r="CSN95" s="201"/>
      <c r="CSO95" s="201"/>
      <c r="CSP95" s="201"/>
      <c r="CSQ95" s="201"/>
      <c r="CSR95" s="201"/>
      <c r="CSS95" s="201"/>
      <c r="CST95" s="201"/>
      <c r="CSU95" s="201"/>
      <c r="CSV95" s="201"/>
      <c r="CSW95" s="201"/>
      <c r="CSX95" s="201"/>
      <c r="CSY95" s="201"/>
      <c r="CSZ95" s="201"/>
      <c r="CTA95" s="201"/>
      <c r="CTB95" s="201"/>
      <c r="CTC95" s="201"/>
      <c r="CTD95" s="201"/>
      <c r="CTE95" s="201"/>
      <c r="CTF95" s="201"/>
      <c r="CTG95" s="201"/>
      <c r="CTH95" s="201"/>
      <c r="CTI95" s="201"/>
      <c r="CTJ95" s="201"/>
      <c r="CTK95" s="201"/>
      <c r="CTL95" s="201"/>
      <c r="CTM95" s="201"/>
      <c r="CTN95" s="201"/>
      <c r="CTO95" s="201"/>
      <c r="CTP95" s="201"/>
      <c r="CTQ95" s="201"/>
      <c r="CTR95" s="201"/>
      <c r="CTS95" s="201"/>
      <c r="CTT95" s="201"/>
      <c r="CTU95" s="201"/>
      <c r="CTV95" s="201"/>
      <c r="CTW95" s="201"/>
      <c r="CTX95" s="201"/>
      <c r="CTY95" s="201"/>
      <c r="CTZ95" s="201"/>
      <c r="CUA95" s="201"/>
      <c r="CUB95" s="201"/>
      <c r="CUC95" s="201"/>
      <c r="CUD95" s="201"/>
      <c r="CUE95" s="201"/>
      <c r="CUF95" s="201"/>
      <c r="CUG95" s="201"/>
      <c r="CUH95" s="201"/>
      <c r="CUI95" s="201"/>
      <c r="CUJ95" s="201"/>
      <c r="CUK95" s="201"/>
      <c r="CUL95" s="201"/>
      <c r="CUM95" s="201"/>
      <c r="CUN95" s="201"/>
      <c r="CUO95" s="201"/>
      <c r="CUP95" s="201"/>
      <c r="CUQ95" s="201"/>
      <c r="CUR95" s="201"/>
      <c r="CUS95" s="201"/>
      <c r="CUT95" s="201"/>
      <c r="CUU95" s="201"/>
      <c r="CUV95" s="201"/>
      <c r="CUW95" s="201"/>
      <c r="CUX95" s="201"/>
      <c r="CUY95" s="201"/>
      <c r="CUZ95" s="201"/>
      <c r="CVA95" s="201"/>
      <c r="CVB95" s="201"/>
      <c r="CVC95" s="201"/>
      <c r="CVD95" s="201"/>
      <c r="CVE95" s="201"/>
      <c r="CVF95" s="201"/>
      <c r="CVG95" s="201"/>
      <c r="CVH95" s="201"/>
      <c r="CVI95" s="201"/>
      <c r="CVJ95" s="201"/>
      <c r="CVK95" s="201"/>
      <c r="CVL95" s="201"/>
      <c r="CVM95" s="201"/>
      <c r="CVN95" s="201"/>
      <c r="CVO95" s="201"/>
      <c r="CVP95" s="201"/>
      <c r="CVQ95" s="201"/>
      <c r="CVR95" s="201"/>
      <c r="CVS95" s="201"/>
      <c r="CVT95" s="201"/>
      <c r="CVU95" s="201"/>
      <c r="CVV95" s="201"/>
      <c r="CVW95" s="201"/>
      <c r="CVX95" s="201"/>
      <c r="CVY95" s="201"/>
      <c r="CVZ95" s="201"/>
      <c r="CWA95" s="201"/>
      <c r="CWB95" s="201"/>
      <c r="CWC95" s="201"/>
      <c r="CWD95" s="201"/>
      <c r="CWE95" s="201"/>
      <c r="CWF95" s="201"/>
      <c r="CWG95" s="201"/>
      <c r="CWH95" s="201"/>
      <c r="CWI95" s="201"/>
      <c r="CWJ95" s="201"/>
      <c r="CWK95" s="201"/>
      <c r="CWL95" s="201"/>
      <c r="CWM95" s="201"/>
      <c r="CWN95" s="201"/>
      <c r="CWO95" s="201"/>
      <c r="CWP95" s="201"/>
      <c r="CWQ95" s="201"/>
      <c r="CWR95" s="201"/>
      <c r="CWS95" s="201"/>
      <c r="CWT95" s="201"/>
      <c r="CWU95" s="201"/>
      <c r="CWV95" s="201"/>
      <c r="CWW95" s="201"/>
      <c r="CWX95" s="201"/>
      <c r="CWY95" s="201"/>
      <c r="CWZ95" s="201"/>
      <c r="CXA95" s="201"/>
      <c r="CXB95" s="201"/>
      <c r="CXC95" s="201"/>
      <c r="CXD95" s="201"/>
      <c r="CXE95" s="201"/>
      <c r="CXF95" s="201"/>
      <c r="CXG95" s="201"/>
      <c r="CXH95" s="201"/>
      <c r="CXI95" s="201"/>
      <c r="CXJ95" s="201"/>
      <c r="CXK95" s="201"/>
      <c r="CXL95" s="201"/>
      <c r="CXM95" s="201"/>
      <c r="CXN95" s="201"/>
      <c r="CXO95" s="201"/>
      <c r="CXP95" s="201"/>
      <c r="CXQ95" s="201"/>
      <c r="CXR95" s="201"/>
      <c r="CXS95" s="201"/>
      <c r="CXT95" s="201"/>
      <c r="CXU95" s="201"/>
      <c r="CXV95" s="201"/>
      <c r="CXW95" s="201"/>
      <c r="CXX95" s="201"/>
      <c r="CXY95" s="201"/>
      <c r="CXZ95" s="201"/>
      <c r="CYA95" s="201"/>
      <c r="CYB95" s="201"/>
      <c r="CYC95" s="201"/>
      <c r="CYD95" s="201"/>
      <c r="CYE95" s="201"/>
      <c r="CYF95" s="201"/>
      <c r="CYG95" s="201"/>
      <c r="CYH95" s="201"/>
      <c r="CYI95" s="201"/>
      <c r="CYJ95" s="201"/>
      <c r="CYK95" s="201"/>
      <c r="CYL95" s="201"/>
      <c r="CYM95" s="201"/>
      <c r="CYN95" s="201"/>
      <c r="CYO95" s="201"/>
      <c r="CYP95" s="201"/>
      <c r="CYQ95" s="201"/>
      <c r="CYR95" s="201"/>
      <c r="CYS95" s="201"/>
      <c r="CYT95" s="201"/>
      <c r="CYU95" s="201"/>
      <c r="CYV95" s="201"/>
      <c r="CYW95" s="201"/>
      <c r="CYX95" s="201"/>
      <c r="CYY95" s="201"/>
      <c r="CYZ95" s="201"/>
      <c r="CZA95" s="201"/>
      <c r="CZB95" s="201"/>
      <c r="CZC95" s="201"/>
      <c r="CZD95" s="201"/>
      <c r="CZE95" s="201"/>
      <c r="CZF95" s="201"/>
      <c r="CZG95" s="201"/>
      <c r="CZH95" s="201"/>
      <c r="CZI95" s="201"/>
      <c r="CZJ95" s="201"/>
      <c r="CZK95" s="201"/>
      <c r="CZL95" s="201"/>
      <c r="CZM95" s="201"/>
      <c r="CZN95" s="201"/>
      <c r="CZO95" s="201"/>
      <c r="CZP95" s="201"/>
      <c r="CZQ95" s="201"/>
      <c r="CZR95" s="201"/>
      <c r="CZS95" s="201"/>
      <c r="CZT95" s="201"/>
      <c r="CZU95" s="201"/>
      <c r="CZV95" s="201"/>
      <c r="CZW95" s="201"/>
      <c r="CZX95" s="201"/>
      <c r="CZY95" s="201"/>
      <c r="CZZ95" s="201"/>
      <c r="DAA95" s="201"/>
      <c r="DAB95" s="201"/>
      <c r="DAC95" s="201"/>
      <c r="DAD95" s="201"/>
      <c r="DAE95" s="201"/>
      <c r="DAF95" s="201"/>
      <c r="DAG95" s="201"/>
      <c r="DAH95" s="201"/>
      <c r="DAI95" s="201"/>
      <c r="DAJ95" s="201"/>
      <c r="DAK95" s="201"/>
      <c r="DAL95" s="201"/>
      <c r="DAM95" s="201"/>
      <c r="DAN95" s="201"/>
      <c r="DAO95" s="201"/>
      <c r="DAP95" s="201"/>
      <c r="DAQ95" s="201"/>
      <c r="DAR95" s="201"/>
      <c r="DAS95" s="201"/>
      <c r="DAT95" s="201"/>
      <c r="DAU95" s="201"/>
      <c r="DAV95" s="201"/>
      <c r="DAW95" s="201"/>
      <c r="DAX95" s="201"/>
      <c r="DAY95" s="201"/>
      <c r="DAZ95" s="201"/>
      <c r="DBA95" s="201"/>
      <c r="DBB95" s="201"/>
      <c r="DBC95" s="201"/>
      <c r="DBD95" s="201"/>
      <c r="DBE95" s="201"/>
      <c r="DBF95" s="201"/>
      <c r="DBG95" s="201"/>
      <c r="DBH95" s="201"/>
      <c r="DBI95" s="201"/>
      <c r="DBJ95" s="201"/>
      <c r="DBK95" s="201"/>
      <c r="DBL95" s="201"/>
      <c r="DBM95" s="201"/>
      <c r="DBN95" s="201"/>
      <c r="DBO95" s="201"/>
      <c r="DBP95" s="201"/>
      <c r="DBQ95" s="201"/>
      <c r="DBR95" s="201"/>
      <c r="DBS95" s="201"/>
      <c r="DBT95" s="201"/>
      <c r="DBU95" s="201"/>
      <c r="DBV95" s="201"/>
      <c r="DBW95" s="201"/>
      <c r="DBX95" s="201"/>
      <c r="DBY95" s="201"/>
      <c r="DBZ95" s="201"/>
      <c r="DCA95" s="201"/>
      <c r="DCB95" s="201"/>
      <c r="DCC95" s="201"/>
      <c r="DCD95" s="201"/>
      <c r="DCE95" s="201"/>
      <c r="DCF95" s="201"/>
      <c r="DCG95" s="201"/>
      <c r="DCH95" s="201"/>
      <c r="DCI95" s="201"/>
      <c r="DCJ95" s="201"/>
      <c r="DCK95" s="201"/>
      <c r="DCL95" s="201"/>
      <c r="DCM95" s="201"/>
      <c r="DCN95" s="201"/>
      <c r="DCO95" s="201"/>
      <c r="DCP95" s="201"/>
      <c r="DCQ95" s="201"/>
      <c r="DCR95" s="201"/>
      <c r="DCS95" s="201"/>
      <c r="DCT95" s="201"/>
      <c r="DCU95" s="201"/>
      <c r="DCV95" s="201"/>
      <c r="DCW95" s="201"/>
      <c r="DCX95" s="201"/>
      <c r="DCY95" s="201"/>
      <c r="DCZ95" s="201"/>
      <c r="DDA95" s="201"/>
      <c r="DDB95" s="201"/>
      <c r="DDC95" s="201"/>
      <c r="DDD95" s="201"/>
      <c r="DDE95" s="201"/>
      <c r="DDF95" s="201"/>
      <c r="DDG95" s="201"/>
      <c r="DDH95" s="201"/>
      <c r="DDI95" s="201"/>
      <c r="DDJ95" s="201"/>
      <c r="DDK95" s="201"/>
      <c r="DDL95" s="201"/>
      <c r="DDM95" s="201"/>
      <c r="DDN95" s="201"/>
      <c r="DDO95" s="201"/>
      <c r="DDP95" s="201"/>
      <c r="DDQ95" s="201"/>
      <c r="DDR95" s="201"/>
      <c r="DDS95" s="201"/>
      <c r="DDT95" s="201"/>
      <c r="DDU95" s="201"/>
      <c r="DDV95" s="201"/>
      <c r="DDW95" s="201"/>
      <c r="DDX95" s="201"/>
      <c r="DDY95" s="201"/>
      <c r="DDZ95" s="201"/>
      <c r="DEA95" s="201"/>
      <c r="DEB95" s="201"/>
      <c r="DEC95" s="201"/>
      <c r="DED95" s="201"/>
      <c r="DEE95" s="201"/>
      <c r="DEF95" s="201"/>
      <c r="DEG95" s="201"/>
      <c r="DEH95" s="201"/>
      <c r="DEI95" s="201"/>
      <c r="DEJ95" s="201"/>
      <c r="DEK95" s="201"/>
      <c r="DEL95" s="201"/>
      <c r="DEM95" s="201"/>
      <c r="DEN95" s="201"/>
      <c r="DEO95" s="201"/>
      <c r="DEP95" s="201"/>
      <c r="DEQ95" s="201"/>
      <c r="DER95" s="201"/>
      <c r="DES95" s="201"/>
      <c r="DET95" s="201"/>
      <c r="DEU95" s="201"/>
      <c r="DEV95" s="201"/>
      <c r="DEW95" s="201"/>
      <c r="DEX95" s="201"/>
      <c r="DEY95" s="201"/>
      <c r="DEZ95" s="201"/>
      <c r="DFA95" s="201"/>
      <c r="DFB95" s="201"/>
      <c r="DFC95" s="201"/>
      <c r="DFD95" s="201"/>
      <c r="DFE95" s="201"/>
      <c r="DFF95" s="201"/>
      <c r="DFG95" s="201"/>
      <c r="DFH95" s="201"/>
      <c r="DFI95" s="201"/>
      <c r="DFJ95" s="201"/>
      <c r="DFK95" s="201"/>
      <c r="DFL95" s="201"/>
      <c r="DFM95" s="201"/>
      <c r="DFN95" s="201"/>
      <c r="DFO95" s="201"/>
      <c r="DFP95" s="201"/>
      <c r="DFQ95" s="201"/>
      <c r="DFR95" s="201"/>
      <c r="DFS95" s="201"/>
      <c r="DFT95" s="201"/>
      <c r="DFU95" s="201"/>
      <c r="DFV95" s="201"/>
      <c r="DFW95" s="201"/>
      <c r="DFX95" s="201"/>
      <c r="DFY95" s="201"/>
      <c r="DFZ95" s="201"/>
      <c r="DGA95" s="201"/>
      <c r="DGB95" s="201"/>
      <c r="DGC95" s="201"/>
      <c r="DGD95" s="201"/>
      <c r="DGE95" s="201"/>
      <c r="DGF95" s="201"/>
      <c r="DGG95" s="201"/>
      <c r="DGH95" s="201"/>
      <c r="DGI95" s="201"/>
      <c r="DGJ95" s="201"/>
      <c r="DGK95" s="201"/>
      <c r="DGL95" s="201"/>
      <c r="DGM95" s="201"/>
      <c r="DGN95" s="201"/>
      <c r="DGO95" s="201"/>
      <c r="DGP95" s="201"/>
      <c r="DGQ95" s="201"/>
      <c r="DGR95" s="201"/>
      <c r="DGS95" s="201"/>
      <c r="DGT95" s="201"/>
      <c r="DGU95" s="201"/>
      <c r="DGV95" s="201"/>
      <c r="DGW95" s="201"/>
      <c r="DGX95" s="201"/>
      <c r="DGY95" s="201"/>
      <c r="DGZ95" s="201"/>
      <c r="DHA95" s="201"/>
      <c r="DHB95" s="201"/>
      <c r="DHC95" s="201"/>
      <c r="DHD95" s="201"/>
      <c r="DHE95" s="201"/>
      <c r="DHF95" s="201"/>
      <c r="DHG95" s="201"/>
      <c r="DHH95" s="201"/>
      <c r="DHI95" s="201"/>
      <c r="DHJ95" s="201"/>
      <c r="DHK95" s="201"/>
      <c r="DHL95" s="201"/>
      <c r="DHM95" s="201"/>
      <c r="DHN95" s="201"/>
      <c r="DHO95" s="201"/>
      <c r="DHP95" s="201"/>
      <c r="DHQ95" s="201"/>
      <c r="DHR95" s="201"/>
      <c r="DHS95" s="201"/>
      <c r="DHT95" s="201"/>
      <c r="DHU95" s="201"/>
      <c r="DHV95" s="201"/>
      <c r="DHW95" s="201"/>
      <c r="DHX95" s="201"/>
      <c r="DHY95" s="201"/>
      <c r="DHZ95" s="201"/>
      <c r="DIA95" s="201"/>
      <c r="DIB95" s="201"/>
      <c r="DIC95" s="201"/>
      <c r="DID95" s="201"/>
      <c r="DIE95" s="201"/>
      <c r="DIF95" s="201"/>
      <c r="DIG95" s="201"/>
      <c r="DIH95" s="201"/>
      <c r="DII95" s="201"/>
      <c r="DIJ95" s="201"/>
      <c r="DIK95" s="201"/>
      <c r="DIL95" s="201"/>
      <c r="DIM95" s="201"/>
      <c r="DIN95" s="201"/>
      <c r="DIO95" s="201"/>
      <c r="DIP95" s="201"/>
      <c r="DIQ95" s="201"/>
      <c r="DIR95" s="201"/>
      <c r="DIS95" s="201"/>
      <c r="DIT95" s="201"/>
      <c r="DIU95" s="201"/>
      <c r="DIV95" s="201"/>
      <c r="DIW95" s="201"/>
      <c r="DIX95" s="201"/>
      <c r="DIY95" s="201"/>
      <c r="DIZ95" s="201"/>
      <c r="DJA95" s="201"/>
      <c r="DJB95" s="201"/>
      <c r="DJC95" s="201"/>
      <c r="DJD95" s="201"/>
      <c r="DJE95" s="201"/>
      <c r="DJF95" s="201"/>
      <c r="DJG95" s="201"/>
      <c r="DJH95" s="201"/>
      <c r="DJI95" s="201"/>
      <c r="DJJ95" s="201"/>
      <c r="DJK95" s="201"/>
      <c r="DJL95" s="201"/>
      <c r="DJM95" s="201"/>
      <c r="DJN95" s="201"/>
      <c r="DJO95" s="201"/>
      <c r="DJP95" s="201"/>
      <c r="DJQ95" s="201"/>
      <c r="DJR95" s="201"/>
      <c r="DJS95" s="201"/>
      <c r="DJT95" s="201"/>
      <c r="DJU95" s="201"/>
      <c r="DJV95" s="201"/>
      <c r="DJW95" s="201"/>
      <c r="DJX95" s="201"/>
      <c r="DJY95" s="201"/>
      <c r="DJZ95" s="201"/>
      <c r="DKA95" s="201"/>
      <c r="DKB95" s="201"/>
      <c r="DKC95" s="201"/>
      <c r="DKD95" s="201"/>
      <c r="DKE95" s="201"/>
      <c r="DKF95" s="201"/>
      <c r="DKG95" s="201"/>
      <c r="DKH95" s="201"/>
      <c r="DKI95" s="201"/>
      <c r="DKJ95" s="201"/>
      <c r="DKK95" s="201"/>
      <c r="DKL95" s="201"/>
      <c r="DKM95" s="201"/>
      <c r="DKN95" s="201"/>
      <c r="DKO95" s="201"/>
      <c r="DKP95" s="201"/>
      <c r="DKQ95" s="201"/>
      <c r="DKR95" s="201"/>
      <c r="DKS95" s="201"/>
      <c r="DKT95" s="201"/>
      <c r="DKU95" s="201"/>
      <c r="DKV95" s="201"/>
      <c r="DKW95" s="201"/>
      <c r="DKX95" s="201"/>
      <c r="DKY95" s="201"/>
      <c r="DKZ95" s="201"/>
      <c r="DLA95" s="201"/>
      <c r="DLB95" s="201"/>
      <c r="DLC95" s="201"/>
      <c r="DLD95" s="201"/>
      <c r="DLE95" s="201"/>
      <c r="DLF95" s="201"/>
      <c r="DLG95" s="201"/>
      <c r="DLH95" s="201"/>
      <c r="DLI95" s="201"/>
      <c r="DLJ95" s="201"/>
      <c r="DLK95" s="201"/>
      <c r="DLL95" s="201"/>
      <c r="DLM95" s="201"/>
      <c r="DLN95" s="201"/>
      <c r="DLO95" s="201"/>
      <c r="DLP95" s="201"/>
      <c r="DLQ95" s="201"/>
      <c r="DLR95" s="201"/>
      <c r="DLS95" s="201"/>
      <c r="DLT95" s="201"/>
      <c r="DLU95" s="201"/>
      <c r="DLV95" s="201"/>
      <c r="DLW95" s="201"/>
      <c r="DLX95" s="201"/>
      <c r="DLY95" s="201"/>
      <c r="DLZ95" s="201"/>
      <c r="DMA95" s="201"/>
      <c r="DMB95" s="201"/>
      <c r="DMC95" s="201"/>
      <c r="DMD95" s="201"/>
      <c r="DME95" s="201"/>
      <c r="DMF95" s="201"/>
      <c r="DMG95" s="201"/>
      <c r="DMH95" s="201"/>
      <c r="DMI95" s="201"/>
      <c r="DMJ95" s="201"/>
      <c r="DMK95" s="201"/>
      <c r="DML95" s="201"/>
      <c r="DMM95" s="201"/>
      <c r="DMN95" s="201"/>
      <c r="DMO95" s="201"/>
      <c r="DMP95" s="201"/>
      <c r="DMQ95" s="201"/>
      <c r="DMR95" s="201"/>
      <c r="DMS95" s="201"/>
      <c r="DMT95" s="201"/>
      <c r="DMU95" s="201"/>
      <c r="DMV95" s="201"/>
      <c r="DMW95" s="201"/>
      <c r="DMX95" s="201"/>
      <c r="DMY95" s="201"/>
      <c r="DMZ95" s="201"/>
      <c r="DNA95" s="201"/>
      <c r="DNB95" s="201"/>
      <c r="DNC95" s="201"/>
      <c r="DND95" s="201"/>
      <c r="DNE95" s="201"/>
      <c r="DNF95" s="201"/>
      <c r="DNG95" s="201"/>
      <c r="DNH95" s="201"/>
      <c r="DNI95" s="201"/>
      <c r="DNJ95" s="201"/>
      <c r="DNK95" s="201"/>
      <c r="DNL95" s="201"/>
      <c r="DNM95" s="201"/>
      <c r="DNN95" s="201"/>
      <c r="DNO95" s="201"/>
      <c r="DNP95" s="201"/>
      <c r="DNQ95" s="201"/>
      <c r="DNR95" s="201"/>
      <c r="DNS95" s="201"/>
      <c r="DNT95" s="201"/>
      <c r="DNU95" s="201"/>
      <c r="DNV95" s="201"/>
      <c r="DNW95" s="201"/>
      <c r="DNX95" s="201"/>
      <c r="DNY95" s="201"/>
      <c r="DNZ95" s="201"/>
      <c r="DOA95" s="201"/>
      <c r="DOB95" s="201"/>
      <c r="DOC95" s="201"/>
      <c r="DOD95" s="201"/>
      <c r="DOE95" s="201"/>
      <c r="DOF95" s="201"/>
      <c r="DOG95" s="201"/>
      <c r="DOH95" s="201"/>
      <c r="DOI95" s="201"/>
      <c r="DOJ95" s="201"/>
      <c r="DOK95" s="201"/>
      <c r="DOL95" s="201"/>
      <c r="DOM95" s="201"/>
      <c r="DON95" s="201"/>
      <c r="DOO95" s="201"/>
      <c r="DOP95" s="201"/>
      <c r="DOQ95" s="201"/>
      <c r="DOR95" s="201"/>
      <c r="DOS95" s="201"/>
      <c r="DOT95" s="201"/>
      <c r="DOU95" s="201"/>
      <c r="DOV95" s="201"/>
      <c r="DOW95" s="201"/>
      <c r="DOX95" s="201"/>
      <c r="DOY95" s="201"/>
      <c r="DOZ95" s="201"/>
      <c r="DPA95" s="201"/>
      <c r="DPB95" s="201"/>
      <c r="DPC95" s="201"/>
      <c r="DPD95" s="201"/>
      <c r="DPE95" s="201"/>
      <c r="DPF95" s="201"/>
      <c r="DPG95" s="201"/>
      <c r="DPH95" s="201"/>
      <c r="DPI95" s="201"/>
      <c r="DPJ95" s="201"/>
      <c r="DPK95" s="201"/>
      <c r="DPL95" s="201"/>
      <c r="DPM95" s="201"/>
      <c r="DPN95" s="201"/>
      <c r="DPO95" s="201"/>
      <c r="DPP95" s="201"/>
      <c r="DPQ95" s="201"/>
      <c r="DPR95" s="201"/>
      <c r="DPS95" s="201"/>
      <c r="DPT95" s="201"/>
      <c r="DPU95" s="201"/>
      <c r="DPV95" s="201"/>
      <c r="DPW95" s="201"/>
      <c r="DPX95" s="201"/>
      <c r="DPY95" s="201"/>
      <c r="DPZ95" s="201"/>
      <c r="DQA95" s="201"/>
      <c r="DQB95" s="201"/>
      <c r="DQC95" s="201"/>
      <c r="DQD95" s="201"/>
      <c r="DQE95" s="201"/>
      <c r="DQF95" s="201"/>
      <c r="DQG95" s="201"/>
      <c r="DQH95" s="201"/>
      <c r="DQI95" s="201"/>
      <c r="DQJ95" s="201"/>
      <c r="DQK95" s="201"/>
      <c r="DQL95" s="201"/>
      <c r="DQM95" s="201"/>
      <c r="DQN95" s="201"/>
      <c r="DQO95" s="201"/>
      <c r="DQP95" s="201"/>
      <c r="DQQ95" s="201"/>
      <c r="DQR95" s="201"/>
      <c r="DQS95" s="201"/>
      <c r="DQT95" s="201"/>
      <c r="DQU95" s="201"/>
      <c r="DQV95" s="201"/>
      <c r="DQW95" s="201"/>
      <c r="DQX95" s="201"/>
      <c r="DQY95" s="201"/>
      <c r="DQZ95" s="201"/>
      <c r="DRA95" s="201"/>
      <c r="DRB95" s="201"/>
      <c r="DRC95" s="201"/>
      <c r="DRD95" s="201"/>
      <c r="DRE95" s="201"/>
      <c r="DRF95" s="201"/>
      <c r="DRG95" s="201"/>
      <c r="DRH95" s="201"/>
      <c r="DRI95" s="201"/>
      <c r="DRJ95" s="201"/>
      <c r="DRK95" s="201"/>
      <c r="DRL95" s="201"/>
      <c r="DRM95" s="201"/>
      <c r="DRN95" s="201"/>
      <c r="DRO95" s="201"/>
      <c r="DRP95" s="201"/>
      <c r="DRQ95" s="201"/>
      <c r="DRR95" s="201"/>
      <c r="DRS95" s="201"/>
      <c r="DRT95" s="201"/>
      <c r="DRU95" s="201"/>
      <c r="DRV95" s="201"/>
      <c r="DRW95" s="201"/>
      <c r="DRX95" s="201"/>
      <c r="DRY95" s="201"/>
      <c r="DRZ95" s="201"/>
      <c r="DSA95" s="201"/>
      <c r="DSB95" s="201"/>
      <c r="DSC95" s="201"/>
      <c r="DSD95" s="201"/>
      <c r="DSE95" s="201"/>
      <c r="DSF95" s="201"/>
      <c r="DSG95" s="201"/>
      <c r="DSH95" s="201"/>
      <c r="DSI95" s="201"/>
      <c r="DSJ95" s="201"/>
      <c r="DSK95" s="201"/>
      <c r="DSL95" s="201"/>
      <c r="DSM95" s="201"/>
      <c r="DSN95" s="201"/>
      <c r="DSO95" s="201"/>
      <c r="DSP95" s="201"/>
      <c r="DSQ95" s="201"/>
      <c r="DSR95" s="201"/>
      <c r="DSS95" s="201"/>
      <c r="DST95" s="201"/>
      <c r="DSU95" s="201"/>
      <c r="DSV95" s="201"/>
      <c r="DSW95" s="201"/>
      <c r="DSX95" s="201"/>
      <c r="DSY95" s="201"/>
      <c r="DSZ95" s="201"/>
      <c r="DTA95" s="201"/>
      <c r="DTB95" s="201"/>
      <c r="DTC95" s="201"/>
      <c r="DTD95" s="201"/>
      <c r="DTE95" s="201"/>
      <c r="DTF95" s="201"/>
      <c r="DTG95" s="201"/>
      <c r="DTH95" s="201"/>
      <c r="DTI95" s="201"/>
      <c r="DTJ95" s="201"/>
      <c r="DTK95" s="201"/>
      <c r="DTL95" s="201"/>
      <c r="DTM95" s="201"/>
      <c r="DTN95" s="201"/>
      <c r="DTO95" s="201"/>
      <c r="DTP95" s="201"/>
      <c r="DTQ95" s="201"/>
      <c r="DTR95" s="201"/>
      <c r="DTS95" s="201"/>
      <c r="DTT95" s="201"/>
      <c r="DTU95" s="201"/>
      <c r="DTV95" s="201"/>
      <c r="DTW95" s="201"/>
      <c r="DTX95" s="201"/>
      <c r="DTY95" s="201"/>
      <c r="DTZ95" s="201"/>
      <c r="DUA95" s="201"/>
      <c r="DUB95" s="201"/>
      <c r="DUC95" s="201"/>
      <c r="DUD95" s="201"/>
      <c r="DUE95" s="201"/>
      <c r="DUF95" s="201"/>
      <c r="DUG95" s="201"/>
      <c r="DUH95" s="201"/>
      <c r="DUI95" s="201"/>
      <c r="DUJ95" s="201"/>
      <c r="DUK95" s="201"/>
      <c r="DUL95" s="201"/>
      <c r="DUM95" s="201"/>
      <c r="DUN95" s="201"/>
      <c r="DUO95" s="201"/>
      <c r="DUP95" s="201"/>
      <c r="DUQ95" s="201"/>
      <c r="DUR95" s="201"/>
      <c r="DUS95" s="201"/>
      <c r="DUT95" s="201"/>
      <c r="DUU95" s="201"/>
      <c r="DUV95" s="201"/>
      <c r="DUW95" s="201"/>
      <c r="DUX95" s="201"/>
      <c r="DUY95" s="201"/>
      <c r="DUZ95" s="201"/>
      <c r="DVA95" s="201"/>
      <c r="DVB95" s="201"/>
      <c r="DVC95" s="201"/>
      <c r="DVD95" s="201"/>
      <c r="DVE95" s="201"/>
      <c r="DVF95" s="201"/>
      <c r="DVG95" s="201"/>
      <c r="DVH95" s="201"/>
      <c r="DVI95" s="201"/>
      <c r="DVJ95" s="201"/>
      <c r="DVK95" s="201"/>
      <c r="DVL95" s="201"/>
      <c r="DVM95" s="201"/>
      <c r="DVN95" s="201"/>
      <c r="DVO95" s="201"/>
      <c r="DVP95" s="201"/>
      <c r="DVQ95" s="201"/>
      <c r="DVR95" s="201"/>
      <c r="DVS95" s="201"/>
      <c r="DVT95" s="201"/>
      <c r="DVU95" s="201"/>
      <c r="DVV95" s="201"/>
      <c r="DVW95" s="201"/>
      <c r="DVX95" s="201"/>
      <c r="DVY95" s="201"/>
      <c r="DVZ95" s="201"/>
      <c r="DWA95" s="201"/>
      <c r="DWB95" s="201"/>
      <c r="DWC95" s="201"/>
      <c r="DWD95" s="201"/>
      <c r="DWE95" s="201"/>
      <c r="DWF95" s="201"/>
      <c r="DWG95" s="201"/>
      <c r="DWH95" s="201"/>
      <c r="DWI95" s="201"/>
      <c r="DWJ95" s="201"/>
      <c r="DWK95" s="201"/>
      <c r="DWL95" s="201"/>
      <c r="DWM95" s="201"/>
      <c r="DWN95" s="201"/>
      <c r="DWO95" s="201"/>
      <c r="DWP95" s="201"/>
      <c r="DWQ95" s="201"/>
      <c r="DWR95" s="201"/>
      <c r="DWS95" s="201"/>
      <c r="DWT95" s="201"/>
      <c r="DWU95" s="201"/>
      <c r="DWV95" s="201"/>
      <c r="DWW95" s="201"/>
      <c r="DWX95" s="201"/>
      <c r="DWY95" s="201"/>
      <c r="DWZ95" s="201"/>
      <c r="DXA95" s="201"/>
      <c r="DXB95" s="201"/>
      <c r="DXC95" s="201"/>
      <c r="DXD95" s="201"/>
      <c r="DXE95" s="201"/>
      <c r="DXF95" s="201"/>
      <c r="DXG95" s="201"/>
      <c r="DXH95" s="201"/>
      <c r="DXI95" s="201"/>
      <c r="DXJ95" s="201"/>
      <c r="DXK95" s="201"/>
      <c r="DXL95" s="201"/>
      <c r="DXM95" s="201"/>
      <c r="DXN95" s="201"/>
      <c r="DXO95" s="201"/>
      <c r="DXP95" s="201"/>
      <c r="DXQ95" s="201"/>
      <c r="DXR95" s="201"/>
      <c r="DXS95" s="201"/>
      <c r="DXT95" s="201"/>
      <c r="DXU95" s="201"/>
      <c r="DXV95" s="201"/>
      <c r="DXW95" s="201"/>
      <c r="DXX95" s="201"/>
      <c r="DXY95" s="201"/>
      <c r="DXZ95" s="201"/>
      <c r="DYA95" s="201"/>
      <c r="DYB95" s="201"/>
      <c r="DYC95" s="201"/>
      <c r="DYD95" s="201"/>
      <c r="DYE95" s="201"/>
      <c r="DYF95" s="201"/>
      <c r="DYG95" s="201"/>
      <c r="DYH95" s="201"/>
      <c r="DYI95" s="201"/>
      <c r="DYJ95" s="201"/>
      <c r="DYK95" s="201"/>
      <c r="DYL95" s="201"/>
      <c r="DYM95" s="201"/>
      <c r="DYN95" s="201"/>
      <c r="DYO95" s="201"/>
      <c r="DYP95" s="201"/>
      <c r="DYQ95" s="201"/>
      <c r="DYR95" s="201"/>
      <c r="DYS95" s="201"/>
      <c r="DYT95" s="201"/>
      <c r="DYU95" s="201"/>
      <c r="DYV95" s="201"/>
      <c r="DYW95" s="201"/>
      <c r="DYX95" s="201"/>
      <c r="DYY95" s="201"/>
      <c r="DYZ95" s="201"/>
      <c r="DZA95" s="201"/>
      <c r="DZB95" s="201"/>
      <c r="DZC95" s="201"/>
      <c r="DZD95" s="201"/>
      <c r="DZE95" s="201"/>
      <c r="DZF95" s="201"/>
      <c r="DZG95" s="201"/>
      <c r="DZH95" s="201"/>
      <c r="DZI95" s="201"/>
      <c r="DZJ95" s="201"/>
      <c r="DZK95" s="201"/>
      <c r="DZL95" s="201"/>
      <c r="DZM95" s="201"/>
      <c r="DZN95" s="201"/>
      <c r="DZO95" s="201"/>
      <c r="DZP95" s="201"/>
      <c r="DZQ95" s="201"/>
      <c r="DZR95" s="201"/>
      <c r="DZS95" s="201"/>
      <c r="DZT95" s="201"/>
      <c r="DZU95" s="201"/>
      <c r="DZV95" s="201"/>
      <c r="DZW95" s="201"/>
      <c r="DZX95" s="201"/>
      <c r="DZY95" s="201"/>
      <c r="DZZ95" s="201"/>
      <c r="EAA95" s="201"/>
      <c r="EAB95" s="201"/>
      <c r="EAC95" s="201"/>
      <c r="EAD95" s="201"/>
      <c r="EAE95" s="201"/>
      <c r="EAF95" s="201"/>
      <c r="EAG95" s="201"/>
      <c r="EAH95" s="201"/>
      <c r="EAI95" s="201"/>
      <c r="EAJ95" s="201"/>
      <c r="EAK95" s="201"/>
      <c r="EAL95" s="201"/>
      <c r="EAM95" s="201"/>
      <c r="EAN95" s="201"/>
      <c r="EAO95" s="201"/>
      <c r="EAP95" s="201"/>
      <c r="EAQ95" s="201"/>
      <c r="EAR95" s="201"/>
      <c r="EAS95" s="201"/>
      <c r="EAT95" s="201"/>
      <c r="EAU95" s="201"/>
      <c r="EAV95" s="201"/>
      <c r="EAW95" s="201"/>
      <c r="EAX95" s="201"/>
      <c r="EAY95" s="201"/>
      <c r="EAZ95" s="201"/>
      <c r="EBA95" s="201"/>
      <c r="EBB95" s="201"/>
      <c r="EBC95" s="201"/>
      <c r="EBD95" s="201"/>
      <c r="EBE95" s="201"/>
      <c r="EBF95" s="201"/>
      <c r="EBG95" s="201"/>
      <c r="EBH95" s="201"/>
      <c r="EBI95" s="201"/>
      <c r="EBJ95" s="201"/>
      <c r="EBK95" s="201"/>
      <c r="EBL95" s="201"/>
      <c r="EBM95" s="201"/>
      <c r="EBN95" s="201"/>
      <c r="EBO95" s="201"/>
      <c r="EBP95" s="201"/>
      <c r="EBQ95" s="201"/>
      <c r="EBR95" s="201"/>
      <c r="EBS95" s="201"/>
      <c r="EBT95" s="201"/>
      <c r="EBU95" s="201"/>
      <c r="EBV95" s="201"/>
      <c r="EBW95" s="201"/>
      <c r="EBX95" s="201"/>
      <c r="EBY95" s="201"/>
      <c r="EBZ95" s="201"/>
      <c r="ECA95" s="201"/>
      <c r="ECB95" s="201"/>
      <c r="ECC95" s="201"/>
      <c r="ECD95" s="201"/>
      <c r="ECE95" s="201"/>
      <c r="ECF95" s="201"/>
      <c r="ECG95" s="201"/>
      <c r="ECH95" s="201"/>
      <c r="ECI95" s="201"/>
      <c r="ECJ95" s="201"/>
      <c r="ECK95" s="201"/>
      <c r="ECL95" s="201"/>
      <c r="ECM95" s="201"/>
      <c r="ECN95" s="201"/>
      <c r="ECO95" s="201"/>
      <c r="ECP95" s="201"/>
      <c r="ECQ95" s="201"/>
      <c r="ECR95" s="201"/>
      <c r="ECS95" s="201"/>
      <c r="ECT95" s="201"/>
      <c r="ECU95" s="201"/>
      <c r="ECV95" s="201"/>
      <c r="ECW95" s="201"/>
      <c r="ECX95" s="201"/>
      <c r="ECY95" s="201"/>
      <c r="ECZ95" s="201"/>
      <c r="EDA95" s="201"/>
      <c r="EDB95" s="201"/>
      <c r="EDC95" s="201"/>
      <c r="EDD95" s="201"/>
      <c r="EDE95" s="201"/>
      <c r="EDF95" s="201"/>
      <c r="EDG95" s="201"/>
      <c r="EDH95" s="201"/>
      <c r="EDI95" s="201"/>
      <c r="EDJ95" s="201"/>
      <c r="EDK95" s="201"/>
      <c r="EDL95" s="201"/>
      <c r="EDM95" s="201"/>
      <c r="EDN95" s="201"/>
      <c r="EDO95" s="201"/>
      <c r="EDP95" s="201"/>
      <c r="EDQ95" s="201"/>
      <c r="EDR95" s="201"/>
      <c r="EDS95" s="201"/>
      <c r="EDT95" s="201"/>
      <c r="EDU95" s="201"/>
      <c r="EDV95" s="201"/>
      <c r="EDW95" s="201"/>
      <c r="EDX95" s="201"/>
      <c r="EDY95" s="201"/>
      <c r="EDZ95" s="201"/>
      <c r="EEA95" s="201"/>
      <c r="EEB95" s="201"/>
      <c r="EEC95" s="201"/>
      <c r="EED95" s="201"/>
      <c r="EEE95" s="201"/>
      <c r="EEF95" s="201"/>
      <c r="EEG95" s="201"/>
      <c r="EEH95" s="201"/>
      <c r="EEI95" s="201"/>
      <c r="EEJ95" s="201"/>
      <c r="EEK95" s="201"/>
      <c r="EEL95" s="201"/>
      <c r="EEM95" s="201"/>
      <c r="EEN95" s="201"/>
      <c r="EEO95" s="201"/>
      <c r="EEP95" s="201"/>
      <c r="EEQ95" s="201"/>
      <c r="EER95" s="201"/>
      <c r="EES95" s="201"/>
      <c r="EET95" s="201"/>
      <c r="EEU95" s="201"/>
      <c r="EEV95" s="201"/>
      <c r="EEW95" s="201"/>
      <c r="EEX95" s="201"/>
      <c r="EEY95" s="201"/>
      <c r="EEZ95" s="201"/>
      <c r="EFA95" s="201"/>
      <c r="EFB95" s="201"/>
      <c r="EFC95" s="201"/>
      <c r="EFD95" s="201"/>
      <c r="EFE95" s="201"/>
      <c r="EFF95" s="201"/>
      <c r="EFG95" s="201"/>
      <c r="EFH95" s="201"/>
      <c r="EFI95" s="201"/>
      <c r="EFJ95" s="201"/>
      <c r="EFK95" s="201"/>
      <c r="EFL95" s="201"/>
      <c r="EFM95" s="201"/>
      <c r="EFN95" s="201"/>
      <c r="EFO95" s="201"/>
      <c r="EFP95" s="201"/>
      <c r="EFQ95" s="201"/>
      <c r="EFR95" s="201"/>
      <c r="EFS95" s="201"/>
      <c r="EFT95" s="201"/>
      <c r="EFU95" s="201"/>
      <c r="EFV95" s="201"/>
      <c r="EFW95" s="201"/>
      <c r="EFX95" s="201"/>
      <c r="EFY95" s="201"/>
      <c r="EFZ95" s="201"/>
      <c r="EGA95" s="201"/>
      <c r="EGB95" s="201"/>
      <c r="EGC95" s="201"/>
      <c r="EGD95" s="201"/>
      <c r="EGE95" s="201"/>
      <c r="EGF95" s="201"/>
      <c r="EGG95" s="201"/>
      <c r="EGH95" s="201"/>
      <c r="EGI95" s="201"/>
      <c r="EGJ95" s="201"/>
      <c r="EGK95" s="201"/>
      <c r="EGL95" s="201"/>
      <c r="EGM95" s="201"/>
      <c r="EGN95" s="201"/>
      <c r="EGO95" s="201"/>
      <c r="EGP95" s="201"/>
      <c r="EGQ95" s="201"/>
      <c r="EGR95" s="201"/>
      <c r="EGS95" s="201"/>
      <c r="EGT95" s="201"/>
      <c r="EGU95" s="201"/>
      <c r="EGV95" s="201"/>
      <c r="EGW95" s="201"/>
      <c r="EGX95" s="201"/>
      <c r="EGY95" s="201"/>
      <c r="EGZ95" s="201"/>
      <c r="EHA95" s="201"/>
      <c r="EHB95" s="201"/>
      <c r="EHC95" s="201"/>
      <c r="EHD95" s="201"/>
      <c r="EHE95" s="201"/>
      <c r="EHF95" s="201"/>
      <c r="EHG95" s="201"/>
      <c r="EHH95" s="201"/>
      <c r="EHI95" s="201"/>
      <c r="EHJ95" s="201"/>
      <c r="EHK95" s="201"/>
      <c r="EHL95" s="201"/>
      <c r="EHM95" s="201"/>
      <c r="EHN95" s="201"/>
      <c r="EHO95" s="201"/>
      <c r="EHP95" s="201"/>
      <c r="EHQ95" s="201"/>
      <c r="EHR95" s="201"/>
      <c r="EHS95" s="201"/>
      <c r="EHT95" s="201"/>
      <c r="EHU95" s="201"/>
      <c r="EHV95" s="201"/>
      <c r="EHW95" s="201"/>
      <c r="EHX95" s="201"/>
      <c r="EHY95" s="201"/>
      <c r="EHZ95" s="201"/>
      <c r="EIA95" s="201"/>
      <c r="EIB95" s="201"/>
      <c r="EIC95" s="201"/>
      <c r="EID95" s="201"/>
      <c r="EIE95" s="201"/>
      <c r="EIF95" s="201"/>
      <c r="EIG95" s="201"/>
      <c r="EIH95" s="201"/>
      <c r="EII95" s="201"/>
      <c r="EIJ95" s="201"/>
      <c r="EIK95" s="201"/>
      <c r="EIL95" s="201"/>
      <c r="EIM95" s="201"/>
      <c r="EIN95" s="201"/>
      <c r="EIO95" s="201"/>
      <c r="EIP95" s="201"/>
      <c r="EIQ95" s="201"/>
      <c r="EIR95" s="201"/>
      <c r="EIS95" s="201"/>
      <c r="EIT95" s="201"/>
      <c r="EIU95" s="201"/>
      <c r="EIV95" s="201"/>
      <c r="EIW95" s="201"/>
      <c r="EIX95" s="201"/>
      <c r="EIY95" s="201"/>
      <c r="EIZ95" s="201"/>
      <c r="EJA95" s="201"/>
      <c r="EJB95" s="201"/>
      <c r="EJC95" s="201"/>
      <c r="EJD95" s="201"/>
      <c r="EJE95" s="201"/>
      <c r="EJF95" s="201"/>
      <c r="EJG95" s="201"/>
      <c r="EJH95" s="201"/>
      <c r="EJI95" s="201"/>
      <c r="EJJ95" s="201"/>
      <c r="EJK95" s="201"/>
      <c r="EJL95" s="201"/>
      <c r="EJM95" s="201"/>
      <c r="EJN95" s="201"/>
      <c r="EJO95" s="201"/>
      <c r="EJP95" s="201"/>
      <c r="EJQ95" s="201"/>
      <c r="EJR95" s="201"/>
      <c r="EJS95" s="201"/>
      <c r="EJT95" s="201"/>
      <c r="EJU95" s="201"/>
      <c r="EJV95" s="201"/>
      <c r="EJW95" s="201"/>
      <c r="EJX95" s="201"/>
      <c r="EJY95" s="201"/>
      <c r="EJZ95" s="201"/>
      <c r="EKA95" s="201"/>
      <c r="EKB95" s="201"/>
      <c r="EKC95" s="201"/>
      <c r="EKD95" s="201"/>
      <c r="EKE95" s="201"/>
      <c r="EKF95" s="201"/>
      <c r="EKG95" s="201"/>
      <c r="EKH95" s="201"/>
      <c r="EKI95" s="201"/>
      <c r="EKJ95" s="201"/>
      <c r="EKK95" s="201"/>
      <c r="EKL95" s="201"/>
      <c r="EKM95" s="201"/>
      <c r="EKN95" s="201"/>
      <c r="EKO95" s="201"/>
      <c r="EKP95" s="201"/>
      <c r="EKQ95" s="201"/>
      <c r="EKR95" s="201"/>
      <c r="EKS95" s="201"/>
      <c r="EKT95" s="201"/>
      <c r="EKU95" s="201"/>
      <c r="EKV95" s="201"/>
      <c r="EKW95" s="201"/>
      <c r="EKX95" s="201"/>
      <c r="EKY95" s="201"/>
      <c r="EKZ95" s="201"/>
      <c r="ELA95" s="201"/>
      <c r="ELB95" s="201"/>
      <c r="ELC95" s="201"/>
      <c r="ELD95" s="201"/>
      <c r="ELE95" s="201"/>
      <c r="ELF95" s="201"/>
      <c r="ELG95" s="201"/>
      <c r="ELH95" s="201"/>
      <c r="ELI95" s="201"/>
      <c r="ELJ95" s="201"/>
      <c r="ELK95" s="201"/>
      <c r="ELL95" s="201"/>
      <c r="ELM95" s="201"/>
      <c r="ELN95" s="201"/>
      <c r="ELO95" s="201"/>
      <c r="ELP95" s="201"/>
      <c r="ELQ95" s="201"/>
      <c r="ELR95" s="201"/>
      <c r="ELS95" s="201"/>
      <c r="ELT95" s="201"/>
      <c r="ELU95" s="201"/>
      <c r="ELV95" s="201"/>
      <c r="ELW95" s="201"/>
      <c r="ELX95" s="201"/>
      <c r="ELY95" s="201"/>
      <c r="ELZ95" s="201"/>
      <c r="EMA95" s="201"/>
      <c r="EMB95" s="201"/>
      <c r="EMC95" s="201"/>
      <c r="EMD95" s="201"/>
      <c r="EME95" s="201"/>
      <c r="EMF95" s="201"/>
      <c r="EMG95" s="201"/>
      <c r="EMH95" s="201"/>
      <c r="EMI95" s="201"/>
      <c r="EMJ95" s="201"/>
      <c r="EMK95" s="201"/>
      <c r="EML95" s="201"/>
      <c r="EMM95" s="201"/>
      <c r="EMN95" s="201"/>
      <c r="EMO95" s="201"/>
      <c r="EMP95" s="201"/>
      <c r="EMQ95" s="201"/>
      <c r="EMR95" s="201"/>
      <c r="EMS95" s="201"/>
      <c r="EMT95" s="201"/>
      <c r="EMU95" s="201"/>
      <c r="EMV95" s="201"/>
      <c r="EMW95" s="201"/>
      <c r="EMX95" s="201"/>
      <c r="EMY95" s="201"/>
      <c r="EMZ95" s="201"/>
      <c r="ENA95" s="201"/>
      <c r="ENB95" s="201"/>
      <c r="ENC95" s="201"/>
      <c r="END95" s="201"/>
      <c r="ENE95" s="201"/>
      <c r="ENF95" s="201"/>
      <c r="ENG95" s="201"/>
      <c r="ENH95" s="201"/>
      <c r="ENI95" s="201"/>
      <c r="ENJ95" s="201"/>
      <c r="ENK95" s="201"/>
      <c r="ENL95" s="201"/>
      <c r="ENM95" s="201"/>
      <c r="ENN95" s="201"/>
      <c r="ENO95" s="201"/>
      <c r="ENP95" s="201"/>
      <c r="ENQ95" s="201"/>
      <c r="ENR95" s="201"/>
      <c r="ENS95" s="201"/>
      <c r="ENT95" s="201"/>
      <c r="ENU95" s="201"/>
      <c r="ENV95" s="201"/>
      <c r="ENW95" s="201"/>
      <c r="ENX95" s="201"/>
      <c r="ENY95" s="201"/>
      <c r="ENZ95" s="201"/>
      <c r="EOA95" s="201"/>
      <c r="EOB95" s="201"/>
      <c r="EOC95" s="201"/>
      <c r="EOD95" s="201"/>
      <c r="EOE95" s="201"/>
      <c r="EOF95" s="201"/>
      <c r="EOG95" s="201"/>
      <c r="EOH95" s="201"/>
      <c r="EOI95" s="201"/>
      <c r="EOJ95" s="201"/>
      <c r="EOK95" s="201"/>
      <c r="EOL95" s="201"/>
      <c r="EOM95" s="201"/>
      <c r="EON95" s="201"/>
      <c r="EOO95" s="201"/>
      <c r="EOP95" s="201"/>
      <c r="EOQ95" s="201"/>
      <c r="EOR95" s="201"/>
      <c r="EOS95" s="201"/>
      <c r="EOT95" s="201"/>
      <c r="EOU95" s="201"/>
      <c r="EOV95" s="201"/>
      <c r="EOW95" s="201"/>
      <c r="EOX95" s="201"/>
      <c r="EOY95" s="201"/>
      <c r="EOZ95" s="201"/>
      <c r="EPA95" s="201"/>
      <c r="EPB95" s="201"/>
      <c r="EPC95" s="201"/>
      <c r="EPD95" s="201"/>
      <c r="EPE95" s="201"/>
      <c r="EPF95" s="201"/>
      <c r="EPG95" s="201"/>
      <c r="EPH95" s="201"/>
      <c r="EPI95" s="201"/>
      <c r="EPJ95" s="201"/>
      <c r="EPK95" s="201"/>
      <c r="EPL95" s="201"/>
      <c r="EPM95" s="201"/>
      <c r="EPN95" s="201"/>
      <c r="EPO95" s="201"/>
      <c r="EPP95" s="201"/>
      <c r="EPQ95" s="201"/>
      <c r="EPR95" s="201"/>
      <c r="EPS95" s="201"/>
      <c r="EPT95" s="201"/>
      <c r="EPU95" s="201"/>
      <c r="EPV95" s="201"/>
      <c r="EPW95" s="201"/>
      <c r="EPX95" s="201"/>
      <c r="EPY95" s="201"/>
      <c r="EPZ95" s="201"/>
      <c r="EQA95" s="201"/>
      <c r="EQB95" s="201"/>
      <c r="EQC95" s="201"/>
      <c r="EQD95" s="201"/>
      <c r="EQE95" s="201"/>
      <c r="EQF95" s="201"/>
      <c r="EQG95" s="201"/>
      <c r="EQH95" s="201"/>
      <c r="EQI95" s="201"/>
      <c r="EQJ95" s="201"/>
      <c r="EQK95" s="201"/>
      <c r="EQL95" s="201"/>
      <c r="EQM95" s="201"/>
      <c r="EQN95" s="201"/>
      <c r="EQO95" s="201"/>
      <c r="EQP95" s="201"/>
      <c r="EQQ95" s="201"/>
      <c r="EQR95" s="201"/>
      <c r="EQS95" s="201"/>
      <c r="EQT95" s="201"/>
      <c r="EQU95" s="201"/>
      <c r="EQV95" s="201"/>
      <c r="EQW95" s="201"/>
      <c r="EQX95" s="201"/>
      <c r="EQY95" s="201"/>
      <c r="EQZ95" s="201"/>
      <c r="ERA95" s="201"/>
      <c r="ERB95" s="201"/>
      <c r="ERC95" s="201"/>
      <c r="ERD95" s="201"/>
      <c r="ERE95" s="201"/>
      <c r="ERF95" s="201"/>
      <c r="ERG95" s="201"/>
      <c r="ERH95" s="201"/>
      <c r="ERI95" s="201"/>
      <c r="ERJ95" s="201"/>
      <c r="ERK95" s="201"/>
      <c r="ERL95" s="201"/>
      <c r="ERM95" s="201"/>
      <c r="ERN95" s="201"/>
      <c r="ERO95" s="201"/>
      <c r="ERP95" s="201"/>
      <c r="ERQ95" s="201"/>
      <c r="ERR95" s="201"/>
      <c r="ERS95" s="201"/>
      <c r="ERT95" s="201"/>
      <c r="ERU95" s="201"/>
      <c r="ERV95" s="201"/>
      <c r="ERW95" s="201"/>
      <c r="ERX95" s="201"/>
      <c r="ERY95" s="201"/>
      <c r="ERZ95" s="201"/>
      <c r="ESA95" s="201"/>
      <c r="ESB95" s="201"/>
      <c r="ESC95" s="201"/>
      <c r="ESD95" s="201"/>
      <c r="ESE95" s="201"/>
      <c r="ESF95" s="201"/>
      <c r="ESG95" s="201"/>
      <c r="ESH95" s="201"/>
      <c r="ESI95" s="201"/>
      <c r="ESJ95" s="201"/>
      <c r="ESK95" s="201"/>
      <c r="ESL95" s="201"/>
      <c r="ESM95" s="201"/>
      <c r="ESN95" s="201"/>
      <c r="ESO95" s="201"/>
      <c r="ESP95" s="201"/>
      <c r="ESQ95" s="201"/>
      <c r="ESR95" s="201"/>
      <c r="ESS95" s="201"/>
      <c r="EST95" s="201"/>
      <c r="ESU95" s="201"/>
      <c r="ESV95" s="201"/>
      <c r="ESW95" s="201"/>
      <c r="ESX95" s="201"/>
      <c r="ESY95" s="201"/>
      <c r="ESZ95" s="201"/>
      <c r="ETA95" s="201"/>
      <c r="ETB95" s="201"/>
      <c r="ETC95" s="201"/>
      <c r="ETD95" s="201"/>
      <c r="ETE95" s="201"/>
      <c r="ETF95" s="201"/>
      <c r="ETG95" s="201"/>
      <c r="ETH95" s="201"/>
      <c r="ETI95" s="201"/>
      <c r="ETJ95" s="201"/>
      <c r="ETK95" s="201"/>
      <c r="ETL95" s="201"/>
      <c r="ETM95" s="201"/>
      <c r="ETN95" s="201"/>
      <c r="ETO95" s="201"/>
      <c r="ETP95" s="201"/>
      <c r="ETQ95" s="201"/>
      <c r="ETR95" s="201"/>
      <c r="ETS95" s="201"/>
      <c r="ETT95" s="201"/>
      <c r="ETU95" s="201"/>
      <c r="ETV95" s="201"/>
      <c r="ETW95" s="201"/>
      <c r="ETX95" s="201"/>
      <c r="ETY95" s="201"/>
      <c r="ETZ95" s="201"/>
      <c r="EUA95" s="201"/>
      <c r="EUB95" s="201"/>
      <c r="EUC95" s="201"/>
      <c r="EUD95" s="201"/>
      <c r="EUE95" s="201"/>
      <c r="EUF95" s="201"/>
      <c r="EUG95" s="201"/>
      <c r="EUH95" s="201"/>
      <c r="EUI95" s="201"/>
      <c r="EUJ95" s="201"/>
      <c r="EUK95" s="201"/>
      <c r="EUL95" s="201"/>
      <c r="EUM95" s="201"/>
      <c r="EUN95" s="201"/>
      <c r="EUO95" s="201"/>
      <c r="EUP95" s="201"/>
      <c r="EUQ95" s="201"/>
      <c r="EUR95" s="201"/>
      <c r="EUS95" s="201"/>
      <c r="EUT95" s="201"/>
      <c r="EUU95" s="201"/>
      <c r="EUV95" s="201"/>
      <c r="EUW95" s="201"/>
      <c r="EUX95" s="201"/>
      <c r="EUY95" s="201"/>
      <c r="EUZ95" s="201"/>
      <c r="EVA95" s="201"/>
      <c r="EVB95" s="201"/>
      <c r="EVC95" s="201"/>
      <c r="EVD95" s="201"/>
      <c r="EVE95" s="201"/>
      <c r="EVF95" s="201"/>
      <c r="EVG95" s="201"/>
      <c r="EVH95" s="201"/>
      <c r="EVI95" s="201"/>
      <c r="EVJ95" s="201"/>
      <c r="EVK95" s="201"/>
      <c r="EVL95" s="201"/>
      <c r="EVM95" s="201"/>
      <c r="EVN95" s="201"/>
      <c r="EVO95" s="201"/>
      <c r="EVP95" s="201"/>
      <c r="EVQ95" s="201"/>
      <c r="EVR95" s="201"/>
      <c r="EVS95" s="201"/>
      <c r="EVT95" s="201"/>
      <c r="EVU95" s="201"/>
      <c r="EVV95" s="201"/>
      <c r="EVW95" s="201"/>
      <c r="EVX95" s="201"/>
      <c r="EVY95" s="201"/>
      <c r="EVZ95" s="201"/>
      <c r="EWA95" s="201"/>
      <c r="EWB95" s="201"/>
      <c r="EWC95" s="201"/>
      <c r="EWD95" s="201"/>
      <c r="EWE95" s="201"/>
      <c r="EWF95" s="201"/>
      <c r="EWG95" s="201"/>
      <c r="EWH95" s="201"/>
      <c r="EWI95" s="201"/>
      <c r="EWJ95" s="201"/>
      <c r="EWK95" s="201"/>
      <c r="EWL95" s="201"/>
      <c r="EWM95" s="201"/>
      <c r="EWN95" s="201"/>
      <c r="EWO95" s="201"/>
      <c r="EWP95" s="201"/>
      <c r="EWQ95" s="201"/>
      <c r="EWR95" s="201"/>
      <c r="EWS95" s="201"/>
      <c r="EWT95" s="201"/>
      <c r="EWU95" s="201"/>
      <c r="EWV95" s="201"/>
      <c r="EWW95" s="201"/>
      <c r="EWX95" s="201"/>
      <c r="EWY95" s="201"/>
      <c r="EWZ95" s="201"/>
      <c r="EXA95" s="201"/>
      <c r="EXB95" s="201"/>
      <c r="EXC95" s="201"/>
      <c r="EXD95" s="201"/>
      <c r="EXE95" s="201"/>
      <c r="EXF95" s="201"/>
      <c r="EXG95" s="201"/>
      <c r="EXH95" s="201"/>
      <c r="EXI95" s="201"/>
      <c r="EXJ95" s="201"/>
      <c r="EXK95" s="201"/>
      <c r="EXL95" s="201"/>
      <c r="EXM95" s="201"/>
      <c r="EXN95" s="201"/>
      <c r="EXO95" s="201"/>
      <c r="EXP95" s="201"/>
      <c r="EXQ95" s="201"/>
      <c r="EXR95" s="201"/>
      <c r="EXS95" s="201"/>
      <c r="EXT95" s="201"/>
      <c r="EXU95" s="201"/>
      <c r="EXV95" s="201"/>
      <c r="EXW95" s="201"/>
      <c r="EXX95" s="201"/>
      <c r="EXY95" s="201"/>
      <c r="EXZ95" s="201"/>
      <c r="EYA95" s="201"/>
      <c r="EYB95" s="201"/>
      <c r="EYC95" s="201"/>
      <c r="EYD95" s="201"/>
      <c r="EYE95" s="201"/>
      <c r="EYF95" s="201"/>
      <c r="EYG95" s="201"/>
      <c r="EYH95" s="201"/>
      <c r="EYI95" s="201"/>
      <c r="EYJ95" s="201"/>
      <c r="EYK95" s="201"/>
      <c r="EYL95" s="201"/>
      <c r="EYM95" s="201"/>
      <c r="EYN95" s="201"/>
      <c r="EYO95" s="201"/>
      <c r="EYP95" s="201"/>
      <c r="EYQ95" s="201"/>
      <c r="EYR95" s="201"/>
      <c r="EYS95" s="201"/>
      <c r="EYT95" s="201"/>
      <c r="EYU95" s="201"/>
      <c r="EYV95" s="201"/>
      <c r="EYW95" s="201"/>
      <c r="EYX95" s="201"/>
      <c r="EYY95" s="201"/>
      <c r="EYZ95" s="201"/>
      <c r="EZA95" s="201"/>
      <c r="EZB95" s="201"/>
      <c r="EZC95" s="201"/>
      <c r="EZD95" s="201"/>
      <c r="EZE95" s="201"/>
      <c r="EZF95" s="201"/>
      <c r="EZG95" s="201"/>
      <c r="EZH95" s="201"/>
      <c r="EZI95" s="201"/>
      <c r="EZJ95" s="201"/>
      <c r="EZK95" s="201"/>
      <c r="EZL95" s="201"/>
      <c r="EZM95" s="201"/>
      <c r="EZN95" s="201"/>
      <c r="EZO95" s="201"/>
      <c r="EZP95" s="201"/>
      <c r="EZQ95" s="201"/>
      <c r="EZR95" s="201"/>
      <c r="EZS95" s="201"/>
      <c r="EZT95" s="201"/>
      <c r="EZU95" s="201"/>
      <c r="EZV95" s="201"/>
      <c r="EZW95" s="201"/>
      <c r="EZX95" s="201"/>
      <c r="EZY95" s="201"/>
      <c r="EZZ95" s="201"/>
      <c r="FAA95" s="201"/>
      <c r="FAB95" s="201"/>
      <c r="FAC95" s="201"/>
      <c r="FAD95" s="201"/>
      <c r="FAE95" s="201"/>
      <c r="FAF95" s="201"/>
      <c r="FAG95" s="201"/>
      <c r="FAH95" s="201"/>
      <c r="FAI95" s="201"/>
      <c r="FAJ95" s="201"/>
      <c r="FAK95" s="201"/>
      <c r="FAL95" s="201"/>
      <c r="FAM95" s="201"/>
      <c r="FAN95" s="201"/>
      <c r="FAO95" s="201"/>
      <c r="FAP95" s="201"/>
      <c r="FAQ95" s="201"/>
      <c r="FAR95" s="201"/>
      <c r="FAS95" s="201"/>
      <c r="FAT95" s="201"/>
      <c r="FAU95" s="201"/>
      <c r="FAV95" s="201"/>
      <c r="FAW95" s="201"/>
      <c r="FAX95" s="201"/>
      <c r="FAY95" s="201"/>
      <c r="FAZ95" s="201"/>
      <c r="FBA95" s="201"/>
      <c r="FBB95" s="201"/>
      <c r="FBC95" s="201"/>
      <c r="FBD95" s="201"/>
      <c r="FBE95" s="201"/>
      <c r="FBF95" s="201"/>
      <c r="FBG95" s="201"/>
      <c r="FBH95" s="201"/>
      <c r="FBI95" s="201"/>
      <c r="FBJ95" s="201"/>
      <c r="FBK95" s="201"/>
      <c r="FBL95" s="201"/>
      <c r="FBM95" s="201"/>
      <c r="FBN95" s="201"/>
      <c r="FBO95" s="201"/>
      <c r="FBP95" s="201"/>
      <c r="FBQ95" s="201"/>
      <c r="FBR95" s="201"/>
      <c r="FBS95" s="201"/>
      <c r="FBT95" s="201"/>
      <c r="FBU95" s="201"/>
      <c r="FBV95" s="201"/>
      <c r="FBW95" s="201"/>
      <c r="FBX95" s="201"/>
      <c r="FBY95" s="201"/>
      <c r="FBZ95" s="201"/>
      <c r="FCA95" s="201"/>
      <c r="FCB95" s="201"/>
      <c r="FCC95" s="201"/>
      <c r="FCD95" s="201"/>
      <c r="FCE95" s="201"/>
      <c r="FCF95" s="201"/>
      <c r="FCG95" s="201"/>
      <c r="FCH95" s="201"/>
      <c r="FCI95" s="201"/>
      <c r="FCJ95" s="201"/>
      <c r="FCK95" s="201"/>
      <c r="FCL95" s="201"/>
      <c r="FCM95" s="201"/>
      <c r="FCN95" s="201"/>
      <c r="FCO95" s="201"/>
      <c r="FCP95" s="201"/>
      <c r="FCQ95" s="201"/>
      <c r="FCR95" s="201"/>
      <c r="FCS95" s="201"/>
      <c r="FCT95" s="201"/>
      <c r="FCU95" s="201"/>
      <c r="FCV95" s="201"/>
      <c r="FCW95" s="201"/>
      <c r="FCX95" s="201"/>
      <c r="FCY95" s="201"/>
      <c r="FCZ95" s="201"/>
      <c r="FDA95" s="201"/>
      <c r="FDB95" s="201"/>
      <c r="FDC95" s="201"/>
      <c r="FDD95" s="201"/>
      <c r="FDE95" s="201"/>
      <c r="FDF95" s="201"/>
      <c r="FDG95" s="201"/>
      <c r="FDH95" s="201"/>
      <c r="FDI95" s="201"/>
      <c r="FDJ95" s="201"/>
      <c r="FDK95" s="201"/>
      <c r="FDL95" s="201"/>
      <c r="FDM95" s="201"/>
      <c r="FDN95" s="201"/>
      <c r="FDO95" s="201"/>
      <c r="FDP95" s="201"/>
      <c r="FDQ95" s="201"/>
      <c r="FDR95" s="201"/>
      <c r="FDS95" s="201"/>
      <c r="FDT95" s="201"/>
      <c r="FDU95" s="201"/>
      <c r="FDV95" s="201"/>
      <c r="FDW95" s="201"/>
      <c r="FDX95" s="201"/>
      <c r="FDY95" s="201"/>
      <c r="FDZ95" s="201"/>
      <c r="FEA95" s="201"/>
      <c r="FEB95" s="201"/>
      <c r="FEC95" s="201"/>
      <c r="FED95" s="201"/>
      <c r="FEE95" s="201"/>
      <c r="FEF95" s="201"/>
      <c r="FEG95" s="201"/>
      <c r="FEH95" s="201"/>
      <c r="FEI95" s="201"/>
      <c r="FEJ95" s="201"/>
      <c r="FEK95" s="201"/>
      <c r="FEL95" s="201"/>
      <c r="FEM95" s="201"/>
      <c r="FEN95" s="201"/>
      <c r="FEO95" s="201"/>
      <c r="FEP95" s="201"/>
      <c r="FEQ95" s="201"/>
      <c r="FER95" s="201"/>
      <c r="FES95" s="201"/>
      <c r="FET95" s="201"/>
      <c r="FEU95" s="201"/>
      <c r="FEV95" s="201"/>
      <c r="FEW95" s="201"/>
      <c r="FEX95" s="201"/>
      <c r="FEY95" s="201"/>
      <c r="FEZ95" s="201"/>
      <c r="FFA95" s="201"/>
      <c r="FFB95" s="201"/>
      <c r="FFC95" s="201"/>
      <c r="FFD95" s="201"/>
      <c r="FFE95" s="201"/>
      <c r="FFF95" s="201"/>
      <c r="FFG95" s="201"/>
      <c r="FFH95" s="201"/>
      <c r="FFI95" s="201"/>
      <c r="FFJ95" s="201"/>
      <c r="FFK95" s="201"/>
      <c r="FFL95" s="201"/>
      <c r="FFM95" s="201"/>
      <c r="FFN95" s="201"/>
      <c r="FFO95" s="201"/>
      <c r="FFP95" s="201"/>
      <c r="FFQ95" s="201"/>
      <c r="FFR95" s="201"/>
      <c r="FFS95" s="201"/>
      <c r="FFT95" s="201"/>
      <c r="FFU95" s="201"/>
      <c r="FFV95" s="201"/>
      <c r="FFW95" s="201"/>
      <c r="FFX95" s="201"/>
      <c r="FFY95" s="201"/>
      <c r="FFZ95" s="201"/>
      <c r="FGA95" s="201"/>
      <c r="FGB95" s="201"/>
      <c r="FGC95" s="201"/>
      <c r="FGD95" s="201"/>
      <c r="FGE95" s="201"/>
      <c r="FGF95" s="201"/>
      <c r="FGG95" s="201"/>
      <c r="FGH95" s="201"/>
      <c r="FGI95" s="201"/>
      <c r="FGJ95" s="201"/>
      <c r="FGK95" s="201"/>
      <c r="FGL95" s="201"/>
      <c r="FGM95" s="201"/>
      <c r="FGN95" s="201"/>
      <c r="FGO95" s="201"/>
      <c r="FGP95" s="201"/>
      <c r="FGQ95" s="201"/>
      <c r="FGR95" s="201"/>
      <c r="FGS95" s="201"/>
      <c r="FGT95" s="201"/>
      <c r="FGU95" s="201"/>
      <c r="FGV95" s="201"/>
      <c r="FGW95" s="201"/>
      <c r="FGX95" s="201"/>
      <c r="FGY95" s="201"/>
      <c r="FGZ95" s="201"/>
      <c r="FHA95" s="201"/>
      <c r="FHB95" s="201"/>
      <c r="FHC95" s="201"/>
      <c r="FHD95" s="201"/>
      <c r="FHE95" s="201"/>
      <c r="FHF95" s="201"/>
      <c r="FHG95" s="201"/>
      <c r="FHH95" s="201"/>
      <c r="FHI95" s="201"/>
      <c r="FHJ95" s="201"/>
      <c r="FHK95" s="201"/>
      <c r="FHL95" s="201"/>
      <c r="FHM95" s="201"/>
      <c r="FHN95" s="201"/>
      <c r="FHO95" s="201"/>
      <c r="FHP95" s="201"/>
      <c r="FHQ95" s="201"/>
      <c r="FHR95" s="201"/>
      <c r="FHS95" s="201"/>
      <c r="FHT95" s="201"/>
      <c r="FHU95" s="201"/>
      <c r="FHV95" s="201"/>
      <c r="FHW95" s="201"/>
      <c r="FHX95" s="201"/>
      <c r="FHY95" s="201"/>
      <c r="FHZ95" s="201"/>
      <c r="FIA95" s="201"/>
      <c r="FIB95" s="201"/>
      <c r="FIC95" s="201"/>
      <c r="FID95" s="201"/>
      <c r="FIE95" s="201"/>
      <c r="FIF95" s="201"/>
      <c r="FIG95" s="201"/>
      <c r="FIH95" s="201"/>
      <c r="FII95" s="201"/>
      <c r="FIJ95" s="201"/>
      <c r="FIK95" s="201"/>
      <c r="FIL95" s="201"/>
      <c r="FIM95" s="201"/>
      <c r="FIN95" s="201"/>
      <c r="FIO95" s="201"/>
      <c r="FIP95" s="201"/>
      <c r="FIQ95" s="201"/>
      <c r="FIR95" s="201"/>
      <c r="FIS95" s="201"/>
      <c r="FIT95" s="201"/>
      <c r="FIU95" s="201"/>
      <c r="FIV95" s="201"/>
      <c r="FIW95" s="201"/>
      <c r="FIX95" s="201"/>
      <c r="FIY95" s="201"/>
      <c r="FIZ95" s="201"/>
      <c r="FJA95" s="201"/>
      <c r="FJB95" s="201"/>
      <c r="FJC95" s="201"/>
      <c r="FJD95" s="201"/>
      <c r="FJE95" s="201"/>
      <c r="FJF95" s="201"/>
      <c r="FJG95" s="201"/>
      <c r="FJH95" s="201"/>
      <c r="FJI95" s="201"/>
      <c r="FJJ95" s="201"/>
      <c r="FJK95" s="201"/>
      <c r="FJL95" s="201"/>
      <c r="FJM95" s="201"/>
      <c r="FJN95" s="201"/>
      <c r="FJO95" s="201"/>
      <c r="FJP95" s="201"/>
      <c r="FJQ95" s="201"/>
      <c r="FJR95" s="201"/>
      <c r="FJS95" s="201"/>
      <c r="FJT95" s="201"/>
      <c r="FJU95" s="201"/>
      <c r="FJV95" s="201"/>
      <c r="FJW95" s="201"/>
      <c r="FJX95" s="201"/>
      <c r="FJY95" s="201"/>
      <c r="FJZ95" s="201"/>
      <c r="FKA95" s="201"/>
      <c r="FKB95" s="201"/>
      <c r="FKC95" s="201"/>
      <c r="FKD95" s="201"/>
      <c r="FKE95" s="201"/>
      <c r="FKF95" s="201"/>
      <c r="FKG95" s="201"/>
      <c r="FKH95" s="201"/>
      <c r="FKI95" s="201"/>
      <c r="FKJ95" s="201"/>
      <c r="FKK95" s="201"/>
      <c r="FKL95" s="201"/>
      <c r="FKM95" s="201"/>
      <c r="FKN95" s="201"/>
      <c r="FKO95" s="201"/>
      <c r="FKP95" s="201"/>
      <c r="FKQ95" s="201"/>
      <c r="FKR95" s="201"/>
      <c r="FKS95" s="201"/>
      <c r="FKT95" s="201"/>
      <c r="FKU95" s="201"/>
      <c r="FKV95" s="201"/>
      <c r="FKW95" s="201"/>
      <c r="FKX95" s="201"/>
      <c r="FKY95" s="201"/>
      <c r="FKZ95" s="201"/>
      <c r="FLA95" s="201"/>
      <c r="FLB95" s="201"/>
      <c r="FLC95" s="201"/>
      <c r="FLD95" s="201"/>
      <c r="FLE95" s="201"/>
      <c r="FLF95" s="201"/>
      <c r="FLG95" s="201"/>
      <c r="FLH95" s="201"/>
      <c r="FLI95" s="201"/>
      <c r="FLJ95" s="201"/>
      <c r="FLK95" s="201"/>
      <c r="FLL95" s="201"/>
      <c r="FLM95" s="201"/>
      <c r="FLN95" s="201"/>
      <c r="FLO95" s="201"/>
      <c r="FLP95" s="201"/>
      <c r="FLQ95" s="201"/>
      <c r="FLR95" s="201"/>
      <c r="FLS95" s="201"/>
      <c r="FLT95" s="201"/>
      <c r="FLU95" s="201"/>
      <c r="FLV95" s="201"/>
      <c r="FLW95" s="201"/>
      <c r="FLX95" s="201"/>
      <c r="FLY95" s="201"/>
      <c r="FLZ95" s="201"/>
      <c r="FMA95" s="201"/>
      <c r="FMB95" s="201"/>
      <c r="FMC95" s="201"/>
      <c r="FMD95" s="201"/>
      <c r="FME95" s="201"/>
      <c r="FMF95" s="201"/>
      <c r="FMG95" s="201"/>
      <c r="FMH95" s="201"/>
      <c r="FMI95" s="201"/>
      <c r="FMJ95" s="201"/>
      <c r="FMK95" s="201"/>
      <c r="FML95" s="201"/>
      <c r="FMM95" s="201"/>
      <c r="FMN95" s="201"/>
      <c r="FMO95" s="201"/>
      <c r="FMP95" s="201"/>
      <c r="FMQ95" s="201"/>
      <c r="FMR95" s="201"/>
      <c r="FMS95" s="201"/>
      <c r="FMT95" s="201"/>
      <c r="FMU95" s="201"/>
      <c r="FMV95" s="201"/>
      <c r="FMW95" s="201"/>
      <c r="FMX95" s="201"/>
      <c r="FMY95" s="201"/>
      <c r="FMZ95" s="201"/>
      <c r="FNA95" s="201"/>
      <c r="FNB95" s="201"/>
      <c r="FNC95" s="201"/>
      <c r="FND95" s="201"/>
      <c r="FNE95" s="201"/>
      <c r="FNF95" s="201"/>
      <c r="FNG95" s="201"/>
      <c r="FNH95" s="201"/>
      <c r="FNI95" s="201"/>
      <c r="FNJ95" s="201"/>
      <c r="FNK95" s="201"/>
      <c r="FNL95" s="201"/>
      <c r="FNM95" s="201"/>
      <c r="FNN95" s="201"/>
      <c r="FNO95" s="201"/>
      <c r="FNP95" s="201"/>
      <c r="FNQ95" s="201"/>
      <c r="FNR95" s="201"/>
      <c r="FNS95" s="201"/>
      <c r="FNT95" s="201"/>
      <c r="FNU95" s="201"/>
      <c r="FNV95" s="201"/>
      <c r="FNW95" s="201"/>
      <c r="FNX95" s="201"/>
      <c r="FNY95" s="201"/>
      <c r="FNZ95" s="201"/>
      <c r="FOA95" s="201"/>
      <c r="FOB95" s="201"/>
      <c r="FOC95" s="201"/>
      <c r="FOD95" s="201"/>
      <c r="FOE95" s="201"/>
      <c r="FOF95" s="201"/>
      <c r="FOG95" s="201"/>
      <c r="FOH95" s="201"/>
      <c r="FOI95" s="201"/>
      <c r="FOJ95" s="201"/>
      <c r="FOK95" s="201"/>
      <c r="FOL95" s="201"/>
      <c r="FOM95" s="201"/>
      <c r="FON95" s="201"/>
      <c r="FOO95" s="201"/>
      <c r="FOP95" s="201"/>
      <c r="FOQ95" s="201"/>
      <c r="FOR95" s="201"/>
      <c r="FOS95" s="201"/>
      <c r="FOT95" s="201"/>
      <c r="FOU95" s="201"/>
      <c r="FOV95" s="201"/>
      <c r="FOW95" s="201"/>
      <c r="FOX95" s="201"/>
      <c r="FOY95" s="201"/>
      <c r="FOZ95" s="201"/>
      <c r="FPA95" s="201"/>
      <c r="FPB95" s="201"/>
      <c r="FPC95" s="201"/>
      <c r="FPD95" s="201"/>
      <c r="FPE95" s="201"/>
      <c r="FPF95" s="201"/>
      <c r="FPG95" s="201"/>
      <c r="FPH95" s="201"/>
      <c r="FPI95" s="201"/>
      <c r="FPJ95" s="201"/>
      <c r="FPK95" s="201"/>
      <c r="FPL95" s="201"/>
      <c r="FPM95" s="201"/>
      <c r="FPN95" s="201"/>
      <c r="FPO95" s="201"/>
      <c r="FPP95" s="201"/>
      <c r="FPQ95" s="201"/>
      <c r="FPR95" s="201"/>
      <c r="FPS95" s="201"/>
      <c r="FPT95" s="201"/>
      <c r="FPU95" s="201"/>
      <c r="FPV95" s="201"/>
      <c r="FPW95" s="201"/>
      <c r="FPX95" s="201"/>
      <c r="FPY95" s="201"/>
      <c r="FPZ95" s="201"/>
      <c r="FQA95" s="201"/>
      <c r="FQB95" s="201"/>
      <c r="FQC95" s="201"/>
      <c r="FQD95" s="201"/>
      <c r="FQE95" s="201"/>
      <c r="FQF95" s="201"/>
      <c r="FQG95" s="201"/>
      <c r="FQH95" s="201"/>
      <c r="FQI95" s="201"/>
      <c r="FQJ95" s="201"/>
      <c r="FQK95" s="201"/>
      <c r="FQL95" s="201"/>
      <c r="FQM95" s="201"/>
      <c r="FQN95" s="201"/>
      <c r="FQO95" s="201"/>
      <c r="FQP95" s="201"/>
      <c r="FQQ95" s="201"/>
      <c r="FQR95" s="201"/>
      <c r="FQS95" s="201"/>
      <c r="FQT95" s="201"/>
      <c r="FQU95" s="201"/>
      <c r="FQV95" s="201"/>
      <c r="FQW95" s="201"/>
      <c r="FQX95" s="201"/>
      <c r="FQY95" s="201"/>
      <c r="FQZ95" s="201"/>
      <c r="FRA95" s="201"/>
      <c r="FRB95" s="201"/>
      <c r="FRC95" s="201"/>
      <c r="FRD95" s="201"/>
      <c r="FRE95" s="201"/>
      <c r="FRF95" s="201"/>
      <c r="FRG95" s="201"/>
      <c r="FRH95" s="201"/>
      <c r="FRI95" s="201"/>
      <c r="FRJ95" s="201"/>
      <c r="FRK95" s="201"/>
      <c r="FRL95" s="201"/>
      <c r="FRM95" s="201"/>
      <c r="FRN95" s="201"/>
      <c r="FRO95" s="201"/>
      <c r="FRP95" s="201"/>
      <c r="FRQ95" s="201"/>
      <c r="FRR95" s="201"/>
      <c r="FRS95" s="201"/>
      <c r="FRT95" s="201"/>
      <c r="FRU95" s="201"/>
      <c r="FRV95" s="201"/>
      <c r="FRW95" s="201"/>
      <c r="FRX95" s="201"/>
      <c r="FRY95" s="201"/>
      <c r="FRZ95" s="201"/>
      <c r="FSA95" s="201"/>
      <c r="FSB95" s="201"/>
      <c r="FSC95" s="201"/>
      <c r="FSD95" s="201"/>
      <c r="FSE95" s="201"/>
      <c r="FSF95" s="201"/>
      <c r="FSG95" s="201"/>
      <c r="FSH95" s="201"/>
      <c r="FSI95" s="201"/>
      <c r="FSJ95" s="201"/>
      <c r="FSK95" s="201"/>
      <c r="FSL95" s="201"/>
      <c r="FSM95" s="201"/>
      <c r="FSN95" s="201"/>
      <c r="FSO95" s="201"/>
      <c r="FSP95" s="201"/>
      <c r="FSQ95" s="201"/>
      <c r="FSR95" s="201"/>
      <c r="FSS95" s="201"/>
      <c r="FST95" s="201"/>
      <c r="FSU95" s="201"/>
      <c r="FSV95" s="201"/>
      <c r="FSW95" s="201"/>
      <c r="FSX95" s="201"/>
      <c r="FSY95" s="201"/>
      <c r="FSZ95" s="201"/>
      <c r="FTA95" s="201"/>
      <c r="FTB95" s="201"/>
      <c r="FTC95" s="201"/>
      <c r="FTD95" s="201"/>
      <c r="FTE95" s="201"/>
      <c r="FTF95" s="201"/>
      <c r="FTG95" s="201"/>
      <c r="FTH95" s="201"/>
      <c r="FTI95" s="201"/>
      <c r="FTJ95" s="201"/>
      <c r="FTK95" s="201"/>
      <c r="FTL95" s="201"/>
      <c r="FTM95" s="201"/>
      <c r="FTN95" s="201"/>
      <c r="FTO95" s="201"/>
      <c r="FTP95" s="201"/>
      <c r="FTQ95" s="201"/>
      <c r="FTR95" s="201"/>
      <c r="FTS95" s="201"/>
      <c r="FTT95" s="201"/>
      <c r="FTU95" s="201"/>
      <c r="FTV95" s="201"/>
      <c r="FTW95" s="201"/>
      <c r="FTX95" s="201"/>
      <c r="FTY95" s="201"/>
      <c r="FTZ95" s="201"/>
      <c r="FUA95" s="201"/>
      <c r="FUB95" s="201"/>
      <c r="FUC95" s="201"/>
      <c r="FUD95" s="201"/>
      <c r="FUE95" s="201"/>
      <c r="FUF95" s="201"/>
      <c r="FUG95" s="201"/>
      <c r="FUH95" s="201"/>
      <c r="FUI95" s="201"/>
      <c r="FUJ95" s="201"/>
      <c r="FUK95" s="201"/>
      <c r="FUL95" s="201"/>
      <c r="FUM95" s="201"/>
      <c r="FUN95" s="201"/>
      <c r="FUO95" s="201"/>
      <c r="FUP95" s="201"/>
      <c r="FUQ95" s="201"/>
      <c r="FUR95" s="201"/>
      <c r="FUS95" s="201"/>
      <c r="FUT95" s="201"/>
      <c r="FUU95" s="201"/>
      <c r="FUV95" s="201"/>
      <c r="FUW95" s="201"/>
      <c r="FUX95" s="201"/>
      <c r="FUY95" s="201"/>
      <c r="FUZ95" s="201"/>
      <c r="FVA95" s="201"/>
      <c r="FVB95" s="201"/>
      <c r="FVC95" s="201"/>
      <c r="FVD95" s="201"/>
      <c r="FVE95" s="201"/>
      <c r="FVF95" s="201"/>
      <c r="FVG95" s="201"/>
      <c r="FVH95" s="201"/>
      <c r="FVI95" s="201"/>
      <c r="FVJ95" s="201"/>
      <c r="FVK95" s="201"/>
      <c r="FVL95" s="201"/>
      <c r="FVM95" s="201"/>
      <c r="FVN95" s="201"/>
      <c r="FVO95" s="201"/>
      <c r="FVP95" s="201"/>
      <c r="FVQ95" s="201"/>
      <c r="FVR95" s="201"/>
      <c r="FVS95" s="201"/>
      <c r="FVT95" s="201"/>
      <c r="FVU95" s="201"/>
      <c r="FVV95" s="201"/>
      <c r="FVW95" s="201"/>
      <c r="FVX95" s="201"/>
      <c r="FVY95" s="201"/>
      <c r="FVZ95" s="201"/>
      <c r="FWA95" s="201"/>
      <c r="FWB95" s="201"/>
      <c r="FWC95" s="201"/>
      <c r="FWD95" s="201"/>
      <c r="FWE95" s="201"/>
      <c r="FWF95" s="201"/>
      <c r="FWG95" s="201"/>
      <c r="FWH95" s="201"/>
      <c r="FWI95" s="201"/>
      <c r="FWJ95" s="201"/>
      <c r="FWK95" s="201"/>
      <c r="FWL95" s="201"/>
      <c r="FWM95" s="201"/>
      <c r="FWN95" s="201"/>
      <c r="FWO95" s="201"/>
      <c r="FWP95" s="201"/>
      <c r="FWQ95" s="201"/>
      <c r="FWR95" s="201"/>
      <c r="FWS95" s="201"/>
      <c r="FWT95" s="201"/>
      <c r="FWU95" s="201"/>
      <c r="FWV95" s="201"/>
      <c r="FWW95" s="201"/>
      <c r="FWX95" s="201"/>
      <c r="FWY95" s="201"/>
      <c r="FWZ95" s="201"/>
      <c r="FXA95" s="201"/>
      <c r="FXB95" s="201"/>
      <c r="FXC95" s="201"/>
      <c r="FXD95" s="201"/>
      <c r="FXE95" s="201"/>
      <c r="FXF95" s="201"/>
      <c r="FXG95" s="201"/>
      <c r="FXH95" s="201"/>
      <c r="FXI95" s="201"/>
      <c r="FXJ95" s="201"/>
      <c r="FXK95" s="201"/>
      <c r="FXL95" s="201"/>
      <c r="FXM95" s="201"/>
      <c r="FXN95" s="201"/>
      <c r="FXO95" s="201"/>
      <c r="FXP95" s="201"/>
      <c r="FXQ95" s="201"/>
      <c r="FXR95" s="201"/>
      <c r="FXS95" s="201"/>
      <c r="FXT95" s="201"/>
      <c r="FXU95" s="201"/>
      <c r="FXV95" s="201"/>
      <c r="FXW95" s="201"/>
      <c r="FXX95" s="201"/>
      <c r="FXY95" s="201"/>
      <c r="FXZ95" s="201"/>
      <c r="FYA95" s="201"/>
      <c r="FYB95" s="201"/>
      <c r="FYC95" s="201"/>
      <c r="FYD95" s="201"/>
      <c r="FYE95" s="201"/>
      <c r="FYF95" s="201"/>
      <c r="FYG95" s="201"/>
      <c r="FYH95" s="201"/>
      <c r="FYI95" s="201"/>
      <c r="FYJ95" s="201"/>
      <c r="FYK95" s="201"/>
      <c r="FYL95" s="201"/>
      <c r="FYM95" s="201"/>
      <c r="FYN95" s="201"/>
      <c r="FYO95" s="201"/>
      <c r="FYP95" s="201"/>
      <c r="FYQ95" s="201"/>
      <c r="FYR95" s="201"/>
      <c r="FYS95" s="201"/>
      <c r="FYT95" s="201"/>
      <c r="FYU95" s="201"/>
      <c r="FYV95" s="201"/>
      <c r="FYW95" s="201"/>
      <c r="FYX95" s="201"/>
      <c r="FYY95" s="201"/>
      <c r="FYZ95" s="201"/>
      <c r="FZA95" s="201"/>
      <c r="FZB95" s="201"/>
      <c r="FZC95" s="201"/>
      <c r="FZD95" s="201"/>
      <c r="FZE95" s="201"/>
      <c r="FZF95" s="201"/>
      <c r="FZG95" s="201"/>
      <c r="FZH95" s="201"/>
      <c r="FZI95" s="201"/>
      <c r="FZJ95" s="201"/>
      <c r="FZK95" s="201"/>
      <c r="FZL95" s="201"/>
      <c r="FZM95" s="201"/>
      <c r="FZN95" s="201"/>
      <c r="FZO95" s="201"/>
      <c r="FZP95" s="201"/>
      <c r="FZQ95" s="201"/>
      <c r="FZR95" s="201"/>
      <c r="FZS95" s="201"/>
      <c r="FZT95" s="201"/>
      <c r="FZU95" s="201"/>
      <c r="FZV95" s="201"/>
      <c r="FZW95" s="201"/>
      <c r="FZX95" s="201"/>
      <c r="FZY95" s="201"/>
      <c r="FZZ95" s="201"/>
      <c r="GAA95" s="201"/>
      <c r="GAB95" s="201"/>
      <c r="GAC95" s="201"/>
      <c r="GAD95" s="201"/>
      <c r="GAE95" s="201"/>
      <c r="GAF95" s="201"/>
      <c r="GAG95" s="201"/>
      <c r="GAH95" s="201"/>
      <c r="GAI95" s="201"/>
      <c r="GAJ95" s="201"/>
      <c r="GAK95" s="201"/>
      <c r="GAL95" s="201"/>
      <c r="GAM95" s="201"/>
      <c r="GAN95" s="201"/>
      <c r="GAO95" s="201"/>
      <c r="GAP95" s="201"/>
      <c r="GAQ95" s="201"/>
      <c r="GAR95" s="201"/>
      <c r="GAS95" s="201"/>
      <c r="GAT95" s="201"/>
      <c r="GAU95" s="201"/>
      <c r="GAV95" s="201"/>
      <c r="GAW95" s="201"/>
      <c r="GAX95" s="201"/>
      <c r="GAY95" s="201"/>
      <c r="GAZ95" s="201"/>
      <c r="GBA95" s="201"/>
      <c r="GBB95" s="201"/>
      <c r="GBC95" s="201"/>
      <c r="GBD95" s="201"/>
      <c r="GBE95" s="201"/>
      <c r="GBF95" s="201"/>
      <c r="GBG95" s="201"/>
      <c r="GBH95" s="201"/>
      <c r="GBI95" s="201"/>
      <c r="GBJ95" s="201"/>
      <c r="GBK95" s="201"/>
      <c r="GBL95" s="201"/>
      <c r="GBM95" s="201"/>
      <c r="GBN95" s="201"/>
      <c r="GBO95" s="201"/>
      <c r="GBP95" s="201"/>
      <c r="GBQ95" s="201"/>
      <c r="GBR95" s="201"/>
      <c r="GBS95" s="201"/>
      <c r="GBT95" s="201"/>
      <c r="GBU95" s="201"/>
      <c r="GBV95" s="201"/>
      <c r="GBW95" s="201"/>
      <c r="GBX95" s="201"/>
      <c r="GBY95" s="201"/>
      <c r="GBZ95" s="201"/>
      <c r="GCA95" s="201"/>
      <c r="GCB95" s="201"/>
      <c r="GCC95" s="201"/>
      <c r="GCD95" s="201"/>
      <c r="GCE95" s="201"/>
      <c r="GCF95" s="201"/>
      <c r="GCG95" s="201"/>
      <c r="GCH95" s="201"/>
      <c r="GCI95" s="201"/>
      <c r="GCJ95" s="201"/>
      <c r="GCK95" s="201"/>
      <c r="GCL95" s="201"/>
      <c r="GCM95" s="201"/>
      <c r="GCN95" s="201"/>
      <c r="GCO95" s="201"/>
      <c r="GCP95" s="201"/>
      <c r="GCQ95" s="201"/>
      <c r="GCR95" s="201"/>
      <c r="GCS95" s="201"/>
      <c r="GCT95" s="201"/>
      <c r="GCU95" s="201"/>
      <c r="GCV95" s="201"/>
      <c r="GCW95" s="201"/>
      <c r="GCX95" s="201"/>
      <c r="GCY95" s="201"/>
      <c r="GCZ95" s="201"/>
      <c r="GDA95" s="201"/>
      <c r="GDB95" s="201"/>
      <c r="GDC95" s="201"/>
      <c r="GDD95" s="201"/>
      <c r="GDE95" s="201"/>
      <c r="GDF95" s="201"/>
      <c r="GDG95" s="201"/>
      <c r="GDH95" s="201"/>
      <c r="GDI95" s="201"/>
      <c r="GDJ95" s="201"/>
      <c r="GDK95" s="201"/>
      <c r="GDL95" s="201"/>
      <c r="GDM95" s="201"/>
      <c r="GDN95" s="201"/>
      <c r="GDO95" s="201"/>
      <c r="GDP95" s="201"/>
      <c r="GDQ95" s="201"/>
      <c r="GDR95" s="201"/>
      <c r="GDS95" s="201"/>
      <c r="GDT95" s="201"/>
      <c r="GDU95" s="201"/>
      <c r="GDV95" s="201"/>
      <c r="GDW95" s="201"/>
      <c r="GDX95" s="201"/>
      <c r="GDY95" s="201"/>
      <c r="GDZ95" s="201"/>
      <c r="GEA95" s="201"/>
      <c r="GEB95" s="201"/>
      <c r="GEC95" s="201"/>
      <c r="GED95" s="201"/>
      <c r="GEE95" s="201"/>
      <c r="GEF95" s="201"/>
      <c r="GEG95" s="201"/>
      <c r="GEH95" s="201"/>
      <c r="GEI95" s="201"/>
      <c r="GEJ95" s="201"/>
      <c r="GEK95" s="201"/>
      <c r="GEL95" s="201"/>
      <c r="GEM95" s="201"/>
      <c r="GEN95" s="201"/>
      <c r="GEO95" s="201"/>
      <c r="GEP95" s="201"/>
      <c r="GEQ95" s="201"/>
      <c r="GER95" s="201"/>
      <c r="GES95" s="201"/>
      <c r="GET95" s="201"/>
      <c r="GEU95" s="201"/>
      <c r="GEV95" s="201"/>
      <c r="GEW95" s="201"/>
      <c r="GEX95" s="201"/>
      <c r="GEY95" s="201"/>
      <c r="GEZ95" s="201"/>
      <c r="GFA95" s="201"/>
      <c r="GFB95" s="201"/>
      <c r="GFC95" s="201"/>
      <c r="GFD95" s="201"/>
      <c r="GFE95" s="201"/>
      <c r="GFF95" s="201"/>
      <c r="GFG95" s="201"/>
      <c r="GFH95" s="201"/>
      <c r="GFI95" s="201"/>
      <c r="GFJ95" s="201"/>
      <c r="GFK95" s="201"/>
      <c r="GFL95" s="201"/>
      <c r="GFM95" s="201"/>
      <c r="GFN95" s="201"/>
      <c r="GFO95" s="201"/>
      <c r="GFP95" s="201"/>
      <c r="GFQ95" s="201"/>
      <c r="GFR95" s="201"/>
      <c r="GFS95" s="201"/>
      <c r="GFT95" s="201"/>
      <c r="GFU95" s="201"/>
      <c r="GFV95" s="201"/>
      <c r="GFW95" s="201"/>
      <c r="GFX95" s="201"/>
      <c r="GFY95" s="201"/>
      <c r="GFZ95" s="201"/>
      <c r="GGA95" s="201"/>
      <c r="GGB95" s="201"/>
      <c r="GGC95" s="201"/>
      <c r="GGD95" s="201"/>
      <c r="GGE95" s="201"/>
      <c r="GGF95" s="201"/>
      <c r="GGG95" s="201"/>
      <c r="GGH95" s="201"/>
      <c r="GGI95" s="201"/>
      <c r="GGJ95" s="201"/>
      <c r="GGK95" s="201"/>
      <c r="GGL95" s="201"/>
      <c r="GGM95" s="201"/>
      <c r="GGN95" s="201"/>
      <c r="GGO95" s="201"/>
      <c r="GGP95" s="201"/>
      <c r="GGQ95" s="201"/>
      <c r="GGR95" s="201"/>
      <c r="GGS95" s="201"/>
      <c r="GGT95" s="201"/>
      <c r="GGU95" s="201"/>
      <c r="GGV95" s="201"/>
      <c r="GGW95" s="201"/>
      <c r="GGX95" s="201"/>
      <c r="GGY95" s="201"/>
      <c r="GGZ95" s="201"/>
      <c r="GHA95" s="201"/>
      <c r="GHB95" s="201"/>
      <c r="GHC95" s="201"/>
      <c r="GHD95" s="201"/>
      <c r="GHE95" s="201"/>
      <c r="GHF95" s="201"/>
      <c r="GHG95" s="201"/>
      <c r="GHH95" s="201"/>
      <c r="GHI95" s="201"/>
      <c r="GHJ95" s="201"/>
      <c r="GHK95" s="201"/>
      <c r="GHL95" s="201"/>
      <c r="GHM95" s="201"/>
      <c r="GHN95" s="201"/>
      <c r="GHO95" s="201"/>
      <c r="GHP95" s="201"/>
      <c r="GHQ95" s="201"/>
      <c r="GHR95" s="201"/>
      <c r="GHS95" s="201"/>
      <c r="GHT95" s="201"/>
      <c r="GHU95" s="201"/>
      <c r="GHV95" s="201"/>
      <c r="GHW95" s="201"/>
      <c r="GHX95" s="201"/>
      <c r="GHY95" s="201"/>
      <c r="GHZ95" s="201"/>
      <c r="GIA95" s="201"/>
      <c r="GIB95" s="201"/>
      <c r="GIC95" s="201"/>
      <c r="GID95" s="201"/>
      <c r="GIE95" s="201"/>
      <c r="GIF95" s="201"/>
      <c r="GIG95" s="201"/>
      <c r="GIH95" s="201"/>
      <c r="GII95" s="201"/>
      <c r="GIJ95" s="201"/>
      <c r="GIK95" s="201"/>
      <c r="GIL95" s="201"/>
      <c r="GIM95" s="201"/>
      <c r="GIN95" s="201"/>
      <c r="GIO95" s="201"/>
      <c r="GIP95" s="201"/>
      <c r="GIQ95" s="201"/>
      <c r="GIR95" s="201"/>
      <c r="GIS95" s="201"/>
      <c r="GIT95" s="201"/>
      <c r="GIU95" s="201"/>
      <c r="GIV95" s="201"/>
      <c r="GIW95" s="201"/>
      <c r="GIX95" s="201"/>
      <c r="GIY95" s="201"/>
      <c r="GIZ95" s="201"/>
      <c r="GJA95" s="201"/>
      <c r="GJB95" s="201"/>
      <c r="GJC95" s="201"/>
      <c r="GJD95" s="201"/>
      <c r="GJE95" s="201"/>
      <c r="GJF95" s="201"/>
      <c r="GJG95" s="201"/>
      <c r="GJH95" s="201"/>
      <c r="GJI95" s="201"/>
      <c r="GJJ95" s="201"/>
      <c r="GJK95" s="201"/>
      <c r="GJL95" s="201"/>
      <c r="GJM95" s="201"/>
      <c r="GJN95" s="201"/>
      <c r="GJO95" s="201"/>
      <c r="GJP95" s="201"/>
      <c r="GJQ95" s="201"/>
      <c r="GJR95" s="201"/>
      <c r="GJS95" s="201"/>
      <c r="GJT95" s="201"/>
      <c r="GJU95" s="201"/>
      <c r="GJV95" s="201"/>
      <c r="GJW95" s="201"/>
      <c r="GJX95" s="201"/>
      <c r="GJY95" s="201"/>
      <c r="GJZ95" s="201"/>
      <c r="GKA95" s="201"/>
      <c r="GKB95" s="201"/>
      <c r="GKC95" s="201"/>
      <c r="GKD95" s="201"/>
      <c r="GKE95" s="201"/>
      <c r="GKF95" s="201"/>
      <c r="GKG95" s="201"/>
      <c r="GKH95" s="201"/>
      <c r="GKI95" s="201"/>
      <c r="GKJ95" s="201"/>
      <c r="GKK95" s="201"/>
      <c r="GKL95" s="201"/>
      <c r="GKM95" s="201"/>
      <c r="GKN95" s="201"/>
      <c r="GKO95" s="201"/>
      <c r="GKP95" s="201"/>
      <c r="GKQ95" s="201"/>
      <c r="GKR95" s="201"/>
      <c r="GKS95" s="201"/>
      <c r="GKT95" s="201"/>
      <c r="GKU95" s="201"/>
      <c r="GKV95" s="201"/>
      <c r="GKW95" s="201"/>
      <c r="GKX95" s="201"/>
      <c r="GKY95" s="201"/>
      <c r="GKZ95" s="201"/>
      <c r="GLA95" s="201"/>
      <c r="GLB95" s="201"/>
      <c r="GLC95" s="201"/>
      <c r="GLD95" s="201"/>
      <c r="GLE95" s="201"/>
      <c r="GLF95" s="201"/>
      <c r="GLG95" s="201"/>
      <c r="GLH95" s="201"/>
      <c r="GLI95" s="201"/>
      <c r="GLJ95" s="201"/>
      <c r="GLK95" s="201"/>
      <c r="GLL95" s="201"/>
      <c r="GLM95" s="201"/>
      <c r="GLN95" s="201"/>
      <c r="GLO95" s="201"/>
      <c r="GLP95" s="201"/>
      <c r="GLQ95" s="201"/>
      <c r="GLR95" s="201"/>
      <c r="GLS95" s="201"/>
      <c r="GLT95" s="201"/>
      <c r="GLU95" s="201"/>
      <c r="GLV95" s="201"/>
      <c r="GLW95" s="201"/>
      <c r="GLX95" s="201"/>
      <c r="GLY95" s="201"/>
      <c r="GLZ95" s="201"/>
      <c r="GMA95" s="201"/>
      <c r="GMB95" s="201"/>
      <c r="GMC95" s="201"/>
      <c r="GMD95" s="201"/>
      <c r="GME95" s="201"/>
      <c r="GMF95" s="201"/>
      <c r="GMG95" s="201"/>
      <c r="GMH95" s="201"/>
      <c r="GMI95" s="201"/>
      <c r="GMJ95" s="201"/>
      <c r="GMK95" s="201"/>
      <c r="GML95" s="201"/>
      <c r="GMM95" s="201"/>
      <c r="GMN95" s="201"/>
      <c r="GMO95" s="201"/>
      <c r="GMP95" s="201"/>
      <c r="GMQ95" s="201"/>
      <c r="GMR95" s="201"/>
      <c r="GMS95" s="201"/>
      <c r="GMT95" s="201"/>
      <c r="GMU95" s="201"/>
      <c r="GMV95" s="201"/>
      <c r="GMW95" s="201"/>
      <c r="GMX95" s="201"/>
      <c r="GMY95" s="201"/>
      <c r="GMZ95" s="201"/>
      <c r="GNA95" s="201"/>
      <c r="GNB95" s="201"/>
      <c r="GNC95" s="201"/>
      <c r="GND95" s="201"/>
      <c r="GNE95" s="201"/>
      <c r="GNF95" s="201"/>
      <c r="GNG95" s="201"/>
      <c r="GNH95" s="201"/>
      <c r="GNI95" s="201"/>
      <c r="GNJ95" s="201"/>
      <c r="GNK95" s="201"/>
      <c r="GNL95" s="201"/>
      <c r="GNM95" s="201"/>
      <c r="GNN95" s="201"/>
      <c r="GNO95" s="201"/>
      <c r="GNP95" s="201"/>
      <c r="GNQ95" s="201"/>
      <c r="GNR95" s="201"/>
      <c r="GNS95" s="201"/>
      <c r="GNT95" s="201"/>
      <c r="GNU95" s="201"/>
      <c r="GNV95" s="201"/>
      <c r="GNW95" s="201"/>
      <c r="GNX95" s="201"/>
      <c r="GNY95" s="201"/>
      <c r="GNZ95" s="201"/>
      <c r="GOA95" s="201"/>
      <c r="GOB95" s="201"/>
      <c r="GOC95" s="201"/>
      <c r="GOD95" s="201"/>
      <c r="GOE95" s="201"/>
      <c r="GOF95" s="201"/>
      <c r="GOG95" s="201"/>
      <c r="GOH95" s="201"/>
      <c r="GOI95" s="201"/>
      <c r="GOJ95" s="201"/>
      <c r="GOK95" s="201"/>
      <c r="GOL95" s="201"/>
      <c r="GOM95" s="201"/>
      <c r="GON95" s="201"/>
      <c r="GOO95" s="201"/>
      <c r="GOP95" s="201"/>
      <c r="GOQ95" s="201"/>
      <c r="GOR95" s="201"/>
      <c r="GOS95" s="201"/>
      <c r="GOT95" s="201"/>
      <c r="GOU95" s="201"/>
      <c r="GOV95" s="201"/>
      <c r="GOW95" s="201"/>
      <c r="GOX95" s="201"/>
      <c r="GOY95" s="201"/>
      <c r="GOZ95" s="201"/>
      <c r="GPA95" s="201"/>
      <c r="GPB95" s="201"/>
      <c r="GPC95" s="201"/>
      <c r="GPD95" s="201"/>
      <c r="GPE95" s="201"/>
      <c r="GPF95" s="201"/>
      <c r="GPG95" s="201"/>
      <c r="GPH95" s="201"/>
      <c r="GPI95" s="201"/>
      <c r="GPJ95" s="201"/>
      <c r="GPK95" s="201"/>
      <c r="GPL95" s="201"/>
      <c r="GPM95" s="201"/>
      <c r="GPN95" s="201"/>
      <c r="GPO95" s="201"/>
      <c r="GPP95" s="201"/>
      <c r="GPQ95" s="201"/>
      <c r="GPR95" s="201"/>
      <c r="GPS95" s="201"/>
      <c r="GPT95" s="201"/>
      <c r="GPU95" s="201"/>
      <c r="GPV95" s="201"/>
      <c r="GPW95" s="201"/>
      <c r="GPX95" s="201"/>
      <c r="GPY95" s="201"/>
      <c r="GPZ95" s="201"/>
      <c r="GQA95" s="201"/>
      <c r="GQB95" s="201"/>
      <c r="GQC95" s="201"/>
      <c r="GQD95" s="201"/>
      <c r="GQE95" s="201"/>
      <c r="GQF95" s="201"/>
      <c r="GQG95" s="201"/>
      <c r="GQH95" s="201"/>
      <c r="GQI95" s="201"/>
      <c r="GQJ95" s="201"/>
      <c r="GQK95" s="201"/>
      <c r="GQL95" s="201"/>
      <c r="GQM95" s="201"/>
      <c r="GQN95" s="201"/>
      <c r="GQO95" s="201"/>
      <c r="GQP95" s="201"/>
      <c r="GQQ95" s="201"/>
      <c r="GQR95" s="201"/>
      <c r="GQS95" s="201"/>
      <c r="GQT95" s="201"/>
      <c r="GQU95" s="201"/>
      <c r="GQV95" s="201"/>
      <c r="GQW95" s="201"/>
      <c r="GQX95" s="201"/>
      <c r="GQY95" s="201"/>
      <c r="GQZ95" s="201"/>
      <c r="GRA95" s="201"/>
      <c r="GRB95" s="201"/>
      <c r="GRC95" s="201"/>
      <c r="GRD95" s="201"/>
      <c r="GRE95" s="201"/>
      <c r="GRF95" s="201"/>
      <c r="GRG95" s="201"/>
      <c r="GRH95" s="201"/>
      <c r="GRI95" s="201"/>
      <c r="GRJ95" s="201"/>
      <c r="GRK95" s="201"/>
      <c r="GRL95" s="201"/>
      <c r="GRM95" s="201"/>
      <c r="GRN95" s="201"/>
      <c r="GRO95" s="201"/>
      <c r="GRP95" s="201"/>
      <c r="GRQ95" s="201"/>
      <c r="GRR95" s="201"/>
      <c r="GRS95" s="201"/>
      <c r="GRT95" s="201"/>
      <c r="GRU95" s="201"/>
      <c r="GRV95" s="201"/>
      <c r="GRW95" s="201"/>
      <c r="GRX95" s="201"/>
      <c r="GRY95" s="201"/>
      <c r="GRZ95" s="201"/>
      <c r="GSA95" s="201"/>
      <c r="GSB95" s="201"/>
      <c r="GSC95" s="201"/>
      <c r="GSD95" s="201"/>
      <c r="GSE95" s="201"/>
      <c r="GSF95" s="201"/>
      <c r="GSG95" s="201"/>
      <c r="GSH95" s="201"/>
      <c r="GSI95" s="201"/>
      <c r="GSJ95" s="201"/>
      <c r="GSK95" s="201"/>
      <c r="GSL95" s="201"/>
      <c r="GSM95" s="201"/>
      <c r="GSN95" s="201"/>
      <c r="GSO95" s="201"/>
      <c r="GSP95" s="201"/>
      <c r="GSQ95" s="201"/>
      <c r="GSR95" s="201"/>
      <c r="GSS95" s="201"/>
      <c r="GST95" s="201"/>
      <c r="GSU95" s="201"/>
      <c r="GSV95" s="201"/>
      <c r="GSW95" s="201"/>
      <c r="GSX95" s="201"/>
      <c r="GSY95" s="201"/>
      <c r="GSZ95" s="201"/>
      <c r="GTA95" s="201"/>
      <c r="GTB95" s="201"/>
      <c r="GTC95" s="201"/>
      <c r="GTD95" s="201"/>
      <c r="GTE95" s="201"/>
      <c r="GTF95" s="201"/>
      <c r="GTG95" s="201"/>
      <c r="GTH95" s="201"/>
      <c r="GTI95" s="201"/>
      <c r="GTJ95" s="201"/>
      <c r="GTK95" s="201"/>
      <c r="GTL95" s="201"/>
      <c r="GTM95" s="201"/>
      <c r="GTN95" s="201"/>
      <c r="GTO95" s="201"/>
      <c r="GTP95" s="201"/>
      <c r="GTQ95" s="201"/>
      <c r="GTR95" s="201"/>
      <c r="GTS95" s="201"/>
      <c r="GTT95" s="201"/>
      <c r="GTU95" s="201"/>
      <c r="GTV95" s="201"/>
      <c r="GTW95" s="201"/>
      <c r="GTX95" s="201"/>
      <c r="GTY95" s="201"/>
      <c r="GTZ95" s="201"/>
      <c r="GUA95" s="201"/>
      <c r="GUB95" s="201"/>
      <c r="GUC95" s="201"/>
      <c r="GUD95" s="201"/>
      <c r="GUE95" s="201"/>
      <c r="GUF95" s="201"/>
      <c r="GUG95" s="201"/>
      <c r="GUH95" s="201"/>
      <c r="GUI95" s="201"/>
      <c r="GUJ95" s="201"/>
      <c r="GUK95" s="201"/>
      <c r="GUL95" s="201"/>
      <c r="GUM95" s="201"/>
      <c r="GUN95" s="201"/>
      <c r="GUO95" s="201"/>
      <c r="GUP95" s="201"/>
      <c r="GUQ95" s="201"/>
      <c r="GUR95" s="201"/>
      <c r="GUS95" s="201"/>
      <c r="GUT95" s="201"/>
      <c r="GUU95" s="201"/>
      <c r="GUV95" s="201"/>
      <c r="GUW95" s="201"/>
      <c r="GUX95" s="201"/>
      <c r="GUY95" s="201"/>
      <c r="GUZ95" s="201"/>
      <c r="GVA95" s="201"/>
      <c r="GVB95" s="201"/>
      <c r="GVC95" s="201"/>
      <c r="GVD95" s="201"/>
      <c r="GVE95" s="201"/>
      <c r="GVF95" s="201"/>
      <c r="GVG95" s="201"/>
      <c r="GVH95" s="201"/>
      <c r="GVI95" s="201"/>
      <c r="GVJ95" s="201"/>
      <c r="GVK95" s="201"/>
      <c r="GVL95" s="201"/>
      <c r="GVM95" s="201"/>
      <c r="GVN95" s="201"/>
      <c r="GVO95" s="201"/>
      <c r="GVP95" s="201"/>
      <c r="GVQ95" s="201"/>
      <c r="GVR95" s="201"/>
      <c r="GVS95" s="201"/>
      <c r="GVT95" s="201"/>
      <c r="GVU95" s="201"/>
      <c r="GVV95" s="201"/>
      <c r="GVW95" s="201"/>
      <c r="GVX95" s="201"/>
      <c r="GVY95" s="201"/>
      <c r="GVZ95" s="201"/>
      <c r="GWA95" s="201"/>
      <c r="GWB95" s="201"/>
      <c r="GWC95" s="201"/>
      <c r="GWD95" s="201"/>
      <c r="GWE95" s="201"/>
      <c r="GWF95" s="201"/>
      <c r="GWG95" s="201"/>
      <c r="GWH95" s="201"/>
      <c r="GWI95" s="201"/>
      <c r="GWJ95" s="201"/>
      <c r="GWK95" s="201"/>
      <c r="GWL95" s="201"/>
      <c r="GWM95" s="201"/>
      <c r="GWN95" s="201"/>
      <c r="GWO95" s="201"/>
      <c r="GWP95" s="201"/>
      <c r="GWQ95" s="201"/>
      <c r="GWR95" s="201"/>
      <c r="GWS95" s="201"/>
      <c r="GWT95" s="201"/>
      <c r="GWU95" s="201"/>
      <c r="GWV95" s="201"/>
      <c r="GWW95" s="201"/>
      <c r="GWX95" s="201"/>
      <c r="GWY95" s="201"/>
      <c r="GWZ95" s="201"/>
      <c r="GXA95" s="201"/>
      <c r="GXB95" s="201"/>
      <c r="GXC95" s="201"/>
      <c r="GXD95" s="201"/>
      <c r="GXE95" s="201"/>
      <c r="GXF95" s="201"/>
      <c r="GXG95" s="201"/>
      <c r="GXH95" s="201"/>
      <c r="GXI95" s="201"/>
      <c r="GXJ95" s="201"/>
      <c r="GXK95" s="201"/>
      <c r="GXL95" s="201"/>
      <c r="GXM95" s="201"/>
      <c r="GXN95" s="201"/>
      <c r="GXO95" s="201"/>
      <c r="GXP95" s="201"/>
      <c r="GXQ95" s="201"/>
      <c r="GXR95" s="201"/>
      <c r="GXS95" s="201"/>
      <c r="GXT95" s="201"/>
      <c r="GXU95" s="201"/>
      <c r="GXV95" s="201"/>
      <c r="GXW95" s="201"/>
      <c r="GXX95" s="201"/>
      <c r="GXY95" s="201"/>
      <c r="GXZ95" s="201"/>
      <c r="GYA95" s="201"/>
      <c r="GYB95" s="201"/>
      <c r="GYC95" s="201"/>
      <c r="GYD95" s="201"/>
      <c r="GYE95" s="201"/>
      <c r="GYF95" s="201"/>
      <c r="GYG95" s="201"/>
      <c r="GYH95" s="201"/>
      <c r="GYI95" s="201"/>
      <c r="GYJ95" s="201"/>
      <c r="GYK95" s="201"/>
      <c r="GYL95" s="201"/>
      <c r="GYM95" s="201"/>
      <c r="GYN95" s="201"/>
      <c r="GYO95" s="201"/>
      <c r="GYP95" s="201"/>
      <c r="GYQ95" s="201"/>
      <c r="GYR95" s="201"/>
      <c r="GYS95" s="201"/>
      <c r="GYT95" s="201"/>
      <c r="GYU95" s="201"/>
      <c r="GYV95" s="201"/>
      <c r="GYW95" s="201"/>
      <c r="GYX95" s="201"/>
      <c r="GYY95" s="201"/>
      <c r="GYZ95" s="201"/>
      <c r="GZA95" s="201"/>
      <c r="GZB95" s="201"/>
      <c r="GZC95" s="201"/>
      <c r="GZD95" s="201"/>
      <c r="GZE95" s="201"/>
      <c r="GZF95" s="201"/>
      <c r="GZG95" s="201"/>
      <c r="GZH95" s="201"/>
      <c r="GZI95" s="201"/>
      <c r="GZJ95" s="201"/>
      <c r="GZK95" s="201"/>
      <c r="GZL95" s="201"/>
      <c r="GZM95" s="201"/>
      <c r="GZN95" s="201"/>
      <c r="GZO95" s="201"/>
      <c r="GZP95" s="201"/>
      <c r="GZQ95" s="201"/>
      <c r="GZR95" s="201"/>
      <c r="GZS95" s="201"/>
      <c r="GZT95" s="201"/>
      <c r="GZU95" s="201"/>
      <c r="GZV95" s="201"/>
      <c r="GZW95" s="201"/>
      <c r="GZX95" s="201"/>
      <c r="GZY95" s="201"/>
      <c r="GZZ95" s="201"/>
      <c r="HAA95" s="201"/>
      <c r="HAB95" s="201"/>
      <c r="HAC95" s="201"/>
      <c r="HAD95" s="201"/>
      <c r="HAE95" s="201"/>
      <c r="HAF95" s="201"/>
      <c r="HAG95" s="201"/>
      <c r="HAH95" s="201"/>
      <c r="HAI95" s="201"/>
      <c r="HAJ95" s="201"/>
      <c r="HAK95" s="201"/>
      <c r="HAL95" s="201"/>
      <c r="HAM95" s="201"/>
      <c r="HAN95" s="201"/>
      <c r="HAO95" s="201"/>
      <c r="HAP95" s="201"/>
      <c r="HAQ95" s="201"/>
      <c r="HAR95" s="201"/>
      <c r="HAS95" s="201"/>
      <c r="HAT95" s="201"/>
      <c r="HAU95" s="201"/>
      <c r="HAV95" s="201"/>
      <c r="HAW95" s="201"/>
      <c r="HAX95" s="201"/>
      <c r="HAY95" s="201"/>
      <c r="HAZ95" s="201"/>
      <c r="HBA95" s="201"/>
      <c r="HBB95" s="201"/>
      <c r="HBC95" s="201"/>
      <c r="HBD95" s="201"/>
      <c r="HBE95" s="201"/>
      <c r="HBF95" s="201"/>
      <c r="HBG95" s="201"/>
      <c r="HBH95" s="201"/>
      <c r="HBI95" s="201"/>
      <c r="HBJ95" s="201"/>
      <c r="HBK95" s="201"/>
      <c r="HBL95" s="201"/>
      <c r="HBM95" s="201"/>
      <c r="HBN95" s="201"/>
      <c r="HBO95" s="201"/>
      <c r="HBP95" s="201"/>
      <c r="HBQ95" s="201"/>
      <c r="HBR95" s="201"/>
      <c r="HBS95" s="201"/>
      <c r="HBT95" s="201"/>
      <c r="HBU95" s="201"/>
      <c r="HBV95" s="201"/>
      <c r="HBW95" s="201"/>
      <c r="HBX95" s="201"/>
      <c r="HBY95" s="201"/>
      <c r="HBZ95" s="201"/>
      <c r="HCA95" s="201"/>
      <c r="HCB95" s="201"/>
      <c r="HCC95" s="201"/>
      <c r="HCD95" s="201"/>
      <c r="HCE95" s="201"/>
      <c r="HCF95" s="201"/>
      <c r="HCG95" s="201"/>
      <c r="HCH95" s="201"/>
      <c r="HCI95" s="201"/>
      <c r="HCJ95" s="201"/>
      <c r="HCK95" s="201"/>
      <c r="HCL95" s="201"/>
      <c r="HCM95" s="201"/>
      <c r="HCN95" s="201"/>
      <c r="HCO95" s="201"/>
      <c r="HCP95" s="201"/>
      <c r="HCQ95" s="201"/>
      <c r="HCR95" s="201"/>
      <c r="HCS95" s="201"/>
      <c r="HCT95" s="201"/>
      <c r="HCU95" s="201"/>
      <c r="HCV95" s="201"/>
      <c r="HCW95" s="201"/>
      <c r="HCX95" s="201"/>
      <c r="HCY95" s="201"/>
      <c r="HCZ95" s="201"/>
      <c r="HDA95" s="201"/>
      <c r="HDB95" s="201"/>
      <c r="HDC95" s="201"/>
      <c r="HDD95" s="201"/>
      <c r="HDE95" s="201"/>
      <c r="HDF95" s="201"/>
      <c r="HDG95" s="201"/>
      <c r="HDH95" s="201"/>
      <c r="HDI95" s="201"/>
      <c r="HDJ95" s="201"/>
      <c r="HDK95" s="201"/>
      <c r="HDL95" s="201"/>
      <c r="HDM95" s="201"/>
      <c r="HDN95" s="201"/>
      <c r="HDO95" s="201"/>
      <c r="HDP95" s="201"/>
      <c r="HDQ95" s="201"/>
      <c r="HDR95" s="201"/>
      <c r="HDS95" s="201"/>
      <c r="HDT95" s="201"/>
      <c r="HDU95" s="201"/>
      <c r="HDV95" s="201"/>
      <c r="HDW95" s="201"/>
      <c r="HDX95" s="201"/>
      <c r="HDY95" s="201"/>
      <c r="HDZ95" s="201"/>
      <c r="HEA95" s="201"/>
      <c r="HEB95" s="201"/>
      <c r="HEC95" s="201"/>
      <c r="HED95" s="201"/>
      <c r="HEE95" s="201"/>
      <c r="HEF95" s="201"/>
      <c r="HEG95" s="201"/>
      <c r="HEH95" s="201"/>
      <c r="HEI95" s="201"/>
      <c r="HEJ95" s="201"/>
      <c r="HEK95" s="201"/>
      <c r="HEL95" s="201"/>
      <c r="HEM95" s="201"/>
      <c r="HEN95" s="201"/>
      <c r="HEO95" s="201"/>
      <c r="HEP95" s="201"/>
      <c r="HEQ95" s="201"/>
      <c r="HER95" s="201"/>
      <c r="HES95" s="201"/>
      <c r="HET95" s="201"/>
      <c r="HEU95" s="201"/>
      <c r="HEV95" s="201"/>
      <c r="HEW95" s="201"/>
      <c r="HEX95" s="201"/>
      <c r="HEY95" s="201"/>
      <c r="HEZ95" s="201"/>
      <c r="HFA95" s="201"/>
      <c r="HFB95" s="201"/>
      <c r="HFC95" s="201"/>
      <c r="HFD95" s="201"/>
      <c r="HFE95" s="201"/>
      <c r="HFF95" s="201"/>
      <c r="HFG95" s="201"/>
      <c r="HFH95" s="201"/>
      <c r="HFI95" s="201"/>
      <c r="HFJ95" s="201"/>
      <c r="HFK95" s="201"/>
      <c r="HFL95" s="201"/>
      <c r="HFM95" s="201"/>
      <c r="HFN95" s="201"/>
      <c r="HFO95" s="201"/>
      <c r="HFP95" s="201"/>
      <c r="HFQ95" s="201"/>
      <c r="HFR95" s="201"/>
      <c r="HFS95" s="201"/>
      <c r="HFT95" s="201"/>
      <c r="HFU95" s="201"/>
      <c r="HFV95" s="201"/>
      <c r="HFW95" s="201"/>
      <c r="HFX95" s="201"/>
      <c r="HFY95" s="201"/>
      <c r="HFZ95" s="201"/>
      <c r="HGA95" s="201"/>
      <c r="HGB95" s="201"/>
      <c r="HGC95" s="201"/>
      <c r="HGD95" s="201"/>
      <c r="HGE95" s="201"/>
      <c r="HGF95" s="201"/>
      <c r="HGG95" s="201"/>
      <c r="HGH95" s="201"/>
      <c r="HGI95" s="201"/>
      <c r="HGJ95" s="201"/>
      <c r="HGK95" s="201"/>
      <c r="HGL95" s="201"/>
      <c r="HGM95" s="201"/>
      <c r="HGN95" s="201"/>
      <c r="HGO95" s="201"/>
      <c r="HGP95" s="201"/>
      <c r="HGQ95" s="201"/>
      <c r="HGR95" s="201"/>
      <c r="HGS95" s="201"/>
      <c r="HGT95" s="201"/>
      <c r="HGU95" s="201"/>
      <c r="HGV95" s="201"/>
      <c r="HGW95" s="201"/>
      <c r="HGX95" s="201"/>
      <c r="HGY95" s="201"/>
      <c r="HGZ95" s="201"/>
      <c r="HHA95" s="201"/>
      <c r="HHB95" s="201"/>
      <c r="HHC95" s="201"/>
      <c r="HHD95" s="201"/>
      <c r="HHE95" s="201"/>
      <c r="HHF95" s="201"/>
      <c r="HHG95" s="201"/>
      <c r="HHH95" s="201"/>
      <c r="HHI95" s="201"/>
      <c r="HHJ95" s="201"/>
      <c r="HHK95" s="201"/>
      <c r="HHL95" s="201"/>
      <c r="HHM95" s="201"/>
      <c r="HHN95" s="201"/>
      <c r="HHO95" s="201"/>
      <c r="HHP95" s="201"/>
      <c r="HHQ95" s="201"/>
      <c r="HHR95" s="201"/>
      <c r="HHS95" s="201"/>
      <c r="HHT95" s="201"/>
      <c r="HHU95" s="201"/>
      <c r="HHV95" s="201"/>
      <c r="HHW95" s="201"/>
      <c r="HHX95" s="201"/>
      <c r="HHY95" s="201"/>
      <c r="HHZ95" s="201"/>
      <c r="HIA95" s="201"/>
      <c r="HIB95" s="201"/>
      <c r="HIC95" s="201"/>
      <c r="HID95" s="201"/>
      <c r="HIE95" s="201"/>
      <c r="HIF95" s="201"/>
      <c r="HIG95" s="201"/>
      <c r="HIH95" s="201"/>
      <c r="HII95" s="201"/>
      <c r="HIJ95" s="201"/>
      <c r="HIK95" s="201"/>
      <c r="HIL95" s="201"/>
      <c r="HIM95" s="201"/>
      <c r="HIN95" s="201"/>
      <c r="HIO95" s="201"/>
      <c r="HIP95" s="201"/>
      <c r="HIQ95" s="201"/>
      <c r="HIR95" s="201"/>
      <c r="HIS95" s="201"/>
      <c r="HIT95" s="201"/>
      <c r="HIU95" s="201"/>
      <c r="HIV95" s="201"/>
      <c r="HIW95" s="201"/>
      <c r="HIX95" s="201"/>
      <c r="HIY95" s="201"/>
      <c r="HIZ95" s="201"/>
      <c r="HJA95" s="201"/>
      <c r="HJB95" s="201"/>
      <c r="HJC95" s="201"/>
      <c r="HJD95" s="201"/>
      <c r="HJE95" s="201"/>
      <c r="HJF95" s="201"/>
      <c r="HJG95" s="201"/>
      <c r="HJH95" s="201"/>
      <c r="HJI95" s="201"/>
      <c r="HJJ95" s="201"/>
      <c r="HJK95" s="201"/>
      <c r="HJL95" s="201"/>
      <c r="HJM95" s="201"/>
      <c r="HJN95" s="201"/>
      <c r="HJO95" s="201"/>
      <c r="HJP95" s="201"/>
      <c r="HJQ95" s="201"/>
      <c r="HJR95" s="201"/>
      <c r="HJS95" s="201"/>
      <c r="HJT95" s="201"/>
      <c r="HJU95" s="201"/>
      <c r="HJV95" s="201"/>
      <c r="HJW95" s="201"/>
      <c r="HJX95" s="201"/>
      <c r="HJY95" s="201"/>
      <c r="HJZ95" s="201"/>
      <c r="HKA95" s="201"/>
      <c r="HKB95" s="201"/>
      <c r="HKC95" s="201"/>
      <c r="HKD95" s="201"/>
      <c r="HKE95" s="201"/>
      <c r="HKF95" s="201"/>
      <c r="HKG95" s="201"/>
      <c r="HKH95" s="201"/>
      <c r="HKI95" s="201"/>
      <c r="HKJ95" s="201"/>
      <c r="HKK95" s="201"/>
      <c r="HKL95" s="201"/>
      <c r="HKM95" s="201"/>
      <c r="HKN95" s="201"/>
      <c r="HKO95" s="201"/>
      <c r="HKP95" s="201"/>
      <c r="HKQ95" s="201"/>
      <c r="HKR95" s="201"/>
      <c r="HKS95" s="201"/>
      <c r="HKT95" s="201"/>
      <c r="HKU95" s="201"/>
      <c r="HKV95" s="201"/>
      <c r="HKW95" s="201"/>
      <c r="HKX95" s="201"/>
      <c r="HKY95" s="201"/>
      <c r="HKZ95" s="201"/>
      <c r="HLA95" s="201"/>
      <c r="HLB95" s="201"/>
      <c r="HLC95" s="201"/>
      <c r="HLD95" s="201"/>
      <c r="HLE95" s="201"/>
      <c r="HLF95" s="201"/>
      <c r="HLG95" s="201"/>
      <c r="HLH95" s="201"/>
      <c r="HLI95" s="201"/>
      <c r="HLJ95" s="201"/>
      <c r="HLK95" s="201"/>
      <c r="HLL95" s="201"/>
      <c r="HLM95" s="201"/>
      <c r="HLN95" s="201"/>
      <c r="HLO95" s="201"/>
      <c r="HLP95" s="201"/>
      <c r="HLQ95" s="201"/>
      <c r="HLR95" s="201"/>
      <c r="HLS95" s="201"/>
      <c r="HLT95" s="201"/>
      <c r="HLU95" s="201"/>
      <c r="HLV95" s="201"/>
      <c r="HLW95" s="201"/>
      <c r="HLX95" s="201"/>
      <c r="HLY95" s="201"/>
      <c r="HLZ95" s="201"/>
      <c r="HMA95" s="201"/>
      <c r="HMB95" s="201"/>
      <c r="HMC95" s="201"/>
      <c r="HMD95" s="201"/>
      <c r="HME95" s="201"/>
      <c r="HMF95" s="201"/>
      <c r="HMG95" s="201"/>
      <c r="HMH95" s="201"/>
      <c r="HMI95" s="201"/>
      <c r="HMJ95" s="201"/>
      <c r="HMK95" s="201"/>
      <c r="HML95" s="201"/>
      <c r="HMM95" s="201"/>
      <c r="HMN95" s="201"/>
      <c r="HMO95" s="201"/>
      <c r="HMP95" s="201"/>
      <c r="HMQ95" s="201"/>
      <c r="HMR95" s="201"/>
      <c r="HMS95" s="201"/>
      <c r="HMT95" s="201"/>
      <c r="HMU95" s="201"/>
      <c r="HMV95" s="201"/>
      <c r="HMW95" s="201"/>
      <c r="HMX95" s="201"/>
      <c r="HMY95" s="201"/>
      <c r="HMZ95" s="201"/>
      <c r="HNA95" s="201"/>
      <c r="HNB95" s="201"/>
      <c r="HNC95" s="201"/>
      <c r="HND95" s="201"/>
      <c r="HNE95" s="201"/>
      <c r="HNF95" s="201"/>
      <c r="HNG95" s="201"/>
      <c r="HNH95" s="201"/>
      <c r="HNI95" s="201"/>
      <c r="HNJ95" s="201"/>
      <c r="HNK95" s="201"/>
      <c r="HNL95" s="201"/>
      <c r="HNM95" s="201"/>
      <c r="HNN95" s="201"/>
      <c r="HNO95" s="201"/>
      <c r="HNP95" s="201"/>
      <c r="HNQ95" s="201"/>
      <c r="HNR95" s="201"/>
      <c r="HNS95" s="201"/>
      <c r="HNT95" s="201"/>
      <c r="HNU95" s="201"/>
      <c r="HNV95" s="201"/>
      <c r="HNW95" s="201"/>
      <c r="HNX95" s="201"/>
      <c r="HNY95" s="201"/>
      <c r="HNZ95" s="201"/>
      <c r="HOA95" s="201"/>
      <c r="HOB95" s="201"/>
      <c r="HOC95" s="201"/>
      <c r="HOD95" s="201"/>
      <c r="HOE95" s="201"/>
      <c r="HOF95" s="201"/>
      <c r="HOG95" s="201"/>
      <c r="HOH95" s="201"/>
      <c r="HOI95" s="201"/>
      <c r="HOJ95" s="201"/>
      <c r="HOK95" s="201"/>
      <c r="HOL95" s="201"/>
      <c r="HOM95" s="201"/>
      <c r="HON95" s="201"/>
      <c r="HOO95" s="201"/>
      <c r="HOP95" s="201"/>
      <c r="HOQ95" s="201"/>
      <c r="HOR95" s="201"/>
      <c r="HOS95" s="201"/>
      <c r="HOT95" s="201"/>
      <c r="HOU95" s="201"/>
      <c r="HOV95" s="201"/>
      <c r="HOW95" s="201"/>
      <c r="HOX95" s="201"/>
      <c r="HOY95" s="201"/>
      <c r="HOZ95" s="201"/>
      <c r="HPA95" s="201"/>
      <c r="HPB95" s="201"/>
      <c r="HPC95" s="201"/>
      <c r="HPD95" s="201"/>
      <c r="HPE95" s="201"/>
      <c r="HPF95" s="201"/>
      <c r="HPG95" s="201"/>
      <c r="HPH95" s="201"/>
      <c r="HPI95" s="201"/>
      <c r="HPJ95" s="201"/>
      <c r="HPK95" s="201"/>
      <c r="HPL95" s="201"/>
      <c r="HPM95" s="201"/>
      <c r="HPN95" s="201"/>
      <c r="HPO95" s="201"/>
      <c r="HPP95" s="201"/>
      <c r="HPQ95" s="201"/>
      <c r="HPR95" s="201"/>
      <c r="HPS95" s="201"/>
      <c r="HPT95" s="201"/>
      <c r="HPU95" s="201"/>
      <c r="HPV95" s="201"/>
      <c r="HPW95" s="201"/>
      <c r="HPX95" s="201"/>
      <c r="HPY95" s="201"/>
      <c r="HPZ95" s="201"/>
      <c r="HQA95" s="201"/>
      <c r="HQB95" s="201"/>
      <c r="HQC95" s="201"/>
      <c r="HQD95" s="201"/>
      <c r="HQE95" s="201"/>
      <c r="HQF95" s="201"/>
      <c r="HQG95" s="201"/>
      <c r="HQH95" s="201"/>
      <c r="HQI95" s="201"/>
      <c r="HQJ95" s="201"/>
      <c r="HQK95" s="201"/>
      <c r="HQL95" s="201"/>
      <c r="HQM95" s="201"/>
      <c r="HQN95" s="201"/>
      <c r="HQO95" s="201"/>
      <c r="HQP95" s="201"/>
      <c r="HQQ95" s="201"/>
      <c r="HQR95" s="201"/>
      <c r="HQS95" s="201"/>
      <c r="HQT95" s="201"/>
      <c r="HQU95" s="201"/>
      <c r="HQV95" s="201"/>
      <c r="HQW95" s="201"/>
      <c r="HQX95" s="201"/>
      <c r="HQY95" s="201"/>
      <c r="HQZ95" s="201"/>
      <c r="HRA95" s="201"/>
      <c r="HRB95" s="201"/>
      <c r="HRC95" s="201"/>
      <c r="HRD95" s="201"/>
      <c r="HRE95" s="201"/>
      <c r="HRF95" s="201"/>
      <c r="HRG95" s="201"/>
      <c r="HRH95" s="201"/>
      <c r="HRI95" s="201"/>
      <c r="HRJ95" s="201"/>
      <c r="HRK95" s="201"/>
      <c r="HRL95" s="201"/>
      <c r="HRM95" s="201"/>
      <c r="HRN95" s="201"/>
      <c r="HRO95" s="201"/>
      <c r="HRP95" s="201"/>
      <c r="HRQ95" s="201"/>
      <c r="HRR95" s="201"/>
      <c r="HRS95" s="201"/>
      <c r="HRT95" s="201"/>
      <c r="HRU95" s="201"/>
      <c r="HRV95" s="201"/>
      <c r="HRW95" s="201"/>
      <c r="HRX95" s="201"/>
      <c r="HRY95" s="201"/>
      <c r="HRZ95" s="201"/>
      <c r="HSA95" s="201"/>
      <c r="HSB95" s="201"/>
      <c r="HSC95" s="201"/>
      <c r="HSD95" s="201"/>
      <c r="HSE95" s="201"/>
      <c r="HSF95" s="201"/>
      <c r="HSG95" s="201"/>
      <c r="HSH95" s="201"/>
      <c r="HSI95" s="201"/>
      <c r="HSJ95" s="201"/>
      <c r="HSK95" s="201"/>
      <c r="HSL95" s="201"/>
      <c r="HSM95" s="201"/>
      <c r="HSN95" s="201"/>
      <c r="HSO95" s="201"/>
      <c r="HSP95" s="201"/>
      <c r="HSQ95" s="201"/>
      <c r="HSR95" s="201"/>
      <c r="HSS95" s="201"/>
      <c r="HST95" s="201"/>
      <c r="HSU95" s="201"/>
      <c r="HSV95" s="201"/>
      <c r="HSW95" s="201"/>
      <c r="HSX95" s="201"/>
      <c r="HSY95" s="201"/>
      <c r="HSZ95" s="201"/>
      <c r="HTA95" s="201"/>
      <c r="HTB95" s="201"/>
      <c r="HTC95" s="201"/>
      <c r="HTD95" s="201"/>
      <c r="HTE95" s="201"/>
      <c r="HTF95" s="201"/>
      <c r="HTG95" s="201"/>
      <c r="HTH95" s="201"/>
      <c r="HTI95" s="201"/>
      <c r="HTJ95" s="201"/>
      <c r="HTK95" s="201"/>
      <c r="HTL95" s="201"/>
      <c r="HTM95" s="201"/>
      <c r="HTN95" s="201"/>
      <c r="HTO95" s="201"/>
      <c r="HTP95" s="201"/>
      <c r="HTQ95" s="201"/>
      <c r="HTR95" s="201"/>
      <c r="HTS95" s="201"/>
      <c r="HTT95" s="201"/>
      <c r="HTU95" s="201"/>
      <c r="HTV95" s="201"/>
      <c r="HTW95" s="201"/>
      <c r="HTX95" s="201"/>
      <c r="HTY95" s="201"/>
      <c r="HTZ95" s="201"/>
      <c r="HUA95" s="201"/>
      <c r="HUB95" s="201"/>
      <c r="HUC95" s="201"/>
      <c r="HUD95" s="201"/>
      <c r="HUE95" s="201"/>
      <c r="HUF95" s="201"/>
      <c r="HUG95" s="201"/>
      <c r="HUH95" s="201"/>
      <c r="HUI95" s="201"/>
      <c r="HUJ95" s="201"/>
      <c r="HUK95" s="201"/>
      <c r="HUL95" s="201"/>
      <c r="HUM95" s="201"/>
      <c r="HUN95" s="201"/>
      <c r="HUO95" s="201"/>
      <c r="HUP95" s="201"/>
      <c r="HUQ95" s="201"/>
      <c r="HUR95" s="201"/>
      <c r="HUS95" s="201"/>
      <c r="HUT95" s="201"/>
      <c r="HUU95" s="201"/>
      <c r="HUV95" s="201"/>
      <c r="HUW95" s="201"/>
      <c r="HUX95" s="201"/>
      <c r="HUY95" s="201"/>
      <c r="HUZ95" s="201"/>
      <c r="HVA95" s="201"/>
      <c r="HVB95" s="201"/>
      <c r="HVC95" s="201"/>
      <c r="HVD95" s="201"/>
      <c r="HVE95" s="201"/>
      <c r="HVF95" s="201"/>
      <c r="HVG95" s="201"/>
      <c r="HVH95" s="201"/>
      <c r="HVI95" s="201"/>
      <c r="HVJ95" s="201"/>
      <c r="HVK95" s="201"/>
      <c r="HVL95" s="201"/>
      <c r="HVM95" s="201"/>
      <c r="HVN95" s="201"/>
      <c r="HVO95" s="201"/>
      <c r="HVP95" s="201"/>
      <c r="HVQ95" s="201"/>
      <c r="HVR95" s="201"/>
      <c r="HVS95" s="201"/>
      <c r="HVT95" s="201"/>
      <c r="HVU95" s="201"/>
      <c r="HVV95" s="201"/>
      <c r="HVW95" s="201"/>
      <c r="HVX95" s="201"/>
      <c r="HVY95" s="201"/>
      <c r="HVZ95" s="201"/>
      <c r="HWA95" s="201"/>
      <c r="HWB95" s="201"/>
      <c r="HWC95" s="201"/>
      <c r="HWD95" s="201"/>
      <c r="HWE95" s="201"/>
      <c r="HWF95" s="201"/>
      <c r="HWG95" s="201"/>
      <c r="HWH95" s="201"/>
      <c r="HWI95" s="201"/>
      <c r="HWJ95" s="201"/>
      <c r="HWK95" s="201"/>
      <c r="HWL95" s="201"/>
      <c r="HWM95" s="201"/>
      <c r="HWN95" s="201"/>
      <c r="HWO95" s="201"/>
      <c r="HWP95" s="201"/>
      <c r="HWQ95" s="201"/>
      <c r="HWR95" s="201"/>
      <c r="HWS95" s="201"/>
      <c r="HWT95" s="201"/>
      <c r="HWU95" s="201"/>
      <c r="HWV95" s="201"/>
      <c r="HWW95" s="201"/>
      <c r="HWX95" s="201"/>
      <c r="HWY95" s="201"/>
      <c r="HWZ95" s="201"/>
      <c r="HXA95" s="201"/>
      <c r="HXB95" s="201"/>
      <c r="HXC95" s="201"/>
      <c r="HXD95" s="201"/>
      <c r="HXE95" s="201"/>
      <c r="HXF95" s="201"/>
      <c r="HXG95" s="201"/>
      <c r="HXH95" s="201"/>
      <c r="HXI95" s="201"/>
      <c r="HXJ95" s="201"/>
      <c r="HXK95" s="201"/>
      <c r="HXL95" s="201"/>
      <c r="HXM95" s="201"/>
      <c r="HXN95" s="201"/>
      <c r="HXO95" s="201"/>
      <c r="HXP95" s="201"/>
      <c r="HXQ95" s="201"/>
      <c r="HXR95" s="201"/>
      <c r="HXS95" s="201"/>
      <c r="HXT95" s="201"/>
      <c r="HXU95" s="201"/>
      <c r="HXV95" s="201"/>
      <c r="HXW95" s="201"/>
      <c r="HXX95" s="201"/>
      <c r="HXY95" s="201"/>
      <c r="HXZ95" s="201"/>
      <c r="HYA95" s="201"/>
      <c r="HYB95" s="201"/>
      <c r="HYC95" s="201"/>
      <c r="HYD95" s="201"/>
      <c r="HYE95" s="201"/>
      <c r="HYF95" s="201"/>
      <c r="HYG95" s="201"/>
      <c r="HYH95" s="201"/>
      <c r="HYI95" s="201"/>
      <c r="HYJ95" s="201"/>
      <c r="HYK95" s="201"/>
      <c r="HYL95" s="201"/>
      <c r="HYM95" s="201"/>
      <c r="HYN95" s="201"/>
      <c r="HYO95" s="201"/>
      <c r="HYP95" s="201"/>
      <c r="HYQ95" s="201"/>
      <c r="HYR95" s="201"/>
      <c r="HYS95" s="201"/>
      <c r="HYT95" s="201"/>
      <c r="HYU95" s="201"/>
      <c r="HYV95" s="201"/>
      <c r="HYW95" s="201"/>
      <c r="HYX95" s="201"/>
      <c r="HYY95" s="201"/>
      <c r="HYZ95" s="201"/>
      <c r="HZA95" s="201"/>
      <c r="HZB95" s="201"/>
      <c r="HZC95" s="201"/>
      <c r="HZD95" s="201"/>
      <c r="HZE95" s="201"/>
      <c r="HZF95" s="201"/>
      <c r="HZG95" s="201"/>
      <c r="HZH95" s="201"/>
      <c r="HZI95" s="201"/>
      <c r="HZJ95" s="201"/>
      <c r="HZK95" s="201"/>
      <c r="HZL95" s="201"/>
      <c r="HZM95" s="201"/>
      <c r="HZN95" s="201"/>
      <c r="HZO95" s="201"/>
      <c r="HZP95" s="201"/>
      <c r="HZQ95" s="201"/>
      <c r="HZR95" s="201"/>
      <c r="HZS95" s="201"/>
      <c r="HZT95" s="201"/>
      <c r="HZU95" s="201"/>
      <c r="HZV95" s="201"/>
      <c r="HZW95" s="201"/>
      <c r="HZX95" s="201"/>
      <c r="HZY95" s="201"/>
      <c r="HZZ95" s="201"/>
      <c r="IAA95" s="201"/>
      <c r="IAB95" s="201"/>
      <c r="IAC95" s="201"/>
      <c r="IAD95" s="201"/>
      <c r="IAE95" s="201"/>
      <c r="IAF95" s="201"/>
      <c r="IAG95" s="201"/>
      <c r="IAH95" s="201"/>
      <c r="IAI95" s="201"/>
      <c r="IAJ95" s="201"/>
      <c r="IAK95" s="201"/>
      <c r="IAL95" s="201"/>
      <c r="IAM95" s="201"/>
      <c r="IAN95" s="201"/>
      <c r="IAO95" s="201"/>
      <c r="IAP95" s="201"/>
      <c r="IAQ95" s="201"/>
      <c r="IAR95" s="201"/>
      <c r="IAS95" s="201"/>
      <c r="IAT95" s="201"/>
      <c r="IAU95" s="201"/>
      <c r="IAV95" s="201"/>
      <c r="IAW95" s="201"/>
      <c r="IAX95" s="201"/>
      <c r="IAY95" s="201"/>
      <c r="IAZ95" s="201"/>
      <c r="IBA95" s="201"/>
      <c r="IBB95" s="201"/>
      <c r="IBC95" s="201"/>
      <c r="IBD95" s="201"/>
      <c r="IBE95" s="201"/>
      <c r="IBF95" s="201"/>
      <c r="IBG95" s="201"/>
      <c r="IBH95" s="201"/>
      <c r="IBI95" s="201"/>
      <c r="IBJ95" s="201"/>
      <c r="IBK95" s="201"/>
      <c r="IBL95" s="201"/>
      <c r="IBM95" s="201"/>
      <c r="IBN95" s="201"/>
      <c r="IBO95" s="201"/>
      <c r="IBP95" s="201"/>
      <c r="IBQ95" s="201"/>
      <c r="IBR95" s="201"/>
      <c r="IBS95" s="201"/>
      <c r="IBT95" s="201"/>
      <c r="IBU95" s="201"/>
      <c r="IBV95" s="201"/>
      <c r="IBW95" s="201"/>
      <c r="IBX95" s="201"/>
      <c r="IBY95" s="201"/>
      <c r="IBZ95" s="201"/>
      <c r="ICA95" s="201"/>
      <c r="ICB95" s="201"/>
      <c r="ICC95" s="201"/>
      <c r="ICD95" s="201"/>
      <c r="ICE95" s="201"/>
      <c r="ICF95" s="201"/>
      <c r="ICG95" s="201"/>
      <c r="ICH95" s="201"/>
      <c r="ICI95" s="201"/>
      <c r="ICJ95" s="201"/>
      <c r="ICK95" s="201"/>
      <c r="ICL95" s="201"/>
      <c r="ICM95" s="201"/>
      <c r="ICN95" s="201"/>
      <c r="ICO95" s="201"/>
      <c r="ICP95" s="201"/>
      <c r="ICQ95" s="201"/>
      <c r="ICR95" s="201"/>
      <c r="ICS95" s="201"/>
      <c r="ICT95" s="201"/>
      <c r="ICU95" s="201"/>
      <c r="ICV95" s="201"/>
      <c r="ICW95" s="201"/>
      <c r="ICX95" s="201"/>
      <c r="ICY95" s="201"/>
      <c r="ICZ95" s="201"/>
      <c r="IDA95" s="201"/>
      <c r="IDB95" s="201"/>
      <c r="IDC95" s="201"/>
      <c r="IDD95" s="201"/>
      <c r="IDE95" s="201"/>
      <c r="IDF95" s="201"/>
      <c r="IDG95" s="201"/>
      <c r="IDH95" s="201"/>
      <c r="IDI95" s="201"/>
      <c r="IDJ95" s="201"/>
      <c r="IDK95" s="201"/>
      <c r="IDL95" s="201"/>
      <c r="IDM95" s="201"/>
      <c r="IDN95" s="201"/>
      <c r="IDO95" s="201"/>
      <c r="IDP95" s="201"/>
      <c r="IDQ95" s="201"/>
      <c r="IDR95" s="201"/>
      <c r="IDS95" s="201"/>
      <c r="IDT95" s="201"/>
      <c r="IDU95" s="201"/>
      <c r="IDV95" s="201"/>
      <c r="IDW95" s="201"/>
      <c r="IDX95" s="201"/>
      <c r="IDY95" s="201"/>
      <c r="IDZ95" s="201"/>
      <c r="IEA95" s="201"/>
      <c r="IEB95" s="201"/>
      <c r="IEC95" s="201"/>
      <c r="IED95" s="201"/>
      <c r="IEE95" s="201"/>
      <c r="IEF95" s="201"/>
      <c r="IEG95" s="201"/>
      <c r="IEH95" s="201"/>
      <c r="IEI95" s="201"/>
      <c r="IEJ95" s="201"/>
      <c r="IEK95" s="201"/>
      <c r="IEL95" s="201"/>
      <c r="IEM95" s="201"/>
      <c r="IEN95" s="201"/>
      <c r="IEO95" s="201"/>
      <c r="IEP95" s="201"/>
      <c r="IEQ95" s="201"/>
      <c r="IER95" s="201"/>
      <c r="IES95" s="201"/>
      <c r="IET95" s="201"/>
      <c r="IEU95" s="201"/>
      <c r="IEV95" s="201"/>
      <c r="IEW95" s="201"/>
      <c r="IEX95" s="201"/>
      <c r="IEY95" s="201"/>
      <c r="IEZ95" s="201"/>
      <c r="IFA95" s="201"/>
      <c r="IFB95" s="201"/>
      <c r="IFC95" s="201"/>
      <c r="IFD95" s="201"/>
      <c r="IFE95" s="201"/>
      <c r="IFF95" s="201"/>
      <c r="IFG95" s="201"/>
      <c r="IFH95" s="201"/>
      <c r="IFI95" s="201"/>
      <c r="IFJ95" s="201"/>
      <c r="IFK95" s="201"/>
      <c r="IFL95" s="201"/>
      <c r="IFM95" s="201"/>
      <c r="IFN95" s="201"/>
      <c r="IFO95" s="201"/>
      <c r="IFP95" s="201"/>
      <c r="IFQ95" s="201"/>
      <c r="IFR95" s="201"/>
      <c r="IFS95" s="201"/>
      <c r="IFT95" s="201"/>
      <c r="IFU95" s="201"/>
      <c r="IFV95" s="201"/>
      <c r="IFW95" s="201"/>
      <c r="IFX95" s="201"/>
      <c r="IFY95" s="201"/>
      <c r="IFZ95" s="201"/>
      <c r="IGA95" s="201"/>
      <c r="IGB95" s="201"/>
      <c r="IGC95" s="201"/>
      <c r="IGD95" s="201"/>
      <c r="IGE95" s="201"/>
      <c r="IGF95" s="201"/>
      <c r="IGG95" s="201"/>
      <c r="IGH95" s="201"/>
      <c r="IGI95" s="201"/>
      <c r="IGJ95" s="201"/>
      <c r="IGK95" s="201"/>
      <c r="IGL95" s="201"/>
      <c r="IGM95" s="201"/>
      <c r="IGN95" s="201"/>
      <c r="IGO95" s="201"/>
      <c r="IGP95" s="201"/>
      <c r="IGQ95" s="201"/>
      <c r="IGR95" s="201"/>
      <c r="IGS95" s="201"/>
      <c r="IGT95" s="201"/>
      <c r="IGU95" s="201"/>
      <c r="IGV95" s="201"/>
      <c r="IGW95" s="201"/>
      <c r="IGX95" s="201"/>
      <c r="IGY95" s="201"/>
      <c r="IGZ95" s="201"/>
      <c r="IHA95" s="201"/>
      <c r="IHB95" s="201"/>
      <c r="IHC95" s="201"/>
      <c r="IHD95" s="201"/>
      <c r="IHE95" s="201"/>
      <c r="IHF95" s="201"/>
      <c r="IHG95" s="201"/>
      <c r="IHH95" s="201"/>
      <c r="IHI95" s="201"/>
      <c r="IHJ95" s="201"/>
      <c r="IHK95" s="201"/>
      <c r="IHL95" s="201"/>
      <c r="IHM95" s="201"/>
      <c r="IHN95" s="201"/>
      <c r="IHO95" s="201"/>
      <c r="IHP95" s="201"/>
      <c r="IHQ95" s="201"/>
      <c r="IHR95" s="201"/>
      <c r="IHS95" s="201"/>
      <c r="IHT95" s="201"/>
      <c r="IHU95" s="201"/>
      <c r="IHV95" s="201"/>
      <c r="IHW95" s="201"/>
      <c r="IHX95" s="201"/>
      <c r="IHY95" s="201"/>
      <c r="IHZ95" s="201"/>
      <c r="IIA95" s="201"/>
      <c r="IIB95" s="201"/>
      <c r="IIC95" s="201"/>
      <c r="IID95" s="201"/>
      <c r="IIE95" s="201"/>
      <c r="IIF95" s="201"/>
      <c r="IIG95" s="201"/>
      <c r="IIH95" s="201"/>
      <c r="III95" s="201"/>
      <c r="IIJ95" s="201"/>
      <c r="IIK95" s="201"/>
      <c r="IIL95" s="201"/>
      <c r="IIM95" s="201"/>
      <c r="IIN95" s="201"/>
      <c r="IIO95" s="201"/>
      <c r="IIP95" s="201"/>
      <c r="IIQ95" s="201"/>
      <c r="IIR95" s="201"/>
      <c r="IIS95" s="201"/>
      <c r="IIT95" s="201"/>
      <c r="IIU95" s="201"/>
      <c r="IIV95" s="201"/>
      <c r="IIW95" s="201"/>
      <c r="IIX95" s="201"/>
      <c r="IIY95" s="201"/>
      <c r="IIZ95" s="201"/>
      <c r="IJA95" s="201"/>
      <c r="IJB95" s="201"/>
      <c r="IJC95" s="201"/>
      <c r="IJD95" s="201"/>
      <c r="IJE95" s="201"/>
      <c r="IJF95" s="201"/>
      <c r="IJG95" s="201"/>
      <c r="IJH95" s="201"/>
      <c r="IJI95" s="201"/>
      <c r="IJJ95" s="201"/>
      <c r="IJK95" s="201"/>
      <c r="IJL95" s="201"/>
      <c r="IJM95" s="201"/>
      <c r="IJN95" s="201"/>
      <c r="IJO95" s="201"/>
      <c r="IJP95" s="201"/>
      <c r="IJQ95" s="201"/>
      <c r="IJR95" s="201"/>
      <c r="IJS95" s="201"/>
      <c r="IJT95" s="201"/>
      <c r="IJU95" s="201"/>
      <c r="IJV95" s="201"/>
      <c r="IJW95" s="201"/>
      <c r="IJX95" s="201"/>
      <c r="IJY95" s="201"/>
      <c r="IJZ95" s="201"/>
      <c r="IKA95" s="201"/>
      <c r="IKB95" s="201"/>
      <c r="IKC95" s="201"/>
      <c r="IKD95" s="201"/>
      <c r="IKE95" s="201"/>
      <c r="IKF95" s="201"/>
      <c r="IKG95" s="201"/>
      <c r="IKH95" s="201"/>
      <c r="IKI95" s="201"/>
      <c r="IKJ95" s="201"/>
      <c r="IKK95" s="201"/>
      <c r="IKL95" s="201"/>
      <c r="IKM95" s="201"/>
      <c r="IKN95" s="201"/>
      <c r="IKO95" s="201"/>
      <c r="IKP95" s="201"/>
      <c r="IKQ95" s="201"/>
      <c r="IKR95" s="201"/>
      <c r="IKS95" s="201"/>
      <c r="IKT95" s="201"/>
      <c r="IKU95" s="201"/>
      <c r="IKV95" s="201"/>
      <c r="IKW95" s="201"/>
      <c r="IKX95" s="201"/>
      <c r="IKY95" s="201"/>
      <c r="IKZ95" s="201"/>
      <c r="ILA95" s="201"/>
      <c r="ILB95" s="201"/>
      <c r="ILC95" s="201"/>
      <c r="ILD95" s="201"/>
      <c r="ILE95" s="201"/>
      <c r="ILF95" s="201"/>
      <c r="ILG95" s="201"/>
      <c r="ILH95" s="201"/>
      <c r="ILI95" s="201"/>
      <c r="ILJ95" s="201"/>
      <c r="ILK95" s="201"/>
      <c r="ILL95" s="201"/>
      <c r="ILM95" s="201"/>
      <c r="ILN95" s="201"/>
      <c r="ILO95" s="201"/>
      <c r="ILP95" s="201"/>
      <c r="ILQ95" s="201"/>
      <c r="ILR95" s="201"/>
      <c r="ILS95" s="201"/>
      <c r="ILT95" s="201"/>
      <c r="ILU95" s="201"/>
      <c r="ILV95" s="201"/>
      <c r="ILW95" s="201"/>
      <c r="ILX95" s="201"/>
      <c r="ILY95" s="201"/>
      <c r="ILZ95" s="201"/>
      <c r="IMA95" s="201"/>
      <c r="IMB95" s="201"/>
      <c r="IMC95" s="201"/>
      <c r="IMD95" s="201"/>
      <c r="IME95" s="201"/>
      <c r="IMF95" s="201"/>
      <c r="IMG95" s="201"/>
      <c r="IMH95" s="201"/>
      <c r="IMI95" s="201"/>
      <c r="IMJ95" s="201"/>
      <c r="IMK95" s="201"/>
      <c r="IML95" s="201"/>
      <c r="IMM95" s="201"/>
      <c r="IMN95" s="201"/>
      <c r="IMO95" s="201"/>
      <c r="IMP95" s="201"/>
      <c r="IMQ95" s="201"/>
      <c r="IMR95" s="201"/>
      <c r="IMS95" s="201"/>
      <c r="IMT95" s="201"/>
      <c r="IMU95" s="201"/>
      <c r="IMV95" s="201"/>
      <c r="IMW95" s="201"/>
      <c r="IMX95" s="201"/>
      <c r="IMY95" s="201"/>
      <c r="IMZ95" s="201"/>
      <c r="INA95" s="201"/>
      <c r="INB95" s="201"/>
      <c r="INC95" s="201"/>
      <c r="IND95" s="201"/>
      <c r="INE95" s="201"/>
      <c r="INF95" s="201"/>
      <c r="ING95" s="201"/>
      <c r="INH95" s="201"/>
      <c r="INI95" s="201"/>
      <c r="INJ95" s="201"/>
      <c r="INK95" s="201"/>
      <c r="INL95" s="201"/>
      <c r="INM95" s="201"/>
      <c r="INN95" s="201"/>
      <c r="INO95" s="201"/>
      <c r="INP95" s="201"/>
      <c r="INQ95" s="201"/>
      <c r="INR95" s="201"/>
      <c r="INS95" s="201"/>
      <c r="INT95" s="201"/>
      <c r="INU95" s="201"/>
      <c r="INV95" s="201"/>
      <c r="INW95" s="201"/>
      <c r="INX95" s="201"/>
      <c r="INY95" s="201"/>
      <c r="INZ95" s="201"/>
      <c r="IOA95" s="201"/>
      <c r="IOB95" s="201"/>
      <c r="IOC95" s="201"/>
      <c r="IOD95" s="201"/>
      <c r="IOE95" s="201"/>
      <c r="IOF95" s="201"/>
      <c r="IOG95" s="201"/>
      <c r="IOH95" s="201"/>
      <c r="IOI95" s="201"/>
      <c r="IOJ95" s="201"/>
      <c r="IOK95" s="201"/>
      <c r="IOL95" s="201"/>
      <c r="IOM95" s="201"/>
      <c r="ION95" s="201"/>
      <c r="IOO95" s="201"/>
      <c r="IOP95" s="201"/>
      <c r="IOQ95" s="201"/>
      <c r="IOR95" s="201"/>
      <c r="IOS95" s="201"/>
      <c r="IOT95" s="201"/>
      <c r="IOU95" s="201"/>
      <c r="IOV95" s="201"/>
      <c r="IOW95" s="201"/>
      <c r="IOX95" s="201"/>
      <c r="IOY95" s="201"/>
      <c r="IOZ95" s="201"/>
      <c r="IPA95" s="201"/>
      <c r="IPB95" s="201"/>
      <c r="IPC95" s="201"/>
      <c r="IPD95" s="201"/>
      <c r="IPE95" s="201"/>
      <c r="IPF95" s="201"/>
      <c r="IPG95" s="201"/>
      <c r="IPH95" s="201"/>
      <c r="IPI95" s="201"/>
      <c r="IPJ95" s="201"/>
      <c r="IPK95" s="201"/>
      <c r="IPL95" s="201"/>
      <c r="IPM95" s="201"/>
      <c r="IPN95" s="201"/>
      <c r="IPO95" s="201"/>
      <c r="IPP95" s="201"/>
      <c r="IPQ95" s="201"/>
      <c r="IPR95" s="201"/>
      <c r="IPS95" s="201"/>
      <c r="IPT95" s="201"/>
      <c r="IPU95" s="201"/>
      <c r="IPV95" s="201"/>
      <c r="IPW95" s="201"/>
      <c r="IPX95" s="201"/>
      <c r="IPY95" s="201"/>
      <c r="IPZ95" s="201"/>
      <c r="IQA95" s="201"/>
      <c r="IQB95" s="201"/>
      <c r="IQC95" s="201"/>
      <c r="IQD95" s="201"/>
      <c r="IQE95" s="201"/>
      <c r="IQF95" s="201"/>
      <c r="IQG95" s="201"/>
      <c r="IQH95" s="201"/>
      <c r="IQI95" s="201"/>
      <c r="IQJ95" s="201"/>
      <c r="IQK95" s="201"/>
      <c r="IQL95" s="201"/>
      <c r="IQM95" s="201"/>
      <c r="IQN95" s="201"/>
      <c r="IQO95" s="201"/>
      <c r="IQP95" s="201"/>
      <c r="IQQ95" s="201"/>
      <c r="IQR95" s="201"/>
      <c r="IQS95" s="201"/>
      <c r="IQT95" s="201"/>
      <c r="IQU95" s="201"/>
      <c r="IQV95" s="201"/>
      <c r="IQW95" s="201"/>
      <c r="IQX95" s="201"/>
      <c r="IQY95" s="201"/>
      <c r="IQZ95" s="201"/>
      <c r="IRA95" s="201"/>
      <c r="IRB95" s="201"/>
      <c r="IRC95" s="201"/>
      <c r="IRD95" s="201"/>
      <c r="IRE95" s="201"/>
      <c r="IRF95" s="201"/>
      <c r="IRG95" s="201"/>
      <c r="IRH95" s="201"/>
      <c r="IRI95" s="201"/>
      <c r="IRJ95" s="201"/>
      <c r="IRK95" s="201"/>
      <c r="IRL95" s="201"/>
      <c r="IRM95" s="201"/>
      <c r="IRN95" s="201"/>
      <c r="IRO95" s="201"/>
      <c r="IRP95" s="201"/>
      <c r="IRQ95" s="201"/>
      <c r="IRR95" s="201"/>
      <c r="IRS95" s="201"/>
      <c r="IRT95" s="201"/>
      <c r="IRU95" s="201"/>
      <c r="IRV95" s="201"/>
      <c r="IRW95" s="201"/>
      <c r="IRX95" s="201"/>
      <c r="IRY95" s="201"/>
      <c r="IRZ95" s="201"/>
      <c r="ISA95" s="201"/>
      <c r="ISB95" s="201"/>
      <c r="ISC95" s="201"/>
      <c r="ISD95" s="201"/>
      <c r="ISE95" s="201"/>
      <c r="ISF95" s="201"/>
      <c r="ISG95" s="201"/>
      <c r="ISH95" s="201"/>
      <c r="ISI95" s="201"/>
      <c r="ISJ95" s="201"/>
      <c r="ISK95" s="201"/>
      <c r="ISL95" s="201"/>
      <c r="ISM95" s="201"/>
      <c r="ISN95" s="201"/>
      <c r="ISO95" s="201"/>
      <c r="ISP95" s="201"/>
      <c r="ISQ95" s="201"/>
      <c r="ISR95" s="201"/>
      <c r="ISS95" s="201"/>
      <c r="IST95" s="201"/>
      <c r="ISU95" s="201"/>
      <c r="ISV95" s="201"/>
      <c r="ISW95" s="201"/>
      <c r="ISX95" s="201"/>
      <c r="ISY95" s="201"/>
      <c r="ISZ95" s="201"/>
      <c r="ITA95" s="201"/>
      <c r="ITB95" s="201"/>
      <c r="ITC95" s="201"/>
      <c r="ITD95" s="201"/>
      <c r="ITE95" s="201"/>
      <c r="ITF95" s="201"/>
      <c r="ITG95" s="201"/>
      <c r="ITH95" s="201"/>
      <c r="ITI95" s="201"/>
      <c r="ITJ95" s="201"/>
      <c r="ITK95" s="201"/>
      <c r="ITL95" s="201"/>
      <c r="ITM95" s="201"/>
      <c r="ITN95" s="201"/>
      <c r="ITO95" s="201"/>
      <c r="ITP95" s="201"/>
      <c r="ITQ95" s="201"/>
      <c r="ITR95" s="201"/>
      <c r="ITS95" s="201"/>
      <c r="ITT95" s="201"/>
      <c r="ITU95" s="201"/>
      <c r="ITV95" s="201"/>
      <c r="ITW95" s="201"/>
      <c r="ITX95" s="201"/>
      <c r="ITY95" s="201"/>
      <c r="ITZ95" s="201"/>
      <c r="IUA95" s="201"/>
      <c r="IUB95" s="201"/>
      <c r="IUC95" s="201"/>
      <c r="IUD95" s="201"/>
      <c r="IUE95" s="201"/>
      <c r="IUF95" s="201"/>
      <c r="IUG95" s="201"/>
      <c r="IUH95" s="201"/>
      <c r="IUI95" s="201"/>
      <c r="IUJ95" s="201"/>
      <c r="IUK95" s="201"/>
      <c r="IUL95" s="201"/>
      <c r="IUM95" s="201"/>
      <c r="IUN95" s="201"/>
      <c r="IUO95" s="201"/>
      <c r="IUP95" s="201"/>
      <c r="IUQ95" s="201"/>
      <c r="IUR95" s="201"/>
      <c r="IUS95" s="201"/>
      <c r="IUT95" s="201"/>
      <c r="IUU95" s="201"/>
      <c r="IUV95" s="201"/>
      <c r="IUW95" s="201"/>
      <c r="IUX95" s="201"/>
      <c r="IUY95" s="201"/>
      <c r="IUZ95" s="201"/>
      <c r="IVA95" s="201"/>
      <c r="IVB95" s="201"/>
      <c r="IVC95" s="201"/>
      <c r="IVD95" s="201"/>
      <c r="IVE95" s="201"/>
      <c r="IVF95" s="201"/>
      <c r="IVG95" s="201"/>
      <c r="IVH95" s="201"/>
      <c r="IVI95" s="201"/>
      <c r="IVJ95" s="201"/>
      <c r="IVK95" s="201"/>
      <c r="IVL95" s="201"/>
      <c r="IVM95" s="201"/>
      <c r="IVN95" s="201"/>
      <c r="IVO95" s="201"/>
      <c r="IVP95" s="201"/>
      <c r="IVQ95" s="201"/>
      <c r="IVR95" s="201"/>
      <c r="IVS95" s="201"/>
      <c r="IVT95" s="201"/>
      <c r="IVU95" s="201"/>
      <c r="IVV95" s="201"/>
      <c r="IVW95" s="201"/>
      <c r="IVX95" s="201"/>
      <c r="IVY95" s="201"/>
      <c r="IVZ95" s="201"/>
      <c r="IWA95" s="201"/>
      <c r="IWB95" s="201"/>
      <c r="IWC95" s="201"/>
      <c r="IWD95" s="201"/>
      <c r="IWE95" s="201"/>
      <c r="IWF95" s="201"/>
      <c r="IWG95" s="201"/>
      <c r="IWH95" s="201"/>
      <c r="IWI95" s="201"/>
      <c r="IWJ95" s="201"/>
      <c r="IWK95" s="201"/>
      <c r="IWL95" s="201"/>
      <c r="IWM95" s="201"/>
      <c r="IWN95" s="201"/>
      <c r="IWO95" s="201"/>
      <c r="IWP95" s="201"/>
      <c r="IWQ95" s="201"/>
      <c r="IWR95" s="201"/>
      <c r="IWS95" s="201"/>
      <c r="IWT95" s="201"/>
      <c r="IWU95" s="201"/>
      <c r="IWV95" s="201"/>
      <c r="IWW95" s="201"/>
      <c r="IWX95" s="201"/>
      <c r="IWY95" s="201"/>
      <c r="IWZ95" s="201"/>
      <c r="IXA95" s="201"/>
      <c r="IXB95" s="201"/>
      <c r="IXC95" s="201"/>
      <c r="IXD95" s="201"/>
      <c r="IXE95" s="201"/>
      <c r="IXF95" s="201"/>
      <c r="IXG95" s="201"/>
      <c r="IXH95" s="201"/>
      <c r="IXI95" s="201"/>
      <c r="IXJ95" s="201"/>
      <c r="IXK95" s="201"/>
      <c r="IXL95" s="201"/>
      <c r="IXM95" s="201"/>
      <c r="IXN95" s="201"/>
      <c r="IXO95" s="201"/>
      <c r="IXP95" s="201"/>
      <c r="IXQ95" s="201"/>
      <c r="IXR95" s="201"/>
      <c r="IXS95" s="201"/>
      <c r="IXT95" s="201"/>
      <c r="IXU95" s="201"/>
      <c r="IXV95" s="201"/>
      <c r="IXW95" s="201"/>
      <c r="IXX95" s="201"/>
      <c r="IXY95" s="201"/>
      <c r="IXZ95" s="201"/>
      <c r="IYA95" s="201"/>
      <c r="IYB95" s="201"/>
      <c r="IYC95" s="201"/>
      <c r="IYD95" s="201"/>
      <c r="IYE95" s="201"/>
      <c r="IYF95" s="201"/>
      <c r="IYG95" s="201"/>
      <c r="IYH95" s="201"/>
      <c r="IYI95" s="201"/>
      <c r="IYJ95" s="201"/>
      <c r="IYK95" s="201"/>
      <c r="IYL95" s="201"/>
      <c r="IYM95" s="201"/>
      <c r="IYN95" s="201"/>
      <c r="IYO95" s="201"/>
      <c r="IYP95" s="201"/>
      <c r="IYQ95" s="201"/>
      <c r="IYR95" s="201"/>
      <c r="IYS95" s="201"/>
      <c r="IYT95" s="201"/>
      <c r="IYU95" s="201"/>
      <c r="IYV95" s="201"/>
      <c r="IYW95" s="201"/>
      <c r="IYX95" s="201"/>
      <c r="IYY95" s="201"/>
      <c r="IYZ95" s="201"/>
      <c r="IZA95" s="201"/>
      <c r="IZB95" s="201"/>
      <c r="IZC95" s="201"/>
      <c r="IZD95" s="201"/>
      <c r="IZE95" s="201"/>
      <c r="IZF95" s="201"/>
      <c r="IZG95" s="201"/>
      <c r="IZH95" s="201"/>
      <c r="IZI95" s="201"/>
      <c r="IZJ95" s="201"/>
      <c r="IZK95" s="201"/>
      <c r="IZL95" s="201"/>
      <c r="IZM95" s="201"/>
      <c r="IZN95" s="201"/>
      <c r="IZO95" s="201"/>
      <c r="IZP95" s="201"/>
      <c r="IZQ95" s="201"/>
      <c r="IZR95" s="201"/>
      <c r="IZS95" s="201"/>
      <c r="IZT95" s="201"/>
      <c r="IZU95" s="201"/>
      <c r="IZV95" s="201"/>
      <c r="IZW95" s="201"/>
      <c r="IZX95" s="201"/>
      <c r="IZY95" s="201"/>
      <c r="IZZ95" s="201"/>
      <c r="JAA95" s="201"/>
      <c r="JAB95" s="201"/>
      <c r="JAC95" s="201"/>
      <c r="JAD95" s="201"/>
      <c r="JAE95" s="201"/>
      <c r="JAF95" s="201"/>
      <c r="JAG95" s="201"/>
      <c r="JAH95" s="201"/>
      <c r="JAI95" s="201"/>
      <c r="JAJ95" s="201"/>
      <c r="JAK95" s="201"/>
      <c r="JAL95" s="201"/>
      <c r="JAM95" s="201"/>
      <c r="JAN95" s="201"/>
      <c r="JAO95" s="201"/>
      <c r="JAP95" s="201"/>
      <c r="JAQ95" s="201"/>
      <c r="JAR95" s="201"/>
      <c r="JAS95" s="201"/>
      <c r="JAT95" s="201"/>
      <c r="JAU95" s="201"/>
      <c r="JAV95" s="201"/>
      <c r="JAW95" s="201"/>
      <c r="JAX95" s="201"/>
      <c r="JAY95" s="201"/>
      <c r="JAZ95" s="201"/>
      <c r="JBA95" s="201"/>
      <c r="JBB95" s="201"/>
      <c r="JBC95" s="201"/>
      <c r="JBD95" s="201"/>
      <c r="JBE95" s="201"/>
      <c r="JBF95" s="201"/>
      <c r="JBG95" s="201"/>
      <c r="JBH95" s="201"/>
      <c r="JBI95" s="201"/>
      <c r="JBJ95" s="201"/>
      <c r="JBK95" s="201"/>
      <c r="JBL95" s="201"/>
      <c r="JBM95" s="201"/>
      <c r="JBN95" s="201"/>
      <c r="JBO95" s="201"/>
      <c r="JBP95" s="201"/>
      <c r="JBQ95" s="201"/>
      <c r="JBR95" s="201"/>
      <c r="JBS95" s="201"/>
      <c r="JBT95" s="201"/>
      <c r="JBU95" s="201"/>
      <c r="JBV95" s="201"/>
      <c r="JBW95" s="201"/>
      <c r="JBX95" s="201"/>
      <c r="JBY95" s="201"/>
      <c r="JBZ95" s="201"/>
      <c r="JCA95" s="201"/>
      <c r="JCB95" s="201"/>
      <c r="JCC95" s="201"/>
      <c r="JCD95" s="201"/>
      <c r="JCE95" s="201"/>
      <c r="JCF95" s="201"/>
      <c r="JCG95" s="201"/>
      <c r="JCH95" s="201"/>
      <c r="JCI95" s="201"/>
      <c r="JCJ95" s="201"/>
      <c r="JCK95" s="201"/>
      <c r="JCL95" s="201"/>
      <c r="JCM95" s="201"/>
      <c r="JCN95" s="201"/>
      <c r="JCO95" s="201"/>
      <c r="JCP95" s="201"/>
      <c r="JCQ95" s="201"/>
      <c r="JCR95" s="201"/>
      <c r="JCS95" s="201"/>
      <c r="JCT95" s="201"/>
      <c r="JCU95" s="201"/>
      <c r="JCV95" s="201"/>
      <c r="JCW95" s="201"/>
      <c r="JCX95" s="201"/>
      <c r="JCY95" s="201"/>
      <c r="JCZ95" s="201"/>
      <c r="JDA95" s="201"/>
      <c r="JDB95" s="201"/>
      <c r="JDC95" s="201"/>
      <c r="JDD95" s="201"/>
      <c r="JDE95" s="201"/>
      <c r="JDF95" s="201"/>
      <c r="JDG95" s="201"/>
      <c r="JDH95" s="201"/>
      <c r="JDI95" s="201"/>
      <c r="JDJ95" s="201"/>
      <c r="JDK95" s="201"/>
      <c r="JDL95" s="201"/>
      <c r="JDM95" s="201"/>
      <c r="JDN95" s="201"/>
      <c r="JDO95" s="201"/>
      <c r="JDP95" s="201"/>
      <c r="JDQ95" s="201"/>
      <c r="JDR95" s="201"/>
      <c r="JDS95" s="201"/>
      <c r="JDT95" s="201"/>
      <c r="JDU95" s="201"/>
      <c r="JDV95" s="201"/>
      <c r="JDW95" s="201"/>
      <c r="JDX95" s="201"/>
      <c r="JDY95" s="201"/>
      <c r="JDZ95" s="201"/>
      <c r="JEA95" s="201"/>
      <c r="JEB95" s="201"/>
      <c r="JEC95" s="201"/>
      <c r="JED95" s="201"/>
      <c r="JEE95" s="201"/>
      <c r="JEF95" s="201"/>
      <c r="JEG95" s="201"/>
      <c r="JEH95" s="201"/>
      <c r="JEI95" s="201"/>
      <c r="JEJ95" s="201"/>
      <c r="JEK95" s="201"/>
      <c r="JEL95" s="201"/>
      <c r="JEM95" s="201"/>
      <c r="JEN95" s="201"/>
      <c r="JEO95" s="201"/>
      <c r="JEP95" s="201"/>
      <c r="JEQ95" s="201"/>
      <c r="JER95" s="201"/>
      <c r="JES95" s="201"/>
      <c r="JET95" s="201"/>
      <c r="JEU95" s="201"/>
      <c r="JEV95" s="201"/>
      <c r="JEW95" s="201"/>
      <c r="JEX95" s="201"/>
      <c r="JEY95" s="201"/>
      <c r="JEZ95" s="201"/>
      <c r="JFA95" s="201"/>
      <c r="JFB95" s="201"/>
      <c r="JFC95" s="201"/>
      <c r="JFD95" s="201"/>
      <c r="JFE95" s="201"/>
      <c r="JFF95" s="201"/>
      <c r="JFG95" s="201"/>
      <c r="JFH95" s="201"/>
      <c r="JFI95" s="201"/>
      <c r="JFJ95" s="201"/>
      <c r="JFK95" s="201"/>
      <c r="JFL95" s="201"/>
      <c r="JFM95" s="201"/>
      <c r="JFN95" s="201"/>
      <c r="JFO95" s="201"/>
      <c r="JFP95" s="201"/>
      <c r="JFQ95" s="201"/>
      <c r="JFR95" s="201"/>
      <c r="JFS95" s="201"/>
      <c r="JFT95" s="201"/>
      <c r="JFU95" s="201"/>
      <c r="JFV95" s="201"/>
      <c r="JFW95" s="201"/>
      <c r="JFX95" s="201"/>
      <c r="JFY95" s="201"/>
      <c r="JFZ95" s="201"/>
      <c r="JGA95" s="201"/>
      <c r="JGB95" s="201"/>
      <c r="JGC95" s="201"/>
      <c r="JGD95" s="201"/>
      <c r="JGE95" s="201"/>
      <c r="JGF95" s="201"/>
      <c r="JGG95" s="201"/>
      <c r="JGH95" s="201"/>
      <c r="JGI95" s="201"/>
      <c r="JGJ95" s="201"/>
      <c r="JGK95" s="201"/>
      <c r="JGL95" s="201"/>
      <c r="JGM95" s="201"/>
      <c r="JGN95" s="201"/>
      <c r="JGO95" s="201"/>
      <c r="JGP95" s="201"/>
      <c r="JGQ95" s="201"/>
      <c r="JGR95" s="201"/>
      <c r="JGS95" s="201"/>
      <c r="JGT95" s="201"/>
      <c r="JGU95" s="201"/>
      <c r="JGV95" s="201"/>
      <c r="JGW95" s="201"/>
      <c r="JGX95" s="201"/>
      <c r="JGY95" s="201"/>
      <c r="JGZ95" s="201"/>
      <c r="JHA95" s="201"/>
      <c r="JHB95" s="201"/>
      <c r="JHC95" s="201"/>
      <c r="JHD95" s="201"/>
      <c r="JHE95" s="201"/>
      <c r="JHF95" s="201"/>
      <c r="JHG95" s="201"/>
      <c r="JHH95" s="201"/>
      <c r="JHI95" s="201"/>
      <c r="JHJ95" s="201"/>
      <c r="JHK95" s="201"/>
      <c r="JHL95" s="201"/>
      <c r="JHM95" s="201"/>
      <c r="JHN95" s="201"/>
      <c r="JHO95" s="201"/>
      <c r="JHP95" s="201"/>
      <c r="JHQ95" s="201"/>
      <c r="JHR95" s="201"/>
      <c r="JHS95" s="201"/>
      <c r="JHT95" s="201"/>
      <c r="JHU95" s="201"/>
      <c r="JHV95" s="201"/>
      <c r="JHW95" s="201"/>
      <c r="JHX95" s="201"/>
      <c r="JHY95" s="201"/>
      <c r="JHZ95" s="201"/>
      <c r="JIA95" s="201"/>
      <c r="JIB95" s="201"/>
      <c r="JIC95" s="201"/>
      <c r="JID95" s="201"/>
      <c r="JIE95" s="201"/>
      <c r="JIF95" s="201"/>
      <c r="JIG95" s="201"/>
      <c r="JIH95" s="201"/>
      <c r="JII95" s="201"/>
      <c r="JIJ95" s="201"/>
      <c r="JIK95" s="201"/>
      <c r="JIL95" s="201"/>
      <c r="JIM95" s="201"/>
      <c r="JIN95" s="201"/>
      <c r="JIO95" s="201"/>
      <c r="JIP95" s="201"/>
      <c r="JIQ95" s="201"/>
      <c r="JIR95" s="201"/>
      <c r="JIS95" s="201"/>
      <c r="JIT95" s="201"/>
      <c r="JIU95" s="201"/>
      <c r="JIV95" s="201"/>
      <c r="JIW95" s="201"/>
      <c r="JIX95" s="201"/>
      <c r="JIY95" s="201"/>
      <c r="JIZ95" s="201"/>
      <c r="JJA95" s="201"/>
      <c r="JJB95" s="201"/>
      <c r="JJC95" s="201"/>
      <c r="JJD95" s="201"/>
      <c r="JJE95" s="201"/>
      <c r="JJF95" s="201"/>
      <c r="JJG95" s="201"/>
      <c r="JJH95" s="201"/>
      <c r="JJI95" s="201"/>
      <c r="JJJ95" s="201"/>
      <c r="JJK95" s="201"/>
      <c r="JJL95" s="201"/>
      <c r="JJM95" s="201"/>
      <c r="JJN95" s="201"/>
      <c r="JJO95" s="201"/>
      <c r="JJP95" s="201"/>
      <c r="JJQ95" s="201"/>
      <c r="JJR95" s="201"/>
      <c r="JJS95" s="201"/>
      <c r="JJT95" s="201"/>
      <c r="JJU95" s="201"/>
      <c r="JJV95" s="201"/>
      <c r="JJW95" s="201"/>
      <c r="JJX95" s="201"/>
      <c r="JJY95" s="201"/>
      <c r="JJZ95" s="201"/>
      <c r="JKA95" s="201"/>
      <c r="JKB95" s="201"/>
      <c r="JKC95" s="201"/>
      <c r="JKD95" s="201"/>
      <c r="JKE95" s="201"/>
      <c r="JKF95" s="201"/>
      <c r="JKG95" s="201"/>
      <c r="JKH95" s="201"/>
      <c r="JKI95" s="201"/>
      <c r="JKJ95" s="201"/>
      <c r="JKK95" s="201"/>
      <c r="JKL95" s="201"/>
      <c r="JKM95" s="201"/>
      <c r="JKN95" s="201"/>
      <c r="JKO95" s="201"/>
      <c r="JKP95" s="201"/>
      <c r="JKQ95" s="201"/>
      <c r="JKR95" s="201"/>
      <c r="JKS95" s="201"/>
      <c r="JKT95" s="201"/>
      <c r="JKU95" s="201"/>
      <c r="JKV95" s="201"/>
      <c r="JKW95" s="201"/>
      <c r="JKX95" s="201"/>
      <c r="JKY95" s="201"/>
      <c r="JKZ95" s="201"/>
      <c r="JLA95" s="201"/>
      <c r="JLB95" s="201"/>
      <c r="JLC95" s="201"/>
      <c r="JLD95" s="201"/>
      <c r="JLE95" s="201"/>
      <c r="JLF95" s="201"/>
      <c r="JLG95" s="201"/>
      <c r="JLH95" s="201"/>
      <c r="JLI95" s="201"/>
      <c r="JLJ95" s="201"/>
      <c r="JLK95" s="201"/>
      <c r="JLL95" s="201"/>
      <c r="JLM95" s="201"/>
      <c r="JLN95" s="201"/>
      <c r="JLO95" s="201"/>
      <c r="JLP95" s="201"/>
      <c r="JLQ95" s="201"/>
      <c r="JLR95" s="201"/>
      <c r="JLS95" s="201"/>
      <c r="JLT95" s="201"/>
      <c r="JLU95" s="201"/>
      <c r="JLV95" s="201"/>
      <c r="JLW95" s="201"/>
      <c r="JLX95" s="201"/>
      <c r="JLY95" s="201"/>
      <c r="JLZ95" s="201"/>
      <c r="JMA95" s="201"/>
      <c r="JMB95" s="201"/>
      <c r="JMC95" s="201"/>
      <c r="JMD95" s="201"/>
      <c r="JME95" s="201"/>
      <c r="JMF95" s="201"/>
      <c r="JMG95" s="201"/>
      <c r="JMH95" s="201"/>
      <c r="JMI95" s="201"/>
      <c r="JMJ95" s="201"/>
      <c r="JMK95" s="201"/>
      <c r="JML95" s="201"/>
      <c r="JMM95" s="201"/>
      <c r="JMN95" s="201"/>
      <c r="JMO95" s="201"/>
      <c r="JMP95" s="201"/>
      <c r="JMQ95" s="201"/>
      <c r="JMR95" s="201"/>
      <c r="JMS95" s="201"/>
      <c r="JMT95" s="201"/>
      <c r="JMU95" s="201"/>
      <c r="JMV95" s="201"/>
      <c r="JMW95" s="201"/>
      <c r="JMX95" s="201"/>
      <c r="JMY95" s="201"/>
      <c r="JMZ95" s="201"/>
      <c r="JNA95" s="201"/>
      <c r="JNB95" s="201"/>
      <c r="JNC95" s="201"/>
      <c r="JND95" s="201"/>
      <c r="JNE95" s="201"/>
      <c r="JNF95" s="201"/>
      <c r="JNG95" s="201"/>
      <c r="JNH95" s="201"/>
      <c r="JNI95" s="201"/>
      <c r="JNJ95" s="201"/>
      <c r="JNK95" s="201"/>
      <c r="JNL95" s="201"/>
      <c r="JNM95" s="201"/>
      <c r="JNN95" s="201"/>
      <c r="JNO95" s="201"/>
      <c r="JNP95" s="201"/>
      <c r="JNQ95" s="201"/>
      <c r="JNR95" s="201"/>
      <c r="JNS95" s="201"/>
      <c r="JNT95" s="201"/>
      <c r="JNU95" s="201"/>
      <c r="JNV95" s="201"/>
      <c r="JNW95" s="201"/>
      <c r="JNX95" s="201"/>
      <c r="JNY95" s="201"/>
      <c r="JNZ95" s="201"/>
      <c r="JOA95" s="201"/>
      <c r="JOB95" s="201"/>
      <c r="JOC95" s="201"/>
      <c r="JOD95" s="201"/>
      <c r="JOE95" s="201"/>
      <c r="JOF95" s="201"/>
      <c r="JOG95" s="201"/>
      <c r="JOH95" s="201"/>
      <c r="JOI95" s="201"/>
      <c r="JOJ95" s="201"/>
      <c r="JOK95" s="201"/>
      <c r="JOL95" s="201"/>
      <c r="JOM95" s="201"/>
      <c r="JON95" s="201"/>
      <c r="JOO95" s="201"/>
      <c r="JOP95" s="201"/>
      <c r="JOQ95" s="201"/>
      <c r="JOR95" s="201"/>
      <c r="JOS95" s="201"/>
      <c r="JOT95" s="201"/>
      <c r="JOU95" s="201"/>
      <c r="JOV95" s="201"/>
      <c r="JOW95" s="201"/>
      <c r="JOX95" s="201"/>
      <c r="JOY95" s="201"/>
      <c r="JOZ95" s="201"/>
      <c r="JPA95" s="201"/>
      <c r="JPB95" s="201"/>
      <c r="JPC95" s="201"/>
      <c r="JPD95" s="201"/>
      <c r="JPE95" s="201"/>
      <c r="JPF95" s="201"/>
      <c r="JPG95" s="201"/>
      <c r="JPH95" s="201"/>
      <c r="JPI95" s="201"/>
      <c r="JPJ95" s="201"/>
      <c r="JPK95" s="201"/>
      <c r="JPL95" s="201"/>
      <c r="JPM95" s="201"/>
      <c r="JPN95" s="201"/>
      <c r="JPO95" s="201"/>
      <c r="JPP95" s="201"/>
      <c r="JPQ95" s="201"/>
      <c r="JPR95" s="201"/>
      <c r="JPS95" s="201"/>
      <c r="JPT95" s="201"/>
      <c r="JPU95" s="201"/>
      <c r="JPV95" s="201"/>
      <c r="JPW95" s="201"/>
      <c r="JPX95" s="201"/>
      <c r="JPY95" s="201"/>
      <c r="JPZ95" s="201"/>
      <c r="JQA95" s="201"/>
      <c r="JQB95" s="201"/>
      <c r="JQC95" s="201"/>
      <c r="JQD95" s="201"/>
      <c r="JQE95" s="201"/>
      <c r="JQF95" s="201"/>
      <c r="JQG95" s="201"/>
      <c r="JQH95" s="201"/>
      <c r="JQI95" s="201"/>
      <c r="JQJ95" s="201"/>
      <c r="JQK95" s="201"/>
      <c r="JQL95" s="201"/>
      <c r="JQM95" s="201"/>
      <c r="JQN95" s="201"/>
      <c r="JQO95" s="201"/>
      <c r="JQP95" s="201"/>
      <c r="JQQ95" s="201"/>
      <c r="JQR95" s="201"/>
      <c r="JQS95" s="201"/>
      <c r="JQT95" s="201"/>
      <c r="JQU95" s="201"/>
      <c r="JQV95" s="201"/>
      <c r="JQW95" s="201"/>
      <c r="JQX95" s="201"/>
      <c r="JQY95" s="201"/>
      <c r="JQZ95" s="201"/>
      <c r="JRA95" s="201"/>
      <c r="JRB95" s="201"/>
      <c r="JRC95" s="201"/>
      <c r="JRD95" s="201"/>
      <c r="JRE95" s="201"/>
      <c r="JRF95" s="201"/>
      <c r="JRG95" s="201"/>
      <c r="JRH95" s="201"/>
      <c r="JRI95" s="201"/>
      <c r="JRJ95" s="201"/>
      <c r="JRK95" s="201"/>
      <c r="JRL95" s="201"/>
      <c r="JRM95" s="201"/>
      <c r="JRN95" s="201"/>
      <c r="JRO95" s="201"/>
      <c r="JRP95" s="201"/>
      <c r="JRQ95" s="201"/>
      <c r="JRR95" s="201"/>
      <c r="JRS95" s="201"/>
      <c r="JRT95" s="201"/>
      <c r="JRU95" s="201"/>
      <c r="JRV95" s="201"/>
      <c r="JRW95" s="201"/>
      <c r="JRX95" s="201"/>
      <c r="JRY95" s="201"/>
      <c r="JRZ95" s="201"/>
      <c r="JSA95" s="201"/>
      <c r="JSB95" s="201"/>
      <c r="JSC95" s="201"/>
      <c r="JSD95" s="201"/>
      <c r="JSE95" s="201"/>
      <c r="JSF95" s="201"/>
      <c r="JSG95" s="201"/>
      <c r="JSH95" s="201"/>
      <c r="JSI95" s="201"/>
      <c r="JSJ95" s="201"/>
      <c r="JSK95" s="201"/>
      <c r="JSL95" s="201"/>
      <c r="JSM95" s="201"/>
      <c r="JSN95" s="201"/>
      <c r="JSO95" s="201"/>
      <c r="JSP95" s="201"/>
      <c r="JSQ95" s="201"/>
      <c r="JSR95" s="201"/>
      <c r="JSS95" s="201"/>
      <c r="JST95" s="201"/>
      <c r="JSU95" s="201"/>
      <c r="JSV95" s="201"/>
      <c r="JSW95" s="201"/>
      <c r="JSX95" s="201"/>
      <c r="JSY95" s="201"/>
      <c r="JSZ95" s="201"/>
      <c r="JTA95" s="201"/>
      <c r="JTB95" s="201"/>
      <c r="JTC95" s="201"/>
      <c r="JTD95" s="201"/>
      <c r="JTE95" s="201"/>
      <c r="JTF95" s="201"/>
      <c r="JTG95" s="201"/>
      <c r="JTH95" s="201"/>
      <c r="JTI95" s="201"/>
      <c r="JTJ95" s="201"/>
      <c r="JTK95" s="201"/>
      <c r="JTL95" s="201"/>
      <c r="JTM95" s="201"/>
      <c r="JTN95" s="201"/>
      <c r="JTO95" s="201"/>
      <c r="JTP95" s="201"/>
      <c r="JTQ95" s="201"/>
      <c r="JTR95" s="201"/>
      <c r="JTS95" s="201"/>
      <c r="JTT95" s="201"/>
      <c r="JTU95" s="201"/>
      <c r="JTV95" s="201"/>
      <c r="JTW95" s="201"/>
      <c r="JTX95" s="201"/>
      <c r="JTY95" s="201"/>
      <c r="JTZ95" s="201"/>
      <c r="JUA95" s="201"/>
      <c r="JUB95" s="201"/>
      <c r="JUC95" s="201"/>
      <c r="JUD95" s="201"/>
      <c r="JUE95" s="201"/>
      <c r="JUF95" s="201"/>
      <c r="JUG95" s="201"/>
      <c r="JUH95" s="201"/>
      <c r="JUI95" s="201"/>
      <c r="JUJ95" s="201"/>
      <c r="JUK95" s="201"/>
      <c r="JUL95" s="201"/>
      <c r="JUM95" s="201"/>
      <c r="JUN95" s="201"/>
      <c r="JUO95" s="201"/>
      <c r="JUP95" s="201"/>
      <c r="JUQ95" s="201"/>
      <c r="JUR95" s="201"/>
      <c r="JUS95" s="201"/>
      <c r="JUT95" s="201"/>
      <c r="JUU95" s="201"/>
      <c r="JUV95" s="201"/>
      <c r="JUW95" s="201"/>
      <c r="JUX95" s="201"/>
      <c r="JUY95" s="201"/>
      <c r="JUZ95" s="201"/>
      <c r="JVA95" s="201"/>
      <c r="JVB95" s="201"/>
      <c r="JVC95" s="201"/>
      <c r="JVD95" s="201"/>
      <c r="JVE95" s="201"/>
      <c r="JVF95" s="201"/>
      <c r="JVG95" s="201"/>
      <c r="JVH95" s="201"/>
      <c r="JVI95" s="201"/>
      <c r="JVJ95" s="201"/>
      <c r="JVK95" s="201"/>
      <c r="JVL95" s="201"/>
      <c r="JVM95" s="201"/>
      <c r="JVN95" s="201"/>
      <c r="JVO95" s="201"/>
      <c r="JVP95" s="201"/>
      <c r="JVQ95" s="201"/>
      <c r="JVR95" s="201"/>
      <c r="JVS95" s="201"/>
      <c r="JVT95" s="201"/>
      <c r="JVU95" s="201"/>
      <c r="JVV95" s="201"/>
      <c r="JVW95" s="201"/>
      <c r="JVX95" s="201"/>
      <c r="JVY95" s="201"/>
      <c r="JVZ95" s="201"/>
      <c r="JWA95" s="201"/>
      <c r="JWB95" s="201"/>
      <c r="JWC95" s="201"/>
      <c r="JWD95" s="201"/>
      <c r="JWE95" s="201"/>
      <c r="JWF95" s="201"/>
      <c r="JWG95" s="201"/>
      <c r="JWH95" s="201"/>
      <c r="JWI95" s="201"/>
      <c r="JWJ95" s="201"/>
      <c r="JWK95" s="201"/>
      <c r="JWL95" s="201"/>
      <c r="JWM95" s="201"/>
      <c r="JWN95" s="201"/>
      <c r="JWO95" s="201"/>
      <c r="JWP95" s="201"/>
      <c r="JWQ95" s="201"/>
      <c r="JWR95" s="201"/>
      <c r="JWS95" s="201"/>
      <c r="JWT95" s="201"/>
      <c r="JWU95" s="201"/>
      <c r="JWV95" s="201"/>
      <c r="JWW95" s="201"/>
      <c r="JWX95" s="201"/>
      <c r="JWY95" s="201"/>
      <c r="JWZ95" s="201"/>
      <c r="JXA95" s="201"/>
      <c r="JXB95" s="201"/>
      <c r="JXC95" s="201"/>
      <c r="JXD95" s="201"/>
      <c r="JXE95" s="201"/>
      <c r="JXF95" s="201"/>
      <c r="JXG95" s="201"/>
      <c r="JXH95" s="201"/>
      <c r="JXI95" s="201"/>
      <c r="JXJ95" s="201"/>
      <c r="JXK95" s="201"/>
      <c r="JXL95" s="201"/>
      <c r="JXM95" s="201"/>
      <c r="JXN95" s="201"/>
      <c r="JXO95" s="201"/>
      <c r="JXP95" s="201"/>
      <c r="JXQ95" s="201"/>
      <c r="JXR95" s="201"/>
      <c r="JXS95" s="201"/>
      <c r="JXT95" s="201"/>
      <c r="JXU95" s="201"/>
      <c r="JXV95" s="201"/>
      <c r="JXW95" s="201"/>
      <c r="JXX95" s="201"/>
      <c r="JXY95" s="201"/>
      <c r="JXZ95" s="201"/>
      <c r="JYA95" s="201"/>
      <c r="JYB95" s="201"/>
      <c r="JYC95" s="201"/>
      <c r="JYD95" s="201"/>
      <c r="JYE95" s="201"/>
      <c r="JYF95" s="201"/>
      <c r="JYG95" s="201"/>
      <c r="JYH95" s="201"/>
      <c r="JYI95" s="201"/>
      <c r="JYJ95" s="201"/>
      <c r="JYK95" s="201"/>
      <c r="JYL95" s="201"/>
      <c r="JYM95" s="201"/>
      <c r="JYN95" s="201"/>
      <c r="JYO95" s="201"/>
      <c r="JYP95" s="201"/>
      <c r="JYQ95" s="201"/>
      <c r="JYR95" s="201"/>
      <c r="JYS95" s="201"/>
      <c r="JYT95" s="201"/>
      <c r="JYU95" s="201"/>
      <c r="JYV95" s="201"/>
      <c r="JYW95" s="201"/>
      <c r="JYX95" s="201"/>
      <c r="JYY95" s="201"/>
      <c r="JYZ95" s="201"/>
      <c r="JZA95" s="201"/>
      <c r="JZB95" s="201"/>
      <c r="JZC95" s="201"/>
      <c r="JZD95" s="201"/>
      <c r="JZE95" s="201"/>
      <c r="JZF95" s="201"/>
      <c r="JZG95" s="201"/>
      <c r="JZH95" s="201"/>
      <c r="JZI95" s="201"/>
      <c r="JZJ95" s="201"/>
      <c r="JZK95" s="201"/>
      <c r="JZL95" s="201"/>
      <c r="JZM95" s="201"/>
      <c r="JZN95" s="201"/>
      <c r="JZO95" s="201"/>
      <c r="JZP95" s="201"/>
      <c r="JZQ95" s="201"/>
      <c r="JZR95" s="201"/>
      <c r="JZS95" s="201"/>
      <c r="JZT95" s="201"/>
      <c r="JZU95" s="201"/>
      <c r="JZV95" s="201"/>
      <c r="JZW95" s="201"/>
      <c r="JZX95" s="201"/>
      <c r="JZY95" s="201"/>
      <c r="JZZ95" s="201"/>
      <c r="KAA95" s="201"/>
      <c r="KAB95" s="201"/>
      <c r="KAC95" s="201"/>
      <c r="KAD95" s="201"/>
      <c r="KAE95" s="201"/>
      <c r="KAF95" s="201"/>
      <c r="KAG95" s="201"/>
      <c r="KAH95" s="201"/>
      <c r="KAI95" s="201"/>
      <c r="KAJ95" s="201"/>
      <c r="KAK95" s="201"/>
      <c r="KAL95" s="201"/>
      <c r="KAM95" s="201"/>
      <c r="KAN95" s="201"/>
      <c r="KAO95" s="201"/>
      <c r="KAP95" s="201"/>
      <c r="KAQ95" s="201"/>
      <c r="KAR95" s="201"/>
      <c r="KAS95" s="201"/>
      <c r="KAT95" s="201"/>
      <c r="KAU95" s="201"/>
      <c r="KAV95" s="201"/>
      <c r="KAW95" s="201"/>
      <c r="KAX95" s="201"/>
      <c r="KAY95" s="201"/>
      <c r="KAZ95" s="201"/>
      <c r="KBA95" s="201"/>
      <c r="KBB95" s="201"/>
      <c r="KBC95" s="201"/>
      <c r="KBD95" s="201"/>
      <c r="KBE95" s="201"/>
      <c r="KBF95" s="201"/>
      <c r="KBG95" s="201"/>
      <c r="KBH95" s="201"/>
      <c r="KBI95" s="201"/>
      <c r="KBJ95" s="201"/>
      <c r="KBK95" s="201"/>
      <c r="KBL95" s="201"/>
      <c r="KBM95" s="201"/>
      <c r="KBN95" s="201"/>
      <c r="KBO95" s="201"/>
      <c r="KBP95" s="201"/>
      <c r="KBQ95" s="201"/>
      <c r="KBR95" s="201"/>
      <c r="KBS95" s="201"/>
      <c r="KBT95" s="201"/>
      <c r="KBU95" s="201"/>
      <c r="KBV95" s="201"/>
      <c r="KBW95" s="201"/>
      <c r="KBX95" s="201"/>
      <c r="KBY95" s="201"/>
      <c r="KBZ95" s="201"/>
      <c r="KCA95" s="201"/>
      <c r="KCB95" s="201"/>
      <c r="KCC95" s="201"/>
      <c r="KCD95" s="201"/>
      <c r="KCE95" s="201"/>
      <c r="KCF95" s="201"/>
      <c r="KCG95" s="201"/>
      <c r="KCH95" s="201"/>
      <c r="KCI95" s="201"/>
      <c r="KCJ95" s="201"/>
      <c r="KCK95" s="201"/>
      <c r="KCL95" s="201"/>
      <c r="KCM95" s="201"/>
      <c r="KCN95" s="201"/>
      <c r="KCO95" s="201"/>
      <c r="KCP95" s="201"/>
      <c r="KCQ95" s="201"/>
      <c r="KCR95" s="201"/>
      <c r="KCS95" s="201"/>
      <c r="KCT95" s="201"/>
      <c r="KCU95" s="201"/>
      <c r="KCV95" s="201"/>
      <c r="KCW95" s="201"/>
      <c r="KCX95" s="201"/>
      <c r="KCY95" s="201"/>
      <c r="KCZ95" s="201"/>
      <c r="KDA95" s="201"/>
      <c r="KDB95" s="201"/>
      <c r="KDC95" s="201"/>
      <c r="KDD95" s="201"/>
      <c r="KDE95" s="201"/>
      <c r="KDF95" s="201"/>
      <c r="KDG95" s="201"/>
      <c r="KDH95" s="201"/>
      <c r="KDI95" s="201"/>
      <c r="KDJ95" s="201"/>
      <c r="KDK95" s="201"/>
      <c r="KDL95" s="201"/>
      <c r="KDM95" s="201"/>
      <c r="KDN95" s="201"/>
      <c r="KDO95" s="201"/>
      <c r="KDP95" s="201"/>
      <c r="KDQ95" s="201"/>
      <c r="KDR95" s="201"/>
      <c r="KDS95" s="201"/>
      <c r="KDT95" s="201"/>
      <c r="KDU95" s="201"/>
      <c r="KDV95" s="201"/>
      <c r="KDW95" s="201"/>
      <c r="KDX95" s="201"/>
      <c r="KDY95" s="201"/>
      <c r="KDZ95" s="201"/>
      <c r="KEA95" s="201"/>
      <c r="KEB95" s="201"/>
      <c r="KEC95" s="201"/>
      <c r="KED95" s="201"/>
      <c r="KEE95" s="201"/>
      <c r="KEF95" s="201"/>
      <c r="KEG95" s="201"/>
      <c r="KEH95" s="201"/>
      <c r="KEI95" s="201"/>
      <c r="KEJ95" s="201"/>
      <c r="KEK95" s="201"/>
      <c r="KEL95" s="201"/>
      <c r="KEM95" s="201"/>
      <c r="KEN95" s="201"/>
      <c r="KEO95" s="201"/>
      <c r="KEP95" s="201"/>
      <c r="KEQ95" s="201"/>
      <c r="KER95" s="201"/>
      <c r="KES95" s="201"/>
      <c r="KET95" s="201"/>
      <c r="KEU95" s="201"/>
      <c r="KEV95" s="201"/>
      <c r="KEW95" s="201"/>
      <c r="KEX95" s="201"/>
      <c r="KEY95" s="201"/>
      <c r="KEZ95" s="201"/>
      <c r="KFA95" s="201"/>
      <c r="KFB95" s="201"/>
      <c r="KFC95" s="201"/>
      <c r="KFD95" s="201"/>
      <c r="KFE95" s="201"/>
      <c r="KFF95" s="201"/>
      <c r="KFG95" s="201"/>
      <c r="KFH95" s="201"/>
      <c r="KFI95" s="201"/>
      <c r="KFJ95" s="201"/>
      <c r="KFK95" s="201"/>
      <c r="KFL95" s="201"/>
      <c r="KFM95" s="201"/>
      <c r="KFN95" s="201"/>
      <c r="KFO95" s="201"/>
      <c r="KFP95" s="201"/>
      <c r="KFQ95" s="201"/>
      <c r="KFR95" s="201"/>
      <c r="KFS95" s="201"/>
      <c r="KFT95" s="201"/>
      <c r="KFU95" s="201"/>
      <c r="KFV95" s="201"/>
      <c r="KFW95" s="201"/>
      <c r="KFX95" s="201"/>
      <c r="KFY95" s="201"/>
      <c r="KFZ95" s="201"/>
      <c r="KGA95" s="201"/>
      <c r="KGB95" s="201"/>
      <c r="KGC95" s="201"/>
      <c r="KGD95" s="201"/>
      <c r="KGE95" s="201"/>
      <c r="KGF95" s="201"/>
      <c r="KGG95" s="201"/>
      <c r="KGH95" s="201"/>
      <c r="KGI95" s="201"/>
      <c r="KGJ95" s="201"/>
      <c r="KGK95" s="201"/>
      <c r="KGL95" s="201"/>
      <c r="KGM95" s="201"/>
      <c r="KGN95" s="201"/>
      <c r="KGO95" s="201"/>
      <c r="KGP95" s="201"/>
      <c r="KGQ95" s="201"/>
      <c r="KGR95" s="201"/>
      <c r="KGS95" s="201"/>
      <c r="KGT95" s="201"/>
      <c r="KGU95" s="201"/>
      <c r="KGV95" s="201"/>
      <c r="KGW95" s="201"/>
      <c r="KGX95" s="201"/>
      <c r="KGY95" s="201"/>
      <c r="KGZ95" s="201"/>
      <c r="KHA95" s="201"/>
      <c r="KHB95" s="201"/>
      <c r="KHC95" s="201"/>
      <c r="KHD95" s="201"/>
      <c r="KHE95" s="201"/>
      <c r="KHF95" s="201"/>
      <c r="KHG95" s="201"/>
      <c r="KHH95" s="201"/>
      <c r="KHI95" s="201"/>
      <c r="KHJ95" s="201"/>
      <c r="KHK95" s="201"/>
      <c r="KHL95" s="201"/>
      <c r="KHM95" s="201"/>
      <c r="KHN95" s="201"/>
      <c r="KHO95" s="201"/>
      <c r="KHP95" s="201"/>
      <c r="KHQ95" s="201"/>
      <c r="KHR95" s="201"/>
      <c r="KHS95" s="201"/>
      <c r="KHT95" s="201"/>
      <c r="KHU95" s="201"/>
      <c r="KHV95" s="201"/>
      <c r="KHW95" s="201"/>
      <c r="KHX95" s="201"/>
      <c r="KHY95" s="201"/>
      <c r="KHZ95" s="201"/>
      <c r="KIA95" s="201"/>
      <c r="KIB95" s="201"/>
      <c r="KIC95" s="201"/>
      <c r="KID95" s="201"/>
      <c r="KIE95" s="201"/>
      <c r="KIF95" s="201"/>
      <c r="KIG95" s="201"/>
      <c r="KIH95" s="201"/>
      <c r="KII95" s="201"/>
      <c r="KIJ95" s="201"/>
      <c r="KIK95" s="201"/>
      <c r="KIL95" s="201"/>
      <c r="KIM95" s="201"/>
      <c r="KIN95" s="201"/>
      <c r="KIO95" s="201"/>
      <c r="KIP95" s="201"/>
      <c r="KIQ95" s="201"/>
      <c r="KIR95" s="201"/>
      <c r="KIS95" s="201"/>
      <c r="KIT95" s="201"/>
      <c r="KIU95" s="201"/>
      <c r="KIV95" s="201"/>
      <c r="KIW95" s="201"/>
      <c r="KIX95" s="201"/>
      <c r="KIY95" s="201"/>
      <c r="KIZ95" s="201"/>
      <c r="KJA95" s="201"/>
      <c r="KJB95" s="201"/>
      <c r="KJC95" s="201"/>
      <c r="KJD95" s="201"/>
      <c r="KJE95" s="201"/>
      <c r="KJF95" s="201"/>
      <c r="KJG95" s="201"/>
      <c r="KJH95" s="201"/>
      <c r="KJI95" s="201"/>
      <c r="KJJ95" s="201"/>
      <c r="KJK95" s="201"/>
      <c r="KJL95" s="201"/>
      <c r="KJM95" s="201"/>
      <c r="KJN95" s="201"/>
      <c r="KJO95" s="201"/>
      <c r="KJP95" s="201"/>
      <c r="KJQ95" s="201"/>
      <c r="KJR95" s="201"/>
      <c r="KJS95" s="201"/>
      <c r="KJT95" s="201"/>
      <c r="KJU95" s="201"/>
      <c r="KJV95" s="201"/>
      <c r="KJW95" s="201"/>
      <c r="KJX95" s="201"/>
      <c r="KJY95" s="201"/>
      <c r="KJZ95" s="201"/>
      <c r="KKA95" s="201"/>
      <c r="KKB95" s="201"/>
      <c r="KKC95" s="201"/>
      <c r="KKD95" s="201"/>
      <c r="KKE95" s="201"/>
      <c r="KKF95" s="201"/>
      <c r="KKG95" s="201"/>
      <c r="KKH95" s="201"/>
      <c r="KKI95" s="201"/>
      <c r="KKJ95" s="201"/>
      <c r="KKK95" s="201"/>
      <c r="KKL95" s="201"/>
      <c r="KKM95" s="201"/>
      <c r="KKN95" s="201"/>
      <c r="KKO95" s="201"/>
      <c r="KKP95" s="201"/>
      <c r="KKQ95" s="201"/>
      <c r="KKR95" s="201"/>
      <c r="KKS95" s="201"/>
      <c r="KKT95" s="201"/>
      <c r="KKU95" s="201"/>
      <c r="KKV95" s="201"/>
      <c r="KKW95" s="201"/>
      <c r="KKX95" s="201"/>
      <c r="KKY95" s="201"/>
      <c r="KKZ95" s="201"/>
      <c r="KLA95" s="201"/>
      <c r="KLB95" s="201"/>
      <c r="KLC95" s="201"/>
      <c r="KLD95" s="201"/>
      <c r="KLE95" s="201"/>
      <c r="KLF95" s="201"/>
      <c r="KLG95" s="201"/>
      <c r="KLH95" s="201"/>
      <c r="KLI95" s="201"/>
      <c r="KLJ95" s="201"/>
      <c r="KLK95" s="201"/>
      <c r="KLL95" s="201"/>
      <c r="KLM95" s="201"/>
      <c r="KLN95" s="201"/>
      <c r="KLO95" s="201"/>
      <c r="KLP95" s="201"/>
      <c r="KLQ95" s="201"/>
      <c r="KLR95" s="201"/>
      <c r="KLS95" s="201"/>
      <c r="KLT95" s="201"/>
      <c r="KLU95" s="201"/>
      <c r="KLV95" s="201"/>
      <c r="KLW95" s="201"/>
      <c r="KLX95" s="201"/>
      <c r="KLY95" s="201"/>
      <c r="KLZ95" s="201"/>
      <c r="KMA95" s="201"/>
      <c r="KMB95" s="201"/>
      <c r="KMC95" s="201"/>
      <c r="KMD95" s="201"/>
      <c r="KME95" s="201"/>
      <c r="KMF95" s="201"/>
      <c r="KMG95" s="201"/>
      <c r="KMH95" s="201"/>
      <c r="KMI95" s="201"/>
      <c r="KMJ95" s="201"/>
      <c r="KMK95" s="201"/>
      <c r="KML95" s="201"/>
      <c r="KMM95" s="201"/>
      <c r="KMN95" s="201"/>
      <c r="KMO95" s="201"/>
      <c r="KMP95" s="201"/>
      <c r="KMQ95" s="201"/>
      <c r="KMR95" s="201"/>
      <c r="KMS95" s="201"/>
      <c r="KMT95" s="201"/>
      <c r="KMU95" s="201"/>
      <c r="KMV95" s="201"/>
      <c r="KMW95" s="201"/>
      <c r="KMX95" s="201"/>
      <c r="KMY95" s="201"/>
      <c r="KMZ95" s="201"/>
      <c r="KNA95" s="201"/>
      <c r="KNB95" s="201"/>
      <c r="KNC95" s="201"/>
      <c r="KND95" s="201"/>
      <c r="KNE95" s="201"/>
      <c r="KNF95" s="201"/>
      <c r="KNG95" s="201"/>
      <c r="KNH95" s="201"/>
      <c r="KNI95" s="201"/>
      <c r="KNJ95" s="201"/>
      <c r="KNK95" s="201"/>
      <c r="KNL95" s="201"/>
      <c r="KNM95" s="201"/>
      <c r="KNN95" s="201"/>
      <c r="KNO95" s="201"/>
      <c r="KNP95" s="201"/>
      <c r="KNQ95" s="201"/>
      <c r="KNR95" s="201"/>
      <c r="KNS95" s="201"/>
      <c r="KNT95" s="201"/>
      <c r="KNU95" s="201"/>
      <c r="KNV95" s="201"/>
      <c r="KNW95" s="201"/>
      <c r="KNX95" s="201"/>
      <c r="KNY95" s="201"/>
      <c r="KNZ95" s="201"/>
      <c r="KOA95" s="201"/>
      <c r="KOB95" s="201"/>
      <c r="KOC95" s="201"/>
      <c r="KOD95" s="201"/>
      <c r="KOE95" s="201"/>
      <c r="KOF95" s="201"/>
      <c r="KOG95" s="201"/>
      <c r="KOH95" s="201"/>
      <c r="KOI95" s="201"/>
      <c r="KOJ95" s="201"/>
      <c r="KOK95" s="201"/>
      <c r="KOL95" s="201"/>
      <c r="KOM95" s="201"/>
      <c r="KON95" s="201"/>
      <c r="KOO95" s="201"/>
      <c r="KOP95" s="201"/>
      <c r="KOQ95" s="201"/>
      <c r="KOR95" s="201"/>
      <c r="KOS95" s="201"/>
      <c r="KOT95" s="201"/>
      <c r="KOU95" s="201"/>
      <c r="KOV95" s="201"/>
      <c r="KOW95" s="201"/>
      <c r="KOX95" s="201"/>
      <c r="KOY95" s="201"/>
      <c r="KOZ95" s="201"/>
      <c r="KPA95" s="201"/>
      <c r="KPB95" s="201"/>
      <c r="KPC95" s="201"/>
      <c r="KPD95" s="201"/>
      <c r="KPE95" s="201"/>
      <c r="KPF95" s="201"/>
      <c r="KPG95" s="201"/>
      <c r="KPH95" s="201"/>
      <c r="KPI95" s="201"/>
      <c r="KPJ95" s="201"/>
      <c r="KPK95" s="201"/>
      <c r="KPL95" s="201"/>
      <c r="KPM95" s="201"/>
      <c r="KPN95" s="201"/>
      <c r="KPO95" s="201"/>
      <c r="KPP95" s="201"/>
      <c r="KPQ95" s="201"/>
      <c r="KPR95" s="201"/>
      <c r="KPS95" s="201"/>
      <c r="KPT95" s="201"/>
      <c r="KPU95" s="201"/>
      <c r="KPV95" s="201"/>
      <c r="KPW95" s="201"/>
      <c r="KPX95" s="201"/>
      <c r="KPY95" s="201"/>
      <c r="KPZ95" s="201"/>
      <c r="KQA95" s="201"/>
      <c r="KQB95" s="201"/>
      <c r="KQC95" s="201"/>
      <c r="KQD95" s="201"/>
      <c r="KQE95" s="201"/>
      <c r="KQF95" s="201"/>
      <c r="KQG95" s="201"/>
      <c r="KQH95" s="201"/>
      <c r="KQI95" s="201"/>
      <c r="KQJ95" s="201"/>
      <c r="KQK95" s="201"/>
      <c r="KQL95" s="201"/>
      <c r="KQM95" s="201"/>
      <c r="KQN95" s="201"/>
      <c r="KQO95" s="201"/>
      <c r="KQP95" s="201"/>
      <c r="KQQ95" s="201"/>
      <c r="KQR95" s="201"/>
      <c r="KQS95" s="201"/>
      <c r="KQT95" s="201"/>
      <c r="KQU95" s="201"/>
      <c r="KQV95" s="201"/>
      <c r="KQW95" s="201"/>
      <c r="KQX95" s="201"/>
      <c r="KQY95" s="201"/>
      <c r="KQZ95" s="201"/>
      <c r="KRA95" s="201"/>
      <c r="KRB95" s="201"/>
      <c r="KRC95" s="201"/>
      <c r="KRD95" s="201"/>
      <c r="KRE95" s="201"/>
      <c r="KRF95" s="201"/>
      <c r="KRG95" s="201"/>
      <c r="KRH95" s="201"/>
      <c r="KRI95" s="201"/>
      <c r="KRJ95" s="201"/>
      <c r="KRK95" s="201"/>
      <c r="KRL95" s="201"/>
      <c r="KRM95" s="201"/>
      <c r="KRN95" s="201"/>
      <c r="KRO95" s="201"/>
      <c r="KRP95" s="201"/>
      <c r="KRQ95" s="201"/>
      <c r="KRR95" s="201"/>
      <c r="KRS95" s="201"/>
      <c r="KRT95" s="201"/>
      <c r="KRU95" s="201"/>
      <c r="KRV95" s="201"/>
      <c r="KRW95" s="201"/>
      <c r="KRX95" s="201"/>
      <c r="KRY95" s="201"/>
      <c r="KRZ95" s="201"/>
      <c r="KSA95" s="201"/>
      <c r="KSB95" s="201"/>
      <c r="KSC95" s="201"/>
      <c r="KSD95" s="201"/>
      <c r="KSE95" s="201"/>
      <c r="KSF95" s="201"/>
      <c r="KSG95" s="201"/>
      <c r="KSH95" s="201"/>
      <c r="KSI95" s="201"/>
      <c r="KSJ95" s="201"/>
      <c r="KSK95" s="201"/>
      <c r="KSL95" s="201"/>
      <c r="KSM95" s="201"/>
      <c r="KSN95" s="201"/>
      <c r="KSO95" s="201"/>
      <c r="KSP95" s="201"/>
      <c r="KSQ95" s="201"/>
      <c r="KSR95" s="201"/>
      <c r="KSS95" s="201"/>
      <c r="KST95" s="201"/>
      <c r="KSU95" s="201"/>
      <c r="KSV95" s="201"/>
      <c r="KSW95" s="201"/>
      <c r="KSX95" s="201"/>
      <c r="KSY95" s="201"/>
      <c r="KSZ95" s="201"/>
      <c r="KTA95" s="201"/>
      <c r="KTB95" s="201"/>
      <c r="KTC95" s="201"/>
      <c r="KTD95" s="201"/>
      <c r="KTE95" s="201"/>
      <c r="KTF95" s="201"/>
      <c r="KTG95" s="201"/>
      <c r="KTH95" s="201"/>
      <c r="KTI95" s="201"/>
      <c r="KTJ95" s="201"/>
      <c r="KTK95" s="201"/>
      <c r="KTL95" s="201"/>
      <c r="KTM95" s="201"/>
      <c r="KTN95" s="201"/>
      <c r="KTO95" s="201"/>
      <c r="KTP95" s="201"/>
      <c r="KTQ95" s="201"/>
      <c r="KTR95" s="201"/>
      <c r="KTS95" s="201"/>
      <c r="KTT95" s="201"/>
      <c r="KTU95" s="201"/>
      <c r="KTV95" s="201"/>
      <c r="KTW95" s="201"/>
      <c r="KTX95" s="201"/>
      <c r="KTY95" s="201"/>
      <c r="KTZ95" s="201"/>
      <c r="KUA95" s="201"/>
      <c r="KUB95" s="201"/>
      <c r="KUC95" s="201"/>
      <c r="KUD95" s="201"/>
      <c r="KUE95" s="201"/>
      <c r="KUF95" s="201"/>
      <c r="KUG95" s="201"/>
      <c r="KUH95" s="201"/>
      <c r="KUI95" s="201"/>
      <c r="KUJ95" s="201"/>
      <c r="KUK95" s="201"/>
      <c r="KUL95" s="201"/>
      <c r="KUM95" s="201"/>
      <c r="KUN95" s="201"/>
      <c r="KUO95" s="201"/>
      <c r="KUP95" s="201"/>
      <c r="KUQ95" s="201"/>
      <c r="KUR95" s="201"/>
      <c r="KUS95" s="201"/>
      <c r="KUT95" s="201"/>
      <c r="KUU95" s="201"/>
      <c r="KUV95" s="201"/>
      <c r="KUW95" s="201"/>
      <c r="KUX95" s="201"/>
      <c r="KUY95" s="201"/>
      <c r="KUZ95" s="201"/>
      <c r="KVA95" s="201"/>
      <c r="KVB95" s="201"/>
      <c r="KVC95" s="201"/>
      <c r="KVD95" s="201"/>
      <c r="KVE95" s="201"/>
      <c r="KVF95" s="201"/>
      <c r="KVG95" s="201"/>
      <c r="KVH95" s="201"/>
      <c r="KVI95" s="201"/>
      <c r="KVJ95" s="201"/>
      <c r="KVK95" s="201"/>
      <c r="KVL95" s="201"/>
      <c r="KVM95" s="201"/>
      <c r="KVN95" s="201"/>
      <c r="KVO95" s="201"/>
      <c r="KVP95" s="201"/>
      <c r="KVQ95" s="201"/>
      <c r="KVR95" s="201"/>
      <c r="KVS95" s="201"/>
      <c r="KVT95" s="201"/>
      <c r="KVU95" s="201"/>
      <c r="KVV95" s="201"/>
      <c r="KVW95" s="201"/>
      <c r="KVX95" s="201"/>
      <c r="KVY95" s="201"/>
      <c r="KVZ95" s="201"/>
      <c r="KWA95" s="201"/>
      <c r="KWB95" s="201"/>
      <c r="KWC95" s="201"/>
      <c r="KWD95" s="201"/>
      <c r="KWE95" s="201"/>
      <c r="KWF95" s="201"/>
      <c r="KWG95" s="201"/>
      <c r="KWH95" s="201"/>
      <c r="KWI95" s="201"/>
      <c r="KWJ95" s="201"/>
      <c r="KWK95" s="201"/>
      <c r="KWL95" s="201"/>
      <c r="KWM95" s="201"/>
      <c r="KWN95" s="201"/>
      <c r="KWO95" s="201"/>
      <c r="KWP95" s="201"/>
      <c r="KWQ95" s="201"/>
      <c r="KWR95" s="201"/>
      <c r="KWS95" s="201"/>
      <c r="KWT95" s="201"/>
      <c r="KWU95" s="201"/>
      <c r="KWV95" s="201"/>
      <c r="KWW95" s="201"/>
      <c r="KWX95" s="201"/>
      <c r="KWY95" s="201"/>
      <c r="KWZ95" s="201"/>
      <c r="KXA95" s="201"/>
      <c r="KXB95" s="201"/>
      <c r="KXC95" s="201"/>
      <c r="KXD95" s="201"/>
      <c r="KXE95" s="201"/>
      <c r="KXF95" s="201"/>
      <c r="KXG95" s="201"/>
      <c r="KXH95" s="201"/>
      <c r="KXI95" s="201"/>
      <c r="KXJ95" s="201"/>
      <c r="KXK95" s="201"/>
      <c r="KXL95" s="201"/>
      <c r="KXM95" s="201"/>
      <c r="KXN95" s="201"/>
      <c r="KXO95" s="201"/>
      <c r="KXP95" s="201"/>
      <c r="KXQ95" s="201"/>
      <c r="KXR95" s="201"/>
      <c r="KXS95" s="201"/>
      <c r="KXT95" s="201"/>
      <c r="KXU95" s="201"/>
      <c r="KXV95" s="201"/>
      <c r="KXW95" s="201"/>
      <c r="KXX95" s="201"/>
      <c r="KXY95" s="201"/>
      <c r="KXZ95" s="201"/>
      <c r="KYA95" s="201"/>
      <c r="KYB95" s="201"/>
      <c r="KYC95" s="201"/>
      <c r="KYD95" s="201"/>
      <c r="KYE95" s="201"/>
      <c r="KYF95" s="201"/>
      <c r="KYG95" s="201"/>
      <c r="KYH95" s="201"/>
      <c r="KYI95" s="201"/>
      <c r="KYJ95" s="201"/>
      <c r="KYK95" s="201"/>
      <c r="KYL95" s="201"/>
      <c r="KYM95" s="201"/>
      <c r="KYN95" s="201"/>
      <c r="KYO95" s="201"/>
      <c r="KYP95" s="201"/>
      <c r="KYQ95" s="201"/>
      <c r="KYR95" s="201"/>
      <c r="KYS95" s="201"/>
      <c r="KYT95" s="201"/>
      <c r="KYU95" s="201"/>
      <c r="KYV95" s="201"/>
      <c r="KYW95" s="201"/>
      <c r="KYX95" s="201"/>
      <c r="KYY95" s="201"/>
      <c r="KYZ95" s="201"/>
      <c r="KZA95" s="201"/>
      <c r="KZB95" s="201"/>
      <c r="KZC95" s="201"/>
      <c r="KZD95" s="201"/>
      <c r="KZE95" s="201"/>
      <c r="KZF95" s="201"/>
      <c r="KZG95" s="201"/>
      <c r="KZH95" s="201"/>
      <c r="KZI95" s="201"/>
      <c r="KZJ95" s="201"/>
      <c r="KZK95" s="201"/>
      <c r="KZL95" s="201"/>
      <c r="KZM95" s="201"/>
      <c r="KZN95" s="201"/>
      <c r="KZO95" s="201"/>
      <c r="KZP95" s="201"/>
      <c r="KZQ95" s="201"/>
      <c r="KZR95" s="201"/>
      <c r="KZS95" s="201"/>
      <c r="KZT95" s="201"/>
      <c r="KZU95" s="201"/>
      <c r="KZV95" s="201"/>
      <c r="KZW95" s="201"/>
      <c r="KZX95" s="201"/>
      <c r="KZY95" s="201"/>
      <c r="KZZ95" s="201"/>
      <c r="LAA95" s="201"/>
      <c r="LAB95" s="201"/>
      <c r="LAC95" s="201"/>
      <c r="LAD95" s="201"/>
      <c r="LAE95" s="201"/>
      <c r="LAF95" s="201"/>
      <c r="LAG95" s="201"/>
      <c r="LAH95" s="201"/>
      <c r="LAI95" s="201"/>
      <c r="LAJ95" s="201"/>
      <c r="LAK95" s="201"/>
      <c r="LAL95" s="201"/>
      <c r="LAM95" s="201"/>
      <c r="LAN95" s="201"/>
      <c r="LAO95" s="201"/>
      <c r="LAP95" s="201"/>
      <c r="LAQ95" s="201"/>
      <c r="LAR95" s="201"/>
      <c r="LAS95" s="201"/>
      <c r="LAT95" s="201"/>
      <c r="LAU95" s="201"/>
      <c r="LAV95" s="201"/>
      <c r="LAW95" s="201"/>
      <c r="LAX95" s="201"/>
      <c r="LAY95" s="201"/>
      <c r="LAZ95" s="201"/>
      <c r="LBA95" s="201"/>
      <c r="LBB95" s="201"/>
      <c r="LBC95" s="201"/>
      <c r="LBD95" s="201"/>
      <c r="LBE95" s="201"/>
      <c r="LBF95" s="201"/>
      <c r="LBG95" s="201"/>
      <c r="LBH95" s="201"/>
      <c r="LBI95" s="201"/>
      <c r="LBJ95" s="201"/>
      <c r="LBK95" s="201"/>
      <c r="LBL95" s="201"/>
      <c r="LBM95" s="201"/>
      <c r="LBN95" s="201"/>
      <c r="LBO95" s="201"/>
      <c r="LBP95" s="201"/>
      <c r="LBQ95" s="201"/>
      <c r="LBR95" s="201"/>
      <c r="LBS95" s="201"/>
      <c r="LBT95" s="201"/>
      <c r="LBU95" s="201"/>
      <c r="LBV95" s="201"/>
      <c r="LBW95" s="201"/>
      <c r="LBX95" s="201"/>
      <c r="LBY95" s="201"/>
      <c r="LBZ95" s="201"/>
      <c r="LCA95" s="201"/>
      <c r="LCB95" s="201"/>
      <c r="LCC95" s="201"/>
      <c r="LCD95" s="201"/>
      <c r="LCE95" s="201"/>
      <c r="LCF95" s="201"/>
      <c r="LCG95" s="201"/>
      <c r="LCH95" s="201"/>
      <c r="LCI95" s="201"/>
      <c r="LCJ95" s="201"/>
      <c r="LCK95" s="201"/>
      <c r="LCL95" s="201"/>
      <c r="LCM95" s="201"/>
      <c r="LCN95" s="201"/>
      <c r="LCO95" s="201"/>
      <c r="LCP95" s="201"/>
      <c r="LCQ95" s="201"/>
      <c r="LCR95" s="201"/>
      <c r="LCS95" s="201"/>
      <c r="LCT95" s="201"/>
      <c r="LCU95" s="201"/>
      <c r="LCV95" s="201"/>
      <c r="LCW95" s="201"/>
      <c r="LCX95" s="201"/>
      <c r="LCY95" s="201"/>
      <c r="LCZ95" s="201"/>
      <c r="LDA95" s="201"/>
      <c r="LDB95" s="201"/>
      <c r="LDC95" s="201"/>
      <c r="LDD95" s="201"/>
      <c r="LDE95" s="201"/>
      <c r="LDF95" s="201"/>
      <c r="LDG95" s="201"/>
      <c r="LDH95" s="201"/>
      <c r="LDI95" s="201"/>
      <c r="LDJ95" s="201"/>
      <c r="LDK95" s="201"/>
      <c r="LDL95" s="201"/>
      <c r="LDM95" s="201"/>
      <c r="LDN95" s="201"/>
      <c r="LDO95" s="201"/>
      <c r="LDP95" s="201"/>
      <c r="LDQ95" s="201"/>
      <c r="LDR95" s="201"/>
      <c r="LDS95" s="201"/>
      <c r="LDT95" s="201"/>
      <c r="LDU95" s="201"/>
      <c r="LDV95" s="201"/>
      <c r="LDW95" s="201"/>
      <c r="LDX95" s="201"/>
      <c r="LDY95" s="201"/>
      <c r="LDZ95" s="201"/>
      <c r="LEA95" s="201"/>
      <c r="LEB95" s="201"/>
      <c r="LEC95" s="201"/>
      <c r="LED95" s="201"/>
      <c r="LEE95" s="201"/>
      <c r="LEF95" s="201"/>
      <c r="LEG95" s="201"/>
      <c r="LEH95" s="201"/>
      <c r="LEI95" s="201"/>
      <c r="LEJ95" s="201"/>
      <c r="LEK95" s="201"/>
      <c r="LEL95" s="201"/>
      <c r="LEM95" s="201"/>
      <c r="LEN95" s="201"/>
      <c r="LEO95" s="201"/>
      <c r="LEP95" s="201"/>
      <c r="LEQ95" s="201"/>
      <c r="LER95" s="201"/>
      <c r="LES95" s="201"/>
      <c r="LET95" s="201"/>
      <c r="LEU95" s="201"/>
      <c r="LEV95" s="201"/>
      <c r="LEW95" s="201"/>
      <c r="LEX95" s="201"/>
      <c r="LEY95" s="201"/>
      <c r="LEZ95" s="201"/>
      <c r="LFA95" s="201"/>
      <c r="LFB95" s="201"/>
      <c r="LFC95" s="201"/>
      <c r="LFD95" s="201"/>
      <c r="LFE95" s="201"/>
      <c r="LFF95" s="201"/>
      <c r="LFG95" s="201"/>
      <c r="LFH95" s="201"/>
      <c r="LFI95" s="201"/>
      <c r="LFJ95" s="201"/>
      <c r="LFK95" s="201"/>
      <c r="LFL95" s="201"/>
      <c r="LFM95" s="201"/>
      <c r="LFN95" s="201"/>
      <c r="LFO95" s="201"/>
      <c r="LFP95" s="201"/>
      <c r="LFQ95" s="201"/>
      <c r="LFR95" s="201"/>
      <c r="LFS95" s="201"/>
      <c r="LFT95" s="201"/>
      <c r="LFU95" s="201"/>
      <c r="LFV95" s="201"/>
      <c r="LFW95" s="201"/>
      <c r="LFX95" s="201"/>
      <c r="LFY95" s="201"/>
      <c r="LFZ95" s="201"/>
      <c r="LGA95" s="201"/>
      <c r="LGB95" s="201"/>
      <c r="LGC95" s="201"/>
      <c r="LGD95" s="201"/>
      <c r="LGE95" s="201"/>
      <c r="LGF95" s="201"/>
      <c r="LGG95" s="201"/>
      <c r="LGH95" s="201"/>
      <c r="LGI95" s="201"/>
      <c r="LGJ95" s="201"/>
      <c r="LGK95" s="201"/>
      <c r="LGL95" s="201"/>
      <c r="LGM95" s="201"/>
      <c r="LGN95" s="201"/>
      <c r="LGO95" s="201"/>
      <c r="LGP95" s="201"/>
      <c r="LGQ95" s="201"/>
      <c r="LGR95" s="201"/>
      <c r="LGS95" s="201"/>
      <c r="LGT95" s="201"/>
      <c r="LGU95" s="201"/>
      <c r="LGV95" s="201"/>
      <c r="LGW95" s="201"/>
      <c r="LGX95" s="201"/>
      <c r="LGY95" s="201"/>
      <c r="LGZ95" s="201"/>
      <c r="LHA95" s="201"/>
      <c r="LHB95" s="201"/>
      <c r="LHC95" s="201"/>
      <c r="LHD95" s="201"/>
      <c r="LHE95" s="201"/>
      <c r="LHF95" s="201"/>
      <c r="LHG95" s="201"/>
      <c r="LHH95" s="201"/>
      <c r="LHI95" s="201"/>
      <c r="LHJ95" s="201"/>
      <c r="LHK95" s="201"/>
      <c r="LHL95" s="201"/>
      <c r="LHM95" s="201"/>
      <c r="LHN95" s="201"/>
      <c r="LHO95" s="201"/>
      <c r="LHP95" s="201"/>
      <c r="LHQ95" s="201"/>
      <c r="LHR95" s="201"/>
      <c r="LHS95" s="201"/>
      <c r="LHT95" s="201"/>
      <c r="LHU95" s="201"/>
      <c r="LHV95" s="201"/>
      <c r="LHW95" s="201"/>
      <c r="LHX95" s="201"/>
      <c r="LHY95" s="201"/>
      <c r="LHZ95" s="201"/>
      <c r="LIA95" s="201"/>
      <c r="LIB95" s="201"/>
      <c r="LIC95" s="201"/>
      <c r="LID95" s="201"/>
      <c r="LIE95" s="201"/>
      <c r="LIF95" s="201"/>
      <c r="LIG95" s="201"/>
      <c r="LIH95" s="201"/>
      <c r="LII95" s="201"/>
      <c r="LIJ95" s="201"/>
      <c r="LIK95" s="201"/>
      <c r="LIL95" s="201"/>
      <c r="LIM95" s="201"/>
      <c r="LIN95" s="201"/>
      <c r="LIO95" s="201"/>
      <c r="LIP95" s="201"/>
      <c r="LIQ95" s="201"/>
      <c r="LIR95" s="201"/>
      <c r="LIS95" s="201"/>
      <c r="LIT95" s="201"/>
      <c r="LIU95" s="201"/>
      <c r="LIV95" s="201"/>
      <c r="LIW95" s="201"/>
      <c r="LIX95" s="201"/>
      <c r="LIY95" s="201"/>
      <c r="LIZ95" s="201"/>
      <c r="LJA95" s="201"/>
      <c r="LJB95" s="201"/>
      <c r="LJC95" s="201"/>
      <c r="LJD95" s="201"/>
      <c r="LJE95" s="201"/>
      <c r="LJF95" s="201"/>
      <c r="LJG95" s="201"/>
      <c r="LJH95" s="201"/>
      <c r="LJI95" s="201"/>
      <c r="LJJ95" s="201"/>
      <c r="LJK95" s="201"/>
      <c r="LJL95" s="201"/>
      <c r="LJM95" s="201"/>
      <c r="LJN95" s="201"/>
      <c r="LJO95" s="201"/>
      <c r="LJP95" s="201"/>
      <c r="LJQ95" s="201"/>
      <c r="LJR95" s="201"/>
      <c r="LJS95" s="201"/>
      <c r="LJT95" s="201"/>
      <c r="LJU95" s="201"/>
      <c r="LJV95" s="201"/>
      <c r="LJW95" s="201"/>
      <c r="LJX95" s="201"/>
      <c r="LJY95" s="201"/>
      <c r="LJZ95" s="201"/>
      <c r="LKA95" s="201"/>
      <c r="LKB95" s="201"/>
      <c r="LKC95" s="201"/>
      <c r="LKD95" s="201"/>
      <c r="LKE95" s="201"/>
      <c r="LKF95" s="201"/>
      <c r="LKG95" s="201"/>
      <c r="LKH95" s="201"/>
      <c r="LKI95" s="201"/>
      <c r="LKJ95" s="201"/>
      <c r="LKK95" s="201"/>
      <c r="LKL95" s="201"/>
      <c r="LKM95" s="201"/>
      <c r="LKN95" s="201"/>
      <c r="LKO95" s="201"/>
      <c r="LKP95" s="201"/>
      <c r="LKQ95" s="201"/>
      <c r="LKR95" s="201"/>
      <c r="LKS95" s="201"/>
      <c r="LKT95" s="201"/>
      <c r="LKU95" s="201"/>
      <c r="LKV95" s="201"/>
      <c r="LKW95" s="201"/>
      <c r="LKX95" s="201"/>
      <c r="LKY95" s="201"/>
      <c r="LKZ95" s="201"/>
      <c r="LLA95" s="201"/>
      <c r="LLB95" s="201"/>
      <c r="LLC95" s="201"/>
      <c r="LLD95" s="201"/>
      <c r="LLE95" s="201"/>
      <c r="LLF95" s="201"/>
      <c r="LLG95" s="201"/>
      <c r="LLH95" s="201"/>
      <c r="LLI95" s="201"/>
      <c r="LLJ95" s="201"/>
      <c r="LLK95" s="201"/>
      <c r="LLL95" s="201"/>
      <c r="LLM95" s="201"/>
      <c r="LLN95" s="201"/>
      <c r="LLO95" s="201"/>
      <c r="LLP95" s="201"/>
      <c r="LLQ95" s="201"/>
      <c r="LLR95" s="201"/>
      <c r="LLS95" s="201"/>
      <c r="LLT95" s="201"/>
      <c r="LLU95" s="201"/>
      <c r="LLV95" s="201"/>
      <c r="LLW95" s="201"/>
      <c r="LLX95" s="201"/>
      <c r="LLY95" s="201"/>
      <c r="LLZ95" s="201"/>
      <c r="LMA95" s="201"/>
      <c r="LMB95" s="201"/>
      <c r="LMC95" s="201"/>
      <c r="LMD95" s="201"/>
      <c r="LME95" s="201"/>
      <c r="LMF95" s="201"/>
      <c r="LMG95" s="201"/>
      <c r="LMH95" s="201"/>
      <c r="LMI95" s="201"/>
      <c r="LMJ95" s="201"/>
      <c r="LMK95" s="201"/>
      <c r="LML95" s="201"/>
      <c r="LMM95" s="201"/>
      <c r="LMN95" s="201"/>
      <c r="LMO95" s="201"/>
      <c r="LMP95" s="201"/>
      <c r="LMQ95" s="201"/>
      <c r="LMR95" s="201"/>
      <c r="LMS95" s="201"/>
      <c r="LMT95" s="201"/>
      <c r="LMU95" s="201"/>
      <c r="LMV95" s="201"/>
      <c r="LMW95" s="201"/>
      <c r="LMX95" s="201"/>
      <c r="LMY95" s="201"/>
      <c r="LMZ95" s="201"/>
      <c r="LNA95" s="201"/>
      <c r="LNB95" s="201"/>
      <c r="LNC95" s="201"/>
      <c r="LND95" s="201"/>
      <c r="LNE95" s="201"/>
      <c r="LNF95" s="201"/>
      <c r="LNG95" s="201"/>
      <c r="LNH95" s="201"/>
      <c r="LNI95" s="201"/>
      <c r="LNJ95" s="201"/>
      <c r="LNK95" s="201"/>
      <c r="LNL95" s="201"/>
      <c r="LNM95" s="201"/>
      <c r="LNN95" s="201"/>
      <c r="LNO95" s="201"/>
      <c r="LNP95" s="201"/>
      <c r="LNQ95" s="201"/>
      <c r="LNR95" s="201"/>
      <c r="LNS95" s="201"/>
      <c r="LNT95" s="201"/>
      <c r="LNU95" s="201"/>
      <c r="LNV95" s="201"/>
      <c r="LNW95" s="201"/>
      <c r="LNX95" s="201"/>
      <c r="LNY95" s="201"/>
      <c r="LNZ95" s="201"/>
      <c r="LOA95" s="201"/>
      <c r="LOB95" s="201"/>
      <c r="LOC95" s="201"/>
      <c r="LOD95" s="201"/>
      <c r="LOE95" s="201"/>
      <c r="LOF95" s="201"/>
      <c r="LOG95" s="201"/>
      <c r="LOH95" s="201"/>
      <c r="LOI95" s="201"/>
      <c r="LOJ95" s="201"/>
      <c r="LOK95" s="201"/>
      <c r="LOL95" s="201"/>
      <c r="LOM95" s="201"/>
      <c r="LON95" s="201"/>
      <c r="LOO95" s="201"/>
      <c r="LOP95" s="201"/>
      <c r="LOQ95" s="201"/>
      <c r="LOR95" s="201"/>
      <c r="LOS95" s="201"/>
      <c r="LOT95" s="201"/>
      <c r="LOU95" s="201"/>
      <c r="LOV95" s="201"/>
      <c r="LOW95" s="201"/>
      <c r="LOX95" s="201"/>
      <c r="LOY95" s="201"/>
      <c r="LOZ95" s="201"/>
      <c r="LPA95" s="201"/>
      <c r="LPB95" s="201"/>
      <c r="LPC95" s="201"/>
      <c r="LPD95" s="201"/>
      <c r="LPE95" s="201"/>
      <c r="LPF95" s="201"/>
      <c r="LPG95" s="201"/>
      <c r="LPH95" s="201"/>
      <c r="LPI95" s="201"/>
      <c r="LPJ95" s="201"/>
      <c r="LPK95" s="201"/>
      <c r="LPL95" s="201"/>
      <c r="LPM95" s="201"/>
      <c r="LPN95" s="201"/>
      <c r="LPO95" s="201"/>
      <c r="LPP95" s="201"/>
      <c r="LPQ95" s="201"/>
      <c r="LPR95" s="201"/>
      <c r="LPS95" s="201"/>
      <c r="LPT95" s="201"/>
      <c r="LPU95" s="201"/>
      <c r="LPV95" s="201"/>
      <c r="LPW95" s="201"/>
      <c r="LPX95" s="201"/>
      <c r="LPY95" s="201"/>
      <c r="LPZ95" s="201"/>
      <c r="LQA95" s="201"/>
      <c r="LQB95" s="201"/>
      <c r="LQC95" s="201"/>
      <c r="LQD95" s="201"/>
      <c r="LQE95" s="201"/>
      <c r="LQF95" s="201"/>
      <c r="LQG95" s="201"/>
      <c r="LQH95" s="201"/>
      <c r="LQI95" s="201"/>
      <c r="LQJ95" s="201"/>
      <c r="LQK95" s="201"/>
      <c r="LQL95" s="201"/>
      <c r="LQM95" s="201"/>
      <c r="LQN95" s="201"/>
      <c r="LQO95" s="201"/>
      <c r="LQP95" s="201"/>
      <c r="LQQ95" s="201"/>
      <c r="LQR95" s="201"/>
      <c r="LQS95" s="201"/>
      <c r="LQT95" s="201"/>
      <c r="LQU95" s="201"/>
      <c r="LQV95" s="201"/>
      <c r="LQW95" s="201"/>
      <c r="LQX95" s="201"/>
      <c r="LQY95" s="201"/>
      <c r="LQZ95" s="201"/>
      <c r="LRA95" s="201"/>
      <c r="LRB95" s="201"/>
      <c r="LRC95" s="201"/>
      <c r="LRD95" s="201"/>
      <c r="LRE95" s="201"/>
      <c r="LRF95" s="201"/>
      <c r="LRG95" s="201"/>
      <c r="LRH95" s="201"/>
      <c r="LRI95" s="201"/>
      <c r="LRJ95" s="201"/>
      <c r="LRK95" s="201"/>
      <c r="LRL95" s="201"/>
      <c r="LRM95" s="201"/>
      <c r="LRN95" s="201"/>
      <c r="LRO95" s="201"/>
      <c r="LRP95" s="201"/>
      <c r="LRQ95" s="201"/>
      <c r="LRR95" s="201"/>
      <c r="LRS95" s="201"/>
      <c r="LRT95" s="201"/>
      <c r="LRU95" s="201"/>
      <c r="LRV95" s="201"/>
      <c r="LRW95" s="201"/>
      <c r="LRX95" s="201"/>
      <c r="LRY95" s="201"/>
      <c r="LRZ95" s="201"/>
      <c r="LSA95" s="201"/>
      <c r="LSB95" s="201"/>
      <c r="LSC95" s="201"/>
      <c r="LSD95" s="201"/>
      <c r="LSE95" s="201"/>
      <c r="LSF95" s="201"/>
      <c r="LSG95" s="201"/>
      <c r="LSH95" s="201"/>
      <c r="LSI95" s="201"/>
      <c r="LSJ95" s="201"/>
      <c r="LSK95" s="201"/>
      <c r="LSL95" s="201"/>
      <c r="LSM95" s="201"/>
      <c r="LSN95" s="201"/>
      <c r="LSO95" s="201"/>
      <c r="LSP95" s="201"/>
      <c r="LSQ95" s="201"/>
      <c r="LSR95" s="201"/>
      <c r="LSS95" s="201"/>
      <c r="LST95" s="201"/>
      <c r="LSU95" s="201"/>
      <c r="LSV95" s="201"/>
      <c r="LSW95" s="201"/>
      <c r="LSX95" s="201"/>
      <c r="LSY95" s="201"/>
      <c r="LSZ95" s="201"/>
      <c r="LTA95" s="201"/>
      <c r="LTB95" s="201"/>
      <c r="LTC95" s="201"/>
      <c r="LTD95" s="201"/>
      <c r="LTE95" s="201"/>
      <c r="LTF95" s="201"/>
      <c r="LTG95" s="201"/>
      <c r="LTH95" s="201"/>
      <c r="LTI95" s="201"/>
      <c r="LTJ95" s="201"/>
      <c r="LTK95" s="201"/>
      <c r="LTL95" s="201"/>
      <c r="LTM95" s="201"/>
      <c r="LTN95" s="201"/>
      <c r="LTO95" s="201"/>
      <c r="LTP95" s="201"/>
      <c r="LTQ95" s="201"/>
      <c r="LTR95" s="201"/>
      <c r="LTS95" s="201"/>
      <c r="LTT95" s="201"/>
      <c r="LTU95" s="201"/>
      <c r="LTV95" s="201"/>
      <c r="LTW95" s="201"/>
      <c r="LTX95" s="201"/>
      <c r="LTY95" s="201"/>
      <c r="LTZ95" s="201"/>
      <c r="LUA95" s="201"/>
      <c r="LUB95" s="201"/>
      <c r="LUC95" s="201"/>
      <c r="LUD95" s="201"/>
      <c r="LUE95" s="201"/>
      <c r="LUF95" s="201"/>
      <c r="LUG95" s="201"/>
      <c r="LUH95" s="201"/>
      <c r="LUI95" s="201"/>
      <c r="LUJ95" s="201"/>
      <c r="LUK95" s="201"/>
      <c r="LUL95" s="201"/>
      <c r="LUM95" s="201"/>
      <c r="LUN95" s="201"/>
      <c r="LUO95" s="201"/>
      <c r="LUP95" s="201"/>
      <c r="LUQ95" s="201"/>
      <c r="LUR95" s="201"/>
      <c r="LUS95" s="201"/>
      <c r="LUT95" s="201"/>
      <c r="LUU95" s="201"/>
      <c r="LUV95" s="201"/>
      <c r="LUW95" s="201"/>
      <c r="LUX95" s="201"/>
      <c r="LUY95" s="201"/>
      <c r="LUZ95" s="201"/>
      <c r="LVA95" s="201"/>
      <c r="LVB95" s="201"/>
      <c r="LVC95" s="201"/>
      <c r="LVD95" s="201"/>
      <c r="LVE95" s="201"/>
      <c r="LVF95" s="201"/>
      <c r="LVG95" s="201"/>
      <c r="LVH95" s="201"/>
      <c r="LVI95" s="201"/>
      <c r="LVJ95" s="201"/>
      <c r="LVK95" s="201"/>
      <c r="LVL95" s="201"/>
      <c r="LVM95" s="201"/>
      <c r="LVN95" s="201"/>
      <c r="LVO95" s="201"/>
      <c r="LVP95" s="201"/>
      <c r="LVQ95" s="201"/>
      <c r="LVR95" s="201"/>
      <c r="LVS95" s="201"/>
      <c r="LVT95" s="201"/>
      <c r="LVU95" s="201"/>
      <c r="LVV95" s="201"/>
      <c r="LVW95" s="201"/>
      <c r="LVX95" s="201"/>
      <c r="LVY95" s="201"/>
      <c r="LVZ95" s="201"/>
      <c r="LWA95" s="201"/>
      <c r="LWB95" s="201"/>
      <c r="LWC95" s="201"/>
      <c r="LWD95" s="201"/>
      <c r="LWE95" s="201"/>
      <c r="LWF95" s="201"/>
      <c r="LWG95" s="201"/>
      <c r="LWH95" s="201"/>
      <c r="LWI95" s="201"/>
      <c r="LWJ95" s="201"/>
      <c r="LWK95" s="201"/>
      <c r="LWL95" s="201"/>
      <c r="LWM95" s="201"/>
      <c r="LWN95" s="201"/>
      <c r="LWO95" s="201"/>
      <c r="LWP95" s="201"/>
      <c r="LWQ95" s="201"/>
      <c r="LWR95" s="201"/>
      <c r="LWS95" s="201"/>
      <c r="LWT95" s="201"/>
      <c r="LWU95" s="201"/>
      <c r="LWV95" s="201"/>
      <c r="LWW95" s="201"/>
      <c r="LWX95" s="201"/>
      <c r="LWY95" s="201"/>
      <c r="LWZ95" s="201"/>
      <c r="LXA95" s="201"/>
      <c r="LXB95" s="201"/>
      <c r="LXC95" s="201"/>
      <c r="LXD95" s="201"/>
      <c r="LXE95" s="201"/>
      <c r="LXF95" s="201"/>
      <c r="LXG95" s="201"/>
      <c r="LXH95" s="201"/>
      <c r="LXI95" s="201"/>
      <c r="LXJ95" s="201"/>
      <c r="LXK95" s="201"/>
      <c r="LXL95" s="201"/>
      <c r="LXM95" s="201"/>
      <c r="LXN95" s="201"/>
      <c r="LXO95" s="201"/>
      <c r="LXP95" s="201"/>
      <c r="LXQ95" s="201"/>
      <c r="LXR95" s="201"/>
      <c r="LXS95" s="201"/>
      <c r="LXT95" s="201"/>
      <c r="LXU95" s="201"/>
      <c r="LXV95" s="201"/>
      <c r="LXW95" s="201"/>
      <c r="LXX95" s="201"/>
      <c r="LXY95" s="201"/>
      <c r="LXZ95" s="201"/>
      <c r="LYA95" s="201"/>
      <c r="LYB95" s="201"/>
      <c r="LYC95" s="201"/>
      <c r="LYD95" s="201"/>
      <c r="LYE95" s="201"/>
      <c r="LYF95" s="201"/>
      <c r="LYG95" s="201"/>
      <c r="LYH95" s="201"/>
      <c r="LYI95" s="201"/>
      <c r="LYJ95" s="201"/>
      <c r="LYK95" s="201"/>
      <c r="LYL95" s="201"/>
      <c r="LYM95" s="201"/>
      <c r="LYN95" s="201"/>
      <c r="LYO95" s="201"/>
      <c r="LYP95" s="201"/>
      <c r="LYQ95" s="201"/>
      <c r="LYR95" s="201"/>
      <c r="LYS95" s="201"/>
      <c r="LYT95" s="201"/>
      <c r="LYU95" s="201"/>
      <c r="LYV95" s="201"/>
      <c r="LYW95" s="201"/>
      <c r="LYX95" s="201"/>
      <c r="LYY95" s="201"/>
      <c r="LYZ95" s="201"/>
      <c r="LZA95" s="201"/>
      <c r="LZB95" s="201"/>
      <c r="LZC95" s="201"/>
      <c r="LZD95" s="201"/>
      <c r="LZE95" s="201"/>
      <c r="LZF95" s="201"/>
      <c r="LZG95" s="201"/>
      <c r="LZH95" s="201"/>
      <c r="LZI95" s="201"/>
      <c r="LZJ95" s="201"/>
      <c r="LZK95" s="201"/>
      <c r="LZL95" s="201"/>
      <c r="LZM95" s="201"/>
      <c r="LZN95" s="201"/>
      <c r="LZO95" s="201"/>
      <c r="LZP95" s="201"/>
      <c r="LZQ95" s="201"/>
      <c r="LZR95" s="201"/>
      <c r="LZS95" s="201"/>
      <c r="LZT95" s="201"/>
      <c r="LZU95" s="201"/>
      <c r="LZV95" s="201"/>
      <c r="LZW95" s="201"/>
      <c r="LZX95" s="201"/>
      <c r="LZY95" s="201"/>
      <c r="LZZ95" s="201"/>
      <c r="MAA95" s="201"/>
      <c r="MAB95" s="201"/>
      <c r="MAC95" s="201"/>
      <c r="MAD95" s="201"/>
      <c r="MAE95" s="201"/>
      <c r="MAF95" s="201"/>
      <c r="MAG95" s="201"/>
      <c r="MAH95" s="201"/>
      <c r="MAI95" s="201"/>
      <c r="MAJ95" s="201"/>
      <c r="MAK95" s="201"/>
      <c r="MAL95" s="201"/>
      <c r="MAM95" s="201"/>
      <c r="MAN95" s="201"/>
      <c r="MAO95" s="201"/>
      <c r="MAP95" s="201"/>
      <c r="MAQ95" s="201"/>
      <c r="MAR95" s="201"/>
      <c r="MAS95" s="201"/>
      <c r="MAT95" s="201"/>
      <c r="MAU95" s="201"/>
      <c r="MAV95" s="201"/>
      <c r="MAW95" s="201"/>
      <c r="MAX95" s="201"/>
      <c r="MAY95" s="201"/>
      <c r="MAZ95" s="201"/>
      <c r="MBA95" s="201"/>
      <c r="MBB95" s="201"/>
      <c r="MBC95" s="201"/>
      <c r="MBD95" s="201"/>
      <c r="MBE95" s="201"/>
      <c r="MBF95" s="201"/>
      <c r="MBG95" s="201"/>
      <c r="MBH95" s="201"/>
      <c r="MBI95" s="201"/>
      <c r="MBJ95" s="201"/>
      <c r="MBK95" s="201"/>
      <c r="MBL95" s="201"/>
      <c r="MBM95" s="201"/>
      <c r="MBN95" s="201"/>
      <c r="MBO95" s="201"/>
      <c r="MBP95" s="201"/>
      <c r="MBQ95" s="201"/>
      <c r="MBR95" s="201"/>
      <c r="MBS95" s="201"/>
      <c r="MBT95" s="201"/>
      <c r="MBU95" s="201"/>
      <c r="MBV95" s="201"/>
      <c r="MBW95" s="201"/>
      <c r="MBX95" s="201"/>
      <c r="MBY95" s="201"/>
      <c r="MBZ95" s="201"/>
      <c r="MCA95" s="201"/>
      <c r="MCB95" s="201"/>
      <c r="MCC95" s="201"/>
      <c r="MCD95" s="201"/>
      <c r="MCE95" s="201"/>
      <c r="MCF95" s="201"/>
      <c r="MCG95" s="201"/>
      <c r="MCH95" s="201"/>
      <c r="MCI95" s="201"/>
      <c r="MCJ95" s="201"/>
      <c r="MCK95" s="201"/>
      <c r="MCL95" s="201"/>
      <c r="MCM95" s="201"/>
      <c r="MCN95" s="201"/>
      <c r="MCO95" s="201"/>
      <c r="MCP95" s="201"/>
      <c r="MCQ95" s="201"/>
      <c r="MCR95" s="201"/>
      <c r="MCS95" s="201"/>
      <c r="MCT95" s="201"/>
      <c r="MCU95" s="201"/>
      <c r="MCV95" s="201"/>
      <c r="MCW95" s="201"/>
      <c r="MCX95" s="201"/>
      <c r="MCY95" s="201"/>
      <c r="MCZ95" s="201"/>
      <c r="MDA95" s="201"/>
      <c r="MDB95" s="201"/>
      <c r="MDC95" s="201"/>
      <c r="MDD95" s="201"/>
      <c r="MDE95" s="201"/>
      <c r="MDF95" s="201"/>
      <c r="MDG95" s="201"/>
      <c r="MDH95" s="201"/>
      <c r="MDI95" s="201"/>
      <c r="MDJ95" s="201"/>
      <c r="MDK95" s="201"/>
      <c r="MDL95" s="201"/>
      <c r="MDM95" s="201"/>
      <c r="MDN95" s="201"/>
      <c r="MDO95" s="201"/>
      <c r="MDP95" s="201"/>
      <c r="MDQ95" s="201"/>
      <c r="MDR95" s="201"/>
      <c r="MDS95" s="201"/>
      <c r="MDT95" s="201"/>
      <c r="MDU95" s="201"/>
      <c r="MDV95" s="201"/>
      <c r="MDW95" s="201"/>
      <c r="MDX95" s="201"/>
      <c r="MDY95" s="201"/>
      <c r="MDZ95" s="201"/>
      <c r="MEA95" s="201"/>
      <c r="MEB95" s="201"/>
      <c r="MEC95" s="201"/>
      <c r="MED95" s="201"/>
      <c r="MEE95" s="201"/>
      <c r="MEF95" s="201"/>
      <c r="MEG95" s="201"/>
      <c r="MEH95" s="201"/>
      <c r="MEI95" s="201"/>
      <c r="MEJ95" s="201"/>
      <c r="MEK95" s="201"/>
      <c r="MEL95" s="201"/>
      <c r="MEM95" s="201"/>
      <c r="MEN95" s="201"/>
      <c r="MEO95" s="201"/>
      <c r="MEP95" s="201"/>
      <c r="MEQ95" s="201"/>
      <c r="MER95" s="201"/>
      <c r="MES95" s="201"/>
      <c r="MET95" s="201"/>
      <c r="MEU95" s="201"/>
      <c r="MEV95" s="201"/>
      <c r="MEW95" s="201"/>
      <c r="MEX95" s="201"/>
      <c r="MEY95" s="201"/>
      <c r="MEZ95" s="201"/>
      <c r="MFA95" s="201"/>
      <c r="MFB95" s="201"/>
      <c r="MFC95" s="201"/>
      <c r="MFD95" s="201"/>
      <c r="MFE95" s="201"/>
      <c r="MFF95" s="201"/>
      <c r="MFG95" s="201"/>
      <c r="MFH95" s="201"/>
      <c r="MFI95" s="201"/>
      <c r="MFJ95" s="201"/>
      <c r="MFK95" s="201"/>
      <c r="MFL95" s="201"/>
      <c r="MFM95" s="201"/>
      <c r="MFN95" s="201"/>
      <c r="MFO95" s="201"/>
      <c r="MFP95" s="201"/>
      <c r="MFQ95" s="201"/>
      <c r="MFR95" s="201"/>
      <c r="MFS95" s="201"/>
      <c r="MFT95" s="201"/>
      <c r="MFU95" s="201"/>
      <c r="MFV95" s="201"/>
      <c r="MFW95" s="201"/>
      <c r="MFX95" s="201"/>
      <c r="MFY95" s="201"/>
      <c r="MFZ95" s="201"/>
      <c r="MGA95" s="201"/>
      <c r="MGB95" s="201"/>
      <c r="MGC95" s="201"/>
      <c r="MGD95" s="201"/>
      <c r="MGE95" s="201"/>
      <c r="MGF95" s="201"/>
      <c r="MGG95" s="201"/>
      <c r="MGH95" s="201"/>
      <c r="MGI95" s="201"/>
      <c r="MGJ95" s="201"/>
      <c r="MGK95" s="201"/>
      <c r="MGL95" s="201"/>
      <c r="MGM95" s="201"/>
      <c r="MGN95" s="201"/>
      <c r="MGO95" s="201"/>
      <c r="MGP95" s="201"/>
      <c r="MGQ95" s="201"/>
      <c r="MGR95" s="201"/>
      <c r="MGS95" s="201"/>
      <c r="MGT95" s="201"/>
      <c r="MGU95" s="201"/>
      <c r="MGV95" s="201"/>
      <c r="MGW95" s="201"/>
      <c r="MGX95" s="201"/>
      <c r="MGY95" s="201"/>
      <c r="MGZ95" s="201"/>
      <c r="MHA95" s="201"/>
      <c r="MHB95" s="201"/>
      <c r="MHC95" s="201"/>
      <c r="MHD95" s="201"/>
      <c r="MHE95" s="201"/>
      <c r="MHF95" s="201"/>
      <c r="MHG95" s="201"/>
      <c r="MHH95" s="201"/>
      <c r="MHI95" s="201"/>
      <c r="MHJ95" s="201"/>
      <c r="MHK95" s="201"/>
      <c r="MHL95" s="201"/>
      <c r="MHM95" s="201"/>
      <c r="MHN95" s="201"/>
      <c r="MHO95" s="201"/>
      <c r="MHP95" s="201"/>
      <c r="MHQ95" s="201"/>
      <c r="MHR95" s="201"/>
      <c r="MHS95" s="201"/>
      <c r="MHT95" s="201"/>
      <c r="MHU95" s="201"/>
      <c r="MHV95" s="201"/>
      <c r="MHW95" s="201"/>
      <c r="MHX95" s="201"/>
      <c r="MHY95" s="201"/>
      <c r="MHZ95" s="201"/>
      <c r="MIA95" s="201"/>
      <c r="MIB95" s="201"/>
      <c r="MIC95" s="201"/>
      <c r="MID95" s="201"/>
      <c r="MIE95" s="201"/>
      <c r="MIF95" s="201"/>
      <c r="MIG95" s="201"/>
      <c r="MIH95" s="201"/>
      <c r="MII95" s="201"/>
      <c r="MIJ95" s="201"/>
      <c r="MIK95" s="201"/>
      <c r="MIL95" s="201"/>
      <c r="MIM95" s="201"/>
      <c r="MIN95" s="201"/>
      <c r="MIO95" s="201"/>
      <c r="MIP95" s="201"/>
      <c r="MIQ95" s="201"/>
      <c r="MIR95" s="201"/>
      <c r="MIS95" s="201"/>
      <c r="MIT95" s="201"/>
      <c r="MIU95" s="201"/>
      <c r="MIV95" s="201"/>
      <c r="MIW95" s="201"/>
      <c r="MIX95" s="201"/>
      <c r="MIY95" s="201"/>
      <c r="MIZ95" s="201"/>
      <c r="MJA95" s="201"/>
      <c r="MJB95" s="201"/>
      <c r="MJC95" s="201"/>
      <c r="MJD95" s="201"/>
      <c r="MJE95" s="201"/>
      <c r="MJF95" s="201"/>
      <c r="MJG95" s="201"/>
      <c r="MJH95" s="201"/>
      <c r="MJI95" s="201"/>
      <c r="MJJ95" s="201"/>
      <c r="MJK95" s="201"/>
      <c r="MJL95" s="201"/>
      <c r="MJM95" s="201"/>
      <c r="MJN95" s="201"/>
      <c r="MJO95" s="201"/>
      <c r="MJP95" s="201"/>
      <c r="MJQ95" s="201"/>
      <c r="MJR95" s="201"/>
      <c r="MJS95" s="201"/>
      <c r="MJT95" s="201"/>
      <c r="MJU95" s="201"/>
      <c r="MJV95" s="201"/>
      <c r="MJW95" s="201"/>
      <c r="MJX95" s="201"/>
      <c r="MJY95" s="201"/>
      <c r="MJZ95" s="201"/>
      <c r="MKA95" s="201"/>
      <c r="MKB95" s="201"/>
      <c r="MKC95" s="201"/>
      <c r="MKD95" s="201"/>
      <c r="MKE95" s="201"/>
      <c r="MKF95" s="201"/>
      <c r="MKG95" s="201"/>
      <c r="MKH95" s="201"/>
      <c r="MKI95" s="201"/>
      <c r="MKJ95" s="201"/>
      <c r="MKK95" s="201"/>
      <c r="MKL95" s="201"/>
      <c r="MKM95" s="201"/>
      <c r="MKN95" s="201"/>
      <c r="MKO95" s="201"/>
      <c r="MKP95" s="201"/>
      <c r="MKQ95" s="201"/>
      <c r="MKR95" s="201"/>
      <c r="MKS95" s="201"/>
      <c r="MKT95" s="201"/>
      <c r="MKU95" s="201"/>
      <c r="MKV95" s="201"/>
      <c r="MKW95" s="201"/>
      <c r="MKX95" s="201"/>
      <c r="MKY95" s="201"/>
      <c r="MKZ95" s="201"/>
      <c r="MLA95" s="201"/>
      <c r="MLB95" s="201"/>
      <c r="MLC95" s="201"/>
      <c r="MLD95" s="201"/>
      <c r="MLE95" s="201"/>
      <c r="MLF95" s="201"/>
      <c r="MLG95" s="201"/>
      <c r="MLH95" s="201"/>
      <c r="MLI95" s="201"/>
      <c r="MLJ95" s="201"/>
      <c r="MLK95" s="201"/>
      <c r="MLL95" s="201"/>
      <c r="MLM95" s="201"/>
      <c r="MLN95" s="201"/>
      <c r="MLO95" s="201"/>
      <c r="MLP95" s="201"/>
      <c r="MLQ95" s="201"/>
      <c r="MLR95" s="201"/>
      <c r="MLS95" s="201"/>
      <c r="MLT95" s="201"/>
      <c r="MLU95" s="201"/>
      <c r="MLV95" s="201"/>
      <c r="MLW95" s="201"/>
      <c r="MLX95" s="201"/>
      <c r="MLY95" s="201"/>
      <c r="MLZ95" s="201"/>
      <c r="MMA95" s="201"/>
      <c r="MMB95" s="201"/>
      <c r="MMC95" s="201"/>
      <c r="MMD95" s="201"/>
      <c r="MME95" s="201"/>
      <c r="MMF95" s="201"/>
      <c r="MMG95" s="201"/>
      <c r="MMH95" s="201"/>
      <c r="MMI95" s="201"/>
      <c r="MMJ95" s="201"/>
      <c r="MMK95" s="201"/>
      <c r="MML95" s="201"/>
      <c r="MMM95" s="201"/>
      <c r="MMN95" s="201"/>
      <c r="MMO95" s="201"/>
      <c r="MMP95" s="201"/>
      <c r="MMQ95" s="201"/>
      <c r="MMR95" s="201"/>
      <c r="MMS95" s="201"/>
      <c r="MMT95" s="201"/>
      <c r="MMU95" s="201"/>
      <c r="MMV95" s="201"/>
      <c r="MMW95" s="201"/>
      <c r="MMX95" s="201"/>
      <c r="MMY95" s="201"/>
      <c r="MMZ95" s="201"/>
      <c r="MNA95" s="201"/>
      <c r="MNB95" s="201"/>
      <c r="MNC95" s="201"/>
      <c r="MND95" s="201"/>
      <c r="MNE95" s="201"/>
      <c r="MNF95" s="201"/>
      <c r="MNG95" s="201"/>
      <c r="MNH95" s="201"/>
      <c r="MNI95" s="201"/>
      <c r="MNJ95" s="201"/>
      <c r="MNK95" s="201"/>
      <c r="MNL95" s="201"/>
      <c r="MNM95" s="201"/>
      <c r="MNN95" s="201"/>
      <c r="MNO95" s="201"/>
      <c r="MNP95" s="201"/>
      <c r="MNQ95" s="201"/>
      <c r="MNR95" s="201"/>
      <c r="MNS95" s="201"/>
      <c r="MNT95" s="201"/>
      <c r="MNU95" s="201"/>
      <c r="MNV95" s="201"/>
      <c r="MNW95" s="201"/>
      <c r="MNX95" s="201"/>
      <c r="MNY95" s="201"/>
      <c r="MNZ95" s="201"/>
      <c r="MOA95" s="201"/>
      <c r="MOB95" s="201"/>
      <c r="MOC95" s="201"/>
      <c r="MOD95" s="201"/>
      <c r="MOE95" s="201"/>
      <c r="MOF95" s="201"/>
      <c r="MOG95" s="201"/>
      <c r="MOH95" s="201"/>
      <c r="MOI95" s="201"/>
      <c r="MOJ95" s="201"/>
      <c r="MOK95" s="201"/>
      <c r="MOL95" s="201"/>
      <c r="MOM95" s="201"/>
      <c r="MON95" s="201"/>
      <c r="MOO95" s="201"/>
      <c r="MOP95" s="201"/>
      <c r="MOQ95" s="201"/>
      <c r="MOR95" s="201"/>
      <c r="MOS95" s="201"/>
      <c r="MOT95" s="201"/>
      <c r="MOU95" s="201"/>
      <c r="MOV95" s="201"/>
      <c r="MOW95" s="201"/>
      <c r="MOX95" s="201"/>
      <c r="MOY95" s="201"/>
      <c r="MOZ95" s="201"/>
      <c r="MPA95" s="201"/>
      <c r="MPB95" s="201"/>
      <c r="MPC95" s="201"/>
      <c r="MPD95" s="201"/>
      <c r="MPE95" s="201"/>
      <c r="MPF95" s="201"/>
      <c r="MPG95" s="201"/>
      <c r="MPH95" s="201"/>
      <c r="MPI95" s="201"/>
      <c r="MPJ95" s="201"/>
      <c r="MPK95" s="201"/>
      <c r="MPL95" s="201"/>
      <c r="MPM95" s="201"/>
      <c r="MPN95" s="201"/>
      <c r="MPO95" s="201"/>
      <c r="MPP95" s="201"/>
      <c r="MPQ95" s="201"/>
      <c r="MPR95" s="201"/>
      <c r="MPS95" s="201"/>
      <c r="MPT95" s="201"/>
      <c r="MPU95" s="201"/>
      <c r="MPV95" s="201"/>
      <c r="MPW95" s="201"/>
      <c r="MPX95" s="201"/>
      <c r="MPY95" s="201"/>
      <c r="MPZ95" s="201"/>
      <c r="MQA95" s="201"/>
      <c r="MQB95" s="201"/>
      <c r="MQC95" s="201"/>
      <c r="MQD95" s="201"/>
      <c r="MQE95" s="201"/>
      <c r="MQF95" s="201"/>
      <c r="MQG95" s="201"/>
      <c r="MQH95" s="201"/>
      <c r="MQI95" s="201"/>
      <c r="MQJ95" s="201"/>
      <c r="MQK95" s="201"/>
      <c r="MQL95" s="201"/>
      <c r="MQM95" s="201"/>
      <c r="MQN95" s="201"/>
      <c r="MQO95" s="201"/>
      <c r="MQP95" s="201"/>
      <c r="MQQ95" s="201"/>
      <c r="MQR95" s="201"/>
      <c r="MQS95" s="201"/>
      <c r="MQT95" s="201"/>
      <c r="MQU95" s="201"/>
      <c r="MQV95" s="201"/>
      <c r="MQW95" s="201"/>
      <c r="MQX95" s="201"/>
      <c r="MQY95" s="201"/>
      <c r="MQZ95" s="201"/>
      <c r="MRA95" s="201"/>
      <c r="MRB95" s="201"/>
      <c r="MRC95" s="201"/>
      <c r="MRD95" s="201"/>
      <c r="MRE95" s="201"/>
      <c r="MRF95" s="201"/>
      <c r="MRG95" s="201"/>
      <c r="MRH95" s="201"/>
      <c r="MRI95" s="201"/>
      <c r="MRJ95" s="201"/>
      <c r="MRK95" s="201"/>
      <c r="MRL95" s="201"/>
      <c r="MRM95" s="201"/>
      <c r="MRN95" s="201"/>
      <c r="MRO95" s="201"/>
      <c r="MRP95" s="201"/>
      <c r="MRQ95" s="201"/>
      <c r="MRR95" s="201"/>
      <c r="MRS95" s="201"/>
      <c r="MRT95" s="201"/>
      <c r="MRU95" s="201"/>
      <c r="MRV95" s="201"/>
      <c r="MRW95" s="201"/>
      <c r="MRX95" s="201"/>
      <c r="MRY95" s="201"/>
      <c r="MRZ95" s="201"/>
      <c r="MSA95" s="201"/>
      <c r="MSB95" s="201"/>
      <c r="MSC95" s="201"/>
      <c r="MSD95" s="201"/>
      <c r="MSE95" s="201"/>
      <c r="MSF95" s="201"/>
      <c r="MSG95" s="201"/>
      <c r="MSH95" s="201"/>
      <c r="MSI95" s="201"/>
      <c r="MSJ95" s="201"/>
      <c r="MSK95" s="201"/>
      <c r="MSL95" s="201"/>
      <c r="MSM95" s="201"/>
      <c r="MSN95" s="201"/>
      <c r="MSO95" s="201"/>
      <c r="MSP95" s="201"/>
      <c r="MSQ95" s="201"/>
      <c r="MSR95" s="201"/>
      <c r="MSS95" s="201"/>
      <c r="MST95" s="201"/>
      <c r="MSU95" s="201"/>
      <c r="MSV95" s="201"/>
      <c r="MSW95" s="201"/>
      <c r="MSX95" s="201"/>
      <c r="MSY95" s="201"/>
      <c r="MSZ95" s="201"/>
      <c r="MTA95" s="201"/>
      <c r="MTB95" s="201"/>
      <c r="MTC95" s="201"/>
      <c r="MTD95" s="201"/>
      <c r="MTE95" s="201"/>
      <c r="MTF95" s="201"/>
      <c r="MTG95" s="201"/>
      <c r="MTH95" s="201"/>
      <c r="MTI95" s="201"/>
      <c r="MTJ95" s="201"/>
      <c r="MTK95" s="201"/>
      <c r="MTL95" s="201"/>
      <c r="MTM95" s="201"/>
      <c r="MTN95" s="201"/>
      <c r="MTO95" s="201"/>
      <c r="MTP95" s="201"/>
      <c r="MTQ95" s="201"/>
      <c r="MTR95" s="201"/>
      <c r="MTS95" s="201"/>
      <c r="MTT95" s="201"/>
      <c r="MTU95" s="201"/>
      <c r="MTV95" s="201"/>
      <c r="MTW95" s="201"/>
      <c r="MTX95" s="201"/>
      <c r="MTY95" s="201"/>
      <c r="MTZ95" s="201"/>
      <c r="MUA95" s="201"/>
      <c r="MUB95" s="201"/>
      <c r="MUC95" s="201"/>
      <c r="MUD95" s="201"/>
      <c r="MUE95" s="201"/>
      <c r="MUF95" s="201"/>
      <c r="MUG95" s="201"/>
      <c r="MUH95" s="201"/>
      <c r="MUI95" s="201"/>
      <c r="MUJ95" s="201"/>
      <c r="MUK95" s="201"/>
      <c r="MUL95" s="201"/>
      <c r="MUM95" s="201"/>
      <c r="MUN95" s="201"/>
      <c r="MUO95" s="201"/>
      <c r="MUP95" s="201"/>
      <c r="MUQ95" s="201"/>
      <c r="MUR95" s="201"/>
      <c r="MUS95" s="201"/>
      <c r="MUT95" s="201"/>
      <c r="MUU95" s="201"/>
      <c r="MUV95" s="201"/>
      <c r="MUW95" s="201"/>
      <c r="MUX95" s="201"/>
      <c r="MUY95" s="201"/>
      <c r="MUZ95" s="201"/>
      <c r="MVA95" s="201"/>
      <c r="MVB95" s="201"/>
      <c r="MVC95" s="201"/>
      <c r="MVD95" s="201"/>
      <c r="MVE95" s="201"/>
      <c r="MVF95" s="201"/>
      <c r="MVG95" s="201"/>
      <c r="MVH95" s="201"/>
      <c r="MVI95" s="201"/>
      <c r="MVJ95" s="201"/>
      <c r="MVK95" s="201"/>
      <c r="MVL95" s="201"/>
      <c r="MVM95" s="201"/>
      <c r="MVN95" s="201"/>
      <c r="MVO95" s="201"/>
      <c r="MVP95" s="201"/>
      <c r="MVQ95" s="201"/>
      <c r="MVR95" s="201"/>
      <c r="MVS95" s="201"/>
      <c r="MVT95" s="201"/>
      <c r="MVU95" s="201"/>
      <c r="MVV95" s="201"/>
      <c r="MVW95" s="201"/>
      <c r="MVX95" s="201"/>
      <c r="MVY95" s="201"/>
      <c r="MVZ95" s="201"/>
      <c r="MWA95" s="201"/>
      <c r="MWB95" s="201"/>
      <c r="MWC95" s="201"/>
      <c r="MWD95" s="201"/>
      <c r="MWE95" s="201"/>
      <c r="MWF95" s="201"/>
      <c r="MWG95" s="201"/>
      <c r="MWH95" s="201"/>
      <c r="MWI95" s="201"/>
      <c r="MWJ95" s="201"/>
      <c r="MWK95" s="201"/>
      <c r="MWL95" s="201"/>
      <c r="MWM95" s="201"/>
      <c r="MWN95" s="201"/>
      <c r="MWO95" s="201"/>
      <c r="MWP95" s="201"/>
      <c r="MWQ95" s="201"/>
      <c r="MWR95" s="201"/>
      <c r="MWS95" s="201"/>
      <c r="MWT95" s="201"/>
      <c r="MWU95" s="201"/>
      <c r="MWV95" s="201"/>
      <c r="MWW95" s="201"/>
      <c r="MWX95" s="201"/>
      <c r="MWY95" s="201"/>
      <c r="MWZ95" s="201"/>
      <c r="MXA95" s="201"/>
      <c r="MXB95" s="201"/>
      <c r="MXC95" s="201"/>
      <c r="MXD95" s="201"/>
      <c r="MXE95" s="201"/>
      <c r="MXF95" s="201"/>
      <c r="MXG95" s="201"/>
      <c r="MXH95" s="201"/>
      <c r="MXI95" s="201"/>
      <c r="MXJ95" s="201"/>
      <c r="MXK95" s="201"/>
      <c r="MXL95" s="201"/>
      <c r="MXM95" s="201"/>
      <c r="MXN95" s="201"/>
      <c r="MXO95" s="201"/>
      <c r="MXP95" s="201"/>
      <c r="MXQ95" s="201"/>
      <c r="MXR95" s="201"/>
      <c r="MXS95" s="201"/>
      <c r="MXT95" s="201"/>
      <c r="MXU95" s="201"/>
      <c r="MXV95" s="201"/>
      <c r="MXW95" s="201"/>
      <c r="MXX95" s="201"/>
      <c r="MXY95" s="201"/>
      <c r="MXZ95" s="201"/>
      <c r="MYA95" s="201"/>
      <c r="MYB95" s="201"/>
      <c r="MYC95" s="201"/>
      <c r="MYD95" s="201"/>
      <c r="MYE95" s="201"/>
      <c r="MYF95" s="201"/>
      <c r="MYG95" s="201"/>
      <c r="MYH95" s="201"/>
      <c r="MYI95" s="201"/>
      <c r="MYJ95" s="201"/>
      <c r="MYK95" s="201"/>
      <c r="MYL95" s="201"/>
      <c r="MYM95" s="201"/>
      <c r="MYN95" s="201"/>
      <c r="MYO95" s="201"/>
      <c r="MYP95" s="201"/>
      <c r="MYQ95" s="201"/>
      <c r="MYR95" s="201"/>
      <c r="MYS95" s="201"/>
      <c r="MYT95" s="201"/>
      <c r="MYU95" s="201"/>
      <c r="MYV95" s="201"/>
      <c r="MYW95" s="201"/>
      <c r="MYX95" s="201"/>
      <c r="MYY95" s="201"/>
      <c r="MYZ95" s="201"/>
      <c r="MZA95" s="201"/>
      <c r="MZB95" s="201"/>
      <c r="MZC95" s="201"/>
      <c r="MZD95" s="201"/>
      <c r="MZE95" s="201"/>
      <c r="MZF95" s="201"/>
      <c r="MZG95" s="201"/>
      <c r="MZH95" s="201"/>
      <c r="MZI95" s="201"/>
      <c r="MZJ95" s="201"/>
      <c r="MZK95" s="201"/>
      <c r="MZL95" s="201"/>
      <c r="MZM95" s="201"/>
      <c r="MZN95" s="201"/>
      <c r="MZO95" s="201"/>
      <c r="MZP95" s="201"/>
      <c r="MZQ95" s="201"/>
      <c r="MZR95" s="201"/>
      <c r="MZS95" s="201"/>
      <c r="MZT95" s="201"/>
      <c r="MZU95" s="201"/>
      <c r="MZV95" s="201"/>
      <c r="MZW95" s="201"/>
      <c r="MZX95" s="201"/>
      <c r="MZY95" s="201"/>
      <c r="MZZ95" s="201"/>
      <c r="NAA95" s="201"/>
      <c r="NAB95" s="201"/>
      <c r="NAC95" s="201"/>
      <c r="NAD95" s="201"/>
      <c r="NAE95" s="201"/>
      <c r="NAF95" s="201"/>
      <c r="NAG95" s="201"/>
      <c r="NAH95" s="201"/>
      <c r="NAI95" s="201"/>
      <c r="NAJ95" s="201"/>
      <c r="NAK95" s="201"/>
      <c r="NAL95" s="201"/>
      <c r="NAM95" s="201"/>
      <c r="NAN95" s="201"/>
      <c r="NAO95" s="201"/>
      <c r="NAP95" s="201"/>
      <c r="NAQ95" s="201"/>
      <c r="NAR95" s="201"/>
      <c r="NAS95" s="201"/>
      <c r="NAT95" s="201"/>
      <c r="NAU95" s="201"/>
      <c r="NAV95" s="201"/>
      <c r="NAW95" s="201"/>
      <c r="NAX95" s="201"/>
      <c r="NAY95" s="201"/>
      <c r="NAZ95" s="201"/>
      <c r="NBA95" s="201"/>
      <c r="NBB95" s="201"/>
      <c r="NBC95" s="201"/>
      <c r="NBD95" s="201"/>
      <c r="NBE95" s="201"/>
      <c r="NBF95" s="201"/>
      <c r="NBG95" s="201"/>
      <c r="NBH95" s="201"/>
      <c r="NBI95" s="201"/>
      <c r="NBJ95" s="201"/>
      <c r="NBK95" s="201"/>
      <c r="NBL95" s="201"/>
      <c r="NBM95" s="201"/>
      <c r="NBN95" s="201"/>
      <c r="NBO95" s="201"/>
      <c r="NBP95" s="201"/>
      <c r="NBQ95" s="201"/>
      <c r="NBR95" s="201"/>
      <c r="NBS95" s="201"/>
      <c r="NBT95" s="201"/>
      <c r="NBU95" s="201"/>
      <c r="NBV95" s="201"/>
      <c r="NBW95" s="201"/>
      <c r="NBX95" s="201"/>
      <c r="NBY95" s="201"/>
      <c r="NBZ95" s="201"/>
      <c r="NCA95" s="201"/>
      <c r="NCB95" s="201"/>
      <c r="NCC95" s="201"/>
      <c r="NCD95" s="201"/>
      <c r="NCE95" s="201"/>
      <c r="NCF95" s="201"/>
      <c r="NCG95" s="201"/>
      <c r="NCH95" s="201"/>
      <c r="NCI95" s="201"/>
      <c r="NCJ95" s="201"/>
      <c r="NCK95" s="201"/>
      <c r="NCL95" s="201"/>
      <c r="NCM95" s="201"/>
      <c r="NCN95" s="201"/>
      <c r="NCO95" s="201"/>
      <c r="NCP95" s="201"/>
      <c r="NCQ95" s="201"/>
      <c r="NCR95" s="201"/>
      <c r="NCS95" s="201"/>
      <c r="NCT95" s="201"/>
      <c r="NCU95" s="201"/>
      <c r="NCV95" s="201"/>
      <c r="NCW95" s="201"/>
      <c r="NCX95" s="201"/>
      <c r="NCY95" s="201"/>
      <c r="NCZ95" s="201"/>
      <c r="NDA95" s="201"/>
      <c r="NDB95" s="201"/>
      <c r="NDC95" s="201"/>
      <c r="NDD95" s="201"/>
      <c r="NDE95" s="201"/>
      <c r="NDF95" s="201"/>
      <c r="NDG95" s="201"/>
      <c r="NDH95" s="201"/>
      <c r="NDI95" s="201"/>
      <c r="NDJ95" s="201"/>
      <c r="NDK95" s="201"/>
      <c r="NDL95" s="201"/>
      <c r="NDM95" s="201"/>
      <c r="NDN95" s="201"/>
      <c r="NDO95" s="201"/>
      <c r="NDP95" s="201"/>
      <c r="NDQ95" s="201"/>
      <c r="NDR95" s="201"/>
      <c r="NDS95" s="201"/>
      <c r="NDT95" s="201"/>
      <c r="NDU95" s="201"/>
      <c r="NDV95" s="201"/>
      <c r="NDW95" s="201"/>
      <c r="NDX95" s="201"/>
      <c r="NDY95" s="201"/>
      <c r="NDZ95" s="201"/>
      <c r="NEA95" s="201"/>
      <c r="NEB95" s="201"/>
      <c r="NEC95" s="201"/>
      <c r="NED95" s="201"/>
      <c r="NEE95" s="201"/>
      <c r="NEF95" s="201"/>
      <c r="NEG95" s="201"/>
      <c r="NEH95" s="201"/>
      <c r="NEI95" s="201"/>
      <c r="NEJ95" s="201"/>
      <c r="NEK95" s="201"/>
      <c r="NEL95" s="201"/>
      <c r="NEM95" s="201"/>
      <c r="NEN95" s="201"/>
      <c r="NEO95" s="201"/>
      <c r="NEP95" s="201"/>
      <c r="NEQ95" s="201"/>
      <c r="NER95" s="201"/>
      <c r="NES95" s="201"/>
      <c r="NET95" s="201"/>
      <c r="NEU95" s="201"/>
      <c r="NEV95" s="201"/>
      <c r="NEW95" s="201"/>
      <c r="NEX95" s="201"/>
      <c r="NEY95" s="201"/>
      <c r="NEZ95" s="201"/>
      <c r="NFA95" s="201"/>
      <c r="NFB95" s="201"/>
      <c r="NFC95" s="201"/>
      <c r="NFD95" s="201"/>
      <c r="NFE95" s="201"/>
      <c r="NFF95" s="201"/>
      <c r="NFG95" s="201"/>
      <c r="NFH95" s="201"/>
      <c r="NFI95" s="201"/>
      <c r="NFJ95" s="201"/>
      <c r="NFK95" s="201"/>
      <c r="NFL95" s="201"/>
      <c r="NFM95" s="201"/>
      <c r="NFN95" s="201"/>
      <c r="NFO95" s="201"/>
      <c r="NFP95" s="201"/>
      <c r="NFQ95" s="201"/>
      <c r="NFR95" s="201"/>
      <c r="NFS95" s="201"/>
      <c r="NFT95" s="201"/>
      <c r="NFU95" s="201"/>
      <c r="NFV95" s="201"/>
      <c r="NFW95" s="201"/>
      <c r="NFX95" s="201"/>
      <c r="NFY95" s="201"/>
      <c r="NFZ95" s="201"/>
      <c r="NGA95" s="201"/>
      <c r="NGB95" s="201"/>
      <c r="NGC95" s="201"/>
      <c r="NGD95" s="201"/>
      <c r="NGE95" s="201"/>
      <c r="NGF95" s="201"/>
      <c r="NGG95" s="201"/>
      <c r="NGH95" s="201"/>
      <c r="NGI95" s="201"/>
      <c r="NGJ95" s="201"/>
      <c r="NGK95" s="201"/>
      <c r="NGL95" s="201"/>
      <c r="NGM95" s="201"/>
      <c r="NGN95" s="201"/>
      <c r="NGO95" s="201"/>
      <c r="NGP95" s="201"/>
      <c r="NGQ95" s="201"/>
      <c r="NGR95" s="201"/>
      <c r="NGS95" s="201"/>
      <c r="NGT95" s="201"/>
      <c r="NGU95" s="201"/>
      <c r="NGV95" s="201"/>
      <c r="NGW95" s="201"/>
      <c r="NGX95" s="201"/>
      <c r="NGY95" s="201"/>
      <c r="NGZ95" s="201"/>
      <c r="NHA95" s="201"/>
      <c r="NHB95" s="201"/>
      <c r="NHC95" s="201"/>
      <c r="NHD95" s="201"/>
      <c r="NHE95" s="201"/>
      <c r="NHF95" s="201"/>
      <c r="NHG95" s="201"/>
      <c r="NHH95" s="201"/>
      <c r="NHI95" s="201"/>
      <c r="NHJ95" s="201"/>
      <c r="NHK95" s="201"/>
      <c r="NHL95" s="201"/>
      <c r="NHM95" s="201"/>
      <c r="NHN95" s="201"/>
      <c r="NHO95" s="201"/>
      <c r="NHP95" s="201"/>
      <c r="NHQ95" s="201"/>
      <c r="NHR95" s="201"/>
      <c r="NHS95" s="201"/>
      <c r="NHT95" s="201"/>
      <c r="NHU95" s="201"/>
      <c r="NHV95" s="201"/>
      <c r="NHW95" s="201"/>
      <c r="NHX95" s="201"/>
      <c r="NHY95" s="201"/>
      <c r="NHZ95" s="201"/>
      <c r="NIA95" s="201"/>
      <c r="NIB95" s="201"/>
      <c r="NIC95" s="201"/>
      <c r="NID95" s="201"/>
      <c r="NIE95" s="201"/>
      <c r="NIF95" s="201"/>
      <c r="NIG95" s="201"/>
      <c r="NIH95" s="201"/>
      <c r="NII95" s="201"/>
      <c r="NIJ95" s="201"/>
      <c r="NIK95" s="201"/>
      <c r="NIL95" s="201"/>
      <c r="NIM95" s="201"/>
      <c r="NIN95" s="201"/>
      <c r="NIO95" s="201"/>
      <c r="NIP95" s="201"/>
      <c r="NIQ95" s="201"/>
      <c r="NIR95" s="201"/>
      <c r="NIS95" s="201"/>
      <c r="NIT95" s="201"/>
      <c r="NIU95" s="201"/>
      <c r="NIV95" s="201"/>
      <c r="NIW95" s="201"/>
      <c r="NIX95" s="201"/>
      <c r="NIY95" s="201"/>
      <c r="NIZ95" s="201"/>
      <c r="NJA95" s="201"/>
      <c r="NJB95" s="201"/>
      <c r="NJC95" s="201"/>
      <c r="NJD95" s="201"/>
      <c r="NJE95" s="201"/>
      <c r="NJF95" s="201"/>
      <c r="NJG95" s="201"/>
      <c r="NJH95" s="201"/>
      <c r="NJI95" s="201"/>
      <c r="NJJ95" s="201"/>
      <c r="NJK95" s="201"/>
      <c r="NJL95" s="201"/>
      <c r="NJM95" s="201"/>
      <c r="NJN95" s="201"/>
      <c r="NJO95" s="201"/>
      <c r="NJP95" s="201"/>
      <c r="NJQ95" s="201"/>
      <c r="NJR95" s="201"/>
      <c r="NJS95" s="201"/>
      <c r="NJT95" s="201"/>
      <c r="NJU95" s="201"/>
      <c r="NJV95" s="201"/>
      <c r="NJW95" s="201"/>
      <c r="NJX95" s="201"/>
      <c r="NJY95" s="201"/>
      <c r="NJZ95" s="201"/>
      <c r="NKA95" s="201"/>
      <c r="NKB95" s="201"/>
      <c r="NKC95" s="201"/>
      <c r="NKD95" s="201"/>
      <c r="NKE95" s="201"/>
      <c r="NKF95" s="201"/>
      <c r="NKG95" s="201"/>
      <c r="NKH95" s="201"/>
      <c r="NKI95" s="201"/>
      <c r="NKJ95" s="201"/>
      <c r="NKK95" s="201"/>
      <c r="NKL95" s="201"/>
      <c r="NKM95" s="201"/>
      <c r="NKN95" s="201"/>
      <c r="NKO95" s="201"/>
      <c r="NKP95" s="201"/>
      <c r="NKQ95" s="201"/>
      <c r="NKR95" s="201"/>
      <c r="NKS95" s="201"/>
      <c r="NKT95" s="201"/>
      <c r="NKU95" s="201"/>
      <c r="NKV95" s="201"/>
      <c r="NKW95" s="201"/>
      <c r="NKX95" s="201"/>
      <c r="NKY95" s="201"/>
      <c r="NKZ95" s="201"/>
      <c r="NLA95" s="201"/>
      <c r="NLB95" s="201"/>
      <c r="NLC95" s="201"/>
      <c r="NLD95" s="201"/>
      <c r="NLE95" s="201"/>
      <c r="NLF95" s="201"/>
      <c r="NLG95" s="201"/>
      <c r="NLH95" s="201"/>
      <c r="NLI95" s="201"/>
      <c r="NLJ95" s="201"/>
      <c r="NLK95" s="201"/>
      <c r="NLL95" s="201"/>
      <c r="NLM95" s="201"/>
      <c r="NLN95" s="201"/>
      <c r="NLO95" s="201"/>
      <c r="NLP95" s="201"/>
      <c r="NLQ95" s="201"/>
      <c r="NLR95" s="201"/>
      <c r="NLS95" s="201"/>
      <c r="NLT95" s="201"/>
      <c r="NLU95" s="201"/>
      <c r="NLV95" s="201"/>
      <c r="NLW95" s="201"/>
      <c r="NLX95" s="201"/>
      <c r="NLY95" s="201"/>
      <c r="NLZ95" s="201"/>
      <c r="NMA95" s="201"/>
      <c r="NMB95" s="201"/>
      <c r="NMC95" s="201"/>
      <c r="NMD95" s="201"/>
      <c r="NME95" s="201"/>
      <c r="NMF95" s="201"/>
      <c r="NMG95" s="201"/>
      <c r="NMH95" s="201"/>
      <c r="NMI95" s="201"/>
      <c r="NMJ95" s="201"/>
      <c r="NMK95" s="201"/>
      <c r="NML95" s="201"/>
      <c r="NMM95" s="201"/>
      <c r="NMN95" s="201"/>
      <c r="NMO95" s="201"/>
      <c r="NMP95" s="201"/>
      <c r="NMQ95" s="201"/>
      <c r="NMR95" s="201"/>
      <c r="NMS95" s="201"/>
      <c r="NMT95" s="201"/>
      <c r="NMU95" s="201"/>
      <c r="NMV95" s="201"/>
      <c r="NMW95" s="201"/>
      <c r="NMX95" s="201"/>
      <c r="NMY95" s="201"/>
      <c r="NMZ95" s="201"/>
      <c r="NNA95" s="201"/>
      <c r="NNB95" s="201"/>
      <c r="NNC95" s="201"/>
      <c r="NND95" s="201"/>
      <c r="NNE95" s="201"/>
      <c r="NNF95" s="201"/>
      <c r="NNG95" s="201"/>
      <c r="NNH95" s="201"/>
      <c r="NNI95" s="201"/>
      <c r="NNJ95" s="201"/>
      <c r="NNK95" s="201"/>
      <c r="NNL95" s="201"/>
      <c r="NNM95" s="201"/>
      <c r="NNN95" s="201"/>
      <c r="NNO95" s="201"/>
      <c r="NNP95" s="201"/>
      <c r="NNQ95" s="201"/>
      <c r="NNR95" s="201"/>
      <c r="NNS95" s="201"/>
      <c r="NNT95" s="201"/>
      <c r="NNU95" s="201"/>
      <c r="NNV95" s="201"/>
      <c r="NNW95" s="201"/>
      <c r="NNX95" s="201"/>
      <c r="NNY95" s="201"/>
      <c r="NNZ95" s="201"/>
      <c r="NOA95" s="201"/>
      <c r="NOB95" s="201"/>
      <c r="NOC95" s="201"/>
      <c r="NOD95" s="201"/>
      <c r="NOE95" s="201"/>
      <c r="NOF95" s="201"/>
      <c r="NOG95" s="201"/>
      <c r="NOH95" s="201"/>
      <c r="NOI95" s="201"/>
      <c r="NOJ95" s="201"/>
      <c r="NOK95" s="201"/>
      <c r="NOL95" s="201"/>
      <c r="NOM95" s="201"/>
      <c r="NON95" s="201"/>
      <c r="NOO95" s="201"/>
      <c r="NOP95" s="201"/>
      <c r="NOQ95" s="201"/>
      <c r="NOR95" s="201"/>
      <c r="NOS95" s="201"/>
      <c r="NOT95" s="201"/>
      <c r="NOU95" s="201"/>
      <c r="NOV95" s="201"/>
      <c r="NOW95" s="201"/>
      <c r="NOX95" s="201"/>
      <c r="NOY95" s="201"/>
      <c r="NOZ95" s="201"/>
      <c r="NPA95" s="201"/>
      <c r="NPB95" s="201"/>
      <c r="NPC95" s="201"/>
      <c r="NPD95" s="201"/>
      <c r="NPE95" s="201"/>
      <c r="NPF95" s="201"/>
      <c r="NPG95" s="201"/>
      <c r="NPH95" s="201"/>
      <c r="NPI95" s="201"/>
      <c r="NPJ95" s="201"/>
      <c r="NPK95" s="201"/>
      <c r="NPL95" s="201"/>
      <c r="NPM95" s="201"/>
      <c r="NPN95" s="201"/>
      <c r="NPO95" s="201"/>
      <c r="NPP95" s="201"/>
      <c r="NPQ95" s="201"/>
      <c r="NPR95" s="201"/>
      <c r="NPS95" s="201"/>
      <c r="NPT95" s="201"/>
      <c r="NPU95" s="201"/>
      <c r="NPV95" s="201"/>
      <c r="NPW95" s="201"/>
      <c r="NPX95" s="201"/>
      <c r="NPY95" s="201"/>
      <c r="NPZ95" s="201"/>
      <c r="NQA95" s="201"/>
      <c r="NQB95" s="201"/>
      <c r="NQC95" s="201"/>
      <c r="NQD95" s="201"/>
      <c r="NQE95" s="201"/>
      <c r="NQF95" s="201"/>
      <c r="NQG95" s="201"/>
      <c r="NQH95" s="201"/>
      <c r="NQI95" s="201"/>
      <c r="NQJ95" s="201"/>
      <c r="NQK95" s="201"/>
      <c r="NQL95" s="201"/>
      <c r="NQM95" s="201"/>
      <c r="NQN95" s="201"/>
      <c r="NQO95" s="201"/>
      <c r="NQP95" s="201"/>
      <c r="NQQ95" s="201"/>
      <c r="NQR95" s="201"/>
      <c r="NQS95" s="201"/>
      <c r="NQT95" s="201"/>
      <c r="NQU95" s="201"/>
      <c r="NQV95" s="201"/>
      <c r="NQW95" s="201"/>
      <c r="NQX95" s="201"/>
      <c r="NQY95" s="201"/>
      <c r="NQZ95" s="201"/>
      <c r="NRA95" s="201"/>
      <c r="NRB95" s="201"/>
      <c r="NRC95" s="201"/>
      <c r="NRD95" s="201"/>
      <c r="NRE95" s="201"/>
      <c r="NRF95" s="201"/>
      <c r="NRG95" s="201"/>
      <c r="NRH95" s="201"/>
      <c r="NRI95" s="201"/>
      <c r="NRJ95" s="201"/>
      <c r="NRK95" s="201"/>
      <c r="NRL95" s="201"/>
      <c r="NRM95" s="201"/>
      <c r="NRN95" s="201"/>
      <c r="NRO95" s="201"/>
      <c r="NRP95" s="201"/>
      <c r="NRQ95" s="201"/>
      <c r="NRR95" s="201"/>
      <c r="NRS95" s="201"/>
      <c r="NRT95" s="201"/>
      <c r="NRU95" s="201"/>
      <c r="NRV95" s="201"/>
      <c r="NRW95" s="201"/>
      <c r="NRX95" s="201"/>
      <c r="NRY95" s="201"/>
      <c r="NRZ95" s="201"/>
      <c r="NSA95" s="201"/>
      <c r="NSB95" s="201"/>
      <c r="NSC95" s="201"/>
      <c r="NSD95" s="201"/>
      <c r="NSE95" s="201"/>
      <c r="NSF95" s="201"/>
      <c r="NSG95" s="201"/>
      <c r="NSH95" s="201"/>
      <c r="NSI95" s="201"/>
      <c r="NSJ95" s="201"/>
      <c r="NSK95" s="201"/>
      <c r="NSL95" s="201"/>
      <c r="NSM95" s="201"/>
      <c r="NSN95" s="201"/>
      <c r="NSO95" s="201"/>
      <c r="NSP95" s="201"/>
      <c r="NSQ95" s="201"/>
      <c r="NSR95" s="201"/>
      <c r="NSS95" s="201"/>
      <c r="NST95" s="201"/>
      <c r="NSU95" s="201"/>
      <c r="NSV95" s="201"/>
      <c r="NSW95" s="201"/>
      <c r="NSX95" s="201"/>
      <c r="NSY95" s="201"/>
      <c r="NSZ95" s="201"/>
      <c r="NTA95" s="201"/>
      <c r="NTB95" s="201"/>
      <c r="NTC95" s="201"/>
      <c r="NTD95" s="201"/>
      <c r="NTE95" s="201"/>
      <c r="NTF95" s="201"/>
      <c r="NTG95" s="201"/>
      <c r="NTH95" s="201"/>
      <c r="NTI95" s="201"/>
      <c r="NTJ95" s="201"/>
      <c r="NTK95" s="201"/>
      <c r="NTL95" s="201"/>
      <c r="NTM95" s="201"/>
      <c r="NTN95" s="201"/>
      <c r="NTO95" s="201"/>
      <c r="NTP95" s="201"/>
      <c r="NTQ95" s="201"/>
      <c r="NTR95" s="201"/>
      <c r="NTS95" s="201"/>
      <c r="NTT95" s="201"/>
      <c r="NTU95" s="201"/>
      <c r="NTV95" s="201"/>
      <c r="NTW95" s="201"/>
      <c r="NTX95" s="201"/>
      <c r="NTY95" s="201"/>
      <c r="NTZ95" s="201"/>
      <c r="NUA95" s="201"/>
      <c r="NUB95" s="201"/>
      <c r="NUC95" s="201"/>
      <c r="NUD95" s="201"/>
      <c r="NUE95" s="201"/>
      <c r="NUF95" s="201"/>
      <c r="NUG95" s="201"/>
      <c r="NUH95" s="201"/>
      <c r="NUI95" s="201"/>
      <c r="NUJ95" s="201"/>
      <c r="NUK95" s="201"/>
      <c r="NUL95" s="201"/>
      <c r="NUM95" s="201"/>
      <c r="NUN95" s="201"/>
      <c r="NUO95" s="201"/>
      <c r="NUP95" s="201"/>
      <c r="NUQ95" s="201"/>
      <c r="NUR95" s="201"/>
      <c r="NUS95" s="201"/>
      <c r="NUT95" s="201"/>
      <c r="NUU95" s="201"/>
      <c r="NUV95" s="201"/>
      <c r="NUW95" s="201"/>
      <c r="NUX95" s="201"/>
      <c r="NUY95" s="201"/>
      <c r="NUZ95" s="201"/>
      <c r="NVA95" s="201"/>
      <c r="NVB95" s="201"/>
      <c r="NVC95" s="201"/>
      <c r="NVD95" s="201"/>
      <c r="NVE95" s="201"/>
      <c r="NVF95" s="201"/>
      <c r="NVG95" s="201"/>
      <c r="NVH95" s="201"/>
      <c r="NVI95" s="201"/>
      <c r="NVJ95" s="201"/>
      <c r="NVK95" s="201"/>
      <c r="NVL95" s="201"/>
      <c r="NVM95" s="201"/>
      <c r="NVN95" s="201"/>
      <c r="NVO95" s="201"/>
      <c r="NVP95" s="201"/>
      <c r="NVQ95" s="201"/>
      <c r="NVR95" s="201"/>
      <c r="NVS95" s="201"/>
      <c r="NVT95" s="201"/>
      <c r="NVU95" s="201"/>
      <c r="NVV95" s="201"/>
      <c r="NVW95" s="201"/>
      <c r="NVX95" s="201"/>
      <c r="NVY95" s="201"/>
      <c r="NVZ95" s="201"/>
      <c r="NWA95" s="201"/>
      <c r="NWB95" s="201"/>
      <c r="NWC95" s="201"/>
      <c r="NWD95" s="201"/>
      <c r="NWE95" s="201"/>
      <c r="NWF95" s="201"/>
      <c r="NWG95" s="201"/>
      <c r="NWH95" s="201"/>
      <c r="NWI95" s="201"/>
      <c r="NWJ95" s="201"/>
      <c r="NWK95" s="201"/>
      <c r="NWL95" s="201"/>
      <c r="NWM95" s="201"/>
      <c r="NWN95" s="201"/>
      <c r="NWO95" s="201"/>
      <c r="NWP95" s="201"/>
      <c r="NWQ95" s="201"/>
      <c r="NWR95" s="201"/>
      <c r="NWS95" s="201"/>
      <c r="NWT95" s="201"/>
      <c r="NWU95" s="201"/>
      <c r="NWV95" s="201"/>
      <c r="NWW95" s="201"/>
      <c r="NWX95" s="201"/>
      <c r="NWY95" s="201"/>
      <c r="NWZ95" s="201"/>
      <c r="NXA95" s="201"/>
      <c r="NXB95" s="201"/>
      <c r="NXC95" s="201"/>
      <c r="NXD95" s="201"/>
      <c r="NXE95" s="201"/>
      <c r="NXF95" s="201"/>
      <c r="NXG95" s="201"/>
      <c r="NXH95" s="201"/>
      <c r="NXI95" s="201"/>
      <c r="NXJ95" s="201"/>
      <c r="NXK95" s="201"/>
      <c r="NXL95" s="201"/>
      <c r="NXM95" s="201"/>
      <c r="NXN95" s="201"/>
      <c r="NXO95" s="201"/>
      <c r="NXP95" s="201"/>
      <c r="NXQ95" s="201"/>
      <c r="NXR95" s="201"/>
      <c r="NXS95" s="201"/>
      <c r="NXT95" s="201"/>
      <c r="NXU95" s="201"/>
      <c r="NXV95" s="201"/>
      <c r="NXW95" s="201"/>
      <c r="NXX95" s="201"/>
      <c r="NXY95" s="201"/>
      <c r="NXZ95" s="201"/>
      <c r="NYA95" s="201"/>
      <c r="NYB95" s="201"/>
      <c r="NYC95" s="201"/>
      <c r="NYD95" s="201"/>
      <c r="NYE95" s="201"/>
      <c r="NYF95" s="201"/>
      <c r="NYG95" s="201"/>
      <c r="NYH95" s="201"/>
      <c r="NYI95" s="201"/>
      <c r="NYJ95" s="201"/>
      <c r="NYK95" s="201"/>
      <c r="NYL95" s="201"/>
      <c r="NYM95" s="201"/>
      <c r="NYN95" s="201"/>
      <c r="NYO95" s="201"/>
      <c r="NYP95" s="201"/>
      <c r="NYQ95" s="201"/>
      <c r="NYR95" s="201"/>
      <c r="NYS95" s="201"/>
      <c r="NYT95" s="201"/>
      <c r="NYU95" s="201"/>
      <c r="NYV95" s="201"/>
      <c r="NYW95" s="201"/>
      <c r="NYX95" s="201"/>
      <c r="NYY95" s="201"/>
      <c r="NYZ95" s="201"/>
      <c r="NZA95" s="201"/>
      <c r="NZB95" s="201"/>
      <c r="NZC95" s="201"/>
      <c r="NZD95" s="201"/>
      <c r="NZE95" s="201"/>
      <c r="NZF95" s="201"/>
      <c r="NZG95" s="201"/>
      <c r="NZH95" s="201"/>
      <c r="NZI95" s="201"/>
      <c r="NZJ95" s="201"/>
      <c r="NZK95" s="201"/>
      <c r="NZL95" s="201"/>
      <c r="NZM95" s="201"/>
      <c r="NZN95" s="201"/>
      <c r="NZO95" s="201"/>
      <c r="NZP95" s="201"/>
      <c r="NZQ95" s="201"/>
      <c r="NZR95" s="201"/>
      <c r="NZS95" s="201"/>
      <c r="NZT95" s="201"/>
      <c r="NZU95" s="201"/>
      <c r="NZV95" s="201"/>
      <c r="NZW95" s="201"/>
      <c r="NZX95" s="201"/>
      <c r="NZY95" s="201"/>
      <c r="NZZ95" s="201"/>
      <c r="OAA95" s="201"/>
      <c r="OAB95" s="201"/>
      <c r="OAC95" s="201"/>
      <c r="OAD95" s="201"/>
      <c r="OAE95" s="201"/>
      <c r="OAF95" s="201"/>
      <c r="OAG95" s="201"/>
      <c r="OAH95" s="201"/>
      <c r="OAI95" s="201"/>
      <c r="OAJ95" s="201"/>
      <c r="OAK95" s="201"/>
      <c r="OAL95" s="201"/>
      <c r="OAM95" s="201"/>
      <c r="OAN95" s="201"/>
      <c r="OAO95" s="201"/>
      <c r="OAP95" s="201"/>
      <c r="OAQ95" s="201"/>
      <c r="OAR95" s="201"/>
      <c r="OAS95" s="201"/>
      <c r="OAT95" s="201"/>
      <c r="OAU95" s="201"/>
      <c r="OAV95" s="201"/>
      <c r="OAW95" s="201"/>
      <c r="OAX95" s="201"/>
      <c r="OAY95" s="201"/>
      <c r="OAZ95" s="201"/>
      <c r="OBA95" s="201"/>
      <c r="OBB95" s="201"/>
      <c r="OBC95" s="201"/>
      <c r="OBD95" s="201"/>
      <c r="OBE95" s="201"/>
      <c r="OBF95" s="201"/>
      <c r="OBG95" s="201"/>
      <c r="OBH95" s="201"/>
      <c r="OBI95" s="201"/>
      <c r="OBJ95" s="201"/>
      <c r="OBK95" s="201"/>
      <c r="OBL95" s="201"/>
      <c r="OBM95" s="201"/>
      <c r="OBN95" s="201"/>
      <c r="OBO95" s="201"/>
      <c r="OBP95" s="201"/>
      <c r="OBQ95" s="201"/>
      <c r="OBR95" s="201"/>
      <c r="OBS95" s="201"/>
      <c r="OBT95" s="201"/>
      <c r="OBU95" s="201"/>
      <c r="OBV95" s="201"/>
      <c r="OBW95" s="201"/>
      <c r="OBX95" s="201"/>
      <c r="OBY95" s="201"/>
      <c r="OBZ95" s="201"/>
      <c r="OCA95" s="201"/>
      <c r="OCB95" s="201"/>
      <c r="OCC95" s="201"/>
      <c r="OCD95" s="201"/>
      <c r="OCE95" s="201"/>
      <c r="OCF95" s="201"/>
      <c r="OCG95" s="201"/>
      <c r="OCH95" s="201"/>
      <c r="OCI95" s="201"/>
      <c r="OCJ95" s="201"/>
      <c r="OCK95" s="201"/>
      <c r="OCL95" s="201"/>
      <c r="OCM95" s="201"/>
      <c r="OCN95" s="201"/>
      <c r="OCO95" s="201"/>
      <c r="OCP95" s="201"/>
      <c r="OCQ95" s="201"/>
      <c r="OCR95" s="201"/>
      <c r="OCS95" s="201"/>
      <c r="OCT95" s="201"/>
      <c r="OCU95" s="201"/>
      <c r="OCV95" s="201"/>
      <c r="OCW95" s="201"/>
      <c r="OCX95" s="201"/>
      <c r="OCY95" s="201"/>
      <c r="OCZ95" s="201"/>
      <c r="ODA95" s="201"/>
      <c r="ODB95" s="201"/>
      <c r="ODC95" s="201"/>
      <c r="ODD95" s="201"/>
      <c r="ODE95" s="201"/>
      <c r="ODF95" s="201"/>
      <c r="ODG95" s="201"/>
      <c r="ODH95" s="201"/>
      <c r="ODI95" s="201"/>
      <c r="ODJ95" s="201"/>
      <c r="ODK95" s="201"/>
      <c r="ODL95" s="201"/>
      <c r="ODM95" s="201"/>
      <c r="ODN95" s="201"/>
      <c r="ODO95" s="201"/>
      <c r="ODP95" s="201"/>
      <c r="ODQ95" s="201"/>
      <c r="ODR95" s="201"/>
      <c r="ODS95" s="201"/>
      <c r="ODT95" s="201"/>
      <c r="ODU95" s="201"/>
      <c r="ODV95" s="201"/>
      <c r="ODW95" s="201"/>
      <c r="ODX95" s="201"/>
      <c r="ODY95" s="201"/>
      <c r="ODZ95" s="201"/>
      <c r="OEA95" s="201"/>
      <c r="OEB95" s="201"/>
      <c r="OEC95" s="201"/>
      <c r="OED95" s="201"/>
      <c r="OEE95" s="201"/>
      <c r="OEF95" s="201"/>
      <c r="OEG95" s="201"/>
      <c r="OEH95" s="201"/>
      <c r="OEI95" s="201"/>
      <c r="OEJ95" s="201"/>
      <c r="OEK95" s="201"/>
      <c r="OEL95" s="201"/>
      <c r="OEM95" s="201"/>
      <c r="OEN95" s="201"/>
      <c r="OEO95" s="201"/>
      <c r="OEP95" s="201"/>
      <c r="OEQ95" s="201"/>
      <c r="OER95" s="201"/>
      <c r="OES95" s="201"/>
      <c r="OET95" s="201"/>
      <c r="OEU95" s="201"/>
      <c r="OEV95" s="201"/>
      <c r="OEW95" s="201"/>
      <c r="OEX95" s="201"/>
      <c r="OEY95" s="201"/>
      <c r="OEZ95" s="201"/>
      <c r="OFA95" s="201"/>
      <c r="OFB95" s="201"/>
      <c r="OFC95" s="201"/>
      <c r="OFD95" s="201"/>
      <c r="OFE95" s="201"/>
      <c r="OFF95" s="201"/>
      <c r="OFG95" s="201"/>
      <c r="OFH95" s="201"/>
      <c r="OFI95" s="201"/>
      <c r="OFJ95" s="201"/>
      <c r="OFK95" s="201"/>
      <c r="OFL95" s="201"/>
      <c r="OFM95" s="201"/>
      <c r="OFN95" s="201"/>
      <c r="OFO95" s="201"/>
      <c r="OFP95" s="201"/>
      <c r="OFQ95" s="201"/>
      <c r="OFR95" s="201"/>
      <c r="OFS95" s="201"/>
      <c r="OFT95" s="201"/>
      <c r="OFU95" s="201"/>
      <c r="OFV95" s="201"/>
      <c r="OFW95" s="201"/>
      <c r="OFX95" s="201"/>
      <c r="OFY95" s="201"/>
      <c r="OFZ95" s="201"/>
      <c r="OGA95" s="201"/>
      <c r="OGB95" s="201"/>
      <c r="OGC95" s="201"/>
      <c r="OGD95" s="201"/>
      <c r="OGE95" s="201"/>
      <c r="OGF95" s="201"/>
      <c r="OGG95" s="201"/>
      <c r="OGH95" s="201"/>
      <c r="OGI95" s="201"/>
      <c r="OGJ95" s="201"/>
      <c r="OGK95" s="201"/>
      <c r="OGL95" s="201"/>
      <c r="OGM95" s="201"/>
      <c r="OGN95" s="201"/>
      <c r="OGO95" s="201"/>
      <c r="OGP95" s="201"/>
      <c r="OGQ95" s="201"/>
      <c r="OGR95" s="201"/>
      <c r="OGS95" s="201"/>
      <c r="OGT95" s="201"/>
      <c r="OGU95" s="201"/>
      <c r="OGV95" s="201"/>
      <c r="OGW95" s="201"/>
      <c r="OGX95" s="201"/>
      <c r="OGY95" s="201"/>
      <c r="OGZ95" s="201"/>
      <c r="OHA95" s="201"/>
      <c r="OHB95" s="201"/>
      <c r="OHC95" s="201"/>
      <c r="OHD95" s="201"/>
      <c r="OHE95" s="201"/>
      <c r="OHF95" s="201"/>
      <c r="OHG95" s="201"/>
      <c r="OHH95" s="201"/>
      <c r="OHI95" s="201"/>
      <c r="OHJ95" s="201"/>
      <c r="OHK95" s="201"/>
      <c r="OHL95" s="201"/>
      <c r="OHM95" s="201"/>
      <c r="OHN95" s="201"/>
      <c r="OHO95" s="201"/>
      <c r="OHP95" s="201"/>
      <c r="OHQ95" s="201"/>
      <c r="OHR95" s="201"/>
      <c r="OHS95" s="201"/>
      <c r="OHT95" s="201"/>
      <c r="OHU95" s="201"/>
      <c r="OHV95" s="201"/>
      <c r="OHW95" s="201"/>
      <c r="OHX95" s="201"/>
      <c r="OHY95" s="201"/>
      <c r="OHZ95" s="201"/>
      <c r="OIA95" s="201"/>
      <c r="OIB95" s="201"/>
      <c r="OIC95" s="201"/>
      <c r="OID95" s="201"/>
      <c r="OIE95" s="201"/>
      <c r="OIF95" s="201"/>
      <c r="OIG95" s="201"/>
      <c r="OIH95" s="201"/>
      <c r="OII95" s="201"/>
      <c r="OIJ95" s="201"/>
      <c r="OIK95" s="201"/>
      <c r="OIL95" s="201"/>
      <c r="OIM95" s="201"/>
      <c r="OIN95" s="201"/>
      <c r="OIO95" s="201"/>
      <c r="OIP95" s="201"/>
      <c r="OIQ95" s="201"/>
      <c r="OIR95" s="201"/>
      <c r="OIS95" s="201"/>
      <c r="OIT95" s="201"/>
      <c r="OIU95" s="201"/>
      <c r="OIV95" s="201"/>
      <c r="OIW95" s="201"/>
      <c r="OIX95" s="201"/>
      <c r="OIY95" s="201"/>
      <c r="OIZ95" s="201"/>
      <c r="OJA95" s="201"/>
      <c r="OJB95" s="201"/>
      <c r="OJC95" s="201"/>
      <c r="OJD95" s="201"/>
      <c r="OJE95" s="201"/>
      <c r="OJF95" s="201"/>
      <c r="OJG95" s="201"/>
      <c r="OJH95" s="201"/>
      <c r="OJI95" s="201"/>
      <c r="OJJ95" s="201"/>
      <c r="OJK95" s="201"/>
      <c r="OJL95" s="201"/>
      <c r="OJM95" s="201"/>
      <c r="OJN95" s="201"/>
      <c r="OJO95" s="201"/>
      <c r="OJP95" s="201"/>
      <c r="OJQ95" s="201"/>
      <c r="OJR95" s="201"/>
      <c r="OJS95" s="201"/>
      <c r="OJT95" s="201"/>
      <c r="OJU95" s="201"/>
      <c r="OJV95" s="201"/>
      <c r="OJW95" s="201"/>
      <c r="OJX95" s="201"/>
      <c r="OJY95" s="201"/>
      <c r="OJZ95" s="201"/>
      <c r="OKA95" s="201"/>
      <c r="OKB95" s="201"/>
      <c r="OKC95" s="201"/>
      <c r="OKD95" s="201"/>
      <c r="OKE95" s="201"/>
      <c r="OKF95" s="201"/>
      <c r="OKG95" s="201"/>
      <c r="OKH95" s="201"/>
      <c r="OKI95" s="201"/>
      <c r="OKJ95" s="201"/>
      <c r="OKK95" s="201"/>
      <c r="OKL95" s="201"/>
      <c r="OKM95" s="201"/>
      <c r="OKN95" s="201"/>
      <c r="OKO95" s="201"/>
      <c r="OKP95" s="201"/>
      <c r="OKQ95" s="201"/>
      <c r="OKR95" s="201"/>
      <c r="OKS95" s="201"/>
      <c r="OKT95" s="201"/>
      <c r="OKU95" s="201"/>
      <c r="OKV95" s="201"/>
      <c r="OKW95" s="201"/>
      <c r="OKX95" s="201"/>
      <c r="OKY95" s="201"/>
      <c r="OKZ95" s="201"/>
      <c r="OLA95" s="201"/>
      <c r="OLB95" s="201"/>
      <c r="OLC95" s="201"/>
      <c r="OLD95" s="201"/>
      <c r="OLE95" s="201"/>
      <c r="OLF95" s="201"/>
      <c r="OLG95" s="201"/>
      <c r="OLH95" s="201"/>
      <c r="OLI95" s="201"/>
      <c r="OLJ95" s="201"/>
      <c r="OLK95" s="201"/>
      <c r="OLL95" s="201"/>
      <c r="OLM95" s="201"/>
      <c r="OLN95" s="201"/>
      <c r="OLO95" s="201"/>
      <c r="OLP95" s="201"/>
      <c r="OLQ95" s="201"/>
      <c r="OLR95" s="201"/>
      <c r="OLS95" s="201"/>
      <c r="OLT95" s="201"/>
      <c r="OLU95" s="201"/>
      <c r="OLV95" s="201"/>
      <c r="OLW95" s="201"/>
      <c r="OLX95" s="201"/>
      <c r="OLY95" s="201"/>
      <c r="OLZ95" s="201"/>
      <c r="OMA95" s="201"/>
      <c r="OMB95" s="201"/>
      <c r="OMC95" s="201"/>
      <c r="OMD95" s="201"/>
      <c r="OME95" s="201"/>
      <c r="OMF95" s="201"/>
      <c r="OMG95" s="201"/>
      <c r="OMH95" s="201"/>
      <c r="OMI95" s="201"/>
      <c r="OMJ95" s="201"/>
      <c r="OMK95" s="201"/>
      <c r="OML95" s="201"/>
      <c r="OMM95" s="201"/>
      <c r="OMN95" s="201"/>
      <c r="OMO95" s="201"/>
      <c r="OMP95" s="201"/>
      <c r="OMQ95" s="201"/>
      <c r="OMR95" s="201"/>
      <c r="OMS95" s="201"/>
      <c r="OMT95" s="201"/>
      <c r="OMU95" s="201"/>
      <c r="OMV95" s="201"/>
      <c r="OMW95" s="201"/>
      <c r="OMX95" s="201"/>
      <c r="OMY95" s="201"/>
      <c r="OMZ95" s="201"/>
      <c r="ONA95" s="201"/>
      <c r="ONB95" s="201"/>
      <c r="ONC95" s="201"/>
      <c r="OND95" s="201"/>
      <c r="ONE95" s="201"/>
      <c r="ONF95" s="201"/>
      <c r="ONG95" s="201"/>
      <c r="ONH95" s="201"/>
      <c r="ONI95" s="201"/>
      <c r="ONJ95" s="201"/>
      <c r="ONK95" s="201"/>
      <c r="ONL95" s="201"/>
      <c r="ONM95" s="201"/>
      <c r="ONN95" s="201"/>
      <c r="ONO95" s="201"/>
      <c r="ONP95" s="201"/>
      <c r="ONQ95" s="201"/>
      <c r="ONR95" s="201"/>
      <c r="ONS95" s="201"/>
      <c r="ONT95" s="201"/>
      <c r="ONU95" s="201"/>
      <c r="ONV95" s="201"/>
      <c r="ONW95" s="201"/>
      <c r="ONX95" s="201"/>
      <c r="ONY95" s="201"/>
      <c r="ONZ95" s="201"/>
      <c r="OOA95" s="201"/>
      <c r="OOB95" s="201"/>
      <c r="OOC95" s="201"/>
      <c r="OOD95" s="201"/>
      <c r="OOE95" s="201"/>
      <c r="OOF95" s="201"/>
      <c r="OOG95" s="201"/>
      <c r="OOH95" s="201"/>
      <c r="OOI95" s="201"/>
      <c r="OOJ95" s="201"/>
      <c r="OOK95" s="201"/>
      <c r="OOL95" s="201"/>
      <c r="OOM95" s="201"/>
      <c r="OON95" s="201"/>
      <c r="OOO95" s="201"/>
      <c r="OOP95" s="201"/>
      <c r="OOQ95" s="201"/>
      <c r="OOR95" s="201"/>
      <c r="OOS95" s="201"/>
      <c r="OOT95" s="201"/>
      <c r="OOU95" s="201"/>
      <c r="OOV95" s="201"/>
      <c r="OOW95" s="201"/>
      <c r="OOX95" s="201"/>
      <c r="OOY95" s="201"/>
      <c r="OOZ95" s="201"/>
      <c r="OPA95" s="201"/>
      <c r="OPB95" s="201"/>
      <c r="OPC95" s="201"/>
      <c r="OPD95" s="201"/>
      <c r="OPE95" s="201"/>
      <c r="OPF95" s="201"/>
      <c r="OPG95" s="201"/>
      <c r="OPH95" s="201"/>
      <c r="OPI95" s="201"/>
      <c r="OPJ95" s="201"/>
      <c r="OPK95" s="201"/>
      <c r="OPL95" s="201"/>
      <c r="OPM95" s="201"/>
      <c r="OPN95" s="201"/>
      <c r="OPO95" s="201"/>
      <c r="OPP95" s="201"/>
      <c r="OPQ95" s="201"/>
      <c r="OPR95" s="201"/>
      <c r="OPS95" s="201"/>
      <c r="OPT95" s="201"/>
      <c r="OPU95" s="201"/>
      <c r="OPV95" s="201"/>
      <c r="OPW95" s="201"/>
      <c r="OPX95" s="201"/>
      <c r="OPY95" s="201"/>
      <c r="OPZ95" s="201"/>
      <c r="OQA95" s="201"/>
      <c r="OQB95" s="201"/>
      <c r="OQC95" s="201"/>
      <c r="OQD95" s="201"/>
      <c r="OQE95" s="201"/>
      <c r="OQF95" s="201"/>
      <c r="OQG95" s="201"/>
      <c r="OQH95" s="201"/>
      <c r="OQI95" s="201"/>
      <c r="OQJ95" s="201"/>
      <c r="OQK95" s="201"/>
      <c r="OQL95" s="201"/>
      <c r="OQM95" s="201"/>
      <c r="OQN95" s="201"/>
      <c r="OQO95" s="201"/>
      <c r="OQP95" s="201"/>
      <c r="OQQ95" s="201"/>
      <c r="OQR95" s="201"/>
      <c r="OQS95" s="201"/>
      <c r="OQT95" s="201"/>
      <c r="OQU95" s="201"/>
      <c r="OQV95" s="201"/>
      <c r="OQW95" s="201"/>
      <c r="OQX95" s="201"/>
      <c r="OQY95" s="201"/>
      <c r="OQZ95" s="201"/>
      <c r="ORA95" s="201"/>
      <c r="ORB95" s="201"/>
      <c r="ORC95" s="201"/>
      <c r="ORD95" s="201"/>
      <c r="ORE95" s="201"/>
      <c r="ORF95" s="201"/>
      <c r="ORG95" s="201"/>
      <c r="ORH95" s="201"/>
      <c r="ORI95" s="201"/>
      <c r="ORJ95" s="201"/>
      <c r="ORK95" s="201"/>
      <c r="ORL95" s="201"/>
      <c r="ORM95" s="201"/>
      <c r="ORN95" s="201"/>
      <c r="ORO95" s="201"/>
      <c r="ORP95" s="201"/>
      <c r="ORQ95" s="201"/>
      <c r="ORR95" s="201"/>
      <c r="ORS95" s="201"/>
      <c r="ORT95" s="201"/>
      <c r="ORU95" s="201"/>
      <c r="ORV95" s="201"/>
      <c r="ORW95" s="201"/>
      <c r="ORX95" s="201"/>
      <c r="ORY95" s="201"/>
      <c r="ORZ95" s="201"/>
      <c r="OSA95" s="201"/>
      <c r="OSB95" s="201"/>
      <c r="OSC95" s="201"/>
      <c r="OSD95" s="201"/>
      <c r="OSE95" s="201"/>
      <c r="OSF95" s="201"/>
      <c r="OSG95" s="201"/>
      <c r="OSH95" s="201"/>
      <c r="OSI95" s="201"/>
      <c r="OSJ95" s="201"/>
      <c r="OSK95" s="201"/>
      <c r="OSL95" s="201"/>
      <c r="OSM95" s="201"/>
      <c r="OSN95" s="201"/>
      <c r="OSO95" s="201"/>
      <c r="OSP95" s="201"/>
      <c r="OSQ95" s="201"/>
      <c r="OSR95" s="201"/>
      <c r="OSS95" s="201"/>
      <c r="OST95" s="201"/>
      <c r="OSU95" s="201"/>
      <c r="OSV95" s="201"/>
      <c r="OSW95" s="201"/>
      <c r="OSX95" s="201"/>
      <c r="OSY95" s="201"/>
      <c r="OSZ95" s="201"/>
      <c r="OTA95" s="201"/>
      <c r="OTB95" s="201"/>
      <c r="OTC95" s="201"/>
      <c r="OTD95" s="201"/>
      <c r="OTE95" s="201"/>
      <c r="OTF95" s="201"/>
      <c r="OTG95" s="201"/>
      <c r="OTH95" s="201"/>
      <c r="OTI95" s="201"/>
      <c r="OTJ95" s="201"/>
      <c r="OTK95" s="201"/>
      <c r="OTL95" s="201"/>
      <c r="OTM95" s="201"/>
      <c r="OTN95" s="201"/>
      <c r="OTO95" s="201"/>
      <c r="OTP95" s="201"/>
      <c r="OTQ95" s="201"/>
      <c r="OTR95" s="201"/>
      <c r="OTS95" s="201"/>
      <c r="OTT95" s="201"/>
      <c r="OTU95" s="201"/>
      <c r="OTV95" s="201"/>
      <c r="OTW95" s="201"/>
      <c r="OTX95" s="201"/>
      <c r="OTY95" s="201"/>
      <c r="OTZ95" s="201"/>
      <c r="OUA95" s="201"/>
      <c r="OUB95" s="201"/>
      <c r="OUC95" s="201"/>
      <c r="OUD95" s="201"/>
      <c r="OUE95" s="201"/>
      <c r="OUF95" s="201"/>
      <c r="OUG95" s="201"/>
      <c r="OUH95" s="201"/>
      <c r="OUI95" s="201"/>
      <c r="OUJ95" s="201"/>
      <c r="OUK95" s="201"/>
      <c r="OUL95" s="201"/>
      <c r="OUM95" s="201"/>
      <c r="OUN95" s="201"/>
      <c r="OUO95" s="201"/>
      <c r="OUP95" s="201"/>
      <c r="OUQ95" s="201"/>
      <c r="OUR95" s="201"/>
      <c r="OUS95" s="201"/>
      <c r="OUT95" s="201"/>
      <c r="OUU95" s="201"/>
      <c r="OUV95" s="201"/>
      <c r="OUW95" s="201"/>
      <c r="OUX95" s="201"/>
      <c r="OUY95" s="201"/>
      <c r="OUZ95" s="201"/>
      <c r="OVA95" s="201"/>
      <c r="OVB95" s="201"/>
      <c r="OVC95" s="201"/>
      <c r="OVD95" s="201"/>
      <c r="OVE95" s="201"/>
      <c r="OVF95" s="201"/>
      <c r="OVG95" s="201"/>
      <c r="OVH95" s="201"/>
      <c r="OVI95" s="201"/>
      <c r="OVJ95" s="201"/>
      <c r="OVK95" s="201"/>
      <c r="OVL95" s="201"/>
      <c r="OVM95" s="201"/>
      <c r="OVN95" s="201"/>
      <c r="OVO95" s="201"/>
      <c r="OVP95" s="201"/>
      <c r="OVQ95" s="201"/>
      <c r="OVR95" s="201"/>
      <c r="OVS95" s="201"/>
      <c r="OVT95" s="201"/>
      <c r="OVU95" s="201"/>
      <c r="OVV95" s="201"/>
      <c r="OVW95" s="201"/>
      <c r="OVX95" s="201"/>
      <c r="OVY95" s="201"/>
      <c r="OVZ95" s="201"/>
      <c r="OWA95" s="201"/>
      <c r="OWB95" s="201"/>
      <c r="OWC95" s="201"/>
      <c r="OWD95" s="201"/>
      <c r="OWE95" s="201"/>
      <c r="OWF95" s="201"/>
      <c r="OWG95" s="201"/>
      <c r="OWH95" s="201"/>
      <c r="OWI95" s="201"/>
      <c r="OWJ95" s="201"/>
      <c r="OWK95" s="201"/>
      <c r="OWL95" s="201"/>
      <c r="OWM95" s="201"/>
      <c r="OWN95" s="201"/>
      <c r="OWO95" s="201"/>
      <c r="OWP95" s="201"/>
      <c r="OWQ95" s="201"/>
      <c r="OWR95" s="201"/>
      <c r="OWS95" s="201"/>
      <c r="OWT95" s="201"/>
      <c r="OWU95" s="201"/>
      <c r="OWV95" s="201"/>
      <c r="OWW95" s="201"/>
      <c r="OWX95" s="201"/>
      <c r="OWY95" s="201"/>
      <c r="OWZ95" s="201"/>
      <c r="OXA95" s="201"/>
      <c r="OXB95" s="201"/>
      <c r="OXC95" s="201"/>
      <c r="OXD95" s="201"/>
      <c r="OXE95" s="201"/>
      <c r="OXF95" s="201"/>
      <c r="OXG95" s="201"/>
      <c r="OXH95" s="201"/>
      <c r="OXI95" s="201"/>
      <c r="OXJ95" s="201"/>
      <c r="OXK95" s="201"/>
      <c r="OXL95" s="201"/>
      <c r="OXM95" s="201"/>
      <c r="OXN95" s="201"/>
      <c r="OXO95" s="201"/>
      <c r="OXP95" s="201"/>
      <c r="OXQ95" s="201"/>
      <c r="OXR95" s="201"/>
      <c r="OXS95" s="201"/>
      <c r="OXT95" s="201"/>
      <c r="OXU95" s="201"/>
      <c r="OXV95" s="201"/>
      <c r="OXW95" s="201"/>
      <c r="OXX95" s="201"/>
      <c r="OXY95" s="201"/>
      <c r="OXZ95" s="201"/>
      <c r="OYA95" s="201"/>
      <c r="OYB95" s="201"/>
      <c r="OYC95" s="201"/>
      <c r="OYD95" s="201"/>
      <c r="OYE95" s="201"/>
      <c r="OYF95" s="201"/>
      <c r="OYG95" s="201"/>
      <c r="OYH95" s="201"/>
      <c r="OYI95" s="201"/>
      <c r="OYJ95" s="201"/>
      <c r="OYK95" s="201"/>
      <c r="OYL95" s="201"/>
      <c r="OYM95" s="201"/>
      <c r="OYN95" s="201"/>
      <c r="OYO95" s="201"/>
      <c r="OYP95" s="201"/>
      <c r="OYQ95" s="201"/>
      <c r="OYR95" s="201"/>
      <c r="OYS95" s="201"/>
      <c r="OYT95" s="201"/>
      <c r="OYU95" s="201"/>
      <c r="OYV95" s="201"/>
      <c r="OYW95" s="201"/>
      <c r="OYX95" s="201"/>
      <c r="OYY95" s="201"/>
      <c r="OYZ95" s="201"/>
      <c r="OZA95" s="201"/>
      <c r="OZB95" s="201"/>
      <c r="OZC95" s="201"/>
      <c r="OZD95" s="201"/>
      <c r="OZE95" s="201"/>
      <c r="OZF95" s="201"/>
      <c r="OZG95" s="201"/>
      <c r="OZH95" s="201"/>
      <c r="OZI95" s="201"/>
      <c r="OZJ95" s="201"/>
      <c r="OZK95" s="201"/>
      <c r="OZL95" s="201"/>
      <c r="OZM95" s="201"/>
      <c r="OZN95" s="201"/>
      <c r="OZO95" s="201"/>
      <c r="OZP95" s="201"/>
      <c r="OZQ95" s="201"/>
      <c r="OZR95" s="201"/>
      <c r="OZS95" s="201"/>
      <c r="OZT95" s="201"/>
      <c r="OZU95" s="201"/>
      <c r="OZV95" s="201"/>
      <c r="OZW95" s="201"/>
      <c r="OZX95" s="201"/>
      <c r="OZY95" s="201"/>
      <c r="OZZ95" s="201"/>
      <c r="PAA95" s="201"/>
      <c r="PAB95" s="201"/>
      <c r="PAC95" s="201"/>
      <c r="PAD95" s="201"/>
      <c r="PAE95" s="201"/>
      <c r="PAF95" s="201"/>
      <c r="PAG95" s="201"/>
      <c r="PAH95" s="201"/>
      <c r="PAI95" s="201"/>
      <c r="PAJ95" s="201"/>
      <c r="PAK95" s="201"/>
      <c r="PAL95" s="201"/>
      <c r="PAM95" s="201"/>
      <c r="PAN95" s="201"/>
      <c r="PAO95" s="201"/>
      <c r="PAP95" s="201"/>
      <c r="PAQ95" s="201"/>
      <c r="PAR95" s="201"/>
      <c r="PAS95" s="201"/>
      <c r="PAT95" s="201"/>
      <c r="PAU95" s="201"/>
      <c r="PAV95" s="201"/>
      <c r="PAW95" s="201"/>
      <c r="PAX95" s="201"/>
      <c r="PAY95" s="201"/>
      <c r="PAZ95" s="201"/>
      <c r="PBA95" s="201"/>
      <c r="PBB95" s="201"/>
      <c r="PBC95" s="201"/>
      <c r="PBD95" s="201"/>
      <c r="PBE95" s="201"/>
      <c r="PBF95" s="201"/>
      <c r="PBG95" s="201"/>
      <c r="PBH95" s="201"/>
      <c r="PBI95" s="201"/>
      <c r="PBJ95" s="201"/>
      <c r="PBK95" s="201"/>
      <c r="PBL95" s="201"/>
      <c r="PBM95" s="201"/>
      <c r="PBN95" s="201"/>
      <c r="PBO95" s="201"/>
      <c r="PBP95" s="201"/>
      <c r="PBQ95" s="201"/>
      <c r="PBR95" s="201"/>
      <c r="PBS95" s="201"/>
      <c r="PBT95" s="201"/>
      <c r="PBU95" s="201"/>
      <c r="PBV95" s="201"/>
      <c r="PBW95" s="201"/>
      <c r="PBX95" s="201"/>
      <c r="PBY95" s="201"/>
      <c r="PBZ95" s="201"/>
      <c r="PCA95" s="201"/>
      <c r="PCB95" s="201"/>
      <c r="PCC95" s="201"/>
      <c r="PCD95" s="201"/>
      <c r="PCE95" s="201"/>
      <c r="PCF95" s="201"/>
      <c r="PCG95" s="201"/>
      <c r="PCH95" s="201"/>
      <c r="PCI95" s="201"/>
      <c r="PCJ95" s="201"/>
      <c r="PCK95" s="201"/>
      <c r="PCL95" s="201"/>
      <c r="PCM95" s="201"/>
      <c r="PCN95" s="201"/>
      <c r="PCO95" s="201"/>
      <c r="PCP95" s="201"/>
      <c r="PCQ95" s="201"/>
      <c r="PCR95" s="201"/>
      <c r="PCS95" s="201"/>
      <c r="PCT95" s="201"/>
      <c r="PCU95" s="201"/>
      <c r="PCV95" s="201"/>
      <c r="PCW95" s="201"/>
      <c r="PCX95" s="201"/>
      <c r="PCY95" s="201"/>
      <c r="PCZ95" s="201"/>
      <c r="PDA95" s="201"/>
      <c r="PDB95" s="201"/>
      <c r="PDC95" s="201"/>
      <c r="PDD95" s="201"/>
      <c r="PDE95" s="201"/>
      <c r="PDF95" s="201"/>
      <c r="PDG95" s="201"/>
      <c r="PDH95" s="201"/>
      <c r="PDI95" s="201"/>
      <c r="PDJ95" s="201"/>
      <c r="PDK95" s="201"/>
      <c r="PDL95" s="201"/>
      <c r="PDM95" s="201"/>
      <c r="PDN95" s="201"/>
      <c r="PDO95" s="201"/>
      <c r="PDP95" s="201"/>
      <c r="PDQ95" s="201"/>
      <c r="PDR95" s="201"/>
      <c r="PDS95" s="201"/>
      <c r="PDT95" s="201"/>
      <c r="PDU95" s="201"/>
      <c r="PDV95" s="201"/>
      <c r="PDW95" s="201"/>
      <c r="PDX95" s="201"/>
      <c r="PDY95" s="201"/>
      <c r="PDZ95" s="201"/>
      <c r="PEA95" s="201"/>
      <c r="PEB95" s="201"/>
      <c r="PEC95" s="201"/>
      <c r="PED95" s="201"/>
      <c r="PEE95" s="201"/>
      <c r="PEF95" s="201"/>
      <c r="PEG95" s="201"/>
      <c r="PEH95" s="201"/>
      <c r="PEI95" s="201"/>
      <c r="PEJ95" s="201"/>
      <c r="PEK95" s="201"/>
      <c r="PEL95" s="201"/>
      <c r="PEM95" s="201"/>
      <c r="PEN95" s="201"/>
      <c r="PEO95" s="201"/>
      <c r="PEP95" s="201"/>
      <c r="PEQ95" s="201"/>
      <c r="PER95" s="201"/>
      <c r="PES95" s="201"/>
      <c r="PET95" s="201"/>
      <c r="PEU95" s="201"/>
      <c r="PEV95" s="201"/>
      <c r="PEW95" s="201"/>
      <c r="PEX95" s="201"/>
      <c r="PEY95" s="201"/>
      <c r="PEZ95" s="201"/>
      <c r="PFA95" s="201"/>
      <c r="PFB95" s="201"/>
      <c r="PFC95" s="201"/>
      <c r="PFD95" s="201"/>
      <c r="PFE95" s="201"/>
      <c r="PFF95" s="201"/>
      <c r="PFG95" s="201"/>
      <c r="PFH95" s="201"/>
      <c r="PFI95" s="201"/>
      <c r="PFJ95" s="201"/>
      <c r="PFK95" s="201"/>
      <c r="PFL95" s="201"/>
      <c r="PFM95" s="201"/>
      <c r="PFN95" s="201"/>
      <c r="PFO95" s="201"/>
      <c r="PFP95" s="201"/>
      <c r="PFQ95" s="201"/>
      <c r="PFR95" s="201"/>
      <c r="PFS95" s="201"/>
      <c r="PFT95" s="201"/>
      <c r="PFU95" s="201"/>
      <c r="PFV95" s="201"/>
      <c r="PFW95" s="201"/>
      <c r="PFX95" s="201"/>
      <c r="PFY95" s="201"/>
      <c r="PFZ95" s="201"/>
      <c r="PGA95" s="201"/>
      <c r="PGB95" s="201"/>
      <c r="PGC95" s="201"/>
      <c r="PGD95" s="201"/>
      <c r="PGE95" s="201"/>
      <c r="PGF95" s="201"/>
      <c r="PGG95" s="201"/>
      <c r="PGH95" s="201"/>
      <c r="PGI95" s="201"/>
      <c r="PGJ95" s="201"/>
      <c r="PGK95" s="201"/>
      <c r="PGL95" s="201"/>
      <c r="PGM95" s="201"/>
      <c r="PGN95" s="201"/>
      <c r="PGO95" s="201"/>
      <c r="PGP95" s="201"/>
      <c r="PGQ95" s="201"/>
      <c r="PGR95" s="201"/>
      <c r="PGS95" s="201"/>
      <c r="PGT95" s="201"/>
      <c r="PGU95" s="201"/>
      <c r="PGV95" s="201"/>
      <c r="PGW95" s="201"/>
      <c r="PGX95" s="201"/>
      <c r="PGY95" s="201"/>
      <c r="PGZ95" s="201"/>
      <c r="PHA95" s="201"/>
      <c r="PHB95" s="201"/>
      <c r="PHC95" s="201"/>
      <c r="PHD95" s="201"/>
      <c r="PHE95" s="201"/>
      <c r="PHF95" s="201"/>
      <c r="PHG95" s="201"/>
      <c r="PHH95" s="201"/>
      <c r="PHI95" s="201"/>
      <c r="PHJ95" s="201"/>
      <c r="PHK95" s="201"/>
      <c r="PHL95" s="201"/>
      <c r="PHM95" s="201"/>
      <c r="PHN95" s="201"/>
      <c r="PHO95" s="201"/>
      <c r="PHP95" s="201"/>
      <c r="PHQ95" s="201"/>
      <c r="PHR95" s="201"/>
      <c r="PHS95" s="201"/>
      <c r="PHT95" s="201"/>
      <c r="PHU95" s="201"/>
      <c r="PHV95" s="201"/>
      <c r="PHW95" s="201"/>
      <c r="PHX95" s="201"/>
      <c r="PHY95" s="201"/>
      <c r="PHZ95" s="201"/>
      <c r="PIA95" s="201"/>
      <c r="PIB95" s="201"/>
      <c r="PIC95" s="201"/>
      <c r="PID95" s="201"/>
      <c r="PIE95" s="201"/>
      <c r="PIF95" s="201"/>
      <c r="PIG95" s="201"/>
      <c r="PIH95" s="201"/>
      <c r="PII95" s="201"/>
      <c r="PIJ95" s="201"/>
      <c r="PIK95" s="201"/>
      <c r="PIL95" s="201"/>
      <c r="PIM95" s="201"/>
      <c r="PIN95" s="201"/>
      <c r="PIO95" s="201"/>
      <c r="PIP95" s="201"/>
      <c r="PIQ95" s="201"/>
      <c r="PIR95" s="201"/>
      <c r="PIS95" s="201"/>
      <c r="PIT95" s="201"/>
      <c r="PIU95" s="201"/>
      <c r="PIV95" s="201"/>
      <c r="PIW95" s="201"/>
      <c r="PIX95" s="201"/>
      <c r="PIY95" s="201"/>
      <c r="PIZ95" s="201"/>
      <c r="PJA95" s="201"/>
      <c r="PJB95" s="201"/>
      <c r="PJC95" s="201"/>
      <c r="PJD95" s="201"/>
      <c r="PJE95" s="201"/>
      <c r="PJF95" s="201"/>
      <c r="PJG95" s="201"/>
      <c r="PJH95" s="201"/>
      <c r="PJI95" s="201"/>
      <c r="PJJ95" s="201"/>
      <c r="PJK95" s="201"/>
      <c r="PJL95" s="201"/>
      <c r="PJM95" s="201"/>
      <c r="PJN95" s="201"/>
      <c r="PJO95" s="201"/>
      <c r="PJP95" s="201"/>
      <c r="PJQ95" s="201"/>
      <c r="PJR95" s="201"/>
      <c r="PJS95" s="201"/>
      <c r="PJT95" s="201"/>
      <c r="PJU95" s="201"/>
      <c r="PJV95" s="201"/>
      <c r="PJW95" s="201"/>
      <c r="PJX95" s="201"/>
      <c r="PJY95" s="201"/>
      <c r="PJZ95" s="201"/>
      <c r="PKA95" s="201"/>
      <c r="PKB95" s="201"/>
      <c r="PKC95" s="201"/>
      <c r="PKD95" s="201"/>
      <c r="PKE95" s="201"/>
      <c r="PKF95" s="201"/>
      <c r="PKG95" s="201"/>
      <c r="PKH95" s="201"/>
      <c r="PKI95" s="201"/>
      <c r="PKJ95" s="201"/>
      <c r="PKK95" s="201"/>
      <c r="PKL95" s="201"/>
      <c r="PKM95" s="201"/>
      <c r="PKN95" s="201"/>
      <c r="PKO95" s="201"/>
      <c r="PKP95" s="201"/>
      <c r="PKQ95" s="201"/>
      <c r="PKR95" s="201"/>
      <c r="PKS95" s="201"/>
      <c r="PKT95" s="201"/>
      <c r="PKU95" s="201"/>
      <c r="PKV95" s="201"/>
      <c r="PKW95" s="201"/>
      <c r="PKX95" s="201"/>
      <c r="PKY95" s="201"/>
      <c r="PKZ95" s="201"/>
      <c r="PLA95" s="201"/>
      <c r="PLB95" s="201"/>
      <c r="PLC95" s="201"/>
      <c r="PLD95" s="201"/>
      <c r="PLE95" s="201"/>
      <c r="PLF95" s="201"/>
      <c r="PLG95" s="201"/>
      <c r="PLH95" s="201"/>
      <c r="PLI95" s="201"/>
      <c r="PLJ95" s="201"/>
      <c r="PLK95" s="201"/>
      <c r="PLL95" s="201"/>
      <c r="PLM95" s="201"/>
      <c r="PLN95" s="201"/>
      <c r="PLO95" s="201"/>
      <c r="PLP95" s="201"/>
      <c r="PLQ95" s="201"/>
      <c r="PLR95" s="201"/>
      <c r="PLS95" s="201"/>
      <c r="PLT95" s="201"/>
      <c r="PLU95" s="201"/>
      <c r="PLV95" s="201"/>
      <c r="PLW95" s="201"/>
      <c r="PLX95" s="201"/>
      <c r="PLY95" s="201"/>
      <c r="PLZ95" s="201"/>
      <c r="PMA95" s="201"/>
      <c r="PMB95" s="201"/>
      <c r="PMC95" s="201"/>
      <c r="PMD95" s="201"/>
      <c r="PME95" s="201"/>
      <c r="PMF95" s="201"/>
      <c r="PMG95" s="201"/>
      <c r="PMH95" s="201"/>
      <c r="PMI95" s="201"/>
      <c r="PMJ95" s="201"/>
      <c r="PMK95" s="201"/>
      <c r="PML95" s="201"/>
      <c r="PMM95" s="201"/>
      <c r="PMN95" s="201"/>
      <c r="PMO95" s="201"/>
      <c r="PMP95" s="201"/>
      <c r="PMQ95" s="201"/>
      <c r="PMR95" s="201"/>
      <c r="PMS95" s="201"/>
      <c r="PMT95" s="201"/>
      <c r="PMU95" s="201"/>
      <c r="PMV95" s="201"/>
      <c r="PMW95" s="201"/>
      <c r="PMX95" s="201"/>
      <c r="PMY95" s="201"/>
      <c r="PMZ95" s="201"/>
      <c r="PNA95" s="201"/>
      <c r="PNB95" s="201"/>
      <c r="PNC95" s="201"/>
      <c r="PND95" s="201"/>
      <c r="PNE95" s="201"/>
      <c r="PNF95" s="201"/>
      <c r="PNG95" s="201"/>
      <c r="PNH95" s="201"/>
      <c r="PNI95" s="201"/>
      <c r="PNJ95" s="201"/>
      <c r="PNK95" s="201"/>
      <c r="PNL95" s="201"/>
      <c r="PNM95" s="201"/>
      <c r="PNN95" s="201"/>
      <c r="PNO95" s="201"/>
      <c r="PNP95" s="201"/>
      <c r="PNQ95" s="201"/>
      <c r="PNR95" s="201"/>
      <c r="PNS95" s="201"/>
      <c r="PNT95" s="201"/>
      <c r="PNU95" s="201"/>
      <c r="PNV95" s="201"/>
      <c r="PNW95" s="201"/>
      <c r="PNX95" s="201"/>
      <c r="PNY95" s="201"/>
      <c r="PNZ95" s="201"/>
      <c r="POA95" s="201"/>
      <c r="POB95" s="201"/>
      <c r="POC95" s="201"/>
      <c r="POD95" s="201"/>
      <c r="POE95" s="201"/>
      <c r="POF95" s="201"/>
      <c r="POG95" s="201"/>
      <c r="POH95" s="201"/>
      <c r="POI95" s="201"/>
      <c r="POJ95" s="201"/>
      <c r="POK95" s="201"/>
      <c r="POL95" s="201"/>
      <c r="POM95" s="201"/>
      <c r="PON95" s="201"/>
      <c r="POO95" s="201"/>
      <c r="POP95" s="201"/>
      <c r="POQ95" s="201"/>
      <c r="POR95" s="201"/>
      <c r="POS95" s="201"/>
      <c r="POT95" s="201"/>
      <c r="POU95" s="201"/>
      <c r="POV95" s="201"/>
      <c r="POW95" s="201"/>
      <c r="POX95" s="201"/>
      <c r="POY95" s="201"/>
      <c r="POZ95" s="201"/>
      <c r="PPA95" s="201"/>
      <c r="PPB95" s="201"/>
      <c r="PPC95" s="201"/>
      <c r="PPD95" s="201"/>
      <c r="PPE95" s="201"/>
      <c r="PPF95" s="201"/>
      <c r="PPG95" s="201"/>
      <c r="PPH95" s="201"/>
      <c r="PPI95" s="201"/>
      <c r="PPJ95" s="201"/>
      <c r="PPK95" s="201"/>
      <c r="PPL95" s="201"/>
      <c r="PPM95" s="201"/>
      <c r="PPN95" s="201"/>
      <c r="PPO95" s="201"/>
      <c r="PPP95" s="201"/>
      <c r="PPQ95" s="201"/>
      <c r="PPR95" s="201"/>
      <c r="PPS95" s="201"/>
      <c r="PPT95" s="201"/>
      <c r="PPU95" s="201"/>
      <c r="PPV95" s="201"/>
      <c r="PPW95" s="201"/>
      <c r="PPX95" s="201"/>
      <c r="PPY95" s="201"/>
      <c r="PPZ95" s="201"/>
      <c r="PQA95" s="201"/>
      <c r="PQB95" s="201"/>
      <c r="PQC95" s="201"/>
      <c r="PQD95" s="201"/>
      <c r="PQE95" s="201"/>
      <c r="PQF95" s="201"/>
      <c r="PQG95" s="201"/>
      <c r="PQH95" s="201"/>
      <c r="PQI95" s="201"/>
      <c r="PQJ95" s="201"/>
      <c r="PQK95" s="201"/>
      <c r="PQL95" s="201"/>
      <c r="PQM95" s="201"/>
      <c r="PQN95" s="201"/>
      <c r="PQO95" s="201"/>
      <c r="PQP95" s="201"/>
      <c r="PQQ95" s="201"/>
      <c r="PQR95" s="201"/>
      <c r="PQS95" s="201"/>
      <c r="PQT95" s="201"/>
      <c r="PQU95" s="201"/>
      <c r="PQV95" s="201"/>
      <c r="PQW95" s="201"/>
      <c r="PQX95" s="201"/>
      <c r="PQY95" s="201"/>
      <c r="PQZ95" s="201"/>
      <c r="PRA95" s="201"/>
      <c r="PRB95" s="201"/>
      <c r="PRC95" s="201"/>
      <c r="PRD95" s="201"/>
      <c r="PRE95" s="201"/>
      <c r="PRF95" s="201"/>
      <c r="PRG95" s="201"/>
      <c r="PRH95" s="201"/>
      <c r="PRI95" s="201"/>
      <c r="PRJ95" s="201"/>
      <c r="PRK95" s="201"/>
      <c r="PRL95" s="201"/>
      <c r="PRM95" s="201"/>
      <c r="PRN95" s="201"/>
      <c r="PRO95" s="201"/>
      <c r="PRP95" s="201"/>
      <c r="PRQ95" s="201"/>
      <c r="PRR95" s="201"/>
      <c r="PRS95" s="201"/>
      <c r="PRT95" s="201"/>
      <c r="PRU95" s="201"/>
      <c r="PRV95" s="201"/>
      <c r="PRW95" s="201"/>
      <c r="PRX95" s="201"/>
      <c r="PRY95" s="201"/>
      <c r="PRZ95" s="201"/>
      <c r="PSA95" s="201"/>
      <c r="PSB95" s="201"/>
      <c r="PSC95" s="201"/>
      <c r="PSD95" s="201"/>
      <c r="PSE95" s="201"/>
      <c r="PSF95" s="201"/>
      <c r="PSG95" s="201"/>
      <c r="PSH95" s="201"/>
      <c r="PSI95" s="201"/>
      <c r="PSJ95" s="201"/>
      <c r="PSK95" s="201"/>
      <c r="PSL95" s="201"/>
      <c r="PSM95" s="201"/>
      <c r="PSN95" s="201"/>
      <c r="PSO95" s="201"/>
      <c r="PSP95" s="201"/>
      <c r="PSQ95" s="201"/>
      <c r="PSR95" s="201"/>
      <c r="PSS95" s="201"/>
      <c r="PST95" s="201"/>
      <c r="PSU95" s="201"/>
      <c r="PSV95" s="201"/>
      <c r="PSW95" s="201"/>
      <c r="PSX95" s="201"/>
      <c r="PSY95" s="201"/>
      <c r="PSZ95" s="201"/>
      <c r="PTA95" s="201"/>
      <c r="PTB95" s="201"/>
      <c r="PTC95" s="201"/>
      <c r="PTD95" s="201"/>
      <c r="PTE95" s="201"/>
      <c r="PTF95" s="201"/>
      <c r="PTG95" s="201"/>
      <c r="PTH95" s="201"/>
      <c r="PTI95" s="201"/>
      <c r="PTJ95" s="201"/>
      <c r="PTK95" s="201"/>
      <c r="PTL95" s="201"/>
      <c r="PTM95" s="201"/>
      <c r="PTN95" s="201"/>
      <c r="PTO95" s="201"/>
      <c r="PTP95" s="201"/>
      <c r="PTQ95" s="201"/>
      <c r="PTR95" s="201"/>
      <c r="PTS95" s="201"/>
      <c r="PTT95" s="201"/>
      <c r="PTU95" s="201"/>
      <c r="PTV95" s="201"/>
      <c r="PTW95" s="201"/>
      <c r="PTX95" s="201"/>
      <c r="PTY95" s="201"/>
      <c r="PTZ95" s="201"/>
      <c r="PUA95" s="201"/>
      <c r="PUB95" s="201"/>
      <c r="PUC95" s="201"/>
      <c r="PUD95" s="201"/>
      <c r="PUE95" s="201"/>
      <c r="PUF95" s="201"/>
      <c r="PUG95" s="201"/>
      <c r="PUH95" s="201"/>
      <c r="PUI95" s="201"/>
      <c r="PUJ95" s="201"/>
      <c r="PUK95" s="201"/>
      <c r="PUL95" s="201"/>
      <c r="PUM95" s="201"/>
      <c r="PUN95" s="201"/>
      <c r="PUO95" s="201"/>
      <c r="PUP95" s="201"/>
      <c r="PUQ95" s="201"/>
      <c r="PUR95" s="201"/>
      <c r="PUS95" s="201"/>
      <c r="PUT95" s="201"/>
      <c r="PUU95" s="201"/>
      <c r="PUV95" s="201"/>
      <c r="PUW95" s="201"/>
      <c r="PUX95" s="201"/>
      <c r="PUY95" s="201"/>
      <c r="PUZ95" s="201"/>
      <c r="PVA95" s="201"/>
      <c r="PVB95" s="201"/>
      <c r="PVC95" s="201"/>
      <c r="PVD95" s="201"/>
      <c r="PVE95" s="201"/>
      <c r="PVF95" s="201"/>
      <c r="PVG95" s="201"/>
      <c r="PVH95" s="201"/>
      <c r="PVI95" s="201"/>
      <c r="PVJ95" s="201"/>
      <c r="PVK95" s="201"/>
      <c r="PVL95" s="201"/>
      <c r="PVM95" s="201"/>
      <c r="PVN95" s="201"/>
      <c r="PVO95" s="201"/>
      <c r="PVP95" s="201"/>
      <c r="PVQ95" s="201"/>
      <c r="PVR95" s="201"/>
      <c r="PVS95" s="201"/>
      <c r="PVT95" s="201"/>
      <c r="PVU95" s="201"/>
      <c r="PVV95" s="201"/>
      <c r="PVW95" s="201"/>
      <c r="PVX95" s="201"/>
      <c r="PVY95" s="201"/>
      <c r="PVZ95" s="201"/>
      <c r="PWA95" s="201"/>
      <c r="PWB95" s="201"/>
      <c r="PWC95" s="201"/>
      <c r="PWD95" s="201"/>
      <c r="PWE95" s="201"/>
      <c r="PWF95" s="201"/>
      <c r="PWG95" s="201"/>
      <c r="PWH95" s="201"/>
      <c r="PWI95" s="201"/>
      <c r="PWJ95" s="201"/>
      <c r="PWK95" s="201"/>
      <c r="PWL95" s="201"/>
      <c r="PWM95" s="201"/>
      <c r="PWN95" s="201"/>
      <c r="PWO95" s="201"/>
      <c r="PWP95" s="201"/>
      <c r="PWQ95" s="201"/>
      <c r="PWR95" s="201"/>
      <c r="PWS95" s="201"/>
      <c r="PWT95" s="201"/>
      <c r="PWU95" s="201"/>
      <c r="PWV95" s="201"/>
      <c r="PWW95" s="201"/>
      <c r="PWX95" s="201"/>
      <c r="PWY95" s="201"/>
      <c r="PWZ95" s="201"/>
      <c r="PXA95" s="201"/>
      <c r="PXB95" s="201"/>
      <c r="PXC95" s="201"/>
      <c r="PXD95" s="201"/>
      <c r="PXE95" s="201"/>
      <c r="PXF95" s="201"/>
      <c r="PXG95" s="201"/>
      <c r="PXH95" s="201"/>
      <c r="PXI95" s="201"/>
      <c r="PXJ95" s="201"/>
      <c r="PXK95" s="201"/>
      <c r="PXL95" s="201"/>
      <c r="PXM95" s="201"/>
      <c r="PXN95" s="201"/>
      <c r="PXO95" s="201"/>
      <c r="PXP95" s="201"/>
      <c r="PXQ95" s="201"/>
      <c r="PXR95" s="201"/>
      <c r="PXS95" s="201"/>
      <c r="PXT95" s="201"/>
      <c r="PXU95" s="201"/>
      <c r="PXV95" s="201"/>
      <c r="PXW95" s="201"/>
      <c r="PXX95" s="201"/>
      <c r="PXY95" s="201"/>
      <c r="PXZ95" s="201"/>
      <c r="PYA95" s="201"/>
      <c r="PYB95" s="201"/>
      <c r="PYC95" s="201"/>
      <c r="PYD95" s="201"/>
      <c r="PYE95" s="201"/>
      <c r="PYF95" s="201"/>
      <c r="PYG95" s="201"/>
      <c r="PYH95" s="201"/>
      <c r="PYI95" s="201"/>
      <c r="PYJ95" s="201"/>
      <c r="PYK95" s="201"/>
      <c r="PYL95" s="201"/>
      <c r="PYM95" s="201"/>
      <c r="PYN95" s="201"/>
      <c r="PYO95" s="201"/>
      <c r="PYP95" s="201"/>
      <c r="PYQ95" s="201"/>
      <c r="PYR95" s="201"/>
      <c r="PYS95" s="201"/>
      <c r="PYT95" s="201"/>
      <c r="PYU95" s="201"/>
      <c r="PYV95" s="201"/>
      <c r="PYW95" s="201"/>
      <c r="PYX95" s="201"/>
      <c r="PYY95" s="201"/>
      <c r="PYZ95" s="201"/>
      <c r="PZA95" s="201"/>
      <c r="PZB95" s="201"/>
      <c r="PZC95" s="201"/>
      <c r="PZD95" s="201"/>
      <c r="PZE95" s="201"/>
      <c r="PZF95" s="201"/>
      <c r="PZG95" s="201"/>
      <c r="PZH95" s="201"/>
      <c r="PZI95" s="201"/>
      <c r="PZJ95" s="201"/>
      <c r="PZK95" s="201"/>
      <c r="PZL95" s="201"/>
      <c r="PZM95" s="201"/>
      <c r="PZN95" s="201"/>
      <c r="PZO95" s="201"/>
      <c r="PZP95" s="201"/>
      <c r="PZQ95" s="201"/>
      <c r="PZR95" s="201"/>
      <c r="PZS95" s="201"/>
      <c r="PZT95" s="201"/>
      <c r="PZU95" s="201"/>
      <c r="PZV95" s="201"/>
      <c r="PZW95" s="201"/>
      <c r="PZX95" s="201"/>
      <c r="PZY95" s="201"/>
      <c r="PZZ95" s="201"/>
      <c r="QAA95" s="201"/>
      <c r="QAB95" s="201"/>
      <c r="QAC95" s="201"/>
      <c r="QAD95" s="201"/>
      <c r="QAE95" s="201"/>
      <c r="QAF95" s="201"/>
      <c r="QAG95" s="201"/>
      <c r="QAH95" s="201"/>
      <c r="QAI95" s="201"/>
      <c r="QAJ95" s="201"/>
      <c r="QAK95" s="201"/>
      <c r="QAL95" s="201"/>
      <c r="QAM95" s="201"/>
      <c r="QAN95" s="201"/>
      <c r="QAO95" s="201"/>
      <c r="QAP95" s="201"/>
      <c r="QAQ95" s="201"/>
      <c r="QAR95" s="201"/>
      <c r="QAS95" s="201"/>
      <c r="QAT95" s="201"/>
      <c r="QAU95" s="201"/>
      <c r="QAV95" s="201"/>
      <c r="QAW95" s="201"/>
      <c r="QAX95" s="201"/>
      <c r="QAY95" s="201"/>
      <c r="QAZ95" s="201"/>
      <c r="QBA95" s="201"/>
      <c r="QBB95" s="201"/>
      <c r="QBC95" s="201"/>
      <c r="QBD95" s="201"/>
      <c r="QBE95" s="201"/>
      <c r="QBF95" s="201"/>
      <c r="QBG95" s="201"/>
      <c r="QBH95" s="201"/>
      <c r="QBI95" s="201"/>
      <c r="QBJ95" s="201"/>
      <c r="QBK95" s="201"/>
      <c r="QBL95" s="201"/>
      <c r="QBM95" s="201"/>
      <c r="QBN95" s="201"/>
      <c r="QBO95" s="201"/>
      <c r="QBP95" s="201"/>
      <c r="QBQ95" s="201"/>
      <c r="QBR95" s="201"/>
      <c r="QBS95" s="201"/>
      <c r="QBT95" s="201"/>
      <c r="QBU95" s="201"/>
      <c r="QBV95" s="201"/>
      <c r="QBW95" s="201"/>
      <c r="QBX95" s="201"/>
      <c r="QBY95" s="201"/>
      <c r="QBZ95" s="201"/>
      <c r="QCA95" s="201"/>
      <c r="QCB95" s="201"/>
      <c r="QCC95" s="201"/>
      <c r="QCD95" s="201"/>
      <c r="QCE95" s="201"/>
      <c r="QCF95" s="201"/>
      <c r="QCG95" s="201"/>
      <c r="QCH95" s="201"/>
      <c r="QCI95" s="201"/>
      <c r="QCJ95" s="201"/>
      <c r="QCK95" s="201"/>
      <c r="QCL95" s="201"/>
      <c r="QCM95" s="201"/>
      <c r="QCN95" s="201"/>
      <c r="QCO95" s="201"/>
      <c r="QCP95" s="201"/>
      <c r="QCQ95" s="201"/>
      <c r="QCR95" s="201"/>
      <c r="QCS95" s="201"/>
      <c r="QCT95" s="201"/>
      <c r="QCU95" s="201"/>
      <c r="QCV95" s="201"/>
      <c r="QCW95" s="201"/>
      <c r="QCX95" s="201"/>
      <c r="QCY95" s="201"/>
      <c r="QCZ95" s="201"/>
      <c r="QDA95" s="201"/>
      <c r="QDB95" s="201"/>
      <c r="QDC95" s="201"/>
      <c r="QDD95" s="201"/>
      <c r="QDE95" s="201"/>
      <c r="QDF95" s="201"/>
      <c r="QDG95" s="201"/>
      <c r="QDH95" s="201"/>
      <c r="QDI95" s="201"/>
      <c r="QDJ95" s="201"/>
      <c r="QDK95" s="201"/>
      <c r="QDL95" s="201"/>
      <c r="QDM95" s="201"/>
      <c r="QDN95" s="201"/>
      <c r="QDO95" s="201"/>
      <c r="QDP95" s="201"/>
      <c r="QDQ95" s="201"/>
      <c r="QDR95" s="201"/>
      <c r="QDS95" s="201"/>
      <c r="QDT95" s="201"/>
      <c r="QDU95" s="201"/>
      <c r="QDV95" s="201"/>
      <c r="QDW95" s="201"/>
      <c r="QDX95" s="201"/>
      <c r="QDY95" s="201"/>
      <c r="QDZ95" s="201"/>
      <c r="QEA95" s="201"/>
      <c r="QEB95" s="201"/>
      <c r="QEC95" s="201"/>
      <c r="QED95" s="201"/>
      <c r="QEE95" s="201"/>
      <c r="QEF95" s="201"/>
      <c r="QEG95" s="201"/>
      <c r="QEH95" s="201"/>
      <c r="QEI95" s="201"/>
      <c r="QEJ95" s="201"/>
      <c r="QEK95" s="201"/>
      <c r="QEL95" s="201"/>
      <c r="QEM95" s="201"/>
      <c r="QEN95" s="201"/>
      <c r="QEO95" s="201"/>
      <c r="QEP95" s="201"/>
      <c r="QEQ95" s="201"/>
      <c r="QER95" s="201"/>
      <c r="QES95" s="201"/>
      <c r="QET95" s="201"/>
      <c r="QEU95" s="201"/>
      <c r="QEV95" s="201"/>
      <c r="QEW95" s="201"/>
      <c r="QEX95" s="201"/>
      <c r="QEY95" s="201"/>
      <c r="QEZ95" s="201"/>
      <c r="QFA95" s="201"/>
      <c r="QFB95" s="201"/>
      <c r="QFC95" s="201"/>
      <c r="QFD95" s="201"/>
      <c r="QFE95" s="201"/>
      <c r="QFF95" s="201"/>
      <c r="QFG95" s="201"/>
      <c r="QFH95" s="201"/>
      <c r="QFI95" s="201"/>
      <c r="QFJ95" s="201"/>
      <c r="QFK95" s="201"/>
      <c r="QFL95" s="201"/>
      <c r="QFM95" s="201"/>
      <c r="QFN95" s="201"/>
      <c r="QFO95" s="201"/>
      <c r="QFP95" s="201"/>
      <c r="QFQ95" s="201"/>
      <c r="QFR95" s="201"/>
      <c r="QFS95" s="201"/>
      <c r="QFT95" s="201"/>
      <c r="QFU95" s="201"/>
      <c r="QFV95" s="201"/>
      <c r="QFW95" s="201"/>
      <c r="QFX95" s="201"/>
      <c r="QFY95" s="201"/>
      <c r="QFZ95" s="201"/>
      <c r="QGA95" s="201"/>
      <c r="QGB95" s="201"/>
      <c r="QGC95" s="201"/>
      <c r="QGD95" s="201"/>
      <c r="QGE95" s="201"/>
      <c r="QGF95" s="201"/>
      <c r="QGG95" s="201"/>
      <c r="QGH95" s="201"/>
      <c r="QGI95" s="201"/>
      <c r="QGJ95" s="201"/>
      <c r="QGK95" s="201"/>
      <c r="QGL95" s="201"/>
      <c r="QGM95" s="201"/>
      <c r="QGN95" s="201"/>
      <c r="QGO95" s="201"/>
      <c r="QGP95" s="201"/>
      <c r="QGQ95" s="201"/>
      <c r="QGR95" s="201"/>
      <c r="QGS95" s="201"/>
      <c r="QGT95" s="201"/>
      <c r="QGU95" s="201"/>
      <c r="QGV95" s="201"/>
      <c r="QGW95" s="201"/>
      <c r="QGX95" s="201"/>
      <c r="QGY95" s="201"/>
      <c r="QGZ95" s="201"/>
      <c r="QHA95" s="201"/>
      <c r="QHB95" s="201"/>
      <c r="QHC95" s="201"/>
      <c r="QHD95" s="201"/>
      <c r="QHE95" s="201"/>
      <c r="QHF95" s="201"/>
      <c r="QHG95" s="201"/>
      <c r="QHH95" s="201"/>
      <c r="QHI95" s="201"/>
      <c r="QHJ95" s="201"/>
      <c r="QHK95" s="201"/>
      <c r="QHL95" s="201"/>
      <c r="QHM95" s="201"/>
      <c r="QHN95" s="201"/>
      <c r="QHO95" s="201"/>
      <c r="QHP95" s="201"/>
      <c r="QHQ95" s="201"/>
      <c r="QHR95" s="201"/>
      <c r="QHS95" s="201"/>
      <c r="QHT95" s="201"/>
      <c r="QHU95" s="201"/>
      <c r="QHV95" s="201"/>
      <c r="QHW95" s="201"/>
      <c r="QHX95" s="201"/>
      <c r="QHY95" s="201"/>
      <c r="QHZ95" s="201"/>
      <c r="QIA95" s="201"/>
      <c r="QIB95" s="201"/>
      <c r="QIC95" s="201"/>
      <c r="QID95" s="201"/>
      <c r="QIE95" s="201"/>
      <c r="QIF95" s="201"/>
      <c r="QIG95" s="201"/>
      <c r="QIH95" s="201"/>
      <c r="QII95" s="201"/>
      <c r="QIJ95" s="201"/>
      <c r="QIK95" s="201"/>
      <c r="QIL95" s="201"/>
      <c r="QIM95" s="201"/>
      <c r="QIN95" s="201"/>
      <c r="QIO95" s="201"/>
      <c r="QIP95" s="201"/>
      <c r="QIQ95" s="201"/>
      <c r="QIR95" s="201"/>
      <c r="QIS95" s="201"/>
      <c r="QIT95" s="201"/>
      <c r="QIU95" s="201"/>
      <c r="QIV95" s="201"/>
      <c r="QIW95" s="201"/>
      <c r="QIX95" s="201"/>
      <c r="QIY95" s="201"/>
      <c r="QIZ95" s="201"/>
      <c r="QJA95" s="201"/>
      <c r="QJB95" s="201"/>
      <c r="QJC95" s="201"/>
      <c r="QJD95" s="201"/>
      <c r="QJE95" s="201"/>
      <c r="QJF95" s="201"/>
      <c r="QJG95" s="201"/>
      <c r="QJH95" s="201"/>
      <c r="QJI95" s="201"/>
      <c r="QJJ95" s="201"/>
      <c r="QJK95" s="201"/>
      <c r="QJL95" s="201"/>
      <c r="QJM95" s="201"/>
      <c r="QJN95" s="201"/>
      <c r="QJO95" s="201"/>
      <c r="QJP95" s="201"/>
      <c r="QJQ95" s="201"/>
      <c r="QJR95" s="201"/>
      <c r="QJS95" s="201"/>
      <c r="QJT95" s="201"/>
      <c r="QJU95" s="201"/>
      <c r="QJV95" s="201"/>
      <c r="QJW95" s="201"/>
      <c r="QJX95" s="201"/>
      <c r="QJY95" s="201"/>
      <c r="QJZ95" s="201"/>
      <c r="QKA95" s="201"/>
      <c r="QKB95" s="201"/>
      <c r="QKC95" s="201"/>
      <c r="QKD95" s="201"/>
      <c r="QKE95" s="201"/>
      <c r="QKF95" s="201"/>
      <c r="QKG95" s="201"/>
      <c r="QKH95" s="201"/>
      <c r="QKI95" s="201"/>
      <c r="QKJ95" s="201"/>
      <c r="QKK95" s="201"/>
      <c r="QKL95" s="201"/>
      <c r="QKM95" s="201"/>
      <c r="QKN95" s="201"/>
      <c r="QKO95" s="201"/>
      <c r="QKP95" s="201"/>
      <c r="QKQ95" s="201"/>
      <c r="QKR95" s="201"/>
      <c r="QKS95" s="201"/>
      <c r="QKT95" s="201"/>
      <c r="QKU95" s="201"/>
      <c r="QKV95" s="201"/>
      <c r="QKW95" s="201"/>
      <c r="QKX95" s="201"/>
      <c r="QKY95" s="201"/>
      <c r="QKZ95" s="201"/>
      <c r="QLA95" s="201"/>
      <c r="QLB95" s="201"/>
      <c r="QLC95" s="201"/>
      <c r="QLD95" s="201"/>
      <c r="QLE95" s="201"/>
      <c r="QLF95" s="201"/>
      <c r="QLG95" s="201"/>
      <c r="QLH95" s="201"/>
      <c r="QLI95" s="201"/>
      <c r="QLJ95" s="201"/>
      <c r="QLK95" s="201"/>
      <c r="QLL95" s="201"/>
      <c r="QLM95" s="201"/>
      <c r="QLN95" s="201"/>
      <c r="QLO95" s="201"/>
      <c r="QLP95" s="201"/>
      <c r="QLQ95" s="201"/>
      <c r="QLR95" s="201"/>
      <c r="QLS95" s="201"/>
      <c r="QLT95" s="201"/>
      <c r="QLU95" s="201"/>
      <c r="QLV95" s="201"/>
      <c r="QLW95" s="201"/>
      <c r="QLX95" s="201"/>
      <c r="QLY95" s="201"/>
      <c r="QLZ95" s="201"/>
      <c r="QMA95" s="201"/>
      <c r="QMB95" s="201"/>
      <c r="QMC95" s="201"/>
      <c r="QMD95" s="201"/>
      <c r="QME95" s="201"/>
      <c r="QMF95" s="201"/>
      <c r="QMG95" s="201"/>
      <c r="QMH95" s="201"/>
      <c r="QMI95" s="201"/>
      <c r="QMJ95" s="201"/>
      <c r="QMK95" s="201"/>
      <c r="QML95" s="201"/>
      <c r="QMM95" s="201"/>
      <c r="QMN95" s="201"/>
      <c r="QMO95" s="201"/>
      <c r="QMP95" s="201"/>
      <c r="QMQ95" s="201"/>
      <c r="QMR95" s="201"/>
      <c r="QMS95" s="201"/>
      <c r="QMT95" s="201"/>
      <c r="QMU95" s="201"/>
      <c r="QMV95" s="201"/>
      <c r="QMW95" s="201"/>
      <c r="QMX95" s="201"/>
      <c r="QMY95" s="201"/>
      <c r="QMZ95" s="201"/>
      <c r="QNA95" s="201"/>
      <c r="QNB95" s="201"/>
      <c r="QNC95" s="201"/>
      <c r="QND95" s="201"/>
      <c r="QNE95" s="201"/>
      <c r="QNF95" s="201"/>
      <c r="QNG95" s="201"/>
      <c r="QNH95" s="201"/>
      <c r="QNI95" s="201"/>
      <c r="QNJ95" s="201"/>
      <c r="QNK95" s="201"/>
      <c r="QNL95" s="201"/>
      <c r="QNM95" s="201"/>
      <c r="QNN95" s="201"/>
      <c r="QNO95" s="201"/>
      <c r="QNP95" s="201"/>
      <c r="QNQ95" s="201"/>
      <c r="QNR95" s="201"/>
      <c r="QNS95" s="201"/>
      <c r="QNT95" s="201"/>
      <c r="QNU95" s="201"/>
      <c r="QNV95" s="201"/>
      <c r="QNW95" s="201"/>
      <c r="QNX95" s="201"/>
      <c r="QNY95" s="201"/>
      <c r="QNZ95" s="201"/>
      <c r="QOA95" s="201"/>
      <c r="QOB95" s="201"/>
      <c r="QOC95" s="201"/>
      <c r="QOD95" s="201"/>
      <c r="QOE95" s="201"/>
      <c r="QOF95" s="201"/>
      <c r="QOG95" s="201"/>
      <c r="QOH95" s="201"/>
      <c r="QOI95" s="201"/>
      <c r="QOJ95" s="201"/>
      <c r="QOK95" s="201"/>
      <c r="QOL95" s="201"/>
      <c r="QOM95" s="201"/>
      <c r="QON95" s="201"/>
      <c r="QOO95" s="201"/>
      <c r="QOP95" s="201"/>
      <c r="QOQ95" s="201"/>
      <c r="QOR95" s="201"/>
      <c r="QOS95" s="201"/>
      <c r="QOT95" s="201"/>
      <c r="QOU95" s="201"/>
      <c r="QOV95" s="201"/>
      <c r="QOW95" s="201"/>
      <c r="QOX95" s="201"/>
      <c r="QOY95" s="201"/>
      <c r="QOZ95" s="201"/>
      <c r="QPA95" s="201"/>
      <c r="QPB95" s="201"/>
      <c r="QPC95" s="201"/>
      <c r="QPD95" s="201"/>
      <c r="QPE95" s="201"/>
      <c r="QPF95" s="201"/>
      <c r="QPG95" s="201"/>
      <c r="QPH95" s="201"/>
      <c r="QPI95" s="201"/>
      <c r="QPJ95" s="201"/>
      <c r="QPK95" s="201"/>
      <c r="QPL95" s="201"/>
      <c r="QPM95" s="201"/>
      <c r="QPN95" s="201"/>
      <c r="QPO95" s="201"/>
      <c r="QPP95" s="201"/>
      <c r="QPQ95" s="201"/>
      <c r="QPR95" s="201"/>
      <c r="QPS95" s="201"/>
      <c r="QPT95" s="201"/>
      <c r="QPU95" s="201"/>
      <c r="QPV95" s="201"/>
      <c r="QPW95" s="201"/>
      <c r="QPX95" s="201"/>
      <c r="QPY95" s="201"/>
      <c r="QPZ95" s="201"/>
      <c r="QQA95" s="201"/>
      <c r="QQB95" s="201"/>
      <c r="QQC95" s="201"/>
      <c r="QQD95" s="201"/>
      <c r="QQE95" s="201"/>
      <c r="QQF95" s="201"/>
      <c r="QQG95" s="201"/>
      <c r="QQH95" s="201"/>
      <c r="QQI95" s="201"/>
      <c r="QQJ95" s="201"/>
      <c r="QQK95" s="201"/>
      <c r="QQL95" s="201"/>
      <c r="QQM95" s="201"/>
      <c r="QQN95" s="201"/>
      <c r="QQO95" s="201"/>
      <c r="QQP95" s="201"/>
      <c r="QQQ95" s="201"/>
      <c r="QQR95" s="201"/>
      <c r="QQS95" s="201"/>
      <c r="QQT95" s="201"/>
      <c r="QQU95" s="201"/>
      <c r="QQV95" s="201"/>
      <c r="QQW95" s="201"/>
      <c r="QQX95" s="201"/>
      <c r="QQY95" s="201"/>
      <c r="QQZ95" s="201"/>
      <c r="QRA95" s="201"/>
      <c r="QRB95" s="201"/>
      <c r="QRC95" s="201"/>
      <c r="QRD95" s="201"/>
      <c r="QRE95" s="201"/>
      <c r="QRF95" s="201"/>
      <c r="QRG95" s="201"/>
      <c r="QRH95" s="201"/>
      <c r="QRI95" s="201"/>
      <c r="QRJ95" s="201"/>
      <c r="QRK95" s="201"/>
      <c r="QRL95" s="201"/>
      <c r="QRM95" s="201"/>
      <c r="QRN95" s="201"/>
      <c r="QRO95" s="201"/>
      <c r="QRP95" s="201"/>
      <c r="QRQ95" s="201"/>
      <c r="QRR95" s="201"/>
      <c r="QRS95" s="201"/>
      <c r="QRT95" s="201"/>
      <c r="QRU95" s="201"/>
      <c r="QRV95" s="201"/>
      <c r="QRW95" s="201"/>
      <c r="QRX95" s="201"/>
      <c r="QRY95" s="201"/>
      <c r="QRZ95" s="201"/>
      <c r="QSA95" s="201"/>
      <c r="QSB95" s="201"/>
      <c r="QSC95" s="201"/>
      <c r="QSD95" s="201"/>
      <c r="QSE95" s="201"/>
      <c r="QSF95" s="201"/>
      <c r="QSG95" s="201"/>
      <c r="QSH95" s="201"/>
      <c r="QSI95" s="201"/>
      <c r="QSJ95" s="201"/>
      <c r="QSK95" s="201"/>
      <c r="QSL95" s="201"/>
      <c r="QSM95" s="201"/>
      <c r="QSN95" s="201"/>
      <c r="QSO95" s="201"/>
      <c r="QSP95" s="201"/>
      <c r="QSQ95" s="201"/>
      <c r="QSR95" s="201"/>
      <c r="QSS95" s="201"/>
      <c r="QST95" s="201"/>
      <c r="QSU95" s="201"/>
      <c r="QSV95" s="201"/>
      <c r="QSW95" s="201"/>
      <c r="QSX95" s="201"/>
      <c r="QSY95" s="201"/>
      <c r="QSZ95" s="201"/>
      <c r="QTA95" s="201"/>
      <c r="QTB95" s="201"/>
      <c r="QTC95" s="201"/>
      <c r="QTD95" s="201"/>
      <c r="QTE95" s="201"/>
      <c r="QTF95" s="201"/>
      <c r="QTG95" s="201"/>
      <c r="QTH95" s="201"/>
      <c r="QTI95" s="201"/>
      <c r="QTJ95" s="201"/>
      <c r="QTK95" s="201"/>
      <c r="QTL95" s="201"/>
      <c r="QTM95" s="201"/>
      <c r="QTN95" s="201"/>
      <c r="QTO95" s="201"/>
      <c r="QTP95" s="201"/>
      <c r="QTQ95" s="201"/>
      <c r="QTR95" s="201"/>
      <c r="QTS95" s="201"/>
      <c r="QTT95" s="201"/>
      <c r="QTU95" s="201"/>
      <c r="QTV95" s="201"/>
      <c r="QTW95" s="201"/>
      <c r="QTX95" s="201"/>
      <c r="QTY95" s="201"/>
      <c r="QTZ95" s="201"/>
      <c r="QUA95" s="201"/>
      <c r="QUB95" s="201"/>
      <c r="QUC95" s="201"/>
      <c r="QUD95" s="201"/>
      <c r="QUE95" s="201"/>
      <c r="QUF95" s="201"/>
      <c r="QUG95" s="201"/>
      <c r="QUH95" s="201"/>
      <c r="QUI95" s="201"/>
      <c r="QUJ95" s="201"/>
      <c r="QUK95" s="201"/>
      <c r="QUL95" s="201"/>
      <c r="QUM95" s="201"/>
      <c r="QUN95" s="201"/>
      <c r="QUO95" s="201"/>
      <c r="QUP95" s="201"/>
      <c r="QUQ95" s="201"/>
      <c r="QUR95" s="201"/>
      <c r="QUS95" s="201"/>
      <c r="QUT95" s="201"/>
      <c r="QUU95" s="201"/>
      <c r="QUV95" s="201"/>
      <c r="QUW95" s="201"/>
      <c r="QUX95" s="201"/>
      <c r="QUY95" s="201"/>
      <c r="QUZ95" s="201"/>
      <c r="QVA95" s="201"/>
      <c r="QVB95" s="201"/>
      <c r="QVC95" s="201"/>
      <c r="QVD95" s="201"/>
      <c r="QVE95" s="201"/>
      <c r="QVF95" s="201"/>
      <c r="QVG95" s="201"/>
      <c r="QVH95" s="201"/>
      <c r="QVI95" s="201"/>
      <c r="QVJ95" s="201"/>
      <c r="QVK95" s="201"/>
      <c r="QVL95" s="201"/>
      <c r="QVM95" s="201"/>
      <c r="QVN95" s="201"/>
      <c r="QVO95" s="201"/>
      <c r="QVP95" s="201"/>
      <c r="QVQ95" s="201"/>
      <c r="QVR95" s="201"/>
      <c r="QVS95" s="201"/>
      <c r="QVT95" s="201"/>
      <c r="QVU95" s="201"/>
      <c r="QVV95" s="201"/>
      <c r="QVW95" s="201"/>
      <c r="QVX95" s="201"/>
      <c r="QVY95" s="201"/>
      <c r="QVZ95" s="201"/>
      <c r="QWA95" s="201"/>
      <c r="QWB95" s="201"/>
      <c r="QWC95" s="201"/>
      <c r="QWD95" s="201"/>
      <c r="QWE95" s="201"/>
      <c r="QWF95" s="201"/>
      <c r="QWG95" s="201"/>
      <c r="QWH95" s="201"/>
      <c r="QWI95" s="201"/>
      <c r="QWJ95" s="201"/>
      <c r="QWK95" s="201"/>
      <c r="QWL95" s="201"/>
      <c r="QWM95" s="201"/>
      <c r="QWN95" s="201"/>
      <c r="QWO95" s="201"/>
      <c r="QWP95" s="201"/>
      <c r="QWQ95" s="201"/>
      <c r="QWR95" s="201"/>
      <c r="QWS95" s="201"/>
      <c r="QWT95" s="201"/>
      <c r="QWU95" s="201"/>
      <c r="QWV95" s="201"/>
      <c r="QWW95" s="201"/>
      <c r="QWX95" s="201"/>
      <c r="QWY95" s="201"/>
      <c r="QWZ95" s="201"/>
      <c r="QXA95" s="201"/>
      <c r="QXB95" s="201"/>
      <c r="QXC95" s="201"/>
      <c r="QXD95" s="201"/>
      <c r="QXE95" s="201"/>
      <c r="QXF95" s="201"/>
      <c r="QXG95" s="201"/>
      <c r="QXH95" s="201"/>
      <c r="QXI95" s="201"/>
      <c r="QXJ95" s="201"/>
      <c r="QXK95" s="201"/>
      <c r="QXL95" s="201"/>
      <c r="QXM95" s="201"/>
      <c r="QXN95" s="201"/>
      <c r="QXO95" s="201"/>
      <c r="QXP95" s="201"/>
      <c r="QXQ95" s="201"/>
      <c r="QXR95" s="201"/>
      <c r="QXS95" s="201"/>
      <c r="QXT95" s="201"/>
      <c r="QXU95" s="201"/>
      <c r="QXV95" s="201"/>
      <c r="QXW95" s="201"/>
      <c r="QXX95" s="201"/>
      <c r="QXY95" s="201"/>
      <c r="QXZ95" s="201"/>
      <c r="QYA95" s="201"/>
      <c r="QYB95" s="201"/>
      <c r="QYC95" s="201"/>
      <c r="QYD95" s="201"/>
      <c r="QYE95" s="201"/>
      <c r="QYF95" s="201"/>
      <c r="QYG95" s="201"/>
      <c r="QYH95" s="201"/>
      <c r="QYI95" s="201"/>
      <c r="QYJ95" s="201"/>
      <c r="QYK95" s="201"/>
      <c r="QYL95" s="201"/>
      <c r="QYM95" s="201"/>
      <c r="QYN95" s="201"/>
      <c r="QYO95" s="201"/>
      <c r="QYP95" s="201"/>
      <c r="QYQ95" s="201"/>
      <c r="QYR95" s="201"/>
      <c r="QYS95" s="201"/>
      <c r="QYT95" s="201"/>
      <c r="QYU95" s="201"/>
      <c r="QYV95" s="201"/>
      <c r="QYW95" s="201"/>
      <c r="QYX95" s="201"/>
      <c r="QYY95" s="201"/>
      <c r="QYZ95" s="201"/>
      <c r="QZA95" s="201"/>
      <c r="QZB95" s="201"/>
      <c r="QZC95" s="201"/>
      <c r="QZD95" s="201"/>
      <c r="QZE95" s="201"/>
      <c r="QZF95" s="201"/>
      <c r="QZG95" s="201"/>
      <c r="QZH95" s="201"/>
      <c r="QZI95" s="201"/>
      <c r="QZJ95" s="201"/>
      <c r="QZK95" s="201"/>
      <c r="QZL95" s="201"/>
      <c r="QZM95" s="201"/>
      <c r="QZN95" s="201"/>
      <c r="QZO95" s="201"/>
      <c r="QZP95" s="201"/>
      <c r="QZQ95" s="201"/>
      <c r="QZR95" s="201"/>
      <c r="QZS95" s="201"/>
      <c r="QZT95" s="201"/>
      <c r="QZU95" s="201"/>
      <c r="QZV95" s="201"/>
      <c r="QZW95" s="201"/>
      <c r="QZX95" s="201"/>
      <c r="QZY95" s="201"/>
      <c r="QZZ95" s="201"/>
      <c r="RAA95" s="201"/>
      <c r="RAB95" s="201"/>
      <c r="RAC95" s="201"/>
      <c r="RAD95" s="201"/>
      <c r="RAE95" s="201"/>
      <c r="RAF95" s="201"/>
      <c r="RAG95" s="201"/>
      <c r="RAH95" s="201"/>
      <c r="RAI95" s="201"/>
      <c r="RAJ95" s="201"/>
      <c r="RAK95" s="201"/>
      <c r="RAL95" s="201"/>
      <c r="RAM95" s="201"/>
      <c r="RAN95" s="201"/>
      <c r="RAO95" s="201"/>
      <c r="RAP95" s="201"/>
      <c r="RAQ95" s="201"/>
      <c r="RAR95" s="201"/>
      <c r="RAS95" s="201"/>
      <c r="RAT95" s="201"/>
      <c r="RAU95" s="201"/>
      <c r="RAV95" s="201"/>
      <c r="RAW95" s="201"/>
      <c r="RAX95" s="201"/>
      <c r="RAY95" s="201"/>
      <c r="RAZ95" s="201"/>
      <c r="RBA95" s="201"/>
      <c r="RBB95" s="201"/>
      <c r="RBC95" s="201"/>
      <c r="RBD95" s="201"/>
      <c r="RBE95" s="201"/>
      <c r="RBF95" s="201"/>
      <c r="RBG95" s="201"/>
      <c r="RBH95" s="201"/>
      <c r="RBI95" s="201"/>
      <c r="RBJ95" s="201"/>
      <c r="RBK95" s="201"/>
      <c r="RBL95" s="201"/>
      <c r="RBM95" s="201"/>
      <c r="RBN95" s="201"/>
      <c r="RBO95" s="201"/>
      <c r="RBP95" s="201"/>
      <c r="RBQ95" s="201"/>
      <c r="RBR95" s="201"/>
      <c r="RBS95" s="201"/>
      <c r="RBT95" s="201"/>
      <c r="RBU95" s="201"/>
      <c r="RBV95" s="201"/>
      <c r="RBW95" s="201"/>
      <c r="RBX95" s="201"/>
      <c r="RBY95" s="201"/>
      <c r="RBZ95" s="201"/>
      <c r="RCA95" s="201"/>
      <c r="RCB95" s="201"/>
      <c r="RCC95" s="201"/>
      <c r="RCD95" s="201"/>
      <c r="RCE95" s="201"/>
      <c r="RCF95" s="201"/>
      <c r="RCG95" s="201"/>
      <c r="RCH95" s="201"/>
      <c r="RCI95" s="201"/>
      <c r="RCJ95" s="201"/>
      <c r="RCK95" s="201"/>
      <c r="RCL95" s="201"/>
      <c r="RCM95" s="201"/>
      <c r="RCN95" s="201"/>
      <c r="RCO95" s="201"/>
      <c r="RCP95" s="201"/>
      <c r="RCQ95" s="201"/>
      <c r="RCR95" s="201"/>
      <c r="RCS95" s="201"/>
      <c r="RCT95" s="201"/>
      <c r="RCU95" s="201"/>
      <c r="RCV95" s="201"/>
      <c r="RCW95" s="201"/>
      <c r="RCX95" s="201"/>
      <c r="RCY95" s="201"/>
      <c r="RCZ95" s="201"/>
      <c r="RDA95" s="201"/>
      <c r="RDB95" s="201"/>
      <c r="RDC95" s="201"/>
      <c r="RDD95" s="201"/>
      <c r="RDE95" s="201"/>
      <c r="RDF95" s="201"/>
      <c r="RDG95" s="201"/>
      <c r="RDH95" s="201"/>
      <c r="RDI95" s="201"/>
      <c r="RDJ95" s="201"/>
      <c r="RDK95" s="201"/>
      <c r="RDL95" s="201"/>
      <c r="RDM95" s="201"/>
      <c r="RDN95" s="201"/>
      <c r="RDO95" s="201"/>
      <c r="RDP95" s="201"/>
      <c r="RDQ95" s="201"/>
      <c r="RDR95" s="201"/>
      <c r="RDS95" s="201"/>
      <c r="RDT95" s="201"/>
      <c r="RDU95" s="201"/>
      <c r="RDV95" s="201"/>
      <c r="RDW95" s="201"/>
      <c r="RDX95" s="201"/>
      <c r="RDY95" s="201"/>
      <c r="RDZ95" s="201"/>
      <c r="REA95" s="201"/>
      <c r="REB95" s="201"/>
      <c r="REC95" s="201"/>
      <c r="RED95" s="201"/>
      <c r="REE95" s="201"/>
      <c r="REF95" s="201"/>
      <c r="REG95" s="201"/>
      <c r="REH95" s="201"/>
      <c r="REI95" s="201"/>
      <c r="REJ95" s="201"/>
      <c r="REK95" s="201"/>
      <c r="REL95" s="201"/>
      <c r="REM95" s="201"/>
      <c r="REN95" s="201"/>
      <c r="REO95" s="201"/>
      <c r="REP95" s="201"/>
      <c r="REQ95" s="201"/>
      <c r="RER95" s="201"/>
      <c r="RES95" s="201"/>
      <c r="RET95" s="201"/>
      <c r="REU95" s="201"/>
      <c r="REV95" s="201"/>
      <c r="REW95" s="201"/>
      <c r="REX95" s="201"/>
      <c r="REY95" s="201"/>
      <c r="REZ95" s="201"/>
      <c r="RFA95" s="201"/>
      <c r="RFB95" s="201"/>
      <c r="RFC95" s="201"/>
      <c r="RFD95" s="201"/>
      <c r="RFE95" s="201"/>
      <c r="RFF95" s="201"/>
      <c r="RFG95" s="201"/>
      <c r="RFH95" s="201"/>
      <c r="RFI95" s="201"/>
      <c r="RFJ95" s="201"/>
      <c r="RFK95" s="201"/>
      <c r="RFL95" s="201"/>
      <c r="RFM95" s="201"/>
      <c r="RFN95" s="201"/>
      <c r="RFO95" s="201"/>
      <c r="RFP95" s="201"/>
      <c r="RFQ95" s="201"/>
      <c r="RFR95" s="201"/>
      <c r="RFS95" s="201"/>
      <c r="RFT95" s="201"/>
      <c r="RFU95" s="201"/>
      <c r="RFV95" s="201"/>
      <c r="RFW95" s="201"/>
      <c r="RFX95" s="201"/>
      <c r="RFY95" s="201"/>
      <c r="RFZ95" s="201"/>
      <c r="RGA95" s="201"/>
      <c r="RGB95" s="201"/>
      <c r="RGC95" s="201"/>
      <c r="RGD95" s="201"/>
      <c r="RGE95" s="201"/>
      <c r="RGF95" s="201"/>
      <c r="RGG95" s="201"/>
      <c r="RGH95" s="201"/>
      <c r="RGI95" s="201"/>
      <c r="RGJ95" s="201"/>
      <c r="RGK95" s="201"/>
      <c r="RGL95" s="201"/>
      <c r="RGM95" s="201"/>
      <c r="RGN95" s="201"/>
      <c r="RGO95" s="201"/>
      <c r="RGP95" s="201"/>
      <c r="RGQ95" s="201"/>
      <c r="RGR95" s="201"/>
      <c r="RGS95" s="201"/>
      <c r="RGT95" s="201"/>
      <c r="RGU95" s="201"/>
      <c r="RGV95" s="201"/>
      <c r="RGW95" s="201"/>
      <c r="RGX95" s="201"/>
      <c r="RGY95" s="201"/>
      <c r="RGZ95" s="201"/>
      <c r="RHA95" s="201"/>
      <c r="RHB95" s="201"/>
      <c r="RHC95" s="201"/>
      <c r="RHD95" s="201"/>
      <c r="RHE95" s="201"/>
      <c r="RHF95" s="201"/>
      <c r="RHG95" s="201"/>
      <c r="RHH95" s="201"/>
      <c r="RHI95" s="201"/>
      <c r="RHJ95" s="201"/>
      <c r="RHK95" s="201"/>
      <c r="RHL95" s="201"/>
      <c r="RHM95" s="201"/>
      <c r="RHN95" s="201"/>
      <c r="RHO95" s="201"/>
      <c r="RHP95" s="201"/>
      <c r="RHQ95" s="201"/>
      <c r="RHR95" s="201"/>
      <c r="RHS95" s="201"/>
      <c r="RHT95" s="201"/>
      <c r="RHU95" s="201"/>
      <c r="RHV95" s="201"/>
      <c r="RHW95" s="201"/>
      <c r="RHX95" s="201"/>
      <c r="RHY95" s="201"/>
      <c r="RHZ95" s="201"/>
      <c r="RIA95" s="201"/>
      <c r="RIB95" s="201"/>
      <c r="RIC95" s="201"/>
      <c r="RID95" s="201"/>
      <c r="RIE95" s="201"/>
      <c r="RIF95" s="201"/>
      <c r="RIG95" s="201"/>
      <c r="RIH95" s="201"/>
      <c r="RII95" s="201"/>
      <c r="RIJ95" s="201"/>
      <c r="RIK95" s="201"/>
      <c r="RIL95" s="201"/>
      <c r="RIM95" s="201"/>
      <c r="RIN95" s="201"/>
      <c r="RIO95" s="201"/>
      <c r="RIP95" s="201"/>
      <c r="RIQ95" s="201"/>
      <c r="RIR95" s="201"/>
      <c r="RIS95" s="201"/>
      <c r="RIT95" s="201"/>
      <c r="RIU95" s="201"/>
      <c r="RIV95" s="201"/>
      <c r="RIW95" s="201"/>
      <c r="RIX95" s="201"/>
      <c r="RIY95" s="201"/>
      <c r="RIZ95" s="201"/>
      <c r="RJA95" s="201"/>
      <c r="RJB95" s="201"/>
      <c r="RJC95" s="201"/>
      <c r="RJD95" s="201"/>
      <c r="RJE95" s="201"/>
      <c r="RJF95" s="201"/>
      <c r="RJG95" s="201"/>
      <c r="RJH95" s="201"/>
      <c r="RJI95" s="201"/>
      <c r="RJJ95" s="201"/>
      <c r="RJK95" s="201"/>
      <c r="RJL95" s="201"/>
      <c r="RJM95" s="201"/>
      <c r="RJN95" s="201"/>
      <c r="RJO95" s="201"/>
      <c r="RJP95" s="201"/>
      <c r="RJQ95" s="201"/>
      <c r="RJR95" s="201"/>
      <c r="RJS95" s="201"/>
      <c r="RJT95" s="201"/>
      <c r="RJU95" s="201"/>
      <c r="RJV95" s="201"/>
      <c r="RJW95" s="201"/>
      <c r="RJX95" s="201"/>
      <c r="RJY95" s="201"/>
      <c r="RJZ95" s="201"/>
      <c r="RKA95" s="201"/>
      <c r="RKB95" s="201"/>
      <c r="RKC95" s="201"/>
      <c r="RKD95" s="201"/>
      <c r="RKE95" s="201"/>
      <c r="RKF95" s="201"/>
      <c r="RKG95" s="201"/>
      <c r="RKH95" s="201"/>
      <c r="RKI95" s="201"/>
      <c r="RKJ95" s="201"/>
      <c r="RKK95" s="201"/>
      <c r="RKL95" s="201"/>
      <c r="RKM95" s="201"/>
      <c r="RKN95" s="201"/>
      <c r="RKO95" s="201"/>
      <c r="RKP95" s="201"/>
      <c r="RKQ95" s="201"/>
      <c r="RKR95" s="201"/>
      <c r="RKS95" s="201"/>
      <c r="RKT95" s="201"/>
      <c r="RKU95" s="201"/>
      <c r="RKV95" s="201"/>
      <c r="RKW95" s="201"/>
      <c r="RKX95" s="201"/>
      <c r="RKY95" s="201"/>
      <c r="RKZ95" s="201"/>
      <c r="RLA95" s="201"/>
      <c r="RLB95" s="201"/>
      <c r="RLC95" s="201"/>
      <c r="RLD95" s="201"/>
      <c r="RLE95" s="201"/>
      <c r="RLF95" s="201"/>
      <c r="RLG95" s="201"/>
      <c r="RLH95" s="201"/>
      <c r="RLI95" s="201"/>
      <c r="RLJ95" s="201"/>
      <c r="RLK95" s="201"/>
      <c r="RLL95" s="201"/>
      <c r="RLM95" s="201"/>
      <c r="RLN95" s="201"/>
      <c r="RLO95" s="201"/>
      <c r="RLP95" s="201"/>
      <c r="RLQ95" s="201"/>
      <c r="RLR95" s="201"/>
      <c r="RLS95" s="201"/>
      <c r="RLT95" s="201"/>
      <c r="RLU95" s="201"/>
      <c r="RLV95" s="201"/>
      <c r="RLW95" s="201"/>
      <c r="RLX95" s="201"/>
      <c r="RLY95" s="201"/>
      <c r="RLZ95" s="201"/>
      <c r="RMA95" s="201"/>
      <c r="RMB95" s="201"/>
      <c r="RMC95" s="201"/>
      <c r="RMD95" s="201"/>
      <c r="RME95" s="201"/>
      <c r="RMF95" s="201"/>
      <c r="RMG95" s="201"/>
      <c r="RMH95" s="201"/>
      <c r="RMI95" s="201"/>
      <c r="RMJ95" s="201"/>
      <c r="RMK95" s="201"/>
      <c r="RML95" s="201"/>
      <c r="RMM95" s="201"/>
      <c r="RMN95" s="201"/>
      <c r="RMO95" s="201"/>
      <c r="RMP95" s="201"/>
      <c r="RMQ95" s="201"/>
      <c r="RMR95" s="201"/>
      <c r="RMS95" s="201"/>
      <c r="RMT95" s="201"/>
      <c r="RMU95" s="201"/>
      <c r="RMV95" s="201"/>
      <c r="RMW95" s="201"/>
      <c r="RMX95" s="201"/>
      <c r="RMY95" s="201"/>
      <c r="RMZ95" s="201"/>
      <c r="RNA95" s="201"/>
      <c r="RNB95" s="201"/>
      <c r="RNC95" s="201"/>
      <c r="RND95" s="201"/>
      <c r="RNE95" s="201"/>
      <c r="RNF95" s="201"/>
      <c r="RNG95" s="201"/>
      <c r="RNH95" s="201"/>
      <c r="RNI95" s="201"/>
      <c r="RNJ95" s="201"/>
      <c r="RNK95" s="201"/>
      <c r="RNL95" s="201"/>
      <c r="RNM95" s="201"/>
      <c r="RNN95" s="201"/>
      <c r="RNO95" s="201"/>
      <c r="RNP95" s="201"/>
      <c r="RNQ95" s="201"/>
      <c r="RNR95" s="201"/>
      <c r="RNS95" s="201"/>
      <c r="RNT95" s="201"/>
      <c r="RNU95" s="201"/>
      <c r="RNV95" s="201"/>
      <c r="RNW95" s="201"/>
      <c r="RNX95" s="201"/>
      <c r="RNY95" s="201"/>
      <c r="RNZ95" s="201"/>
      <c r="ROA95" s="201"/>
      <c r="ROB95" s="201"/>
      <c r="ROC95" s="201"/>
      <c r="ROD95" s="201"/>
      <c r="ROE95" s="201"/>
      <c r="ROF95" s="201"/>
      <c r="ROG95" s="201"/>
      <c r="ROH95" s="201"/>
      <c r="ROI95" s="201"/>
      <c r="ROJ95" s="201"/>
      <c r="ROK95" s="201"/>
      <c r="ROL95" s="201"/>
      <c r="ROM95" s="201"/>
      <c r="RON95" s="201"/>
      <c r="ROO95" s="201"/>
      <c r="ROP95" s="201"/>
      <c r="ROQ95" s="201"/>
      <c r="ROR95" s="201"/>
      <c r="ROS95" s="201"/>
      <c r="ROT95" s="201"/>
      <c r="ROU95" s="201"/>
      <c r="ROV95" s="201"/>
      <c r="ROW95" s="201"/>
      <c r="ROX95" s="201"/>
      <c r="ROY95" s="201"/>
      <c r="ROZ95" s="201"/>
      <c r="RPA95" s="201"/>
      <c r="RPB95" s="201"/>
      <c r="RPC95" s="201"/>
      <c r="RPD95" s="201"/>
      <c r="RPE95" s="201"/>
      <c r="RPF95" s="201"/>
      <c r="RPG95" s="201"/>
      <c r="RPH95" s="201"/>
      <c r="RPI95" s="201"/>
      <c r="RPJ95" s="201"/>
      <c r="RPK95" s="201"/>
      <c r="RPL95" s="201"/>
      <c r="RPM95" s="201"/>
      <c r="RPN95" s="201"/>
      <c r="RPO95" s="201"/>
      <c r="RPP95" s="201"/>
      <c r="RPQ95" s="201"/>
      <c r="RPR95" s="201"/>
      <c r="RPS95" s="201"/>
      <c r="RPT95" s="201"/>
      <c r="RPU95" s="201"/>
      <c r="RPV95" s="201"/>
      <c r="RPW95" s="201"/>
      <c r="RPX95" s="201"/>
      <c r="RPY95" s="201"/>
      <c r="RPZ95" s="201"/>
      <c r="RQA95" s="201"/>
      <c r="RQB95" s="201"/>
      <c r="RQC95" s="201"/>
      <c r="RQD95" s="201"/>
      <c r="RQE95" s="201"/>
      <c r="RQF95" s="201"/>
      <c r="RQG95" s="201"/>
      <c r="RQH95" s="201"/>
      <c r="RQI95" s="201"/>
      <c r="RQJ95" s="201"/>
      <c r="RQK95" s="201"/>
      <c r="RQL95" s="201"/>
      <c r="RQM95" s="201"/>
      <c r="RQN95" s="201"/>
      <c r="RQO95" s="201"/>
      <c r="RQP95" s="201"/>
      <c r="RQQ95" s="201"/>
      <c r="RQR95" s="201"/>
      <c r="RQS95" s="201"/>
      <c r="RQT95" s="201"/>
      <c r="RQU95" s="201"/>
      <c r="RQV95" s="201"/>
      <c r="RQW95" s="201"/>
      <c r="RQX95" s="201"/>
      <c r="RQY95" s="201"/>
      <c r="RQZ95" s="201"/>
      <c r="RRA95" s="201"/>
      <c r="RRB95" s="201"/>
      <c r="RRC95" s="201"/>
      <c r="RRD95" s="201"/>
      <c r="RRE95" s="201"/>
      <c r="RRF95" s="201"/>
      <c r="RRG95" s="201"/>
      <c r="RRH95" s="201"/>
      <c r="RRI95" s="201"/>
      <c r="RRJ95" s="201"/>
      <c r="RRK95" s="201"/>
      <c r="RRL95" s="201"/>
      <c r="RRM95" s="201"/>
      <c r="RRN95" s="201"/>
      <c r="RRO95" s="201"/>
      <c r="RRP95" s="201"/>
      <c r="RRQ95" s="201"/>
      <c r="RRR95" s="201"/>
      <c r="RRS95" s="201"/>
      <c r="RRT95" s="201"/>
      <c r="RRU95" s="201"/>
      <c r="RRV95" s="201"/>
      <c r="RRW95" s="201"/>
      <c r="RRX95" s="201"/>
      <c r="RRY95" s="201"/>
      <c r="RRZ95" s="201"/>
      <c r="RSA95" s="201"/>
      <c r="RSB95" s="201"/>
      <c r="RSC95" s="201"/>
      <c r="RSD95" s="201"/>
      <c r="RSE95" s="201"/>
      <c r="RSF95" s="201"/>
      <c r="RSG95" s="201"/>
      <c r="RSH95" s="201"/>
      <c r="RSI95" s="201"/>
      <c r="RSJ95" s="201"/>
      <c r="RSK95" s="201"/>
      <c r="RSL95" s="201"/>
      <c r="RSM95" s="201"/>
      <c r="RSN95" s="201"/>
      <c r="RSO95" s="201"/>
      <c r="RSP95" s="201"/>
      <c r="RSQ95" s="201"/>
      <c r="RSR95" s="201"/>
      <c r="RSS95" s="201"/>
      <c r="RST95" s="201"/>
      <c r="RSU95" s="201"/>
      <c r="RSV95" s="201"/>
      <c r="RSW95" s="201"/>
      <c r="RSX95" s="201"/>
      <c r="RSY95" s="201"/>
      <c r="RSZ95" s="201"/>
      <c r="RTA95" s="201"/>
      <c r="RTB95" s="201"/>
      <c r="RTC95" s="201"/>
      <c r="RTD95" s="201"/>
      <c r="RTE95" s="201"/>
      <c r="RTF95" s="201"/>
      <c r="RTG95" s="201"/>
      <c r="RTH95" s="201"/>
      <c r="RTI95" s="201"/>
      <c r="RTJ95" s="201"/>
      <c r="RTK95" s="201"/>
      <c r="RTL95" s="201"/>
      <c r="RTM95" s="201"/>
      <c r="RTN95" s="201"/>
      <c r="RTO95" s="201"/>
      <c r="RTP95" s="201"/>
      <c r="RTQ95" s="201"/>
      <c r="RTR95" s="201"/>
      <c r="RTS95" s="201"/>
      <c r="RTT95" s="201"/>
      <c r="RTU95" s="201"/>
      <c r="RTV95" s="201"/>
      <c r="RTW95" s="201"/>
      <c r="RTX95" s="201"/>
      <c r="RTY95" s="201"/>
      <c r="RTZ95" s="201"/>
      <c r="RUA95" s="201"/>
      <c r="RUB95" s="201"/>
      <c r="RUC95" s="201"/>
      <c r="RUD95" s="201"/>
      <c r="RUE95" s="201"/>
      <c r="RUF95" s="201"/>
      <c r="RUG95" s="201"/>
      <c r="RUH95" s="201"/>
      <c r="RUI95" s="201"/>
      <c r="RUJ95" s="201"/>
      <c r="RUK95" s="201"/>
      <c r="RUL95" s="201"/>
      <c r="RUM95" s="201"/>
      <c r="RUN95" s="201"/>
      <c r="RUO95" s="201"/>
      <c r="RUP95" s="201"/>
      <c r="RUQ95" s="201"/>
      <c r="RUR95" s="201"/>
      <c r="RUS95" s="201"/>
      <c r="RUT95" s="201"/>
      <c r="RUU95" s="201"/>
      <c r="RUV95" s="201"/>
      <c r="RUW95" s="201"/>
      <c r="RUX95" s="201"/>
      <c r="RUY95" s="201"/>
      <c r="RUZ95" s="201"/>
      <c r="RVA95" s="201"/>
      <c r="RVB95" s="201"/>
      <c r="RVC95" s="201"/>
      <c r="RVD95" s="201"/>
      <c r="RVE95" s="201"/>
      <c r="RVF95" s="201"/>
      <c r="RVG95" s="201"/>
      <c r="RVH95" s="201"/>
      <c r="RVI95" s="201"/>
      <c r="RVJ95" s="201"/>
      <c r="RVK95" s="201"/>
      <c r="RVL95" s="201"/>
      <c r="RVM95" s="201"/>
      <c r="RVN95" s="201"/>
      <c r="RVO95" s="201"/>
      <c r="RVP95" s="201"/>
      <c r="RVQ95" s="201"/>
      <c r="RVR95" s="201"/>
      <c r="RVS95" s="201"/>
      <c r="RVT95" s="201"/>
      <c r="RVU95" s="201"/>
      <c r="RVV95" s="201"/>
      <c r="RVW95" s="201"/>
      <c r="RVX95" s="201"/>
      <c r="RVY95" s="201"/>
      <c r="RVZ95" s="201"/>
      <c r="RWA95" s="201"/>
      <c r="RWB95" s="201"/>
      <c r="RWC95" s="201"/>
      <c r="RWD95" s="201"/>
      <c r="RWE95" s="201"/>
      <c r="RWF95" s="201"/>
      <c r="RWG95" s="201"/>
      <c r="RWH95" s="201"/>
      <c r="RWI95" s="201"/>
      <c r="RWJ95" s="201"/>
      <c r="RWK95" s="201"/>
      <c r="RWL95" s="201"/>
      <c r="RWM95" s="201"/>
      <c r="RWN95" s="201"/>
      <c r="RWO95" s="201"/>
      <c r="RWP95" s="201"/>
      <c r="RWQ95" s="201"/>
      <c r="RWR95" s="201"/>
      <c r="RWS95" s="201"/>
      <c r="RWT95" s="201"/>
      <c r="RWU95" s="201"/>
      <c r="RWV95" s="201"/>
      <c r="RWW95" s="201"/>
      <c r="RWX95" s="201"/>
      <c r="RWY95" s="201"/>
      <c r="RWZ95" s="201"/>
      <c r="RXA95" s="201"/>
      <c r="RXB95" s="201"/>
      <c r="RXC95" s="201"/>
      <c r="RXD95" s="201"/>
      <c r="RXE95" s="201"/>
      <c r="RXF95" s="201"/>
      <c r="RXG95" s="201"/>
      <c r="RXH95" s="201"/>
      <c r="RXI95" s="201"/>
      <c r="RXJ95" s="201"/>
      <c r="RXK95" s="201"/>
      <c r="RXL95" s="201"/>
      <c r="RXM95" s="201"/>
      <c r="RXN95" s="201"/>
      <c r="RXO95" s="201"/>
      <c r="RXP95" s="201"/>
      <c r="RXQ95" s="201"/>
      <c r="RXR95" s="201"/>
      <c r="RXS95" s="201"/>
      <c r="RXT95" s="201"/>
      <c r="RXU95" s="201"/>
      <c r="RXV95" s="201"/>
      <c r="RXW95" s="201"/>
      <c r="RXX95" s="201"/>
      <c r="RXY95" s="201"/>
      <c r="RXZ95" s="201"/>
      <c r="RYA95" s="201"/>
      <c r="RYB95" s="201"/>
      <c r="RYC95" s="201"/>
      <c r="RYD95" s="201"/>
      <c r="RYE95" s="201"/>
      <c r="RYF95" s="201"/>
      <c r="RYG95" s="201"/>
      <c r="RYH95" s="201"/>
      <c r="RYI95" s="201"/>
      <c r="RYJ95" s="201"/>
      <c r="RYK95" s="201"/>
      <c r="RYL95" s="201"/>
      <c r="RYM95" s="201"/>
      <c r="RYN95" s="201"/>
      <c r="RYO95" s="201"/>
      <c r="RYP95" s="201"/>
      <c r="RYQ95" s="201"/>
      <c r="RYR95" s="201"/>
      <c r="RYS95" s="201"/>
      <c r="RYT95" s="201"/>
      <c r="RYU95" s="201"/>
      <c r="RYV95" s="201"/>
      <c r="RYW95" s="201"/>
      <c r="RYX95" s="201"/>
      <c r="RYY95" s="201"/>
      <c r="RYZ95" s="201"/>
      <c r="RZA95" s="201"/>
      <c r="RZB95" s="201"/>
      <c r="RZC95" s="201"/>
      <c r="RZD95" s="201"/>
      <c r="RZE95" s="201"/>
      <c r="RZF95" s="201"/>
      <c r="RZG95" s="201"/>
      <c r="RZH95" s="201"/>
      <c r="RZI95" s="201"/>
      <c r="RZJ95" s="201"/>
      <c r="RZK95" s="201"/>
      <c r="RZL95" s="201"/>
      <c r="RZM95" s="201"/>
      <c r="RZN95" s="201"/>
      <c r="RZO95" s="201"/>
      <c r="RZP95" s="201"/>
      <c r="RZQ95" s="201"/>
      <c r="RZR95" s="201"/>
      <c r="RZS95" s="201"/>
      <c r="RZT95" s="201"/>
      <c r="RZU95" s="201"/>
      <c r="RZV95" s="201"/>
      <c r="RZW95" s="201"/>
      <c r="RZX95" s="201"/>
      <c r="RZY95" s="201"/>
      <c r="RZZ95" s="201"/>
      <c r="SAA95" s="201"/>
      <c r="SAB95" s="201"/>
      <c r="SAC95" s="201"/>
      <c r="SAD95" s="201"/>
      <c r="SAE95" s="201"/>
      <c r="SAF95" s="201"/>
      <c r="SAG95" s="201"/>
      <c r="SAH95" s="201"/>
      <c r="SAI95" s="201"/>
      <c r="SAJ95" s="201"/>
      <c r="SAK95" s="201"/>
      <c r="SAL95" s="201"/>
      <c r="SAM95" s="201"/>
      <c r="SAN95" s="201"/>
      <c r="SAO95" s="201"/>
      <c r="SAP95" s="201"/>
      <c r="SAQ95" s="201"/>
      <c r="SAR95" s="201"/>
      <c r="SAS95" s="201"/>
      <c r="SAT95" s="201"/>
      <c r="SAU95" s="201"/>
      <c r="SAV95" s="201"/>
      <c r="SAW95" s="201"/>
      <c r="SAX95" s="201"/>
      <c r="SAY95" s="201"/>
      <c r="SAZ95" s="201"/>
      <c r="SBA95" s="201"/>
      <c r="SBB95" s="201"/>
      <c r="SBC95" s="201"/>
      <c r="SBD95" s="201"/>
      <c r="SBE95" s="201"/>
      <c r="SBF95" s="201"/>
      <c r="SBG95" s="201"/>
      <c r="SBH95" s="201"/>
      <c r="SBI95" s="201"/>
      <c r="SBJ95" s="201"/>
      <c r="SBK95" s="201"/>
      <c r="SBL95" s="201"/>
      <c r="SBM95" s="201"/>
      <c r="SBN95" s="201"/>
      <c r="SBO95" s="201"/>
      <c r="SBP95" s="201"/>
      <c r="SBQ95" s="201"/>
      <c r="SBR95" s="201"/>
      <c r="SBS95" s="201"/>
      <c r="SBT95" s="201"/>
      <c r="SBU95" s="201"/>
      <c r="SBV95" s="201"/>
      <c r="SBW95" s="201"/>
      <c r="SBX95" s="201"/>
      <c r="SBY95" s="201"/>
      <c r="SBZ95" s="201"/>
      <c r="SCA95" s="201"/>
      <c r="SCB95" s="201"/>
      <c r="SCC95" s="201"/>
      <c r="SCD95" s="201"/>
      <c r="SCE95" s="201"/>
      <c r="SCF95" s="201"/>
      <c r="SCG95" s="201"/>
      <c r="SCH95" s="201"/>
      <c r="SCI95" s="201"/>
      <c r="SCJ95" s="201"/>
      <c r="SCK95" s="201"/>
      <c r="SCL95" s="201"/>
      <c r="SCM95" s="201"/>
      <c r="SCN95" s="201"/>
      <c r="SCO95" s="201"/>
      <c r="SCP95" s="201"/>
      <c r="SCQ95" s="201"/>
      <c r="SCR95" s="201"/>
      <c r="SCS95" s="201"/>
      <c r="SCT95" s="201"/>
      <c r="SCU95" s="201"/>
      <c r="SCV95" s="201"/>
      <c r="SCW95" s="201"/>
      <c r="SCX95" s="201"/>
      <c r="SCY95" s="201"/>
      <c r="SCZ95" s="201"/>
      <c r="SDA95" s="201"/>
      <c r="SDB95" s="201"/>
      <c r="SDC95" s="201"/>
      <c r="SDD95" s="201"/>
      <c r="SDE95" s="201"/>
      <c r="SDF95" s="201"/>
      <c r="SDG95" s="201"/>
      <c r="SDH95" s="201"/>
      <c r="SDI95" s="201"/>
      <c r="SDJ95" s="201"/>
      <c r="SDK95" s="201"/>
      <c r="SDL95" s="201"/>
      <c r="SDM95" s="201"/>
      <c r="SDN95" s="201"/>
      <c r="SDO95" s="201"/>
      <c r="SDP95" s="201"/>
      <c r="SDQ95" s="201"/>
      <c r="SDR95" s="201"/>
      <c r="SDS95" s="201"/>
      <c r="SDT95" s="201"/>
      <c r="SDU95" s="201"/>
      <c r="SDV95" s="201"/>
      <c r="SDW95" s="201"/>
      <c r="SDX95" s="201"/>
      <c r="SDY95" s="201"/>
      <c r="SDZ95" s="201"/>
      <c r="SEA95" s="201"/>
      <c r="SEB95" s="201"/>
      <c r="SEC95" s="201"/>
      <c r="SED95" s="201"/>
      <c r="SEE95" s="201"/>
      <c r="SEF95" s="201"/>
      <c r="SEG95" s="201"/>
      <c r="SEH95" s="201"/>
      <c r="SEI95" s="201"/>
      <c r="SEJ95" s="201"/>
      <c r="SEK95" s="201"/>
      <c r="SEL95" s="201"/>
      <c r="SEM95" s="201"/>
      <c r="SEN95" s="201"/>
      <c r="SEO95" s="201"/>
      <c r="SEP95" s="201"/>
      <c r="SEQ95" s="201"/>
      <c r="SER95" s="201"/>
      <c r="SES95" s="201"/>
      <c r="SET95" s="201"/>
      <c r="SEU95" s="201"/>
      <c r="SEV95" s="201"/>
      <c r="SEW95" s="201"/>
      <c r="SEX95" s="201"/>
      <c r="SEY95" s="201"/>
      <c r="SEZ95" s="201"/>
      <c r="SFA95" s="201"/>
      <c r="SFB95" s="201"/>
      <c r="SFC95" s="201"/>
      <c r="SFD95" s="201"/>
      <c r="SFE95" s="201"/>
      <c r="SFF95" s="201"/>
      <c r="SFG95" s="201"/>
      <c r="SFH95" s="201"/>
      <c r="SFI95" s="201"/>
      <c r="SFJ95" s="201"/>
      <c r="SFK95" s="201"/>
      <c r="SFL95" s="201"/>
      <c r="SFM95" s="201"/>
      <c r="SFN95" s="201"/>
      <c r="SFO95" s="201"/>
      <c r="SFP95" s="201"/>
      <c r="SFQ95" s="201"/>
      <c r="SFR95" s="201"/>
      <c r="SFS95" s="201"/>
      <c r="SFT95" s="201"/>
      <c r="SFU95" s="201"/>
      <c r="SFV95" s="201"/>
      <c r="SFW95" s="201"/>
      <c r="SFX95" s="201"/>
      <c r="SFY95" s="201"/>
      <c r="SFZ95" s="201"/>
      <c r="SGA95" s="201"/>
      <c r="SGB95" s="201"/>
      <c r="SGC95" s="201"/>
      <c r="SGD95" s="201"/>
      <c r="SGE95" s="201"/>
      <c r="SGF95" s="201"/>
      <c r="SGG95" s="201"/>
      <c r="SGH95" s="201"/>
      <c r="SGI95" s="201"/>
      <c r="SGJ95" s="201"/>
      <c r="SGK95" s="201"/>
      <c r="SGL95" s="201"/>
      <c r="SGM95" s="201"/>
      <c r="SGN95" s="201"/>
      <c r="SGO95" s="201"/>
      <c r="SGP95" s="201"/>
      <c r="SGQ95" s="201"/>
      <c r="SGR95" s="201"/>
      <c r="SGS95" s="201"/>
      <c r="SGT95" s="201"/>
      <c r="SGU95" s="201"/>
      <c r="SGV95" s="201"/>
      <c r="SGW95" s="201"/>
      <c r="SGX95" s="201"/>
      <c r="SGY95" s="201"/>
      <c r="SGZ95" s="201"/>
      <c r="SHA95" s="201"/>
      <c r="SHB95" s="201"/>
      <c r="SHC95" s="201"/>
      <c r="SHD95" s="201"/>
      <c r="SHE95" s="201"/>
      <c r="SHF95" s="201"/>
      <c r="SHG95" s="201"/>
      <c r="SHH95" s="201"/>
      <c r="SHI95" s="201"/>
      <c r="SHJ95" s="201"/>
      <c r="SHK95" s="201"/>
      <c r="SHL95" s="201"/>
      <c r="SHM95" s="201"/>
      <c r="SHN95" s="201"/>
      <c r="SHO95" s="201"/>
      <c r="SHP95" s="201"/>
      <c r="SHQ95" s="201"/>
      <c r="SHR95" s="201"/>
      <c r="SHS95" s="201"/>
      <c r="SHT95" s="201"/>
      <c r="SHU95" s="201"/>
      <c r="SHV95" s="201"/>
      <c r="SHW95" s="201"/>
      <c r="SHX95" s="201"/>
      <c r="SHY95" s="201"/>
      <c r="SHZ95" s="201"/>
      <c r="SIA95" s="201"/>
      <c r="SIB95" s="201"/>
      <c r="SIC95" s="201"/>
      <c r="SID95" s="201"/>
      <c r="SIE95" s="201"/>
      <c r="SIF95" s="201"/>
      <c r="SIG95" s="201"/>
      <c r="SIH95" s="201"/>
      <c r="SII95" s="201"/>
      <c r="SIJ95" s="201"/>
      <c r="SIK95" s="201"/>
      <c r="SIL95" s="201"/>
      <c r="SIM95" s="201"/>
      <c r="SIN95" s="201"/>
      <c r="SIO95" s="201"/>
      <c r="SIP95" s="201"/>
      <c r="SIQ95" s="201"/>
      <c r="SIR95" s="201"/>
      <c r="SIS95" s="201"/>
      <c r="SIT95" s="201"/>
      <c r="SIU95" s="201"/>
      <c r="SIV95" s="201"/>
      <c r="SIW95" s="201"/>
      <c r="SIX95" s="201"/>
      <c r="SIY95" s="201"/>
      <c r="SIZ95" s="201"/>
      <c r="SJA95" s="201"/>
      <c r="SJB95" s="201"/>
      <c r="SJC95" s="201"/>
      <c r="SJD95" s="201"/>
      <c r="SJE95" s="201"/>
      <c r="SJF95" s="201"/>
      <c r="SJG95" s="201"/>
      <c r="SJH95" s="201"/>
      <c r="SJI95" s="201"/>
      <c r="SJJ95" s="201"/>
      <c r="SJK95" s="201"/>
      <c r="SJL95" s="201"/>
      <c r="SJM95" s="201"/>
      <c r="SJN95" s="201"/>
      <c r="SJO95" s="201"/>
      <c r="SJP95" s="201"/>
      <c r="SJQ95" s="201"/>
      <c r="SJR95" s="201"/>
      <c r="SJS95" s="201"/>
      <c r="SJT95" s="201"/>
      <c r="SJU95" s="201"/>
      <c r="SJV95" s="201"/>
      <c r="SJW95" s="201"/>
      <c r="SJX95" s="201"/>
      <c r="SJY95" s="201"/>
      <c r="SJZ95" s="201"/>
      <c r="SKA95" s="201"/>
      <c r="SKB95" s="201"/>
      <c r="SKC95" s="201"/>
      <c r="SKD95" s="201"/>
      <c r="SKE95" s="201"/>
      <c r="SKF95" s="201"/>
      <c r="SKG95" s="201"/>
      <c r="SKH95" s="201"/>
      <c r="SKI95" s="201"/>
      <c r="SKJ95" s="201"/>
      <c r="SKK95" s="201"/>
      <c r="SKL95" s="201"/>
      <c r="SKM95" s="201"/>
      <c r="SKN95" s="201"/>
      <c r="SKO95" s="201"/>
      <c r="SKP95" s="201"/>
      <c r="SKQ95" s="201"/>
      <c r="SKR95" s="201"/>
      <c r="SKS95" s="201"/>
      <c r="SKT95" s="201"/>
      <c r="SKU95" s="201"/>
      <c r="SKV95" s="201"/>
      <c r="SKW95" s="201"/>
      <c r="SKX95" s="201"/>
      <c r="SKY95" s="201"/>
      <c r="SKZ95" s="201"/>
      <c r="SLA95" s="201"/>
      <c r="SLB95" s="201"/>
      <c r="SLC95" s="201"/>
      <c r="SLD95" s="201"/>
      <c r="SLE95" s="201"/>
      <c r="SLF95" s="201"/>
      <c r="SLG95" s="201"/>
      <c r="SLH95" s="201"/>
      <c r="SLI95" s="201"/>
      <c r="SLJ95" s="201"/>
      <c r="SLK95" s="201"/>
      <c r="SLL95" s="201"/>
      <c r="SLM95" s="201"/>
      <c r="SLN95" s="201"/>
      <c r="SLO95" s="201"/>
      <c r="SLP95" s="201"/>
      <c r="SLQ95" s="201"/>
      <c r="SLR95" s="201"/>
      <c r="SLS95" s="201"/>
      <c r="SLT95" s="201"/>
      <c r="SLU95" s="201"/>
      <c r="SLV95" s="201"/>
      <c r="SLW95" s="201"/>
      <c r="SLX95" s="201"/>
      <c r="SLY95" s="201"/>
      <c r="SLZ95" s="201"/>
      <c r="SMA95" s="201"/>
      <c r="SMB95" s="201"/>
      <c r="SMC95" s="201"/>
      <c r="SMD95" s="201"/>
      <c r="SME95" s="201"/>
      <c r="SMF95" s="201"/>
      <c r="SMG95" s="201"/>
      <c r="SMH95" s="201"/>
      <c r="SMI95" s="201"/>
      <c r="SMJ95" s="201"/>
      <c r="SMK95" s="201"/>
      <c r="SML95" s="201"/>
      <c r="SMM95" s="201"/>
      <c r="SMN95" s="201"/>
      <c r="SMO95" s="201"/>
      <c r="SMP95" s="201"/>
      <c r="SMQ95" s="201"/>
      <c r="SMR95" s="201"/>
      <c r="SMS95" s="201"/>
      <c r="SMT95" s="201"/>
      <c r="SMU95" s="201"/>
      <c r="SMV95" s="201"/>
      <c r="SMW95" s="201"/>
      <c r="SMX95" s="201"/>
      <c r="SMY95" s="201"/>
      <c r="SMZ95" s="201"/>
      <c r="SNA95" s="201"/>
      <c r="SNB95" s="201"/>
      <c r="SNC95" s="201"/>
      <c r="SND95" s="201"/>
      <c r="SNE95" s="201"/>
      <c r="SNF95" s="201"/>
      <c r="SNG95" s="201"/>
      <c r="SNH95" s="201"/>
      <c r="SNI95" s="201"/>
      <c r="SNJ95" s="201"/>
      <c r="SNK95" s="201"/>
      <c r="SNL95" s="201"/>
      <c r="SNM95" s="201"/>
      <c r="SNN95" s="201"/>
      <c r="SNO95" s="201"/>
      <c r="SNP95" s="201"/>
      <c r="SNQ95" s="201"/>
      <c r="SNR95" s="201"/>
      <c r="SNS95" s="201"/>
      <c r="SNT95" s="201"/>
      <c r="SNU95" s="201"/>
      <c r="SNV95" s="201"/>
      <c r="SNW95" s="201"/>
      <c r="SNX95" s="201"/>
      <c r="SNY95" s="201"/>
      <c r="SNZ95" s="201"/>
      <c r="SOA95" s="201"/>
      <c r="SOB95" s="201"/>
      <c r="SOC95" s="201"/>
      <c r="SOD95" s="201"/>
      <c r="SOE95" s="201"/>
      <c r="SOF95" s="201"/>
      <c r="SOG95" s="201"/>
      <c r="SOH95" s="201"/>
      <c r="SOI95" s="201"/>
      <c r="SOJ95" s="201"/>
      <c r="SOK95" s="201"/>
      <c r="SOL95" s="201"/>
      <c r="SOM95" s="201"/>
      <c r="SON95" s="201"/>
      <c r="SOO95" s="201"/>
      <c r="SOP95" s="201"/>
      <c r="SOQ95" s="201"/>
      <c r="SOR95" s="201"/>
      <c r="SOS95" s="201"/>
      <c r="SOT95" s="201"/>
      <c r="SOU95" s="201"/>
      <c r="SOV95" s="201"/>
      <c r="SOW95" s="201"/>
      <c r="SOX95" s="201"/>
      <c r="SOY95" s="201"/>
      <c r="SOZ95" s="201"/>
      <c r="SPA95" s="201"/>
      <c r="SPB95" s="201"/>
      <c r="SPC95" s="201"/>
      <c r="SPD95" s="201"/>
      <c r="SPE95" s="201"/>
      <c r="SPF95" s="201"/>
      <c r="SPG95" s="201"/>
      <c r="SPH95" s="201"/>
      <c r="SPI95" s="201"/>
      <c r="SPJ95" s="201"/>
      <c r="SPK95" s="201"/>
      <c r="SPL95" s="201"/>
      <c r="SPM95" s="201"/>
      <c r="SPN95" s="201"/>
      <c r="SPO95" s="201"/>
      <c r="SPP95" s="201"/>
      <c r="SPQ95" s="201"/>
      <c r="SPR95" s="201"/>
      <c r="SPS95" s="201"/>
      <c r="SPT95" s="201"/>
      <c r="SPU95" s="201"/>
      <c r="SPV95" s="201"/>
      <c r="SPW95" s="201"/>
      <c r="SPX95" s="201"/>
      <c r="SPY95" s="201"/>
      <c r="SPZ95" s="201"/>
      <c r="SQA95" s="201"/>
      <c r="SQB95" s="201"/>
      <c r="SQC95" s="201"/>
      <c r="SQD95" s="201"/>
      <c r="SQE95" s="201"/>
      <c r="SQF95" s="201"/>
      <c r="SQG95" s="201"/>
      <c r="SQH95" s="201"/>
      <c r="SQI95" s="201"/>
      <c r="SQJ95" s="201"/>
      <c r="SQK95" s="201"/>
      <c r="SQL95" s="201"/>
      <c r="SQM95" s="201"/>
      <c r="SQN95" s="201"/>
      <c r="SQO95" s="201"/>
      <c r="SQP95" s="201"/>
      <c r="SQQ95" s="201"/>
      <c r="SQR95" s="201"/>
      <c r="SQS95" s="201"/>
      <c r="SQT95" s="201"/>
      <c r="SQU95" s="201"/>
      <c r="SQV95" s="201"/>
      <c r="SQW95" s="201"/>
      <c r="SQX95" s="201"/>
      <c r="SQY95" s="201"/>
      <c r="SQZ95" s="201"/>
      <c r="SRA95" s="201"/>
      <c r="SRB95" s="201"/>
      <c r="SRC95" s="201"/>
      <c r="SRD95" s="201"/>
      <c r="SRE95" s="201"/>
      <c r="SRF95" s="201"/>
      <c r="SRG95" s="201"/>
      <c r="SRH95" s="201"/>
      <c r="SRI95" s="201"/>
      <c r="SRJ95" s="201"/>
      <c r="SRK95" s="201"/>
      <c r="SRL95" s="201"/>
      <c r="SRM95" s="201"/>
      <c r="SRN95" s="201"/>
      <c r="SRO95" s="201"/>
      <c r="SRP95" s="201"/>
      <c r="SRQ95" s="201"/>
      <c r="SRR95" s="201"/>
      <c r="SRS95" s="201"/>
      <c r="SRT95" s="201"/>
      <c r="SRU95" s="201"/>
      <c r="SRV95" s="201"/>
      <c r="SRW95" s="201"/>
      <c r="SRX95" s="201"/>
      <c r="SRY95" s="201"/>
      <c r="SRZ95" s="201"/>
      <c r="SSA95" s="201"/>
      <c r="SSB95" s="201"/>
      <c r="SSC95" s="201"/>
      <c r="SSD95" s="201"/>
      <c r="SSE95" s="201"/>
      <c r="SSF95" s="201"/>
      <c r="SSG95" s="201"/>
      <c r="SSH95" s="201"/>
      <c r="SSI95" s="201"/>
      <c r="SSJ95" s="201"/>
      <c r="SSK95" s="201"/>
      <c r="SSL95" s="201"/>
      <c r="SSM95" s="201"/>
      <c r="SSN95" s="201"/>
      <c r="SSO95" s="201"/>
      <c r="SSP95" s="201"/>
      <c r="SSQ95" s="201"/>
      <c r="SSR95" s="201"/>
      <c r="SSS95" s="201"/>
      <c r="SST95" s="201"/>
      <c r="SSU95" s="201"/>
      <c r="SSV95" s="201"/>
      <c r="SSW95" s="201"/>
      <c r="SSX95" s="201"/>
      <c r="SSY95" s="201"/>
      <c r="SSZ95" s="201"/>
      <c r="STA95" s="201"/>
      <c r="STB95" s="201"/>
      <c r="STC95" s="201"/>
      <c r="STD95" s="201"/>
      <c r="STE95" s="201"/>
      <c r="STF95" s="201"/>
      <c r="STG95" s="201"/>
      <c r="STH95" s="201"/>
      <c r="STI95" s="201"/>
      <c r="STJ95" s="201"/>
      <c r="STK95" s="201"/>
      <c r="STL95" s="201"/>
      <c r="STM95" s="201"/>
      <c r="STN95" s="201"/>
      <c r="STO95" s="201"/>
      <c r="STP95" s="201"/>
      <c r="STQ95" s="201"/>
      <c r="STR95" s="201"/>
      <c r="STS95" s="201"/>
      <c r="STT95" s="201"/>
      <c r="STU95" s="201"/>
      <c r="STV95" s="201"/>
      <c r="STW95" s="201"/>
      <c r="STX95" s="201"/>
      <c r="STY95" s="201"/>
      <c r="STZ95" s="201"/>
      <c r="SUA95" s="201"/>
      <c r="SUB95" s="201"/>
      <c r="SUC95" s="201"/>
      <c r="SUD95" s="201"/>
      <c r="SUE95" s="201"/>
      <c r="SUF95" s="201"/>
      <c r="SUG95" s="201"/>
      <c r="SUH95" s="201"/>
      <c r="SUI95" s="201"/>
      <c r="SUJ95" s="201"/>
      <c r="SUK95" s="201"/>
      <c r="SUL95" s="201"/>
      <c r="SUM95" s="201"/>
      <c r="SUN95" s="201"/>
      <c r="SUO95" s="201"/>
      <c r="SUP95" s="201"/>
      <c r="SUQ95" s="201"/>
      <c r="SUR95" s="201"/>
      <c r="SUS95" s="201"/>
      <c r="SUT95" s="201"/>
      <c r="SUU95" s="201"/>
      <c r="SUV95" s="201"/>
      <c r="SUW95" s="201"/>
      <c r="SUX95" s="201"/>
      <c r="SUY95" s="201"/>
      <c r="SUZ95" s="201"/>
      <c r="SVA95" s="201"/>
      <c r="SVB95" s="201"/>
      <c r="SVC95" s="201"/>
      <c r="SVD95" s="201"/>
      <c r="SVE95" s="201"/>
      <c r="SVF95" s="201"/>
      <c r="SVG95" s="201"/>
      <c r="SVH95" s="201"/>
      <c r="SVI95" s="201"/>
      <c r="SVJ95" s="201"/>
      <c r="SVK95" s="201"/>
      <c r="SVL95" s="201"/>
      <c r="SVM95" s="201"/>
      <c r="SVN95" s="201"/>
      <c r="SVO95" s="201"/>
      <c r="SVP95" s="201"/>
      <c r="SVQ95" s="201"/>
      <c r="SVR95" s="201"/>
      <c r="SVS95" s="201"/>
      <c r="SVT95" s="201"/>
      <c r="SVU95" s="201"/>
      <c r="SVV95" s="201"/>
      <c r="SVW95" s="201"/>
      <c r="SVX95" s="201"/>
      <c r="SVY95" s="201"/>
      <c r="SVZ95" s="201"/>
      <c r="SWA95" s="201"/>
      <c r="SWB95" s="201"/>
      <c r="SWC95" s="201"/>
      <c r="SWD95" s="201"/>
      <c r="SWE95" s="201"/>
      <c r="SWF95" s="201"/>
      <c r="SWG95" s="201"/>
      <c r="SWH95" s="201"/>
      <c r="SWI95" s="201"/>
      <c r="SWJ95" s="201"/>
      <c r="SWK95" s="201"/>
      <c r="SWL95" s="201"/>
      <c r="SWM95" s="201"/>
      <c r="SWN95" s="201"/>
      <c r="SWO95" s="201"/>
      <c r="SWP95" s="201"/>
      <c r="SWQ95" s="201"/>
      <c r="SWR95" s="201"/>
      <c r="SWS95" s="201"/>
      <c r="SWT95" s="201"/>
      <c r="SWU95" s="201"/>
      <c r="SWV95" s="201"/>
      <c r="SWW95" s="201"/>
      <c r="SWX95" s="201"/>
      <c r="SWY95" s="201"/>
      <c r="SWZ95" s="201"/>
      <c r="SXA95" s="201"/>
      <c r="SXB95" s="201"/>
      <c r="SXC95" s="201"/>
      <c r="SXD95" s="201"/>
      <c r="SXE95" s="201"/>
      <c r="SXF95" s="201"/>
      <c r="SXG95" s="201"/>
      <c r="SXH95" s="201"/>
      <c r="SXI95" s="201"/>
      <c r="SXJ95" s="201"/>
      <c r="SXK95" s="201"/>
      <c r="SXL95" s="201"/>
      <c r="SXM95" s="201"/>
      <c r="SXN95" s="201"/>
      <c r="SXO95" s="201"/>
      <c r="SXP95" s="201"/>
      <c r="SXQ95" s="201"/>
      <c r="SXR95" s="201"/>
      <c r="SXS95" s="201"/>
      <c r="SXT95" s="201"/>
      <c r="SXU95" s="201"/>
      <c r="SXV95" s="201"/>
      <c r="SXW95" s="201"/>
      <c r="SXX95" s="201"/>
      <c r="SXY95" s="201"/>
      <c r="SXZ95" s="201"/>
      <c r="SYA95" s="201"/>
      <c r="SYB95" s="201"/>
      <c r="SYC95" s="201"/>
      <c r="SYD95" s="201"/>
      <c r="SYE95" s="201"/>
      <c r="SYF95" s="201"/>
      <c r="SYG95" s="201"/>
      <c r="SYH95" s="201"/>
      <c r="SYI95" s="201"/>
      <c r="SYJ95" s="201"/>
      <c r="SYK95" s="201"/>
      <c r="SYL95" s="201"/>
      <c r="SYM95" s="201"/>
      <c r="SYN95" s="201"/>
      <c r="SYO95" s="201"/>
      <c r="SYP95" s="201"/>
      <c r="SYQ95" s="201"/>
      <c r="SYR95" s="201"/>
      <c r="SYS95" s="201"/>
      <c r="SYT95" s="201"/>
      <c r="SYU95" s="201"/>
      <c r="SYV95" s="201"/>
      <c r="SYW95" s="201"/>
      <c r="SYX95" s="201"/>
      <c r="SYY95" s="201"/>
      <c r="SYZ95" s="201"/>
      <c r="SZA95" s="201"/>
      <c r="SZB95" s="201"/>
      <c r="SZC95" s="201"/>
      <c r="SZD95" s="201"/>
      <c r="SZE95" s="201"/>
      <c r="SZF95" s="201"/>
      <c r="SZG95" s="201"/>
      <c r="SZH95" s="201"/>
      <c r="SZI95" s="201"/>
      <c r="SZJ95" s="201"/>
      <c r="SZK95" s="201"/>
      <c r="SZL95" s="201"/>
      <c r="SZM95" s="201"/>
      <c r="SZN95" s="201"/>
      <c r="SZO95" s="201"/>
      <c r="SZP95" s="201"/>
      <c r="SZQ95" s="201"/>
      <c r="SZR95" s="201"/>
      <c r="SZS95" s="201"/>
      <c r="SZT95" s="201"/>
      <c r="SZU95" s="201"/>
      <c r="SZV95" s="201"/>
      <c r="SZW95" s="201"/>
      <c r="SZX95" s="201"/>
      <c r="SZY95" s="201"/>
      <c r="SZZ95" s="201"/>
      <c r="TAA95" s="201"/>
      <c r="TAB95" s="201"/>
      <c r="TAC95" s="201"/>
      <c r="TAD95" s="201"/>
      <c r="TAE95" s="201"/>
      <c r="TAF95" s="201"/>
      <c r="TAG95" s="201"/>
      <c r="TAH95" s="201"/>
      <c r="TAI95" s="201"/>
      <c r="TAJ95" s="201"/>
      <c r="TAK95" s="201"/>
      <c r="TAL95" s="201"/>
      <c r="TAM95" s="201"/>
      <c r="TAN95" s="201"/>
      <c r="TAO95" s="201"/>
      <c r="TAP95" s="201"/>
      <c r="TAQ95" s="201"/>
      <c r="TAR95" s="201"/>
      <c r="TAS95" s="201"/>
      <c r="TAT95" s="201"/>
      <c r="TAU95" s="201"/>
      <c r="TAV95" s="201"/>
      <c r="TAW95" s="201"/>
      <c r="TAX95" s="201"/>
      <c r="TAY95" s="201"/>
      <c r="TAZ95" s="201"/>
      <c r="TBA95" s="201"/>
      <c r="TBB95" s="201"/>
      <c r="TBC95" s="201"/>
      <c r="TBD95" s="201"/>
      <c r="TBE95" s="201"/>
      <c r="TBF95" s="201"/>
      <c r="TBG95" s="201"/>
      <c r="TBH95" s="201"/>
      <c r="TBI95" s="201"/>
      <c r="TBJ95" s="201"/>
      <c r="TBK95" s="201"/>
      <c r="TBL95" s="201"/>
      <c r="TBM95" s="201"/>
      <c r="TBN95" s="201"/>
      <c r="TBO95" s="201"/>
      <c r="TBP95" s="201"/>
      <c r="TBQ95" s="201"/>
      <c r="TBR95" s="201"/>
      <c r="TBS95" s="201"/>
      <c r="TBT95" s="201"/>
      <c r="TBU95" s="201"/>
      <c r="TBV95" s="201"/>
      <c r="TBW95" s="201"/>
      <c r="TBX95" s="201"/>
      <c r="TBY95" s="201"/>
      <c r="TBZ95" s="201"/>
      <c r="TCA95" s="201"/>
      <c r="TCB95" s="201"/>
      <c r="TCC95" s="201"/>
      <c r="TCD95" s="201"/>
      <c r="TCE95" s="201"/>
      <c r="TCF95" s="201"/>
      <c r="TCG95" s="201"/>
      <c r="TCH95" s="201"/>
      <c r="TCI95" s="201"/>
      <c r="TCJ95" s="201"/>
      <c r="TCK95" s="201"/>
      <c r="TCL95" s="201"/>
      <c r="TCM95" s="201"/>
      <c r="TCN95" s="201"/>
      <c r="TCO95" s="201"/>
      <c r="TCP95" s="201"/>
      <c r="TCQ95" s="201"/>
      <c r="TCR95" s="201"/>
      <c r="TCS95" s="201"/>
      <c r="TCT95" s="201"/>
      <c r="TCU95" s="201"/>
      <c r="TCV95" s="201"/>
      <c r="TCW95" s="201"/>
      <c r="TCX95" s="201"/>
      <c r="TCY95" s="201"/>
      <c r="TCZ95" s="201"/>
      <c r="TDA95" s="201"/>
      <c r="TDB95" s="201"/>
      <c r="TDC95" s="201"/>
      <c r="TDD95" s="201"/>
      <c r="TDE95" s="201"/>
      <c r="TDF95" s="201"/>
      <c r="TDG95" s="201"/>
      <c r="TDH95" s="201"/>
      <c r="TDI95" s="201"/>
      <c r="TDJ95" s="201"/>
      <c r="TDK95" s="201"/>
      <c r="TDL95" s="201"/>
      <c r="TDM95" s="201"/>
      <c r="TDN95" s="201"/>
      <c r="TDO95" s="201"/>
      <c r="TDP95" s="201"/>
      <c r="TDQ95" s="201"/>
      <c r="TDR95" s="201"/>
      <c r="TDS95" s="201"/>
      <c r="TDT95" s="201"/>
      <c r="TDU95" s="201"/>
      <c r="TDV95" s="201"/>
      <c r="TDW95" s="201"/>
      <c r="TDX95" s="201"/>
      <c r="TDY95" s="201"/>
      <c r="TDZ95" s="201"/>
      <c r="TEA95" s="201"/>
      <c r="TEB95" s="201"/>
      <c r="TEC95" s="201"/>
      <c r="TED95" s="201"/>
      <c r="TEE95" s="201"/>
      <c r="TEF95" s="201"/>
      <c r="TEG95" s="201"/>
      <c r="TEH95" s="201"/>
      <c r="TEI95" s="201"/>
      <c r="TEJ95" s="201"/>
      <c r="TEK95" s="201"/>
      <c r="TEL95" s="201"/>
      <c r="TEM95" s="201"/>
      <c r="TEN95" s="201"/>
      <c r="TEO95" s="201"/>
      <c r="TEP95" s="201"/>
      <c r="TEQ95" s="201"/>
      <c r="TER95" s="201"/>
      <c r="TES95" s="201"/>
      <c r="TET95" s="201"/>
      <c r="TEU95" s="201"/>
      <c r="TEV95" s="201"/>
      <c r="TEW95" s="201"/>
      <c r="TEX95" s="201"/>
      <c r="TEY95" s="201"/>
      <c r="TEZ95" s="201"/>
      <c r="TFA95" s="201"/>
      <c r="TFB95" s="201"/>
      <c r="TFC95" s="201"/>
      <c r="TFD95" s="201"/>
      <c r="TFE95" s="201"/>
      <c r="TFF95" s="201"/>
      <c r="TFG95" s="201"/>
      <c r="TFH95" s="201"/>
      <c r="TFI95" s="201"/>
      <c r="TFJ95" s="201"/>
      <c r="TFK95" s="201"/>
      <c r="TFL95" s="201"/>
      <c r="TFM95" s="201"/>
      <c r="TFN95" s="201"/>
      <c r="TFO95" s="201"/>
      <c r="TFP95" s="201"/>
      <c r="TFQ95" s="201"/>
      <c r="TFR95" s="201"/>
      <c r="TFS95" s="201"/>
      <c r="TFT95" s="201"/>
      <c r="TFU95" s="201"/>
      <c r="TFV95" s="201"/>
      <c r="TFW95" s="201"/>
      <c r="TFX95" s="201"/>
      <c r="TFY95" s="201"/>
      <c r="TFZ95" s="201"/>
      <c r="TGA95" s="201"/>
      <c r="TGB95" s="201"/>
      <c r="TGC95" s="201"/>
      <c r="TGD95" s="201"/>
      <c r="TGE95" s="201"/>
      <c r="TGF95" s="201"/>
      <c r="TGG95" s="201"/>
      <c r="TGH95" s="201"/>
      <c r="TGI95" s="201"/>
      <c r="TGJ95" s="201"/>
      <c r="TGK95" s="201"/>
      <c r="TGL95" s="201"/>
      <c r="TGM95" s="201"/>
      <c r="TGN95" s="201"/>
      <c r="TGO95" s="201"/>
      <c r="TGP95" s="201"/>
      <c r="TGQ95" s="201"/>
      <c r="TGR95" s="201"/>
      <c r="TGS95" s="201"/>
      <c r="TGT95" s="201"/>
      <c r="TGU95" s="201"/>
      <c r="TGV95" s="201"/>
      <c r="TGW95" s="201"/>
      <c r="TGX95" s="201"/>
      <c r="TGY95" s="201"/>
      <c r="TGZ95" s="201"/>
      <c r="THA95" s="201"/>
      <c r="THB95" s="201"/>
      <c r="THC95" s="201"/>
      <c r="THD95" s="201"/>
      <c r="THE95" s="201"/>
      <c r="THF95" s="201"/>
      <c r="THG95" s="201"/>
      <c r="THH95" s="201"/>
      <c r="THI95" s="201"/>
      <c r="THJ95" s="201"/>
      <c r="THK95" s="201"/>
      <c r="THL95" s="201"/>
      <c r="THM95" s="201"/>
      <c r="THN95" s="201"/>
      <c r="THO95" s="201"/>
      <c r="THP95" s="201"/>
      <c r="THQ95" s="201"/>
      <c r="THR95" s="201"/>
      <c r="THS95" s="201"/>
      <c r="THT95" s="201"/>
      <c r="THU95" s="201"/>
      <c r="THV95" s="201"/>
      <c r="THW95" s="201"/>
      <c r="THX95" s="201"/>
      <c r="THY95" s="201"/>
      <c r="THZ95" s="201"/>
      <c r="TIA95" s="201"/>
      <c r="TIB95" s="201"/>
      <c r="TIC95" s="201"/>
      <c r="TID95" s="201"/>
      <c r="TIE95" s="201"/>
      <c r="TIF95" s="201"/>
      <c r="TIG95" s="201"/>
      <c r="TIH95" s="201"/>
      <c r="TII95" s="201"/>
      <c r="TIJ95" s="201"/>
      <c r="TIK95" s="201"/>
      <c r="TIL95" s="201"/>
      <c r="TIM95" s="201"/>
      <c r="TIN95" s="201"/>
      <c r="TIO95" s="201"/>
      <c r="TIP95" s="201"/>
      <c r="TIQ95" s="201"/>
      <c r="TIR95" s="201"/>
      <c r="TIS95" s="201"/>
      <c r="TIT95" s="201"/>
      <c r="TIU95" s="201"/>
      <c r="TIV95" s="201"/>
      <c r="TIW95" s="201"/>
      <c r="TIX95" s="201"/>
      <c r="TIY95" s="201"/>
      <c r="TIZ95" s="201"/>
      <c r="TJA95" s="201"/>
      <c r="TJB95" s="201"/>
      <c r="TJC95" s="201"/>
      <c r="TJD95" s="201"/>
      <c r="TJE95" s="201"/>
      <c r="TJF95" s="201"/>
      <c r="TJG95" s="201"/>
      <c r="TJH95" s="201"/>
      <c r="TJI95" s="201"/>
      <c r="TJJ95" s="201"/>
      <c r="TJK95" s="201"/>
      <c r="TJL95" s="201"/>
      <c r="TJM95" s="201"/>
      <c r="TJN95" s="201"/>
      <c r="TJO95" s="201"/>
      <c r="TJP95" s="201"/>
      <c r="TJQ95" s="201"/>
      <c r="TJR95" s="201"/>
      <c r="TJS95" s="201"/>
      <c r="TJT95" s="201"/>
      <c r="TJU95" s="201"/>
      <c r="TJV95" s="201"/>
      <c r="TJW95" s="201"/>
      <c r="TJX95" s="201"/>
      <c r="TJY95" s="201"/>
      <c r="TJZ95" s="201"/>
      <c r="TKA95" s="201"/>
      <c r="TKB95" s="201"/>
      <c r="TKC95" s="201"/>
      <c r="TKD95" s="201"/>
      <c r="TKE95" s="201"/>
      <c r="TKF95" s="201"/>
      <c r="TKG95" s="201"/>
      <c r="TKH95" s="201"/>
      <c r="TKI95" s="201"/>
      <c r="TKJ95" s="201"/>
      <c r="TKK95" s="201"/>
      <c r="TKL95" s="201"/>
      <c r="TKM95" s="201"/>
      <c r="TKN95" s="201"/>
      <c r="TKO95" s="201"/>
      <c r="TKP95" s="201"/>
      <c r="TKQ95" s="201"/>
      <c r="TKR95" s="201"/>
      <c r="TKS95" s="201"/>
      <c r="TKT95" s="201"/>
      <c r="TKU95" s="201"/>
      <c r="TKV95" s="201"/>
      <c r="TKW95" s="201"/>
      <c r="TKX95" s="201"/>
      <c r="TKY95" s="201"/>
      <c r="TKZ95" s="201"/>
      <c r="TLA95" s="201"/>
      <c r="TLB95" s="201"/>
      <c r="TLC95" s="201"/>
      <c r="TLD95" s="201"/>
      <c r="TLE95" s="201"/>
      <c r="TLF95" s="201"/>
      <c r="TLG95" s="201"/>
      <c r="TLH95" s="201"/>
      <c r="TLI95" s="201"/>
      <c r="TLJ95" s="201"/>
      <c r="TLK95" s="201"/>
      <c r="TLL95" s="201"/>
      <c r="TLM95" s="201"/>
      <c r="TLN95" s="201"/>
      <c r="TLO95" s="201"/>
      <c r="TLP95" s="201"/>
      <c r="TLQ95" s="201"/>
      <c r="TLR95" s="201"/>
      <c r="TLS95" s="201"/>
      <c r="TLT95" s="201"/>
      <c r="TLU95" s="201"/>
      <c r="TLV95" s="201"/>
      <c r="TLW95" s="201"/>
      <c r="TLX95" s="201"/>
      <c r="TLY95" s="201"/>
      <c r="TLZ95" s="201"/>
      <c r="TMA95" s="201"/>
      <c r="TMB95" s="201"/>
      <c r="TMC95" s="201"/>
      <c r="TMD95" s="201"/>
      <c r="TME95" s="201"/>
      <c r="TMF95" s="201"/>
      <c r="TMG95" s="201"/>
      <c r="TMH95" s="201"/>
      <c r="TMI95" s="201"/>
      <c r="TMJ95" s="201"/>
      <c r="TMK95" s="201"/>
      <c r="TML95" s="201"/>
      <c r="TMM95" s="201"/>
      <c r="TMN95" s="201"/>
      <c r="TMO95" s="201"/>
      <c r="TMP95" s="201"/>
      <c r="TMQ95" s="201"/>
      <c r="TMR95" s="201"/>
      <c r="TMS95" s="201"/>
      <c r="TMT95" s="201"/>
      <c r="TMU95" s="201"/>
      <c r="TMV95" s="201"/>
      <c r="TMW95" s="201"/>
      <c r="TMX95" s="201"/>
      <c r="TMY95" s="201"/>
      <c r="TMZ95" s="201"/>
      <c r="TNA95" s="201"/>
      <c r="TNB95" s="201"/>
      <c r="TNC95" s="201"/>
      <c r="TND95" s="201"/>
      <c r="TNE95" s="201"/>
      <c r="TNF95" s="201"/>
      <c r="TNG95" s="201"/>
      <c r="TNH95" s="201"/>
      <c r="TNI95" s="201"/>
      <c r="TNJ95" s="201"/>
      <c r="TNK95" s="201"/>
      <c r="TNL95" s="201"/>
      <c r="TNM95" s="201"/>
      <c r="TNN95" s="201"/>
      <c r="TNO95" s="201"/>
      <c r="TNP95" s="201"/>
      <c r="TNQ95" s="201"/>
      <c r="TNR95" s="201"/>
      <c r="TNS95" s="201"/>
      <c r="TNT95" s="201"/>
      <c r="TNU95" s="201"/>
      <c r="TNV95" s="201"/>
      <c r="TNW95" s="201"/>
      <c r="TNX95" s="201"/>
      <c r="TNY95" s="201"/>
      <c r="TNZ95" s="201"/>
      <c r="TOA95" s="201"/>
      <c r="TOB95" s="201"/>
      <c r="TOC95" s="201"/>
      <c r="TOD95" s="201"/>
      <c r="TOE95" s="201"/>
      <c r="TOF95" s="201"/>
      <c r="TOG95" s="201"/>
      <c r="TOH95" s="201"/>
      <c r="TOI95" s="201"/>
      <c r="TOJ95" s="201"/>
      <c r="TOK95" s="201"/>
      <c r="TOL95" s="201"/>
      <c r="TOM95" s="201"/>
      <c r="TON95" s="201"/>
      <c r="TOO95" s="201"/>
      <c r="TOP95" s="201"/>
      <c r="TOQ95" s="201"/>
      <c r="TOR95" s="201"/>
      <c r="TOS95" s="201"/>
      <c r="TOT95" s="201"/>
      <c r="TOU95" s="201"/>
      <c r="TOV95" s="201"/>
      <c r="TOW95" s="201"/>
      <c r="TOX95" s="201"/>
      <c r="TOY95" s="201"/>
      <c r="TOZ95" s="201"/>
      <c r="TPA95" s="201"/>
      <c r="TPB95" s="201"/>
      <c r="TPC95" s="201"/>
      <c r="TPD95" s="201"/>
      <c r="TPE95" s="201"/>
      <c r="TPF95" s="201"/>
      <c r="TPG95" s="201"/>
      <c r="TPH95" s="201"/>
      <c r="TPI95" s="201"/>
      <c r="TPJ95" s="201"/>
      <c r="TPK95" s="201"/>
      <c r="TPL95" s="201"/>
      <c r="TPM95" s="201"/>
      <c r="TPN95" s="201"/>
      <c r="TPO95" s="201"/>
      <c r="TPP95" s="201"/>
      <c r="TPQ95" s="201"/>
      <c r="TPR95" s="201"/>
      <c r="TPS95" s="201"/>
      <c r="TPT95" s="201"/>
      <c r="TPU95" s="201"/>
      <c r="TPV95" s="201"/>
      <c r="TPW95" s="201"/>
      <c r="TPX95" s="201"/>
      <c r="TPY95" s="201"/>
      <c r="TPZ95" s="201"/>
      <c r="TQA95" s="201"/>
      <c r="TQB95" s="201"/>
      <c r="TQC95" s="201"/>
      <c r="TQD95" s="201"/>
      <c r="TQE95" s="201"/>
      <c r="TQF95" s="201"/>
      <c r="TQG95" s="201"/>
      <c r="TQH95" s="201"/>
      <c r="TQI95" s="201"/>
      <c r="TQJ95" s="201"/>
      <c r="TQK95" s="201"/>
      <c r="TQL95" s="201"/>
      <c r="TQM95" s="201"/>
      <c r="TQN95" s="201"/>
      <c r="TQO95" s="201"/>
      <c r="TQP95" s="201"/>
      <c r="TQQ95" s="201"/>
      <c r="TQR95" s="201"/>
      <c r="TQS95" s="201"/>
      <c r="TQT95" s="201"/>
      <c r="TQU95" s="201"/>
      <c r="TQV95" s="201"/>
      <c r="TQW95" s="201"/>
      <c r="TQX95" s="201"/>
      <c r="TQY95" s="201"/>
      <c r="TQZ95" s="201"/>
      <c r="TRA95" s="201"/>
      <c r="TRB95" s="201"/>
      <c r="TRC95" s="201"/>
      <c r="TRD95" s="201"/>
      <c r="TRE95" s="201"/>
      <c r="TRF95" s="201"/>
      <c r="TRG95" s="201"/>
      <c r="TRH95" s="201"/>
      <c r="TRI95" s="201"/>
      <c r="TRJ95" s="201"/>
      <c r="TRK95" s="201"/>
      <c r="TRL95" s="201"/>
      <c r="TRM95" s="201"/>
      <c r="TRN95" s="201"/>
      <c r="TRO95" s="201"/>
      <c r="TRP95" s="201"/>
      <c r="TRQ95" s="201"/>
      <c r="TRR95" s="201"/>
      <c r="TRS95" s="201"/>
      <c r="TRT95" s="201"/>
      <c r="TRU95" s="201"/>
      <c r="TRV95" s="201"/>
      <c r="TRW95" s="201"/>
      <c r="TRX95" s="201"/>
      <c r="TRY95" s="201"/>
      <c r="TRZ95" s="201"/>
      <c r="TSA95" s="201"/>
      <c r="TSB95" s="201"/>
      <c r="TSC95" s="201"/>
      <c r="TSD95" s="201"/>
      <c r="TSE95" s="201"/>
      <c r="TSF95" s="201"/>
      <c r="TSG95" s="201"/>
      <c r="TSH95" s="201"/>
      <c r="TSI95" s="201"/>
      <c r="TSJ95" s="201"/>
      <c r="TSK95" s="201"/>
      <c r="TSL95" s="201"/>
      <c r="TSM95" s="201"/>
      <c r="TSN95" s="201"/>
      <c r="TSO95" s="201"/>
      <c r="TSP95" s="201"/>
      <c r="TSQ95" s="201"/>
      <c r="TSR95" s="201"/>
      <c r="TSS95" s="201"/>
      <c r="TST95" s="201"/>
      <c r="TSU95" s="201"/>
      <c r="TSV95" s="201"/>
      <c r="TSW95" s="201"/>
      <c r="TSX95" s="201"/>
      <c r="TSY95" s="201"/>
      <c r="TSZ95" s="201"/>
      <c r="TTA95" s="201"/>
      <c r="TTB95" s="201"/>
      <c r="TTC95" s="201"/>
      <c r="TTD95" s="201"/>
      <c r="TTE95" s="201"/>
      <c r="TTF95" s="201"/>
      <c r="TTG95" s="201"/>
      <c r="TTH95" s="201"/>
      <c r="TTI95" s="201"/>
      <c r="TTJ95" s="201"/>
      <c r="TTK95" s="201"/>
      <c r="TTL95" s="201"/>
      <c r="TTM95" s="201"/>
      <c r="TTN95" s="201"/>
      <c r="TTO95" s="201"/>
      <c r="TTP95" s="201"/>
      <c r="TTQ95" s="201"/>
      <c r="TTR95" s="201"/>
      <c r="TTS95" s="201"/>
      <c r="TTT95" s="201"/>
      <c r="TTU95" s="201"/>
      <c r="TTV95" s="201"/>
      <c r="TTW95" s="201"/>
      <c r="TTX95" s="201"/>
      <c r="TTY95" s="201"/>
      <c r="TTZ95" s="201"/>
      <c r="TUA95" s="201"/>
      <c r="TUB95" s="201"/>
      <c r="TUC95" s="201"/>
      <c r="TUD95" s="201"/>
      <c r="TUE95" s="201"/>
      <c r="TUF95" s="201"/>
      <c r="TUG95" s="201"/>
      <c r="TUH95" s="201"/>
      <c r="TUI95" s="201"/>
      <c r="TUJ95" s="201"/>
      <c r="TUK95" s="201"/>
      <c r="TUL95" s="201"/>
      <c r="TUM95" s="201"/>
      <c r="TUN95" s="201"/>
      <c r="TUO95" s="201"/>
      <c r="TUP95" s="201"/>
      <c r="TUQ95" s="201"/>
      <c r="TUR95" s="201"/>
      <c r="TUS95" s="201"/>
      <c r="TUT95" s="201"/>
      <c r="TUU95" s="201"/>
      <c r="TUV95" s="201"/>
      <c r="TUW95" s="201"/>
      <c r="TUX95" s="201"/>
      <c r="TUY95" s="201"/>
      <c r="TUZ95" s="201"/>
      <c r="TVA95" s="201"/>
      <c r="TVB95" s="201"/>
      <c r="TVC95" s="201"/>
      <c r="TVD95" s="201"/>
      <c r="TVE95" s="201"/>
      <c r="TVF95" s="201"/>
      <c r="TVG95" s="201"/>
      <c r="TVH95" s="201"/>
      <c r="TVI95" s="201"/>
      <c r="TVJ95" s="201"/>
      <c r="TVK95" s="201"/>
      <c r="TVL95" s="201"/>
      <c r="TVM95" s="201"/>
      <c r="TVN95" s="201"/>
      <c r="TVO95" s="201"/>
      <c r="TVP95" s="201"/>
      <c r="TVQ95" s="201"/>
      <c r="TVR95" s="201"/>
      <c r="TVS95" s="201"/>
      <c r="TVT95" s="201"/>
      <c r="TVU95" s="201"/>
      <c r="TVV95" s="201"/>
      <c r="TVW95" s="201"/>
      <c r="TVX95" s="201"/>
      <c r="TVY95" s="201"/>
      <c r="TVZ95" s="201"/>
      <c r="TWA95" s="201"/>
      <c r="TWB95" s="201"/>
      <c r="TWC95" s="201"/>
      <c r="TWD95" s="201"/>
      <c r="TWE95" s="201"/>
      <c r="TWF95" s="201"/>
      <c r="TWG95" s="201"/>
      <c r="TWH95" s="201"/>
      <c r="TWI95" s="201"/>
      <c r="TWJ95" s="201"/>
      <c r="TWK95" s="201"/>
      <c r="TWL95" s="201"/>
      <c r="TWM95" s="201"/>
      <c r="TWN95" s="201"/>
      <c r="TWO95" s="201"/>
      <c r="TWP95" s="201"/>
      <c r="TWQ95" s="201"/>
      <c r="TWR95" s="201"/>
      <c r="TWS95" s="201"/>
      <c r="TWT95" s="201"/>
      <c r="TWU95" s="201"/>
      <c r="TWV95" s="201"/>
      <c r="TWW95" s="201"/>
      <c r="TWX95" s="201"/>
      <c r="TWY95" s="201"/>
      <c r="TWZ95" s="201"/>
      <c r="TXA95" s="201"/>
      <c r="TXB95" s="201"/>
      <c r="TXC95" s="201"/>
      <c r="TXD95" s="201"/>
      <c r="TXE95" s="201"/>
      <c r="TXF95" s="201"/>
      <c r="TXG95" s="201"/>
      <c r="TXH95" s="201"/>
      <c r="TXI95" s="201"/>
      <c r="TXJ95" s="201"/>
      <c r="TXK95" s="201"/>
      <c r="TXL95" s="201"/>
      <c r="TXM95" s="201"/>
      <c r="TXN95" s="201"/>
      <c r="TXO95" s="201"/>
      <c r="TXP95" s="201"/>
      <c r="TXQ95" s="201"/>
      <c r="TXR95" s="201"/>
      <c r="TXS95" s="201"/>
      <c r="TXT95" s="201"/>
      <c r="TXU95" s="201"/>
      <c r="TXV95" s="201"/>
      <c r="TXW95" s="201"/>
      <c r="TXX95" s="201"/>
      <c r="TXY95" s="201"/>
      <c r="TXZ95" s="201"/>
      <c r="TYA95" s="201"/>
      <c r="TYB95" s="201"/>
      <c r="TYC95" s="201"/>
      <c r="TYD95" s="201"/>
      <c r="TYE95" s="201"/>
      <c r="TYF95" s="201"/>
      <c r="TYG95" s="201"/>
      <c r="TYH95" s="201"/>
      <c r="TYI95" s="201"/>
      <c r="TYJ95" s="201"/>
      <c r="TYK95" s="201"/>
      <c r="TYL95" s="201"/>
      <c r="TYM95" s="201"/>
      <c r="TYN95" s="201"/>
      <c r="TYO95" s="201"/>
      <c r="TYP95" s="201"/>
      <c r="TYQ95" s="201"/>
      <c r="TYR95" s="201"/>
      <c r="TYS95" s="201"/>
      <c r="TYT95" s="201"/>
      <c r="TYU95" s="201"/>
      <c r="TYV95" s="201"/>
      <c r="TYW95" s="201"/>
      <c r="TYX95" s="201"/>
      <c r="TYY95" s="201"/>
      <c r="TYZ95" s="201"/>
      <c r="TZA95" s="201"/>
      <c r="TZB95" s="201"/>
      <c r="TZC95" s="201"/>
      <c r="TZD95" s="201"/>
      <c r="TZE95" s="201"/>
      <c r="TZF95" s="201"/>
      <c r="TZG95" s="201"/>
      <c r="TZH95" s="201"/>
      <c r="TZI95" s="201"/>
      <c r="TZJ95" s="201"/>
      <c r="TZK95" s="201"/>
      <c r="TZL95" s="201"/>
      <c r="TZM95" s="201"/>
      <c r="TZN95" s="201"/>
      <c r="TZO95" s="201"/>
      <c r="TZP95" s="201"/>
      <c r="TZQ95" s="201"/>
      <c r="TZR95" s="201"/>
      <c r="TZS95" s="201"/>
      <c r="TZT95" s="201"/>
      <c r="TZU95" s="201"/>
      <c r="TZV95" s="201"/>
      <c r="TZW95" s="201"/>
      <c r="TZX95" s="201"/>
      <c r="TZY95" s="201"/>
      <c r="TZZ95" s="201"/>
      <c r="UAA95" s="201"/>
      <c r="UAB95" s="201"/>
      <c r="UAC95" s="201"/>
      <c r="UAD95" s="201"/>
      <c r="UAE95" s="201"/>
      <c r="UAF95" s="201"/>
      <c r="UAG95" s="201"/>
      <c r="UAH95" s="201"/>
      <c r="UAI95" s="201"/>
      <c r="UAJ95" s="201"/>
      <c r="UAK95" s="201"/>
      <c r="UAL95" s="201"/>
      <c r="UAM95" s="201"/>
      <c r="UAN95" s="201"/>
      <c r="UAO95" s="201"/>
      <c r="UAP95" s="201"/>
      <c r="UAQ95" s="201"/>
      <c r="UAR95" s="201"/>
      <c r="UAS95" s="201"/>
      <c r="UAT95" s="201"/>
      <c r="UAU95" s="201"/>
      <c r="UAV95" s="201"/>
      <c r="UAW95" s="201"/>
      <c r="UAX95" s="201"/>
      <c r="UAY95" s="201"/>
      <c r="UAZ95" s="201"/>
      <c r="UBA95" s="201"/>
      <c r="UBB95" s="201"/>
      <c r="UBC95" s="201"/>
      <c r="UBD95" s="201"/>
      <c r="UBE95" s="201"/>
      <c r="UBF95" s="201"/>
      <c r="UBG95" s="201"/>
      <c r="UBH95" s="201"/>
      <c r="UBI95" s="201"/>
      <c r="UBJ95" s="201"/>
      <c r="UBK95" s="201"/>
      <c r="UBL95" s="201"/>
      <c r="UBM95" s="201"/>
      <c r="UBN95" s="201"/>
      <c r="UBO95" s="201"/>
      <c r="UBP95" s="201"/>
      <c r="UBQ95" s="201"/>
      <c r="UBR95" s="201"/>
      <c r="UBS95" s="201"/>
      <c r="UBT95" s="201"/>
      <c r="UBU95" s="201"/>
      <c r="UBV95" s="201"/>
      <c r="UBW95" s="201"/>
      <c r="UBX95" s="201"/>
      <c r="UBY95" s="201"/>
      <c r="UBZ95" s="201"/>
      <c r="UCA95" s="201"/>
      <c r="UCB95" s="201"/>
      <c r="UCC95" s="201"/>
      <c r="UCD95" s="201"/>
      <c r="UCE95" s="201"/>
      <c r="UCF95" s="201"/>
      <c r="UCG95" s="201"/>
      <c r="UCH95" s="201"/>
      <c r="UCI95" s="201"/>
      <c r="UCJ95" s="201"/>
      <c r="UCK95" s="201"/>
      <c r="UCL95" s="201"/>
      <c r="UCM95" s="201"/>
      <c r="UCN95" s="201"/>
      <c r="UCO95" s="201"/>
      <c r="UCP95" s="201"/>
      <c r="UCQ95" s="201"/>
      <c r="UCR95" s="201"/>
      <c r="UCS95" s="201"/>
      <c r="UCT95" s="201"/>
      <c r="UCU95" s="201"/>
      <c r="UCV95" s="201"/>
      <c r="UCW95" s="201"/>
      <c r="UCX95" s="201"/>
      <c r="UCY95" s="201"/>
      <c r="UCZ95" s="201"/>
      <c r="UDA95" s="201"/>
      <c r="UDB95" s="201"/>
      <c r="UDC95" s="201"/>
      <c r="UDD95" s="201"/>
      <c r="UDE95" s="201"/>
      <c r="UDF95" s="201"/>
      <c r="UDG95" s="201"/>
      <c r="UDH95" s="201"/>
      <c r="UDI95" s="201"/>
      <c r="UDJ95" s="201"/>
      <c r="UDK95" s="201"/>
      <c r="UDL95" s="201"/>
      <c r="UDM95" s="201"/>
      <c r="UDN95" s="201"/>
      <c r="UDO95" s="201"/>
      <c r="UDP95" s="201"/>
      <c r="UDQ95" s="201"/>
      <c r="UDR95" s="201"/>
      <c r="UDS95" s="201"/>
      <c r="UDT95" s="201"/>
      <c r="UDU95" s="201"/>
      <c r="UDV95" s="201"/>
      <c r="UDW95" s="201"/>
      <c r="UDX95" s="201"/>
      <c r="UDY95" s="201"/>
      <c r="UDZ95" s="201"/>
      <c r="UEA95" s="201"/>
      <c r="UEB95" s="201"/>
      <c r="UEC95" s="201"/>
      <c r="UED95" s="201"/>
      <c r="UEE95" s="201"/>
      <c r="UEF95" s="201"/>
      <c r="UEG95" s="201"/>
      <c r="UEH95" s="201"/>
      <c r="UEI95" s="201"/>
      <c r="UEJ95" s="201"/>
      <c r="UEK95" s="201"/>
      <c r="UEL95" s="201"/>
      <c r="UEM95" s="201"/>
      <c r="UEN95" s="201"/>
      <c r="UEO95" s="201"/>
      <c r="UEP95" s="201"/>
      <c r="UEQ95" s="201"/>
      <c r="UER95" s="201"/>
      <c r="UES95" s="201"/>
      <c r="UET95" s="201"/>
      <c r="UEU95" s="201"/>
      <c r="UEV95" s="201"/>
      <c r="UEW95" s="201"/>
      <c r="UEX95" s="201"/>
      <c r="UEY95" s="201"/>
      <c r="UEZ95" s="201"/>
      <c r="UFA95" s="201"/>
      <c r="UFB95" s="201"/>
      <c r="UFC95" s="201"/>
      <c r="UFD95" s="201"/>
      <c r="UFE95" s="201"/>
      <c r="UFF95" s="201"/>
      <c r="UFG95" s="201"/>
      <c r="UFH95" s="201"/>
      <c r="UFI95" s="201"/>
      <c r="UFJ95" s="201"/>
      <c r="UFK95" s="201"/>
      <c r="UFL95" s="201"/>
      <c r="UFM95" s="201"/>
      <c r="UFN95" s="201"/>
      <c r="UFO95" s="201"/>
      <c r="UFP95" s="201"/>
      <c r="UFQ95" s="201"/>
      <c r="UFR95" s="201"/>
      <c r="UFS95" s="201"/>
      <c r="UFT95" s="201"/>
      <c r="UFU95" s="201"/>
      <c r="UFV95" s="201"/>
      <c r="UFW95" s="201"/>
      <c r="UFX95" s="201"/>
      <c r="UFY95" s="201"/>
      <c r="UFZ95" s="201"/>
      <c r="UGA95" s="201"/>
      <c r="UGB95" s="201"/>
      <c r="UGC95" s="201"/>
      <c r="UGD95" s="201"/>
      <c r="UGE95" s="201"/>
      <c r="UGF95" s="201"/>
      <c r="UGG95" s="201"/>
      <c r="UGH95" s="201"/>
      <c r="UGI95" s="201"/>
      <c r="UGJ95" s="201"/>
      <c r="UGK95" s="201"/>
      <c r="UGL95" s="201"/>
      <c r="UGM95" s="201"/>
      <c r="UGN95" s="201"/>
      <c r="UGO95" s="201"/>
      <c r="UGP95" s="201"/>
      <c r="UGQ95" s="201"/>
      <c r="UGR95" s="201"/>
      <c r="UGS95" s="201"/>
      <c r="UGT95" s="201"/>
      <c r="UGU95" s="201"/>
      <c r="UGV95" s="201"/>
      <c r="UGW95" s="201"/>
      <c r="UGX95" s="201"/>
      <c r="UGY95" s="201"/>
      <c r="UGZ95" s="201"/>
      <c r="UHA95" s="201"/>
      <c r="UHB95" s="201"/>
      <c r="UHC95" s="201"/>
      <c r="UHD95" s="201"/>
      <c r="UHE95" s="201"/>
      <c r="UHF95" s="201"/>
      <c r="UHG95" s="201"/>
      <c r="UHH95" s="201"/>
      <c r="UHI95" s="201"/>
      <c r="UHJ95" s="201"/>
      <c r="UHK95" s="201"/>
      <c r="UHL95" s="201"/>
      <c r="UHM95" s="201"/>
      <c r="UHN95" s="201"/>
      <c r="UHO95" s="201"/>
      <c r="UHP95" s="201"/>
      <c r="UHQ95" s="201"/>
      <c r="UHR95" s="201"/>
      <c r="UHS95" s="201"/>
      <c r="UHT95" s="201"/>
      <c r="UHU95" s="201"/>
      <c r="UHV95" s="201"/>
      <c r="UHW95" s="201"/>
      <c r="UHX95" s="201"/>
      <c r="UHY95" s="201"/>
      <c r="UHZ95" s="201"/>
      <c r="UIA95" s="201"/>
      <c r="UIB95" s="201"/>
      <c r="UIC95" s="201"/>
      <c r="UID95" s="201"/>
      <c r="UIE95" s="201"/>
      <c r="UIF95" s="201"/>
      <c r="UIG95" s="201"/>
      <c r="UIH95" s="201"/>
      <c r="UII95" s="201"/>
      <c r="UIJ95" s="201"/>
      <c r="UIK95" s="201"/>
      <c r="UIL95" s="201"/>
      <c r="UIM95" s="201"/>
      <c r="UIN95" s="201"/>
      <c r="UIO95" s="201"/>
      <c r="UIP95" s="201"/>
      <c r="UIQ95" s="201"/>
      <c r="UIR95" s="201"/>
      <c r="UIS95" s="201"/>
      <c r="UIT95" s="201"/>
      <c r="UIU95" s="201"/>
      <c r="UIV95" s="201"/>
      <c r="UIW95" s="201"/>
      <c r="UIX95" s="201"/>
      <c r="UIY95" s="201"/>
      <c r="UIZ95" s="201"/>
      <c r="UJA95" s="201"/>
      <c r="UJB95" s="201"/>
      <c r="UJC95" s="201"/>
      <c r="UJD95" s="201"/>
      <c r="UJE95" s="201"/>
      <c r="UJF95" s="201"/>
      <c r="UJG95" s="201"/>
      <c r="UJH95" s="201"/>
      <c r="UJI95" s="201"/>
      <c r="UJJ95" s="201"/>
      <c r="UJK95" s="201"/>
      <c r="UJL95" s="201"/>
      <c r="UJM95" s="201"/>
      <c r="UJN95" s="201"/>
      <c r="UJO95" s="201"/>
      <c r="UJP95" s="201"/>
      <c r="UJQ95" s="201"/>
      <c r="UJR95" s="201"/>
      <c r="UJS95" s="201"/>
      <c r="UJT95" s="201"/>
      <c r="UJU95" s="201"/>
      <c r="UJV95" s="201"/>
      <c r="UJW95" s="201"/>
      <c r="UJX95" s="201"/>
      <c r="UJY95" s="201"/>
      <c r="UJZ95" s="201"/>
      <c r="UKA95" s="201"/>
      <c r="UKB95" s="201"/>
      <c r="UKC95" s="201"/>
      <c r="UKD95" s="201"/>
      <c r="UKE95" s="201"/>
      <c r="UKF95" s="201"/>
      <c r="UKG95" s="201"/>
      <c r="UKH95" s="201"/>
      <c r="UKI95" s="201"/>
      <c r="UKJ95" s="201"/>
      <c r="UKK95" s="201"/>
      <c r="UKL95" s="201"/>
      <c r="UKM95" s="201"/>
      <c r="UKN95" s="201"/>
      <c r="UKO95" s="201"/>
      <c r="UKP95" s="201"/>
      <c r="UKQ95" s="201"/>
      <c r="UKR95" s="201"/>
      <c r="UKS95" s="201"/>
      <c r="UKT95" s="201"/>
      <c r="UKU95" s="201"/>
      <c r="UKV95" s="201"/>
      <c r="UKW95" s="201"/>
      <c r="UKX95" s="201"/>
      <c r="UKY95" s="201"/>
      <c r="UKZ95" s="201"/>
      <c r="ULA95" s="201"/>
      <c r="ULB95" s="201"/>
      <c r="ULC95" s="201"/>
      <c r="ULD95" s="201"/>
      <c r="ULE95" s="201"/>
      <c r="ULF95" s="201"/>
      <c r="ULG95" s="201"/>
      <c r="ULH95" s="201"/>
      <c r="ULI95" s="201"/>
      <c r="ULJ95" s="201"/>
      <c r="ULK95" s="201"/>
      <c r="ULL95" s="201"/>
      <c r="ULM95" s="201"/>
      <c r="ULN95" s="201"/>
      <c r="ULO95" s="201"/>
      <c r="ULP95" s="201"/>
      <c r="ULQ95" s="201"/>
      <c r="ULR95" s="201"/>
      <c r="ULS95" s="201"/>
      <c r="ULT95" s="201"/>
      <c r="ULU95" s="201"/>
      <c r="ULV95" s="201"/>
      <c r="ULW95" s="201"/>
      <c r="ULX95" s="201"/>
      <c r="ULY95" s="201"/>
      <c r="ULZ95" s="201"/>
      <c r="UMA95" s="201"/>
      <c r="UMB95" s="201"/>
      <c r="UMC95" s="201"/>
      <c r="UMD95" s="201"/>
      <c r="UME95" s="201"/>
      <c r="UMF95" s="201"/>
      <c r="UMG95" s="201"/>
      <c r="UMH95" s="201"/>
      <c r="UMI95" s="201"/>
      <c r="UMJ95" s="201"/>
      <c r="UMK95" s="201"/>
      <c r="UML95" s="201"/>
      <c r="UMM95" s="201"/>
      <c r="UMN95" s="201"/>
      <c r="UMO95" s="201"/>
      <c r="UMP95" s="201"/>
      <c r="UMQ95" s="201"/>
      <c r="UMR95" s="201"/>
      <c r="UMS95" s="201"/>
      <c r="UMT95" s="201"/>
      <c r="UMU95" s="201"/>
      <c r="UMV95" s="201"/>
      <c r="UMW95" s="201"/>
      <c r="UMX95" s="201"/>
      <c r="UMY95" s="201"/>
      <c r="UMZ95" s="201"/>
      <c r="UNA95" s="201"/>
      <c r="UNB95" s="201"/>
      <c r="UNC95" s="201"/>
      <c r="UND95" s="201"/>
      <c r="UNE95" s="201"/>
      <c r="UNF95" s="201"/>
      <c r="UNG95" s="201"/>
      <c r="UNH95" s="201"/>
      <c r="UNI95" s="201"/>
      <c r="UNJ95" s="201"/>
      <c r="UNK95" s="201"/>
      <c r="UNL95" s="201"/>
      <c r="UNM95" s="201"/>
      <c r="UNN95" s="201"/>
      <c r="UNO95" s="201"/>
      <c r="UNP95" s="201"/>
      <c r="UNQ95" s="201"/>
      <c r="UNR95" s="201"/>
      <c r="UNS95" s="201"/>
      <c r="UNT95" s="201"/>
      <c r="UNU95" s="201"/>
      <c r="UNV95" s="201"/>
      <c r="UNW95" s="201"/>
      <c r="UNX95" s="201"/>
      <c r="UNY95" s="201"/>
      <c r="UNZ95" s="201"/>
      <c r="UOA95" s="201"/>
      <c r="UOB95" s="201"/>
      <c r="UOC95" s="201"/>
      <c r="UOD95" s="201"/>
      <c r="UOE95" s="201"/>
      <c r="UOF95" s="201"/>
      <c r="UOG95" s="201"/>
      <c r="UOH95" s="201"/>
      <c r="UOI95" s="201"/>
      <c r="UOJ95" s="201"/>
      <c r="UOK95" s="201"/>
      <c r="UOL95" s="201"/>
      <c r="UOM95" s="201"/>
      <c r="UON95" s="201"/>
      <c r="UOO95" s="201"/>
      <c r="UOP95" s="201"/>
      <c r="UOQ95" s="201"/>
      <c r="UOR95" s="201"/>
      <c r="UOS95" s="201"/>
      <c r="UOT95" s="201"/>
      <c r="UOU95" s="201"/>
      <c r="UOV95" s="201"/>
      <c r="UOW95" s="201"/>
      <c r="UOX95" s="201"/>
      <c r="UOY95" s="201"/>
      <c r="UOZ95" s="201"/>
      <c r="UPA95" s="201"/>
      <c r="UPB95" s="201"/>
      <c r="UPC95" s="201"/>
      <c r="UPD95" s="201"/>
      <c r="UPE95" s="201"/>
      <c r="UPF95" s="201"/>
      <c r="UPG95" s="201"/>
      <c r="UPH95" s="201"/>
      <c r="UPI95" s="201"/>
      <c r="UPJ95" s="201"/>
      <c r="UPK95" s="201"/>
      <c r="UPL95" s="201"/>
      <c r="UPM95" s="201"/>
      <c r="UPN95" s="201"/>
      <c r="UPO95" s="201"/>
      <c r="UPP95" s="201"/>
      <c r="UPQ95" s="201"/>
      <c r="UPR95" s="201"/>
      <c r="UPS95" s="201"/>
      <c r="UPT95" s="201"/>
      <c r="UPU95" s="201"/>
      <c r="UPV95" s="201"/>
      <c r="UPW95" s="201"/>
      <c r="UPX95" s="201"/>
      <c r="UPY95" s="201"/>
      <c r="UPZ95" s="201"/>
      <c r="UQA95" s="201"/>
      <c r="UQB95" s="201"/>
      <c r="UQC95" s="201"/>
      <c r="UQD95" s="201"/>
      <c r="UQE95" s="201"/>
      <c r="UQF95" s="201"/>
      <c r="UQG95" s="201"/>
      <c r="UQH95" s="201"/>
      <c r="UQI95" s="201"/>
      <c r="UQJ95" s="201"/>
      <c r="UQK95" s="201"/>
      <c r="UQL95" s="201"/>
      <c r="UQM95" s="201"/>
      <c r="UQN95" s="201"/>
      <c r="UQO95" s="201"/>
      <c r="UQP95" s="201"/>
      <c r="UQQ95" s="201"/>
      <c r="UQR95" s="201"/>
      <c r="UQS95" s="201"/>
      <c r="UQT95" s="201"/>
      <c r="UQU95" s="201"/>
      <c r="UQV95" s="201"/>
      <c r="UQW95" s="201"/>
      <c r="UQX95" s="201"/>
      <c r="UQY95" s="201"/>
      <c r="UQZ95" s="201"/>
      <c r="URA95" s="201"/>
      <c r="URB95" s="201"/>
      <c r="URC95" s="201"/>
      <c r="URD95" s="201"/>
      <c r="URE95" s="201"/>
      <c r="URF95" s="201"/>
      <c r="URG95" s="201"/>
      <c r="URH95" s="201"/>
      <c r="URI95" s="201"/>
      <c r="URJ95" s="201"/>
      <c r="URK95" s="201"/>
      <c r="URL95" s="201"/>
      <c r="URM95" s="201"/>
      <c r="URN95" s="201"/>
      <c r="URO95" s="201"/>
      <c r="URP95" s="201"/>
      <c r="URQ95" s="201"/>
      <c r="URR95" s="201"/>
      <c r="URS95" s="201"/>
      <c r="URT95" s="201"/>
      <c r="URU95" s="201"/>
      <c r="URV95" s="201"/>
      <c r="URW95" s="201"/>
      <c r="URX95" s="201"/>
      <c r="URY95" s="201"/>
      <c r="URZ95" s="201"/>
      <c r="USA95" s="201"/>
      <c r="USB95" s="201"/>
      <c r="USC95" s="201"/>
      <c r="USD95" s="201"/>
      <c r="USE95" s="201"/>
      <c r="USF95" s="201"/>
      <c r="USG95" s="201"/>
      <c r="USH95" s="201"/>
      <c r="USI95" s="201"/>
      <c r="USJ95" s="201"/>
      <c r="USK95" s="201"/>
      <c r="USL95" s="201"/>
      <c r="USM95" s="201"/>
      <c r="USN95" s="201"/>
      <c r="USO95" s="201"/>
      <c r="USP95" s="201"/>
      <c r="USQ95" s="201"/>
      <c r="USR95" s="201"/>
      <c r="USS95" s="201"/>
      <c r="UST95" s="201"/>
      <c r="USU95" s="201"/>
      <c r="USV95" s="201"/>
      <c r="USW95" s="201"/>
      <c r="USX95" s="201"/>
      <c r="USY95" s="201"/>
      <c r="USZ95" s="201"/>
      <c r="UTA95" s="201"/>
      <c r="UTB95" s="201"/>
      <c r="UTC95" s="201"/>
      <c r="UTD95" s="201"/>
      <c r="UTE95" s="201"/>
      <c r="UTF95" s="201"/>
      <c r="UTG95" s="201"/>
      <c r="UTH95" s="201"/>
      <c r="UTI95" s="201"/>
      <c r="UTJ95" s="201"/>
      <c r="UTK95" s="201"/>
      <c r="UTL95" s="201"/>
      <c r="UTM95" s="201"/>
      <c r="UTN95" s="201"/>
      <c r="UTO95" s="201"/>
      <c r="UTP95" s="201"/>
      <c r="UTQ95" s="201"/>
      <c r="UTR95" s="201"/>
      <c r="UTS95" s="201"/>
      <c r="UTT95" s="201"/>
      <c r="UTU95" s="201"/>
      <c r="UTV95" s="201"/>
      <c r="UTW95" s="201"/>
      <c r="UTX95" s="201"/>
      <c r="UTY95" s="201"/>
      <c r="UTZ95" s="201"/>
      <c r="UUA95" s="201"/>
      <c r="UUB95" s="201"/>
      <c r="UUC95" s="201"/>
      <c r="UUD95" s="201"/>
      <c r="UUE95" s="201"/>
      <c r="UUF95" s="201"/>
      <c r="UUG95" s="201"/>
      <c r="UUH95" s="201"/>
      <c r="UUI95" s="201"/>
      <c r="UUJ95" s="201"/>
      <c r="UUK95" s="201"/>
      <c r="UUL95" s="201"/>
      <c r="UUM95" s="201"/>
      <c r="UUN95" s="201"/>
      <c r="UUO95" s="201"/>
      <c r="UUP95" s="201"/>
      <c r="UUQ95" s="201"/>
      <c r="UUR95" s="201"/>
      <c r="UUS95" s="201"/>
      <c r="UUT95" s="201"/>
      <c r="UUU95" s="201"/>
      <c r="UUV95" s="201"/>
      <c r="UUW95" s="201"/>
      <c r="UUX95" s="201"/>
      <c r="UUY95" s="201"/>
      <c r="UUZ95" s="201"/>
      <c r="UVA95" s="201"/>
      <c r="UVB95" s="201"/>
      <c r="UVC95" s="201"/>
      <c r="UVD95" s="201"/>
      <c r="UVE95" s="201"/>
      <c r="UVF95" s="201"/>
      <c r="UVG95" s="201"/>
      <c r="UVH95" s="201"/>
      <c r="UVI95" s="201"/>
      <c r="UVJ95" s="201"/>
      <c r="UVK95" s="201"/>
      <c r="UVL95" s="201"/>
      <c r="UVM95" s="201"/>
      <c r="UVN95" s="201"/>
      <c r="UVO95" s="201"/>
      <c r="UVP95" s="201"/>
      <c r="UVQ95" s="201"/>
      <c r="UVR95" s="201"/>
      <c r="UVS95" s="201"/>
      <c r="UVT95" s="201"/>
      <c r="UVU95" s="201"/>
      <c r="UVV95" s="201"/>
      <c r="UVW95" s="201"/>
      <c r="UVX95" s="201"/>
      <c r="UVY95" s="201"/>
      <c r="UVZ95" s="201"/>
      <c r="UWA95" s="201"/>
      <c r="UWB95" s="201"/>
      <c r="UWC95" s="201"/>
      <c r="UWD95" s="201"/>
      <c r="UWE95" s="201"/>
      <c r="UWF95" s="201"/>
      <c r="UWG95" s="201"/>
      <c r="UWH95" s="201"/>
      <c r="UWI95" s="201"/>
      <c r="UWJ95" s="201"/>
      <c r="UWK95" s="201"/>
      <c r="UWL95" s="201"/>
      <c r="UWM95" s="201"/>
      <c r="UWN95" s="201"/>
      <c r="UWO95" s="201"/>
      <c r="UWP95" s="201"/>
      <c r="UWQ95" s="201"/>
      <c r="UWR95" s="201"/>
      <c r="UWS95" s="201"/>
      <c r="UWT95" s="201"/>
      <c r="UWU95" s="201"/>
      <c r="UWV95" s="201"/>
      <c r="UWW95" s="201"/>
      <c r="UWX95" s="201"/>
      <c r="UWY95" s="201"/>
      <c r="UWZ95" s="201"/>
      <c r="UXA95" s="201"/>
      <c r="UXB95" s="201"/>
      <c r="UXC95" s="201"/>
      <c r="UXD95" s="201"/>
      <c r="UXE95" s="201"/>
      <c r="UXF95" s="201"/>
      <c r="UXG95" s="201"/>
      <c r="UXH95" s="201"/>
      <c r="UXI95" s="201"/>
      <c r="UXJ95" s="201"/>
      <c r="UXK95" s="201"/>
      <c r="UXL95" s="201"/>
      <c r="UXM95" s="201"/>
      <c r="UXN95" s="201"/>
      <c r="UXO95" s="201"/>
      <c r="UXP95" s="201"/>
      <c r="UXQ95" s="201"/>
      <c r="UXR95" s="201"/>
      <c r="UXS95" s="201"/>
      <c r="UXT95" s="201"/>
      <c r="UXU95" s="201"/>
      <c r="UXV95" s="201"/>
      <c r="UXW95" s="201"/>
      <c r="UXX95" s="201"/>
      <c r="UXY95" s="201"/>
      <c r="UXZ95" s="201"/>
      <c r="UYA95" s="201"/>
      <c r="UYB95" s="201"/>
      <c r="UYC95" s="201"/>
      <c r="UYD95" s="201"/>
      <c r="UYE95" s="201"/>
      <c r="UYF95" s="201"/>
      <c r="UYG95" s="201"/>
      <c r="UYH95" s="201"/>
      <c r="UYI95" s="201"/>
      <c r="UYJ95" s="201"/>
      <c r="UYK95" s="201"/>
      <c r="UYL95" s="201"/>
      <c r="UYM95" s="201"/>
      <c r="UYN95" s="201"/>
      <c r="UYO95" s="201"/>
      <c r="UYP95" s="201"/>
      <c r="UYQ95" s="201"/>
      <c r="UYR95" s="201"/>
      <c r="UYS95" s="201"/>
      <c r="UYT95" s="201"/>
      <c r="UYU95" s="201"/>
      <c r="UYV95" s="201"/>
      <c r="UYW95" s="201"/>
      <c r="UYX95" s="201"/>
      <c r="UYY95" s="201"/>
      <c r="UYZ95" s="201"/>
      <c r="UZA95" s="201"/>
      <c r="UZB95" s="201"/>
      <c r="UZC95" s="201"/>
      <c r="UZD95" s="201"/>
      <c r="UZE95" s="201"/>
      <c r="UZF95" s="201"/>
      <c r="UZG95" s="201"/>
      <c r="UZH95" s="201"/>
      <c r="UZI95" s="201"/>
      <c r="UZJ95" s="201"/>
      <c r="UZK95" s="201"/>
      <c r="UZL95" s="201"/>
      <c r="UZM95" s="201"/>
      <c r="UZN95" s="201"/>
      <c r="UZO95" s="201"/>
      <c r="UZP95" s="201"/>
      <c r="UZQ95" s="201"/>
      <c r="UZR95" s="201"/>
      <c r="UZS95" s="201"/>
      <c r="UZT95" s="201"/>
      <c r="UZU95" s="201"/>
      <c r="UZV95" s="201"/>
      <c r="UZW95" s="201"/>
      <c r="UZX95" s="201"/>
      <c r="UZY95" s="201"/>
      <c r="UZZ95" s="201"/>
      <c r="VAA95" s="201"/>
      <c r="VAB95" s="201"/>
      <c r="VAC95" s="201"/>
      <c r="VAD95" s="201"/>
      <c r="VAE95" s="201"/>
      <c r="VAF95" s="201"/>
      <c r="VAG95" s="201"/>
      <c r="VAH95" s="201"/>
      <c r="VAI95" s="201"/>
      <c r="VAJ95" s="201"/>
      <c r="VAK95" s="201"/>
      <c r="VAL95" s="201"/>
      <c r="VAM95" s="201"/>
      <c r="VAN95" s="201"/>
      <c r="VAO95" s="201"/>
      <c r="VAP95" s="201"/>
      <c r="VAQ95" s="201"/>
      <c r="VAR95" s="201"/>
      <c r="VAS95" s="201"/>
      <c r="VAT95" s="201"/>
      <c r="VAU95" s="201"/>
      <c r="VAV95" s="201"/>
      <c r="VAW95" s="201"/>
      <c r="VAX95" s="201"/>
      <c r="VAY95" s="201"/>
      <c r="VAZ95" s="201"/>
      <c r="VBA95" s="201"/>
      <c r="VBB95" s="201"/>
      <c r="VBC95" s="201"/>
      <c r="VBD95" s="201"/>
      <c r="VBE95" s="201"/>
      <c r="VBF95" s="201"/>
      <c r="VBG95" s="201"/>
      <c r="VBH95" s="201"/>
      <c r="VBI95" s="201"/>
      <c r="VBJ95" s="201"/>
      <c r="VBK95" s="201"/>
      <c r="VBL95" s="201"/>
      <c r="VBM95" s="201"/>
      <c r="VBN95" s="201"/>
      <c r="VBO95" s="201"/>
      <c r="VBP95" s="201"/>
      <c r="VBQ95" s="201"/>
      <c r="VBR95" s="201"/>
      <c r="VBS95" s="201"/>
      <c r="VBT95" s="201"/>
      <c r="VBU95" s="201"/>
      <c r="VBV95" s="201"/>
      <c r="VBW95" s="201"/>
      <c r="VBX95" s="201"/>
      <c r="VBY95" s="201"/>
      <c r="VBZ95" s="201"/>
      <c r="VCA95" s="201"/>
      <c r="VCB95" s="201"/>
      <c r="VCC95" s="201"/>
      <c r="VCD95" s="201"/>
      <c r="VCE95" s="201"/>
      <c r="VCF95" s="201"/>
      <c r="VCG95" s="201"/>
      <c r="VCH95" s="201"/>
      <c r="VCI95" s="201"/>
      <c r="VCJ95" s="201"/>
      <c r="VCK95" s="201"/>
      <c r="VCL95" s="201"/>
      <c r="VCM95" s="201"/>
      <c r="VCN95" s="201"/>
      <c r="VCO95" s="201"/>
      <c r="VCP95" s="201"/>
      <c r="VCQ95" s="201"/>
      <c r="VCR95" s="201"/>
      <c r="VCS95" s="201"/>
      <c r="VCT95" s="201"/>
      <c r="VCU95" s="201"/>
      <c r="VCV95" s="201"/>
      <c r="VCW95" s="201"/>
      <c r="VCX95" s="201"/>
      <c r="VCY95" s="201"/>
      <c r="VCZ95" s="201"/>
      <c r="VDA95" s="201"/>
      <c r="VDB95" s="201"/>
      <c r="VDC95" s="201"/>
      <c r="VDD95" s="201"/>
      <c r="VDE95" s="201"/>
      <c r="VDF95" s="201"/>
      <c r="VDG95" s="201"/>
      <c r="VDH95" s="201"/>
      <c r="VDI95" s="201"/>
      <c r="VDJ95" s="201"/>
      <c r="VDK95" s="201"/>
      <c r="VDL95" s="201"/>
      <c r="VDM95" s="201"/>
      <c r="VDN95" s="201"/>
      <c r="VDO95" s="201"/>
      <c r="VDP95" s="201"/>
      <c r="VDQ95" s="201"/>
      <c r="VDR95" s="201"/>
      <c r="VDS95" s="201"/>
      <c r="VDT95" s="201"/>
      <c r="VDU95" s="201"/>
      <c r="VDV95" s="201"/>
      <c r="VDW95" s="201"/>
      <c r="VDX95" s="201"/>
      <c r="VDY95" s="201"/>
      <c r="VDZ95" s="201"/>
      <c r="VEA95" s="201"/>
      <c r="VEB95" s="201"/>
      <c r="VEC95" s="201"/>
      <c r="VED95" s="201"/>
      <c r="VEE95" s="201"/>
      <c r="VEF95" s="201"/>
      <c r="VEG95" s="201"/>
      <c r="VEH95" s="201"/>
      <c r="VEI95" s="201"/>
      <c r="VEJ95" s="201"/>
      <c r="VEK95" s="201"/>
      <c r="VEL95" s="201"/>
      <c r="VEM95" s="201"/>
      <c r="VEN95" s="201"/>
      <c r="VEO95" s="201"/>
      <c r="VEP95" s="201"/>
      <c r="VEQ95" s="201"/>
      <c r="VER95" s="201"/>
      <c r="VES95" s="201"/>
      <c r="VET95" s="201"/>
      <c r="VEU95" s="201"/>
      <c r="VEV95" s="201"/>
      <c r="VEW95" s="201"/>
      <c r="VEX95" s="201"/>
      <c r="VEY95" s="201"/>
      <c r="VEZ95" s="201"/>
      <c r="VFA95" s="201"/>
      <c r="VFB95" s="201"/>
      <c r="VFC95" s="201"/>
      <c r="VFD95" s="201"/>
      <c r="VFE95" s="201"/>
      <c r="VFF95" s="201"/>
      <c r="VFG95" s="201"/>
      <c r="VFH95" s="201"/>
      <c r="VFI95" s="201"/>
      <c r="VFJ95" s="201"/>
      <c r="VFK95" s="201"/>
      <c r="VFL95" s="201"/>
      <c r="VFM95" s="201"/>
      <c r="VFN95" s="201"/>
      <c r="VFO95" s="201"/>
      <c r="VFP95" s="201"/>
      <c r="VFQ95" s="201"/>
      <c r="VFR95" s="201"/>
      <c r="VFS95" s="201"/>
      <c r="VFT95" s="201"/>
      <c r="VFU95" s="201"/>
      <c r="VFV95" s="201"/>
      <c r="VFW95" s="201"/>
      <c r="VFX95" s="201"/>
      <c r="VFY95" s="201"/>
      <c r="VFZ95" s="201"/>
      <c r="VGA95" s="201"/>
      <c r="VGB95" s="201"/>
      <c r="VGC95" s="201"/>
      <c r="VGD95" s="201"/>
      <c r="VGE95" s="201"/>
      <c r="VGF95" s="201"/>
      <c r="VGG95" s="201"/>
      <c r="VGH95" s="201"/>
      <c r="VGI95" s="201"/>
      <c r="VGJ95" s="201"/>
      <c r="VGK95" s="201"/>
      <c r="VGL95" s="201"/>
      <c r="VGM95" s="201"/>
      <c r="VGN95" s="201"/>
      <c r="VGO95" s="201"/>
      <c r="VGP95" s="201"/>
      <c r="VGQ95" s="201"/>
      <c r="VGR95" s="201"/>
      <c r="VGS95" s="201"/>
      <c r="VGT95" s="201"/>
      <c r="VGU95" s="201"/>
      <c r="VGV95" s="201"/>
      <c r="VGW95" s="201"/>
      <c r="VGX95" s="201"/>
      <c r="VGY95" s="201"/>
      <c r="VGZ95" s="201"/>
      <c r="VHA95" s="201"/>
      <c r="VHB95" s="201"/>
      <c r="VHC95" s="201"/>
      <c r="VHD95" s="201"/>
      <c r="VHE95" s="201"/>
      <c r="VHF95" s="201"/>
      <c r="VHG95" s="201"/>
      <c r="VHH95" s="201"/>
      <c r="VHI95" s="201"/>
      <c r="VHJ95" s="201"/>
      <c r="VHK95" s="201"/>
      <c r="VHL95" s="201"/>
      <c r="VHM95" s="201"/>
      <c r="VHN95" s="201"/>
      <c r="VHO95" s="201"/>
      <c r="VHP95" s="201"/>
      <c r="VHQ95" s="201"/>
      <c r="VHR95" s="201"/>
      <c r="VHS95" s="201"/>
      <c r="VHT95" s="201"/>
      <c r="VHU95" s="201"/>
      <c r="VHV95" s="201"/>
      <c r="VHW95" s="201"/>
      <c r="VHX95" s="201"/>
      <c r="VHY95" s="201"/>
      <c r="VHZ95" s="201"/>
      <c r="VIA95" s="201"/>
      <c r="VIB95" s="201"/>
      <c r="VIC95" s="201"/>
      <c r="VID95" s="201"/>
      <c r="VIE95" s="201"/>
      <c r="VIF95" s="201"/>
      <c r="VIG95" s="201"/>
      <c r="VIH95" s="201"/>
      <c r="VII95" s="201"/>
      <c r="VIJ95" s="201"/>
      <c r="VIK95" s="201"/>
      <c r="VIL95" s="201"/>
      <c r="VIM95" s="201"/>
      <c r="VIN95" s="201"/>
      <c r="VIO95" s="201"/>
      <c r="VIP95" s="201"/>
      <c r="VIQ95" s="201"/>
      <c r="VIR95" s="201"/>
      <c r="VIS95" s="201"/>
      <c r="VIT95" s="201"/>
      <c r="VIU95" s="201"/>
      <c r="VIV95" s="201"/>
      <c r="VIW95" s="201"/>
      <c r="VIX95" s="201"/>
      <c r="VIY95" s="201"/>
      <c r="VIZ95" s="201"/>
      <c r="VJA95" s="201"/>
      <c r="VJB95" s="201"/>
      <c r="VJC95" s="201"/>
      <c r="VJD95" s="201"/>
      <c r="VJE95" s="201"/>
      <c r="VJF95" s="201"/>
      <c r="VJG95" s="201"/>
      <c r="VJH95" s="201"/>
      <c r="VJI95" s="201"/>
      <c r="VJJ95" s="201"/>
      <c r="VJK95" s="201"/>
      <c r="VJL95" s="201"/>
      <c r="VJM95" s="201"/>
      <c r="VJN95" s="201"/>
      <c r="VJO95" s="201"/>
      <c r="VJP95" s="201"/>
      <c r="VJQ95" s="201"/>
      <c r="VJR95" s="201"/>
      <c r="VJS95" s="201"/>
      <c r="VJT95" s="201"/>
      <c r="VJU95" s="201"/>
      <c r="VJV95" s="201"/>
      <c r="VJW95" s="201"/>
      <c r="VJX95" s="201"/>
      <c r="VJY95" s="201"/>
      <c r="VJZ95" s="201"/>
      <c r="VKA95" s="201"/>
      <c r="VKB95" s="201"/>
      <c r="VKC95" s="201"/>
      <c r="VKD95" s="201"/>
      <c r="VKE95" s="201"/>
      <c r="VKF95" s="201"/>
      <c r="VKG95" s="201"/>
      <c r="VKH95" s="201"/>
      <c r="VKI95" s="201"/>
      <c r="VKJ95" s="201"/>
      <c r="VKK95" s="201"/>
      <c r="VKL95" s="201"/>
      <c r="VKM95" s="201"/>
      <c r="VKN95" s="201"/>
      <c r="VKO95" s="201"/>
      <c r="VKP95" s="201"/>
      <c r="VKQ95" s="201"/>
      <c r="VKR95" s="201"/>
      <c r="VKS95" s="201"/>
      <c r="VKT95" s="201"/>
      <c r="VKU95" s="201"/>
      <c r="VKV95" s="201"/>
      <c r="VKW95" s="201"/>
      <c r="VKX95" s="201"/>
      <c r="VKY95" s="201"/>
      <c r="VKZ95" s="201"/>
      <c r="VLA95" s="201"/>
      <c r="VLB95" s="201"/>
      <c r="VLC95" s="201"/>
      <c r="VLD95" s="201"/>
      <c r="VLE95" s="201"/>
      <c r="VLF95" s="201"/>
      <c r="VLG95" s="201"/>
      <c r="VLH95" s="201"/>
      <c r="VLI95" s="201"/>
      <c r="VLJ95" s="201"/>
      <c r="VLK95" s="201"/>
      <c r="VLL95" s="201"/>
      <c r="VLM95" s="201"/>
      <c r="VLN95" s="201"/>
      <c r="VLO95" s="201"/>
      <c r="VLP95" s="201"/>
      <c r="VLQ95" s="201"/>
      <c r="VLR95" s="201"/>
      <c r="VLS95" s="201"/>
      <c r="VLT95" s="201"/>
      <c r="VLU95" s="201"/>
      <c r="VLV95" s="201"/>
      <c r="VLW95" s="201"/>
      <c r="VLX95" s="201"/>
      <c r="VLY95" s="201"/>
      <c r="VLZ95" s="201"/>
      <c r="VMA95" s="201"/>
      <c r="VMB95" s="201"/>
      <c r="VMC95" s="201"/>
      <c r="VMD95" s="201"/>
      <c r="VME95" s="201"/>
      <c r="VMF95" s="201"/>
      <c r="VMG95" s="201"/>
      <c r="VMH95" s="201"/>
      <c r="VMI95" s="201"/>
      <c r="VMJ95" s="201"/>
      <c r="VMK95" s="201"/>
      <c r="VML95" s="201"/>
      <c r="VMM95" s="201"/>
      <c r="VMN95" s="201"/>
      <c r="VMO95" s="201"/>
      <c r="VMP95" s="201"/>
      <c r="VMQ95" s="201"/>
      <c r="VMR95" s="201"/>
      <c r="VMS95" s="201"/>
      <c r="VMT95" s="201"/>
      <c r="VMU95" s="201"/>
      <c r="VMV95" s="201"/>
      <c r="VMW95" s="201"/>
      <c r="VMX95" s="201"/>
      <c r="VMY95" s="201"/>
      <c r="VMZ95" s="201"/>
      <c r="VNA95" s="201"/>
      <c r="VNB95" s="201"/>
      <c r="VNC95" s="201"/>
      <c r="VND95" s="201"/>
      <c r="VNE95" s="201"/>
      <c r="VNF95" s="201"/>
      <c r="VNG95" s="201"/>
      <c r="VNH95" s="201"/>
      <c r="VNI95" s="201"/>
      <c r="VNJ95" s="201"/>
      <c r="VNK95" s="201"/>
      <c r="VNL95" s="201"/>
      <c r="VNM95" s="201"/>
      <c r="VNN95" s="201"/>
      <c r="VNO95" s="201"/>
      <c r="VNP95" s="201"/>
      <c r="VNQ95" s="201"/>
      <c r="VNR95" s="201"/>
      <c r="VNS95" s="201"/>
      <c r="VNT95" s="201"/>
      <c r="VNU95" s="201"/>
      <c r="VNV95" s="201"/>
      <c r="VNW95" s="201"/>
      <c r="VNX95" s="201"/>
      <c r="VNY95" s="201"/>
      <c r="VNZ95" s="201"/>
      <c r="VOA95" s="201"/>
      <c r="VOB95" s="201"/>
      <c r="VOC95" s="201"/>
      <c r="VOD95" s="201"/>
      <c r="VOE95" s="201"/>
      <c r="VOF95" s="201"/>
      <c r="VOG95" s="201"/>
      <c r="VOH95" s="201"/>
      <c r="VOI95" s="201"/>
      <c r="VOJ95" s="201"/>
      <c r="VOK95" s="201"/>
      <c r="VOL95" s="201"/>
      <c r="VOM95" s="201"/>
      <c r="VON95" s="201"/>
      <c r="VOO95" s="201"/>
      <c r="VOP95" s="201"/>
      <c r="VOQ95" s="201"/>
      <c r="VOR95" s="201"/>
      <c r="VOS95" s="201"/>
      <c r="VOT95" s="201"/>
      <c r="VOU95" s="201"/>
      <c r="VOV95" s="201"/>
      <c r="VOW95" s="201"/>
      <c r="VOX95" s="201"/>
      <c r="VOY95" s="201"/>
      <c r="VOZ95" s="201"/>
      <c r="VPA95" s="201"/>
      <c r="VPB95" s="201"/>
      <c r="VPC95" s="201"/>
      <c r="VPD95" s="201"/>
      <c r="VPE95" s="201"/>
      <c r="VPF95" s="201"/>
      <c r="VPG95" s="201"/>
      <c r="VPH95" s="201"/>
      <c r="VPI95" s="201"/>
      <c r="VPJ95" s="201"/>
      <c r="VPK95" s="201"/>
      <c r="VPL95" s="201"/>
      <c r="VPM95" s="201"/>
      <c r="VPN95" s="201"/>
      <c r="VPO95" s="201"/>
      <c r="VPP95" s="201"/>
      <c r="VPQ95" s="201"/>
      <c r="VPR95" s="201"/>
      <c r="VPS95" s="201"/>
      <c r="VPT95" s="201"/>
      <c r="VPU95" s="201"/>
      <c r="VPV95" s="201"/>
      <c r="VPW95" s="201"/>
      <c r="VPX95" s="201"/>
      <c r="VPY95" s="201"/>
      <c r="VPZ95" s="201"/>
      <c r="VQA95" s="201"/>
      <c r="VQB95" s="201"/>
      <c r="VQC95" s="201"/>
      <c r="VQD95" s="201"/>
      <c r="VQE95" s="201"/>
      <c r="VQF95" s="201"/>
      <c r="VQG95" s="201"/>
      <c r="VQH95" s="201"/>
      <c r="VQI95" s="201"/>
      <c r="VQJ95" s="201"/>
      <c r="VQK95" s="201"/>
      <c r="VQL95" s="201"/>
      <c r="VQM95" s="201"/>
      <c r="VQN95" s="201"/>
      <c r="VQO95" s="201"/>
      <c r="VQP95" s="201"/>
      <c r="VQQ95" s="201"/>
      <c r="VQR95" s="201"/>
      <c r="VQS95" s="201"/>
      <c r="VQT95" s="201"/>
      <c r="VQU95" s="201"/>
      <c r="VQV95" s="201"/>
      <c r="VQW95" s="201"/>
      <c r="VQX95" s="201"/>
      <c r="VQY95" s="201"/>
      <c r="VQZ95" s="201"/>
      <c r="VRA95" s="201"/>
      <c r="VRB95" s="201"/>
      <c r="VRC95" s="201"/>
      <c r="VRD95" s="201"/>
      <c r="VRE95" s="201"/>
      <c r="VRF95" s="201"/>
      <c r="VRG95" s="201"/>
      <c r="VRH95" s="201"/>
      <c r="VRI95" s="201"/>
      <c r="VRJ95" s="201"/>
      <c r="VRK95" s="201"/>
      <c r="VRL95" s="201"/>
      <c r="VRM95" s="201"/>
      <c r="VRN95" s="201"/>
      <c r="VRO95" s="201"/>
      <c r="VRP95" s="201"/>
      <c r="VRQ95" s="201"/>
      <c r="VRR95" s="201"/>
      <c r="VRS95" s="201"/>
      <c r="VRT95" s="201"/>
      <c r="VRU95" s="201"/>
      <c r="VRV95" s="201"/>
      <c r="VRW95" s="201"/>
      <c r="VRX95" s="201"/>
      <c r="VRY95" s="201"/>
      <c r="VRZ95" s="201"/>
      <c r="VSA95" s="201"/>
      <c r="VSB95" s="201"/>
      <c r="VSC95" s="201"/>
      <c r="VSD95" s="201"/>
      <c r="VSE95" s="201"/>
      <c r="VSF95" s="201"/>
      <c r="VSG95" s="201"/>
      <c r="VSH95" s="201"/>
      <c r="VSI95" s="201"/>
      <c r="VSJ95" s="201"/>
      <c r="VSK95" s="201"/>
      <c r="VSL95" s="201"/>
      <c r="VSM95" s="201"/>
      <c r="VSN95" s="201"/>
      <c r="VSO95" s="201"/>
      <c r="VSP95" s="201"/>
      <c r="VSQ95" s="201"/>
      <c r="VSR95" s="201"/>
      <c r="VSS95" s="201"/>
      <c r="VST95" s="201"/>
      <c r="VSU95" s="201"/>
      <c r="VSV95" s="201"/>
      <c r="VSW95" s="201"/>
      <c r="VSX95" s="201"/>
      <c r="VSY95" s="201"/>
      <c r="VSZ95" s="201"/>
      <c r="VTA95" s="201"/>
      <c r="VTB95" s="201"/>
      <c r="VTC95" s="201"/>
      <c r="VTD95" s="201"/>
      <c r="VTE95" s="201"/>
      <c r="VTF95" s="201"/>
      <c r="VTG95" s="201"/>
      <c r="VTH95" s="201"/>
      <c r="VTI95" s="201"/>
      <c r="VTJ95" s="201"/>
      <c r="VTK95" s="201"/>
      <c r="VTL95" s="201"/>
      <c r="VTM95" s="201"/>
      <c r="VTN95" s="201"/>
      <c r="VTO95" s="201"/>
      <c r="VTP95" s="201"/>
      <c r="VTQ95" s="201"/>
      <c r="VTR95" s="201"/>
      <c r="VTS95" s="201"/>
      <c r="VTT95" s="201"/>
      <c r="VTU95" s="201"/>
      <c r="VTV95" s="201"/>
      <c r="VTW95" s="201"/>
      <c r="VTX95" s="201"/>
      <c r="VTY95" s="201"/>
      <c r="VTZ95" s="201"/>
      <c r="VUA95" s="201"/>
      <c r="VUB95" s="201"/>
      <c r="VUC95" s="201"/>
      <c r="VUD95" s="201"/>
      <c r="VUE95" s="201"/>
      <c r="VUF95" s="201"/>
      <c r="VUG95" s="201"/>
      <c r="VUH95" s="201"/>
      <c r="VUI95" s="201"/>
      <c r="VUJ95" s="201"/>
      <c r="VUK95" s="201"/>
      <c r="VUL95" s="201"/>
      <c r="VUM95" s="201"/>
      <c r="VUN95" s="201"/>
      <c r="VUO95" s="201"/>
      <c r="VUP95" s="201"/>
      <c r="VUQ95" s="201"/>
      <c r="VUR95" s="201"/>
      <c r="VUS95" s="201"/>
      <c r="VUT95" s="201"/>
      <c r="VUU95" s="201"/>
      <c r="VUV95" s="201"/>
      <c r="VUW95" s="201"/>
      <c r="VUX95" s="201"/>
      <c r="VUY95" s="201"/>
      <c r="VUZ95" s="201"/>
      <c r="VVA95" s="201"/>
      <c r="VVB95" s="201"/>
      <c r="VVC95" s="201"/>
      <c r="VVD95" s="201"/>
      <c r="VVE95" s="201"/>
      <c r="VVF95" s="201"/>
      <c r="VVG95" s="201"/>
      <c r="VVH95" s="201"/>
      <c r="VVI95" s="201"/>
      <c r="VVJ95" s="201"/>
      <c r="VVK95" s="201"/>
      <c r="VVL95" s="201"/>
      <c r="VVM95" s="201"/>
      <c r="VVN95" s="201"/>
      <c r="VVO95" s="201"/>
      <c r="VVP95" s="201"/>
      <c r="VVQ95" s="201"/>
      <c r="VVR95" s="201"/>
      <c r="VVS95" s="201"/>
      <c r="VVT95" s="201"/>
      <c r="VVU95" s="201"/>
      <c r="VVV95" s="201"/>
      <c r="VVW95" s="201"/>
      <c r="VVX95" s="201"/>
      <c r="VVY95" s="201"/>
      <c r="VVZ95" s="201"/>
      <c r="VWA95" s="201"/>
      <c r="VWB95" s="201"/>
      <c r="VWC95" s="201"/>
      <c r="VWD95" s="201"/>
      <c r="VWE95" s="201"/>
      <c r="VWF95" s="201"/>
      <c r="VWG95" s="201"/>
      <c r="VWH95" s="201"/>
      <c r="VWI95" s="201"/>
      <c r="VWJ95" s="201"/>
      <c r="VWK95" s="201"/>
      <c r="VWL95" s="201"/>
      <c r="VWM95" s="201"/>
      <c r="VWN95" s="201"/>
      <c r="VWO95" s="201"/>
      <c r="VWP95" s="201"/>
      <c r="VWQ95" s="201"/>
      <c r="VWR95" s="201"/>
      <c r="VWS95" s="201"/>
      <c r="VWT95" s="201"/>
      <c r="VWU95" s="201"/>
      <c r="VWV95" s="201"/>
      <c r="VWW95" s="201"/>
      <c r="VWX95" s="201"/>
      <c r="VWY95" s="201"/>
      <c r="VWZ95" s="201"/>
      <c r="VXA95" s="201"/>
      <c r="VXB95" s="201"/>
      <c r="VXC95" s="201"/>
      <c r="VXD95" s="201"/>
      <c r="VXE95" s="201"/>
      <c r="VXF95" s="201"/>
      <c r="VXG95" s="201"/>
      <c r="VXH95" s="201"/>
      <c r="VXI95" s="201"/>
      <c r="VXJ95" s="201"/>
      <c r="VXK95" s="201"/>
      <c r="VXL95" s="201"/>
      <c r="VXM95" s="201"/>
      <c r="VXN95" s="201"/>
      <c r="VXO95" s="201"/>
      <c r="VXP95" s="201"/>
      <c r="VXQ95" s="201"/>
      <c r="VXR95" s="201"/>
      <c r="VXS95" s="201"/>
      <c r="VXT95" s="201"/>
      <c r="VXU95" s="201"/>
      <c r="VXV95" s="201"/>
      <c r="VXW95" s="201"/>
      <c r="VXX95" s="201"/>
      <c r="VXY95" s="201"/>
      <c r="VXZ95" s="201"/>
      <c r="VYA95" s="201"/>
      <c r="VYB95" s="201"/>
      <c r="VYC95" s="201"/>
      <c r="VYD95" s="201"/>
      <c r="VYE95" s="201"/>
      <c r="VYF95" s="201"/>
      <c r="VYG95" s="201"/>
      <c r="VYH95" s="201"/>
      <c r="VYI95" s="201"/>
      <c r="VYJ95" s="201"/>
      <c r="VYK95" s="201"/>
      <c r="VYL95" s="201"/>
      <c r="VYM95" s="201"/>
      <c r="VYN95" s="201"/>
      <c r="VYO95" s="201"/>
      <c r="VYP95" s="201"/>
      <c r="VYQ95" s="201"/>
      <c r="VYR95" s="201"/>
      <c r="VYS95" s="201"/>
      <c r="VYT95" s="201"/>
      <c r="VYU95" s="201"/>
      <c r="VYV95" s="201"/>
      <c r="VYW95" s="201"/>
      <c r="VYX95" s="201"/>
      <c r="VYY95" s="201"/>
      <c r="VYZ95" s="201"/>
      <c r="VZA95" s="201"/>
      <c r="VZB95" s="201"/>
      <c r="VZC95" s="201"/>
      <c r="VZD95" s="201"/>
      <c r="VZE95" s="201"/>
      <c r="VZF95" s="201"/>
      <c r="VZG95" s="201"/>
      <c r="VZH95" s="201"/>
      <c r="VZI95" s="201"/>
      <c r="VZJ95" s="201"/>
      <c r="VZK95" s="201"/>
      <c r="VZL95" s="201"/>
      <c r="VZM95" s="201"/>
      <c r="VZN95" s="201"/>
      <c r="VZO95" s="201"/>
      <c r="VZP95" s="201"/>
      <c r="VZQ95" s="201"/>
      <c r="VZR95" s="201"/>
      <c r="VZS95" s="201"/>
      <c r="VZT95" s="201"/>
      <c r="VZU95" s="201"/>
      <c r="VZV95" s="201"/>
      <c r="VZW95" s="201"/>
      <c r="VZX95" s="201"/>
      <c r="VZY95" s="201"/>
      <c r="VZZ95" s="201"/>
      <c r="WAA95" s="201"/>
      <c r="WAB95" s="201"/>
      <c r="WAC95" s="201"/>
      <c r="WAD95" s="201"/>
      <c r="WAE95" s="201"/>
      <c r="WAF95" s="201"/>
      <c r="WAG95" s="201"/>
      <c r="WAH95" s="201"/>
      <c r="WAI95" s="201"/>
      <c r="WAJ95" s="201"/>
      <c r="WAK95" s="201"/>
      <c r="WAL95" s="201"/>
      <c r="WAM95" s="201"/>
      <c r="WAN95" s="201"/>
      <c r="WAO95" s="201"/>
      <c r="WAP95" s="201"/>
      <c r="WAQ95" s="201"/>
      <c r="WAR95" s="201"/>
      <c r="WAS95" s="201"/>
      <c r="WAT95" s="201"/>
      <c r="WAU95" s="201"/>
      <c r="WAV95" s="201"/>
      <c r="WAW95" s="201"/>
      <c r="WAX95" s="201"/>
      <c r="WAY95" s="201"/>
      <c r="WAZ95" s="201"/>
      <c r="WBA95" s="201"/>
      <c r="WBB95" s="201"/>
      <c r="WBC95" s="201"/>
      <c r="WBD95" s="201"/>
      <c r="WBE95" s="201"/>
      <c r="WBF95" s="201"/>
      <c r="WBG95" s="201"/>
      <c r="WBH95" s="201"/>
      <c r="WBI95" s="201"/>
      <c r="WBJ95" s="201"/>
      <c r="WBK95" s="201"/>
      <c r="WBL95" s="201"/>
      <c r="WBM95" s="201"/>
      <c r="WBN95" s="201"/>
      <c r="WBO95" s="201"/>
      <c r="WBP95" s="201"/>
      <c r="WBQ95" s="201"/>
      <c r="WBR95" s="201"/>
      <c r="WBS95" s="201"/>
      <c r="WBT95" s="201"/>
      <c r="WBU95" s="201"/>
      <c r="WBV95" s="201"/>
      <c r="WBW95" s="201"/>
      <c r="WBX95" s="201"/>
      <c r="WBY95" s="201"/>
      <c r="WBZ95" s="201"/>
      <c r="WCA95" s="201"/>
      <c r="WCB95" s="201"/>
      <c r="WCC95" s="201"/>
      <c r="WCD95" s="201"/>
      <c r="WCE95" s="201"/>
      <c r="WCF95" s="201"/>
      <c r="WCG95" s="201"/>
      <c r="WCH95" s="201"/>
      <c r="WCI95" s="201"/>
      <c r="WCJ95" s="201"/>
      <c r="WCK95" s="201"/>
      <c r="WCL95" s="201"/>
      <c r="WCM95" s="201"/>
      <c r="WCN95" s="201"/>
      <c r="WCO95" s="201"/>
      <c r="WCP95" s="201"/>
      <c r="WCQ95" s="201"/>
      <c r="WCR95" s="201"/>
      <c r="WCS95" s="201"/>
      <c r="WCT95" s="201"/>
      <c r="WCU95" s="201"/>
      <c r="WCV95" s="201"/>
      <c r="WCW95" s="201"/>
      <c r="WCX95" s="201"/>
      <c r="WCY95" s="201"/>
      <c r="WCZ95" s="201"/>
      <c r="WDA95" s="201"/>
      <c r="WDB95" s="201"/>
      <c r="WDC95" s="201"/>
      <c r="WDD95" s="201"/>
      <c r="WDE95" s="201"/>
      <c r="WDF95" s="201"/>
      <c r="WDG95" s="201"/>
      <c r="WDH95" s="201"/>
      <c r="WDI95" s="201"/>
      <c r="WDJ95" s="201"/>
      <c r="WDK95" s="201"/>
      <c r="WDL95" s="201"/>
      <c r="WDM95" s="201"/>
      <c r="WDN95" s="201"/>
      <c r="WDO95" s="201"/>
      <c r="WDP95" s="201"/>
      <c r="WDQ95" s="201"/>
      <c r="WDR95" s="201"/>
      <c r="WDS95" s="201"/>
      <c r="WDT95" s="201"/>
      <c r="WDU95" s="201"/>
      <c r="WDV95" s="201"/>
      <c r="WDW95" s="201"/>
      <c r="WDX95" s="201"/>
      <c r="WDY95" s="201"/>
      <c r="WDZ95" s="201"/>
      <c r="WEA95" s="201"/>
      <c r="WEB95" s="201"/>
      <c r="WEC95" s="201"/>
      <c r="WED95" s="201"/>
      <c r="WEE95" s="201"/>
      <c r="WEF95" s="201"/>
      <c r="WEG95" s="201"/>
      <c r="WEH95" s="201"/>
      <c r="WEI95" s="201"/>
      <c r="WEJ95" s="201"/>
      <c r="WEK95" s="201"/>
      <c r="WEL95" s="201"/>
      <c r="WEM95" s="201"/>
      <c r="WEN95" s="201"/>
      <c r="WEO95" s="201"/>
      <c r="WEP95" s="201"/>
      <c r="WEQ95" s="201"/>
      <c r="WER95" s="201"/>
      <c r="WES95" s="201"/>
      <c r="WET95" s="201"/>
      <c r="WEU95" s="201"/>
      <c r="WEV95" s="201"/>
      <c r="WEW95" s="201"/>
      <c r="WEX95" s="201"/>
      <c r="WEY95" s="201"/>
      <c r="WEZ95" s="201"/>
      <c r="WFA95" s="201"/>
      <c r="WFB95" s="201"/>
      <c r="WFC95" s="201"/>
      <c r="WFD95" s="201"/>
      <c r="WFE95" s="201"/>
      <c r="WFF95" s="201"/>
      <c r="WFG95" s="201"/>
      <c r="WFH95" s="201"/>
      <c r="WFI95" s="201"/>
      <c r="WFJ95" s="201"/>
      <c r="WFK95" s="201"/>
      <c r="WFL95" s="201"/>
      <c r="WFM95" s="201"/>
      <c r="WFN95" s="201"/>
      <c r="WFO95" s="201"/>
      <c r="WFP95" s="201"/>
      <c r="WFQ95" s="201"/>
      <c r="WFR95" s="201"/>
      <c r="WFS95" s="201"/>
      <c r="WFT95" s="201"/>
      <c r="WFU95" s="201"/>
      <c r="WFV95" s="201"/>
      <c r="WFW95" s="201"/>
      <c r="WFX95" s="201"/>
      <c r="WFY95" s="201"/>
      <c r="WFZ95" s="201"/>
      <c r="WGA95" s="201"/>
      <c r="WGB95" s="201"/>
      <c r="WGC95" s="201"/>
      <c r="WGD95" s="201"/>
      <c r="WGE95" s="201"/>
      <c r="WGF95" s="201"/>
      <c r="WGG95" s="201"/>
      <c r="WGH95" s="201"/>
      <c r="WGI95" s="201"/>
      <c r="WGJ95" s="201"/>
      <c r="WGK95" s="201"/>
      <c r="WGL95" s="201"/>
      <c r="WGM95" s="201"/>
      <c r="WGN95" s="201"/>
      <c r="WGO95" s="201"/>
      <c r="WGP95" s="201"/>
      <c r="WGQ95" s="201"/>
      <c r="WGR95" s="201"/>
      <c r="WGS95" s="201"/>
      <c r="WGT95" s="201"/>
      <c r="WGU95" s="201"/>
      <c r="WGV95" s="201"/>
      <c r="WGW95" s="201"/>
      <c r="WGX95" s="201"/>
      <c r="WGY95" s="201"/>
      <c r="WGZ95" s="201"/>
      <c r="WHA95" s="201"/>
      <c r="WHB95" s="201"/>
      <c r="WHC95" s="201"/>
      <c r="WHD95" s="201"/>
      <c r="WHE95" s="201"/>
      <c r="WHF95" s="201"/>
      <c r="WHG95" s="201"/>
      <c r="WHH95" s="201"/>
      <c r="WHI95" s="201"/>
      <c r="WHJ95" s="201"/>
      <c r="WHK95" s="201"/>
      <c r="WHL95" s="201"/>
      <c r="WHM95" s="201"/>
      <c r="WHN95" s="201"/>
      <c r="WHO95" s="201"/>
      <c r="WHP95" s="201"/>
      <c r="WHQ95" s="201"/>
      <c r="WHR95" s="201"/>
      <c r="WHS95" s="201"/>
      <c r="WHT95" s="201"/>
      <c r="WHU95" s="201"/>
      <c r="WHV95" s="201"/>
      <c r="WHW95" s="201"/>
      <c r="WHX95" s="201"/>
      <c r="WHY95" s="201"/>
      <c r="WHZ95" s="201"/>
      <c r="WIA95" s="201"/>
      <c r="WIB95" s="201"/>
      <c r="WIC95" s="201"/>
      <c r="WID95" s="201"/>
      <c r="WIE95" s="201"/>
      <c r="WIF95" s="201"/>
      <c r="WIG95" s="201"/>
      <c r="WIH95" s="201"/>
      <c r="WII95" s="201"/>
      <c r="WIJ95" s="201"/>
      <c r="WIK95" s="201"/>
      <c r="WIL95" s="201"/>
      <c r="WIM95" s="201"/>
      <c r="WIN95" s="201"/>
      <c r="WIO95" s="201"/>
      <c r="WIP95" s="201"/>
      <c r="WIQ95" s="201"/>
      <c r="WIR95" s="201"/>
      <c r="WIS95" s="201"/>
      <c r="WIT95" s="201"/>
      <c r="WIU95" s="201"/>
      <c r="WIV95" s="201"/>
      <c r="WIW95" s="201"/>
      <c r="WIX95" s="201"/>
      <c r="WIY95" s="201"/>
      <c r="WIZ95" s="201"/>
      <c r="WJA95" s="201"/>
      <c r="WJB95" s="201"/>
      <c r="WJC95" s="201"/>
      <c r="WJD95" s="201"/>
      <c r="WJE95" s="201"/>
      <c r="WJF95" s="201"/>
      <c r="WJG95" s="201"/>
      <c r="WJH95" s="201"/>
      <c r="WJI95" s="201"/>
      <c r="WJJ95" s="201"/>
      <c r="WJK95" s="201"/>
      <c r="WJL95" s="201"/>
      <c r="WJM95" s="201"/>
      <c r="WJN95" s="201"/>
      <c r="WJO95" s="201"/>
      <c r="WJP95" s="201"/>
      <c r="WJQ95" s="201"/>
      <c r="WJR95" s="201"/>
      <c r="WJS95" s="201"/>
      <c r="WJT95" s="201"/>
      <c r="WJU95" s="201"/>
      <c r="WJV95" s="201"/>
      <c r="WJW95" s="201"/>
      <c r="WJX95" s="201"/>
      <c r="WJY95" s="201"/>
      <c r="WJZ95" s="201"/>
      <c r="WKA95" s="201"/>
      <c r="WKB95" s="201"/>
      <c r="WKC95" s="201"/>
      <c r="WKD95" s="201"/>
      <c r="WKE95" s="201"/>
      <c r="WKF95" s="201"/>
      <c r="WKG95" s="201"/>
      <c r="WKH95" s="201"/>
      <c r="WKI95" s="201"/>
      <c r="WKJ95" s="201"/>
      <c r="WKK95" s="201"/>
      <c r="WKL95" s="201"/>
      <c r="WKM95" s="201"/>
      <c r="WKN95" s="201"/>
      <c r="WKO95" s="201"/>
      <c r="WKP95" s="201"/>
      <c r="WKQ95" s="201"/>
      <c r="WKR95" s="201"/>
      <c r="WKS95" s="201"/>
      <c r="WKT95" s="201"/>
      <c r="WKU95" s="201"/>
      <c r="WKV95" s="201"/>
      <c r="WKW95" s="201"/>
      <c r="WKX95" s="201"/>
      <c r="WKY95" s="201"/>
      <c r="WKZ95" s="201"/>
      <c r="WLA95" s="201"/>
      <c r="WLB95" s="201"/>
      <c r="WLC95" s="201"/>
      <c r="WLD95" s="201"/>
      <c r="WLE95" s="201"/>
      <c r="WLF95" s="201"/>
      <c r="WLG95" s="201"/>
      <c r="WLH95" s="201"/>
      <c r="WLI95" s="201"/>
      <c r="WLJ95" s="201"/>
      <c r="WLK95" s="201"/>
      <c r="WLL95" s="201"/>
      <c r="WLM95" s="201"/>
      <c r="WLN95" s="201"/>
      <c r="WLO95" s="201"/>
      <c r="WLP95" s="201"/>
      <c r="WLQ95" s="201"/>
      <c r="WLR95" s="201"/>
      <c r="WLS95" s="201"/>
      <c r="WLT95" s="201"/>
      <c r="WLU95" s="201"/>
      <c r="WLV95" s="201"/>
      <c r="WLW95" s="201"/>
      <c r="WLX95" s="201"/>
      <c r="WLY95" s="201"/>
      <c r="WLZ95" s="201"/>
      <c r="WMA95" s="201"/>
      <c r="WMB95" s="201"/>
      <c r="WMC95" s="201"/>
      <c r="WMD95" s="201"/>
      <c r="WME95" s="201"/>
      <c r="WMF95" s="201"/>
      <c r="WMG95" s="201"/>
      <c r="WMH95" s="201"/>
      <c r="WMI95" s="201"/>
      <c r="WMJ95" s="201"/>
      <c r="WMK95" s="201"/>
      <c r="WML95" s="201"/>
      <c r="WMM95" s="201"/>
      <c r="WMN95" s="201"/>
      <c r="WMO95" s="201"/>
      <c r="WMP95" s="201"/>
      <c r="WMQ95" s="201"/>
      <c r="WMR95" s="201"/>
      <c r="WMS95" s="201"/>
      <c r="WMT95" s="201"/>
      <c r="WMU95" s="201"/>
      <c r="WMV95" s="201"/>
      <c r="WMW95" s="201"/>
      <c r="WMX95" s="201"/>
      <c r="WMY95" s="201"/>
      <c r="WMZ95" s="201"/>
      <c r="WNA95" s="201"/>
      <c r="WNB95" s="201"/>
      <c r="WNC95" s="201"/>
      <c r="WND95" s="201"/>
      <c r="WNE95" s="201"/>
      <c r="WNF95" s="201"/>
      <c r="WNG95" s="201"/>
      <c r="WNH95" s="201"/>
      <c r="WNI95" s="201"/>
      <c r="WNJ95" s="201"/>
      <c r="WNK95" s="201"/>
      <c r="WNL95" s="201"/>
      <c r="WNM95" s="201"/>
      <c r="WNN95" s="201"/>
      <c r="WNO95" s="201"/>
      <c r="WNP95" s="201"/>
      <c r="WNQ95" s="201"/>
      <c r="WNR95" s="201"/>
      <c r="WNS95" s="201"/>
      <c r="WNT95" s="201"/>
      <c r="WNU95" s="201"/>
      <c r="WNV95" s="201"/>
      <c r="WNW95" s="201"/>
      <c r="WNX95" s="201"/>
      <c r="WNY95" s="201"/>
      <c r="WNZ95" s="201"/>
      <c r="WOA95" s="201"/>
      <c r="WOB95" s="201"/>
      <c r="WOC95" s="201"/>
      <c r="WOD95" s="201"/>
      <c r="WOE95" s="201"/>
      <c r="WOF95" s="201"/>
      <c r="WOG95" s="201"/>
      <c r="WOH95" s="201"/>
      <c r="WOI95" s="201"/>
      <c r="WOJ95" s="201"/>
      <c r="WOK95" s="201"/>
      <c r="WOL95" s="201"/>
      <c r="WOM95" s="201"/>
      <c r="WON95" s="201"/>
      <c r="WOO95" s="201"/>
      <c r="WOP95" s="201"/>
      <c r="WOQ95" s="201"/>
      <c r="WOR95" s="201"/>
      <c r="WOS95" s="201"/>
      <c r="WOT95" s="201"/>
      <c r="WOU95" s="201"/>
      <c r="WOV95" s="201"/>
      <c r="WOW95" s="201"/>
      <c r="WOX95" s="201"/>
      <c r="WOY95" s="201"/>
      <c r="WOZ95" s="201"/>
      <c r="WPA95" s="201"/>
      <c r="WPB95" s="201"/>
      <c r="WPC95" s="201"/>
      <c r="WPD95" s="201"/>
      <c r="WPE95" s="201"/>
      <c r="WPF95" s="201"/>
      <c r="WPG95" s="201"/>
      <c r="WPH95" s="201"/>
      <c r="WPI95" s="201"/>
      <c r="WPJ95" s="201"/>
      <c r="WPK95" s="201"/>
      <c r="WPL95" s="201"/>
      <c r="WPM95" s="201"/>
      <c r="WPN95" s="201"/>
      <c r="WPO95" s="201"/>
      <c r="WPP95" s="201"/>
      <c r="WPQ95" s="201"/>
      <c r="WPR95" s="201"/>
      <c r="WPS95" s="201"/>
      <c r="WPT95" s="201"/>
      <c r="WPU95" s="201"/>
      <c r="WPV95" s="201"/>
      <c r="WPW95" s="201"/>
      <c r="WPX95" s="201"/>
      <c r="WPY95" s="201"/>
      <c r="WPZ95" s="201"/>
      <c r="WQA95" s="201"/>
      <c r="WQB95" s="201"/>
      <c r="WQC95" s="201"/>
      <c r="WQD95" s="201"/>
      <c r="WQE95" s="201"/>
      <c r="WQF95" s="201"/>
      <c r="WQG95" s="201"/>
      <c r="WQH95" s="201"/>
      <c r="WQI95" s="201"/>
      <c r="WQJ95" s="201"/>
      <c r="WQK95" s="201"/>
      <c r="WQL95" s="201"/>
      <c r="WQM95" s="201"/>
      <c r="WQN95" s="201"/>
      <c r="WQO95" s="201"/>
      <c r="WQP95" s="201"/>
      <c r="WQQ95" s="201"/>
      <c r="WQR95" s="201"/>
      <c r="WQS95" s="201"/>
      <c r="WQT95" s="201"/>
      <c r="WQU95" s="201"/>
      <c r="WQV95" s="201"/>
      <c r="WQW95" s="201"/>
      <c r="WQX95" s="201"/>
      <c r="WQY95" s="201"/>
      <c r="WQZ95" s="201"/>
      <c r="WRA95" s="201"/>
      <c r="WRB95" s="201"/>
      <c r="WRC95" s="201"/>
      <c r="WRD95" s="201"/>
      <c r="WRE95" s="201"/>
      <c r="WRF95" s="201"/>
      <c r="WRG95" s="201"/>
      <c r="WRH95" s="201"/>
      <c r="WRI95" s="201"/>
      <c r="WRJ95" s="201"/>
      <c r="WRK95" s="201"/>
      <c r="WRL95" s="201"/>
      <c r="WRM95" s="201"/>
      <c r="WRN95" s="201"/>
      <c r="WRO95" s="201"/>
      <c r="WRP95" s="201"/>
      <c r="WRQ95" s="201"/>
      <c r="WRR95" s="201"/>
      <c r="WRS95" s="201"/>
      <c r="WRT95" s="201"/>
      <c r="WRU95" s="201"/>
      <c r="WRV95" s="201"/>
      <c r="WRW95" s="201"/>
      <c r="WRX95" s="201"/>
      <c r="WRY95" s="201"/>
      <c r="WRZ95" s="201"/>
      <c r="WSA95" s="201"/>
      <c r="WSB95" s="201"/>
      <c r="WSC95" s="201"/>
      <c r="WSD95" s="201"/>
      <c r="WSE95" s="201"/>
      <c r="WSF95" s="201"/>
      <c r="WSG95" s="201"/>
      <c r="WSH95" s="201"/>
      <c r="WSI95" s="201"/>
      <c r="WSJ95" s="201"/>
      <c r="WSK95" s="201"/>
      <c r="WSL95" s="201"/>
      <c r="WSM95" s="201"/>
      <c r="WSN95" s="201"/>
      <c r="WSO95" s="201"/>
      <c r="WSP95" s="201"/>
      <c r="WSQ95" s="201"/>
      <c r="WSR95" s="201"/>
      <c r="WSS95" s="201"/>
      <c r="WST95" s="201"/>
      <c r="WSU95" s="201"/>
      <c r="WSV95" s="201"/>
      <c r="WSW95" s="201"/>
      <c r="WSX95" s="201"/>
      <c r="WSY95" s="201"/>
      <c r="WSZ95" s="201"/>
      <c r="WTA95" s="201"/>
      <c r="WTB95" s="201"/>
      <c r="WTC95" s="201"/>
      <c r="WTD95" s="201"/>
      <c r="WTE95" s="201"/>
      <c r="WTF95" s="201"/>
      <c r="WTG95" s="201"/>
      <c r="WTH95" s="201"/>
      <c r="WTI95" s="201"/>
      <c r="WTJ95" s="201"/>
      <c r="WTK95" s="201"/>
      <c r="WTL95" s="201"/>
      <c r="WTM95" s="201"/>
      <c r="WTN95" s="201"/>
      <c r="WTO95" s="201"/>
      <c r="WTP95" s="201"/>
      <c r="WTQ95" s="201"/>
      <c r="WTR95" s="201"/>
      <c r="WTS95" s="201"/>
      <c r="WTT95" s="201"/>
      <c r="WTU95" s="201"/>
      <c r="WTV95" s="201"/>
      <c r="WTW95" s="201"/>
      <c r="WTX95" s="201"/>
      <c r="WTY95" s="201"/>
      <c r="WTZ95" s="201"/>
      <c r="WUA95" s="201"/>
      <c r="WUB95" s="201"/>
      <c r="WUC95" s="201"/>
      <c r="WUD95" s="201"/>
      <c r="WUE95" s="201"/>
      <c r="WUF95" s="201"/>
      <c r="WUG95" s="201"/>
      <c r="WUH95" s="201"/>
      <c r="WUI95" s="201"/>
      <c r="WUJ95" s="201"/>
      <c r="WUK95" s="201"/>
      <c r="WUL95" s="201"/>
      <c r="WUM95" s="201"/>
      <c r="WUN95" s="201"/>
      <c r="WUO95" s="201"/>
      <c r="WUP95" s="201"/>
      <c r="WUQ95" s="201"/>
      <c r="WUR95" s="201"/>
      <c r="WUS95" s="201"/>
      <c r="WUT95" s="201"/>
      <c r="WUU95" s="201"/>
      <c r="WUV95" s="201"/>
      <c r="WUW95" s="201"/>
      <c r="WUX95" s="201"/>
      <c r="WUY95" s="201"/>
      <c r="WUZ95" s="201"/>
      <c r="WVA95" s="201"/>
      <c r="WVB95" s="201"/>
      <c r="WVC95" s="201"/>
      <c r="WVD95" s="201"/>
      <c r="WVE95" s="201"/>
      <c r="WVF95" s="201"/>
      <c r="WVG95" s="201"/>
      <c r="WVH95" s="201"/>
      <c r="WVI95" s="201"/>
      <c r="WVJ95" s="201"/>
      <c r="WVK95" s="201"/>
      <c r="WVL95" s="201"/>
      <c r="WVM95" s="201"/>
      <c r="WVN95" s="201"/>
      <c r="WVO95" s="201"/>
      <c r="WVP95" s="201"/>
      <c r="WVQ95" s="201"/>
      <c r="WVR95" s="201"/>
      <c r="WVS95" s="201"/>
      <c r="WVT95" s="201"/>
      <c r="WVU95" s="201"/>
      <c r="WVV95" s="201"/>
      <c r="WVW95" s="201"/>
      <c r="WVX95" s="201"/>
      <c r="WVY95" s="201"/>
      <c r="WVZ95" s="201"/>
      <c r="WWA95" s="201"/>
      <c r="WWB95" s="201"/>
      <c r="WWC95" s="201"/>
      <c r="WWD95" s="201"/>
      <c r="WWE95" s="201"/>
      <c r="WWF95" s="201"/>
      <c r="WWG95" s="201"/>
      <c r="WWH95" s="201"/>
      <c r="WWI95" s="201"/>
      <c r="WWJ95" s="201"/>
      <c r="WWK95" s="201"/>
      <c r="WWL95" s="201"/>
      <c r="WWM95" s="201"/>
      <c r="WWN95" s="201"/>
      <c r="WWO95" s="201"/>
      <c r="WWP95" s="201"/>
      <c r="WWQ95" s="201"/>
      <c r="WWR95" s="201"/>
      <c r="WWS95" s="201"/>
      <c r="WWT95" s="201"/>
      <c r="WWU95" s="201"/>
      <c r="WWV95" s="201"/>
      <c r="WWW95" s="201"/>
      <c r="WWX95" s="201"/>
      <c r="WWY95" s="201"/>
      <c r="WWZ95" s="201"/>
      <c r="WXA95" s="201"/>
      <c r="WXB95" s="201"/>
      <c r="WXC95" s="201"/>
      <c r="WXD95" s="201"/>
      <c r="WXE95" s="201"/>
      <c r="WXF95" s="201"/>
      <c r="WXG95" s="201"/>
      <c r="WXH95" s="201"/>
      <c r="WXI95" s="201"/>
      <c r="WXJ95" s="201"/>
      <c r="WXK95" s="201"/>
      <c r="WXL95" s="201"/>
      <c r="WXM95" s="201"/>
      <c r="WXN95" s="201"/>
      <c r="WXO95" s="201"/>
      <c r="WXP95" s="201"/>
      <c r="WXQ95" s="201"/>
      <c r="WXR95" s="201"/>
      <c r="WXS95" s="201"/>
      <c r="WXT95" s="201"/>
      <c r="WXU95" s="201"/>
      <c r="WXV95" s="201"/>
      <c r="WXW95" s="201"/>
      <c r="WXX95" s="201"/>
      <c r="WXY95" s="201"/>
      <c r="WXZ95" s="201"/>
      <c r="WYA95" s="201"/>
      <c r="WYB95" s="201"/>
      <c r="WYC95" s="201"/>
      <c r="WYD95" s="201"/>
      <c r="WYE95" s="201"/>
      <c r="WYF95" s="201"/>
      <c r="WYG95" s="201"/>
      <c r="WYH95" s="201"/>
      <c r="WYI95" s="201"/>
      <c r="WYJ95" s="201"/>
      <c r="WYK95" s="201"/>
      <c r="WYL95" s="201"/>
      <c r="WYM95" s="201"/>
      <c r="WYN95" s="201"/>
      <c r="WYO95" s="201"/>
      <c r="WYP95" s="201"/>
      <c r="WYQ95" s="201"/>
      <c r="WYR95" s="201"/>
      <c r="WYS95" s="201"/>
      <c r="WYT95" s="201"/>
      <c r="WYU95" s="201"/>
      <c r="WYV95" s="201"/>
      <c r="WYW95" s="201"/>
      <c r="WYX95" s="201"/>
      <c r="WYY95" s="201"/>
      <c r="WYZ95" s="201"/>
      <c r="WZA95" s="201"/>
      <c r="WZB95" s="201"/>
      <c r="WZC95" s="201"/>
      <c r="WZD95" s="201"/>
      <c r="WZE95" s="201"/>
      <c r="WZF95" s="201"/>
      <c r="WZG95" s="201"/>
      <c r="WZH95" s="201"/>
      <c r="WZI95" s="201"/>
      <c r="WZJ95" s="201"/>
      <c r="WZK95" s="201"/>
      <c r="WZL95" s="201"/>
      <c r="WZM95" s="201"/>
      <c r="WZN95" s="201"/>
      <c r="WZO95" s="201"/>
      <c r="WZP95" s="201"/>
      <c r="WZQ95" s="201"/>
      <c r="WZR95" s="201"/>
      <c r="WZS95" s="201"/>
      <c r="WZT95" s="201"/>
      <c r="WZU95" s="201"/>
      <c r="WZV95" s="201"/>
      <c r="WZW95" s="201"/>
      <c r="WZX95" s="201"/>
      <c r="WZY95" s="201"/>
      <c r="WZZ95" s="201"/>
      <c r="XAA95" s="201"/>
      <c r="XAB95" s="201"/>
      <c r="XAC95" s="201"/>
      <c r="XAD95" s="201"/>
      <c r="XAE95" s="201"/>
      <c r="XAF95" s="201"/>
      <c r="XAG95" s="201"/>
      <c r="XAH95" s="201"/>
      <c r="XAI95" s="201"/>
      <c r="XAJ95" s="201"/>
      <c r="XAK95" s="201"/>
      <c r="XAL95" s="201"/>
      <c r="XAM95" s="201"/>
      <c r="XAN95" s="201"/>
      <c r="XAO95" s="201"/>
      <c r="XAP95" s="201"/>
      <c r="XAQ95" s="201"/>
      <c r="XAR95" s="201"/>
      <c r="XAS95" s="201"/>
      <c r="XAT95" s="201"/>
      <c r="XAU95" s="201"/>
      <c r="XAV95" s="201"/>
      <c r="XAW95" s="201"/>
      <c r="XAX95" s="201"/>
      <c r="XAY95" s="201"/>
      <c r="XAZ95" s="201"/>
      <c r="XBA95" s="201"/>
      <c r="XBB95" s="201"/>
      <c r="XBC95" s="201"/>
      <c r="XBD95" s="201"/>
      <c r="XBE95" s="201"/>
      <c r="XBF95" s="201"/>
      <c r="XBG95" s="201"/>
      <c r="XBH95" s="201"/>
      <c r="XBI95" s="201"/>
      <c r="XBJ95" s="201"/>
      <c r="XBK95" s="201"/>
      <c r="XBL95" s="201"/>
      <c r="XBM95" s="201"/>
      <c r="XBN95" s="201"/>
      <c r="XBO95" s="201"/>
      <c r="XBP95" s="201"/>
      <c r="XBQ95" s="201"/>
      <c r="XBR95" s="201"/>
      <c r="XBS95" s="201"/>
      <c r="XBT95" s="201"/>
      <c r="XBU95" s="201"/>
      <c r="XBV95" s="201"/>
      <c r="XBW95" s="201"/>
      <c r="XBX95" s="201"/>
      <c r="XBY95" s="201"/>
      <c r="XBZ95" s="201"/>
      <c r="XCA95" s="201"/>
      <c r="XCB95" s="201"/>
      <c r="XCC95" s="201"/>
      <c r="XCD95" s="201"/>
      <c r="XCE95" s="201"/>
      <c r="XCF95" s="201"/>
      <c r="XCG95" s="201"/>
      <c r="XCH95" s="201"/>
      <c r="XCI95" s="201"/>
      <c r="XCJ95" s="201"/>
      <c r="XCK95" s="201"/>
      <c r="XCL95" s="201"/>
      <c r="XCM95" s="201"/>
      <c r="XCN95" s="201"/>
      <c r="XCO95" s="201"/>
      <c r="XCP95" s="201"/>
      <c r="XCQ95" s="201"/>
      <c r="XCR95" s="201"/>
      <c r="XCS95" s="201"/>
      <c r="XCT95" s="201"/>
      <c r="XCU95" s="201"/>
      <c r="XCV95" s="201"/>
      <c r="XCW95" s="201"/>
      <c r="XCX95" s="201"/>
      <c r="XCY95" s="201"/>
      <c r="XCZ95" s="201"/>
      <c r="XDA95" s="201"/>
      <c r="XDB95" s="201"/>
      <c r="XDC95" s="201"/>
      <c r="XDD95" s="201"/>
      <c r="XDE95" s="201"/>
      <c r="XDF95" s="201"/>
      <c r="XDG95" s="201"/>
      <c r="XDH95" s="201"/>
      <c r="XDI95" s="201"/>
      <c r="XDJ95" s="201"/>
      <c r="XDK95" s="201"/>
      <c r="XDL95" s="201"/>
      <c r="XDM95" s="201"/>
      <c r="XDN95" s="201"/>
      <c r="XDO95" s="201"/>
      <c r="XDP95" s="201"/>
      <c r="XDQ95" s="201"/>
      <c r="XDR95" s="201"/>
      <c r="XDS95" s="201"/>
      <c r="XDT95" s="201"/>
      <c r="XDU95" s="201"/>
      <c r="XDV95" s="201"/>
      <c r="XDW95" s="201"/>
      <c r="XDX95" s="201"/>
      <c r="XDY95" s="201"/>
    </row>
    <row r="96" spans="1:16353" s="12" customFormat="1" ht="150.75" customHeight="1" x14ac:dyDescent="0.25">
      <c r="A96" s="398" t="s">
        <v>144</v>
      </c>
      <c r="B96" s="402" t="s">
        <v>22</v>
      </c>
      <c r="C96" s="403" t="s">
        <v>72</v>
      </c>
      <c r="D96" s="38" t="s">
        <v>979</v>
      </c>
      <c r="E96" s="401">
        <v>0.14000000000000001</v>
      </c>
      <c r="F96" s="405">
        <v>923.19899999999996</v>
      </c>
      <c r="G96" s="406">
        <v>93</v>
      </c>
      <c r="H96" s="405"/>
      <c r="I96" s="405">
        <f>ROUNDDOWN(F96*G96/100,5)</f>
        <v>858.57506999999998</v>
      </c>
      <c r="J96" s="405"/>
      <c r="K96" s="253"/>
      <c r="L96" s="400"/>
      <c r="M96" s="400"/>
      <c r="N96" s="56"/>
      <c r="O96" s="56"/>
      <c r="P96" s="56"/>
      <c r="Q96" s="56"/>
      <c r="R96" s="56" t="s">
        <v>1038</v>
      </c>
      <c r="S96" s="57">
        <v>7</v>
      </c>
      <c r="T96" s="408" t="s">
        <v>1034</v>
      </c>
      <c r="U96" s="112" t="s">
        <v>310</v>
      </c>
      <c r="V96" s="408" t="s">
        <v>1035</v>
      </c>
      <c r="W96" s="56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  <c r="IT96" s="50"/>
      <c r="IU96" s="50"/>
      <c r="IV96" s="50"/>
      <c r="IW96" s="50"/>
      <c r="IX96" s="50"/>
      <c r="IY96" s="50"/>
      <c r="IZ96" s="50"/>
      <c r="JA96" s="50"/>
      <c r="JB96" s="50"/>
      <c r="JC96" s="50"/>
      <c r="JD96" s="50"/>
      <c r="JE96" s="50"/>
      <c r="JF96" s="50"/>
      <c r="JG96" s="50"/>
      <c r="JH96" s="50"/>
      <c r="JI96" s="50"/>
      <c r="JJ96" s="50"/>
      <c r="JK96" s="50"/>
      <c r="JL96" s="50"/>
      <c r="JM96" s="50"/>
      <c r="JN96" s="50"/>
      <c r="JO96" s="50"/>
      <c r="JP96" s="50"/>
      <c r="JQ96" s="50"/>
      <c r="JR96" s="50"/>
      <c r="JS96" s="50"/>
      <c r="JT96" s="50"/>
      <c r="JU96" s="50"/>
      <c r="JV96" s="50"/>
      <c r="JW96" s="50"/>
      <c r="JX96" s="50"/>
      <c r="JY96" s="50"/>
      <c r="JZ96" s="50"/>
      <c r="KA96" s="50"/>
      <c r="KB96" s="50"/>
      <c r="KC96" s="50"/>
      <c r="KD96" s="50"/>
      <c r="KE96" s="50"/>
      <c r="KF96" s="50"/>
      <c r="KG96" s="50"/>
      <c r="KH96" s="50"/>
      <c r="KI96" s="50"/>
      <c r="KJ96" s="50"/>
      <c r="KK96" s="50"/>
      <c r="KL96" s="50"/>
      <c r="KM96" s="50"/>
      <c r="KN96" s="50"/>
      <c r="KO96" s="50"/>
      <c r="KP96" s="50"/>
      <c r="KQ96" s="50"/>
      <c r="KR96" s="50"/>
      <c r="KS96" s="50"/>
      <c r="KT96" s="50"/>
      <c r="KU96" s="50"/>
      <c r="KV96" s="50"/>
      <c r="KW96" s="50"/>
      <c r="KX96" s="50"/>
      <c r="KY96" s="50"/>
      <c r="KZ96" s="50"/>
      <c r="LA96" s="50"/>
      <c r="LB96" s="50"/>
      <c r="LC96" s="50"/>
      <c r="LD96" s="50"/>
      <c r="LE96" s="50"/>
      <c r="LF96" s="50"/>
      <c r="LG96" s="50"/>
      <c r="LH96" s="50"/>
      <c r="LI96" s="50"/>
      <c r="LJ96" s="50"/>
      <c r="LK96" s="50"/>
      <c r="LL96" s="50"/>
      <c r="LM96" s="50"/>
      <c r="LN96" s="50"/>
      <c r="LO96" s="50"/>
      <c r="LP96" s="50"/>
      <c r="LQ96" s="50"/>
      <c r="LR96" s="50"/>
      <c r="LS96" s="50"/>
      <c r="LT96" s="50"/>
      <c r="LU96" s="50"/>
      <c r="LV96" s="50"/>
      <c r="LW96" s="50"/>
      <c r="LX96" s="50"/>
      <c r="LY96" s="50"/>
      <c r="LZ96" s="50"/>
      <c r="MA96" s="50"/>
      <c r="MB96" s="50"/>
      <c r="MC96" s="50"/>
      <c r="MD96" s="50"/>
      <c r="ME96" s="50"/>
      <c r="MF96" s="50"/>
      <c r="MG96" s="50"/>
      <c r="MH96" s="50"/>
      <c r="MI96" s="50"/>
      <c r="MJ96" s="50"/>
      <c r="MK96" s="50"/>
      <c r="ML96" s="50"/>
      <c r="MM96" s="50"/>
      <c r="MN96" s="50"/>
      <c r="MO96" s="50"/>
      <c r="MP96" s="50"/>
      <c r="MQ96" s="50"/>
      <c r="MR96" s="50"/>
      <c r="MS96" s="50"/>
      <c r="MT96" s="50"/>
      <c r="MU96" s="50"/>
      <c r="MV96" s="50"/>
      <c r="MW96" s="50"/>
      <c r="MX96" s="50"/>
      <c r="MY96" s="50"/>
      <c r="MZ96" s="50"/>
      <c r="NA96" s="50"/>
      <c r="NB96" s="50"/>
      <c r="NC96" s="50"/>
      <c r="ND96" s="50"/>
      <c r="NE96" s="50"/>
      <c r="NF96" s="50"/>
      <c r="NG96" s="50"/>
      <c r="NH96" s="50"/>
      <c r="NI96" s="50"/>
      <c r="NJ96" s="50"/>
      <c r="NK96" s="50"/>
      <c r="NL96" s="50"/>
      <c r="NM96" s="50"/>
      <c r="NN96" s="50"/>
      <c r="NO96" s="50"/>
      <c r="NP96" s="50"/>
      <c r="NQ96" s="50"/>
      <c r="NR96" s="50"/>
      <c r="NS96" s="50"/>
      <c r="NT96" s="50"/>
      <c r="NU96" s="50"/>
      <c r="NV96" s="50"/>
      <c r="NW96" s="50"/>
      <c r="NX96" s="50"/>
      <c r="NY96" s="50"/>
      <c r="NZ96" s="50"/>
      <c r="OA96" s="50"/>
      <c r="OB96" s="50"/>
      <c r="OC96" s="50"/>
      <c r="OD96" s="50"/>
      <c r="OE96" s="50"/>
      <c r="OF96" s="50"/>
      <c r="OG96" s="50"/>
      <c r="OH96" s="50"/>
      <c r="OI96" s="50"/>
      <c r="OJ96" s="50"/>
      <c r="OK96" s="50"/>
      <c r="OL96" s="50"/>
      <c r="OM96" s="50"/>
      <c r="ON96" s="50"/>
      <c r="OO96" s="50"/>
      <c r="OP96" s="50"/>
      <c r="OQ96" s="50"/>
      <c r="OR96" s="50"/>
      <c r="OS96" s="50"/>
      <c r="OT96" s="50"/>
      <c r="OU96" s="50"/>
      <c r="OV96" s="50"/>
      <c r="OW96" s="50"/>
      <c r="OX96" s="50"/>
      <c r="OY96" s="50"/>
      <c r="OZ96" s="50"/>
      <c r="PA96" s="50"/>
      <c r="PB96" s="50"/>
      <c r="PC96" s="50"/>
      <c r="PD96" s="50"/>
      <c r="PE96" s="50"/>
      <c r="PF96" s="50"/>
      <c r="PG96" s="50"/>
      <c r="PH96" s="50"/>
      <c r="PI96" s="50"/>
      <c r="PJ96" s="50"/>
      <c r="PK96" s="50"/>
      <c r="PL96" s="50"/>
      <c r="PM96" s="50"/>
      <c r="PN96" s="50"/>
      <c r="PO96" s="50"/>
      <c r="PP96" s="50"/>
      <c r="PQ96" s="50"/>
      <c r="PR96" s="50"/>
      <c r="PS96" s="50"/>
      <c r="PT96" s="50"/>
      <c r="PU96" s="50"/>
      <c r="PV96" s="50"/>
      <c r="PW96" s="50"/>
      <c r="PX96" s="50"/>
      <c r="PY96" s="50"/>
      <c r="PZ96" s="50"/>
      <c r="QA96" s="50"/>
      <c r="QB96" s="50"/>
      <c r="QC96" s="50"/>
      <c r="QD96" s="50"/>
      <c r="QE96" s="50"/>
      <c r="QF96" s="50"/>
      <c r="QG96" s="50"/>
      <c r="QH96" s="50"/>
      <c r="QI96" s="50"/>
      <c r="QJ96" s="50"/>
      <c r="QK96" s="50"/>
      <c r="QL96" s="50"/>
      <c r="QM96" s="50"/>
      <c r="QN96" s="50"/>
      <c r="QO96" s="50"/>
      <c r="QP96" s="50"/>
      <c r="QQ96" s="50"/>
      <c r="QR96" s="50"/>
      <c r="QS96" s="50"/>
      <c r="QT96" s="50"/>
      <c r="QU96" s="50"/>
      <c r="QV96" s="50"/>
      <c r="QW96" s="50"/>
      <c r="QX96" s="50"/>
      <c r="QY96" s="50"/>
      <c r="QZ96" s="50"/>
      <c r="RA96" s="50"/>
      <c r="RB96" s="50"/>
      <c r="RC96" s="50"/>
      <c r="RD96" s="50"/>
      <c r="RE96" s="50"/>
      <c r="RF96" s="50"/>
      <c r="RG96" s="50"/>
      <c r="RH96" s="50"/>
      <c r="RI96" s="50"/>
      <c r="RJ96" s="50"/>
      <c r="RK96" s="50"/>
      <c r="RL96" s="50"/>
      <c r="RM96" s="50"/>
      <c r="RN96" s="50"/>
      <c r="RO96" s="50"/>
      <c r="RP96" s="50"/>
      <c r="RQ96" s="50"/>
      <c r="RR96" s="50"/>
      <c r="RS96" s="50"/>
      <c r="RT96" s="50"/>
      <c r="RU96" s="50"/>
      <c r="RV96" s="50"/>
      <c r="RW96" s="50"/>
      <c r="RX96" s="50"/>
      <c r="RY96" s="50"/>
      <c r="RZ96" s="50"/>
      <c r="SA96" s="50"/>
      <c r="SB96" s="50"/>
      <c r="SC96" s="50"/>
      <c r="SD96" s="50"/>
      <c r="SE96" s="50"/>
      <c r="SF96" s="50"/>
      <c r="SG96" s="50"/>
      <c r="SH96" s="50"/>
      <c r="SI96" s="50"/>
      <c r="SJ96" s="50"/>
      <c r="SK96" s="50"/>
      <c r="SL96" s="50"/>
      <c r="SM96" s="50"/>
      <c r="SN96" s="50"/>
      <c r="SO96" s="50"/>
      <c r="SP96" s="50"/>
      <c r="SQ96" s="50"/>
      <c r="SR96" s="50"/>
      <c r="SS96" s="50"/>
      <c r="ST96" s="50"/>
      <c r="SU96" s="50"/>
      <c r="SV96" s="50"/>
      <c r="SW96" s="50"/>
      <c r="SX96" s="50"/>
      <c r="SY96" s="50"/>
      <c r="SZ96" s="50"/>
      <c r="TA96" s="50"/>
      <c r="TB96" s="50"/>
      <c r="TC96" s="50"/>
      <c r="TD96" s="50"/>
      <c r="TE96" s="50"/>
      <c r="TF96" s="50"/>
      <c r="TG96" s="50"/>
      <c r="TH96" s="50"/>
      <c r="TI96" s="50"/>
      <c r="TJ96" s="50"/>
      <c r="TK96" s="50"/>
      <c r="TL96" s="50"/>
      <c r="TM96" s="50"/>
      <c r="TN96" s="50"/>
      <c r="TO96" s="50"/>
      <c r="TP96" s="50"/>
      <c r="TQ96" s="50"/>
      <c r="TR96" s="50"/>
      <c r="TS96" s="50"/>
      <c r="TT96" s="50"/>
      <c r="TU96" s="50"/>
      <c r="TV96" s="50"/>
      <c r="TW96" s="50"/>
      <c r="TX96" s="50"/>
      <c r="TY96" s="50"/>
      <c r="TZ96" s="50"/>
      <c r="UA96" s="50"/>
      <c r="UB96" s="50"/>
      <c r="UC96" s="50"/>
      <c r="UD96" s="50"/>
      <c r="UE96" s="50"/>
      <c r="UF96" s="50"/>
      <c r="UG96" s="50"/>
      <c r="UH96" s="50"/>
      <c r="UI96" s="50"/>
      <c r="UJ96" s="50"/>
      <c r="UK96" s="50"/>
      <c r="UL96" s="50"/>
      <c r="UM96" s="50"/>
      <c r="UN96" s="50"/>
      <c r="UO96" s="50"/>
      <c r="UP96" s="50"/>
      <c r="UQ96" s="50"/>
      <c r="UR96" s="50"/>
      <c r="US96" s="50"/>
      <c r="UT96" s="50"/>
      <c r="UU96" s="50"/>
      <c r="UV96" s="50"/>
      <c r="UW96" s="50"/>
      <c r="UX96" s="50"/>
      <c r="UY96" s="50"/>
      <c r="UZ96" s="50"/>
      <c r="VA96" s="50"/>
      <c r="VB96" s="50"/>
      <c r="VC96" s="50"/>
      <c r="VD96" s="50"/>
      <c r="VE96" s="50"/>
      <c r="VF96" s="50"/>
      <c r="VG96" s="50"/>
      <c r="VH96" s="50"/>
      <c r="VI96" s="50"/>
      <c r="VJ96" s="50"/>
      <c r="VK96" s="50"/>
      <c r="VL96" s="50"/>
      <c r="VM96" s="50"/>
      <c r="VN96" s="50"/>
      <c r="VO96" s="50"/>
      <c r="VP96" s="50"/>
      <c r="VQ96" s="50"/>
      <c r="VR96" s="50"/>
      <c r="VS96" s="50"/>
      <c r="VT96" s="50"/>
      <c r="VU96" s="50"/>
      <c r="VV96" s="50"/>
      <c r="VW96" s="50"/>
      <c r="VX96" s="50"/>
      <c r="VY96" s="50"/>
      <c r="VZ96" s="50"/>
      <c r="WA96" s="50"/>
      <c r="WB96" s="50"/>
      <c r="WC96" s="50"/>
      <c r="WD96" s="50"/>
      <c r="WE96" s="50"/>
      <c r="WF96" s="50"/>
      <c r="WG96" s="50"/>
      <c r="WH96" s="50"/>
      <c r="WI96" s="50"/>
      <c r="WJ96" s="50"/>
      <c r="WK96" s="50"/>
      <c r="WL96" s="50"/>
      <c r="WM96" s="50"/>
      <c r="WN96" s="50"/>
      <c r="WO96" s="50"/>
      <c r="WP96" s="50"/>
      <c r="WQ96" s="50"/>
      <c r="WR96" s="50"/>
      <c r="WS96" s="50"/>
      <c r="WT96" s="50"/>
      <c r="WU96" s="50"/>
      <c r="WV96" s="50"/>
      <c r="WW96" s="50"/>
      <c r="WX96" s="50"/>
      <c r="WY96" s="50"/>
      <c r="WZ96" s="50"/>
      <c r="XA96" s="50"/>
      <c r="XB96" s="50"/>
      <c r="XC96" s="50"/>
      <c r="XD96" s="50"/>
      <c r="XE96" s="50"/>
      <c r="XF96" s="50"/>
      <c r="XG96" s="50"/>
      <c r="XH96" s="50"/>
      <c r="XI96" s="50"/>
      <c r="XJ96" s="50"/>
      <c r="XK96" s="50"/>
      <c r="XL96" s="50"/>
      <c r="XM96" s="50"/>
      <c r="XN96" s="50"/>
      <c r="XO96" s="50"/>
      <c r="XP96" s="50"/>
      <c r="XQ96" s="50"/>
      <c r="XR96" s="50"/>
      <c r="XS96" s="50"/>
      <c r="XT96" s="50"/>
      <c r="XU96" s="50"/>
      <c r="XV96" s="50"/>
      <c r="XW96" s="50"/>
      <c r="XX96" s="50"/>
      <c r="XY96" s="50"/>
      <c r="XZ96" s="50"/>
      <c r="YA96" s="50"/>
      <c r="YB96" s="50"/>
      <c r="YC96" s="50"/>
      <c r="YD96" s="50"/>
      <c r="YE96" s="50"/>
      <c r="YF96" s="50"/>
      <c r="YG96" s="50"/>
      <c r="YH96" s="50"/>
      <c r="YI96" s="50"/>
      <c r="YJ96" s="50"/>
      <c r="YK96" s="50"/>
      <c r="YL96" s="50"/>
      <c r="YM96" s="50"/>
      <c r="YN96" s="50"/>
      <c r="YO96" s="50"/>
      <c r="YP96" s="50"/>
      <c r="YQ96" s="50"/>
      <c r="YR96" s="50"/>
      <c r="YS96" s="50"/>
      <c r="YT96" s="50"/>
      <c r="YU96" s="50"/>
      <c r="YV96" s="50"/>
      <c r="YW96" s="50"/>
      <c r="YX96" s="50"/>
      <c r="YY96" s="50"/>
      <c r="YZ96" s="50"/>
      <c r="ZA96" s="50"/>
      <c r="ZB96" s="50"/>
      <c r="ZC96" s="50"/>
      <c r="ZD96" s="50"/>
      <c r="ZE96" s="50"/>
      <c r="ZF96" s="50"/>
      <c r="ZG96" s="50"/>
      <c r="ZH96" s="50"/>
      <c r="ZI96" s="50"/>
      <c r="ZJ96" s="50"/>
      <c r="ZK96" s="50"/>
      <c r="ZL96" s="50"/>
      <c r="ZM96" s="50"/>
      <c r="ZN96" s="50"/>
      <c r="ZO96" s="50"/>
      <c r="ZP96" s="50"/>
      <c r="ZQ96" s="50"/>
      <c r="ZR96" s="50"/>
      <c r="ZS96" s="50"/>
      <c r="ZT96" s="50"/>
      <c r="ZU96" s="50"/>
      <c r="ZV96" s="50"/>
      <c r="ZW96" s="50"/>
      <c r="ZX96" s="50"/>
      <c r="ZY96" s="50"/>
      <c r="ZZ96" s="50"/>
      <c r="AAA96" s="50"/>
      <c r="AAB96" s="50"/>
      <c r="AAC96" s="50"/>
      <c r="AAD96" s="50"/>
      <c r="AAE96" s="50"/>
      <c r="AAF96" s="50"/>
      <c r="AAG96" s="50"/>
      <c r="AAH96" s="50"/>
      <c r="AAI96" s="50"/>
      <c r="AAJ96" s="50"/>
      <c r="AAK96" s="50"/>
      <c r="AAL96" s="50"/>
      <c r="AAM96" s="50"/>
      <c r="AAN96" s="50"/>
      <c r="AAO96" s="50"/>
      <c r="AAP96" s="50"/>
      <c r="AAQ96" s="50"/>
      <c r="AAR96" s="50"/>
      <c r="AAS96" s="50"/>
      <c r="AAT96" s="50"/>
      <c r="AAU96" s="50"/>
      <c r="AAV96" s="50"/>
      <c r="AAW96" s="50"/>
      <c r="AAX96" s="50"/>
      <c r="AAY96" s="50"/>
      <c r="AAZ96" s="50"/>
      <c r="ABA96" s="50"/>
      <c r="ABB96" s="50"/>
      <c r="ABC96" s="50"/>
      <c r="ABD96" s="50"/>
      <c r="ABE96" s="50"/>
      <c r="ABF96" s="50"/>
      <c r="ABG96" s="50"/>
      <c r="ABH96" s="50"/>
      <c r="ABI96" s="50"/>
      <c r="ABJ96" s="50"/>
      <c r="ABK96" s="50"/>
      <c r="ABL96" s="50"/>
      <c r="ABM96" s="50"/>
      <c r="ABN96" s="50"/>
      <c r="ABO96" s="50"/>
      <c r="ABP96" s="50"/>
      <c r="ABQ96" s="50"/>
      <c r="ABR96" s="50"/>
      <c r="ABS96" s="50"/>
      <c r="ABT96" s="50"/>
      <c r="ABU96" s="50"/>
      <c r="ABV96" s="50"/>
      <c r="ABW96" s="50"/>
      <c r="ABX96" s="50"/>
      <c r="ABY96" s="50"/>
      <c r="ABZ96" s="50"/>
      <c r="ACA96" s="50"/>
      <c r="ACB96" s="50"/>
      <c r="ACC96" s="50"/>
      <c r="ACD96" s="50"/>
      <c r="ACE96" s="50"/>
      <c r="ACF96" s="50"/>
      <c r="ACG96" s="50"/>
      <c r="ACH96" s="50"/>
      <c r="ACI96" s="50"/>
      <c r="ACJ96" s="50"/>
      <c r="ACK96" s="50"/>
      <c r="ACL96" s="50"/>
      <c r="ACM96" s="50"/>
      <c r="ACN96" s="50"/>
      <c r="ACO96" s="50"/>
      <c r="ACP96" s="50"/>
      <c r="ACQ96" s="50"/>
      <c r="ACR96" s="50"/>
      <c r="ACS96" s="50"/>
      <c r="ACT96" s="50"/>
      <c r="ACU96" s="50"/>
      <c r="ACV96" s="50"/>
      <c r="ACW96" s="50"/>
      <c r="ACX96" s="50"/>
      <c r="ACY96" s="50"/>
      <c r="ACZ96" s="50"/>
      <c r="ADA96" s="50"/>
      <c r="ADB96" s="50"/>
      <c r="ADC96" s="50"/>
      <c r="ADD96" s="50"/>
      <c r="ADE96" s="50"/>
      <c r="ADF96" s="50"/>
      <c r="ADG96" s="50"/>
      <c r="ADH96" s="50"/>
      <c r="ADI96" s="50"/>
      <c r="ADJ96" s="50"/>
      <c r="ADK96" s="50"/>
      <c r="ADL96" s="50"/>
      <c r="ADM96" s="50"/>
      <c r="ADN96" s="50"/>
      <c r="ADO96" s="50"/>
      <c r="ADP96" s="50"/>
      <c r="ADQ96" s="50"/>
      <c r="ADR96" s="50"/>
      <c r="ADS96" s="50"/>
      <c r="ADT96" s="50"/>
      <c r="ADU96" s="50"/>
      <c r="ADV96" s="50"/>
      <c r="ADW96" s="50"/>
      <c r="ADX96" s="50"/>
      <c r="ADY96" s="50"/>
      <c r="ADZ96" s="50"/>
      <c r="AEA96" s="50"/>
      <c r="AEB96" s="50"/>
      <c r="AEC96" s="50"/>
      <c r="AED96" s="50"/>
      <c r="AEE96" s="50"/>
      <c r="AEF96" s="50"/>
      <c r="AEG96" s="50"/>
      <c r="AEH96" s="50"/>
      <c r="AEI96" s="50"/>
      <c r="AEJ96" s="50"/>
      <c r="AEK96" s="50"/>
      <c r="AEL96" s="50"/>
      <c r="AEM96" s="50"/>
      <c r="AEN96" s="50"/>
      <c r="AEO96" s="50"/>
      <c r="AEP96" s="50"/>
      <c r="AEQ96" s="50"/>
      <c r="AER96" s="50"/>
      <c r="AES96" s="50"/>
      <c r="AET96" s="50"/>
      <c r="AEU96" s="50"/>
      <c r="AEV96" s="50"/>
      <c r="AEW96" s="50"/>
      <c r="AEX96" s="50"/>
      <c r="AEY96" s="50"/>
      <c r="AEZ96" s="50"/>
      <c r="AFA96" s="50"/>
      <c r="AFB96" s="50"/>
      <c r="AFC96" s="50"/>
      <c r="AFD96" s="50"/>
      <c r="AFE96" s="50"/>
      <c r="AFF96" s="50"/>
      <c r="AFG96" s="50"/>
      <c r="AFH96" s="50"/>
      <c r="AFI96" s="50"/>
      <c r="AFJ96" s="50"/>
      <c r="AFK96" s="50"/>
      <c r="AFL96" s="50"/>
      <c r="AFM96" s="50"/>
      <c r="AFN96" s="50"/>
      <c r="AFO96" s="50"/>
      <c r="AFP96" s="50"/>
      <c r="AFQ96" s="50"/>
      <c r="AFR96" s="50"/>
      <c r="AFS96" s="50"/>
      <c r="AFT96" s="50"/>
      <c r="AFU96" s="50"/>
      <c r="AFV96" s="50"/>
      <c r="AFW96" s="50"/>
      <c r="AFX96" s="50"/>
      <c r="AFY96" s="50"/>
      <c r="AFZ96" s="50"/>
      <c r="AGA96" s="50"/>
      <c r="AGB96" s="50"/>
      <c r="AGC96" s="50"/>
      <c r="AGD96" s="50"/>
      <c r="AGE96" s="50"/>
      <c r="AGF96" s="50"/>
      <c r="AGG96" s="50"/>
      <c r="AGH96" s="50"/>
      <c r="AGI96" s="50"/>
      <c r="AGJ96" s="50"/>
      <c r="AGK96" s="50"/>
      <c r="AGL96" s="50"/>
      <c r="AGM96" s="50"/>
      <c r="AGN96" s="50"/>
      <c r="AGO96" s="50"/>
      <c r="AGP96" s="50"/>
      <c r="AGQ96" s="50"/>
      <c r="AGR96" s="50"/>
      <c r="AGS96" s="50"/>
      <c r="AGT96" s="50"/>
      <c r="AGU96" s="50"/>
      <c r="AGV96" s="50"/>
      <c r="AGW96" s="50"/>
      <c r="AGX96" s="50"/>
      <c r="AGY96" s="50"/>
      <c r="AGZ96" s="50"/>
      <c r="AHA96" s="50"/>
      <c r="AHB96" s="50"/>
      <c r="AHC96" s="50"/>
      <c r="AHD96" s="50"/>
      <c r="AHE96" s="50"/>
      <c r="AHF96" s="50"/>
      <c r="AHG96" s="50"/>
      <c r="AHH96" s="50"/>
      <c r="AHI96" s="50"/>
      <c r="AHJ96" s="50"/>
      <c r="AHK96" s="50"/>
      <c r="AHL96" s="50"/>
      <c r="AHM96" s="50"/>
      <c r="AHN96" s="50"/>
      <c r="AHO96" s="50"/>
      <c r="AHP96" s="50"/>
      <c r="AHQ96" s="50"/>
      <c r="AHR96" s="50"/>
      <c r="AHS96" s="50"/>
      <c r="AHT96" s="50"/>
      <c r="AHU96" s="50"/>
      <c r="AHV96" s="50"/>
      <c r="AHW96" s="50"/>
      <c r="AHX96" s="50"/>
      <c r="AHY96" s="50"/>
      <c r="AHZ96" s="50"/>
      <c r="AIA96" s="50"/>
      <c r="AIB96" s="50"/>
      <c r="AIC96" s="50"/>
      <c r="AID96" s="50"/>
      <c r="AIE96" s="50"/>
      <c r="AIF96" s="50"/>
      <c r="AIG96" s="50"/>
      <c r="AIH96" s="50"/>
      <c r="AII96" s="50"/>
      <c r="AIJ96" s="50"/>
      <c r="AIK96" s="50"/>
      <c r="AIL96" s="50"/>
      <c r="AIM96" s="50"/>
      <c r="AIN96" s="50"/>
      <c r="AIO96" s="50"/>
      <c r="AIP96" s="50"/>
      <c r="AIQ96" s="50"/>
      <c r="AIR96" s="50"/>
      <c r="AIS96" s="50"/>
      <c r="AIT96" s="50"/>
      <c r="AIU96" s="50"/>
      <c r="AIV96" s="50"/>
      <c r="AIW96" s="50"/>
      <c r="AIX96" s="50"/>
      <c r="AIY96" s="50"/>
      <c r="AIZ96" s="50"/>
      <c r="AJA96" s="50"/>
      <c r="AJB96" s="50"/>
      <c r="AJC96" s="50"/>
      <c r="AJD96" s="50"/>
      <c r="AJE96" s="50"/>
      <c r="AJF96" s="50"/>
      <c r="AJG96" s="50"/>
      <c r="AJH96" s="50"/>
      <c r="AJI96" s="50"/>
      <c r="AJJ96" s="50"/>
      <c r="AJK96" s="50"/>
      <c r="AJL96" s="50"/>
      <c r="AJM96" s="50"/>
      <c r="AJN96" s="50"/>
      <c r="AJO96" s="50"/>
      <c r="AJP96" s="50"/>
      <c r="AJQ96" s="50"/>
      <c r="AJR96" s="50"/>
      <c r="AJS96" s="50"/>
      <c r="AJT96" s="50"/>
      <c r="AJU96" s="50"/>
      <c r="AJV96" s="50"/>
      <c r="AJW96" s="50"/>
      <c r="AJX96" s="50"/>
      <c r="AJY96" s="50"/>
      <c r="AJZ96" s="50"/>
      <c r="AKA96" s="50"/>
      <c r="AKB96" s="50"/>
      <c r="AKC96" s="50"/>
      <c r="AKD96" s="50"/>
      <c r="AKE96" s="50"/>
      <c r="AKF96" s="50"/>
      <c r="AKG96" s="50"/>
      <c r="AKH96" s="50"/>
      <c r="AKI96" s="50"/>
      <c r="AKJ96" s="50"/>
      <c r="AKK96" s="50"/>
      <c r="AKL96" s="50"/>
      <c r="AKM96" s="50"/>
      <c r="AKN96" s="50"/>
      <c r="AKO96" s="50"/>
      <c r="AKP96" s="50"/>
      <c r="AKQ96" s="50"/>
      <c r="AKR96" s="50"/>
      <c r="AKS96" s="50"/>
      <c r="AKT96" s="50"/>
      <c r="AKU96" s="50"/>
      <c r="AKV96" s="50"/>
      <c r="AKW96" s="50"/>
      <c r="AKX96" s="50"/>
      <c r="AKY96" s="50"/>
      <c r="AKZ96" s="50"/>
      <c r="ALA96" s="50"/>
      <c r="ALB96" s="50"/>
      <c r="ALC96" s="50"/>
      <c r="ALD96" s="50"/>
      <c r="ALE96" s="50"/>
      <c r="ALF96" s="50"/>
      <c r="ALG96" s="50"/>
      <c r="ALH96" s="50"/>
      <c r="ALI96" s="50"/>
      <c r="ALJ96" s="50"/>
      <c r="ALK96" s="50"/>
      <c r="ALL96" s="50"/>
      <c r="ALM96" s="50"/>
      <c r="ALN96" s="50"/>
      <c r="ALO96" s="50"/>
      <c r="ALP96" s="50"/>
      <c r="ALQ96" s="50"/>
      <c r="ALR96" s="50"/>
      <c r="ALS96" s="50"/>
      <c r="ALT96" s="50"/>
      <c r="ALU96" s="50"/>
      <c r="ALV96" s="50"/>
      <c r="ALW96" s="50"/>
      <c r="ALX96" s="50"/>
      <c r="ALY96" s="50"/>
      <c r="ALZ96" s="50"/>
      <c r="AMA96" s="50"/>
      <c r="AMB96" s="50"/>
      <c r="AMC96" s="50"/>
      <c r="AMD96" s="50"/>
      <c r="AME96" s="50"/>
      <c r="AMF96" s="50"/>
      <c r="AMG96" s="50"/>
      <c r="AMH96" s="50"/>
      <c r="AMI96" s="50"/>
      <c r="AMJ96" s="50"/>
      <c r="AMK96" s="50"/>
      <c r="AML96" s="50"/>
      <c r="AMM96" s="50"/>
      <c r="AMN96" s="50"/>
      <c r="AMO96" s="50"/>
      <c r="AMP96" s="50"/>
      <c r="AMQ96" s="50"/>
      <c r="AMR96" s="50"/>
      <c r="AMS96" s="50"/>
      <c r="AMT96" s="50"/>
      <c r="AMU96" s="50"/>
      <c r="AMV96" s="50"/>
      <c r="AMW96" s="50"/>
      <c r="AMX96" s="50"/>
      <c r="AMY96" s="50"/>
      <c r="AMZ96" s="50"/>
      <c r="ANA96" s="50"/>
      <c r="ANB96" s="50"/>
      <c r="ANC96" s="50"/>
      <c r="AND96" s="50"/>
      <c r="ANE96" s="50"/>
      <c r="ANF96" s="50"/>
      <c r="ANG96" s="50"/>
      <c r="ANH96" s="50"/>
      <c r="ANI96" s="50"/>
      <c r="ANJ96" s="50"/>
      <c r="ANK96" s="50"/>
      <c r="ANL96" s="50"/>
      <c r="ANM96" s="50"/>
      <c r="ANN96" s="50"/>
      <c r="ANO96" s="50"/>
      <c r="ANP96" s="50"/>
      <c r="ANQ96" s="50"/>
      <c r="ANR96" s="50"/>
      <c r="ANS96" s="50"/>
      <c r="ANT96" s="50"/>
      <c r="ANU96" s="50"/>
      <c r="ANV96" s="50"/>
      <c r="ANW96" s="50"/>
      <c r="ANX96" s="50"/>
      <c r="ANY96" s="50"/>
      <c r="ANZ96" s="50"/>
      <c r="AOA96" s="50"/>
      <c r="AOB96" s="50"/>
      <c r="AOC96" s="50"/>
      <c r="AOD96" s="50"/>
      <c r="AOE96" s="50"/>
      <c r="AOF96" s="50"/>
      <c r="AOG96" s="50"/>
      <c r="AOH96" s="50"/>
      <c r="AOI96" s="50"/>
      <c r="AOJ96" s="50"/>
      <c r="AOK96" s="50"/>
      <c r="AOL96" s="50"/>
      <c r="AOM96" s="50"/>
      <c r="AON96" s="50"/>
      <c r="AOO96" s="50"/>
      <c r="AOP96" s="50"/>
      <c r="AOQ96" s="50"/>
      <c r="AOR96" s="50"/>
      <c r="AOS96" s="50"/>
      <c r="AOT96" s="50"/>
      <c r="AOU96" s="50"/>
      <c r="AOV96" s="50"/>
      <c r="AOW96" s="50"/>
      <c r="AOX96" s="50"/>
      <c r="AOY96" s="50"/>
      <c r="AOZ96" s="50"/>
      <c r="APA96" s="50"/>
      <c r="APB96" s="50"/>
      <c r="APC96" s="50"/>
      <c r="APD96" s="50"/>
      <c r="APE96" s="50"/>
      <c r="APF96" s="50"/>
      <c r="APG96" s="50"/>
      <c r="APH96" s="50"/>
      <c r="API96" s="50"/>
      <c r="APJ96" s="50"/>
      <c r="APK96" s="50"/>
      <c r="APL96" s="50"/>
      <c r="APM96" s="50"/>
      <c r="APN96" s="50"/>
      <c r="APO96" s="50"/>
      <c r="APP96" s="50"/>
      <c r="APQ96" s="50"/>
      <c r="APR96" s="50"/>
      <c r="APS96" s="50"/>
      <c r="APT96" s="50"/>
      <c r="APU96" s="50"/>
      <c r="APV96" s="50"/>
      <c r="APW96" s="50"/>
      <c r="APX96" s="50"/>
      <c r="APY96" s="50"/>
      <c r="APZ96" s="50"/>
      <c r="AQA96" s="50"/>
      <c r="AQB96" s="50"/>
      <c r="AQC96" s="50"/>
      <c r="AQD96" s="50"/>
      <c r="AQE96" s="50"/>
      <c r="AQF96" s="50"/>
      <c r="AQG96" s="50"/>
      <c r="AQH96" s="50"/>
      <c r="AQI96" s="50"/>
      <c r="AQJ96" s="50"/>
      <c r="AQK96" s="50"/>
      <c r="AQL96" s="50"/>
      <c r="AQM96" s="50"/>
      <c r="AQN96" s="50"/>
      <c r="AQO96" s="50"/>
      <c r="AQP96" s="50"/>
      <c r="AQQ96" s="50"/>
      <c r="AQR96" s="50"/>
      <c r="AQS96" s="50"/>
      <c r="AQT96" s="50"/>
      <c r="AQU96" s="50"/>
      <c r="AQV96" s="50"/>
      <c r="AQW96" s="50"/>
      <c r="AQX96" s="50"/>
      <c r="AQY96" s="50"/>
      <c r="AQZ96" s="50"/>
      <c r="ARA96" s="50"/>
      <c r="ARB96" s="50"/>
      <c r="ARC96" s="50"/>
      <c r="ARD96" s="50"/>
      <c r="ARE96" s="50"/>
      <c r="ARF96" s="50"/>
      <c r="ARG96" s="50"/>
      <c r="ARH96" s="50"/>
      <c r="ARI96" s="50"/>
      <c r="ARJ96" s="50"/>
      <c r="ARK96" s="50"/>
      <c r="ARL96" s="50"/>
      <c r="ARM96" s="50"/>
      <c r="ARN96" s="50"/>
      <c r="ARO96" s="50"/>
      <c r="ARP96" s="50"/>
      <c r="ARQ96" s="50"/>
      <c r="ARR96" s="50"/>
      <c r="ARS96" s="50"/>
      <c r="ART96" s="50"/>
      <c r="ARU96" s="50"/>
      <c r="ARV96" s="50"/>
      <c r="ARW96" s="50"/>
      <c r="ARX96" s="50"/>
      <c r="ARY96" s="50"/>
      <c r="ARZ96" s="50"/>
      <c r="ASA96" s="50"/>
      <c r="ASB96" s="50"/>
      <c r="ASC96" s="50"/>
      <c r="ASD96" s="50"/>
      <c r="ASE96" s="50"/>
      <c r="ASF96" s="50"/>
      <c r="ASG96" s="50"/>
      <c r="ASH96" s="50"/>
      <c r="ASI96" s="50"/>
      <c r="ASJ96" s="50"/>
      <c r="ASK96" s="50"/>
      <c r="ASL96" s="50"/>
      <c r="ASM96" s="50"/>
      <c r="ASN96" s="50"/>
      <c r="ASO96" s="50"/>
      <c r="ASP96" s="50"/>
      <c r="ASQ96" s="50"/>
      <c r="ASR96" s="50"/>
      <c r="ASS96" s="50"/>
      <c r="AST96" s="50"/>
      <c r="ASU96" s="50"/>
      <c r="ASV96" s="50"/>
      <c r="ASW96" s="50"/>
      <c r="ASX96" s="50"/>
      <c r="ASY96" s="50"/>
      <c r="ASZ96" s="50"/>
      <c r="ATA96" s="50"/>
      <c r="ATB96" s="50"/>
      <c r="ATC96" s="50"/>
      <c r="ATD96" s="50"/>
      <c r="ATE96" s="50"/>
      <c r="ATF96" s="50"/>
      <c r="ATG96" s="50"/>
      <c r="ATH96" s="50"/>
      <c r="ATI96" s="50"/>
      <c r="ATJ96" s="50"/>
      <c r="ATK96" s="50"/>
      <c r="ATL96" s="50"/>
      <c r="ATM96" s="50"/>
      <c r="ATN96" s="50"/>
      <c r="ATO96" s="50"/>
      <c r="ATP96" s="50"/>
      <c r="ATQ96" s="50"/>
      <c r="ATR96" s="50"/>
      <c r="ATS96" s="50"/>
      <c r="ATT96" s="50"/>
      <c r="ATU96" s="50"/>
      <c r="ATV96" s="50"/>
      <c r="ATW96" s="50"/>
      <c r="ATX96" s="50"/>
      <c r="ATY96" s="50"/>
      <c r="ATZ96" s="50"/>
      <c r="AUA96" s="50"/>
      <c r="AUB96" s="50"/>
      <c r="AUC96" s="50"/>
      <c r="AUD96" s="50"/>
      <c r="AUE96" s="50"/>
      <c r="AUF96" s="50"/>
      <c r="AUG96" s="50"/>
      <c r="AUH96" s="50"/>
      <c r="AUI96" s="50"/>
      <c r="AUJ96" s="50"/>
      <c r="AUK96" s="50"/>
      <c r="AUL96" s="50"/>
      <c r="AUM96" s="50"/>
      <c r="AUN96" s="50"/>
      <c r="AUO96" s="50"/>
      <c r="AUP96" s="50"/>
      <c r="AUQ96" s="50"/>
      <c r="AUR96" s="50"/>
      <c r="AUS96" s="50"/>
      <c r="AUT96" s="50"/>
      <c r="AUU96" s="50"/>
      <c r="AUV96" s="50"/>
      <c r="AUW96" s="50"/>
      <c r="AUX96" s="50"/>
      <c r="AUY96" s="50"/>
      <c r="AUZ96" s="50"/>
      <c r="AVA96" s="50"/>
      <c r="AVB96" s="50"/>
      <c r="AVC96" s="50"/>
      <c r="AVD96" s="50"/>
      <c r="AVE96" s="50"/>
      <c r="AVF96" s="50"/>
      <c r="AVG96" s="50"/>
      <c r="AVH96" s="50"/>
      <c r="AVI96" s="50"/>
      <c r="AVJ96" s="50"/>
      <c r="AVK96" s="50"/>
      <c r="AVL96" s="50"/>
      <c r="AVM96" s="50"/>
      <c r="AVN96" s="50"/>
      <c r="AVO96" s="50"/>
      <c r="AVP96" s="50"/>
      <c r="AVQ96" s="50"/>
      <c r="AVR96" s="50"/>
      <c r="AVS96" s="50"/>
      <c r="AVT96" s="50"/>
      <c r="AVU96" s="50"/>
      <c r="AVV96" s="50"/>
      <c r="AVW96" s="50"/>
      <c r="AVX96" s="50"/>
      <c r="AVY96" s="50"/>
      <c r="AVZ96" s="50"/>
      <c r="AWA96" s="50"/>
      <c r="AWB96" s="50"/>
      <c r="AWC96" s="50"/>
      <c r="AWD96" s="50"/>
      <c r="AWE96" s="50"/>
      <c r="AWF96" s="50"/>
      <c r="AWG96" s="50"/>
      <c r="AWH96" s="50"/>
      <c r="AWI96" s="50"/>
      <c r="AWJ96" s="50"/>
      <c r="AWK96" s="50"/>
      <c r="AWL96" s="50"/>
      <c r="AWM96" s="50"/>
      <c r="AWN96" s="50"/>
      <c r="AWO96" s="50"/>
      <c r="AWP96" s="50"/>
      <c r="AWQ96" s="50"/>
      <c r="AWR96" s="50"/>
      <c r="AWS96" s="50"/>
      <c r="AWT96" s="50"/>
      <c r="AWU96" s="50"/>
      <c r="AWV96" s="50"/>
      <c r="AWW96" s="50"/>
      <c r="AWX96" s="50"/>
      <c r="AWY96" s="50"/>
      <c r="AWZ96" s="50"/>
      <c r="AXA96" s="50"/>
      <c r="AXB96" s="50"/>
      <c r="AXC96" s="50"/>
      <c r="AXD96" s="50"/>
      <c r="AXE96" s="50"/>
      <c r="AXF96" s="50"/>
      <c r="AXG96" s="50"/>
      <c r="AXH96" s="50"/>
      <c r="AXI96" s="50"/>
      <c r="AXJ96" s="50"/>
      <c r="AXK96" s="50"/>
      <c r="AXL96" s="50"/>
      <c r="AXM96" s="50"/>
      <c r="AXN96" s="50"/>
      <c r="AXO96" s="50"/>
      <c r="AXP96" s="50"/>
      <c r="AXQ96" s="50"/>
      <c r="AXR96" s="50"/>
      <c r="AXS96" s="50"/>
      <c r="AXT96" s="50"/>
      <c r="AXU96" s="50"/>
      <c r="AXV96" s="50"/>
      <c r="AXW96" s="50"/>
      <c r="AXX96" s="50"/>
      <c r="AXY96" s="50"/>
      <c r="AXZ96" s="50"/>
      <c r="AYA96" s="50"/>
      <c r="AYB96" s="50"/>
      <c r="AYC96" s="50"/>
      <c r="AYD96" s="50"/>
      <c r="AYE96" s="50"/>
      <c r="AYF96" s="50"/>
      <c r="AYG96" s="50"/>
      <c r="AYH96" s="50"/>
      <c r="AYI96" s="50"/>
      <c r="AYJ96" s="50"/>
      <c r="AYK96" s="50"/>
      <c r="AYL96" s="50"/>
      <c r="AYM96" s="50"/>
      <c r="AYN96" s="50"/>
      <c r="AYO96" s="50"/>
      <c r="AYP96" s="50"/>
      <c r="AYQ96" s="50"/>
      <c r="AYR96" s="50"/>
      <c r="AYS96" s="50"/>
      <c r="AYT96" s="50"/>
      <c r="AYU96" s="50"/>
      <c r="AYV96" s="50"/>
      <c r="AYW96" s="50"/>
      <c r="AYX96" s="50"/>
      <c r="AYY96" s="50"/>
      <c r="AYZ96" s="50"/>
      <c r="AZA96" s="50"/>
      <c r="AZB96" s="50"/>
      <c r="AZC96" s="50"/>
      <c r="AZD96" s="50"/>
      <c r="AZE96" s="50"/>
      <c r="AZF96" s="50"/>
      <c r="AZG96" s="50"/>
      <c r="AZH96" s="50"/>
      <c r="AZI96" s="50"/>
      <c r="AZJ96" s="50"/>
      <c r="AZK96" s="50"/>
      <c r="AZL96" s="50"/>
      <c r="AZM96" s="50"/>
      <c r="AZN96" s="50"/>
      <c r="AZO96" s="50"/>
      <c r="AZP96" s="50"/>
      <c r="AZQ96" s="50"/>
      <c r="AZR96" s="50"/>
      <c r="AZS96" s="50"/>
      <c r="AZT96" s="50"/>
      <c r="AZU96" s="50"/>
      <c r="AZV96" s="50"/>
      <c r="AZW96" s="50"/>
      <c r="AZX96" s="50"/>
      <c r="AZY96" s="50"/>
      <c r="AZZ96" s="50"/>
      <c r="BAA96" s="50"/>
      <c r="BAB96" s="50"/>
      <c r="BAC96" s="50"/>
      <c r="BAD96" s="50"/>
      <c r="BAE96" s="50"/>
      <c r="BAF96" s="50"/>
      <c r="BAG96" s="50"/>
      <c r="BAH96" s="50"/>
      <c r="BAI96" s="50"/>
      <c r="BAJ96" s="50"/>
      <c r="BAK96" s="50"/>
      <c r="BAL96" s="50"/>
      <c r="BAM96" s="50"/>
      <c r="BAN96" s="50"/>
      <c r="BAO96" s="50"/>
      <c r="BAP96" s="50"/>
      <c r="BAQ96" s="50"/>
      <c r="BAR96" s="50"/>
      <c r="BAS96" s="50"/>
      <c r="BAT96" s="50"/>
      <c r="BAU96" s="50"/>
      <c r="BAV96" s="50"/>
      <c r="BAW96" s="50"/>
      <c r="BAX96" s="50"/>
      <c r="BAY96" s="50"/>
      <c r="BAZ96" s="50"/>
      <c r="BBA96" s="50"/>
      <c r="BBB96" s="50"/>
      <c r="BBC96" s="50"/>
      <c r="BBD96" s="50"/>
      <c r="BBE96" s="50"/>
      <c r="BBF96" s="50"/>
      <c r="BBG96" s="50"/>
      <c r="BBH96" s="50"/>
      <c r="BBI96" s="50"/>
      <c r="BBJ96" s="50"/>
      <c r="BBK96" s="50"/>
      <c r="BBL96" s="50"/>
      <c r="BBM96" s="50"/>
      <c r="BBN96" s="50"/>
      <c r="BBO96" s="50"/>
      <c r="BBP96" s="50"/>
      <c r="BBQ96" s="50"/>
      <c r="BBR96" s="50"/>
      <c r="BBS96" s="50"/>
      <c r="BBT96" s="50"/>
      <c r="BBU96" s="50"/>
      <c r="BBV96" s="50"/>
      <c r="BBW96" s="50"/>
      <c r="BBX96" s="50"/>
      <c r="BBY96" s="50"/>
      <c r="BBZ96" s="50"/>
      <c r="BCA96" s="50"/>
      <c r="BCB96" s="50"/>
      <c r="BCC96" s="50"/>
      <c r="BCD96" s="50"/>
      <c r="BCE96" s="50"/>
      <c r="BCF96" s="50"/>
      <c r="BCG96" s="50"/>
      <c r="BCH96" s="50"/>
      <c r="BCI96" s="50"/>
      <c r="BCJ96" s="50"/>
      <c r="BCK96" s="50"/>
      <c r="BCL96" s="50"/>
      <c r="BCM96" s="50"/>
      <c r="BCN96" s="50"/>
      <c r="BCO96" s="50"/>
      <c r="BCP96" s="50"/>
      <c r="BCQ96" s="50"/>
      <c r="BCR96" s="50"/>
      <c r="BCS96" s="50"/>
      <c r="BCT96" s="50"/>
      <c r="BCU96" s="50"/>
      <c r="BCV96" s="50"/>
      <c r="BCW96" s="50"/>
      <c r="BCX96" s="50"/>
      <c r="BCY96" s="50"/>
      <c r="BCZ96" s="50"/>
      <c r="BDA96" s="50"/>
      <c r="BDB96" s="50"/>
      <c r="BDC96" s="50"/>
      <c r="BDD96" s="50"/>
      <c r="BDE96" s="50"/>
      <c r="BDF96" s="50"/>
      <c r="BDG96" s="50"/>
      <c r="BDH96" s="50"/>
      <c r="BDI96" s="50"/>
      <c r="BDJ96" s="50"/>
      <c r="BDK96" s="50"/>
      <c r="BDL96" s="50"/>
      <c r="BDM96" s="50"/>
      <c r="BDN96" s="50"/>
      <c r="BDO96" s="50"/>
      <c r="BDP96" s="50"/>
      <c r="BDQ96" s="50"/>
      <c r="BDR96" s="50"/>
      <c r="BDS96" s="50"/>
      <c r="BDT96" s="50"/>
      <c r="BDU96" s="50"/>
      <c r="BDV96" s="50"/>
      <c r="BDW96" s="50"/>
      <c r="BDX96" s="50"/>
      <c r="BDY96" s="50"/>
      <c r="BDZ96" s="50"/>
      <c r="BEA96" s="50"/>
      <c r="BEB96" s="50"/>
      <c r="BEC96" s="50"/>
      <c r="BED96" s="50"/>
      <c r="BEE96" s="50"/>
      <c r="BEF96" s="50"/>
      <c r="BEG96" s="50"/>
      <c r="BEH96" s="50"/>
      <c r="BEI96" s="50"/>
      <c r="BEJ96" s="50"/>
      <c r="BEK96" s="50"/>
      <c r="BEL96" s="50"/>
      <c r="BEM96" s="50"/>
      <c r="BEN96" s="50"/>
      <c r="BEO96" s="50"/>
      <c r="BEP96" s="50"/>
      <c r="BEQ96" s="50"/>
      <c r="BER96" s="50"/>
      <c r="BES96" s="50"/>
      <c r="BET96" s="50"/>
      <c r="BEU96" s="50"/>
      <c r="BEV96" s="50"/>
      <c r="BEW96" s="50"/>
      <c r="BEX96" s="50"/>
      <c r="BEY96" s="50"/>
      <c r="BEZ96" s="50"/>
      <c r="BFA96" s="50"/>
      <c r="BFB96" s="50"/>
      <c r="BFC96" s="50"/>
      <c r="BFD96" s="50"/>
      <c r="BFE96" s="50"/>
      <c r="BFF96" s="50"/>
      <c r="BFG96" s="50"/>
      <c r="BFH96" s="50"/>
      <c r="BFI96" s="50"/>
      <c r="BFJ96" s="50"/>
      <c r="BFK96" s="50"/>
      <c r="BFL96" s="50"/>
      <c r="BFM96" s="50"/>
      <c r="BFN96" s="50"/>
      <c r="BFO96" s="50"/>
      <c r="BFP96" s="50"/>
      <c r="BFQ96" s="50"/>
      <c r="BFR96" s="50"/>
      <c r="BFS96" s="50"/>
      <c r="BFT96" s="50"/>
      <c r="BFU96" s="50"/>
      <c r="BFV96" s="50"/>
      <c r="BFW96" s="50"/>
      <c r="BFX96" s="50"/>
      <c r="BFY96" s="50"/>
      <c r="BFZ96" s="50"/>
      <c r="BGA96" s="50"/>
      <c r="BGB96" s="50"/>
      <c r="BGC96" s="50"/>
      <c r="BGD96" s="50"/>
      <c r="BGE96" s="50"/>
      <c r="BGF96" s="50"/>
      <c r="BGG96" s="50"/>
      <c r="BGH96" s="50"/>
      <c r="BGI96" s="50"/>
      <c r="BGJ96" s="50"/>
      <c r="BGK96" s="50"/>
      <c r="BGL96" s="50"/>
      <c r="BGM96" s="50"/>
      <c r="BGN96" s="50"/>
      <c r="BGO96" s="50"/>
      <c r="BGP96" s="50"/>
      <c r="BGQ96" s="50"/>
      <c r="BGR96" s="50"/>
      <c r="BGS96" s="50"/>
      <c r="BGT96" s="50"/>
      <c r="BGU96" s="50"/>
      <c r="BGV96" s="50"/>
      <c r="BGW96" s="50"/>
      <c r="BGX96" s="50"/>
      <c r="BGY96" s="50"/>
      <c r="BGZ96" s="50"/>
      <c r="BHA96" s="50"/>
      <c r="BHB96" s="50"/>
      <c r="BHC96" s="50"/>
      <c r="BHD96" s="50"/>
      <c r="BHE96" s="50"/>
      <c r="BHF96" s="50"/>
      <c r="BHG96" s="50"/>
      <c r="BHH96" s="50"/>
      <c r="BHI96" s="50"/>
      <c r="BHJ96" s="50"/>
      <c r="BHK96" s="50"/>
      <c r="BHL96" s="50"/>
      <c r="BHM96" s="50"/>
      <c r="BHN96" s="50"/>
      <c r="BHO96" s="50"/>
      <c r="BHP96" s="50"/>
      <c r="BHQ96" s="50"/>
      <c r="BHR96" s="50"/>
      <c r="BHS96" s="50"/>
      <c r="BHT96" s="50"/>
      <c r="BHU96" s="50"/>
      <c r="BHV96" s="50"/>
      <c r="BHW96" s="50"/>
      <c r="BHX96" s="50"/>
      <c r="BHY96" s="50"/>
      <c r="BHZ96" s="50"/>
      <c r="BIA96" s="50"/>
      <c r="BIB96" s="50"/>
      <c r="BIC96" s="50"/>
      <c r="BID96" s="50"/>
      <c r="BIE96" s="50"/>
      <c r="BIF96" s="50"/>
      <c r="BIG96" s="50"/>
      <c r="BIH96" s="50"/>
      <c r="BII96" s="50"/>
      <c r="BIJ96" s="50"/>
      <c r="BIK96" s="50"/>
      <c r="BIL96" s="50"/>
      <c r="BIM96" s="50"/>
      <c r="BIN96" s="50"/>
      <c r="BIO96" s="50"/>
      <c r="BIP96" s="50"/>
      <c r="BIQ96" s="50"/>
      <c r="BIR96" s="50"/>
      <c r="BIS96" s="50"/>
      <c r="BIT96" s="50"/>
      <c r="BIU96" s="50"/>
      <c r="BIV96" s="50"/>
      <c r="BIW96" s="50"/>
      <c r="BIX96" s="50"/>
      <c r="BIY96" s="50"/>
      <c r="BIZ96" s="50"/>
      <c r="BJA96" s="50"/>
      <c r="BJB96" s="50"/>
      <c r="BJC96" s="50"/>
      <c r="BJD96" s="50"/>
      <c r="BJE96" s="50"/>
      <c r="BJF96" s="50"/>
      <c r="BJG96" s="50"/>
      <c r="BJH96" s="50"/>
      <c r="BJI96" s="50"/>
      <c r="BJJ96" s="50"/>
      <c r="BJK96" s="50"/>
      <c r="BJL96" s="50"/>
      <c r="BJM96" s="50"/>
      <c r="BJN96" s="50"/>
      <c r="BJO96" s="50"/>
      <c r="BJP96" s="50"/>
      <c r="BJQ96" s="50"/>
      <c r="BJR96" s="50"/>
      <c r="BJS96" s="50"/>
      <c r="BJT96" s="50"/>
      <c r="BJU96" s="50"/>
      <c r="BJV96" s="50"/>
      <c r="BJW96" s="50"/>
      <c r="BJX96" s="50"/>
      <c r="BJY96" s="50"/>
      <c r="BJZ96" s="50"/>
      <c r="BKA96" s="50"/>
      <c r="BKB96" s="50"/>
      <c r="BKC96" s="50"/>
      <c r="BKD96" s="50"/>
      <c r="BKE96" s="50"/>
      <c r="BKF96" s="50"/>
      <c r="BKG96" s="50"/>
      <c r="BKH96" s="50"/>
      <c r="BKI96" s="50"/>
      <c r="BKJ96" s="50"/>
      <c r="BKK96" s="50"/>
      <c r="BKL96" s="50"/>
      <c r="BKM96" s="50"/>
      <c r="BKN96" s="50"/>
      <c r="BKO96" s="50"/>
      <c r="BKP96" s="50"/>
      <c r="BKQ96" s="50"/>
      <c r="BKR96" s="50"/>
      <c r="BKS96" s="50"/>
      <c r="BKT96" s="50"/>
      <c r="BKU96" s="50"/>
      <c r="BKV96" s="50"/>
      <c r="BKW96" s="50"/>
      <c r="BKX96" s="50"/>
      <c r="BKY96" s="50"/>
      <c r="BKZ96" s="50"/>
      <c r="BLA96" s="50"/>
      <c r="BLB96" s="50"/>
      <c r="BLC96" s="50"/>
      <c r="BLD96" s="50"/>
      <c r="BLE96" s="50"/>
      <c r="BLF96" s="50"/>
      <c r="BLG96" s="50"/>
      <c r="BLH96" s="50"/>
      <c r="BLI96" s="50"/>
      <c r="BLJ96" s="50"/>
      <c r="BLK96" s="50"/>
      <c r="BLL96" s="50"/>
      <c r="BLM96" s="50"/>
      <c r="BLN96" s="50"/>
      <c r="BLO96" s="50"/>
      <c r="BLP96" s="50"/>
      <c r="BLQ96" s="50"/>
      <c r="BLR96" s="50"/>
      <c r="BLS96" s="50"/>
      <c r="BLT96" s="50"/>
      <c r="BLU96" s="50"/>
      <c r="BLV96" s="50"/>
      <c r="BLW96" s="50"/>
      <c r="BLX96" s="50"/>
      <c r="BLY96" s="50"/>
      <c r="BLZ96" s="50"/>
      <c r="BMA96" s="50"/>
      <c r="BMB96" s="50"/>
      <c r="BMC96" s="50"/>
      <c r="BMD96" s="50"/>
      <c r="BME96" s="50"/>
      <c r="BMF96" s="50"/>
      <c r="BMG96" s="50"/>
      <c r="BMH96" s="50"/>
      <c r="BMI96" s="50"/>
      <c r="BMJ96" s="50"/>
      <c r="BMK96" s="50"/>
      <c r="BML96" s="50"/>
      <c r="BMM96" s="50"/>
      <c r="BMN96" s="50"/>
      <c r="BMO96" s="50"/>
      <c r="BMP96" s="50"/>
      <c r="BMQ96" s="50"/>
      <c r="BMR96" s="50"/>
      <c r="BMS96" s="50"/>
      <c r="BMT96" s="50"/>
      <c r="BMU96" s="50"/>
      <c r="BMV96" s="50"/>
      <c r="BMW96" s="50"/>
      <c r="BMX96" s="50"/>
      <c r="BMY96" s="50"/>
      <c r="BMZ96" s="50"/>
      <c r="BNA96" s="50"/>
      <c r="BNB96" s="50"/>
      <c r="BNC96" s="50"/>
      <c r="BND96" s="50"/>
      <c r="BNE96" s="50"/>
      <c r="BNF96" s="50"/>
      <c r="BNG96" s="50"/>
      <c r="BNH96" s="50"/>
      <c r="BNI96" s="50"/>
      <c r="BNJ96" s="50"/>
      <c r="BNK96" s="50"/>
      <c r="BNL96" s="50"/>
      <c r="BNM96" s="50"/>
      <c r="BNN96" s="50"/>
      <c r="BNO96" s="50"/>
      <c r="BNP96" s="50"/>
      <c r="BNQ96" s="50"/>
      <c r="BNR96" s="50"/>
      <c r="BNS96" s="50"/>
      <c r="BNT96" s="50"/>
      <c r="BNU96" s="50"/>
      <c r="BNV96" s="50"/>
      <c r="BNW96" s="50"/>
      <c r="BNX96" s="50"/>
      <c r="BNY96" s="50"/>
      <c r="BNZ96" s="50"/>
      <c r="BOA96" s="50"/>
      <c r="BOB96" s="50"/>
      <c r="BOC96" s="50"/>
      <c r="BOD96" s="50"/>
      <c r="BOE96" s="50"/>
      <c r="BOF96" s="50"/>
      <c r="BOG96" s="50"/>
      <c r="BOH96" s="50"/>
      <c r="BOI96" s="50"/>
      <c r="BOJ96" s="50"/>
      <c r="BOK96" s="50"/>
      <c r="BOL96" s="50"/>
      <c r="BOM96" s="50"/>
      <c r="BON96" s="50"/>
      <c r="BOO96" s="50"/>
      <c r="BOP96" s="50"/>
      <c r="BOQ96" s="50"/>
      <c r="BOR96" s="50"/>
      <c r="BOS96" s="50"/>
      <c r="BOT96" s="50"/>
      <c r="BOU96" s="50"/>
      <c r="BOV96" s="50"/>
      <c r="BOW96" s="50"/>
      <c r="BOX96" s="50"/>
      <c r="BOY96" s="50"/>
      <c r="BOZ96" s="50"/>
      <c r="BPA96" s="50"/>
      <c r="BPB96" s="50"/>
      <c r="BPC96" s="50"/>
      <c r="BPD96" s="50"/>
      <c r="BPE96" s="50"/>
      <c r="BPF96" s="50"/>
      <c r="BPG96" s="50"/>
      <c r="BPH96" s="50"/>
      <c r="BPI96" s="50"/>
      <c r="BPJ96" s="50"/>
      <c r="BPK96" s="50"/>
      <c r="BPL96" s="50"/>
      <c r="BPM96" s="50"/>
      <c r="BPN96" s="50"/>
      <c r="BPO96" s="50"/>
      <c r="BPP96" s="50"/>
      <c r="BPQ96" s="50"/>
      <c r="BPR96" s="50"/>
      <c r="BPS96" s="50"/>
      <c r="BPT96" s="50"/>
      <c r="BPU96" s="50"/>
      <c r="BPV96" s="50"/>
      <c r="BPW96" s="50"/>
      <c r="BPX96" s="50"/>
      <c r="BPY96" s="50"/>
      <c r="BPZ96" s="50"/>
      <c r="BQA96" s="50"/>
      <c r="BQB96" s="50"/>
      <c r="BQC96" s="50"/>
      <c r="BQD96" s="50"/>
      <c r="BQE96" s="50"/>
      <c r="BQF96" s="50"/>
      <c r="BQG96" s="50"/>
      <c r="BQH96" s="50"/>
      <c r="BQI96" s="50"/>
      <c r="BQJ96" s="50"/>
      <c r="BQK96" s="50"/>
      <c r="BQL96" s="50"/>
      <c r="BQM96" s="50"/>
      <c r="BQN96" s="50"/>
      <c r="BQO96" s="50"/>
      <c r="BQP96" s="50"/>
      <c r="BQQ96" s="50"/>
      <c r="BQR96" s="50"/>
      <c r="BQS96" s="50"/>
      <c r="BQT96" s="50"/>
      <c r="BQU96" s="50"/>
      <c r="BQV96" s="50"/>
      <c r="BQW96" s="50"/>
      <c r="BQX96" s="50"/>
      <c r="BQY96" s="50"/>
      <c r="BQZ96" s="50"/>
      <c r="BRA96" s="50"/>
      <c r="BRB96" s="50"/>
      <c r="BRC96" s="50"/>
      <c r="BRD96" s="50"/>
      <c r="BRE96" s="50"/>
      <c r="BRF96" s="50"/>
      <c r="BRG96" s="50"/>
      <c r="BRH96" s="50"/>
      <c r="BRI96" s="50"/>
      <c r="BRJ96" s="50"/>
      <c r="BRK96" s="50"/>
      <c r="BRL96" s="50"/>
      <c r="BRM96" s="50"/>
      <c r="BRN96" s="50"/>
      <c r="BRO96" s="50"/>
      <c r="BRP96" s="50"/>
      <c r="BRQ96" s="50"/>
      <c r="BRR96" s="50"/>
      <c r="BRS96" s="50"/>
      <c r="BRT96" s="50"/>
      <c r="BRU96" s="50"/>
      <c r="BRV96" s="50"/>
      <c r="BRW96" s="50"/>
      <c r="BRX96" s="50"/>
      <c r="BRY96" s="50"/>
      <c r="BRZ96" s="50"/>
      <c r="BSA96" s="50"/>
      <c r="BSB96" s="50"/>
      <c r="BSC96" s="50"/>
      <c r="BSD96" s="50"/>
      <c r="BSE96" s="50"/>
      <c r="BSF96" s="50"/>
      <c r="BSG96" s="50"/>
      <c r="BSH96" s="50"/>
      <c r="BSI96" s="50"/>
      <c r="BSJ96" s="50"/>
      <c r="BSK96" s="50"/>
      <c r="BSL96" s="50"/>
      <c r="BSM96" s="50"/>
      <c r="BSN96" s="50"/>
      <c r="BSO96" s="50"/>
      <c r="BSP96" s="50"/>
      <c r="BSQ96" s="50"/>
      <c r="BSR96" s="50"/>
      <c r="BSS96" s="50"/>
      <c r="BST96" s="50"/>
      <c r="BSU96" s="50"/>
      <c r="BSV96" s="50"/>
      <c r="BSW96" s="50"/>
      <c r="BSX96" s="50"/>
      <c r="BSY96" s="50"/>
      <c r="BSZ96" s="50"/>
      <c r="BTA96" s="50"/>
      <c r="BTB96" s="50"/>
      <c r="BTC96" s="50"/>
      <c r="BTD96" s="50"/>
      <c r="BTE96" s="50"/>
      <c r="BTF96" s="50"/>
      <c r="BTG96" s="50"/>
      <c r="BTH96" s="50"/>
      <c r="BTI96" s="50"/>
      <c r="BTJ96" s="50"/>
      <c r="BTK96" s="50"/>
      <c r="BTL96" s="50"/>
      <c r="BTM96" s="50"/>
      <c r="BTN96" s="50"/>
      <c r="BTO96" s="50"/>
      <c r="BTP96" s="50"/>
      <c r="BTQ96" s="50"/>
      <c r="BTR96" s="50"/>
      <c r="BTS96" s="50"/>
      <c r="BTT96" s="50"/>
      <c r="BTU96" s="50"/>
      <c r="BTV96" s="50"/>
      <c r="BTW96" s="50"/>
      <c r="BTX96" s="50"/>
      <c r="BTY96" s="50"/>
      <c r="BTZ96" s="50"/>
      <c r="BUA96" s="50"/>
      <c r="BUB96" s="50"/>
      <c r="BUC96" s="50"/>
      <c r="BUD96" s="50"/>
      <c r="BUE96" s="50"/>
      <c r="BUF96" s="50"/>
      <c r="BUG96" s="50"/>
      <c r="BUH96" s="50"/>
      <c r="BUI96" s="50"/>
      <c r="BUJ96" s="50"/>
      <c r="BUK96" s="50"/>
      <c r="BUL96" s="50"/>
      <c r="BUM96" s="50"/>
      <c r="BUN96" s="50"/>
      <c r="BUO96" s="50"/>
      <c r="BUP96" s="50"/>
      <c r="BUQ96" s="50"/>
      <c r="BUR96" s="50"/>
      <c r="BUS96" s="50"/>
      <c r="BUT96" s="50"/>
      <c r="BUU96" s="50"/>
      <c r="BUV96" s="50"/>
      <c r="BUW96" s="50"/>
      <c r="BUX96" s="50"/>
      <c r="BUY96" s="50"/>
      <c r="BUZ96" s="50"/>
      <c r="BVA96" s="50"/>
      <c r="BVB96" s="50"/>
      <c r="BVC96" s="50"/>
      <c r="BVD96" s="50"/>
      <c r="BVE96" s="50"/>
      <c r="BVF96" s="50"/>
      <c r="BVG96" s="50"/>
      <c r="BVH96" s="50"/>
      <c r="BVI96" s="50"/>
      <c r="BVJ96" s="50"/>
      <c r="BVK96" s="50"/>
      <c r="BVL96" s="50"/>
      <c r="BVM96" s="50"/>
      <c r="BVN96" s="50"/>
      <c r="BVO96" s="50"/>
      <c r="BVP96" s="50"/>
      <c r="BVQ96" s="50"/>
      <c r="BVR96" s="50"/>
      <c r="BVS96" s="50"/>
      <c r="BVT96" s="50"/>
      <c r="BVU96" s="50"/>
      <c r="BVV96" s="50"/>
      <c r="BVW96" s="50"/>
      <c r="BVX96" s="50"/>
      <c r="BVY96" s="50"/>
      <c r="BVZ96" s="50"/>
      <c r="BWA96" s="50"/>
      <c r="BWB96" s="50"/>
      <c r="BWC96" s="50"/>
      <c r="BWD96" s="50"/>
      <c r="BWE96" s="50"/>
      <c r="BWF96" s="50"/>
      <c r="BWG96" s="50"/>
      <c r="BWH96" s="50"/>
      <c r="BWI96" s="50"/>
      <c r="BWJ96" s="50"/>
      <c r="BWK96" s="50"/>
      <c r="BWL96" s="50"/>
      <c r="BWM96" s="50"/>
      <c r="BWN96" s="50"/>
      <c r="BWO96" s="50"/>
      <c r="BWP96" s="50"/>
      <c r="BWQ96" s="50"/>
      <c r="BWR96" s="50"/>
      <c r="BWS96" s="50"/>
      <c r="BWT96" s="50"/>
      <c r="BWU96" s="50"/>
      <c r="BWV96" s="50"/>
      <c r="BWW96" s="50"/>
      <c r="BWX96" s="50"/>
      <c r="BWY96" s="50"/>
      <c r="BWZ96" s="50"/>
      <c r="BXA96" s="50"/>
      <c r="BXB96" s="50"/>
      <c r="BXC96" s="50"/>
      <c r="BXD96" s="50"/>
      <c r="BXE96" s="50"/>
      <c r="BXF96" s="50"/>
      <c r="BXG96" s="50"/>
      <c r="BXH96" s="50"/>
      <c r="BXI96" s="50"/>
      <c r="BXJ96" s="50"/>
      <c r="BXK96" s="50"/>
      <c r="BXL96" s="50"/>
      <c r="BXM96" s="50"/>
      <c r="BXN96" s="50"/>
      <c r="BXO96" s="50"/>
      <c r="BXP96" s="50"/>
      <c r="BXQ96" s="50"/>
      <c r="BXR96" s="50"/>
      <c r="BXS96" s="50"/>
      <c r="BXT96" s="50"/>
      <c r="BXU96" s="50"/>
      <c r="BXV96" s="50"/>
      <c r="BXW96" s="50"/>
      <c r="BXX96" s="50"/>
      <c r="BXY96" s="50"/>
      <c r="BXZ96" s="50"/>
      <c r="BYA96" s="50"/>
      <c r="BYB96" s="50"/>
      <c r="BYC96" s="50"/>
      <c r="BYD96" s="50"/>
      <c r="BYE96" s="50"/>
      <c r="BYF96" s="50"/>
      <c r="BYG96" s="50"/>
      <c r="BYH96" s="50"/>
      <c r="BYI96" s="50"/>
      <c r="BYJ96" s="50"/>
      <c r="BYK96" s="50"/>
      <c r="BYL96" s="50"/>
      <c r="BYM96" s="50"/>
      <c r="BYN96" s="50"/>
      <c r="BYO96" s="50"/>
      <c r="BYP96" s="50"/>
      <c r="BYQ96" s="50"/>
      <c r="BYR96" s="50"/>
      <c r="BYS96" s="50"/>
      <c r="BYT96" s="50"/>
      <c r="BYU96" s="50"/>
      <c r="BYV96" s="50"/>
      <c r="BYW96" s="50"/>
      <c r="BYX96" s="50"/>
      <c r="BYY96" s="50"/>
      <c r="BYZ96" s="50"/>
      <c r="BZA96" s="50"/>
      <c r="BZB96" s="50"/>
      <c r="BZC96" s="50"/>
      <c r="BZD96" s="50"/>
      <c r="BZE96" s="50"/>
      <c r="BZF96" s="50"/>
      <c r="BZG96" s="50"/>
      <c r="BZH96" s="50"/>
      <c r="BZI96" s="50"/>
      <c r="BZJ96" s="50"/>
      <c r="BZK96" s="50"/>
      <c r="BZL96" s="50"/>
      <c r="BZM96" s="50"/>
      <c r="BZN96" s="50"/>
      <c r="BZO96" s="50"/>
      <c r="BZP96" s="50"/>
      <c r="BZQ96" s="50"/>
      <c r="BZR96" s="50"/>
      <c r="BZS96" s="50"/>
      <c r="BZT96" s="50"/>
      <c r="BZU96" s="50"/>
      <c r="BZV96" s="50"/>
      <c r="BZW96" s="50"/>
      <c r="BZX96" s="50"/>
      <c r="BZY96" s="50"/>
      <c r="BZZ96" s="50"/>
      <c r="CAA96" s="50"/>
      <c r="CAB96" s="50"/>
      <c r="CAC96" s="50"/>
      <c r="CAD96" s="50"/>
      <c r="CAE96" s="50"/>
      <c r="CAF96" s="50"/>
      <c r="CAG96" s="50"/>
      <c r="CAH96" s="50"/>
      <c r="CAI96" s="50"/>
      <c r="CAJ96" s="50"/>
      <c r="CAK96" s="50"/>
      <c r="CAL96" s="50"/>
      <c r="CAM96" s="50"/>
      <c r="CAN96" s="50"/>
      <c r="CAO96" s="50"/>
      <c r="CAP96" s="50"/>
      <c r="CAQ96" s="50"/>
      <c r="CAR96" s="50"/>
      <c r="CAS96" s="50"/>
      <c r="CAT96" s="50"/>
      <c r="CAU96" s="50"/>
      <c r="CAV96" s="50"/>
      <c r="CAW96" s="50"/>
      <c r="CAX96" s="50"/>
      <c r="CAY96" s="50"/>
      <c r="CAZ96" s="50"/>
      <c r="CBA96" s="50"/>
      <c r="CBB96" s="50"/>
      <c r="CBC96" s="50"/>
      <c r="CBD96" s="50"/>
      <c r="CBE96" s="50"/>
      <c r="CBF96" s="50"/>
      <c r="CBG96" s="50"/>
      <c r="CBH96" s="50"/>
      <c r="CBI96" s="50"/>
      <c r="CBJ96" s="50"/>
      <c r="CBK96" s="50"/>
      <c r="CBL96" s="50"/>
      <c r="CBM96" s="50"/>
      <c r="CBN96" s="50"/>
      <c r="CBO96" s="50"/>
      <c r="CBP96" s="50"/>
      <c r="CBQ96" s="50"/>
      <c r="CBR96" s="50"/>
      <c r="CBS96" s="50"/>
      <c r="CBT96" s="50"/>
      <c r="CBU96" s="50"/>
      <c r="CBV96" s="50"/>
      <c r="CBW96" s="50"/>
      <c r="CBX96" s="50"/>
      <c r="CBY96" s="50"/>
      <c r="CBZ96" s="50"/>
      <c r="CCA96" s="50"/>
      <c r="CCB96" s="50"/>
      <c r="CCC96" s="50"/>
      <c r="CCD96" s="50"/>
      <c r="CCE96" s="50"/>
      <c r="CCF96" s="50"/>
      <c r="CCG96" s="50"/>
      <c r="CCH96" s="50"/>
      <c r="CCI96" s="50"/>
      <c r="CCJ96" s="50"/>
      <c r="CCK96" s="50"/>
      <c r="CCL96" s="50"/>
      <c r="CCM96" s="50"/>
      <c r="CCN96" s="50"/>
      <c r="CCO96" s="50"/>
      <c r="CCP96" s="50"/>
      <c r="CCQ96" s="50"/>
      <c r="CCR96" s="50"/>
      <c r="CCS96" s="50"/>
      <c r="CCT96" s="50"/>
      <c r="CCU96" s="50"/>
      <c r="CCV96" s="50"/>
      <c r="CCW96" s="50"/>
      <c r="CCX96" s="50"/>
      <c r="CCY96" s="50"/>
      <c r="CCZ96" s="50"/>
      <c r="CDA96" s="50"/>
      <c r="CDB96" s="50"/>
      <c r="CDC96" s="50"/>
      <c r="CDD96" s="50"/>
      <c r="CDE96" s="50"/>
      <c r="CDF96" s="50"/>
      <c r="CDG96" s="50"/>
      <c r="CDH96" s="50"/>
      <c r="CDI96" s="50"/>
      <c r="CDJ96" s="50"/>
      <c r="CDK96" s="50"/>
      <c r="CDL96" s="50"/>
      <c r="CDM96" s="50"/>
      <c r="CDN96" s="50"/>
      <c r="CDO96" s="50"/>
      <c r="CDP96" s="50"/>
      <c r="CDQ96" s="50"/>
      <c r="CDR96" s="50"/>
      <c r="CDS96" s="50"/>
      <c r="CDT96" s="50"/>
      <c r="CDU96" s="50"/>
      <c r="CDV96" s="50"/>
      <c r="CDW96" s="50"/>
      <c r="CDX96" s="50"/>
      <c r="CDY96" s="50"/>
      <c r="CDZ96" s="50"/>
      <c r="CEA96" s="50"/>
      <c r="CEB96" s="50"/>
      <c r="CEC96" s="50"/>
      <c r="CED96" s="50"/>
      <c r="CEE96" s="50"/>
      <c r="CEF96" s="50"/>
      <c r="CEG96" s="50"/>
      <c r="CEH96" s="50"/>
      <c r="CEI96" s="50"/>
      <c r="CEJ96" s="50"/>
      <c r="CEK96" s="50"/>
      <c r="CEL96" s="50"/>
      <c r="CEM96" s="50"/>
      <c r="CEN96" s="50"/>
      <c r="CEO96" s="50"/>
      <c r="CEP96" s="50"/>
      <c r="CEQ96" s="50"/>
      <c r="CER96" s="50"/>
      <c r="CES96" s="50"/>
      <c r="CET96" s="50"/>
      <c r="CEU96" s="50"/>
      <c r="CEV96" s="50"/>
      <c r="CEW96" s="50"/>
      <c r="CEX96" s="50"/>
      <c r="CEY96" s="50"/>
      <c r="CEZ96" s="50"/>
      <c r="CFA96" s="50"/>
      <c r="CFB96" s="50"/>
      <c r="CFC96" s="50"/>
      <c r="CFD96" s="50"/>
      <c r="CFE96" s="50"/>
      <c r="CFF96" s="50"/>
      <c r="CFG96" s="50"/>
      <c r="CFH96" s="50"/>
      <c r="CFI96" s="50"/>
      <c r="CFJ96" s="50"/>
      <c r="CFK96" s="50"/>
      <c r="CFL96" s="50"/>
      <c r="CFM96" s="50"/>
      <c r="CFN96" s="50"/>
      <c r="CFO96" s="50"/>
      <c r="CFP96" s="50"/>
      <c r="CFQ96" s="50"/>
      <c r="CFR96" s="50"/>
      <c r="CFS96" s="50"/>
      <c r="CFT96" s="50"/>
      <c r="CFU96" s="50"/>
      <c r="CFV96" s="50"/>
      <c r="CFW96" s="50"/>
      <c r="CFX96" s="50"/>
      <c r="CFY96" s="50"/>
      <c r="CFZ96" s="50"/>
      <c r="CGA96" s="50"/>
      <c r="CGB96" s="50"/>
      <c r="CGC96" s="50"/>
      <c r="CGD96" s="50"/>
      <c r="CGE96" s="50"/>
      <c r="CGF96" s="50"/>
      <c r="CGG96" s="50"/>
      <c r="CGH96" s="50"/>
      <c r="CGI96" s="50"/>
      <c r="CGJ96" s="50"/>
      <c r="CGK96" s="50"/>
      <c r="CGL96" s="50"/>
      <c r="CGM96" s="50"/>
      <c r="CGN96" s="50"/>
      <c r="CGO96" s="50"/>
      <c r="CGP96" s="50"/>
      <c r="CGQ96" s="50"/>
      <c r="CGR96" s="50"/>
      <c r="CGS96" s="50"/>
      <c r="CGT96" s="50"/>
      <c r="CGU96" s="50"/>
      <c r="CGV96" s="50"/>
      <c r="CGW96" s="50"/>
      <c r="CGX96" s="50"/>
      <c r="CGY96" s="50"/>
      <c r="CGZ96" s="50"/>
      <c r="CHA96" s="50"/>
      <c r="CHB96" s="50"/>
      <c r="CHC96" s="50"/>
      <c r="CHD96" s="50"/>
      <c r="CHE96" s="50"/>
      <c r="CHF96" s="50"/>
      <c r="CHG96" s="50"/>
      <c r="CHH96" s="50"/>
      <c r="CHI96" s="50"/>
      <c r="CHJ96" s="50"/>
      <c r="CHK96" s="50"/>
      <c r="CHL96" s="50"/>
      <c r="CHM96" s="50"/>
      <c r="CHN96" s="50"/>
      <c r="CHO96" s="50"/>
      <c r="CHP96" s="50"/>
      <c r="CHQ96" s="50"/>
      <c r="CHR96" s="50"/>
      <c r="CHS96" s="50"/>
      <c r="CHT96" s="50"/>
      <c r="CHU96" s="50"/>
      <c r="CHV96" s="50"/>
      <c r="CHW96" s="50"/>
      <c r="CHX96" s="50"/>
      <c r="CHY96" s="50"/>
      <c r="CHZ96" s="50"/>
      <c r="CIA96" s="50"/>
      <c r="CIB96" s="50"/>
      <c r="CIC96" s="50"/>
      <c r="CID96" s="50"/>
      <c r="CIE96" s="50"/>
      <c r="CIF96" s="50"/>
      <c r="CIG96" s="50"/>
      <c r="CIH96" s="50"/>
      <c r="CII96" s="50"/>
      <c r="CIJ96" s="50"/>
      <c r="CIK96" s="50"/>
      <c r="CIL96" s="50"/>
      <c r="CIM96" s="50"/>
      <c r="CIN96" s="50"/>
      <c r="CIO96" s="50"/>
      <c r="CIP96" s="50"/>
      <c r="CIQ96" s="50"/>
      <c r="CIR96" s="50"/>
      <c r="CIS96" s="50"/>
      <c r="CIT96" s="50"/>
      <c r="CIU96" s="50"/>
      <c r="CIV96" s="50"/>
      <c r="CIW96" s="50"/>
      <c r="CIX96" s="50"/>
      <c r="CIY96" s="50"/>
      <c r="CIZ96" s="50"/>
      <c r="CJA96" s="50"/>
      <c r="CJB96" s="50"/>
      <c r="CJC96" s="50"/>
      <c r="CJD96" s="50"/>
      <c r="CJE96" s="50"/>
      <c r="CJF96" s="50"/>
      <c r="CJG96" s="50"/>
      <c r="CJH96" s="50"/>
      <c r="CJI96" s="50"/>
      <c r="CJJ96" s="50"/>
      <c r="CJK96" s="50"/>
      <c r="CJL96" s="50"/>
      <c r="CJM96" s="50"/>
      <c r="CJN96" s="50"/>
      <c r="CJO96" s="50"/>
      <c r="CJP96" s="50"/>
      <c r="CJQ96" s="50"/>
      <c r="CJR96" s="50"/>
      <c r="CJS96" s="50"/>
      <c r="CJT96" s="50"/>
      <c r="CJU96" s="50"/>
      <c r="CJV96" s="50"/>
      <c r="CJW96" s="50"/>
      <c r="CJX96" s="50"/>
      <c r="CJY96" s="50"/>
      <c r="CJZ96" s="50"/>
      <c r="CKA96" s="50"/>
      <c r="CKB96" s="50"/>
      <c r="CKC96" s="50"/>
      <c r="CKD96" s="50"/>
      <c r="CKE96" s="50"/>
      <c r="CKF96" s="50"/>
      <c r="CKG96" s="50"/>
      <c r="CKH96" s="50"/>
      <c r="CKI96" s="50"/>
      <c r="CKJ96" s="50"/>
      <c r="CKK96" s="50"/>
      <c r="CKL96" s="50"/>
      <c r="CKM96" s="50"/>
      <c r="CKN96" s="50"/>
      <c r="CKO96" s="50"/>
      <c r="CKP96" s="50"/>
      <c r="CKQ96" s="50"/>
      <c r="CKR96" s="50"/>
      <c r="CKS96" s="50"/>
      <c r="CKT96" s="50"/>
      <c r="CKU96" s="50"/>
      <c r="CKV96" s="50"/>
      <c r="CKW96" s="50"/>
      <c r="CKX96" s="50"/>
      <c r="CKY96" s="50"/>
      <c r="CKZ96" s="50"/>
      <c r="CLA96" s="50"/>
      <c r="CLB96" s="50"/>
      <c r="CLC96" s="50"/>
      <c r="CLD96" s="50"/>
      <c r="CLE96" s="50"/>
      <c r="CLF96" s="50"/>
      <c r="CLG96" s="50"/>
      <c r="CLH96" s="50"/>
      <c r="CLI96" s="50"/>
      <c r="CLJ96" s="50"/>
      <c r="CLK96" s="50"/>
      <c r="CLL96" s="50"/>
      <c r="CLM96" s="50"/>
      <c r="CLN96" s="50"/>
      <c r="CLO96" s="50"/>
      <c r="CLP96" s="50"/>
      <c r="CLQ96" s="50"/>
      <c r="CLR96" s="50"/>
      <c r="CLS96" s="50"/>
      <c r="CLT96" s="50"/>
      <c r="CLU96" s="50"/>
      <c r="CLV96" s="50"/>
      <c r="CLW96" s="50"/>
      <c r="CLX96" s="50"/>
      <c r="CLY96" s="50"/>
      <c r="CLZ96" s="50"/>
      <c r="CMA96" s="50"/>
      <c r="CMB96" s="50"/>
      <c r="CMC96" s="50"/>
      <c r="CMD96" s="50"/>
      <c r="CME96" s="50"/>
      <c r="CMF96" s="50"/>
      <c r="CMG96" s="50"/>
      <c r="CMH96" s="50"/>
      <c r="CMI96" s="50"/>
      <c r="CMJ96" s="50"/>
      <c r="CMK96" s="50"/>
      <c r="CML96" s="50"/>
      <c r="CMM96" s="50"/>
      <c r="CMN96" s="50"/>
      <c r="CMO96" s="50"/>
      <c r="CMP96" s="50"/>
      <c r="CMQ96" s="50"/>
      <c r="CMR96" s="50"/>
      <c r="CMS96" s="50"/>
      <c r="CMT96" s="50"/>
      <c r="CMU96" s="50"/>
      <c r="CMV96" s="50"/>
      <c r="CMW96" s="50"/>
      <c r="CMX96" s="50"/>
      <c r="CMY96" s="50"/>
      <c r="CMZ96" s="50"/>
      <c r="CNA96" s="50"/>
      <c r="CNB96" s="50"/>
      <c r="CNC96" s="50"/>
      <c r="CND96" s="50"/>
      <c r="CNE96" s="50"/>
      <c r="CNF96" s="50"/>
      <c r="CNG96" s="50"/>
      <c r="CNH96" s="50"/>
      <c r="CNI96" s="50"/>
      <c r="CNJ96" s="50"/>
      <c r="CNK96" s="50"/>
      <c r="CNL96" s="50"/>
      <c r="CNM96" s="50"/>
      <c r="CNN96" s="50"/>
      <c r="CNO96" s="50"/>
      <c r="CNP96" s="50"/>
      <c r="CNQ96" s="50"/>
      <c r="CNR96" s="50"/>
      <c r="CNS96" s="50"/>
      <c r="CNT96" s="50"/>
      <c r="CNU96" s="50"/>
      <c r="CNV96" s="50"/>
      <c r="CNW96" s="50"/>
      <c r="CNX96" s="50"/>
      <c r="CNY96" s="50"/>
      <c r="CNZ96" s="50"/>
      <c r="COA96" s="50"/>
      <c r="COB96" s="50"/>
      <c r="COC96" s="50"/>
      <c r="COD96" s="50"/>
      <c r="COE96" s="50"/>
      <c r="COF96" s="50"/>
      <c r="COG96" s="50"/>
      <c r="COH96" s="50"/>
      <c r="COI96" s="50"/>
      <c r="COJ96" s="50"/>
      <c r="COK96" s="50"/>
      <c r="COL96" s="50"/>
      <c r="COM96" s="50"/>
      <c r="CON96" s="50"/>
      <c r="COO96" s="50"/>
      <c r="COP96" s="50"/>
      <c r="COQ96" s="50"/>
      <c r="COR96" s="50"/>
      <c r="COS96" s="50"/>
      <c r="COT96" s="50"/>
      <c r="COU96" s="50"/>
      <c r="COV96" s="50"/>
      <c r="COW96" s="50"/>
      <c r="COX96" s="50"/>
      <c r="COY96" s="50"/>
      <c r="COZ96" s="50"/>
      <c r="CPA96" s="50"/>
      <c r="CPB96" s="50"/>
      <c r="CPC96" s="50"/>
      <c r="CPD96" s="50"/>
      <c r="CPE96" s="50"/>
      <c r="CPF96" s="50"/>
      <c r="CPG96" s="50"/>
      <c r="CPH96" s="50"/>
      <c r="CPI96" s="50"/>
      <c r="CPJ96" s="50"/>
      <c r="CPK96" s="50"/>
      <c r="CPL96" s="50"/>
      <c r="CPM96" s="50"/>
      <c r="CPN96" s="50"/>
      <c r="CPO96" s="50"/>
      <c r="CPP96" s="50"/>
      <c r="CPQ96" s="50"/>
      <c r="CPR96" s="50"/>
      <c r="CPS96" s="50"/>
      <c r="CPT96" s="50"/>
      <c r="CPU96" s="50"/>
      <c r="CPV96" s="50"/>
      <c r="CPW96" s="50"/>
      <c r="CPX96" s="50"/>
      <c r="CPY96" s="50"/>
      <c r="CPZ96" s="50"/>
      <c r="CQA96" s="50"/>
      <c r="CQB96" s="50"/>
      <c r="CQC96" s="50"/>
      <c r="CQD96" s="50"/>
      <c r="CQE96" s="50"/>
      <c r="CQF96" s="50"/>
      <c r="CQG96" s="50"/>
      <c r="CQH96" s="50"/>
      <c r="CQI96" s="50"/>
      <c r="CQJ96" s="50"/>
      <c r="CQK96" s="50"/>
      <c r="CQL96" s="50"/>
      <c r="CQM96" s="50"/>
      <c r="CQN96" s="50"/>
      <c r="CQO96" s="50"/>
      <c r="CQP96" s="50"/>
      <c r="CQQ96" s="50"/>
      <c r="CQR96" s="50"/>
      <c r="CQS96" s="50"/>
      <c r="CQT96" s="50"/>
      <c r="CQU96" s="50"/>
      <c r="CQV96" s="50"/>
      <c r="CQW96" s="50"/>
      <c r="CQX96" s="50"/>
      <c r="CQY96" s="50"/>
      <c r="CQZ96" s="50"/>
      <c r="CRA96" s="50"/>
      <c r="CRB96" s="50"/>
      <c r="CRC96" s="50"/>
      <c r="CRD96" s="50"/>
      <c r="CRE96" s="50"/>
      <c r="CRF96" s="50"/>
      <c r="CRG96" s="50"/>
      <c r="CRH96" s="50"/>
      <c r="CRI96" s="50"/>
      <c r="CRJ96" s="50"/>
      <c r="CRK96" s="50"/>
      <c r="CRL96" s="50"/>
      <c r="CRM96" s="50"/>
      <c r="CRN96" s="50"/>
      <c r="CRO96" s="50"/>
      <c r="CRP96" s="50"/>
      <c r="CRQ96" s="50"/>
      <c r="CRR96" s="50"/>
      <c r="CRS96" s="50"/>
      <c r="CRT96" s="50"/>
      <c r="CRU96" s="50"/>
      <c r="CRV96" s="50"/>
      <c r="CRW96" s="50"/>
      <c r="CRX96" s="50"/>
      <c r="CRY96" s="50"/>
      <c r="CRZ96" s="50"/>
      <c r="CSA96" s="50"/>
      <c r="CSB96" s="50"/>
      <c r="CSC96" s="50"/>
      <c r="CSD96" s="50"/>
      <c r="CSE96" s="50"/>
      <c r="CSF96" s="50"/>
      <c r="CSG96" s="50"/>
      <c r="CSH96" s="50"/>
      <c r="CSI96" s="50"/>
      <c r="CSJ96" s="50"/>
      <c r="CSK96" s="50"/>
      <c r="CSL96" s="50"/>
      <c r="CSM96" s="50"/>
      <c r="CSN96" s="50"/>
      <c r="CSO96" s="50"/>
      <c r="CSP96" s="50"/>
      <c r="CSQ96" s="50"/>
      <c r="CSR96" s="50"/>
      <c r="CSS96" s="50"/>
      <c r="CST96" s="50"/>
      <c r="CSU96" s="50"/>
      <c r="CSV96" s="50"/>
      <c r="CSW96" s="50"/>
      <c r="CSX96" s="50"/>
      <c r="CSY96" s="50"/>
      <c r="CSZ96" s="50"/>
      <c r="CTA96" s="50"/>
      <c r="CTB96" s="50"/>
      <c r="CTC96" s="50"/>
      <c r="CTD96" s="50"/>
      <c r="CTE96" s="50"/>
      <c r="CTF96" s="50"/>
      <c r="CTG96" s="50"/>
      <c r="CTH96" s="50"/>
      <c r="CTI96" s="50"/>
      <c r="CTJ96" s="50"/>
      <c r="CTK96" s="50"/>
      <c r="CTL96" s="50"/>
      <c r="CTM96" s="50"/>
      <c r="CTN96" s="50"/>
      <c r="CTO96" s="50"/>
      <c r="CTP96" s="50"/>
      <c r="CTQ96" s="50"/>
      <c r="CTR96" s="50"/>
      <c r="CTS96" s="50"/>
      <c r="CTT96" s="50"/>
      <c r="CTU96" s="50"/>
      <c r="CTV96" s="50"/>
      <c r="CTW96" s="50"/>
      <c r="CTX96" s="50"/>
      <c r="CTY96" s="50"/>
      <c r="CTZ96" s="50"/>
      <c r="CUA96" s="50"/>
      <c r="CUB96" s="50"/>
      <c r="CUC96" s="50"/>
      <c r="CUD96" s="50"/>
      <c r="CUE96" s="50"/>
      <c r="CUF96" s="50"/>
      <c r="CUG96" s="50"/>
      <c r="CUH96" s="50"/>
      <c r="CUI96" s="50"/>
      <c r="CUJ96" s="50"/>
      <c r="CUK96" s="50"/>
      <c r="CUL96" s="50"/>
      <c r="CUM96" s="50"/>
      <c r="CUN96" s="50"/>
      <c r="CUO96" s="50"/>
      <c r="CUP96" s="50"/>
      <c r="CUQ96" s="50"/>
      <c r="CUR96" s="50"/>
      <c r="CUS96" s="50"/>
      <c r="CUT96" s="50"/>
      <c r="CUU96" s="50"/>
      <c r="CUV96" s="50"/>
      <c r="CUW96" s="50"/>
      <c r="CUX96" s="50"/>
      <c r="CUY96" s="50"/>
      <c r="CUZ96" s="50"/>
      <c r="CVA96" s="50"/>
      <c r="CVB96" s="50"/>
      <c r="CVC96" s="50"/>
      <c r="CVD96" s="50"/>
      <c r="CVE96" s="50"/>
      <c r="CVF96" s="50"/>
      <c r="CVG96" s="50"/>
      <c r="CVH96" s="50"/>
      <c r="CVI96" s="50"/>
      <c r="CVJ96" s="50"/>
      <c r="CVK96" s="50"/>
      <c r="CVL96" s="50"/>
      <c r="CVM96" s="50"/>
      <c r="CVN96" s="50"/>
      <c r="CVO96" s="50"/>
      <c r="CVP96" s="50"/>
      <c r="CVQ96" s="50"/>
      <c r="CVR96" s="50"/>
      <c r="CVS96" s="50"/>
      <c r="CVT96" s="50"/>
      <c r="CVU96" s="50"/>
      <c r="CVV96" s="50"/>
      <c r="CVW96" s="50"/>
      <c r="CVX96" s="50"/>
      <c r="CVY96" s="50"/>
      <c r="CVZ96" s="50"/>
      <c r="CWA96" s="50"/>
      <c r="CWB96" s="50"/>
      <c r="CWC96" s="50"/>
      <c r="CWD96" s="50"/>
      <c r="CWE96" s="50"/>
      <c r="CWF96" s="50"/>
      <c r="CWG96" s="50"/>
      <c r="CWH96" s="50"/>
      <c r="CWI96" s="50"/>
      <c r="CWJ96" s="50"/>
      <c r="CWK96" s="50"/>
      <c r="CWL96" s="50"/>
      <c r="CWM96" s="50"/>
      <c r="CWN96" s="50"/>
      <c r="CWO96" s="50"/>
      <c r="CWP96" s="50"/>
      <c r="CWQ96" s="50"/>
      <c r="CWR96" s="50"/>
      <c r="CWS96" s="50"/>
      <c r="CWT96" s="50"/>
      <c r="CWU96" s="50"/>
      <c r="CWV96" s="50"/>
      <c r="CWW96" s="50"/>
      <c r="CWX96" s="50"/>
      <c r="CWY96" s="50"/>
      <c r="CWZ96" s="50"/>
      <c r="CXA96" s="50"/>
      <c r="CXB96" s="50"/>
      <c r="CXC96" s="50"/>
      <c r="CXD96" s="50"/>
      <c r="CXE96" s="50"/>
      <c r="CXF96" s="50"/>
      <c r="CXG96" s="50"/>
      <c r="CXH96" s="50"/>
      <c r="CXI96" s="50"/>
      <c r="CXJ96" s="50"/>
      <c r="CXK96" s="50"/>
      <c r="CXL96" s="50"/>
      <c r="CXM96" s="50"/>
      <c r="CXN96" s="50"/>
      <c r="CXO96" s="50"/>
      <c r="CXP96" s="50"/>
      <c r="CXQ96" s="50"/>
      <c r="CXR96" s="50"/>
      <c r="CXS96" s="50"/>
      <c r="CXT96" s="50"/>
      <c r="CXU96" s="50"/>
      <c r="CXV96" s="50"/>
      <c r="CXW96" s="50"/>
      <c r="CXX96" s="50"/>
      <c r="CXY96" s="50"/>
      <c r="CXZ96" s="50"/>
      <c r="CYA96" s="50"/>
      <c r="CYB96" s="50"/>
      <c r="CYC96" s="50"/>
      <c r="CYD96" s="50"/>
      <c r="CYE96" s="50"/>
      <c r="CYF96" s="50"/>
      <c r="CYG96" s="50"/>
      <c r="CYH96" s="50"/>
      <c r="CYI96" s="50"/>
      <c r="CYJ96" s="50"/>
      <c r="CYK96" s="50"/>
      <c r="CYL96" s="50"/>
      <c r="CYM96" s="50"/>
      <c r="CYN96" s="50"/>
      <c r="CYO96" s="50"/>
      <c r="CYP96" s="50"/>
      <c r="CYQ96" s="50"/>
      <c r="CYR96" s="50"/>
      <c r="CYS96" s="50"/>
      <c r="CYT96" s="50"/>
      <c r="CYU96" s="50"/>
      <c r="CYV96" s="50"/>
      <c r="CYW96" s="50"/>
      <c r="CYX96" s="50"/>
      <c r="CYY96" s="50"/>
      <c r="CYZ96" s="50"/>
      <c r="CZA96" s="50"/>
      <c r="CZB96" s="50"/>
      <c r="CZC96" s="50"/>
      <c r="CZD96" s="50"/>
      <c r="CZE96" s="50"/>
      <c r="CZF96" s="50"/>
      <c r="CZG96" s="50"/>
      <c r="CZH96" s="50"/>
      <c r="CZI96" s="50"/>
      <c r="CZJ96" s="50"/>
      <c r="CZK96" s="50"/>
      <c r="CZL96" s="50"/>
      <c r="CZM96" s="50"/>
      <c r="CZN96" s="50"/>
      <c r="CZO96" s="50"/>
      <c r="CZP96" s="50"/>
      <c r="CZQ96" s="50"/>
      <c r="CZR96" s="50"/>
      <c r="CZS96" s="50"/>
      <c r="CZT96" s="50"/>
      <c r="CZU96" s="50"/>
      <c r="CZV96" s="50"/>
      <c r="CZW96" s="50"/>
      <c r="CZX96" s="50"/>
      <c r="CZY96" s="50"/>
      <c r="CZZ96" s="50"/>
      <c r="DAA96" s="50"/>
      <c r="DAB96" s="50"/>
      <c r="DAC96" s="50"/>
      <c r="DAD96" s="50"/>
      <c r="DAE96" s="50"/>
      <c r="DAF96" s="50"/>
      <c r="DAG96" s="50"/>
      <c r="DAH96" s="50"/>
      <c r="DAI96" s="50"/>
      <c r="DAJ96" s="50"/>
      <c r="DAK96" s="50"/>
      <c r="DAL96" s="50"/>
      <c r="DAM96" s="50"/>
      <c r="DAN96" s="50"/>
      <c r="DAO96" s="50"/>
      <c r="DAP96" s="50"/>
      <c r="DAQ96" s="50"/>
      <c r="DAR96" s="50"/>
      <c r="DAS96" s="50"/>
      <c r="DAT96" s="50"/>
      <c r="DAU96" s="50"/>
      <c r="DAV96" s="50"/>
      <c r="DAW96" s="50"/>
      <c r="DAX96" s="50"/>
      <c r="DAY96" s="50"/>
      <c r="DAZ96" s="50"/>
      <c r="DBA96" s="50"/>
      <c r="DBB96" s="50"/>
      <c r="DBC96" s="50"/>
      <c r="DBD96" s="50"/>
      <c r="DBE96" s="50"/>
      <c r="DBF96" s="50"/>
      <c r="DBG96" s="50"/>
      <c r="DBH96" s="50"/>
      <c r="DBI96" s="50"/>
      <c r="DBJ96" s="50"/>
      <c r="DBK96" s="50"/>
      <c r="DBL96" s="50"/>
      <c r="DBM96" s="50"/>
      <c r="DBN96" s="50"/>
      <c r="DBO96" s="50"/>
      <c r="DBP96" s="50"/>
      <c r="DBQ96" s="50"/>
      <c r="DBR96" s="50"/>
      <c r="DBS96" s="50"/>
      <c r="DBT96" s="50"/>
      <c r="DBU96" s="50"/>
      <c r="DBV96" s="50"/>
      <c r="DBW96" s="50"/>
      <c r="DBX96" s="50"/>
      <c r="DBY96" s="50"/>
      <c r="DBZ96" s="50"/>
      <c r="DCA96" s="50"/>
      <c r="DCB96" s="50"/>
      <c r="DCC96" s="50"/>
      <c r="DCD96" s="50"/>
      <c r="DCE96" s="50"/>
      <c r="DCF96" s="50"/>
      <c r="DCG96" s="50"/>
      <c r="DCH96" s="50"/>
      <c r="DCI96" s="50"/>
      <c r="DCJ96" s="50"/>
      <c r="DCK96" s="50"/>
      <c r="DCL96" s="50"/>
      <c r="DCM96" s="50"/>
      <c r="DCN96" s="50"/>
      <c r="DCO96" s="50"/>
      <c r="DCP96" s="50"/>
      <c r="DCQ96" s="50"/>
      <c r="DCR96" s="50"/>
      <c r="DCS96" s="50"/>
      <c r="DCT96" s="50"/>
      <c r="DCU96" s="50"/>
      <c r="DCV96" s="50"/>
      <c r="DCW96" s="50"/>
      <c r="DCX96" s="50"/>
      <c r="DCY96" s="50"/>
      <c r="DCZ96" s="50"/>
      <c r="DDA96" s="50"/>
      <c r="DDB96" s="50"/>
      <c r="DDC96" s="50"/>
      <c r="DDD96" s="50"/>
      <c r="DDE96" s="50"/>
      <c r="DDF96" s="50"/>
      <c r="DDG96" s="50"/>
      <c r="DDH96" s="50"/>
      <c r="DDI96" s="50"/>
      <c r="DDJ96" s="50"/>
      <c r="DDK96" s="50"/>
      <c r="DDL96" s="50"/>
      <c r="DDM96" s="50"/>
      <c r="DDN96" s="50"/>
      <c r="DDO96" s="50"/>
      <c r="DDP96" s="50"/>
      <c r="DDQ96" s="50"/>
      <c r="DDR96" s="50"/>
      <c r="DDS96" s="50"/>
      <c r="DDT96" s="50"/>
      <c r="DDU96" s="50"/>
      <c r="DDV96" s="50"/>
      <c r="DDW96" s="50"/>
      <c r="DDX96" s="50"/>
      <c r="DDY96" s="50"/>
      <c r="DDZ96" s="50"/>
      <c r="DEA96" s="50"/>
      <c r="DEB96" s="50"/>
      <c r="DEC96" s="50"/>
      <c r="DED96" s="50"/>
      <c r="DEE96" s="50"/>
      <c r="DEF96" s="50"/>
      <c r="DEG96" s="50"/>
      <c r="DEH96" s="50"/>
      <c r="DEI96" s="50"/>
      <c r="DEJ96" s="50"/>
      <c r="DEK96" s="50"/>
      <c r="DEL96" s="50"/>
      <c r="DEM96" s="50"/>
      <c r="DEN96" s="50"/>
      <c r="DEO96" s="50"/>
      <c r="DEP96" s="50"/>
      <c r="DEQ96" s="50"/>
      <c r="DER96" s="50"/>
      <c r="DES96" s="50"/>
      <c r="DET96" s="50"/>
      <c r="DEU96" s="50"/>
      <c r="DEV96" s="50"/>
      <c r="DEW96" s="50"/>
      <c r="DEX96" s="50"/>
      <c r="DEY96" s="50"/>
      <c r="DEZ96" s="50"/>
      <c r="DFA96" s="50"/>
      <c r="DFB96" s="50"/>
      <c r="DFC96" s="50"/>
      <c r="DFD96" s="50"/>
      <c r="DFE96" s="50"/>
      <c r="DFF96" s="50"/>
      <c r="DFG96" s="50"/>
      <c r="DFH96" s="50"/>
      <c r="DFI96" s="50"/>
      <c r="DFJ96" s="50"/>
      <c r="DFK96" s="50"/>
      <c r="DFL96" s="50"/>
      <c r="DFM96" s="50"/>
      <c r="DFN96" s="50"/>
      <c r="DFO96" s="50"/>
      <c r="DFP96" s="50"/>
      <c r="DFQ96" s="50"/>
      <c r="DFR96" s="50"/>
      <c r="DFS96" s="50"/>
      <c r="DFT96" s="50"/>
      <c r="DFU96" s="50"/>
      <c r="DFV96" s="50"/>
      <c r="DFW96" s="50"/>
      <c r="DFX96" s="50"/>
      <c r="DFY96" s="50"/>
      <c r="DFZ96" s="50"/>
      <c r="DGA96" s="50"/>
      <c r="DGB96" s="50"/>
      <c r="DGC96" s="50"/>
      <c r="DGD96" s="50"/>
      <c r="DGE96" s="50"/>
      <c r="DGF96" s="50"/>
      <c r="DGG96" s="50"/>
      <c r="DGH96" s="50"/>
      <c r="DGI96" s="50"/>
      <c r="DGJ96" s="50"/>
      <c r="DGK96" s="50"/>
      <c r="DGL96" s="50"/>
      <c r="DGM96" s="50"/>
      <c r="DGN96" s="50"/>
      <c r="DGO96" s="50"/>
      <c r="DGP96" s="50"/>
      <c r="DGQ96" s="50"/>
      <c r="DGR96" s="50"/>
      <c r="DGS96" s="50"/>
      <c r="DGT96" s="50"/>
      <c r="DGU96" s="50"/>
      <c r="DGV96" s="50"/>
      <c r="DGW96" s="50"/>
      <c r="DGX96" s="50"/>
      <c r="DGY96" s="50"/>
      <c r="DGZ96" s="50"/>
      <c r="DHA96" s="50"/>
      <c r="DHB96" s="50"/>
      <c r="DHC96" s="50"/>
      <c r="DHD96" s="50"/>
      <c r="DHE96" s="50"/>
      <c r="DHF96" s="50"/>
      <c r="DHG96" s="50"/>
      <c r="DHH96" s="50"/>
      <c r="DHI96" s="50"/>
      <c r="DHJ96" s="50"/>
      <c r="DHK96" s="50"/>
      <c r="DHL96" s="50"/>
      <c r="DHM96" s="50"/>
      <c r="DHN96" s="50"/>
      <c r="DHO96" s="50"/>
      <c r="DHP96" s="50"/>
      <c r="DHQ96" s="50"/>
      <c r="DHR96" s="50"/>
      <c r="DHS96" s="50"/>
      <c r="DHT96" s="50"/>
      <c r="DHU96" s="50"/>
      <c r="DHV96" s="50"/>
      <c r="DHW96" s="50"/>
      <c r="DHX96" s="50"/>
      <c r="DHY96" s="50"/>
      <c r="DHZ96" s="50"/>
      <c r="DIA96" s="50"/>
      <c r="DIB96" s="50"/>
      <c r="DIC96" s="50"/>
      <c r="DID96" s="50"/>
      <c r="DIE96" s="50"/>
      <c r="DIF96" s="50"/>
      <c r="DIG96" s="50"/>
      <c r="DIH96" s="50"/>
      <c r="DII96" s="50"/>
      <c r="DIJ96" s="50"/>
      <c r="DIK96" s="50"/>
      <c r="DIL96" s="50"/>
      <c r="DIM96" s="50"/>
      <c r="DIN96" s="50"/>
      <c r="DIO96" s="50"/>
      <c r="DIP96" s="50"/>
      <c r="DIQ96" s="50"/>
      <c r="DIR96" s="50"/>
      <c r="DIS96" s="50"/>
      <c r="DIT96" s="50"/>
      <c r="DIU96" s="50"/>
      <c r="DIV96" s="50"/>
      <c r="DIW96" s="50"/>
      <c r="DIX96" s="50"/>
      <c r="DIY96" s="50"/>
      <c r="DIZ96" s="50"/>
      <c r="DJA96" s="50"/>
      <c r="DJB96" s="50"/>
      <c r="DJC96" s="50"/>
      <c r="DJD96" s="50"/>
      <c r="DJE96" s="50"/>
      <c r="DJF96" s="50"/>
      <c r="DJG96" s="50"/>
      <c r="DJH96" s="50"/>
      <c r="DJI96" s="50"/>
      <c r="DJJ96" s="50"/>
      <c r="DJK96" s="50"/>
      <c r="DJL96" s="50"/>
      <c r="DJM96" s="50"/>
      <c r="DJN96" s="50"/>
      <c r="DJO96" s="50"/>
      <c r="DJP96" s="50"/>
      <c r="DJQ96" s="50"/>
      <c r="DJR96" s="50"/>
      <c r="DJS96" s="50"/>
      <c r="DJT96" s="50"/>
      <c r="DJU96" s="50"/>
      <c r="DJV96" s="50"/>
      <c r="DJW96" s="50"/>
      <c r="DJX96" s="50"/>
      <c r="DJY96" s="50"/>
      <c r="DJZ96" s="50"/>
      <c r="DKA96" s="50"/>
      <c r="DKB96" s="50"/>
      <c r="DKC96" s="50"/>
      <c r="DKD96" s="50"/>
      <c r="DKE96" s="50"/>
      <c r="DKF96" s="50"/>
      <c r="DKG96" s="50"/>
      <c r="DKH96" s="50"/>
      <c r="DKI96" s="50"/>
      <c r="DKJ96" s="50"/>
      <c r="DKK96" s="50"/>
      <c r="DKL96" s="50"/>
      <c r="DKM96" s="50"/>
      <c r="DKN96" s="50"/>
      <c r="DKO96" s="50"/>
      <c r="DKP96" s="50"/>
      <c r="DKQ96" s="50"/>
      <c r="DKR96" s="50"/>
      <c r="DKS96" s="50"/>
      <c r="DKT96" s="50"/>
      <c r="DKU96" s="50"/>
      <c r="DKV96" s="50"/>
      <c r="DKW96" s="50"/>
      <c r="DKX96" s="50"/>
      <c r="DKY96" s="50"/>
      <c r="DKZ96" s="50"/>
      <c r="DLA96" s="50"/>
      <c r="DLB96" s="50"/>
      <c r="DLC96" s="50"/>
      <c r="DLD96" s="50"/>
      <c r="DLE96" s="50"/>
      <c r="DLF96" s="50"/>
      <c r="DLG96" s="50"/>
      <c r="DLH96" s="50"/>
      <c r="DLI96" s="50"/>
      <c r="DLJ96" s="50"/>
      <c r="DLK96" s="50"/>
      <c r="DLL96" s="50"/>
      <c r="DLM96" s="50"/>
      <c r="DLN96" s="50"/>
      <c r="DLO96" s="50"/>
      <c r="DLP96" s="50"/>
      <c r="DLQ96" s="50"/>
      <c r="DLR96" s="50"/>
      <c r="DLS96" s="50"/>
      <c r="DLT96" s="50"/>
      <c r="DLU96" s="50"/>
      <c r="DLV96" s="50"/>
      <c r="DLW96" s="50"/>
      <c r="DLX96" s="50"/>
      <c r="DLY96" s="50"/>
      <c r="DLZ96" s="50"/>
      <c r="DMA96" s="50"/>
      <c r="DMB96" s="50"/>
      <c r="DMC96" s="50"/>
      <c r="DMD96" s="50"/>
      <c r="DME96" s="50"/>
      <c r="DMF96" s="50"/>
      <c r="DMG96" s="50"/>
      <c r="DMH96" s="50"/>
      <c r="DMI96" s="50"/>
      <c r="DMJ96" s="50"/>
      <c r="DMK96" s="50"/>
      <c r="DML96" s="50"/>
      <c r="DMM96" s="50"/>
      <c r="DMN96" s="50"/>
      <c r="DMO96" s="50"/>
      <c r="DMP96" s="50"/>
      <c r="DMQ96" s="50"/>
      <c r="DMR96" s="50"/>
      <c r="DMS96" s="50"/>
      <c r="DMT96" s="50"/>
      <c r="DMU96" s="50"/>
      <c r="DMV96" s="50"/>
      <c r="DMW96" s="50"/>
      <c r="DMX96" s="50"/>
      <c r="DMY96" s="50"/>
      <c r="DMZ96" s="50"/>
      <c r="DNA96" s="50"/>
      <c r="DNB96" s="50"/>
      <c r="DNC96" s="50"/>
      <c r="DND96" s="50"/>
      <c r="DNE96" s="50"/>
      <c r="DNF96" s="50"/>
      <c r="DNG96" s="50"/>
      <c r="DNH96" s="50"/>
      <c r="DNI96" s="50"/>
      <c r="DNJ96" s="50"/>
      <c r="DNK96" s="50"/>
      <c r="DNL96" s="50"/>
      <c r="DNM96" s="50"/>
      <c r="DNN96" s="50"/>
      <c r="DNO96" s="50"/>
      <c r="DNP96" s="50"/>
      <c r="DNQ96" s="50"/>
      <c r="DNR96" s="50"/>
      <c r="DNS96" s="50"/>
      <c r="DNT96" s="50"/>
      <c r="DNU96" s="50"/>
      <c r="DNV96" s="50"/>
      <c r="DNW96" s="50"/>
      <c r="DNX96" s="50"/>
      <c r="DNY96" s="50"/>
      <c r="DNZ96" s="50"/>
      <c r="DOA96" s="50"/>
      <c r="DOB96" s="50"/>
      <c r="DOC96" s="50"/>
      <c r="DOD96" s="50"/>
      <c r="DOE96" s="50"/>
      <c r="DOF96" s="50"/>
      <c r="DOG96" s="50"/>
      <c r="DOH96" s="50"/>
      <c r="DOI96" s="50"/>
      <c r="DOJ96" s="50"/>
      <c r="DOK96" s="50"/>
      <c r="DOL96" s="50"/>
      <c r="DOM96" s="50"/>
      <c r="DON96" s="50"/>
      <c r="DOO96" s="50"/>
      <c r="DOP96" s="50"/>
      <c r="DOQ96" s="50"/>
      <c r="DOR96" s="50"/>
      <c r="DOS96" s="50"/>
      <c r="DOT96" s="50"/>
      <c r="DOU96" s="50"/>
      <c r="DOV96" s="50"/>
      <c r="DOW96" s="50"/>
      <c r="DOX96" s="50"/>
      <c r="DOY96" s="50"/>
      <c r="DOZ96" s="50"/>
      <c r="DPA96" s="50"/>
      <c r="DPB96" s="50"/>
      <c r="DPC96" s="50"/>
      <c r="DPD96" s="50"/>
      <c r="DPE96" s="50"/>
      <c r="DPF96" s="50"/>
      <c r="DPG96" s="50"/>
      <c r="DPH96" s="50"/>
      <c r="DPI96" s="50"/>
      <c r="DPJ96" s="50"/>
      <c r="DPK96" s="50"/>
      <c r="DPL96" s="50"/>
      <c r="DPM96" s="50"/>
      <c r="DPN96" s="50"/>
      <c r="DPO96" s="50"/>
      <c r="DPP96" s="50"/>
      <c r="DPQ96" s="50"/>
      <c r="DPR96" s="50"/>
      <c r="DPS96" s="50"/>
      <c r="DPT96" s="50"/>
      <c r="DPU96" s="50"/>
      <c r="DPV96" s="50"/>
      <c r="DPW96" s="50"/>
      <c r="DPX96" s="50"/>
      <c r="DPY96" s="50"/>
      <c r="DPZ96" s="50"/>
      <c r="DQA96" s="50"/>
      <c r="DQB96" s="50"/>
      <c r="DQC96" s="50"/>
      <c r="DQD96" s="50"/>
      <c r="DQE96" s="50"/>
      <c r="DQF96" s="50"/>
      <c r="DQG96" s="50"/>
      <c r="DQH96" s="50"/>
      <c r="DQI96" s="50"/>
      <c r="DQJ96" s="50"/>
      <c r="DQK96" s="50"/>
      <c r="DQL96" s="50"/>
      <c r="DQM96" s="50"/>
      <c r="DQN96" s="50"/>
      <c r="DQO96" s="50"/>
      <c r="DQP96" s="50"/>
      <c r="DQQ96" s="50"/>
      <c r="DQR96" s="50"/>
      <c r="DQS96" s="50"/>
      <c r="DQT96" s="50"/>
      <c r="DQU96" s="50"/>
      <c r="DQV96" s="50"/>
      <c r="DQW96" s="50"/>
      <c r="DQX96" s="50"/>
      <c r="DQY96" s="50"/>
      <c r="DQZ96" s="50"/>
      <c r="DRA96" s="50"/>
      <c r="DRB96" s="50"/>
      <c r="DRC96" s="50"/>
      <c r="DRD96" s="50"/>
      <c r="DRE96" s="50"/>
      <c r="DRF96" s="50"/>
      <c r="DRG96" s="50"/>
      <c r="DRH96" s="50"/>
      <c r="DRI96" s="50"/>
      <c r="DRJ96" s="50"/>
      <c r="DRK96" s="50"/>
      <c r="DRL96" s="50"/>
      <c r="DRM96" s="50"/>
      <c r="DRN96" s="50"/>
      <c r="DRO96" s="50"/>
      <c r="DRP96" s="50"/>
      <c r="DRQ96" s="50"/>
      <c r="DRR96" s="50"/>
      <c r="DRS96" s="50"/>
      <c r="DRT96" s="50"/>
      <c r="DRU96" s="50"/>
      <c r="DRV96" s="50"/>
      <c r="DRW96" s="50"/>
      <c r="DRX96" s="50"/>
      <c r="DRY96" s="50"/>
      <c r="DRZ96" s="50"/>
      <c r="DSA96" s="50"/>
      <c r="DSB96" s="50"/>
      <c r="DSC96" s="50"/>
      <c r="DSD96" s="50"/>
      <c r="DSE96" s="50"/>
      <c r="DSF96" s="50"/>
      <c r="DSG96" s="50"/>
      <c r="DSH96" s="50"/>
      <c r="DSI96" s="50"/>
      <c r="DSJ96" s="50"/>
      <c r="DSK96" s="50"/>
      <c r="DSL96" s="50"/>
      <c r="DSM96" s="50"/>
      <c r="DSN96" s="50"/>
      <c r="DSO96" s="50"/>
      <c r="DSP96" s="50"/>
      <c r="DSQ96" s="50"/>
      <c r="DSR96" s="50"/>
      <c r="DSS96" s="50"/>
      <c r="DST96" s="50"/>
      <c r="DSU96" s="50"/>
      <c r="DSV96" s="50"/>
      <c r="DSW96" s="50"/>
      <c r="DSX96" s="50"/>
      <c r="DSY96" s="50"/>
      <c r="DSZ96" s="50"/>
      <c r="DTA96" s="50"/>
      <c r="DTB96" s="50"/>
      <c r="DTC96" s="50"/>
      <c r="DTD96" s="50"/>
      <c r="DTE96" s="50"/>
      <c r="DTF96" s="50"/>
      <c r="DTG96" s="50"/>
      <c r="DTH96" s="50"/>
      <c r="DTI96" s="50"/>
      <c r="DTJ96" s="50"/>
      <c r="DTK96" s="50"/>
      <c r="DTL96" s="50"/>
      <c r="DTM96" s="50"/>
      <c r="DTN96" s="50"/>
      <c r="DTO96" s="50"/>
      <c r="DTP96" s="50"/>
      <c r="DTQ96" s="50"/>
      <c r="DTR96" s="50"/>
      <c r="DTS96" s="50"/>
      <c r="DTT96" s="50"/>
      <c r="DTU96" s="50"/>
      <c r="DTV96" s="50"/>
      <c r="DTW96" s="50"/>
      <c r="DTX96" s="50"/>
      <c r="DTY96" s="50"/>
      <c r="DTZ96" s="50"/>
      <c r="DUA96" s="50"/>
      <c r="DUB96" s="50"/>
      <c r="DUC96" s="50"/>
      <c r="DUD96" s="50"/>
      <c r="DUE96" s="50"/>
      <c r="DUF96" s="50"/>
      <c r="DUG96" s="50"/>
      <c r="DUH96" s="50"/>
      <c r="DUI96" s="50"/>
      <c r="DUJ96" s="50"/>
      <c r="DUK96" s="50"/>
      <c r="DUL96" s="50"/>
      <c r="DUM96" s="50"/>
      <c r="DUN96" s="50"/>
      <c r="DUO96" s="50"/>
      <c r="DUP96" s="50"/>
      <c r="DUQ96" s="50"/>
      <c r="DUR96" s="50"/>
      <c r="DUS96" s="50"/>
      <c r="DUT96" s="50"/>
      <c r="DUU96" s="50"/>
      <c r="DUV96" s="50"/>
      <c r="DUW96" s="50"/>
      <c r="DUX96" s="50"/>
      <c r="DUY96" s="50"/>
      <c r="DUZ96" s="50"/>
      <c r="DVA96" s="50"/>
      <c r="DVB96" s="50"/>
      <c r="DVC96" s="50"/>
      <c r="DVD96" s="50"/>
      <c r="DVE96" s="50"/>
      <c r="DVF96" s="50"/>
      <c r="DVG96" s="50"/>
      <c r="DVH96" s="50"/>
      <c r="DVI96" s="50"/>
      <c r="DVJ96" s="50"/>
      <c r="DVK96" s="50"/>
      <c r="DVL96" s="50"/>
      <c r="DVM96" s="50"/>
      <c r="DVN96" s="50"/>
      <c r="DVO96" s="50"/>
      <c r="DVP96" s="50"/>
      <c r="DVQ96" s="50"/>
      <c r="DVR96" s="50"/>
      <c r="DVS96" s="50"/>
      <c r="DVT96" s="50"/>
      <c r="DVU96" s="50"/>
      <c r="DVV96" s="50"/>
      <c r="DVW96" s="50"/>
      <c r="DVX96" s="50"/>
      <c r="DVY96" s="50"/>
      <c r="DVZ96" s="50"/>
      <c r="DWA96" s="50"/>
      <c r="DWB96" s="50"/>
      <c r="DWC96" s="50"/>
      <c r="DWD96" s="50"/>
      <c r="DWE96" s="50"/>
      <c r="DWF96" s="50"/>
      <c r="DWG96" s="50"/>
      <c r="DWH96" s="50"/>
      <c r="DWI96" s="50"/>
      <c r="DWJ96" s="50"/>
      <c r="DWK96" s="50"/>
      <c r="DWL96" s="50"/>
      <c r="DWM96" s="50"/>
      <c r="DWN96" s="50"/>
      <c r="DWO96" s="50"/>
      <c r="DWP96" s="50"/>
      <c r="DWQ96" s="50"/>
      <c r="DWR96" s="50"/>
      <c r="DWS96" s="50"/>
      <c r="DWT96" s="50"/>
      <c r="DWU96" s="50"/>
      <c r="DWV96" s="50"/>
      <c r="DWW96" s="50"/>
      <c r="DWX96" s="50"/>
      <c r="DWY96" s="50"/>
      <c r="DWZ96" s="50"/>
      <c r="DXA96" s="50"/>
      <c r="DXB96" s="50"/>
      <c r="DXC96" s="50"/>
      <c r="DXD96" s="50"/>
      <c r="DXE96" s="50"/>
      <c r="DXF96" s="50"/>
      <c r="DXG96" s="50"/>
      <c r="DXH96" s="50"/>
      <c r="DXI96" s="50"/>
      <c r="DXJ96" s="50"/>
      <c r="DXK96" s="50"/>
      <c r="DXL96" s="50"/>
      <c r="DXM96" s="50"/>
      <c r="DXN96" s="50"/>
      <c r="DXO96" s="50"/>
      <c r="DXP96" s="50"/>
      <c r="DXQ96" s="50"/>
      <c r="DXR96" s="50"/>
      <c r="DXS96" s="50"/>
      <c r="DXT96" s="50"/>
      <c r="DXU96" s="50"/>
      <c r="DXV96" s="50"/>
      <c r="DXW96" s="50"/>
      <c r="DXX96" s="50"/>
      <c r="DXY96" s="50"/>
      <c r="DXZ96" s="50"/>
      <c r="DYA96" s="50"/>
      <c r="DYB96" s="50"/>
      <c r="DYC96" s="50"/>
      <c r="DYD96" s="50"/>
      <c r="DYE96" s="50"/>
      <c r="DYF96" s="50"/>
      <c r="DYG96" s="50"/>
      <c r="DYH96" s="50"/>
      <c r="DYI96" s="50"/>
      <c r="DYJ96" s="50"/>
      <c r="DYK96" s="50"/>
      <c r="DYL96" s="50"/>
      <c r="DYM96" s="50"/>
      <c r="DYN96" s="50"/>
      <c r="DYO96" s="50"/>
      <c r="DYP96" s="50"/>
      <c r="DYQ96" s="50"/>
      <c r="DYR96" s="50"/>
      <c r="DYS96" s="50"/>
      <c r="DYT96" s="50"/>
      <c r="DYU96" s="50"/>
      <c r="DYV96" s="50"/>
      <c r="DYW96" s="50"/>
      <c r="DYX96" s="50"/>
      <c r="DYY96" s="50"/>
      <c r="DYZ96" s="50"/>
      <c r="DZA96" s="50"/>
      <c r="DZB96" s="50"/>
      <c r="DZC96" s="50"/>
      <c r="DZD96" s="50"/>
      <c r="DZE96" s="50"/>
      <c r="DZF96" s="50"/>
      <c r="DZG96" s="50"/>
      <c r="DZH96" s="50"/>
      <c r="DZI96" s="50"/>
      <c r="DZJ96" s="50"/>
      <c r="DZK96" s="50"/>
      <c r="DZL96" s="50"/>
      <c r="DZM96" s="50"/>
      <c r="DZN96" s="50"/>
      <c r="DZO96" s="50"/>
      <c r="DZP96" s="50"/>
      <c r="DZQ96" s="50"/>
      <c r="DZR96" s="50"/>
      <c r="DZS96" s="50"/>
      <c r="DZT96" s="50"/>
      <c r="DZU96" s="50"/>
      <c r="DZV96" s="50"/>
      <c r="DZW96" s="50"/>
      <c r="DZX96" s="50"/>
      <c r="DZY96" s="50"/>
      <c r="DZZ96" s="50"/>
      <c r="EAA96" s="50"/>
      <c r="EAB96" s="50"/>
      <c r="EAC96" s="50"/>
      <c r="EAD96" s="50"/>
      <c r="EAE96" s="50"/>
      <c r="EAF96" s="50"/>
      <c r="EAG96" s="50"/>
      <c r="EAH96" s="50"/>
      <c r="EAI96" s="50"/>
      <c r="EAJ96" s="50"/>
      <c r="EAK96" s="50"/>
      <c r="EAL96" s="50"/>
      <c r="EAM96" s="50"/>
      <c r="EAN96" s="50"/>
      <c r="EAO96" s="50"/>
      <c r="EAP96" s="50"/>
      <c r="EAQ96" s="50"/>
      <c r="EAR96" s="50"/>
      <c r="EAS96" s="50"/>
      <c r="EAT96" s="50"/>
      <c r="EAU96" s="50"/>
      <c r="EAV96" s="50"/>
      <c r="EAW96" s="50"/>
      <c r="EAX96" s="50"/>
      <c r="EAY96" s="50"/>
      <c r="EAZ96" s="50"/>
      <c r="EBA96" s="50"/>
      <c r="EBB96" s="50"/>
      <c r="EBC96" s="50"/>
      <c r="EBD96" s="50"/>
      <c r="EBE96" s="50"/>
      <c r="EBF96" s="50"/>
      <c r="EBG96" s="50"/>
      <c r="EBH96" s="50"/>
      <c r="EBI96" s="50"/>
      <c r="EBJ96" s="50"/>
      <c r="EBK96" s="50"/>
      <c r="EBL96" s="50"/>
      <c r="EBM96" s="50"/>
      <c r="EBN96" s="50"/>
      <c r="EBO96" s="50"/>
      <c r="EBP96" s="50"/>
      <c r="EBQ96" s="50"/>
      <c r="EBR96" s="50"/>
      <c r="EBS96" s="50"/>
      <c r="EBT96" s="50"/>
      <c r="EBU96" s="50"/>
      <c r="EBV96" s="50"/>
      <c r="EBW96" s="50"/>
      <c r="EBX96" s="50"/>
      <c r="EBY96" s="50"/>
      <c r="EBZ96" s="50"/>
      <c r="ECA96" s="50"/>
      <c r="ECB96" s="50"/>
      <c r="ECC96" s="50"/>
      <c r="ECD96" s="50"/>
      <c r="ECE96" s="50"/>
      <c r="ECF96" s="50"/>
      <c r="ECG96" s="50"/>
      <c r="ECH96" s="50"/>
      <c r="ECI96" s="50"/>
      <c r="ECJ96" s="50"/>
      <c r="ECK96" s="50"/>
      <c r="ECL96" s="50"/>
      <c r="ECM96" s="50"/>
      <c r="ECN96" s="50"/>
      <c r="ECO96" s="50"/>
      <c r="ECP96" s="50"/>
      <c r="ECQ96" s="50"/>
      <c r="ECR96" s="50"/>
      <c r="ECS96" s="50"/>
      <c r="ECT96" s="50"/>
      <c r="ECU96" s="50"/>
      <c r="ECV96" s="50"/>
      <c r="ECW96" s="50"/>
      <c r="ECX96" s="50"/>
      <c r="ECY96" s="50"/>
      <c r="ECZ96" s="50"/>
      <c r="EDA96" s="50"/>
      <c r="EDB96" s="50"/>
      <c r="EDC96" s="50"/>
      <c r="EDD96" s="50"/>
      <c r="EDE96" s="50"/>
      <c r="EDF96" s="50"/>
      <c r="EDG96" s="50"/>
      <c r="EDH96" s="50"/>
      <c r="EDI96" s="50"/>
      <c r="EDJ96" s="50"/>
      <c r="EDK96" s="50"/>
      <c r="EDL96" s="50"/>
      <c r="EDM96" s="50"/>
      <c r="EDN96" s="50"/>
      <c r="EDO96" s="50"/>
      <c r="EDP96" s="50"/>
      <c r="EDQ96" s="50"/>
      <c r="EDR96" s="50"/>
      <c r="EDS96" s="50"/>
      <c r="EDT96" s="50"/>
      <c r="EDU96" s="50"/>
      <c r="EDV96" s="50"/>
      <c r="EDW96" s="50"/>
      <c r="EDX96" s="50"/>
      <c r="EDY96" s="50"/>
      <c r="EDZ96" s="50"/>
      <c r="EEA96" s="50"/>
      <c r="EEB96" s="50"/>
      <c r="EEC96" s="50"/>
      <c r="EED96" s="50"/>
      <c r="EEE96" s="50"/>
      <c r="EEF96" s="50"/>
      <c r="EEG96" s="50"/>
      <c r="EEH96" s="50"/>
      <c r="EEI96" s="50"/>
      <c r="EEJ96" s="50"/>
      <c r="EEK96" s="50"/>
      <c r="EEL96" s="50"/>
      <c r="EEM96" s="50"/>
      <c r="EEN96" s="50"/>
      <c r="EEO96" s="50"/>
      <c r="EEP96" s="50"/>
      <c r="EEQ96" s="50"/>
      <c r="EER96" s="50"/>
      <c r="EES96" s="50"/>
      <c r="EET96" s="50"/>
      <c r="EEU96" s="50"/>
      <c r="EEV96" s="50"/>
      <c r="EEW96" s="50"/>
      <c r="EEX96" s="50"/>
      <c r="EEY96" s="50"/>
      <c r="EEZ96" s="50"/>
      <c r="EFA96" s="50"/>
      <c r="EFB96" s="50"/>
      <c r="EFC96" s="50"/>
      <c r="EFD96" s="50"/>
      <c r="EFE96" s="50"/>
      <c r="EFF96" s="50"/>
      <c r="EFG96" s="50"/>
      <c r="EFH96" s="50"/>
      <c r="EFI96" s="50"/>
      <c r="EFJ96" s="50"/>
      <c r="EFK96" s="50"/>
      <c r="EFL96" s="50"/>
      <c r="EFM96" s="50"/>
      <c r="EFN96" s="50"/>
      <c r="EFO96" s="50"/>
      <c r="EFP96" s="50"/>
      <c r="EFQ96" s="50"/>
      <c r="EFR96" s="50"/>
      <c r="EFS96" s="50"/>
      <c r="EFT96" s="50"/>
      <c r="EFU96" s="50"/>
      <c r="EFV96" s="50"/>
      <c r="EFW96" s="50"/>
      <c r="EFX96" s="50"/>
      <c r="EFY96" s="50"/>
      <c r="EFZ96" s="50"/>
      <c r="EGA96" s="50"/>
      <c r="EGB96" s="50"/>
      <c r="EGC96" s="50"/>
      <c r="EGD96" s="50"/>
      <c r="EGE96" s="50"/>
      <c r="EGF96" s="50"/>
      <c r="EGG96" s="50"/>
      <c r="EGH96" s="50"/>
      <c r="EGI96" s="50"/>
      <c r="EGJ96" s="50"/>
      <c r="EGK96" s="50"/>
      <c r="EGL96" s="50"/>
      <c r="EGM96" s="50"/>
      <c r="EGN96" s="50"/>
      <c r="EGO96" s="50"/>
      <c r="EGP96" s="50"/>
      <c r="EGQ96" s="50"/>
      <c r="EGR96" s="50"/>
      <c r="EGS96" s="50"/>
      <c r="EGT96" s="50"/>
      <c r="EGU96" s="50"/>
      <c r="EGV96" s="50"/>
      <c r="EGW96" s="50"/>
      <c r="EGX96" s="50"/>
      <c r="EGY96" s="50"/>
      <c r="EGZ96" s="50"/>
      <c r="EHA96" s="50"/>
      <c r="EHB96" s="50"/>
      <c r="EHC96" s="50"/>
      <c r="EHD96" s="50"/>
      <c r="EHE96" s="50"/>
      <c r="EHF96" s="50"/>
      <c r="EHG96" s="50"/>
      <c r="EHH96" s="50"/>
      <c r="EHI96" s="50"/>
      <c r="EHJ96" s="50"/>
      <c r="EHK96" s="50"/>
      <c r="EHL96" s="50"/>
      <c r="EHM96" s="50"/>
      <c r="EHN96" s="50"/>
      <c r="EHO96" s="50"/>
      <c r="EHP96" s="50"/>
      <c r="EHQ96" s="50"/>
      <c r="EHR96" s="50"/>
      <c r="EHS96" s="50"/>
      <c r="EHT96" s="50"/>
      <c r="EHU96" s="50"/>
      <c r="EHV96" s="50"/>
      <c r="EHW96" s="50"/>
      <c r="EHX96" s="50"/>
      <c r="EHY96" s="50"/>
      <c r="EHZ96" s="50"/>
      <c r="EIA96" s="50"/>
      <c r="EIB96" s="50"/>
      <c r="EIC96" s="50"/>
      <c r="EID96" s="50"/>
      <c r="EIE96" s="50"/>
      <c r="EIF96" s="50"/>
      <c r="EIG96" s="50"/>
      <c r="EIH96" s="50"/>
      <c r="EII96" s="50"/>
      <c r="EIJ96" s="50"/>
      <c r="EIK96" s="50"/>
      <c r="EIL96" s="50"/>
      <c r="EIM96" s="50"/>
      <c r="EIN96" s="50"/>
      <c r="EIO96" s="50"/>
      <c r="EIP96" s="50"/>
      <c r="EIQ96" s="50"/>
      <c r="EIR96" s="50"/>
      <c r="EIS96" s="50"/>
      <c r="EIT96" s="50"/>
      <c r="EIU96" s="50"/>
      <c r="EIV96" s="50"/>
      <c r="EIW96" s="50"/>
      <c r="EIX96" s="50"/>
      <c r="EIY96" s="50"/>
      <c r="EIZ96" s="50"/>
      <c r="EJA96" s="50"/>
      <c r="EJB96" s="50"/>
      <c r="EJC96" s="50"/>
      <c r="EJD96" s="50"/>
      <c r="EJE96" s="50"/>
      <c r="EJF96" s="50"/>
      <c r="EJG96" s="50"/>
      <c r="EJH96" s="50"/>
      <c r="EJI96" s="50"/>
      <c r="EJJ96" s="50"/>
      <c r="EJK96" s="50"/>
      <c r="EJL96" s="50"/>
      <c r="EJM96" s="50"/>
      <c r="EJN96" s="50"/>
      <c r="EJO96" s="50"/>
      <c r="EJP96" s="50"/>
      <c r="EJQ96" s="50"/>
      <c r="EJR96" s="50"/>
      <c r="EJS96" s="50"/>
      <c r="EJT96" s="50"/>
      <c r="EJU96" s="50"/>
      <c r="EJV96" s="50"/>
      <c r="EJW96" s="50"/>
      <c r="EJX96" s="50"/>
      <c r="EJY96" s="50"/>
      <c r="EJZ96" s="50"/>
      <c r="EKA96" s="50"/>
      <c r="EKB96" s="50"/>
      <c r="EKC96" s="50"/>
      <c r="EKD96" s="50"/>
      <c r="EKE96" s="50"/>
      <c r="EKF96" s="50"/>
      <c r="EKG96" s="50"/>
      <c r="EKH96" s="50"/>
      <c r="EKI96" s="50"/>
      <c r="EKJ96" s="50"/>
      <c r="EKK96" s="50"/>
      <c r="EKL96" s="50"/>
      <c r="EKM96" s="50"/>
      <c r="EKN96" s="50"/>
      <c r="EKO96" s="50"/>
      <c r="EKP96" s="50"/>
      <c r="EKQ96" s="50"/>
      <c r="EKR96" s="50"/>
      <c r="EKS96" s="50"/>
      <c r="EKT96" s="50"/>
      <c r="EKU96" s="50"/>
      <c r="EKV96" s="50"/>
      <c r="EKW96" s="50"/>
      <c r="EKX96" s="50"/>
      <c r="EKY96" s="50"/>
      <c r="EKZ96" s="50"/>
      <c r="ELA96" s="50"/>
      <c r="ELB96" s="50"/>
      <c r="ELC96" s="50"/>
      <c r="ELD96" s="50"/>
      <c r="ELE96" s="50"/>
      <c r="ELF96" s="50"/>
      <c r="ELG96" s="50"/>
      <c r="ELH96" s="50"/>
      <c r="ELI96" s="50"/>
      <c r="ELJ96" s="50"/>
      <c r="ELK96" s="50"/>
      <c r="ELL96" s="50"/>
      <c r="ELM96" s="50"/>
      <c r="ELN96" s="50"/>
      <c r="ELO96" s="50"/>
      <c r="ELP96" s="50"/>
      <c r="ELQ96" s="50"/>
      <c r="ELR96" s="50"/>
      <c r="ELS96" s="50"/>
      <c r="ELT96" s="50"/>
      <c r="ELU96" s="50"/>
      <c r="ELV96" s="50"/>
      <c r="ELW96" s="50"/>
      <c r="ELX96" s="50"/>
      <c r="ELY96" s="50"/>
      <c r="ELZ96" s="50"/>
      <c r="EMA96" s="50"/>
      <c r="EMB96" s="50"/>
      <c r="EMC96" s="50"/>
      <c r="EMD96" s="50"/>
      <c r="EME96" s="50"/>
      <c r="EMF96" s="50"/>
      <c r="EMG96" s="50"/>
      <c r="EMH96" s="50"/>
      <c r="EMI96" s="50"/>
      <c r="EMJ96" s="50"/>
      <c r="EMK96" s="50"/>
      <c r="EML96" s="50"/>
      <c r="EMM96" s="50"/>
      <c r="EMN96" s="50"/>
      <c r="EMO96" s="50"/>
      <c r="EMP96" s="50"/>
      <c r="EMQ96" s="50"/>
      <c r="EMR96" s="50"/>
      <c r="EMS96" s="50"/>
      <c r="EMT96" s="50"/>
      <c r="EMU96" s="50"/>
      <c r="EMV96" s="50"/>
      <c r="EMW96" s="50"/>
      <c r="EMX96" s="50"/>
      <c r="EMY96" s="50"/>
      <c r="EMZ96" s="50"/>
      <c r="ENA96" s="50"/>
      <c r="ENB96" s="50"/>
      <c r="ENC96" s="50"/>
      <c r="END96" s="50"/>
      <c r="ENE96" s="50"/>
      <c r="ENF96" s="50"/>
      <c r="ENG96" s="50"/>
      <c r="ENH96" s="50"/>
      <c r="ENI96" s="50"/>
      <c r="ENJ96" s="50"/>
      <c r="ENK96" s="50"/>
      <c r="ENL96" s="50"/>
      <c r="ENM96" s="50"/>
      <c r="ENN96" s="50"/>
      <c r="ENO96" s="50"/>
      <c r="ENP96" s="50"/>
      <c r="ENQ96" s="50"/>
      <c r="ENR96" s="50"/>
      <c r="ENS96" s="50"/>
      <c r="ENT96" s="50"/>
      <c r="ENU96" s="50"/>
      <c r="ENV96" s="50"/>
      <c r="ENW96" s="50"/>
      <c r="ENX96" s="50"/>
      <c r="ENY96" s="50"/>
      <c r="ENZ96" s="50"/>
      <c r="EOA96" s="50"/>
      <c r="EOB96" s="50"/>
      <c r="EOC96" s="50"/>
      <c r="EOD96" s="50"/>
      <c r="EOE96" s="50"/>
      <c r="EOF96" s="50"/>
      <c r="EOG96" s="50"/>
      <c r="EOH96" s="50"/>
      <c r="EOI96" s="50"/>
      <c r="EOJ96" s="50"/>
      <c r="EOK96" s="50"/>
      <c r="EOL96" s="50"/>
      <c r="EOM96" s="50"/>
      <c r="EON96" s="50"/>
      <c r="EOO96" s="50"/>
      <c r="EOP96" s="50"/>
      <c r="EOQ96" s="50"/>
      <c r="EOR96" s="50"/>
      <c r="EOS96" s="50"/>
      <c r="EOT96" s="50"/>
      <c r="EOU96" s="50"/>
      <c r="EOV96" s="50"/>
      <c r="EOW96" s="50"/>
      <c r="EOX96" s="50"/>
      <c r="EOY96" s="50"/>
      <c r="EOZ96" s="50"/>
      <c r="EPA96" s="50"/>
      <c r="EPB96" s="50"/>
      <c r="EPC96" s="50"/>
      <c r="EPD96" s="50"/>
      <c r="EPE96" s="50"/>
      <c r="EPF96" s="50"/>
      <c r="EPG96" s="50"/>
      <c r="EPH96" s="50"/>
      <c r="EPI96" s="50"/>
      <c r="EPJ96" s="50"/>
      <c r="EPK96" s="50"/>
      <c r="EPL96" s="50"/>
      <c r="EPM96" s="50"/>
      <c r="EPN96" s="50"/>
      <c r="EPO96" s="50"/>
      <c r="EPP96" s="50"/>
      <c r="EPQ96" s="50"/>
      <c r="EPR96" s="50"/>
      <c r="EPS96" s="50"/>
      <c r="EPT96" s="50"/>
      <c r="EPU96" s="50"/>
      <c r="EPV96" s="50"/>
      <c r="EPW96" s="50"/>
      <c r="EPX96" s="50"/>
      <c r="EPY96" s="50"/>
      <c r="EPZ96" s="50"/>
      <c r="EQA96" s="50"/>
      <c r="EQB96" s="50"/>
      <c r="EQC96" s="50"/>
      <c r="EQD96" s="50"/>
      <c r="EQE96" s="50"/>
      <c r="EQF96" s="50"/>
      <c r="EQG96" s="50"/>
      <c r="EQH96" s="50"/>
      <c r="EQI96" s="50"/>
      <c r="EQJ96" s="50"/>
      <c r="EQK96" s="50"/>
      <c r="EQL96" s="50"/>
      <c r="EQM96" s="50"/>
      <c r="EQN96" s="50"/>
      <c r="EQO96" s="50"/>
      <c r="EQP96" s="50"/>
      <c r="EQQ96" s="50"/>
      <c r="EQR96" s="50"/>
      <c r="EQS96" s="50"/>
      <c r="EQT96" s="50"/>
      <c r="EQU96" s="50"/>
      <c r="EQV96" s="50"/>
      <c r="EQW96" s="50"/>
      <c r="EQX96" s="50"/>
      <c r="EQY96" s="50"/>
      <c r="EQZ96" s="50"/>
      <c r="ERA96" s="50"/>
      <c r="ERB96" s="50"/>
      <c r="ERC96" s="50"/>
      <c r="ERD96" s="50"/>
      <c r="ERE96" s="50"/>
      <c r="ERF96" s="50"/>
      <c r="ERG96" s="50"/>
      <c r="ERH96" s="50"/>
      <c r="ERI96" s="50"/>
      <c r="ERJ96" s="50"/>
      <c r="ERK96" s="50"/>
      <c r="ERL96" s="50"/>
      <c r="ERM96" s="50"/>
      <c r="ERN96" s="50"/>
      <c r="ERO96" s="50"/>
      <c r="ERP96" s="50"/>
      <c r="ERQ96" s="50"/>
      <c r="ERR96" s="50"/>
      <c r="ERS96" s="50"/>
      <c r="ERT96" s="50"/>
      <c r="ERU96" s="50"/>
      <c r="ERV96" s="50"/>
      <c r="ERW96" s="50"/>
      <c r="ERX96" s="50"/>
      <c r="ERY96" s="50"/>
      <c r="ERZ96" s="50"/>
      <c r="ESA96" s="50"/>
      <c r="ESB96" s="50"/>
      <c r="ESC96" s="50"/>
      <c r="ESD96" s="50"/>
      <c r="ESE96" s="50"/>
      <c r="ESF96" s="50"/>
      <c r="ESG96" s="50"/>
      <c r="ESH96" s="50"/>
      <c r="ESI96" s="50"/>
      <c r="ESJ96" s="50"/>
      <c r="ESK96" s="50"/>
      <c r="ESL96" s="50"/>
      <c r="ESM96" s="50"/>
      <c r="ESN96" s="50"/>
      <c r="ESO96" s="50"/>
      <c r="ESP96" s="50"/>
      <c r="ESQ96" s="50"/>
      <c r="ESR96" s="50"/>
      <c r="ESS96" s="50"/>
      <c r="EST96" s="50"/>
      <c r="ESU96" s="50"/>
      <c r="ESV96" s="50"/>
      <c r="ESW96" s="50"/>
      <c r="ESX96" s="50"/>
      <c r="ESY96" s="50"/>
      <c r="ESZ96" s="50"/>
      <c r="ETA96" s="50"/>
      <c r="ETB96" s="50"/>
      <c r="ETC96" s="50"/>
      <c r="ETD96" s="50"/>
      <c r="ETE96" s="50"/>
      <c r="ETF96" s="50"/>
      <c r="ETG96" s="50"/>
      <c r="ETH96" s="50"/>
      <c r="ETI96" s="50"/>
      <c r="ETJ96" s="50"/>
      <c r="ETK96" s="50"/>
      <c r="ETL96" s="50"/>
      <c r="ETM96" s="50"/>
      <c r="ETN96" s="50"/>
      <c r="ETO96" s="50"/>
      <c r="ETP96" s="50"/>
      <c r="ETQ96" s="50"/>
      <c r="ETR96" s="50"/>
      <c r="ETS96" s="50"/>
      <c r="ETT96" s="50"/>
      <c r="ETU96" s="50"/>
      <c r="ETV96" s="50"/>
      <c r="ETW96" s="50"/>
      <c r="ETX96" s="50"/>
      <c r="ETY96" s="50"/>
      <c r="ETZ96" s="50"/>
      <c r="EUA96" s="50"/>
      <c r="EUB96" s="50"/>
      <c r="EUC96" s="50"/>
      <c r="EUD96" s="50"/>
      <c r="EUE96" s="50"/>
      <c r="EUF96" s="50"/>
      <c r="EUG96" s="50"/>
      <c r="EUH96" s="50"/>
      <c r="EUI96" s="50"/>
      <c r="EUJ96" s="50"/>
      <c r="EUK96" s="50"/>
      <c r="EUL96" s="50"/>
      <c r="EUM96" s="50"/>
      <c r="EUN96" s="50"/>
      <c r="EUO96" s="50"/>
      <c r="EUP96" s="50"/>
      <c r="EUQ96" s="50"/>
      <c r="EUR96" s="50"/>
      <c r="EUS96" s="50"/>
      <c r="EUT96" s="50"/>
      <c r="EUU96" s="50"/>
      <c r="EUV96" s="50"/>
      <c r="EUW96" s="50"/>
      <c r="EUX96" s="50"/>
      <c r="EUY96" s="50"/>
      <c r="EUZ96" s="50"/>
      <c r="EVA96" s="50"/>
      <c r="EVB96" s="50"/>
      <c r="EVC96" s="50"/>
      <c r="EVD96" s="50"/>
      <c r="EVE96" s="50"/>
      <c r="EVF96" s="50"/>
      <c r="EVG96" s="50"/>
      <c r="EVH96" s="50"/>
      <c r="EVI96" s="50"/>
      <c r="EVJ96" s="50"/>
      <c r="EVK96" s="50"/>
      <c r="EVL96" s="50"/>
      <c r="EVM96" s="50"/>
      <c r="EVN96" s="50"/>
      <c r="EVO96" s="50"/>
      <c r="EVP96" s="50"/>
      <c r="EVQ96" s="50"/>
      <c r="EVR96" s="50"/>
      <c r="EVS96" s="50"/>
      <c r="EVT96" s="50"/>
      <c r="EVU96" s="50"/>
      <c r="EVV96" s="50"/>
      <c r="EVW96" s="50"/>
      <c r="EVX96" s="50"/>
      <c r="EVY96" s="50"/>
      <c r="EVZ96" s="50"/>
      <c r="EWA96" s="50"/>
      <c r="EWB96" s="50"/>
      <c r="EWC96" s="50"/>
      <c r="EWD96" s="50"/>
      <c r="EWE96" s="50"/>
      <c r="EWF96" s="50"/>
      <c r="EWG96" s="50"/>
      <c r="EWH96" s="50"/>
      <c r="EWI96" s="50"/>
      <c r="EWJ96" s="50"/>
      <c r="EWK96" s="50"/>
      <c r="EWL96" s="50"/>
      <c r="EWM96" s="50"/>
      <c r="EWN96" s="50"/>
      <c r="EWO96" s="50"/>
      <c r="EWP96" s="50"/>
      <c r="EWQ96" s="50"/>
      <c r="EWR96" s="50"/>
      <c r="EWS96" s="50"/>
      <c r="EWT96" s="50"/>
      <c r="EWU96" s="50"/>
      <c r="EWV96" s="50"/>
      <c r="EWW96" s="50"/>
      <c r="EWX96" s="50"/>
      <c r="EWY96" s="50"/>
      <c r="EWZ96" s="50"/>
      <c r="EXA96" s="50"/>
      <c r="EXB96" s="50"/>
      <c r="EXC96" s="50"/>
      <c r="EXD96" s="50"/>
      <c r="EXE96" s="50"/>
      <c r="EXF96" s="50"/>
      <c r="EXG96" s="50"/>
      <c r="EXH96" s="50"/>
      <c r="EXI96" s="50"/>
      <c r="EXJ96" s="50"/>
      <c r="EXK96" s="50"/>
      <c r="EXL96" s="50"/>
      <c r="EXM96" s="50"/>
      <c r="EXN96" s="50"/>
      <c r="EXO96" s="50"/>
      <c r="EXP96" s="50"/>
      <c r="EXQ96" s="50"/>
      <c r="EXR96" s="50"/>
      <c r="EXS96" s="50"/>
      <c r="EXT96" s="50"/>
      <c r="EXU96" s="50"/>
      <c r="EXV96" s="50"/>
      <c r="EXW96" s="50"/>
      <c r="EXX96" s="50"/>
      <c r="EXY96" s="50"/>
      <c r="EXZ96" s="50"/>
      <c r="EYA96" s="50"/>
      <c r="EYB96" s="50"/>
      <c r="EYC96" s="50"/>
      <c r="EYD96" s="50"/>
      <c r="EYE96" s="50"/>
      <c r="EYF96" s="50"/>
      <c r="EYG96" s="50"/>
      <c r="EYH96" s="50"/>
      <c r="EYI96" s="50"/>
      <c r="EYJ96" s="50"/>
      <c r="EYK96" s="50"/>
      <c r="EYL96" s="50"/>
      <c r="EYM96" s="50"/>
      <c r="EYN96" s="50"/>
      <c r="EYO96" s="50"/>
      <c r="EYP96" s="50"/>
      <c r="EYQ96" s="50"/>
      <c r="EYR96" s="50"/>
      <c r="EYS96" s="50"/>
      <c r="EYT96" s="50"/>
      <c r="EYU96" s="50"/>
      <c r="EYV96" s="50"/>
      <c r="EYW96" s="50"/>
      <c r="EYX96" s="50"/>
      <c r="EYY96" s="50"/>
      <c r="EYZ96" s="50"/>
      <c r="EZA96" s="50"/>
      <c r="EZB96" s="50"/>
      <c r="EZC96" s="50"/>
      <c r="EZD96" s="50"/>
      <c r="EZE96" s="50"/>
      <c r="EZF96" s="50"/>
      <c r="EZG96" s="50"/>
      <c r="EZH96" s="50"/>
      <c r="EZI96" s="50"/>
      <c r="EZJ96" s="50"/>
      <c r="EZK96" s="50"/>
      <c r="EZL96" s="50"/>
      <c r="EZM96" s="50"/>
      <c r="EZN96" s="50"/>
      <c r="EZO96" s="50"/>
      <c r="EZP96" s="50"/>
      <c r="EZQ96" s="50"/>
      <c r="EZR96" s="50"/>
      <c r="EZS96" s="50"/>
      <c r="EZT96" s="50"/>
      <c r="EZU96" s="50"/>
      <c r="EZV96" s="50"/>
      <c r="EZW96" s="50"/>
      <c r="EZX96" s="50"/>
      <c r="EZY96" s="50"/>
      <c r="EZZ96" s="50"/>
      <c r="FAA96" s="50"/>
      <c r="FAB96" s="50"/>
      <c r="FAC96" s="50"/>
      <c r="FAD96" s="50"/>
      <c r="FAE96" s="50"/>
      <c r="FAF96" s="50"/>
      <c r="FAG96" s="50"/>
      <c r="FAH96" s="50"/>
      <c r="FAI96" s="50"/>
      <c r="FAJ96" s="50"/>
      <c r="FAK96" s="50"/>
      <c r="FAL96" s="50"/>
      <c r="FAM96" s="50"/>
      <c r="FAN96" s="50"/>
      <c r="FAO96" s="50"/>
      <c r="FAP96" s="50"/>
      <c r="FAQ96" s="50"/>
      <c r="FAR96" s="50"/>
      <c r="FAS96" s="50"/>
      <c r="FAT96" s="50"/>
      <c r="FAU96" s="50"/>
      <c r="FAV96" s="50"/>
      <c r="FAW96" s="50"/>
      <c r="FAX96" s="50"/>
      <c r="FAY96" s="50"/>
      <c r="FAZ96" s="50"/>
      <c r="FBA96" s="50"/>
      <c r="FBB96" s="50"/>
      <c r="FBC96" s="50"/>
      <c r="FBD96" s="50"/>
      <c r="FBE96" s="50"/>
      <c r="FBF96" s="50"/>
      <c r="FBG96" s="50"/>
      <c r="FBH96" s="50"/>
      <c r="FBI96" s="50"/>
      <c r="FBJ96" s="50"/>
      <c r="FBK96" s="50"/>
      <c r="FBL96" s="50"/>
      <c r="FBM96" s="50"/>
      <c r="FBN96" s="50"/>
      <c r="FBO96" s="50"/>
      <c r="FBP96" s="50"/>
      <c r="FBQ96" s="50"/>
      <c r="FBR96" s="50"/>
      <c r="FBS96" s="50"/>
      <c r="FBT96" s="50"/>
      <c r="FBU96" s="50"/>
      <c r="FBV96" s="50"/>
      <c r="FBW96" s="50"/>
      <c r="FBX96" s="50"/>
      <c r="FBY96" s="50"/>
      <c r="FBZ96" s="50"/>
      <c r="FCA96" s="50"/>
      <c r="FCB96" s="50"/>
      <c r="FCC96" s="50"/>
      <c r="FCD96" s="50"/>
      <c r="FCE96" s="50"/>
      <c r="FCF96" s="50"/>
      <c r="FCG96" s="50"/>
      <c r="FCH96" s="50"/>
      <c r="FCI96" s="50"/>
      <c r="FCJ96" s="50"/>
      <c r="FCK96" s="50"/>
      <c r="FCL96" s="50"/>
      <c r="FCM96" s="50"/>
      <c r="FCN96" s="50"/>
      <c r="FCO96" s="50"/>
      <c r="FCP96" s="50"/>
      <c r="FCQ96" s="50"/>
      <c r="FCR96" s="50"/>
      <c r="FCS96" s="50"/>
      <c r="FCT96" s="50"/>
      <c r="FCU96" s="50"/>
      <c r="FCV96" s="50"/>
      <c r="FCW96" s="50"/>
      <c r="FCX96" s="50"/>
      <c r="FCY96" s="50"/>
      <c r="FCZ96" s="50"/>
      <c r="FDA96" s="50"/>
      <c r="FDB96" s="50"/>
      <c r="FDC96" s="50"/>
      <c r="FDD96" s="50"/>
      <c r="FDE96" s="50"/>
      <c r="FDF96" s="50"/>
      <c r="FDG96" s="50"/>
      <c r="FDH96" s="50"/>
      <c r="FDI96" s="50"/>
      <c r="FDJ96" s="50"/>
      <c r="FDK96" s="50"/>
      <c r="FDL96" s="50"/>
      <c r="FDM96" s="50"/>
      <c r="FDN96" s="50"/>
      <c r="FDO96" s="50"/>
      <c r="FDP96" s="50"/>
      <c r="FDQ96" s="50"/>
      <c r="FDR96" s="50"/>
      <c r="FDS96" s="50"/>
      <c r="FDT96" s="50"/>
      <c r="FDU96" s="50"/>
      <c r="FDV96" s="50"/>
      <c r="FDW96" s="50"/>
      <c r="FDX96" s="50"/>
      <c r="FDY96" s="50"/>
      <c r="FDZ96" s="50"/>
      <c r="FEA96" s="50"/>
      <c r="FEB96" s="50"/>
      <c r="FEC96" s="50"/>
      <c r="FED96" s="50"/>
      <c r="FEE96" s="50"/>
      <c r="FEF96" s="50"/>
      <c r="FEG96" s="50"/>
      <c r="FEH96" s="50"/>
      <c r="FEI96" s="50"/>
      <c r="FEJ96" s="50"/>
      <c r="FEK96" s="50"/>
      <c r="FEL96" s="50"/>
      <c r="FEM96" s="50"/>
      <c r="FEN96" s="50"/>
      <c r="FEO96" s="50"/>
      <c r="FEP96" s="50"/>
      <c r="FEQ96" s="50"/>
      <c r="FER96" s="50"/>
      <c r="FES96" s="50"/>
      <c r="FET96" s="50"/>
      <c r="FEU96" s="50"/>
      <c r="FEV96" s="50"/>
      <c r="FEW96" s="50"/>
      <c r="FEX96" s="50"/>
      <c r="FEY96" s="50"/>
      <c r="FEZ96" s="50"/>
      <c r="FFA96" s="50"/>
      <c r="FFB96" s="50"/>
      <c r="FFC96" s="50"/>
      <c r="FFD96" s="50"/>
      <c r="FFE96" s="50"/>
      <c r="FFF96" s="50"/>
      <c r="FFG96" s="50"/>
      <c r="FFH96" s="50"/>
      <c r="FFI96" s="50"/>
      <c r="FFJ96" s="50"/>
      <c r="FFK96" s="50"/>
      <c r="FFL96" s="50"/>
      <c r="FFM96" s="50"/>
      <c r="FFN96" s="50"/>
      <c r="FFO96" s="50"/>
      <c r="FFP96" s="50"/>
      <c r="FFQ96" s="50"/>
      <c r="FFR96" s="50"/>
      <c r="FFS96" s="50"/>
      <c r="FFT96" s="50"/>
      <c r="FFU96" s="50"/>
      <c r="FFV96" s="50"/>
      <c r="FFW96" s="50"/>
      <c r="FFX96" s="50"/>
      <c r="FFY96" s="50"/>
      <c r="FFZ96" s="50"/>
      <c r="FGA96" s="50"/>
      <c r="FGB96" s="50"/>
      <c r="FGC96" s="50"/>
      <c r="FGD96" s="50"/>
      <c r="FGE96" s="50"/>
      <c r="FGF96" s="50"/>
      <c r="FGG96" s="50"/>
      <c r="FGH96" s="50"/>
      <c r="FGI96" s="50"/>
      <c r="FGJ96" s="50"/>
      <c r="FGK96" s="50"/>
      <c r="FGL96" s="50"/>
      <c r="FGM96" s="50"/>
      <c r="FGN96" s="50"/>
      <c r="FGO96" s="50"/>
      <c r="FGP96" s="50"/>
      <c r="FGQ96" s="50"/>
      <c r="FGR96" s="50"/>
      <c r="FGS96" s="50"/>
      <c r="FGT96" s="50"/>
      <c r="FGU96" s="50"/>
      <c r="FGV96" s="50"/>
      <c r="FGW96" s="50"/>
      <c r="FGX96" s="50"/>
      <c r="FGY96" s="50"/>
      <c r="FGZ96" s="50"/>
      <c r="FHA96" s="50"/>
      <c r="FHB96" s="50"/>
      <c r="FHC96" s="50"/>
      <c r="FHD96" s="50"/>
      <c r="FHE96" s="50"/>
      <c r="FHF96" s="50"/>
      <c r="FHG96" s="50"/>
      <c r="FHH96" s="50"/>
      <c r="FHI96" s="50"/>
      <c r="FHJ96" s="50"/>
      <c r="FHK96" s="50"/>
      <c r="FHL96" s="50"/>
      <c r="FHM96" s="50"/>
      <c r="FHN96" s="50"/>
      <c r="FHO96" s="50"/>
      <c r="FHP96" s="50"/>
      <c r="FHQ96" s="50"/>
      <c r="FHR96" s="50"/>
      <c r="FHS96" s="50"/>
      <c r="FHT96" s="50"/>
      <c r="FHU96" s="50"/>
      <c r="FHV96" s="50"/>
      <c r="FHW96" s="50"/>
      <c r="FHX96" s="50"/>
      <c r="FHY96" s="50"/>
      <c r="FHZ96" s="50"/>
      <c r="FIA96" s="50"/>
      <c r="FIB96" s="50"/>
      <c r="FIC96" s="50"/>
      <c r="FID96" s="50"/>
      <c r="FIE96" s="50"/>
      <c r="FIF96" s="50"/>
      <c r="FIG96" s="50"/>
      <c r="FIH96" s="50"/>
      <c r="FII96" s="50"/>
      <c r="FIJ96" s="50"/>
      <c r="FIK96" s="50"/>
      <c r="FIL96" s="50"/>
      <c r="FIM96" s="50"/>
      <c r="FIN96" s="50"/>
      <c r="FIO96" s="50"/>
      <c r="FIP96" s="50"/>
      <c r="FIQ96" s="50"/>
      <c r="FIR96" s="50"/>
      <c r="FIS96" s="50"/>
      <c r="FIT96" s="50"/>
      <c r="FIU96" s="50"/>
      <c r="FIV96" s="50"/>
      <c r="FIW96" s="50"/>
      <c r="FIX96" s="50"/>
      <c r="FIY96" s="50"/>
      <c r="FIZ96" s="50"/>
      <c r="FJA96" s="50"/>
      <c r="FJB96" s="50"/>
      <c r="FJC96" s="50"/>
      <c r="FJD96" s="50"/>
      <c r="FJE96" s="50"/>
      <c r="FJF96" s="50"/>
      <c r="FJG96" s="50"/>
      <c r="FJH96" s="50"/>
      <c r="FJI96" s="50"/>
      <c r="FJJ96" s="50"/>
      <c r="FJK96" s="50"/>
      <c r="FJL96" s="50"/>
      <c r="FJM96" s="50"/>
      <c r="FJN96" s="50"/>
      <c r="FJO96" s="50"/>
      <c r="FJP96" s="50"/>
      <c r="FJQ96" s="50"/>
      <c r="FJR96" s="50"/>
      <c r="FJS96" s="50"/>
      <c r="FJT96" s="50"/>
      <c r="FJU96" s="50"/>
      <c r="FJV96" s="50"/>
      <c r="FJW96" s="50"/>
      <c r="FJX96" s="50"/>
      <c r="FJY96" s="50"/>
      <c r="FJZ96" s="50"/>
      <c r="FKA96" s="50"/>
      <c r="FKB96" s="50"/>
      <c r="FKC96" s="50"/>
      <c r="FKD96" s="50"/>
      <c r="FKE96" s="50"/>
      <c r="FKF96" s="50"/>
      <c r="FKG96" s="50"/>
      <c r="FKH96" s="50"/>
      <c r="FKI96" s="50"/>
      <c r="FKJ96" s="50"/>
      <c r="FKK96" s="50"/>
      <c r="FKL96" s="50"/>
      <c r="FKM96" s="50"/>
      <c r="FKN96" s="50"/>
      <c r="FKO96" s="50"/>
      <c r="FKP96" s="50"/>
      <c r="FKQ96" s="50"/>
      <c r="FKR96" s="50"/>
      <c r="FKS96" s="50"/>
      <c r="FKT96" s="50"/>
      <c r="FKU96" s="50"/>
      <c r="FKV96" s="50"/>
      <c r="FKW96" s="50"/>
      <c r="FKX96" s="50"/>
      <c r="FKY96" s="50"/>
      <c r="FKZ96" s="50"/>
      <c r="FLA96" s="50"/>
      <c r="FLB96" s="50"/>
      <c r="FLC96" s="50"/>
      <c r="FLD96" s="50"/>
      <c r="FLE96" s="50"/>
      <c r="FLF96" s="50"/>
      <c r="FLG96" s="50"/>
      <c r="FLH96" s="50"/>
      <c r="FLI96" s="50"/>
      <c r="FLJ96" s="50"/>
      <c r="FLK96" s="50"/>
      <c r="FLL96" s="50"/>
      <c r="FLM96" s="50"/>
      <c r="FLN96" s="50"/>
      <c r="FLO96" s="50"/>
      <c r="FLP96" s="50"/>
      <c r="FLQ96" s="50"/>
      <c r="FLR96" s="50"/>
      <c r="FLS96" s="50"/>
      <c r="FLT96" s="50"/>
      <c r="FLU96" s="50"/>
      <c r="FLV96" s="50"/>
      <c r="FLW96" s="50"/>
      <c r="FLX96" s="50"/>
      <c r="FLY96" s="50"/>
      <c r="FLZ96" s="50"/>
      <c r="FMA96" s="50"/>
      <c r="FMB96" s="50"/>
      <c r="FMC96" s="50"/>
      <c r="FMD96" s="50"/>
      <c r="FME96" s="50"/>
      <c r="FMF96" s="50"/>
      <c r="FMG96" s="50"/>
      <c r="FMH96" s="50"/>
      <c r="FMI96" s="50"/>
      <c r="FMJ96" s="50"/>
      <c r="FMK96" s="50"/>
      <c r="FML96" s="50"/>
      <c r="FMM96" s="50"/>
      <c r="FMN96" s="50"/>
      <c r="FMO96" s="50"/>
      <c r="FMP96" s="50"/>
      <c r="FMQ96" s="50"/>
      <c r="FMR96" s="50"/>
      <c r="FMS96" s="50"/>
      <c r="FMT96" s="50"/>
      <c r="FMU96" s="50"/>
      <c r="FMV96" s="50"/>
      <c r="FMW96" s="50"/>
      <c r="FMX96" s="50"/>
      <c r="FMY96" s="50"/>
      <c r="FMZ96" s="50"/>
      <c r="FNA96" s="50"/>
      <c r="FNB96" s="50"/>
      <c r="FNC96" s="50"/>
      <c r="FND96" s="50"/>
      <c r="FNE96" s="50"/>
      <c r="FNF96" s="50"/>
      <c r="FNG96" s="50"/>
      <c r="FNH96" s="50"/>
      <c r="FNI96" s="50"/>
      <c r="FNJ96" s="50"/>
      <c r="FNK96" s="50"/>
      <c r="FNL96" s="50"/>
      <c r="FNM96" s="50"/>
      <c r="FNN96" s="50"/>
      <c r="FNO96" s="50"/>
      <c r="FNP96" s="50"/>
      <c r="FNQ96" s="50"/>
      <c r="FNR96" s="50"/>
      <c r="FNS96" s="50"/>
      <c r="FNT96" s="50"/>
      <c r="FNU96" s="50"/>
      <c r="FNV96" s="50"/>
      <c r="FNW96" s="50"/>
      <c r="FNX96" s="50"/>
      <c r="FNY96" s="50"/>
      <c r="FNZ96" s="50"/>
      <c r="FOA96" s="50"/>
      <c r="FOB96" s="50"/>
      <c r="FOC96" s="50"/>
      <c r="FOD96" s="50"/>
      <c r="FOE96" s="50"/>
      <c r="FOF96" s="50"/>
      <c r="FOG96" s="50"/>
      <c r="FOH96" s="50"/>
      <c r="FOI96" s="50"/>
      <c r="FOJ96" s="50"/>
      <c r="FOK96" s="50"/>
      <c r="FOL96" s="50"/>
      <c r="FOM96" s="50"/>
      <c r="FON96" s="50"/>
      <c r="FOO96" s="50"/>
      <c r="FOP96" s="50"/>
      <c r="FOQ96" s="50"/>
      <c r="FOR96" s="50"/>
      <c r="FOS96" s="50"/>
      <c r="FOT96" s="50"/>
      <c r="FOU96" s="50"/>
      <c r="FOV96" s="50"/>
      <c r="FOW96" s="50"/>
      <c r="FOX96" s="50"/>
      <c r="FOY96" s="50"/>
      <c r="FOZ96" s="50"/>
      <c r="FPA96" s="50"/>
      <c r="FPB96" s="50"/>
      <c r="FPC96" s="50"/>
      <c r="FPD96" s="50"/>
      <c r="FPE96" s="50"/>
      <c r="FPF96" s="50"/>
      <c r="FPG96" s="50"/>
      <c r="FPH96" s="50"/>
      <c r="FPI96" s="50"/>
      <c r="FPJ96" s="50"/>
      <c r="FPK96" s="50"/>
      <c r="FPL96" s="50"/>
      <c r="FPM96" s="50"/>
      <c r="FPN96" s="50"/>
      <c r="FPO96" s="50"/>
      <c r="FPP96" s="50"/>
      <c r="FPQ96" s="50"/>
      <c r="FPR96" s="50"/>
      <c r="FPS96" s="50"/>
      <c r="FPT96" s="50"/>
      <c r="FPU96" s="50"/>
      <c r="FPV96" s="50"/>
      <c r="FPW96" s="50"/>
      <c r="FPX96" s="50"/>
      <c r="FPY96" s="50"/>
      <c r="FPZ96" s="50"/>
      <c r="FQA96" s="50"/>
      <c r="FQB96" s="50"/>
      <c r="FQC96" s="50"/>
      <c r="FQD96" s="50"/>
      <c r="FQE96" s="50"/>
      <c r="FQF96" s="50"/>
      <c r="FQG96" s="50"/>
      <c r="FQH96" s="50"/>
      <c r="FQI96" s="50"/>
      <c r="FQJ96" s="50"/>
      <c r="FQK96" s="50"/>
      <c r="FQL96" s="50"/>
      <c r="FQM96" s="50"/>
      <c r="FQN96" s="50"/>
      <c r="FQO96" s="50"/>
      <c r="FQP96" s="50"/>
      <c r="FQQ96" s="50"/>
      <c r="FQR96" s="50"/>
      <c r="FQS96" s="50"/>
      <c r="FQT96" s="50"/>
      <c r="FQU96" s="50"/>
      <c r="FQV96" s="50"/>
      <c r="FQW96" s="50"/>
      <c r="FQX96" s="50"/>
      <c r="FQY96" s="50"/>
      <c r="FQZ96" s="50"/>
      <c r="FRA96" s="50"/>
      <c r="FRB96" s="50"/>
      <c r="FRC96" s="50"/>
      <c r="FRD96" s="50"/>
      <c r="FRE96" s="50"/>
      <c r="FRF96" s="50"/>
      <c r="FRG96" s="50"/>
      <c r="FRH96" s="50"/>
      <c r="FRI96" s="50"/>
      <c r="FRJ96" s="50"/>
      <c r="FRK96" s="50"/>
      <c r="FRL96" s="50"/>
      <c r="FRM96" s="50"/>
      <c r="FRN96" s="50"/>
      <c r="FRO96" s="50"/>
      <c r="FRP96" s="50"/>
      <c r="FRQ96" s="50"/>
      <c r="FRR96" s="50"/>
      <c r="FRS96" s="50"/>
      <c r="FRT96" s="50"/>
      <c r="FRU96" s="50"/>
      <c r="FRV96" s="50"/>
      <c r="FRW96" s="50"/>
      <c r="FRX96" s="50"/>
      <c r="FRY96" s="50"/>
      <c r="FRZ96" s="50"/>
      <c r="FSA96" s="50"/>
      <c r="FSB96" s="50"/>
      <c r="FSC96" s="50"/>
      <c r="FSD96" s="50"/>
      <c r="FSE96" s="50"/>
      <c r="FSF96" s="50"/>
      <c r="FSG96" s="50"/>
      <c r="FSH96" s="50"/>
      <c r="FSI96" s="50"/>
      <c r="FSJ96" s="50"/>
      <c r="FSK96" s="50"/>
      <c r="FSL96" s="50"/>
      <c r="FSM96" s="50"/>
      <c r="FSN96" s="50"/>
      <c r="FSO96" s="50"/>
      <c r="FSP96" s="50"/>
      <c r="FSQ96" s="50"/>
      <c r="FSR96" s="50"/>
      <c r="FSS96" s="50"/>
      <c r="FST96" s="50"/>
      <c r="FSU96" s="50"/>
      <c r="FSV96" s="50"/>
      <c r="FSW96" s="50"/>
      <c r="FSX96" s="50"/>
      <c r="FSY96" s="50"/>
      <c r="FSZ96" s="50"/>
      <c r="FTA96" s="50"/>
      <c r="FTB96" s="50"/>
      <c r="FTC96" s="50"/>
      <c r="FTD96" s="50"/>
      <c r="FTE96" s="50"/>
      <c r="FTF96" s="50"/>
      <c r="FTG96" s="50"/>
      <c r="FTH96" s="50"/>
      <c r="FTI96" s="50"/>
      <c r="FTJ96" s="50"/>
      <c r="FTK96" s="50"/>
      <c r="FTL96" s="50"/>
      <c r="FTM96" s="50"/>
      <c r="FTN96" s="50"/>
      <c r="FTO96" s="50"/>
      <c r="FTP96" s="50"/>
      <c r="FTQ96" s="50"/>
      <c r="FTR96" s="50"/>
      <c r="FTS96" s="50"/>
      <c r="FTT96" s="50"/>
      <c r="FTU96" s="50"/>
      <c r="FTV96" s="50"/>
      <c r="FTW96" s="50"/>
      <c r="FTX96" s="50"/>
      <c r="FTY96" s="50"/>
      <c r="FTZ96" s="50"/>
      <c r="FUA96" s="50"/>
      <c r="FUB96" s="50"/>
      <c r="FUC96" s="50"/>
      <c r="FUD96" s="50"/>
      <c r="FUE96" s="50"/>
      <c r="FUF96" s="50"/>
      <c r="FUG96" s="50"/>
      <c r="FUH96" s="50"/>
      <c r="FUI96" s="50"/>
      <c r="FUJ96" s="50"/>
      <c r="FUK96" s="50"/>
      <c r="FUL96" s="50"/>
      <c r="FUM96" s="50"/>
      <c r="FUN96" s="50"/>
      <c r="FUO96" s="50"/>
      <c r="FUP96" s="50"/>
      <c r="FUQ96" s="50"/>
      <c r="FUR96" s="50"/>
      <c r="FUS96" s="50"/>
      <c r="FUT96" s="50"/>
      <c r="FUU96" s="50"/>
      <c r="FUV96" s="50"/>
      <c r="FUW96" s="50"/>
      <c r="FUX96" s="50"/>
      <c r="FUY96" s="50"/>
      <c r="FUZ96" s="50"/>
      <c r="FVA96" s="50"/>
      <c r="FVB96" s="50"/>
      <c r="FVC96" s="50"/>
      <c r="FVD96" s="50"/>
      <c r="FVE96" s="50"/>
      <c r="FVF96" s="50"/>
      <c r="FVG96" s="50"/>
      <c r="FVH96" s="50"/>
      <c r="FVI96" s="50"/>
      <c r="FVJ96" s="50"/>
      <c r="FVK96" s="50"/>
      <c r="FVL96" s="50"/>
      <c r="FVM96" s="50"/>
      <c r="FVN96" s="50"/>
      <c r="FVO96" s="50"/>
      <c r="FVP96" s="50"/>
      <c r="FVQ96" s="50"/>
      <c r="FVR96" s="50"/>
      <c r="FVS96" s="50"/>
      <c r="FVT96" s="50"/>
      <c r="FVU96" s="50"/>
      <c r="FVV96" s="50"/>
      <c r="FVW96" s="50"/>
      <c r="FVX96" s="50"/>
      <c r="FVY96" s="50"/>
      <c r="FVZ96" s="50"/>
      <c r="FWA96" s="50"/>
      <c r="FWB96" s="50"/>
      <c r="FWC96" s="50"/>
      <c r="FWD96" s="50"/>
      <c r="FWE96" s="50"/>
      <c r="FWF96" s="50"/>
      <c r="FWG96" s="50"/>
      <c r="FWH96" s="50"/>
      <c r="FWI96" s="50"/>
      <c r="FWJ96" s="50"/>
      <c r="FWK96" s="50"/>
      <c r="FWL96" s="50"/>
      <c r="FWM96" s="50"/>
      <c r="FWN96" s="50"/>
      <c r="FWO96" s="50"/>
      <c r="FWP96" s="50"/>
      <c r="FWQ96" s="50"/>
      <c r="FWR96" s="50"/>
      <c r="FWS96" s="50"/>
      <c r="FWT96" s="50"/>
      <c r="FWU96" s="50"/>
      <c r="FWV96" s="50"/>
      <c r="FWW96" s="50"/>
      <c r="FWX96" s="50"/>
      <c r="FWY96" s="50"/>
      <c r="FWZ96" s="50"/>
      <c r="FXA96" s="50"/>
      <c r="FXB96" s="50"/>
      <c r="FXC96" s="50"/>
      <c r="FXD96" s="50"/>
      <c r="FXE96" s="50"/>
      <c r="FXF96" s="50"/>
      <c r="FXG96" s="50"/>
      <c r="FXH96" s="50"/>
      <c r="FXI96" s="50"/>
      <c r="FXJ96" s="50"/>
      <c r="FXK96" s="50"/>
      <c r="FXL96" s="50"/>
      <c r="FXM96" s="50"/>
      <c r="FXN96" s="50"/>
      <c r="FXO96" s="50"/>
      <c r="FXP96" s="50"/>
      <c r="FXQ96" s="50"/>
      <c r="FXR96" s="50"/>
      <c r="FXS96" s="50"/>
      <c r="FXT96" s="50"/>
      <c r="FXU96" s="50"/>
      <c r="FXV96" s="50"/>
      <c r="FXW96" s="50"/>
      <c r="FXX96" s="50"/>
      <c r="FXY96" s="50"/>
      <c r="FXZ96" s="50"/>
      <c r="FYA96" s="50"/>
      <c r="FYB96" s="50"/>
      <c r="FYC96" s="50"/>
      <c r="FYD96" s="50"/>
      <c r="FYE96" s="50"/>
      <c r="FYF96" s="50"/>
      <c r="FYG96" s="50"/>
      <c r="FYH96" s="50"/>
      <c r="FYI96" s="50"/>
      <c r="FYJ96" s="50"/>
      <c r="FYK96" s="50"/>
      <c r="FYL96" s="50"/>
      <c r="FYM96" s="50"/>
      <c r="FYN96" s="50"/>
      <c r="FYO96" s="50"/>
      <c r="FYP96" s="50"/>
      <c r="FYQ96" s="50"/>
      <c r="FYR96" s="50"/>
      <c r="FYS96" s="50"/>
      <c r="FYT96" s="50"/>
      <c r="FYU96" s="50"/>
      <c r="FYV96" s="50"/>
      <c r="FYW96" s="50"/>
      <c r="FYX96" s="50"/>
      <c r="FYY96" s="50"/>
      <c r="FYZ96" s="50"/>
      <c r="FZA96" s="50"/>
      <c r="FZB96" s="50"/>
      <c r="FZC96" s="50"/>
      <c r="FZD96" s="50"/>
      <c r="FZE96" s="50"/>
      <c r="FZF96" s="50"/>
      <c r="FZG96" s="50"/>
      <c r="FZH96" s="50"/>
      <c r="FZI96" s="50"/>
      <c r="FZJ96" s="50"/>
      <c r="FZK96" s="50"/>
      <c r="FZL96" s="50"/>
      <c r="FZM96" s="50"/>
      <c r="FZN96" s="50"/>
      <c r="FZO96" s="50"/>
      <c r="FZP96" s="50"/>
      <c r="FZQ96" s="50"/>
      <c r="FZR96" s="50"/>
      <c r="FZS96" s="50"/>
      <c r="FZT96" s="50"/>
      <c r="FZU96" s="50"/>
      <c r="FZV96" s="50"/>
      <c r="FZW96" s="50"/>
      <c r="FZX96" s="50"/>
      <c r="FZY96" s="50"/>
      <c r="FZZ96" s="50"/>
      <c r="GAA96" s="50"/>
      <c r="GAB96" s="50"/>
      <c r="GAC96" s="50"/>
      <c r="GAD96" s="50"/>
      <c r="GAE96" s="50"/>
      <c r="GAF96" s="50"/>
      <c r="GAG96" s="50"/>
      <c r="GAH96" s="50"/>
      <c r="GAI96" s="50"/>
      <c r="GAJ96" s="50"/>
      <c r="GAK96" s="50"/>
      <c r="GAL96" s="50"/>
      <c r="GAM96" s="50"/>
      <c r="GAN96" s="50"/>
      <c r="GAO96" s="50"/>
      <c r="GAP96" s="50"/>
      <c r="GAQ96" s="50"/>
      <c r="GAR96" s="50"/>
      <c r="GAS96" s="50"/>
      <c r="GAT96" s="50"/>
      <c r="GAU96" s="50"/>
      <c r="GAV96" s="50"/>
      <c r="GAW96" s="50"/>
      <c r="GAX96" s="50"/>
      <c r="GAY96" s="50"/>
      <c r="GAZ96" s="50"/>
      <c r="GBA96" s="50"/>
      <c r="GBB96" s="50"/>
      <c r="GBC96" s="50"/>
      <c r="GBD96" s="50"/>
      <c r="GBE96" s="50"/>
      <c r="GBF96" s="50"/>
      <c r="GBG96" s="50"/>
      <c r="GBH96" s="50"/>
      <c r="GBI96" s="50"/>
      <c r="GBJ96" s="50"/>
      <c r="GBK96" s="50"/>
      <c r="GBL96" s="50"/>
      <c r="GBM96" s="50"/>
      <c r="GBN96" s="50"/>
      <c r="GBO96" s="50"/>
      <c r="GBP96" s="50"/>
      <c r="GBQ96" s="50"/>
      <c r="GBR96" s="50"/>
      <c r="GBS96" s="50"/>
      <c r="GBT96" s="50"/>
      <c r="GBU96" s="50"/>
      <c r="GBV96" s="50"/>
      <c r="GBW96" s="50"/>
      <c r="GBX96" s="50"/>
      <c r="GBY96" s="50"/>
      <c r="GBZ96" s="50"/>
      <c r="GCA96" s="50"/>
      <c r="GCB96" s="50"/>
      <c r="GCC96" s="50"/>
      <c r="GCD96" s="50"/>
      <c r="GCE96" s="50"/>
      <c r="GCF96" s="50"/>
      <c r="GCG96" s="50"/>
      <c r="GCH96" s="50"/>
      <c r="GCI96" s="50"/>
      <c r="GCJ96" s="50"/>
      <c r="GCK96" s="50"/>
      <c r="GCL96" s="50"/>
      <c r="GCM96" s="50"/>
      <c r="GCN96" s="50"/>
      <c r="GCO96" s="50"/>
      <c r="GCP96" s="50"/>
      <c r="GCQ96" s="50"/>
      <c r="GCR96" s="50"/>
      <c r="GCS96" s="50"/>
      <c r="GCT96" s="50"/>
      <c r="GCU96" s="50"/>
      <c r="GCV96" s="50"/>
      <c r="GCW96" s="50"/>
      <c r="GCX96" s="50"/>
      <c r="GCY96" s="50"/>
      <c r="GCZ96" s="50"/>
      <c r="GDA96" s="50"/>
      <c r="GDB96" s="50"/>
      <c r="GDC96" s="50"/>
      <c r="GDD96" s="50"/>
      <c r="GDE96" s="50"/>
      <c r="GDF96" s="50"/>
      <c r="GDG96" s="50"/>
      <c r="GDH96" s="50"/>
      <c r="GDI96" s="50"/>
      <c r="GDJ96" s="50"/>
      <c r="GDK96" s="50"/>
      <c r="GDL96" s="50"/>
      <c r="GDM96" s="50"/>
      <c r="GDN96" s="50"/>
      <c r="GDO96" s="50"/>
      <c r="GDP96" s="50"/>
      <c r="GDQ96" s="50"/>
      <c r="GDR96" s="50"/>
      <c r="GDS96" s="50"/>
      <c r="GDT96" s="50"/>
      <c r="GDU96" s="50"/>
      <c r="GDV96" s="50"/>
      <c r="GDW96" s="50"/>
      <c r="GDX96" s="50"/>
      <c r="GDY96" s="50"/>
      <c r="GDZ96" s="50"/>
      <c r="GEA96" s="50"/>
      <c r="GEB96" s="50"/>
      <c r="GEC96" s="50"/>
      <c r="GED96" s="50"/>
      <c r="GEE96" s="50"/>
      <c r="GEF96" s="50"/>
      <c r="GEG96" s="50"/>
      <c r="GEH96" s="50"/>
      <c r="GEI96" s="50"/>
      <c r="GEJ96" s="50"/>
      <c r="GEK96" s="50"/>
      <c r="GEL96" s="50"/>
      <c r="GEM96" s="50"/>
      <c r="GEN96" s="50"/>
      <c r="GEO96" s="50"/>
      <c r="GEP96" s="50"/>
      <c r="GEQ96" s="50"/>
      <c r="GER96" s="50"/>
      <c r="GES96" s="50"/>
      <c r="GET96" s="50"/>
      <c r="GEU96" s="50"/>
      <c r="GEV96" s="50"/>
      <c r="GEW96" s="50"/>
      <c r="GEX96" s="50"/>
      <c r="GEY96" s="50"/>
      <c r="GEZ96" s="50"/>
      <c r="GFA96" s="50"/>
      <c r="GFB96" s="50"/>
      <c r="GFC96" s="50"/>
      <c r="GFD96" s="50"/>
      <c r="GFE96" s="50"/>
      <c r="GFF96" s="50"/>
      <c r="GFG96" s="50"/>
      <c r="GFH96" s="50"/>
      <c r="GFI96" s="50"/>
      <c r="GFJ96" s="50"/>
      <c r="GFK96" s="50"/>
      <c r="GFL96" s="50"/>
      <c r="GFM96" s="50"/>
      <c r="GFN96" s="50"/>
      <c r="GFO96" s="50"/>
      <c r="GFP96" s="50"/>
      <c r="GFQ96" s="50"/>
      <c r="GFR96" s="50"/>
      <c r="GFS96" s="50"/>
      <c r="GFT96" s="50"/>
      <c r="GFU96" s="50"/>
      <c r="GFV96" s="50"/>
      <c r="GFW96" s="50"/>
      <c r="GFX96" s="50"/>
      <c r="GFY96" s="50"/>
      <c r="GFZ96" s="50"/>
      <c r="GGA96" s="50"/>
      <c r="GGB96" s="50"/>
      <c r="GGC96" s="50"/>
      <c r="GGD96" s="50"/>
      <c r="GGE96" s="50"/>
      <c r="GGF96" s="50"/>
      <c r="GGG96" s="50"/>
      <c r="GGH96" s="50"/>
      <c r="GGI96" s="50"/>
      <c r="GGJ96" s="50"/>
      <c r="GGK96" s="50"/>
      <c r="GGL96" s="50"/>
      <c r="GGM96" s="50"/>
      <c r="GGN96" s="50"/>
      <c r="GGO96" s="50"/>
      <c r="GGP96" s="50"/>
      <c r="GGQ96" s="50"/>
      <c r="GGR96" s="50"/>
      <c r="GGS96" s="50"/>
      <c r="GGT96" s="50"/>
      <c r="GGU96" s="50"/>
      <c r="GGV96" s="50"/>
      <c r="GGW96" s="50"/>
      <c r="GGX96" s="50"/>
      <c r="GGY96" s="50"/>
      <c r="GGZ96" s="50"/>
      <c r="GHA96" s="50"/>
      <c r="GHB96" s="50"/>
      <c r="GHC96" s="50"/>
      <c r="GHD96" s="50"/>
      <c r="GHE96" s="50"/>
      <c r="GHF96" s="50"/>
      <c r="GHG96" s="50"/>
      <c r="GHH96" s="50"/>
      <c r="GHI96" s="50"/>
      <c r="GHJ96" s="50"/>
      <c r="GHK96" s="50"/>
      <c r="GHL96" s="50"/>
      <c r="GHM96" s="50"/>
      <c r="GHN96" s="50"/>
      <c r="GHO96" s="50"/>
      <c r="GHP96" s="50"/>
      <c r="GHQ96" s="50"/>
      <c r="GHR96" s="50"/>
      <c r="GHS96" s="50"/>
      <c r="GHT96" s="50"/>
      <c r="GHU96" s="50"/>
      <c r="GHV96" s="50"/>
      <c r="GHW96" s="50"/>
      <c r="GHX96" s="50"/>
      <c r="GHY96" s="50"/>
      <c r="GHZ96" s="50"/>
      <c r="GIA96" s="50"/>
      <c r="GIB96" s="50"/>
      <c r="GIC96" s="50"/>
      <c r="GID96" s="50"/>
      <c r="GIE96" s="50"/>
      <c r="GIF96" s="50"/>
      <c r="GIG96" s="50"/>
      <c r="GIH96" s="50"/>
      <c r="GII96" s="50"/>
      <c r="GIJ96" s="50"/>
      <c r="GIK96" s="50"/>
      <c r="GIL96" s="50"/>
      <c r="GIM96" s="50"/>
      <c r="GIN96" s="50"/>
      <c r="GIO96" s="50"/>
      <c r="GIP96" s="50"/>
      <c r="GIQ96" s="50"/>
      <c r="GIR96" s="50"/>
      <c r="GIS96" s="50"/>
      <c r="GIT96" s="50"/>
      <c r="GIU96" s="50"/>
      <c r="GIV96" s="50"/>
      <c r="GIW96" s="50"/>
      <c r="GIX96" s="50"/>
      <c r="GIY96" s="50"/>
      <c r="GIZ96" s="50"/>
      <c r="GJA96" s="50"/>
      <c r="GJB96" s="50"/>
      <c r="GJC96" s="50"/>
      <c r="GJD96" s="50"/>
      <c r="GJE96" s="50"/>
      <c r="GJF96" s="50"/>
      <c r="GJG96" s="50"/>
      <c r="GJH96" s="50"/>
      <c r="GJI96" s="50"/>
      <c r="GJJ96" s="50"/>
      <c r="GJK96" s="50"/>
      <c r="GJL96" s="50"/>
      <c r="GJM96" s="50"/>
      <c r="GJN96" s="50"/>
      <c r="GJO96" s="50"/>
      <c r="GJP96" s="50"/>
      <c r="GJQ96" s="50"/>
      <c r="GJR96" s="50"/>
      <c r="GJS96" s="50"/>
      <c r="GJT96" s="50"/>
      <c r="GJU96" s="50"/>
      <c r="GJV96" s="50"/>
      <c r="GJW96" s="50"/>
      <c r="GJX96" s="50"/>
      <c r="GJY96" s="50"/>
      <c r="GJZ96" s="50"/>
      <c r="GKA96" s="50"/>
      <c r="GKB96" s="50"/>
      <c r="GKC96" s="50"/>
      <c r="GKD96" s="50"/>
      <c r="GKE96" s="50"/>
      <c r="GKF96" s="50"/>
      <c r="GKG96" s="50"/>
      <c r="GKH96" s="50"/>
      <c r="GKI96" s="50"/>
      <c r="GKJ96" s="50"/>
      <c r="GKK96" s="50"/>
      <c r="GKL96" s="50"/>
      <c r="GKM96" s="50"/>
      <c r="GKN96" s="50"/>
      <c r="GKO96" s="50"/>
      <c r="GKP96" s="50"/>
      <c r="GKQ96" s="50"/>
      <c r="GKR96" s="50"/>
      <c r="GKS96" s="50"/>
      <c r="GKT96" s="50"/>
      <c r="GKU96" s="50"/>
      <c r="GKV96" s="50"/>
      <c r="GKW96" s="50"/>
      <c r="GKX96" s="50"/>
      <c r="GKY96" s="50"/>
      <c r="GKZ96" s="50"/>
      <c r="GLA96" s="50"/>
      <c r="GLB96" s="50"/>
      <c r="GLC96" s="50"/>
      <c r="GLD96" s="50"/>
      <c r="GLE96" s="50"/>
      <c r="GLF96" s="50"/>
      <c r="GLG96" s="50"/>
      <c r="GLH96" s="50"/>
      <c r="GLI96" s="50"/>
      <c r="GLJ96" s="50"/>
      <c r="GLK96" s="50"/>
      <c r="GLL96" s="50"/>
      <c r="GLM96" s="50"/>
      <c r="GLN96" s="50"/>
      <c r="GLO96" s="50"/>
      <c r="GLP96" s="50"/>
      <c r="GLQ96" s="50"/>
      <c r="GLR96" s="50"/>
      <c r="GLS96" s="50"/>
      <c r="GLT96" s="50"/>
      <c r="GLU96" s="50"/>
      <c r="GLV96" s="50"/>
      <c r="GLW96" s="50"/>
      <c r="GLX96" s="50"/>
      <c r="GLY96" s="50"/>
      <c r="GLZ96" s="50"/>
      <c r="GMA96" s="50"/>
      <c r="GMB96" s="50"/>
      <c r="GMC96" s="50"/>
      <c r="GMD96" s="50"/>
      <c r="GME96" s="50"/>
      <c r="GMF96" s="50"/>
      <c r="GMG96" s="50"/>
      <c r="GMH96" s="50"/>
      <c r="GMI96" s="50"/>
      <c r="GMJ96" s="50"/>
      <c r="GMK96" s="50"/>
      <c r="GML96" s="50"/>
      <c r="GMM96" s="50"/>
      <c r="GMN96" s="50"/>
      <c r="GMO96" s="50"/>
      <c r="GMP96" s="50"/>
      <c r="GMQ96" s="50"/>
      <c r="GMR96" s="50"/>
      <c r="GMS96" s="50"/>
      <c r="GMT96" s="50"/>
      <c r="GMU96" s="50"/>
      <c r="GMV96" s="50"/>
      <c r="GMW96" s="50"/>
      <c r="GMX96" s="50"/>
      <c r="GMY96" s="50"/>
      <c r="GMZ96" s="50"/>
      <c r="GNA96" s="50"/>
      <c r="GNB96" s="50"/>
      <c r="GNC96" s="50"/>
      <c r="GND96" s="50"/>
      <c r="GNE96" s="50"/>
      <c r="GNF96" s="50"/>
      <c r="GNG96" s="50"/>
      <c r="GNH96" s="50"/>
      <c r="GNI96" s="50"/>
      <c r="GNJ96" s="50"/>
      <c r="GNK96" s="50"/>
      <c r="GNL96" s="50"/>
      <c r="GNM96" s="50"/>
      <c r="GNN96" s="50"/>
      <c r="GNO96" s="50"/>
      <c r="GNP96" s="50"/>
      <c r="GNQ96" s="50"/>
      <c r="GNR96" s="50"/>
      <c r="GNS96" s="50"/>
      <c r="GNT96" s="50"/>
      <c r="GNU96" s="50"/>
      <c r="GNV96" s="50"/>
      <c r="GNW96" s="50"/>
      <c r="GNX96" s="50"/>
      <c r="GNY96" s="50"/>
      <c r="GNZ96" s="50"/>
      <c r="GOA96" s="50"/>
      <c r="GOB96" s="50"/>
      <c r="GOC96" s="50"/>
      <c r="GOD96" s="50"/>
      <c r="GOE96" s="50"/>
      <c r="GOF96" s="50"/>
      <c r="GOG96" s="50"/>
      <c r="GOH96" s="50"/>
      <c r="GOI96" s="50"/>
      <c r="GOJ96" s="50"/>
      <c r="GOK96" s="50"/>
      <c r="GOL96" s="50"/>
      <c r="GOM96" s="50"/>
      <c r="GON96" s="50"/>
      <c r="GOO96" s="50"/>
      <c r="GOP96" s="50"/>
      <c r="GOQ96" s="50"/>
      <c r="GOR96" s="50"/>
      <c r="GOS96" s="50"/>
      <c r="GOT96" s="50"/>
      <c r="GOU96" s="50"/>
      <c r="GOV96" s="50"/>
      <c r="GOW96" s="50"/>
      <c r="GOX96" s="50"/>
      <c r="GOY96" s="50"/>
      <c r="GOZ96" s="50"/>
      <c r="GPA96" s="50"/>
      <c r="GPB96" s="50"/>
      <c r="GPC96" s="50"/>
      <c r="GPD96" s="50"/>
      <c r="GPE96" s="50"/>
      <c r="GPF96" s="50"/>
      <c r="GPG96" s="50"/>
      <c r="GPH96" s="50"/>
      <c r="GPI96" s="50"/>
      <c r="GPJ96" s="50"/>
      <c r="GPK96" s="50"/>
      <c r="GPL96" s="50"/>
      <c r="GPM96" s="50"/>
      <c r="GPN96" s="50"/>
      <c r="GPO96" s="50"/>
      <c r="GPP96" s="50"/>
      <c r="GPQ96" s="50"/>
      <c r="GPR96" s="50"/>
      <c r="GPS96" s="50"/>
      <c r="GPT96" s="50"/>
      <c r="GPU96" s="50"/>
      <c r="GPV96" s="50"/>
      <c r="GPW96" s="50"/>
      <c r="GPX96" s="50"/>
      <c r="GPY96" s="50"/>
      <c r="GPZ96" s="50"/>
      <c r="GQA96" s="50"/>
      <c r="GQB96" s="50"/>
      <c r="GQC96" s="50"/>
      <c r="GQD96" s="50"/>
      <c r="GQE96" s="50"/>
      <c r="GQF96" s="50"/>
      <c r="GQG96" s="50"/>
      <c r="GQH96" s="50"/>
      <c r="GQI96" s="50"/>
      <c r="GQJ96" s="50"/>
      <c r="GQK96" s="50"/>
      <c r="GQL96" s="50"/>
      <c r="GQM96" s="50"/>
      <c r="GQN96" s="50"/>
      <c r="GQO96" s="50"/>
      <c r="GQP96" s="50"/>
      <c r="GQQ96" s="50"/>
      <c r="GQR96" s="50"/>
      <c r="GQS96" s="50"/>
      <c r="GQT96" s="50"/>
      <c r="GQU96" s="50"/>
      <c r="GQV96" s="50"/>
      <c r="GQW96" s="50"/>
      <c r="GQX96" s="50"/>
      <c r="GQY96" s="50"/>
      <c r="GQZ96" s="50"/>
      <c r="GRA96" s="50"/>
      <c r="GRB96" s="50"/>
      <c r="GRC96" s="50"/>
      <c r="GRD96" s="50"/>
      <c r="GRE96" s="50"/>
      <c r="GRF96" s="50"/>
      <c r="GRG96" s="50"/>
      <c r="GRH96" s="50"/>
      <c r="GRI96" s="50"/>
      <c r="GRJ96" s="50"/>
      <c r="GRK96" s="50"/>
      <c r="GRL96" s="50"/>
      <c r="GRM96" s="50"/>
      <c r="GRN96" s="50"/>
      <c r="GRO96" s="50"/>
      <c r="GRP96" s="50"/>
      <c r="GRQ96" s="50"/>
      <c r="GRR96" s="50"/>
      <c r="GRS96" s="50"/>
      <c r="GRT96" s="50"/>
      <c r="GRU96" s="50"/>
      <c r="GRV96" s="50"/>
      <c r="GRW96" s="50"/>
      <c r="GRX96" s="50"/>
      <c r="GRY96" s="50"/>
      <c r="GRZ96" s="50"/>
      <c r="GSA96" s="50"/>
      <c r="GSB96" s="50"/>
      <c r="GSC96" s="50"/>
      <c r="GSD96" s="50"/>
      <c r="GSE96" s="50"/>
      <c r="GSF96" s="50"/>
      <c r="GSG96" s="50"/>
      <c r="GSH96" s="50"/>
      <c r="GSI96" s="50"/>
      <c r="GSJ96" s="50"/>
      <c r="GSK96" s="50"/>
      <c r="GSL96" s="50"/>
      <c r="GSM96" s="50"/>
      <c r="GSN96" s="50"/>
      <c r="GSO96" s="50"/>
      <c r="GSP96" s="50"/>
      <c r="GSQ96" s="50"/>
      <c r="GSR96" s="50"/>
      <c r="GSS96" s="50"/>
      <c r="GST96" s="50"/>
      <c r="GSU96" s="50"/>
      <c r="GSV96" s="50"/>
      <c r="GSW96" s="50"/>
      <c r="GSX96" s="50"/>
      <c r="GSY96" s="50"/>
      <c r="GSZ96" s="50"/>
      <c r="GTA96" s="50"/>
      <c r="GTB96" s="50"/>
      <c r="GTC96" s="50"/>
      <c r="GTD96" s="50"/>
      <c r="GTE96" s="50"/>
      <c r="GTF96" s="50"/>
      <c r="GTG96" s="50"/>
      <c r="GTH96" s="50"/>
      <c r="GTI96" s="50"/>
      <c r="GTJ96" s="50"/>
      <c r="GTK96" s="50"/>
      <c r="GTL96" s="50"/>
      <c r="GTM96" s="50"/>
      <c r="GTN96" s="50"/>
      <c r="GTO96" s="50"/>
      <c r="GTP96" s="50"/>
      <c r="GTQ96" s="50"/>
      <c r="GTR96" s="50"/>
      <c r="GTS96" s="50"/>
      <c r="GTT96" s="50"/>
      <c r="GTU96" s="50"/>
      <c r="GTV96" s="50"/>
      <c r="GTW96" s="50"/>
      <c r="GTX96" s="50"/>
      <c r="GTY96" s="50"/>
      <c r="GTZ96" s="50"/>
      <c r="GUA96" s="50"/>
      <c r="GUB96" s="50"/>
      <c r="GUC96" s="50"/>
      <c r="GUD96" s="50"/>
      <c r="GUE96" s="50"/>
      <c r="GUF96" s="50"/>
      <c r="GUG96" s="50"/>
      <c r="GUH96" s="50"/>
      <c r="GUI96" s="50"/>
      <c r="GUJ96" s="50"/>
      <c r="GUK96" s="50"/>
      <c r="GUL96" s="50"/>
      <c r="GUM96" s="50"/>
      <c r="GUN96" s="50"/>
      <c r="GUO96" s="50"/>
      <c r="GUP96" s="50"/>
      <c r="GUQ96" s="50"/>
      <c r="GUR96" s="50"/>
      <c r="GUS96" s="50"/>
      <c r="GUT96" s="50"/>
      <c r="GUU96" s="50"/>
      <c r="GUV96" s="50"/>
      <c r="GUW96" s="50"/>
      <c r="GUX96" s="50"/>
      <c r="GUY96" s="50"/>
      <c r="GUZ96" s="50"/>
      <c r="GVA96" s="50"/>
      <c r="GVB96" s="50"/>
      <c r="GVC96" s="50"/>
      <c r="GVD96" s="50"/>
      <c r="GVE96" s="50"/>
      <c r="GVF96" s="50"/>
      <c r="GVG96" s="50"/>
      <c r="GVH96" s="50"/>
      <c r="GVI96" s="50"/>
      <c r="GVJ96" s="50"/>
      <c r="GVK96" s="50"/>
      <c r="GVL96" s="50"/>
      <c r="GVM96" s="50"/>
      <c r="GVN96" s="50"/>
      <c r="GVO96" s="50"/>
      <c r="GVP96" s="50"/>
      <c r="GVQ96" s="50"/>
      <c r="GVR96" s="50"/>
      <c r="GVS96" s="50"/>
      <c r="GVT96" s="50"/>
      <c r="GVU96" s="50"/>
      <c r="GVV96" s="50"/>
      <c r="GVW96" s="50"/>
      <c r="GVX96" s="50"/>
      <c r="GVY96" s="50"/>
      <c r="GVZ96" s="50"/>
      <c r="GWA96" s="50"/>
      <c r="GWB96" s="50"/>
      <c r="GWC96" s="50"/>
      <c r="GWD96" s="50"/>
      <c r="GWE96" s="50"/>
      <c r="GWF96" s="50"/>
      <c r="GWG96" s="50"/>
      <c r="GWH96" s="50"/>
      <c r="GWI96" s="50"/>
      <c r="GWJ96" s="50"/>
      <c r="GWK96" s="50"/>
      <c r="GWL96" s="50"/>
      <c r="GWM96" s="50"/>
      <c r="GWN96" s="50"/>
      <c r="GWO96" s="50"/>
      <c r="GWP96" s="50"/>
      <c r="GWQ96" s="50"/>
      <c r="GWR96" s="50"/>
      <c r="GWS96" s="50"/>
      <c r="GWT96" s="50"/>
      <c r="GWU96" s="50"/>
      <c r="GWV96" s="50"/>
      <c r="GWW96" s="50"/>
      <c r="GWX96" s="50"/>
      <c r="GWY96" s="50"/>
      <c r="GWZ96" s="50"/>
      <c r="GXA96" s="50"/>
      <c r="GXB96" s="50"/>
      <c r="GXC96" s="50"/>
      <c r="GXD96" s="50"/>
      <c r="GXE96" s="50"/>
      <c r="GXF96" s="50"/>
      <c r="GXG96" s="50"/>
      <c r="GXH96" s="50"/>
      <c r="GXI96" s="50"/>
      <c r="GXJ96" s="50"/>
      <c r="GXK96" s="50"/>
      <c r="GXL96" s="50"/>
      <c r="GXM96" s="50"/>
      <c r="GXN96" s="50"/>
      <c r="GXO96" s="50"/>
      <c r="GXP96" s="50"/>
      <c r="GXQ96" s="50"/>
      <c r="GXR96" s="50"/>
      <c r="GXS96" s="50"/>
      <c r="GXT96" s="50"/>
      <c r="GXU96" s="50"/>
      <c r="GXV96" s="50"/>
      <c r="GXW96" s="50"/>
      <c r="GXX96" s="50"/>
      <c r="GXY96" s="50"/>
      <c r="GXZ96" s="50"/>
      <c r="GYA96" s="50"/>
      <c r="GYB96" s="50"/>
      <c r="GYC96" s="50"/>
      <c r="GYD96" s="50"/>
      <c r="GYE96" s="50"/>
      <c r="GYF96" s="50"/>
      <c r="GYG96" s="50"/>
      <c r="GYH96" s="50"/>
      <c r="GYI96" s="50"/>
      <c r="GYJ96" s="50"/>
      <c r="GYK96" s="50"/>
      <c r="GYL96" s="50"/>
      <c r="GYM96" s="50"/>
      <c r="GYN96" s="50"/>
      <c r="GYO96" s="50"/>
      <c r="GYP96" s="50"/>
      <c r="GYQ96" s="50"/>
      <c r="GYR96" s="50"/>
      <c r="GYS96" s="50"/>
      <c r="GYT96" s="50"/>
      <c r="GYU96" s="50"/>
      <c r="GYV96" s="50"/>
      <c r="GYW96" s="50"/>
      <c r="GYX96" s="50"/>
      <c r="GYY96" s="50"/>
      <c r="GYZ96" s="50"/>
      <c r="GZA96" s="50"/>
      <c r="GZB96" s="50"/>
      <c r="GZC96" s="50"/>
      <c r="GZD96" s="50"/>
      <c r="GZE96" s="50"/>
      <c r="GZF96" s="50"/>
      <c r="GZG96" s="50"/>
      <c r="GZH96" s="50"/>
      <c r="GZI96" s="50"/>
      <c r="GZJ96" s="50"/>
      <c r="GZK96" s="50"/>
      <c r="GZL96" s="50"/>
      <c r="GZM96" s="50"/>
      <c r="GZN96" s="50"/>
      <c r="GZO96" s="50"/>
      <c r="GZP96" s="50"/>
      <c r="GZQ96" s="50"/>
      <c r="GZR96" s="50"/>
      <c r="GZS96" s="50"/>
      <c r="GZT96" s="50"/>
      <c r="GZU96" s="50"/>
      <c r="GZV96" s="50"/>
      <c r="GZW96" s="50"/>
      <c r="GZX96" s="50"/>
      <c r="GZY96" s="50"/>
      <c r="GZZ96" s="50"/>
      <c r="HAA96" s="50"/>
      <c r="HAB96" s="50"/>
      <c r="HAC96" s="50"/>
      <c r="HAD96" s="50"/>
      <c r="HAE96" s="50"/>
      <c r="HAF96" s="50"/>
      <c r="HAG96" s="50"/>
      <c r="HAH96" s="50"/>
      <c r="HAI96" s="50"/>
      <c r="HAJ96" s="50"/>
      <c r="HAK96" s="50"/>
      <c r="HAL96" s="50"/>
      <c r="HAM96" s="50"/>
      <c r="HAN96" s="50"/>
      <c r="HAO96" s="50"/>
      <c r="HAP96" s="50"/>
      <c r="HAQ96" s="50"/>
      <c r="HAR96" s="50"/>
      <c r="HAS96" s="50"/>
      <c r="HAT96" s="50"/>
      <c r="HAU96" s="50"/>
      <c r="HAV96" s="50"/>
      <c r="HAW96" s="50"/>
      <c r="HAX96" s="50"/>
      <c r="HAY96" s="50"/>
      <c r="HAZ96" s="50"/>
      <c r="HBA96" s="50"/>
      <c r="HBB96" s="50"/>
      <c r="HBC96" s="50"/>
      <c r="HBD96" s="50"/>
      <c r="HBE96" s="50"/>
      <c r="HBF96" s="50"/>
      <c r="HBG96" s="50"/>
      <c r="HBH96" s="50"/>
      <c r="HBI96" s="50"/>
      <c r="HBJ96" s="50"/>
      <c r="HBK96" s="50"/>
      <c r="HBL96" s="50"/>
      <c r="HBM96" s="50"/>
      <c r="HBN96" s="50"/>
      <c r="HBO96" s="50"/>
      <c r="HBP96" s="50"/>
      <c r="HBQ96" s="50"/>
      <c r="HBR96" s="50"/>
      <c r="HBS96" s="50"/>
      <c r="HBT96" s="50"/>
      <c r="HBU96" s="50"/>
      <c r="HBV96" s="50"/>
      <c r="HBW96" s="50"/>
      <c r="HBX96" s="50"/>
      <c r="HBY96" s="50"/>
      <c r="HBZ96" s="50"/>
      <c r="HCA96" s="50"/>
      <c r="HCB96" s="50"/>
      <c r="HCC96" s="50"/>
      <c r="HCD96" s="50"/>
      <c r="HCE96" s="50"/>
      <c r="HCF96" s="50"/>
      <c r="HCG96" s="50"/>
      <c r="HCH96" s="50"/>
      <c r="HCI96" s="50"/>
      <c r="HCJ96" s="50"/>
      <c r="HCK96" s="50"/>
      <c r="HCL96" s="50"/>
      <c r="HCM96" s="50"/>
      <c r="HCN96" s="50"/>
      <c r="HCO96" s="50"/>
      <c r="HCP96" s="50"/>
      <c r="HCQ96" s="50"/>
      <c r="HCR96" s="50"/>
      <c r="HCS96" s="50"/>
      <c r="HCT96" s="50"/>
      <c r="HCU96" s="50"/>
      <c r="HCV96" s="50"/>
      <c r="HCW96" s="50"/>
      <c r="HCX96" s="50"/>
      <c r="HCY96" s="50"/>
      <c r="HCZ96" s="50"/>
      <c r="HDA96" s="50"/>
      <c r="HDB96" s="50"/>
      <c r="HDC96" s="50"/>
      <c r="HDD96" s="50"/>
      <c r="HDE96" s="50"/>
      <c r="HDF96" s="50"/>
      <c r="HDG96" s="50"/>
      <c r="HDH96" s="50"/>
      <c r="HDI96" s="50"/>
      <c r="HDJ96" s="50"/>
      <c r="HDK96" s="50"/>
      <c r="HDL96" s="50"/>
      <c r="HDM96" s="50"/>
      <c r="HDN96" s="50"/>
      <c r="HDO96" s="50"/>
      <c r="HDP96" s="50"/>
      <c r="HDQ96" s="50"/>
      <c r="HDR96" s="50"/>
      <c r="HDS96" s="50"/>
      <c r="HDT96" s="50"/>
      <c r="HDU96" s="50"/>
      <c r="HDV96" s="50"/>
      <c r="HDW96" s="50"/>
      <c r="HDX96" s="50"/>
      <c r="HDY96" s="50"/>
      <c r="HDZ96" s="50"/>
      <c r="HEA96" s="50"/>
      <c r="HEB96" s="50"/>
      <c r="HEC96" s="50"/>
      <c r="HED96" s="50"/>
      <c r="HEE96" s="50"/>
      <c r="HEF96" s="50"/>
      <c r="HEG96" s="50"/>
      <c r="HEH96" s="50"/>
      <c r="HEI96" s="50"/>
      <c r="HEJ96" s="50"/>
      <c r="HEK96" s="50"/>
      <c r="HEL96" s="50"/>
      <c r="HEM96" s="50"/>
      <c r="HEN96" s="50"/>
      <c r="HEO96" s="50"/>
      <c r="HEP96" s="50"/>
      <c r="HEQ96" s="50"/>
      <c r="HER96" s="50"/>
      <c r="HES96" s="50"/>
      <c r="HET96" s="50"/>
      <c r="HEU96" s="50"/>
      <c r="HEV96" s="50"/>
      <c r="HEW96" s="50"/>
      <c r="HEX96" s="50"/>
      <c r="HEY96" s="50"/>
      <c r="HEZ96" s="50"/>
      <c r="HFA96" s="50"/>
      <c r="HFB96" s="50"/>
      <c r="HFC96" s="50"/>
      <c r="HFD96" s="50"/>
      <c r="HFE96" s="50"/>
      <c r="HFF96" s="50"/>
      <c r="HFG96" s="50"/>
      <c r="HFH96" s="50"/>
      <c r="HFI96" s="50"/>
      <c r="HFJ96" s="50"/>
      <c r="HFK96" s="50"/>
      <c r="HFL96" s="50"/>
      <c r="HFM96" s="50"/>
      <c r="HFN96" s="50"/>
      <c r="HFO96" s="50"/>
      <c r="HFP96" s="50"/>
      <c r="HFQ96" s="50"/>
      <c r="HFR96" s="50"/>
      <c r="HFS96" s="50"/>
      <c r="HFT96" s="50"/>
      <c r="HFU96" s="50"/>
      <c r="HFV96" s="50"/>
      <c r="HFW96" s="50"/>
      <c r="HFX96" s="50"/>
      <c r="HFY96" s="50"/>
      <c r="HFZ96" s="50"/>
      <c r="HGA96" s="50"/>
      <c r="HGB96" s="50"/>
      <c r="HGC96" s="50"/>
      <c r="HGD96" s="50"/>
      <c r="HGE96" s="50"/>
      <c r="HGF96" s="50"/>
      <c r="HGG96" s="50"/>
      <c r="HGH96" s="50"/>
      <c r="HGI96" s="50"/>
      <c r="HGJ96" s="50"/>
      <c r="HGK96" s="50"/>
      <c r="HGL96" s="50"/>
      <c r="HGM96" s="50"/>
      <c r="HGN96" s="50"/>
      <c r="HGO96" s="50"/>
      <c r="HGP96" s="50"/>
      <c r="HGQ96" s="50"/>
      <c r="HGR96" s="50"/>
      <c r="HGS96" s="50"/>
      <c r="HGT96" s="50"/>
      <c r="HGU96" s="50"/>
      <c r="HGV96" s="50"/>
      <c r="HGW96" s="50"/>
      <c r="HGX96" s="50"/>
      <c r="HGY96" s="50"/>
      <c r="HGZ96" s="50"/>
      <c r="HHA96" s="50"/>
      <c r="HHB96" s="50"/>
      <c r="HHC96" s="50"/>
      <c r="HHD96" s="50"/>
      <c r="HHE96" s="50"/>
      <c r="HHF96" s="50"/>
      <c r="HHG96" s="50"/>
      <c r="HHH96" s="50"/>
      <c r="HHI96" s="50"/>
      <c r="HHJ96" s="50"/>
      <c r="HHK96" s="50"/>
      <c r="HHL96" s="50"/>
      <c r="HHM96" s="50"/>
      <c r="HHN96" s="50"/>
      <c r="HHO96" s="50"/>
      <c r="HHP96" s="50"/>
      <c r="HHQ96" s="50"/>
      <c r="HHR96" s="50"/>
      <c r="HHS96" s="50"/>
      <c r="HHT96" s="50"/>
      <c r="HHU96" s="50"/>
      <c r="HHV96" s="50"/>
      <c r="HHW96" s="50"/>
      <c r="HHX96" s="50"/>
      <c r="HHY96" s="50"/>
      <c r="HHZ96" s="50"/>
      <c r="HIA96" s="50"/>
      <c r="HIB96" s="50"/>
      <c r="HIC96" s="50"/>
      <c r="HID96" s="50"/>
      <c r="HIE96" s="50"/>
      <c r="HIF96" s="50"/>
      <c r="HIG96" s="50"/>
      <c r="HIH96" s="50"/>
      <c r="HII96" s="50"/>
      <c r="HIJ96" s="50"/>
      <c r="HIK96" s="50"/>
      <c r="HIL96" s="50"/>
      <c r="HIM96" s="50"/>
      <c r="HIN96" s="50"/>
      <c r="HIO96" s="50"/>
      <c r="HIP96" s="50"/>
      <c r="HIQ96" s="50"/>
      <c r="HIR96" s="50"/>
      <c r="HIS96" s="50"/>
      <c r="HIT96" s="50"/>
      <c r="HIU96" s="50"/>
      <c r="HIV96" s="50"/>
      <c r="HIW96" s="50"/>
      <c r="HIX96" s="50"/>
      <c r="HIY96" s="50"/>
      <c r="HIZ96" s="50"/>
      <c r="HJA96" s="50"/>
      <c r="HJB96" s="50"/>
      <c r="HJC96" s="50"/>
      <c r="HJD96" s="50"/>
      <c r="HJE96" s="50"/>
      <c r="HJF96" s="50"/>
      <c r="HJG96" s="50"/>
      <c r="HJH96" s="50"/>
      <c r="HJI96" s="50"/>
      <c r="HJJ96" s="50"/>
      <c r="HJK96" s="50"/>
      <c r="HJL96" s="50"/>
      <c r="HJM96" s="50"/>
      <c r="HJN96" s="50"/>
      <c r="HJO96" s="50"/>
      <c r="HJP96" s="50"/>
      <c r="HJQ96" s="50"/>
      <c r="HJR96" s="50"/>
      <c r="HJS96" s="50"/>
      <c r="HJT96" s="50"/>
      <c r="HJU96" s="50"/>
      <c r="HJV96" s="50"/>
      <c r="HJW96" s="50"/>
      <c r="HJX96" s="50"/>
      <c r="HJY96" s="50"/>
      <c r="HJZ96" s="50"/>
      <c r="HKA96" s="50"/>
      <c r="HKB96" s="50"/>
      <c r="HKC96" s="50"/>
      <c r="HKD96" s="50"/>
      <c r="HKE96" s="50"/>
      <c r="HKF96" s="50"/>
      <c r="HKG96" s="50"/>
      <c r="HKH96" s="50"/>
      <c r="HKI96" s="50"/>
      <c r="HKJ96" s="50"/>
      <c r="HKK96" s="50"/>
      <c r="HKL96" s="50"/>
      <c r="HKM96" s="50"/>
      <c r="HKN96" s="50"/>
      <c r="HKO96" s="50"/>
      <c r="HKP96" s="50"/>
      <c r="HKQ96" s="50"/>
      <c r="HKR96" s="50"/>
      <c r="HKS96" s="50"/>
      <c r="HKT96" s="50"/>
      <c r="HKU96" s="50"/>
      <c r="HKV96" s="50"/>
      <c r="HKW96" s="50"/>
      <c r="HKX96" s="50"/>
      <c r="HKY96" s="50"/>
      <c r="HKZ96" s="50"/>
      <c r="HLA96" s="50"/>
      <c r="HLB96" s="50"/>
      <c r="HLC96" s="50"/>
      <c r="HLD96" s="50"/>
      <c r="HLE96" s="50"/>
      <c r="HLF96" s="50"/>
      <c r="HLG96" s="50"/>
      <c r="HLH96" s="50"/>
      <c r="HLI96" s="50"/>
      <c r="HLJ96" s="50"/>
      <c r="HLK96" s="50"/>
      <c r="HLL96" s="50"/>
      <c r="HLM96" s="50"/>
      <c r="HLN96" s="50"/>
      <c r="HLO96" s="50"/>
      <c r="HLP96" s="50"/>
      <c r="HLQ96" s="50"/>
      <c r="HLR96" s="50"/>
      <c r="HLS96" s="50"/>
      <c r="HLT96" s="50"/>
      <c r="HLU96" s="50"/>
      <c r="HLV96" s="50"/>
      <c r="HLW96" s="50"/>
      <c r="HLX96" s="50"/>
      <c r="HLY96" s="50"/>
      <c r="HLZ96" s="50"/>
      <c r="HMA96" s="50"/>
      <c r="HMB96" s="50"/>
      <c r="HMC96" s="50"/>
      <c r="HMD96" s="50"/>
      <c r="HME96" s="50"/>
      <c r="HMF96" s="50"/>
      <c r="HMG96" s="50"/>
      <c r="HMH96" s="50"/>
      <c r="HMI96" s="50"/>
      <c r="HMJ96" s="50"/>
      <c r="HMK96" s="50"/>
      <c r="HML96" s="50"/>
      <c r="HMM96" s="50"/>
      <c r="HMN96" s="50"/>
      <c r="HMO96" s="50"/>
      <c r="HMP96" s="50"/>
      <c r="HMQ96" s="50"/>
      <c r="HMR96" s="50"/>
      <c r="HMS96" s="50"/>
      <c r="HMT96" s="50"/>
      <c r="HMU96" s="50"/>
      <c r="HMV96" s="50"/>
      <c r="HMW96" s="50"/>
      <c r="HMX96" s="50"/>
      <c r="HMY96" s="50"/>
      <c r="HMZ96" s="50"/>
      <c r="HNA96" s="50"/>
      <c r="HNB96" s="50"/>
      <c r="HNC96" s="50"/>
      <c r="HND96" s="50"/>
      <c r="HNE96" s="50"/>
      <c r="HNF96" s="50"/>
      <c r="HNG96" s="50"/>
      <c r="HNH96" s="50"/>
      <c r="HNI96" s="50"/>
      <c r="HNJ96" s="50"/>
      <c r="HNK96" s="50"/>
      <c r="HNL96" s="50"/>
      <c r="HNM96" s="50"/>
      <c r="HNN96" s="50"/>
      <c r="HNO96" s="50"/>
      <c r="HNP96" s="50"/>
      <c r="HNQ96" s="50"/>
      <c r="HNR96" s="50"/>
      <c r="HNS96" s="50"/>
      <c r="HNT96" s="50"/>
      <c r="HNU96" s="50"/>
      <c r="HNV96" s="50"/>
      <c r="HNW96" s="50"/>
      <c r="HNX96" s="50"/>
      <c r="HNY96" s="50"/>
      <c r="HNZ96" s="50"/>
      <c r="HOA96" s="50"/>
      <c r="HOB96" s="50"/>
      <c r="HOC96" s="50"/>
      <c r="HOD96" s="50"/>
      <c r="HOE96" s="50"/>
      <c r="HOF96" s="50"/>
      <c r="HOG96" s="50"/>
      <c r="HOH96" s="50"/>
      <c r="HOI96" s="50"/>
      <c r="HOJ96" s="50"/>
      <c r="HOK96" s="50"/>
      <c r="HOL96" s="50"/>
      <c r="HOM96" s="50"/>
      <c r="HON96" s="50"/>
      <c r="HOO96" s="50"/>
      <c r="HOP96" s="50"/>
      <c r="HOQ96" s="50"/>
      <c r="HOR96" s="50"/>
      <c r="HOS96" s="50"/>
      <c r="HOT96" s="50"/>
      <c r="HOU96" s="50"/>
      <c r="HOV96" s="50"/>
      <c r="HOW96" s="50"/>
      <c r="HOX96" s="50"/>
      <c r="HOY96" s="50"/>
      <c r="HOZ96" s="50"/>
      <c r="HPA96" s="50"/>
      <c r="HPB96" s="50"/>
      <c r="HPC96" s="50"/>
      <c r="HPD96" s="50"/>
      <c r="HPE96" s="50"/>
      <c r="HPF96" s="50"/>
      <c r="HPG96" s="50"/>
      <c r="HPH96" s="50"/>
      <c r="HPI96" s="50"/>
      <c r="HPJ96" s="50"/>
      <c r="HPK96" s="50"/>
      <c r="HPL96" s="50"/>
      <c r="HPM96" s="50"/>
      <c r="HPN96" s="50"/>
      <c r="HPO96" s="50"/>
      <c r="HPP96" s="50"/>
      <c r="HPQ96" s="50"/>
      <c r="HPR96" s="50"/>
      <c r="HPS96" s="50"/>
      <c r="HPT96" s="50"/>
      <c r="HPU96" s="50"/>
      <c r="HPV96" s="50"/>
      <c r="HPW96" s="50"/>
      <c r="HPX96" s="50"/>
      <c r="HPY96" s="50"/>
      <c r="HPZ96" s="50"/>
      <c r="HQA96" s="50"/>
      <c r="HQB96" s="50"/>
      <c r="HQC96" s="50"/>
      <c r="HQD96" s="50"/>
      <c r="HQE96" s="50"/>
      <c r="HQF96" s="50"/>
      <c r="HQG96" s="50"/>
      <c r="HQH96" s="50"/>
      <c r="HQI96" s="50"/>
      <c r="HQJ96" s="50"/>
      <c r="HQK96" s="50"/>
      <c r="HQL96" s="50"/>
      <c r="HQM96" s="50"/>
      <c r="HQN96" s="50"/>
      <c r="HQO96" s="50"/>
      <c r="HQP96" s="50"/>
      <c r="HQQ96" s="50"/>
      <c r="HQR96" s="50"/>
      <c r="HQS96" s="50"/>
      <c r="HQT96" s="50"/>
      <c r="HQU96" s="50"/>
      <c r="HQV96" s="50"/>
      <c r="HQW96" s="50"/>
      <c r="HQX96" s="50"/>
      <c r="HQY96" s="50"/>
      <c r="HQZ96" s="50"/>
      <c r="HRA96" s="50"/>
      <c r="HRB96" s="50"/>
      <c r="HRC96" s="50"/>
      <c r="HRD96" s="50"/>
      <c r="HRE96" s="50"/>
      <c r="HRF96" s="50"/>
      <c r="HRG96" s="50"/>
      <c r="HRH96" s="50"/>
      <c r="HRI96" s="50"/>
      <c r="HRJ96" s="50"/>
      <c r="HRK96" s="50"/>
      <c r="HRL96" s="50"/>
      <c r="HRM96" s="50"/>
      <c r="HRN96" s="50"/>
      <c r="HRO96" s="50"/>
      <c r="HRP96" s="50"/>
      <c r="HRQ96" s="50"/>
      <c r="HRR96" s="50"/>
      <c r="HRS96" s="50"/>
      <c r="HRT96" s="50"/>
      <c r="HRU96" s="50"/>
      <c r="HRV96" s="50"/>
      <c r="HRW96" s="50"/>
      <c r="HRX96" s="50"/>
      <c r="HRY96" s="50"/>
      <c r="HRZ96" s="50"/>
      <c r="HSA96" s="50"/>
      <c r="HSB96" s="50"/>
      <c r="HSC96" s="50"/>
      <c r="HSD96" s="50"/>
      <c r="HSE96" s="50"/>
      <c r="HSF96" s="50"/>
      <c r="HSG96" s="50"/>
      <c r="HSH96" s="50"/>
      <c r="HSI96" s="50"/>
      <c r="HSJ96" s="50"/>
      <c r="HSK96" s="50"/>
      <c r="HSL96" s="50"/>
      <c r="HSM96" s="50"/>
      <c r="HSN96" s="50"/>
      <c r="HSO96" s="50"/>
      <c r="HSP96" s="50"/>
      <c r="HSQ96" s="50"/>
      <c r="HSR96" s="50"/>
      <c r="HSS96" s="50"/>
      <c r="HST96" s="50"/>
      <c r="HSU96" s="50"/>
      <c r="HSV96" s="50"/>
      <c r="HSW96" s="50"/>
      <c r="HSX96" s="50"/>
      <c r="HSY96" s="50"/>
      <c r="HSZ96" s="50"/>
      <c r="HTA96" s="50"/>
      <c r="HTB96" s="50"/>
      <c r="HTC96" s="50"/>
      <c r="HTD96" s="50"/>
      <c r="HTE96" s="50"/>
      <c r="HTF96" s="50"/>
      <c r="HTG96" s="50"/>
      <c r="HTH96" s="50"/>
      <c r="HTI96" s="50"/>
      <c r="HTJ96" s="50"/>
      <c r="HTK96" s="50"/>
      <c r="HTL96" s="50"/>
      <c r="HTM96" s="50"/>
      <c r="HTN96" s="50"/>
      <c r="HTO96" s="50"/>
      <c r="HTP96" s="50"/>
      <c r="HTQ96" s="50"/>
      <c r="HTR96" s="50"/>
      <c r="HTS96" s="50"/>
      <c r="HTT96" s="50"/>
      <c r="HTU96" s="50"/>
      <c r="HTV96" s="50"/>
      <c r="HTW96" s="50"/>
      <c r="HTX96" s="50"/>
      <c r="HTY96" s="50"/>
      <c r="HTZ96" s="50"/>
      <c r="HUA96" s="50"/>
      <c r="HUB96" s="50"/>
      <c r="HUC96" s="50"/>
      <c r="HUD96" s="50"/>
      <c r="HUE96" s="50"/>
      <c r="HUF96" s="50"/>
      <c r="HUG96" s="50"/>
      <c r="HUH96" s="50"/>
      <c r="HUI96" s="50"/>
      <c r="HUJ96" s="50"/>
      <c r="HUK96" s="50"/>
      <c r="HUL96" s="50"/>
      <c r="HUM96" s="50"/>
      <c r="HUN96" s="50"/>
      <c r="HUO96" s="50"/>
      <c r="HUP96" s="50"/>
      <c r="HUQ96" s="50"/>
      <c r="HUR96" s="50"/>
      <c r="HUS96" s="50"/>
      <c r="HUT96" s="50"/>
      <c r="HUU96" s="50"/>
      <c r="HUV96" s="50"/>
      <c r="HUW96" s="50"/>
      <c r="HUX96" s="50"/>
      <c r="HUY96" s="50"/>
      <c r="HUZ96" s="50"/>
      <c r="HVA96" s="50"/>
      <c r="HVB96" s="50"/>
      <c r="HVC96" s="50"/>
      <c r="HVD96" s="50"/>
      <c r="HVE96" s="50"/>
      <c r="HVF96" s="50"/>
      <c r="HVG96" s="50"/>
      <c r="HVH96" s="50"/>
      <c r="HVI96" s="50"/>
      <c r="HVJ96" s="50"/>
      <c r="HVK96" s="50"/>
      <c r="HVL96" s="50"/>
      <c r="HVM96" s="50"/>
      <c r="HVN96" s="50"/>
      <c r="HVO96" s="50"/>
      <c r="HVP96" s="50"/>
      <c r="HVQ96" s="50"/>
      <c r="HVR96" s="50"/>
      <c r="HVS96" s="50"/>
      <c r="HVT96" s="50"/>
      <c r="HVU96" s="50"/>
      <c r="HVV96" s="50"/>
      <c r="HVW96" s="50"/>
      <c r="HVX96" s="50"/>
      <c r="HVY96" s="50"/>
      <c r="HVZ96" s="50"/>
      <c r="HWA96" s="50"/>
      <c r="HWB96" s="50"/>
      <c r="HWC96" s="50"/>
      <c r="HWD96" s="50"/>
      <c r="HWE96" s="50"/>
      <c r="HWF96" s="50"/>
      <c r="HWG96" s="50"/>
      <c r="HWH96" s="50"/>
      <c r="HWI96" s="50"/>
      <c r="HWJ96" s="50"/>
      <c r="HWK96" s="50"/>
      <c r="HWL96" s="50"/>
      <c r="HWM96" s="50"/>
      <c r="HWN96" s="50"/>
      <c r="HWO96" s="50"/>
      <c r="HWP96" s="50"/>
      <c r="HWQ96" s="50"/>
      <c r="HWR96" s="50"/>
      <c r="HWS96" s="50"/>
      <c r="HWT96" s="50"/>
      <c r="HWU96" s="50"/>
      <c r="HWV96" s="50"/>
      <c r="HWW96" s="50"/>
      <c r="HWX96" s="50"/>
      <c r="HWY96" s="50"/>
      <c r="HWZ96" s="50"/>
      <c r="HXA96" s="50"/>
      <c r="HXB96" s="50"/>
      <c r="HXC96" s="50"/>
      <c r="HXD96" s="50"/>
      <c r="HXE96" s="50"/>
      <c r="HXF96" s="50"/>
      <c r="HXG96" s="50"/>
      <c r="HXH96" s="50"/>
      <c r="HXI96" s="50"/>
      <c r="HXJ96" s="50"/>
      <c r="HXK96" s="50"/>
      <c r="HXL96" s="50"/>
      <c r="HXM96" s="50"/>
      <c r="HXN96" s="50"/>
      <c r="HXO96" s="50"/>
      <c r="HXP96" s="50"/>
      <c r="HXQ96" s="50"/>
      <c r="HXR96" s="50"/>
      <c r="HXS96" s="50"/>
      <c r="HXT96" s="50"/>
      <c r="HXU96" s="50"/>
      <c r="HXV96" s="50"/>
      <c r="HXW96" s="50"/>
      <c r="HXX96" s="50"/>
      <c r="HXY96" s="50"/>
      <c r="HXZ96" s="50"/>
      <c r="HYA96" s="50"/>
      <c r="HYB96" s="50"/>
      <c r="HYC96" s="50"/>
      <c r="HYD96" s="50"/>
      <c r="HYE96" s="50"/>
      <c r="HYF96" s="50"/>
      <c r="HYG96" s="50"/>
      <c r="HYH96" s="50"/>
      <c r="HYI96" s="50"/>
      <c r="HYJ96" s="50"/>
      <c r="HYK96" s="50"/>
      <c r="HYL96" s="50"/>
      <c r="HYM96" s="50"/>
      <c r="HYN96" s="50"/>
      <c r="HYO96" s="50"/>
      <c r="HYP96" s="50"/>
      <c r="HYQ96" s="50"/>
      <c r="HYR96" s="50"/>
      <c r="HYS96" s="50"/>
      <c r="HYT96" s="50"/>
      <c r="HYU96" s="50"/>
      <c r="HYV96" s="50"/>
      <c r="HYW96" s="50"/>
      <c r="HYX96" s="50"/>
      <c r="HYY96" s="50"/>
      <c r="HYZ96" s="50"/>
      <c r="HZA96" s="50"/>
      <c r="HZB96" s="50"/>
      <c r="HZC96" s="50"/>
      <c r="HZD96" s="50"/>
      <c r="HZE96" s="50"/>
      <c r="HZF96" s="50"/>
      <c r="HZG96" s="50"/>
      <c r="HZH96" s="50"/>
      <c r="HZI96" s="50"/>
      <c r="HZJ96" s="50"/>
      <c r="HZK96" s="50"/>
      <c r="HZL96" s="50"/>
      <c r="HZM96" s="50"/>
      <c r="HZN96" s="50"/>
      <c r="HZO96" s="50"/>
      <c r="HZP96" s="50"/>
      <c r="HZQ96" s="50"/>
      <c r="HZR96" s="50"/>
      <c r="HZS96" s="50"/>
      <c r="HZT96" s="50"/>
      <c r="HZU96" s="50"/>
      <c r="HZV96" s="50"/>
      <c r="HZW96" s="50"/>
      <c r="HZX96" s="50"/>
      <c r="HZY96" s="50"/>
      <c r="HZZ96" s="50"/>
      <c r="IAA96" s="50"/>
      <c r="IAB96" s="50"/>
      <c r="IAC96" s="50"/>
      <c r="IAD96" s="50"/>
      <c r="IAE96" s="50"/>
      <c r="IAF96" s="50"/>
      <c r="IAG96" s="50"/>
      <c r="IAH96" s="50"/>
      <c r="IAI96" s="50"/>
      <c r="IAJ96" s="50"/>
      <c r="IAK96" s="50"/>
      <c r="IAL96" s="50"/>
      <c r="IAM96" s="50"/>
      <c r="IAN96" s="50"/>
      <c r="IAO96" s="50"/>
      <c r="IAP96" s="50"/>
      <c r="IAQ96" s="50"/>
      <c r="IAR96" s="50"/>
      <c r="IAS96" s="50"/>
      <c r="IAT96" s="50"/>
      <c r="IAU96" s="50"/>
      <c r="IAV96" s="50"/>
      <c r="IAW96" s="50"/>
      <c r="IAX96" s="50"/>
      <c r="IAY96" s="50"/>
      <c r="IAZ96" s="50"/>
      <c r="IBA96" s="50"/>
      <c r="IBB96" s="50"/>
      <c r="IBC96" s="50"/>
      <c r="IBD96" s="50"/>
      <c r="IBE96" s="50"/>
      <c r="IBF96" s="50"/>
      <c r="IBG96" s="50"/>
      <c r="IBH96" s="50"/>
      <c r="IBI96" s="50"/>
      <c r="IBJ96" s="50"/>
      <c r="IBK96" s="50"/>
      <c r="IBL96" s="50"/>
      <c r="IBM96" s="50"/>
      <c r="IBN96" s="50"/>
      <c r="IBO96" s="50"/>
      <c r="IBP96" s="50"/>
      <c r="IBQ96" s="50"/>
      <c r="IBR96" s="50"/>
      <c r="IBS96" s="50"/>
      <c r="IBT96" s="50"/>
      <c r="IBU96" s="50"/>
      <c r="IBV96" s="50"/>
      <c r="IBW96" s="50"/>
      <c r="IBX96" s="50"/>
      <c r="IBY96" s="50"/>
      <c r="IBZ96" s="50"/>
      <c r="ICA96" s="50"/>
      <c r="ICB96" s="50"/>
      <c r="ICC96" s="50"/>
      <c r="ICD96" s="50"/>
      <c r="ICE96" s="50"/>
      <c r="ICF96" s="50"/>
      <c r="ICG96" s="50"/>
      <c r="ICH96" s="50"/>
      <c r="ICI96" s="50"/>
      <c r="ICJ96" s="50"/>
      <c r="ICK96" s="50"/>
      <c r="ICL96" s="50"/>
      <c r="ICM96" s="50"/>
      <c r="ICN96" s="50"/>
      <c r="ICO96" s="50"/>
      <c r="ICP96" s="50"/>
      <c r="ICQ96" s="50"/>
      <c r="ICR96" s="50"/>
      <c r="ICS96" s="50"/>
      <c r="ICT96" s="50"/>
      <c r="ICU96" s="50"/>
      <c r="ICV96" s="50"/>
      <c r="ICW96" s="50"/>
      <c r="ICX96" s="50"/>
      <c r="ICY96" s="50"/>
      <c r="ICZ96" s="50"/>
      <c r="IDA96" s="50"/>
      <c r="IDB96" s="50"/>
      <c r="IDC96" s="50"/>
      <c r="IDD96" s="50"/>
      <c r="IDE96" s="50"/>
      <c r="IDF96" s="50"/>
      <c r="IDG96" s="50"/>
      <c r="IDH96" s="50"/>
      <c r="IDI96" s="50"/>
      <c r="IDJ96" s="50"/>
      <c r="IDK96" s="50"/>
      <c r="IDL96" s="50"/>
      <c r="IDM96" s="50"/>
      <c r="IDN96" s="50"/>
      <c r="IDO96" s="50"/>
      <c r="IDP96" s="50"/>
      <c r="IDQ96" s="50"/>
      <c r="IDR96" s="50"/>
      <c r="IDS96" s="50"/>
      <c r="IDT96" s="50"/>
      <c r="IDU96" s="50"/>
      <c r="IDV96" s="50"/>
      <c r="IDW96" s="50"/>
      <c r="IDX96" s="50"/>
      <c r="IDY96" s="50"/>
      <c r="IDZ96" s="50"/>
      <c r="IEA96" s="50"/>
      <c r="IEB96" s="50"/>
      <c r="IEC96" s="50"/>
      <c r="IED96" s="50"/>
      <c r="IEE96" s="50"/>
      <c r="IEF96" s="50"/>
      <c r="IEG96" s="50"/>
      <c r="IEH96" s="50"/>
      <c r="IEI96" s="50"/>
      <c r="IEJ96" s="50"/>
      <c r="IEK96" s="50"/>
      <c r="IEL96" s="50"/>
      <c r="IEM96" s="50"/>
      <c r="IEN96" s="50"/>
      <c r="IEO96" s="50"/>
      <c r="IEP96" s="50"/>
      <c r="IEQ96" s="50"/>
      <c r="IER96" s="50"/>
      <c r="IES96" s="50"/>
      <c r="IET96" s="50"/>
      <c r="IEU96" s="50"/>
      <c r="IEV96" s="50"/>
      <c r="IEW96" s="50"/>
      <c r="IEX96" s="50"/>
      <c r="IEY96" s="50"/>
      <c r="IEZ96" s="50"/>
      <c r="IFA96" s="50"/>
      <c r="IFB96" s="50"/>
      <c r="IFC96" s="50"/>
      <c r="IFD96" s="50"/>
      <c r="IFE96" s="50"/>
      <c r="IFF96" s="50"/>
      <c r="IFG96" s="50"/>
      <c r="IFH96" s="50"/>
      <c r="IFI96" s="50"/>
      <c r="IFJ96" s="50"/>
      <c r="IFK96" s="50"/>
      <c r="IFL96" s="50"/>
      <c r="IFM96" s="50"/>
      <c r="IFN96" s="50"/>
      <c r="IFO96" s="50"/>
      <c r="IFP96" s="50"/>
      <c r="IFQ96" s="50"/>
      <c r="IFR96" s="50"/>
      <c r="IFS96" s="50"/>
      <c r="IFT96" s="50"/>
      <c r="IFU96" s="50"/>
      <c r="IFV96" s="50"/>
      <c r="IFW96" s="50"/>
      <c r="IFX96" s="50"/>
      <c r="IFY96" s="50"/>
      <c r="IFZ96" s="50"/>
      <c r="IGA96" s="50"/>
      <c r="IGB96" s="50"/>
      <c r="IGC96" s="50"/>
      <c r="IGD96" s="50"/>
      <c r="IGE96" s="50"/>
      <c r="IGF96" s="50"/>
      <c r="IGG96" s="50"/>
      <c r="IGH96" s="50"/>
      <c r="IGI96" s="50"/>
      <c r="IGJ96" s="50"/>
      <c r="IGK96" s="50"/>
      <c r="IGL96" s="50"/>
      <c r="IGM96" s="50"/>
      <c r="IGN96" s="50"/>
      <c r="IGO96" s="50"/>
      <c r="IGP96" s="50"/>
      <c r="IGQ96" s="50"/>
      <c r="IGR96" s="50"/>
      <c r="IGS96" s="50"/>
      <c r="IGT96" s="50"/>
      <c r="IGU96" s="50"/>
      <c r="IGV96" s="50"/>
      <c r="IGW96" s="50"/>
      <c r="IGX96" s="50"/>
      <c r="IGY96" s="50"/>
      <c r="IGZ96" s="50"/>
      <c r="IHA96" s="50"/>
      <c r="IHB96" s="50"/>
      <c r="IHC96" s="50"/>
      <c r="IHD96" s="50"/>
      <c r="IHE96" s="50"/>
      <c r="IHF96" s="50"/>
      <c r="IHG96" s="50"/>
      <c r="IHH96" s="50"/>
      <c r="IHI96" s="50"/>
      <c r="IHJ96" s="50"/>
      <c r="IHK96" s="50"/>
      <c r="IHL96" s="50"/>
      <c r="IHM96" s="50"/>
      <c r="IHN96" s="50"/>
      <c r="IHO96" s="50"/>
      <c r="IHP96" s="50"/>
      <c r="IHQ96" s="50"/>
      <c r="IHR96" s="50"/>
      <c r="IHS96" s="50"/>
      <c r="IHT96" s="50"/>
      <c r="IHU96" s="50"/>
      <c r="IHV96" s="50"/>
      <c r="IHW96" s="50"/>
      <c r="IHX96" s="50"/>
      <c r="IHY96" s="50"/>
      <c r="IHZ96" s="50"/>
      <c r="IIA96" s="50"/>
      <c r="IIB96" s="50"/>
      <c r="IIC96" s="50"/>
      <c r="IID96" s="50"/>
      <c r="IIE96" s="50"/>
      <c r="IIF96" s="50"/>
      <c r="IIG96" s="50"/>
      <c r="IIH96" s="50"/>
      <c r="III96" s="50"/>
      <c r="IIJ96" s="50"/>
      <c r="IIK96" s="50"/>
      <c r="IIL96" s="50"/>
      <c r="IIM96" s="50"/>
      <c r="IIN96" s="50"/>
      <c r="IIO96" s="50"/>
      <c r="IIP96" s="50"/>
      <c r="IIQ96" s="50"/>
      <c r="IIR96" s="50"/>
      <c r="IIS96" s="50"/>
      <c r="IIT96" s="50"/>
      <c r="IIU96" s="50"/>
      <c r="IIV96" s="50"/>
      <c r="IIW96" s="50"/>
      <c r="IIX96" s="50"/>
      <c r="IIY96" s="50"/>
      <c r="IIZ96" s="50"/>
      <c r="IJA96" s="50"/>
      <c r="IJB96" s="50"/>
      <c r="IJC96" s="50"/>
      <c r="IJD96" s="50"/>
      <c r="IJE96" s="50"/>
      <c r="IJF96" s="50"/>
      <c r="IJG96" s="50"/>
      <c r="IJH96" s="50"/>
      <c r="IJI96" s="50"/>
      <c r="IJJ96" s="50"/>
      <c r="IJK96" s="50"/>
      <c r="IJL96" s="50"/>
      <c r="IJM96" s="50"/>
      <c r="IJN96" s="50"/>
      <c r="IJO96" s="50"/>
      <c r="IJP96" s="50"/>
      <c r="IJQ96" s="50"/>
      <c r="IJR96" s="50"/>
      <c r="IJS96" s="50"/>
      <c r="IJT96" s="50"/>
      <c r="IJU96" s="50"/>
      <c r="IJV96" s="50"/>
      <c r="IJW96" s="50"/>
      <c r="IJX96" s="50"/>
      <c r="IJY96" s="50"/>
      <c r="IJZ96" s="50"/>
      <c r="IKA96" s="50"/>
      <c r="IKB96" s="50"/>
      <c r="IKC96" s="50"/>
      <c r="IKD96" s="50"/>
      <c r="IKE96" s="50"/>
      <c r="IKF96" s="50"/>
      <c r="IKG96" s="50"/>
      <c r="IKH96" s="50"/>
      <c r="IKI96" s="50"/>
      <c r="IKJ96" s="50"/>
      <c r="IKK96" s="50"/>
      <c r="IKL96" s="50"/>
      <c r="IKM96" s="50"/>
      <c r="IKN96" s="50"/>
      <c r="IKO96" s="50"/>
      <c r="IKP96" s="50"/>
      <c r="IKQ96" s="50"/>
      <c r="IKR96" s="50"/>
      <c r="IKS96" s="50"/>
      <c r="IKT96" s="50"/>
      <c r="IKU96" s="50"/>
      <c r="IKV96" s="50"/>
      <c r="IKW96" s="50"/>
      <c r="IKX96" s="50"/>
      <c r="IKY96" s="50"/>
      <c r="IKZ96" s="50"/>
      <c r="ILA96" s="50"/>
      <c r="ILB96" s="50"/>
      <c r="ILC96" s="50"/>
      <c r="ILD96" s="50"/>
      <c r="ILE96" s="50"/>
      <c r="ILF96" s="50"/>
      <c r="ILG96" s="50"/>
      <c r="ILH96" s="50"/>
      <c r="ILI96" s="50"/>
      <c r="ILJ96" s="50"/>
      <c r="ILK96" s="50"/>
      <c r="ILL96" s="50"/>
      <c r="ILM96" s="50"/>
      <c r="ILN96" s="50"/>
      <c r="ILO96" s="50"/>
      <c r="ILP96" s="50"/>
      <c r="ILQ96" s="50"/>
      <c r="ILR96" s="50"/>
      <c r="ILS96" s="50"/>
      <c r="ILT96" s="50"/>
      <c r="ILU96" s="50"/>
      <c r="ILV96" s="50"/>
      <c r="ILW96" s="50"/>
      <c r="ILX96" s="50"/>
      <c r="ILY96" s="50"/>
      <c r="ILZ96" s="50"/>
      <c r="IMA96" s="50"/>
      <c r="IMB96" s="50"/>
      <c r="IMC96" s="50"/>
      <c r="IMD96" s="50"/>
      <c r="IME96" s="50"/>
      <c r="IMF96" s="50"/>
      <c r="IMG96" s="50"/>
      <c r="IMH96" s="50"/>
      <c r="IMI96" s="50"/>
      <c r="IMJ96" s="50"/>
      <c r="IMK96" s="50"/>
      <c r="IML96" s="50"/>
      <c r="IMM96" s="50"/>
      <c r="IMN96" s="50"/>
      <c r="IMO96" s="50"/>
      <c r="IMP96" s="50"/>
      <c r="IMQ96" s="50"/>
      <c r="IMR96" s="50"/>
      <c r="IMS96" s="50"/>
      <c r="IMT96" s="50"/>
      <c r="IMU96" s="50"/>
      <c r="IMV96" s="50"/>
      <c r="IMW96" s="50"/>
      <c r="IMX96" s="50"/>
      <c r="IMY96" s="50"/>
      <c r="IMZ96" s="50"/>
      <c r="INA96" s="50"/>
      <c r="INB96" s="50"/>
      <c r="INC96" s="50"/>
      <c r="IND96" s="50"/>
      <c r="INE96" s="50"/>
      <c r="INF96" s="50"/>
      <c r="ING96" s="50"/>
      <c r="INH96" s="50"/>
      <c r="INI96" s="50"/>
      <c r="INJ96" s="50"/>
      <c r="INK96" s="50"/>
      <c r="INL96" s="50"/>
      <c r="INM96" s="50"/>
      <c r="INN96" s="50"/>
      <c r="INO96" s="50"/>
      <c r="INP96" s="50"/>
      <c r="INQ96" s="50"/>
      <c r="INR96" s="50"/>
      <c r="INS96" s="50"/>
      <c r="INT96" s="50"/>
      <c r="INU96" s="50"/>
      <c r="INV96" s="50"/>
      <c r="INW96" s="50"/>
      <c r="INX96" s="50"/>
      <c r="INY96" s="50"/>
      <c r="INZ96" s="50"/>
      <c r="IOA96" s="50"/>
      <c r="IOB96" s="50"/>
      <c r="IOC96" s="50"/>
      <c r="IOD96" s="50"/>
      <c r="IOE96" s="50"/>
      <c r="IOF96" s="50"/>
      <c r="IOG96" s="50"/>
      <c r="IOH96" s="50"/>
      <c r="IOI96" s="50"/>
      <c r="IOJ96" s="50"/>
      <c r="IOK96" s="50"/>
      <c r="IOL96" s="50"/>
      <c r="IOM96" s="50"/>
      <c r="ION96" s="50"/>
      <c r="IOO96" s="50"/>
      <c r="IOP96" s="50"/>
      <c r="IOQ96" s="50"/>
      <c r="IOR96" s="50"/>
      <c r="IOS96" s="50"/>
      <c r="IOT96" s="50"/>
      <c r="IOU96" s="50"/>
      <c r="IOV96" s="50"/>
      <c r="IOW96" s="50"/>
      <c r="IOX96" s="50"/>
      <c r="IOY96" s="50"/>
      <c r="IOZ96" s="50"/>
      <c r="IPA96" s="50"/>
      <c r="IPB96" s="50"/>
      <c r="IPC96" s="50"/>
      <c r="IPD96" s="50"/>
      <c r="IPE96" s="50"/>
      <c r="IPF96" s="50"/>
      <c r="IPG96" s="50"/>
      <c r="IPH96" s="50"/>
      <c r="IPI96" s="50"/>
      <c r="IPJ96" s="50"/>
      <c r="IPK96" s="50"/>
      <c r="IPL96" s="50"/>
      <c r="IPM96" s="50"/>
      <c r="IPN96" s="50"/>
      <c r="IPO96" s="50"/>
      <c r="IPP96" s="50"/>
      <c r="IPQ96" s="50"/>
      <c r="IPR96" s="50"/>
      <c r="IPS96" s="50"/>
      <c r="IPT96" s="50"/>
      <c r="IPU96" s="50"/>
      <c r="IPV96" s="50"/>
      <c r="IPW96" s="50"/>
      <c r="IPX96" s="50"/>
      <c r="IPY96" s="50"/>
      <c r="IPZ96" s="50"/>
      <c r="IQA96" s="50"/>
      <c r="IQB96" s="50"/>
      <c r="IQC96" s="50"/>
      <c r="IQD96" s="50"/>
      <c r="IQE96" s="50"/>
      <c r="IQF96" s="50"/>
      <c r="IQG96" s="50"/>
      <c r="IQH96" s="50"/>
      <c r="IQI96" s="50"/>
      <c r="IQJ96" s="50"/>
      <c r="IQK96" s="50"/>
      <c r="IQL96" s="50"/>
      <c r="IQM96" s="50"/>
      <c r="IQN96" s="50"/>
      <c r="IQO96" s="50"/>
      <c r="IQP96" s="50"/>
      <c r="IQQ96" s="50"/>
      <c r="IQR96" s="50"/>
      <c r="IQS96" s="50"/>
      <c r="IQT96" s="50"/>
      <c r="IQU96" s="50"/>
      <c r="IQV96" s="50"/>
      <c r="IQW96" s="50"/>
      <c r="IQX96" s="50"/>
      <c r="IQY96" s="50"/>
      <c r="IQZ96" s="50"/>
      <c r="IRA96" s="50"/>
      <c r="IRB96" s="50"/>
      <c r="IRC96" s="50"/>
      <c r="IRD96" s="50"/>
      <c r="IRE96" s="50"/>
      <c r="IRF96" s="50"/>
      <c r="IRG96" s="50"/>
      <c r="IRH96" s="50"/>
      <c r="IRI96" s="50"/>
      <c r="IRJ96" s="50"/>
      <c r="IRK96" s="50"/>
      <c r="IRL96" s="50"/>
      <c r="IRM96" s="50"/>
      <c r="IRN96" s="50"/>
      <c r="IRO96" s="50"/>
      <c r="IRP96" s="50"/>
      <c r="IRQ96" s="50"/>
      <c r="IRR96" s="50"/>
      <c r="IRS96" s="50"/>
      <c r="IRT96" s="50"/>
      <c r="IRU96" s="50"/>
      <c r="IRV96" s="50"/>
      <c r="IRW96" s="50"/>
      <c r="IRX96" s="50"/>
      <c r="IRY96" s="50"/>
      <c r="IRZ96" s="50"/>
      <c r="ISA96" s="50"/>
      <c r="ISB96" s="50"/>
      <c r="ISC96" s="50"/>
      <c r="ISD96" s="50"/>
      <c r="ISE96" s="50"/>
      <c r="ISF96" s="50"/>
      <c r="ISG96" s="50"/>
      <c r="ISH96" s="50"/>
      <c r="ISI96" s="50"/>
      <c r="ISJ96" s="50"/>
      <c r="ISK96" s="50"/>
      <c r="ISL96" s="50"/>
      <c r="ISM96" s="50"/>
      <c r="ISN96" s="50"/>
      <c r="ISO96" s="50"/>
      <c r="ISP96" s="50"/>
      <c r="ISQ96" s="50"/>
      <c r="ISR96" s="50"/>
      <c r="ISS96" s="50"/>
      <c r="IST96" s="50"/>
      <c r="ISU96" s="50"/>
      <c r="ISV96" s="50"/>
      <c r="ISW96" s="50"/>
      <c r="ISX96" s="50"/>
      <c r="ISY96" s="50"/>
      <c r="ISZ96" s="50"/>
      <c r="ITA96" s="50"/>
      <c r="ITB96" s="50"/>
      <c r="ITC96" s="50"/>
      <c r="ITD96" s="50"/>
      <c r="ITE96" s="50"/>
      <c r="ITF96" s="50"/>
      <c r="ITG96" s="50"/>
      <c r="ITH96" s="50"/>
      <c r="ITI96" s="50"/>
      <c r="ITJ96" s="50"/>
      <c r="ITK96" s="50"/>
      <c r="ITL96" s="50"/>
      <c r="ITM96" s="50"/>
      <c r="ITN96" s="50"/>
      <c r="ITO96" s="50"/>
      <c r="ITP96" s="50"/>
      <c r="ITQ96" s="50"/>
      <c r="ITR96" s="50"/>
      <c r="ITS96" s="50"/>
      <c r="ITT96" s="50"/>
      <c r="ITU96" s="50"/>
      <c r="ITV96" s="50"/>
      <c r="ITW96" s="50"/>
      <c r="ITX96" s="50"/>
      <c r="ITY96" s="50"/>
      <c r="ITZ96" s="50"/>
      <c r="IUA96" s="50"/>
      <c r="IUB96" s="50"/>
      <c r="IUC96" s="50"/>
      <c r="IUD96" s="50"/>
      <c r="IUE96" s="50"/>
      <c r="IUF96" s="50"/>
      <c r="IUG96" s="50"/>
      <c r="IUH96" s="50"/>
      <c r="IUI96" s="50"/>
      <c r="IUJ96" s="50"/>
      <c r="IUK96" s="50"/>
      <c r="IUL96" s="50"/>
      <c r="IUM96" s="50"/>
      <c r="IUN96" s="50"/>
      <c r="IUO96" s="50"/>
      <c r="IUP96" s="50"/>
      <c r="IUQ96" s="50"/>
      <c r="IUR96" s="50"/>
      <c r="IUS96" s="50"/>
      <c r="IUT96" s="50"/>
      <c r="IUU96" s="50"/>
      <c r="IUV96" s="50"/>
      <c r="IUW96" s="50"/>
      <c r="IUX96" s="50"/>
      <c r="IUY96" s="50"/>
      <c r="IUZ96" s="50"/>
      <c r="IVA96" s="50"/>
      <c r="IVB96" s="50"/>
      <c r="IVC96" s="50"/>
      <c r="IVD96" s="50"/>
      <c r="IVE96" s="50"/>
      <c r="IVF96" s="50"/>
      <c r="IVG96" s="50"/>
      <c r="IVH96" s="50"/>
      <c r="IVI96" s="50"/>
      <c r="IVJ96" s="50"/>
      <c r="IVK96" s="50"/>
      <c r="IVL96" s="50"/>
      <c r="IVM96" s="50"/>
      <c r="IVN96" s="50"/>
      <c r="IVO96" s="50"/>
      <c r="IVP96" s="50"/>
      <c r="IVQ96" s="50"/>
      <c r="IVR96" s="50"/>
      <c r="IVS96" s="50"/>
      <c r="IVT96" s="50"/>
      <c r="IVU96" s="50"/>
      <c r="IVV96" s="50"/>
      <c r="IVW96" s="50"/>
      <c r="IVX96" s="50"/>
      <c r="IVY96" s="50"/>
      <c r="IVZ96" s="50"/>
      <c r="IWA96" s="50"/>
      <c r="IWB96" s="50"/>
      <c r="IWC96" s="50"/>
      <c r="IWD96" s="50"/>
      <c r="IWE96" s="50"/>
      <c r="IWF96" s="50"/>
      <c r="IWG96" s="50"/>
      <c r="IWH96" s="50"/>
      <c r="IWI96" s="50"/>
      <c r="IWJ96" s="50"/>
      <c r="IWK96" s="50"/>
      <c r="IWL96" s="50"/>
      <c r="IWM96" s="50"/>
      <c r="IWN96" s="50"/>
      <c r="IWO96" s="50"/>
      <c r="IWP96" s="50"/>
      <c r="IWQ96" s="50"/>
      <c r="IWR96" s="50"/>
      <c r="IWS96" s="50"/>
      <c r="IWT96" s="50"/>
      <c r="IWU96" s="50"/>
      <c r="IWV96" s="50"/>
      <c r="IWW96" s="50"/>
      <c r="IWX96" s="50"/>
      <c r="IWY96" s="50"/>
      <c r="IWZ96" s="50"/>
      <c r="IXA96" s="50"/>
      <c r="IXB96" s="50"/>
      <c r="IXC96" s="50"/>
      <c r="IXD96" s="50"/>
      <c r="IXE96" s="50"/>
      <c r="IXF96" s="50"/>
      <c r="IXG96" s="50"/>
      <c r="IXH96" s="50"/>
      <c r="IXI96" s="50"/>
      <c r="IXJ96" s="50"/>
      <c r="IXK96" s="50"/>
      <c r="IXL96" s="50"/>
      <c r="IXM96" s="50"/>
      <c r="IXN96" s="50"/>
      <c r="IXO96" s="50"/>
      <c r="IXP96" s="50"/>
      <c r="IXQ96" s="50"/>
      <c r="IXR96" s="50"/>
      <c r="IXS96" s="50"/>
      <c r="IXT96" s="50"/>
      <c r="IXU96" s="50"/>
      <c r="IXV96" s="50"/>
      <c r="IXW96" s="50"/>
      <c r="IXX96" s="50"/>
      <c r="IXY96" s="50"/>
      <c r="IXZ96" s="50"/>
      <c r="IYA96" s="50"/>
      <c r="IYB96" s="50"/>
      <c r="IYC96" s="50"/>
      <c r="IYD96" s="50"/>
      <c r="IYE96" s="50"/>
      <c r="IYF96" s="50"/>
      <c r="IYG96" s="50"/>
      <c r="IYH96" s="50"/>
      <c r="IYI96" s="50"/>
      <c r="IYJ96" s="50"/>
      <c r="IYK96" s="50"/>
      <c r="IYL96" s="50"/>
      <c r="IYM96" s="50"/>
      <c r="IYN96" s="50"/>
      <c r="IYO96" s="50"/>
      <c r="IYP96" s="50"/>
      <c r="IYQ96" s="50"/>
      <c r="IYR96" s="50"/>
      <c r="IYS96" s="50"/>
      <c r="IYT96" s="50"/>
      <c r="IYU96" s="50"/>
      <c r="IYV96" s="50"/>
      <c r="IYW96" s="50"/>
      <c r="IYX96" s="50"/>
      <c r="IYY96" s="50"/>
      <c r="IYZ96" s="50"/>
      <c r="IZA96" s="50"/>
      <c r="IZB96" s="50"/>
      <c r="IZC96" s="50"/>
      <c r="IZD96" s="50"/>
      <c r="IZE96" s="50"/>
      <c r="IZF96" s="50"/>
      <c r="IZG96" s="50"/>
      <c r="IZH96" s="50"/>
      <c r="IZI96" s="50"/>
      <c r="IZJ96" s="50"/>
      <c r="IZK96" s="50"/>
      <c r="IZL96" s="50"/>
      <c r="IZM96" s="50"/>
      <c r="IZN96" s="50"/>
      <c r="IZO96" s="50"/>
      <c r="IZP96" s="50"/>
      <c r="IZQ96" s="50"/>
      <c r="IZR96" s="50"/>
      <c r="IZS96" s="50"/>
      <c r="IZT96" s="50"/>
      <c r="IZU96" s="50"/>
      <c r="IZV96" s="50"/>
      <c r="IZW96" s="50"/>
      <c r="IZX96" s="50"/>
      <c r="IZY96" s="50"/>
      <c r="IZZ96" s="50"/>
      <c r="JAA96" s="50"/>
      <c r="JAB96" s="50"/>
      <c r="JAC96" s="50"/>
      <c r="JAD96" s="50"/>
      <c r="JAE96" s="50"/>
      <c r="JAF96" s="50"/>
      <c r="JAG96" s="50"/>
      <c r="JAH96" s="50"/>
      <c r="JAI96" s="50"/>
      <c r="JAJ96" s="50"/>
      <c r="JAK96" s="50"/>
      <c r="JAL96" s="50"/>
      <c r="JAM96" s="50"/>
      <c r="JAN96" s="50"/>
      <c r="JAO96" s="50"/>
      <c r="JAP96" s="50"/>
      <c r="JAQ96" s="50"/>
      <c r="JAR96" s="50"/>
      <c r="JAS96" s="50"/>
      <c r="JAT96" s="50"/>
      <c r="JAU96" s="50"/>
      <c r="JAV96" s="50"/>
      <c r="JAW96" s="50"/>
      <c r="JAX96" s="50"/>
      <c r="JAY96" s="50"/>
      <c r="JAZ96" s="50"/>
      <c r="JBA96" s="50"/>
      <c r="JBB96" s="50"/>
      <c r="JBC96" s="50"/>
      <c r="JBD96" s="50"/>
      <c r="JBE96" s="50"/>
      <c r="JBF96" s="50"/>
      <c r="JBG96" s="50"/>
      <c r="JBH96" s="50"/>
      <c r="JBI96" s="50"/>
      <c r="JBJ96" s="50"/>
      <c r="JBK96" s="50"/>
      <c r="JBL96" s="50"/>
      <c r="JBM96" s="50"/>
      <c r="JBN96" s="50"/>
      <c r="JBO96" s="50"/>
      <c r="JBP96" s="50"/>
      <c r="JBQ96" s="50"/>
      <c r="JBR96" s="50"/>
      <c r="JBS96" s="50"/>
      <c r="JBT96" s="50"/>
      <c r="JBU96" s="50"/>
      <c r="JBV96" s="50"/>
      <c r="JBW96" s="50"/>
      <c r="JBX96" s="50"/>
      <c r="JBY96" s="50"/>
      <c r="JBZ96" s="50"/>
      <c r="JCA96" s="50"/>
      <c r="JCB96" s="50"/>
      <c r="JCC96" s="50"/>
      <c r="JCD96" s="50"/>
      <c r="JCE96" s="50"/>
      <c r="JCF96" s="50"/>
      <c r="JCG96" s="50"/>
      <c r="JCH96" s="50"/>
      <c r="JCI96" s="50"/>
      <c r="JCJ96" s="50"/>
      <c r="JCK96" s="50"/>
      <c r="JCL96" s="50"/>
      <c r="JCM96" s="50"/>
      <c r="JCN96" s="50"/>
      <c r="JCO96" s="50"/>
      <c r="JCP96" s="50"/>
      <c r="JCQ96" s="50"/>
      <c r="JCR96" s="50"/>
      <c r="JCS96" s="50"/>
      <c r="JCT96" s="50"/>
      <c r="JCU96" s="50"/>
      <c r="JCV96" s="50"/>
      <c r="JCW96" s="50"/>
      <c r="JCX96" s="50"/>
      <c r="JCY96" s="50"/>
      <c r="JCZ96" s="50"/>
      <c r="JDA96" s="50"/>
      <c r="JDB96" s="50"/>
      <c r="JDC96" s="50"/>
      <c r="JDD96" s="50"/>
      <c r="JDE96" s="50"/>
      <c r="JDF96" s="50"/>
      <c r="JDG96" s="50"/>
      <c r="JDH96" s="50"/>
      <c r="JDI96" s="50"/>
      <c r="JDJ96" s="50"/>
      <c r="JDK96" s="50"/>
      <c r="JDL96" s="50"/>
      <c r="JDM96" s="50"/>
      <c r="JDN96" s="50"/>
      <c r="JDO96" s="50"/>
      <c r="JDP96" s="50"/>
      <c r="JDQ96" s="50"/>
      <c r="JDR96" s="50"/>
      <c r="JDS96" s="50"/>
      <c r="JDT96" s="50"/>
      <c r="JDU96" s="50"/>
      <c r="JDV96" s="50"/>
      <c r="JDW96" s="50"/>
      <c r="JDX96" s="50"/>
      <c r="JDY96" s="50"/>
      <c r="JDZ96" s="50"/>
      <c r="JEA96" s="50"/>
      <c r="JEB96" s="50"/>
      <c r="JEC96" s="50"/>
      <c r="JED96" s="50"/>
      <c r="JEE96" s="50"/>
      <c r="JEF96" s="50"/>
      <c r="JEG96" s="50"/>
      <c r="JEH96" s="50"/>
      <c r="JEI96" s="50"/>
      <c r="JEJ96" s="50"/>
      <c r="JEK96" s="50"/>
      <c r="JEL96" s="50"/>
      <c r="JEM96" s="50"/>
      <c r="JEN96" s="50"/>
      <c r="JEO96" s="50"/>
      <c r="JEP96" s="50"/>
      <c r="JEQ96" s="50"/>
      <c r="JER96" s="50"/>
      <c r="JES96" s="50"/>
      <c r="JET96" s="50"/>
      <c r="JEU96" s="50"/>
      <c r="JEV96" s="50"/>
      <c r="JEW96" s="50"/>
      <c r="JEX96" s="50"/>
      <c r="JEY96" s="50"/>
      <c r="JEZ96" s="50"/>
      <c r="JFA96" s="50"/>
      <c r="JFB96" s="50"/>
      <c r="JFC96" s="50"/>
      <c r="JFD96" s="50"/>
      <c r="JFE96" s="50"/>
      <c r="JFF96" s="50"/>
      <c r="JFG96" s="50"/>
      <c r="JFH96" s="50"/>
      <c r="JFI96" s="50"/>
      <c r="JFJ96" s="50"/>
      <c r="JFK96" s="50"/>
      <c r="JFL96" s="50"/>
      <c r="JFM96" s="50"/>
      <c r="JFN96" s="50"/>
      <c r="JFO96" s="50"/>
      <c r="JFP96" s="50"/>
      <c r="JFQ96" s="50"/>
      <c r="JFR96" s="50"/>
      <c r="JFS96" s="50"/>
      <c r="JFT96" s="50"/>
      <c r="JFU96" s="50"/>
      <c r="JFV96" s="50"/>
      <c r="JFW96" s="50"/>
      <c r="JFX96" s="50"/>
      <c r="JFY96" s="50"/>
      <c r="JFZ96" s="50"/>
      <c r="JGA96" s="50"/>
      <c r="JGB96" s="50"/>
      <c r="JGC96" s="50"/>
      <c r="JGD96" s="50"/>
      <c r="JGE96" s="50"/>
      <c r="JGF96" s="50"/>
      <c r="JGG96" s="50"/>
      <c r="JGH96" s="50"/>
      <c r="JGI96" s="50"/>
      <c r="JGJ96" s="50"/>
      <c r="JGK96" s="50"/>
      <c r="JGL96" s="50"/>
      <c r="JGM96" s="50"/>
      <c r="JGN96" s="50"/>
      <c r="JGO96" s="50"/>
      <c r="JGP96" s="50"/>
      <c r="JGQ96" s="50"/>
      <c r="JGR96" s="50"/>
      <c r="JGS96" s="50"/>
      <c r="JGT96" s="50"/>
      <c r="JGU96" s="50"/>
      <c r="JGV96" s="50"/>
      <c r="JGW96" s="50"/>
      <c r="JGX96" s="50"/>
      <c r="JGY96" s="50"/>
      <c r="JGZ96" s="50"/>
      <c r="JHA96" s="50"/>
      <c r="JHB96" s="50"/>
      <c r="JHC96" s="50"/>
      <c r="JHD96" s="50"/>
      <c r="JHE96" s="50"/>
      <c r="JHF96" s="50"/>
      <c r="JHG96" s="50"/>
      <c r="JHH96" s="50"/>
      <c r="JHI96" s="50"/>
      <c r="JHJ96" s="50"/>
      <c r="JHK96" s="50"/>
      <c r="JHL96" s="50"/>
      <c r="JHM96" s="50"/>
      <c r="JHN96" s="50"/>
      <c r="JHO96" s="50"/>
      <c r="JHP96" s="50"/>
      <c r="JHQ96" s="50"/>
      <c r="JHR96" s="50"/>
      <c r="JHS96" s="50"/>
      <c r="JHT96" s="50"/>
      <c r="JHU96" s="50"/>
      <c r="JHV96" s="50"/>
      <c r="JHW96" s="50"/>
      <c r="JHX96" s="50"/>
      <c r="JHY96" s="50"/>
      <c r="JHZ96" s="50"/>
      <c r="JIA96" s="50"/>
      <c r="JIB96" s="50"/>
      <c r="JIC96" s="50"/>
      <c r="JID96" s="50"/>
      <c r="JIE96" s="50"/>
      <c r="JIF96" s="50"/>
      <c r="JIG96" s="50"/>
      <c r="JIH96" s="50"/>
      <c r="JII96" s="50"/>
      <c r="JIJ96" s="50"/>
      <c r="JIK96" s="50"/>
      <c r="JIL96" s="50"/>
      <c r="JIM96" s="50"/>
      <c r="JIN96" s="50"/>
      <c r="JIO96" s="50"/>
      <c r="JIP96" s="50"/>
      <c r="JIQ96" s="50"/>
      <c r="JIR96" s="50"/>
      <c r="JIS96" s="50"/>
      <c r="JIT96" s="50"/>
      <c r="JIU96" s="50"/>
      <c r="JIV96" s="50"/>
      <c r="JIW96" s="50"/>
      <c r="JIX96" s="50"/>
      <c r="JIY96" s="50"/>
      <c r="JIZ96" s="50"/>
      <c r="JJA96" s="50"/>
      <c r="JJB96" s="50"/>
      <c r="JJC96" s="50"/>
      <c r="JJD96" s="50"/>
      <c r="JJE96" s="50"/>
      <c r="JJF96" s="50"/>
      <c r="JJG96" s="50"/>
      <c r="JJH96" s="50"/>
      <c r="JJI96" s="50"/>
      <c r="JJJ96" s="50"/>
      <c r="JJK96" s="50"/>
      <c r="JJL96" s="50"/>
      <c r="JJM96" s="50"/>
      <c r="JJN96" s="50"/>
      <c r="JJO96" s="50"/>
      <c r="JJP96" s="50"/>
      <c r="JJQ96" s="50"/>
      <c r="JJR96" s="50"/>
      <c r="JJS96" s="50"/>
      <c r="JJT96" s="50"/>
      <c r="JJU96" s="50"/>
      <c r="JJV96" s="50"/>
      <c r="JJW96" s="50"/>
      <c r="JJX96" s="50"/>
      <c r="JJY96" s="50"/>
      <c r="JJZ96" s="50"/>
      <c r="JKA96" s="50"/>
      <c r="JKB96" s="50"/>
      <c r="JKC96" s="50"/>
      <c r="JKD96" s="50"/>
      <c r="JKE96" s="50"/>
      <c r="JKF96" s="50"/>
      <c r="JKG96" s="50"/>
      <c r="JKH96" s="50"/>
      <c r="JKI96" s="50"/>
      <c r="JKJ96" s="50"/>
      <c r="JKK96" s="50"/>
      <c r="JKL96" s="50"/>
      <c r="JKM96" s="50"/>
      <c r="JKN96" s="50"/>
      <c r="JKO96" s="50"/>
      <c r="JKP96" s="50"/>
      <c r="JKQ96" s="50"/>
      <c r="JKR96" s="50"/>
      <c r="JKS96" s="50"/>
      <c r="JKT96" s="50"/>
      <c r="JKU96" s="50"/>
      <c r="JKV96" s="50"/>
      <c r="JKW96" s="50"/>
      <c r="JKX96" s="50"/>
      <c r="JKY96" s="50"/>
      <c r="JKZ96" s="50"/>
      <c r="JLA96" s="50"/>
      <c r="JLB96" s="50"/>
      <c r="JLC96" s="50"/>
      <c r="JLD96" s="50"/>
      <c r="JLE96" s="50"/>
      <c r="JLF96" s="50"/>
      <c r="JLG96" s="50"/>
      <c r="JLH96" s="50"/>
      <c r="JLI96" s="50"/>
      <c r="JLJ96" s="50"/>
      <c r="JLK96" s="50"/>
      <c r="JLL96" s="50"/>
      <c r="JLM96" s="50"/>
      <c r="JLN96" s="50"/>
      <c r="JLO96" s="50"/>
      <c r="JLP96" s="50"/>
      <c r="JLQ96" s="50"/>
      <c r="JLR96" s="50"/>
      <c r="JLS96" s="50"/>
      <c r="JLT96" s="50"/>
      <c r="JLU96" s="50"/>
      <c r="JLV96" s="50"/>
      <c r="JLW96" s="50"/>
      <c r="JLX96" s="50"/>
      <c r="JLY96" s="50"/>
      <c r="JLZ96" s="50"/>
      <c r="JMA96" s="50"/>
      <c r="JMB96" s="50"/>
      <c r="JMC96" s="50"/>
      <c r="JMD96" s="50"/>
      <c r="JME96" s="50"/>
      <c r="JMF96" s="50"/>
      <c r="JMG96" s="50"/>
      <c r="JMH96" s="50"/>
      <c r="JMI96" s="50"/>
      <c r="JMJ96" s="50"/>
      <c r="JMK96" s="50"/>
      <c r="JML96" s="50"/>
      <c r="JMM96" s="50"/>
      <c r="JMN96" s="50"/>
      <c r="JMO96" s="50"/>
      <c r="JMP96" s="50"/>
      <c r="JMQ96" s="50"/>
      <c r="JMR96" s="50"/>
      <c r="JMS96" s="50"/>
      <c r="JMT96" s="50"/>
      <c r="JMU96" s="50"/>
      <c r="JMV96" s="50"/>
      <c r="JMW96" s="50"/>
      <c r="JMX96" s="50"/>
      <c r="JMY96" s="50"/>
      <c r="JMZ96" s="50"/>
      <c r="JNA96" s="50"/>
      <c r="JNB96" s="50"/>
      <c r="JNC96" s="50"/>
      <c r="JND96" s="50"/>
      <c r="JNE96" s="50"/>
      <c r="JNF96" s="50"/>
      <c r="JNG96" s="50"/>
      <c r="JNH96" s="50"/>
      <c r="JNI96" s="50"/>
      <c r="JNJ96" s="50"/>
      <c r="JNK96" s="50"/>
      <c r="JNL96" s="50"/>
      <c r="JNM96" s="50"/>
      <c r="JNN96" s="50"/>
      <c r="JNO96" s="50"/>
      <c r="JNP96" s="50"/>
      <c r="JNQ96" s="50"/>
      <c r="JNR96" s="50"/>
      <c r="JNS96" s="50"/>
      <c r="JNT96" s="50"/>
      <c r="JNU96" s="50"/>
      <c r="JNV96" s="50"/>
      <c r="JNW96" s="50"/>
      <c r="JNX96" s="50"/>
      <c r="JNY96" s="50"/>
      <c r="JNZ96" s="50"/>
      <c r="JOA96" s="50"/>
      <c r="JOB96" s="50"/>
      <c r="JOC96" s="50"/>
      <c r="JOD96" s="50"/>
      <c r="JOE96" s="50"/>
      <c r="JOF96" s="50"/>
      <c r="JOG96" s="50"/>
      <c r="JOH96" s="50"/>
      <c r="JOI96" s="50"/>
      <c r="JOJ96" s="50"/>
      <c r="JOK96" s="50"/>
      <c r="JOL96" s="50"/>
      <c r="JOM96" s="50"/>
      <c r="JON96" s="50"/>
      <c r="JOO96" s="50"/>
      <c r="JOP96" s="50"/>
      <c r="JOQ96" s="50"/>
      <c r="JOR96" s="50"/>
      <c r="JOS96" s="50"/>
      <c r="JOT96" s="50"/>
      <c r="JOU96" s="50"/>
      <c r="JOV96" s="50"/>
      <c r="JOW96" s="50"/>
      <c r="JOX96" s="50"/>
      <c r="JOY96" s="50"/>
      <c r="JOZ96" s="50"/>
      <c r="JPA96" s="50"/>
      <c r="JPB96" s="50"/>
      <c r="JPC96" s="50"/>
      <c r="JPD96" s="50"/>
      <c r="JPE96" s="50"/>
      <c r="JPF96" s="50"/>
      <c r="JPG96" s="50"/>
      <c r="JPH96" s="50"/>
      <c r="JPI96" s="50"/>
      <c r="JPJ96" s="50"/>
      <c r="JPK96" s="50"/>
      <c r="JPL96" s="50"/>
      <c r="JPM96" s="50"/>
      <c r="JPN96" s="50"/>
      <c r="JPO96" s="50"/>
      <c r="JPP96" s="50"/>
      <c r="JPQ96" s="50"/>
      <c r="JPR96" s="50"/>
      <c r="JPS96" s="50"/>
      <c r="JPT96" s="50"/>
      <c r="JPU96" s="50"/>
      <c r="JPV96" s="50"/>
      <c r="JPW96" s="50"/>
      <c r="JPX96" s="50"/>
      <c r="JPY96" s="50"/>
      <c r="JPZ96" s="50"/>
      <c r="JQA96" s="50"/>
      <c r="JQB96" s="50"/>
      <c r="JQC96" s="50"/>
      <c r="JQD96" s="50"/>
      <c r="JQE96" s="50"/>
      <c r="JQF96" s="50"/>
      <c r="JQG96" s="50"/>
      <c r="JQH96" s="50"/>
      <c r="JQI96" s="50"/>
      <c r="JQJ96" s="50"/>
      <c r="JQK96" s="50"/>
      <c r="JQL96" s="50"/>
      <c r="JQM96" s="50"/>
      <c r="JQN96" s="50"/>
      <c r="JQO96" s="50"/>
      <c r="JQP96" s="50"/>
      <c r="JQQ96" s="50"/>
      <c r="JQR96" s="50"/>
      <c r="JQS96" s="50"/>
      <c r="JQT96" s="50"/>
      <c r="JQU96" s="50"/>
      <c r="JQV96" s="50"/>
      <c r="JQW96" s="50"/>
      <c r="JQX96" s="50"/>
      <c r="JQY96" s="50"/>
      <c r="JQZ96" s="50"/>
      <c r="JRA96" s="50"/>
      <c r="JRB96" s="50"/>
      <c r="JRC96" s="50"/>
      <c r="JRD96" s="50"/>
      <c r="JRE96" s="50"/>
      <c r="JRF96" s="50"/>
      <c r="JRG96" s="50"/>
      <c r="JRH96" s="50"/>
      <c r="JRI96" s="50"/>
      <c r="JRJ96" s="50"/>
      <c r="JRK96" s="50"/>
      <c r="JRL96" s="50"/>
      <c r="JRM96" s="50"/>
      <c r="JRN96" s="50"/>
      <c r="JRO96" s="50"/>
      <c r="JRP96" s="50"/>
      <c r="JRQ96" s="50"/>
      <c r="JRR96" s="50"/>
      <c r="JRS96" s="50"/>
      <c r="JRT96" s="50"/>
      <c r="JRU96" s="50"/>
      <c r="JRV96" s="50"/>
      <c r="JRW96" s="50"/>
      <c r="JRX96" s="50"/>
      <c r="JRY96" s="50"/>
      <c r="JRZ96" s="50"/>
      <c r="JSA96" s="50"/>
      <c r="JSB96" s="50"/>
      <c r="JSC96" s="50"/>
      <c r="JSD96" s="50"/>
      <c r="JSE96" s="50"/>
      <c r="JSF96" s="50"/>
      <c r="JSG96" s="50"/>
      <c r="JSH96" s="50"/>
      <c r="JSI96" s="50"/>
      <c r="JSJ96" s="50"/>
      <c r="JSK96" s="50"/>
      <c r="JSL96" s="50"/>
      <c r="JSM96" s="50"/>
      <c r="JSN96" s="50"/>
      <c r="JSO96" s="50"/>
      <c r="JSP96" s="50"/>
      <c r="JSQ96" s="50"/>
      <c r="JSR96" s="50"/>
      <c r="JSS96" s="50"/>
      <c r="JST96" s="50"/>
      <c r="JSU96" s="50"/>
      <c r="JSV96" s="50"/>
      <c r="JSW96" s="50"/>
      <c r="JSX96" s="50"/>
      <c r="JSY96" s="50"/>
      <c r="JSZ96" s="50"/>
      <c r="JTA96" s="50"/>
      <c r="JTB96" s="50"/>
      <c r="JTC96" s="50"/>
      <c r="JTD96" s="50"/>
      <c r="JTE96" s="50"/>
      <c r="JTF96" s="50"/>
      <c r="JTG96" s="50"/>
      <c r="JTH96" s="50"/>
      <c r="JTI96" s="50"/>
      <c r="JTJ96" s="50"/>
      <c r="JTK96" s="50"/>
      <c r="JTL96" s="50"/>
      <c r="JTM96" s="50"/>
      <c r="JTN96" s="50"/>
      <c r="JTO96" s="50"/>
      <c r="JTP96" s="50"/>
      <c r="JTQ96" s="50"/>
      <c r="JTR96" s="50"/>
      <c r="JTS96" s="50"/>
      <c r="JTT96" s="50"/>
      <c r="JTU96" s="50"/>
      <c r="JTV96" s="50"/>
      <c r="JTW96" s="50"/>
      <c r="JTX96" s="50"/>
      <c r="JTY96" s="50"/>
      <c r="JTZ96" s="50"/>
      <c r="JUA96" s="50"/>
      <c r="JUB96" s="50"/>
      <c r="JUC96" s="50"/>
      <c r="JUD96" s="50"/>
      <c r="JUE96" s="50"/>
      <c r="JUF96" s="50"/>
      <c r="JUG96" s="50"/>
      <c r="JUH96" s="50"/>
      <c r="JUI96" s="50"/>
      <c r="JUJ96" s="50"/>
      <c r="JUK96" s="50"/>
      <c r="JUL96" s="50"/>
      <c r="JUM96" s="50"/>
      <c r="JUN96" s="50"/>
      <c r="JUO96" s="50"/>
      <c r="JUP96" s="50"/>
      <c r="JUQ96" s="50"/>
      <c r="JUR96" s="50"/>
      <c r="JUS96" s="50"/>
      <c r="JUT96" s="50"/>
      <c r="JUU96" s="50"/>
      <c r="JUV96" s="50"/>
      <c r="JUW96" s="50"/>
      <c r="JUX96" s="50"/>
      <c r="JUY96" s="50"/>
      <c r="JUZ96" s="50"/>
      <c r="JVA96" s="50"/>
      <c r="JVB96" s="50"/>
      <c r="JVC96" s="50"/>
      <c r="JVD96" s="50"/>
      <c r="JVE96" s="50"/>
      <c r="JVF96" s="50"/>
      <c r="JVG96" s="50"/>
      <c r="JVH96" s="50"/>
      <c r="JVI96" s="50"/>
      <c r="JVJ96" s="50"/>
      <c r="JVK96" s="50"/>
      <c r="JVL96" s="50"/>
      <c r="JVM96" s="50"/>
      <c r="JVN96" s="50"/>
      <c r="JVO96" s="50"/>
      <c r="JVP96" s="50"/>
      <c r="JVQ96" s="50"/>
      <c r="JVR96" s="50"/>
      <c r="JVS96" s="50"/>
      <c r="JVT96" s="50"/>
      <c r="JVU96" s="50"/>
      <c r="JVV96" s="50"/>
      <c r="JVW96" s="50"/>
      <c r="JVX96" s="50"/>
      <c r="JVY96" s="50"/>
      <c r="JVZ96" s="50"/>
      <c r="JWA96" s="50"/>
      <c r="JWB96" s="50"/>
      <c r="JWC96" s="50"/>
      <c r="JWD96" s="50"/>
      <c r="JWE96" s="50"/>
      <c r="JWF96" s="50"/>
      <c r="JWG96" s="50"/>
      <c r="JWH96" s="50"/>
      <c r="JWI96" s="50"/>
      <c r="JWJ96" s="50"/>
      <c r="JWK96" s="50"/>
      <c r="JWL96" s="50"/>
      <c r="JWM96" s="50"/>
      <c r="JWN96" s="50"/>
      <c r="JWO96" s="50"/>
      <c r="JWP96" s="50"/>
      <c r="JWQ96" s="50"/>
      <c r="JWR96" s="50"/>
      <c r="JWS96" s="50"/>
      <c r="JWT96" s="50"/>
      <c r="JWU96" s="50"/>
      <c r="JWV96" s="50"/>
      <c r="JWW96" s="50"/>
      <c r="JWX96" s="50"/>
      <c r="JWY96" s="50"/>
      <c r="JWZ96" s="50"/>
      <c r="JXA96" s="50"/>
      <c r="JXB96" s="50"/>
      <c r="JXC96" s="50"/>
      <c r="JXD96" s="50"/>
      <c r="JXE96" s="50"/>
      <c r="JXF96" s="50"/>
      <c r="JXG96" s="50"/>
      <c r="JXH96" s="50"/>
      <c r="JXI96" s="50"/>
      <c r="JXJ96" s="50"/>
      <c r="JXK96" s="50"/>
      <c r="JXL96" s="50"/>
      <c r="JXM96" s="50"/>
      <c r="JXN96" s="50"/>
      <c r="JXO96" s="50"/>
      <c r="JXP96" s="50"/>
      <c r="JXQ96" s="50"/>
      <c r="JXR96" s="50"/>
      <c r="JXS96" s="50"/>
      <c r="JXT96" s="50"/>
      <c r="JXU96" s="50"/>
      <c r="JXV96" s="50"/>
      <c r="JXW96" s="50"/>
      <c r="JXX96" s="50"/>
      <c r="JXY96" s="50"/>
      <c r="JXZ96" s="50"/>
      <c r="JYA96" s="50"/>
      <c r="JYB96" s="50"/>
      <c r="JYC96" s="50"/>
      <c r="JYD96" s="50"/>
      <c r="JYE96" s="50"/>
      <c r="JYF96" s="50"/>
      <c r="JYG96" s="50"/>
      <c r="JYH96" s="50"/>
      <c r="JYI96" s="50"/>
      <c r="JYJ96" s="50"/>
      <c r="JYK96" s="50"/>
      <c r="JYL96" s="50"/>
      <c r="JYM96" s="50"/>
      <c r="JYN96" s="50"/>
      <c r="JYO96" s="50"/>
      <c r="JYP96" s="50"/>
      <c r="JYQ96" s="50"/>
      <c r="JYR96" s="50"/>
      <c r="JYS96" s="50"/>
      <c r="JYT96" s="50"/>
      <c r="JYU96" s="50"/>
      <c r="JYV96" s="50"/>
      <c r="JYW96" s="50"/>
      <c r="JYX96" s="50"/>
      <c r="JYY96" s="50"/>
      <c r="JYZ96" s="50"/>
      <c r="JZA96" s="50"/>
      <c r="JZB96" s="50"/>
      <c r="JZC96" s="50"/>
      <c r="JZD96" s="50"/>
      <c r="JZE96" s="50"/>
      <c r="JZF96" s="50"/>
      <c r="JZG96" s="50"/>
      <c r="JZH96" s="50"/>
      <c r="JZI96" s="50"/>
      <c r="JZJ96" s="50"/>
      <c r="JZK96" s="50"/>
      <c r="JZL96" s="50"/>
      <c r="JZM96" s="50"/>
      <c r="JZN96" s="50"/>
      <c r="JZO96" s="50"/>
      <c r="JZP96" s="50"/>
      <c r="JZQ96" s="50"/>
      <c r="JZR96" s="50"/>
      <c r="JZS96" s="50"/>
      <c r="JZT96" s="50"/>
      <c r="JZU96" s="50"/>
      <c r="JZV96" s="50"/>
      <c r="JZW96" s="50"/>
      <c r="JZX96" s="50"/>
      <c r="JZY96" s="50"/>
      <c r="JZZ96" s="50"/>
      <c r="KAA96" s="50"/>
      <c r="KAB96" s="50"/>
      <c r="KAC96" s="50"/>
      <c r="KAD96" s="50"/>
      <c r="KAE96" s="50"/>
      <c r="KAF96" s="50"/>
      <c r="KAG96" s="50"/>
      <c r="KAH96" s="50"/>
      <c r="KAI96" s="50"/>
      <c r="KAJ96" s="50"/>
      <c r="KAK96" s="50"/>
      <c r="KAL96" s="50"/>
      <c r="KAM96" s="50"/>
      <c r="KAN96" s="50"/>
      <c r="KAO96" s="50"/>
      <c r="KAP96" s="50"/>
      <c r="KAQ96" s="50"/>
      <c r="KAR96" s="50"/>
      <c r="KAS96" s="50"/>
      <c r="KAT96" s="50"/>
      <c r="KAU96" s="50"/>
      <c r="KAV96" s="50"/>
      <c r="KAW96" s="50"/>
      <c r="KAX96" s="50"/>
      <c r="KAY96" s="50"/>
      <c r="KAZ96" s="50"/>
      <c r="KBA96" s="50"/>
      <c r="KBB96" s="50"/>
      <c r="KBC96" s="50"/>
      <c r="KBD96" s="50"/>
      <c r="KBE96" s="50"/>
      <c r="KBF96" s="50"/>
      <c r="KBG96" s="50"/>
      <c r="KBH96" s="50"/>
      <c r="KBI96" s="50"/>
      <c r="KBJ96" s="50"/>
      <c r="KBK96" s="50"/>
      <c r="KBL96" s="50"/>
      <c r="KBM96" s="50"/>
      <c r="KBN96" s="50"/>
      <c r="KBO96" s="50"/>
      <c r="KBP96" s="50"/>
      <c r="KBQ96" s="50"/>
      <c r="KBR96" s="50"/>
      <c r="KBS96" s="50"/>
      <c r="KBT96" s="50"/>
      <c r="KBU96" s="50"/>
      <c r="KBV96" s="50"/>
      <c r="KBW96" s="50"/>
      <c r="KBX96" s="50"/>
      <c r="KBY96" s="50"/>
      <c r="KBZ96" s="50"/>
      <c r="KCA96" s="50"/>
      <c r="KCB96" s="50"/>
      <c r="KCC96" s="50"/>
      <c r="KCD96" s="50"/>
      <c r="KCE96" s="50"/>
      <c r="KCF96" s="50"/>
      <c r="KCG96" s="50"/>
      <c r="KCH96" s="50"/>
      <c r="KCI96" s="50"/>
      <c r="KCJ96" s="50"/>
      <c r="KCK96" s="50"/>
      <c r="KCL96" s="50"/>
      <c r="KCM96" s="50"/>
      <c r="KCN96" s="50"/>
      <c r="KCO96" s="50"/>
      <c r="KCP96" s="50"/>
      <c r="KCQ96" s="50"/>
      <c r="KCR96" s="50"/>
      <c r="KCS96" s="50"/>
      <c r="KCT96" s="50"/>
      <c r="KCU96" s="50"/>
      <c r="KCV96" s="50"/>
      <c r="KCW96" s="50"/>
      <c r="KCX96" s="50"/>
      <c r="KCY96" s="50"/>
      <c r="KCZ96" s="50"/>
      <c r="KDA96" s="50"/>
      <c r="KDB96" s="50"/>
      <c r="KDC96" s="50"/>
      <c r="KDD96" s="50"/>
      <c r="KDE96" s="50"/>
      <c r="KDF96" s="50"/>
      <c r="KDG96" s="50"/>
      <c r="KDH96" s="50"/>
      <c r="KDI96" s="50"/>
      <c r="KDJ96" s="50"/>
      <c r="KDK96" s="50"/>
      <c r="KDL96" s="50"/>
      <c r="KDM96" s="50"/>
      <c r="KDN96" s="50"/>
      <c r="KDO96" s="50"/>
      <c r="KDP96" s="50"/>
      <c r="KDQ96" s="50"/>
      <c r="KDR96" s="50"/>
      <c r="KDS96" s="50"/>
      <c r="KDT96" s="50"/>
      <c r="KDU96" s="50"/>
      <c r="KDV96" s="50"/>
      <c r="KDW96" s="50"/>
      <c r="KDX96" s="50"/>
      <c r="KDY96" s="50"/>
      <c r="KDZ96" s="50"/>
      <c r="KEA96" s="50"/>
      <c r="KEB96" s="50"/>
      <c r="KEC96" s="50"/>
      <c r="KED96" s="50"/>
      <c r="KEE96" s="50"/>
      <c r="KEF96" s="50"/>
      <c r="KEG96" s="50"/>
      <c r="KEH96" s="50"/>
      <c r="KEI96" s="50"/>
      <c r="KEJ96" s="50"/>
      <c r="KEK96" s="50"/>
      <c r="KEL96" s="50"/>
      <c r="KEM96" s="50"/>
      <c r="KEN96" s="50"/>
      <c r="KEO96" s="50"/>
      <c r="KEP96" s="50"/>
      <c r="KEQ96" s="50"/>
      <c r="KER96" s="50"/>
      <c r="KES96" s="50"/>
      <c r="KET96" s="50"/>
      <c r="KEU96" s="50"/>
      <c r="KEV96" s="50"/>
      <c r="KEW96" s="50"/>
      <c r="KEX96" s="50"/>
      <c r="KEY96" s="50"/>
      <c r="KEZ96" s="50"/>
      <c r="KFA96" s="50"/>
      <c r="KFB96" s="50"/>
      <c r="KFC96" s="50"/>
      <c r="KFD96" s="50"/>
      <c r="KFE96" s="50"/>
      <c r="KFF96" s="50"/>
      <c r="KFG96" s="50"/>
      <c r="KFH96" s="50"/>
      <c r="KFI96" s="50"/>
      <c r="KFJ96" s="50"/>
      <c r="KFK96" s="50"/>
      <c r="KFL96" s="50"/>
      <c r="KFM96" s="50"/>
      <c r="KFN96" s="50"/>
      <c r="KFO96" s="50"/>
      <c r="KFP96" s="50"/>
      <c r="KFQ96" s="50"/>
      <c r="KFR96" s="50"/>
      <c r="KFS96" s="50"/>
      <c r="KFT96" s="50"/>
      <c r="KFU96" s="50"/>
      <c r="KFV96" s="50"/>
      <c r="KFW96" s="50"/>
      <c r="KFX96" s="50"/>
      <c r="KFY96" s="50"/>
      <c r="KFZ96" s="50"/>
      <c r="KGA96" s="50"/>
      <c r="KGB96" s="50"/>
      <c r="KGC96" s="50"/>
      <c r="KGD96" s="50"/>
      <c r="KGE96" s="50"/>
      <c r="KGF96" s="50"/>
      <c r="KGG96" s="50"/>
      <c r="KGH96" s="50"/>
      <c r="KGI96" s="50"/>
      <c r="KGJ96" s="50"/>
      <c r="KGK96" s="50"/>
      <c r="KGL96" s="50"/>
      <c r="KGM96" s="50"/>
      <c r="KGN96" s="50"/>
      <c r="KGO96" s="50"/>
      <c r="KGP96" s="50"/>
      <c r="KGQ96" s="50"/>
      <c r="KGR96" s="50"/>
      <c r="KGS96" s="50"/>
      <c r="KGT96" s="50"/>
      <c r="KGU96" s="50"/>
      <c r="KGV96" s="50"/>
      <c r="KGW96" s="50"/>
      <c r="KGX96" s="50"/>
      <c r="KGY96" s="50"/>
      <c r="KGZ96" s="50"/>
      <c r="KHA96" s="50"/>
      <c r="KHB96" s="50"/>
      <c r="KHC96" s="50"/>
      <c r="KHD96" s="50"/>
      <c r="KHE96" s="50"/>
      <c r="KHF96" s="50"/>
      <c r="KHG96" s="50"/>
      <c r="KHH96" s="50"/>
      <c r="KHI96" s="50"/>
      <c r="KHJ96" s="50"/>
      <c r="KHK96" s="50"/>
      <c r="KHL96" s="50"/>
      <c r="KHM96" s="50"/>
      <c r="KHN96" s="50"/>
      <c r="KHO96" s="50"/>
      <c r="KHP96" s="50"/>
      <c r="KHQ96" s="50"/>
      <c r="KHR96" s="50"/>
      <c r="KHS96" s="50"/>
      <c r="KHT96" s="50"/>
      <c r="KHU96" s="50"/>
      <c r="KHV96" s="50"/>
      <c r="KHW96" s="50"/>
      <c r="KHX96" s="50"/>
      <c r="KHY96" s="50"/>
      <c r="KHZ96" s="50"/>
      <c r="KIA96" s="50"/>
      <c r="KIB96" s="50"/>
      <c r="KIC96" s="50"/>
      <c r="KID96" s="50"/>
      <c r="KIE96" s="50"/>
      <c r="KIF96" s="50"/>
      <c r="KIG96" s="50"/>
      <c r="KIH96" s="50"/>
      <c r="KII96" s="50"/>
      <c r="KIJ96" s="50"/>
      <c r="KIK96" s="50"/>
      <c r="KIL96" s="50"/>
      <c r="KIM96" s="50"/>
      <c r="KIN96" s="50"/>
      <c r="KIO96" s="50"/>
      <c r="KIP96" s="50"/>
      <c r="KIQ96" s="50"/>
      <c r="KIR96" s="50"/>
      <c r="KIS96" s="50"/>
      <c r="KIT96" s="50"/>
      <c r="KIU96" s="50"/>
      <c r="KIV96" s="50"/>
      <c r="KIW96" s="50"/>
      <c r="KIX96" s="50"/>
      <c r="KIY96" s="50"/>
      <c r="KIZ96" s="50"/>
      <c r="KJA96" s="50"/>
      <c r="KJB96" s="50"/>
      <c r="KJC96" s="50"/>
      <c r="KJD96" s="50"/>
      <c r="KJE96" s="50"/>
      <c r="KJF96" s="50"/>
      <c r="KJG96" s="50"/>
      <c r="KJH96" s="50"/>
      <c r="KJI96" s="50"/>
      <c r="KJJ96" s="50"/>
      <c r="KJK96" s="50"/>
      <c r="KJL96" s="50"/>
      <c r="KJM96" s="50"/>
      <c r="KJN96" s="50"/>
      <c r="KJO96" s="50"/>
      <c r="KJP96" s="50"/>
      <c r="KJQ96" s="50"/>
      <c r="KJR96" s="50"/>
      <c r="KJS96" s="50"/>
      <c r="KJT96" s="50"/>
      <c r="KJU96" s="50"/>
      <c r="KJV96" s="50"/>
      <c r="KJW96" s="50"/>
      <c r="KJX96" s="50"/>
      <c r="KJY96" s="50"/>
      <c r="KJZ96" s="50"/>
      <c r="KKA96" s="50"/>
      <c r="KKB96" s="50"/>
      <c r="KKC96" s="50"/>
      <c r="KKD96" s="50"/>
      <c r="KKE96" s="50"/>
      <c r="KKF96" s="50"/>
      <c r="KKG96" s="50"/>
      <c r="KKH96" s="50"/>
      <c r="KKI96" s="50"/>
      <c r="KKJ96" s="50"/>
      <c r="KKK96" s="50"/>
      <c r="KKL96" s="50"/>
      <c r="KKM96" s="50"/>
      <c r="KKN96" s="50"/>
      <c r="KKO96" s="50"/>
      <c r="KKP96" s="50"/>
      <c r="KKQ96" s="50"/>
      <c r="KKR96" s="50"/>
      <c r="KKS96" s="50"/>
      <c r="KKT96" s="50"/>
      <c r="KKU96" s="50"/>
      <c r="KKV96" s="50"/>
      <c r="KKW96" s="50"/>
      <c r="KKX96" s="50"/>
      <c r="KKY96" s="50"/>
      <c r="KKZ96" s="50"/>
      <c r="KLA96" s="50"/>
      <c r="KLB96" s="50"/>
      <c r="KLC96" s="50"/>
      <c r="KLD96" s="50"/>
      <c r="KLE96" s="50"/>
      <c r="KLF96" s="50"/>
      <c r="KLG96" s="50"/>
      <c r="KLH96" s="50"/>
      <c r="KLI96" s="50"/>
      <c r="KLJ96" s="50"/>
      <c r="KLK96" s="50"/>
      <c r="KLL96" s="50"/>
      <c r="KLM96" s="50"/>
      <c r="KLN96" s="50"/>
      <c r="KLO96" s="50"/>
      <c r="KLP96" s="50"/>
      <c r="KLQ96" s="50"/>
      <c r="KLR96" s="50"/>
      <c r="KLS96" s="50"/>
      <c r="KLT96" s="50"/>
      <c r="KLU96" s="50"/>
      <c r="KLV96" s="50"/>
      <c r="KLW96" s="50"/>
      <c r="KLX96" s="50"/>
      <c r="KLY96" s="50"/>
      <c r="KLZ96" s="50"/>
      <c r="KMA96" s="50"/>
      <c r="KMB96" s="50"/>
      <c r="KMC96" s="50"/>
      <c r="KMD96" s="50"/>
      <c r="KME96" s="50"/>
      <c r="KMF96" s="50"/>
      <c r="KMG96" s="50"/>
      <c r="KMH96" s="50"/>
      <c r="KMI96" s="50"/>
      <c r="KMJ96" s="50"/>
      <c r="KMK96" s="50"/>
      <c r="KML96" s="50"/>
      <c r="KMM96" s="50"/>
      <c r="KMN96" s="50"/>
      <c r="KMO96" s="50"/>
      <c r="KMP96" s="50"/>
      <c r="KMQ96" s="50"/>
      <c r="KMR96" s="50"/>
      <c r="KMS96" s="50"/>
      <c r="KMT96" s="50"/>
      <c r="KMU96" s="50"/>
      <c r="KMV96" s="50"/>
      <c r="KMW96" s="50"/>
      <c r="KMX96" s="50"/>
      <c r="KMY96" s="50"/>
      <c r="KMZ96" s="50"/>
      <c r="KNA96" s="50"/>
      <c r="KNB96" s="50"/>
      <c r="KNC96" s="50"/>
      <c r="KND96" s="50"/>
      <c r="KNE96" s="50"/>
      <c r="KNF96" s="50"/>
      <c r="KNG96" s="50"/>
      <c r="KNH96" s="50"/>
      <c r="KNI96" s="50"/>
      <c r="KNJ96" s="50"/>
      <c r="KNK96" s="50"/>
      <c r="KNL96" s="50"/>
      <c r="KNM96" s="50"/>
      <c r="KNN96" s="50"/>
      <c r="KNO96" s="50"/>
      <c r="KNP96" s="50"/>
      <c r="KNQ96" s="50"/>
      <c r="KNR96" s="50"/>
      <c r="KNS96" s="50"/>
      <c r="KNT96" s="50"/>
      <c r="KNU96" s="50"/>
      <c r="KNV96" s="50"/>
      <c r="KNW96" s="50"/>
      <c r="KNX96" s="50"/>
      <c r="KNY96" s="50"/>
      <c r="KNZ96" s="50"/>
      <c r="KOA96" s="50"/>
      <c r="KOB96" s="50"/>
      <c r="KOC96" s="50"/>
      <c r="KOD96" s="50"/>
      <c r="KOE96" s="50"/>
      <c r="KOF96" s="50"/>
      <c r="KOG96" s="50"/>
      <c r="KOH96" s="50"/>
      <c r="KOI96" s="50"/>
      <c r="KOJ96" s="50"/>
      <c r="KOK96" s="50"/>
      <c r="KOL96" s="50"/>
      <c r="KOM96" s="50"/>
      <c r="KON96" s="50"/>
      <c r="KOO96" s="50"/>
      <c r="KOP96" s="50"/>
      <c r="KOQ96" s="50"/>
      <c r="KOR96" s="50"/>
      <c r="KOS96" s="50"/>
      <c r="KOT96" s="50"/>
      <c r="KOU96" s="50"/>
      <c r="KOV96" s="50"/>
      <c r="KOW96" s="50"/>
      <c r="KOX96" s="50"/>
      <c r="KOY96" s="50"/>
      <c r="KOZ96" s="50"/>
      <c r="KPA96" s="50"/>
      <c r="KPB96" s="50"/>
      <c r="KPC96" s="50"/>
      <c r="KPD96" s="50"/>
      <c r="KPE96" s="50"/>
      <c r="KPF96" s="50"/>
      <c r="KPG96" s="50"/>
      <c r="KPH96" s="50"/>
      <c r="KPI96" s="50"/>
      <c r="KPJ96" s="50"/>
      <c r="KPK96" s="50"/>
      <c r="KPL96" s="50"/>
      <c r="KPM96" s="50"/>
      <c r="KPN96" s="50"/>
      <c r="KPO96" s="50"/>
      <c r="KPP96" s="50"/>
      <c r="KPQ96" s="50"/>
      <c r="KPR96" s="50"/>
      <c r="KPS96" s="50"/>
      <c r="KPT96" s="50"/>
      <c r="KPU96" s="50"/>
      <c r="KPV96" s="50"/>
      <c r="KPW96" s="50"/>
      <c r="KPX96" s="50"/>
      <c r="KPY96" s="50"/>
      <c r="KPZ96" s="50"/>
      <c r="KQA96" s="50"/>
      <c r="KQB96" s="50"/>
      <c r="KQC96" s="50"/>
      <c r="KQD96" s="50"/>
      <c r="KQE96" s="50"/>
      <c r="KQF96" s="50"/>
      <c r="KQG96" s="50"/>
      <c r="KQH96" s="50"/>
      <c r="KQI96" s="50"/>
      <c r="KQJ96" s="50"/>
      <c r="KQK96" s="50"/>
      <c r="KQL96" s="50"/>
      <c r="KQM96" s="50"/>
      <c r="KQN96" s="50"/>
      <c r="KQO96" s="50"/>
      <c r="KQP96" s="50"/>
      <c r="KQQ96" s="50"/>
      <c r="KQR96" s="50"/>
      <c r="KQS96" s="50"/>
      <c r="KQT96" s="50"/>
      <c r="KQU96" s="50"/>
      <c r="KQV96" s="50"/>
      <c r="KQW96" s="50"/>
      <c r="KQX96" s="50"/>
      <c r="KQY96" s="50"/>
      <c r="KQZ96" s="50"/>
      <c r="KRA96" s="50"/>
      <c r="KRB96" s="50"/>
      <c r="KRC96" s="50"/>
      <c r="KRD96" s="50"/>
      <c r="KRE96" s="50"/>
      <c r="KRF96" s="50"/>
      <c r="KRG96" s="50"/>
      <c r="KRH96" s="50"/>
      <c r="KRI96" s="50"/>
      <c r="KRJ96" s="50"/>
      <c r="KRK96" s="50"/>
      <c r="KRL96" s="50"/>
      <c r="KRM96" s="50"/>
      <c r="KRN96" s="50"/>
      <c r="KRO96" s="50"/>
      <c r="KRP96" s="50"/>
      <c r="KRQ96" s="50"/>
      <c r="KRR96" s="50"/>
      <c r="KRS96" s="50"/>
      <c r="KRT96" s="50"/>
      <c r="KRU96" s="50"/>
      <c r="KRV96" s="50"/>
      <c r="KRW96" s="50"/>
      <c r="KRX96" s="50"/>
      <c r="KRY96" s="50"/>
      <c r="KRZ96" s="50"/>
      <c r="KSA96" s="50"/>
      <c r="KSB96" s="50"/>
      <c r="KSC96" s="50"/>
      <c r="KSD96" s="50"/>
      <c r="KSE96" s="50"/>
      <c r="KSF96" s="50"/>
      <c r="KSG96" s="50"/>
      <c r="KSH96" s="50"/>
      <c r="KSI96" s="50"/>
      <c r="KSJ96" s="50"/>
      <c r="KSK96" s="50"/>
      <c r="KSL96" s="50"/>
      <c r="KSM96" s="50"/>
      <c r="KSN96" s="50"/>
      <c r="KSO96" s="50"/>
      <c r="KSP96" s="50"/>
      <c r="KSQ96" s="50"/>
      <c r="KSR96" s="50"/>
      <c r="KSS96" s="50"/>
      <c r="KST96" s="50"/>
      <c r="KSU96" s="50"/>
      <c r="KSV96" s="50"/>
      <c r="KSW96" s="50"/>
      <c r="KSX96" s="50"/>
      <c r="KSY96" s="50"/>
      <c r="KSZ96" s="50"/>
      <c r="KTA96" s="50"/>
      <c r="KTB96" s="50"/>
      <c r="KTC96" s="50"/>
      <c r="KTD96" s="50"/>
      <c r="KTE96" s="50"/>
      <c r="KTF96" s="50"/>
      <c r="KTG96" s="50"/>
      <c r="KTH96" s="50"/>
      <c r="KTI96" s="50"/>
      <c r="KTJ96" s="50"/>
      <c r="KTK96" s="50"/>
      <c r="KTL96" s="50"/>
      <c r="KTM96" s="50"/>
      <c r="KTN96" s="50"/>
      <c r="KTO96" s="50"/>
      <c r="KTP96" s="50"/>
      <c r="KTQ96" s="50"/>
      <c r="KTR96" s="50"/>
      <c r="KTS96" s="50"/>
      <c r="KTT96" s="50"/>
      <c r="KTU96" s="50"/>
      <c r="KTV96" s="50"/>
      <c r="KTW96" s="50"/>
      <c r="KTX96" s="50"/>
      <c r="KTY96" s="50"/>
      <c r="KTZ96" s="50"/>
      <c r="KUA96" s="50"/>
      <c r="KUB96" s="50"/>
      <c r="KUC96" s="50"/>
      <c r="KUD96" s="50"/>
      <c r="KUE96" s="50"/>
      <c r="KUF96" s="50"/>
      <c r="KUG96" s="50"/>
      <c r="KUH96" s="50"/>
      <c r="KUI96" s="50"/>
      <c r="KUJ96" s="50"/>
      <c r="KUK96" s="50"/>
      <c r="KUL96" s="50"/>
      <c r="KUM96" s="50"/>
      <c r="KUN96" s="50"/>
      <c r="KUO96" s="50"/>
      <c r="KUP96" s="50"/>
      <c r="KUQ96" s="50"/>
      <c r="KUR96" s="50"/>
      <c r="KUS96" s="50"/>
      <c r="KUT96" s="50"/>
      <c r="KUU96" s="50"/>
      <c r="KUV96" s="50"/>
      <c r="KUW96" s="50"/>
      <c r="KUX96" s="50"/>
      <c r="KUY96" s="50"/>
      <c r="KUZ96" s="50"/>
      <c r="KVA96" s="50"/>
      <c r="KVB96" s="50"/>
      <c r="KVC96" s="50"/>
      <c r="KVD96" s="50"/>
      <c r="KVE96" s="50"/>
      <c r="KVF96" s="50"/>
      <c r="KVG96" s="50"/>
      <c r="KVH96" s="50"/>
      <c r="KVI96" s="50"/>
      <c r="KVJ96" s="50"/>
      <c r="KVK96" s="50"/>
      <c r="KVL96" s="50"/>
      <c r="KVM96" s="50"/>
      <c r="KVN96" s="50"/>
      <c r="KVO96" s="50"/>
      <c r="KVP96" s="50"/>
      <c r="KVQ96" s="50"/>
      <c r="KVR96" s="50"/>
      <c r="KVS96" s="50"/>
      <c r="KVT96" s="50"/>
      <c r="KVU96" s="50"/>
      <c r="KVV96" s="50"/>
      <c r="KVW96" s="50"/>
      <c r="KVX96" s="50"/>
      <c r="KVY96" s="50"/>
      <c r="KVZ96" s="50"/>
      <c r="KWA96" s="50"/>
      <c r="KWB96" s="50"/>
      <c r="KWC96" s="50"/>
      <c r="KWD96" s="50"/>
      <c r="KWE96" s="50"/>
      <c r="KWF96" s="50"/>
      <c r="KWG96" s="50"/>
      <c r="KWH96" s="50"/>
      <c r="KWI96" s="50"/>
      <c r="KWJ96" s="50"/>
      <c r="KWK96" s="50"/>
      <c r="KWL96" s="50"/>
      <c r="KWM96" s="50"/>
      <c r="KWN96" s="50"/>
      <c r="KWO96" s="50"/>
      <c r="KWP96" s="50"/>
      <c r="KWQ96" s="50"/>
      <c r="KWR96" s="50"/>
      <c r="KWS96" s="50"/>
      <c r="KWT96" s="50"/>
      <c r="KWU96" s="50"/>
      <c r="KWV96" s="50"/>
      <c r="KWW96" s="50"/>
      <c r="KWX96" s="50"/>
      <c r="KWY96" s="50"/>
      <c r="KWZ96" s="50"/>
      <c r="KXA96" s="50"/>
      <c r="KXB96" s="50"/>
      <c r="KXC96" s="50"/>
      <c r="KXD96" s="50"/>
      <c r="KXE96" s="50"/>
      <c r="KXF96" s="50"/>
      <c r="KXG96" s="50"/>
      <c r="KXH96" s="50"/>
      <c r="KXI96" s="50"/>
      <c r="KXJ96" s="50"/>
      <c r="KXK96" s="50"/>
      <c r="KXL96" s="50"/>
      <c r="KXM96" s="50"/>
      <c r="KXN96" s="50"/>
      <c r="KXO96" s="50"/>
      <c r="KXP96" s="50"/>
      <c r="KXQ96" s="50"/>
      <c r="KXR96" s="50"/>
      <c r="KXS96" s="50"/>
      <c r="KXT96" s="50"/>
      <c r="KXU96" s="50"/>
      <c r="KXV96" s="50"/>
      <c r="KXW96" s="50"/>
      <c r="KXX96" s="50"/>
      <c r="KXY96" s="50"/>
      <c r="KXZ96" s="50"/>
      <c r="KYA96" s="50"/>
      <c r="KYB96" s="50"/>
      <c r="KYC96" s="50"/>
      <c r="KYD96" s="50"/>
      <c r="KYE96" s="50"/>
      <c r="KYF96" s="50"/>
      <c r="KYG96" s="50"/>
      <c r="KYH96" s="50"/>
      <c r="KYI96" s="50"/>
      <c r="KYJ96" s="50"/>
      <c r="KYK96" s="50"/>
      <c r="KYL96" s="50"/>
      <c r="KYM96" s="50"/>
      <c r="KYN96" s="50"/>
      <c r="KYO96" s="50"/>
      <c r="KYP96" s="50"/>
      <c r="KYQ96" s="50"/>
      <c r="KYR96" s="50"/>
      <c r="KYS96" s="50"/>
      <c r="KYT96" s="50"/>
      <c r="KYU96" s="50"/>
      <c r="KYV96" s="50"/>
      <c r="KYW96" s="50"/>
      <c r="KYX96" s="50"/>
      <c r="KYY96" s="50"/>
      <c r="KYZ96" s="50"/>
      <c r="KZA96" s="50"/>
      <c r="KZB96" s="50"/>
      <c r="KZC96" s="50"/>
      <c r="KZD96" s="50"/>
      <c r="KZE96" s="50"/>
      <c r="KZF96" s="50"/>
      <c r="KZG96" s="50"/>
      <c r="KZH96" s="50"/>
      <c r="KZI96" s="50"/>
      <c r="KZJ96" s="50"/>
      <c r="KZK96" s="50"/>
      <c r="KZL96" s="50"/>
      <c r="KZM96" s="50"/>
      <c r="KZN96" s="50"/>
      <c r="KZO96" s="50"/>
      <c r="KZP96" s="50"/>
      <c r="KZQ96" s="50"/>
      <c r="KZR96" s="50"/>
      <c r="KZS96" s="50"/>
      <c r="KZT96" s="50"/>
      <c r="KZU96" s="50"/>
      <c r="KZV96" s="50"/>
      <c r="KZW96" s="50"/>
      <c r="KZX96" s="50"/>
      <c r="KZY96" s="50"/>
      <c r="KZZ96" s="50"/>
      <c r="LAA96" s="50"/>
      <c r="LAB96" s="50"/>
      <c r="LAC96" s="50"/>
      <c r="LAD96" s="50"/>
      <c r="LAE96" s="50"/>
      <c r="LAF96" s="50"/>
      <c r="LAG96" s="50"/>
      <c r="LAH96" s="50"/>
      <c r="LAI96" s="50"/>
      <c r="LAJ96" s="50"/>
      <c r="LAK96" s="50"/>
      <c r="LAL96" s="50"/>
      <c r="LAM96" s="50"/>
      <c r="LAN96" s="50"/>
      <c r="LAO96" s="50"/>
      <c r="LAP96" s="50"/>
      <c r="LAQ96" s="50"/>
      <c r="LAR96" s="50"/>
      <c r="LAS96" s="50"/>
      <c r="LAT96" s="50"/>
      <c r="LAU96" s="50"/>
      <c r="LAV96" s="50"/>
      <c r="LAW96" s="50"/>
      <c r="LAX96" s="50"/>
      <c r="LAY96" s="50"/>
      <c r="LAZ96" s="50"/>
      <c r="LBA96" s="50"/>
      <c r="LBB96" s="50"/>
      <c r="LBC96" s="50"/>
      <c r="LBD96" s="50"/>
      <c r="LBE96" s="50"/>
      <c r="LBF96" s="50"/>
      <c r="LBG96" s="50"/>
      <c r="LBH96" s="50"/>
      <c r="LBI96" s="50"/>
      <c r="LBJ96" s="50"/>
      <c r="LBK96" s="50"/>
      <c r="LBL96" s="50"/>
      <c r="LBM96" s="50"/>
      <c r="LBN96" s="50"/>
      <c r="LBO96" s="50"/>
      <c r="LBP96" s="50"/>
      <c r="LBQ96" s="50"/>
      <c r="LBR96" s="50"/>
      <c r="LBS96" s="50"/>
      <c r="LBT96" s="50"/>
      <c r="LBU96" s="50"/>
      <c r="LBV96" s="50"/>
      <c r="LBW96" s="50"/>
      <c r="LBX96" s="50"/>
      <c r="LBY96" s="50"/>
      <c r="LBZ96" s="50"/>
      <c r="LCA96" s="50"/>
      <c r="LCB96" s="50"/>
      <c r="LCC96" s="50"/>
      <c r="LCD96" s="50"/>
      <c r="LCE96" s="50"/>
      <c r="LCF96" s="50"/>
      <c r="LCG96" s="50"/>
      <c r="LCH96" s="50"/>
      <c r="LCI96" s="50"/>
      <c r="LCJ96" s="50"/>
      <c r="LCK96" s="50"/>
      <c r="LCL96" s="50"/>
      <c r="LCM96" s="50"/>
      <c r="LCN96" s="50"/>
      <c r="LCO96" s="50"/>
      <c r="LCP96" s="50"/>
      <c r="LCQ96" s="50"/>
      <c r="LCR96" s="50"/>
      <c r="LCS96" s="50"/>
      <c r="LCT96" s="50"/>
      <c r="LCU96" s="50"/>
      <c r="LCV96" s="50"/>
      <c r="LCW96" s="50"/>
      <c r="LCX96" s="50"/>
      <c r="LCY96" s="50"/>
      <c r="LCZ96" s="50"/>
      <c r="LDA96" s="50"/>
      <c r="LDB96" s="50"/>
      <c r="LDC96" s="50"/>
      <c r="LDD96" s="50"/>
      <c r="LDE96" s="50"/>
      <c r="LDF96" s="50"/>
      <c r="LDG96" s="50"/>
      <c r="LDH96" s="50"/>
      <c r="LDI96" s="50"/>
      <c r="LDJ96" s="50"/>
      <c r="LDK96" s="50"/>
      <c r="LDL96" s="50"/>
      <c r="LDM96" s="50"/>
      <c r="LDN96" s="50"/>
      <c r="LDO96" s="50"/>
      <c r="LDP96" s="50"/>
      <c r="LDQ96" s="50"/>
      <c r="LDR96" s="50"/>
      <c r="LDS96" s="50"/>
      <c r="LDT96" s="50"/>
      <c r="LDU96" s="50"/>
      <c r="LDV96" s="50"/>
      <c r="LDW96" s="50"/>
      <c r="LDX96" s="50"/>
      <c r="LDY96" s="50"/>
      <c r="LDZ96" s="50"/>
      <c r="LEA96" s="50"/>
      <c r="LEB96" s="50"/>
      <c r="LEC96" s="50"/>
      <c r="LED96" s="50"/>
      <c r="LEE96" s="50"/>
      <c r="LEF96" s="50"/>
      <c r="LEG96" s="50"/>
      <c r="LEH96" s="50"/>
      <c r="LEI96" s="50"/>
      <c r="LEJ96" s="50"/>
      <c r="LEK96" s="50"/>
      <c r="LEL96" s="50"/>
      <c r="LEM96" s="50"/>
      <c r="LEN96" s="50"/>
      <c r="LEO96" s="50"/>
      <c r="LEP96" s="50"/>
      <c r="LEQ96" s="50"/>
      <c r="LER96" s="50"/>
      <c r="LES96" s="50"/>
      <c r="LET96" s="50"/>
      <c r="LEU96" s="50"/>
      <c r="LEV96" s="50"/>
      <c r="LEW96" s="50"/>
      <c r="LEX96" s="50"/>
      <c r="LEY96" s="50"/>
      <c r="LEZ96" s="50"/>
      <c r="LFA96" s="50"/>
      <c r="LFB96" s="50"/>
      <c r="LFC96" s="50"/>
      <c r="LFD96" s="50"/>
      <c r="LFE96" s="50"/>
      <c r="LFF96" s="50"/>
      <c r="LFG96" s="50"/>
      <c r="LFH96" s="50"/>
      <c r="LFI96" s="50"/>
      <c r="LFJ96" s="50"/>
      <c r="LFK96" s="50"/>
      <c r="LFL96" s="50"/>
      <c r="LFM96" s="50"/>
      <c r="LFN96" s="50"/>
      <c r="LFO96" s="50"/>
      <c r="LFP96" s="50"/>
      <c r="LFQ96" s="50"/>
      <c r="LFR96" s="50"/>
      <c r="LFS96" s="50"/>
      <c r="LFT96" s="50"/>
      <c r="LFU96" s="50"/>
      <c r="LFV96" s="50"/>
      <c r="LFW96" s="50"/>
      <c r="LFX96" s="50"/>
      <c r="LFY96" s="50"/>
      <c r="LFZ96" s="50"/>
      <c r="LGA96" s="50"/>
      <c r="LGB96" s="50"/>
      <c r="LGC96" s="50"/>
      <c r="LGD96" s="50"/>
      <c r="LGE96" s="50"/>
      <c r="LGF96" s="50"/>
      <c r="LGG96" s="50"/>
      <c r="LGH96" s="50"/>
      <c r="LGI96" s="50"/>
      <c r="LGJ96" s="50"/>
      <c r="LGK96" s="50"/>
      <c r="LGL96" s="50"/>
      <c r="LGM96" s="50"/>
      <c r="LGN96" s="50"/>
      <c r="LGO96" s="50"/>
      <c r="LGP96" s="50"/>
      <c r="LGQ96" s="50"/>
      <c r="LGR96" s="50"/>
      <c r="LGS96" s="50"/>
      <c r="LGT96" s="50"/>
      <c r="LGU96" s="50"/>
      <c r="LGV96" s="50"/>
      <c r="LGW96" s="50"/>
      <c r="LGX96" s="50"/>
      <c r="LGY96" s="50"/>
      <c r="LGZ96" s="50"/>
      <c r="LHA96" s="50"/>
      <c r="LHB96" s="50"/>
      <c r="LHC96" s="50"/>
      <c r="LHD96" s="50"/>
      <c r="LHE96" s="50"/>
      <c r="LHF96" s="50"/>
      <c r="LHG96" s="50"/>
      <c r="LHH96" s="50"/>
      <c r="LHI96" s="50"/>
      <c r="LHJ96" s="50"/>
      <c r="LHK96" s="50"/>
      <c r="LHL96" s="50"/>
      <c r="LHM96" s="50"/>
      <c r="LHN96" s="50"/>
      <c r="LHO96" s="50"/>
      <c r="LHP96" s="50"/>
      <c r="LHQ96" s="50"/>
      <c r="LHR96" s="50"/>
      <c r="LHS96" s="50"/>
      <c r="LHT96" s="50"/>
      <c r="LHU96" s="50"/>
      <c r="LHV96" s="50"/>
      <c r="LHW96" s="50"/>
      <c r="LHX96" s="50"/>
      <c r="LHY96" s="50"/>
      <c r="LHZ96" s="50"/>
      <c r="LIA96" s="50"/>
      <c r="LIB96" s="50"/>
      <c r="LIC96" s="50"/>
      <c r="LID96" s="50"/>
      <c r="LIE96" s="50"/>
      <c r="LIF96" s="50"/>
      <c r="LIG96" s="50"/>
      <c r="LIH96" s="50"/>
      <c r="LII96" s="50"/>
      <c r="LIJ96" s="50"/>
      <c r="LIK96" s="50"/>
      <c r="LIL96" s="50"/>
      <c r="LIM96" s="50"/>
      <c r="LIN96" s="50"/>
      <c r="LIO96" s="50"/>
      <c r="LIP96" s="50"/>
      <c r="LIQ96" s="50"/>
      <c r="LIR96" s="50"/>
      <c r="LIS96" s="50"/>
      <c r="LIT96" s="50"/>
      <c r="LIU96" s="50"/>
      <c r="LIV96" s="50"/>
      <c r="LIW96" s="50"/>
      <c r="LIX96" s="50"/>
      <c r="LIY96" s="50"/>
      <c r="LIZ96" s="50"/>
      <c r="LJA96" s="50"/>
      <c r="LJB96" s="50"/>
      <c r="LJC96" s="50"/>
      <c r="LJD96" s="50"/>
      <c r="LJE96" s="50"/>
      <c r="LJF96" s="50"/>
      <c r="LJG96" s="50"/>
      <c r="LJH96" s="50"/>
      <c r="LJI96" s="50"/>
      <c r="LJJ96" s="50"/>
      <c r="LJK96" s="50"/>
      <c r="LJL96" s="50"/>
      <c r="LJM96" s="50"/>
      <c r="LJN96" s="50"/>
      <c r="LJO96" s="50"/>
      <c r="LJP96" s="50"/>
      <c r="LJQ96" s="50"/>
      <c r="LJR96" s="50"/>
      <c r="LJS96" s="50"/>
      <c r="LJT96" s="50"/>
      <c r="LJU96" s="50"/>
      <c r="LJV96" s="50"/>
      <c r="LJW96" s="50"/>
      <c r="LJX96" s="50"/>
      <c r="LJY96" s="50"/>
      <c r="LJZ96" s="50"/>
      <c r="LKA96" s="50"/>
      <c r="LKB96" s="50"/>
      <c r="LKC96" s="50"/>
      <c r="LKD96" s="50"/>
      <c r="LKE96" s="50"/>
      <c r="LKF96" s="50"/>
      <c r="LKG96" s="50"/>
      <c r="LKH96" s="50"/>
      <c r="LKI96" s="50"/>
      <c r="LKJ96" s="50"/>
      <c r="LKK96" s="50"/>
      <c r="LKL96" s="50"/>
      <c r="LKM96" s="50"/>
      <c r="LKN96" s="50"/>
      <c r="LKO96" s="50"/>
      <c r="LKP96" s="50"/>
      <c r="LKQ96" s="50"/>
      <c r="LKR96" s="50"/>
      <c r="LKS96" s="50"/>
      <c r="LKT96" s="50"/>
      <c r="LKU96" s="50"/>
      <c r="LKV96" s="50"/>
      <c r="LKW96" s="50"/>
      <c r="LKX96" s="50"/>
      <c r="LKY96" s="50"/>
      <c r="LKZ96" s="50"/>
      <c r="LLA96" s="50"/>
      <c r="LLB96" s="50"/>
      <c r="LLC96" s="50"/>
      <c r="LLD96" s="50"/>
      <c r="LLE96" s="50"/>
      <c r="LLF96" s="50"/>
      <c r="LLG96" s="50"/>
      <c r="LLH96" s="50"/>
      <c r="LLI96" s="50"/>
      <c r="LLJ96" s="50"/>
      <c r="LLK96" s="50"/>
      <c r="LLL96" s="50"/>
      <c r="LLM96" s="50"/>
      <c r="LLN96" s="50"/>
      <c r="LLO96" s="50"/>
      <c r="LLP96" s="50"/>
      <c r="LLQ96" s="50"/>
      <c r="LLR96" s="50"/>
      <c r="LLS96" s="50"/>
      <c r="LLT96" s="50"/>
      <c r="LLU96" s="50"/>
      <c r="LLV96" s="50"/>
      <c r="LLW96" s="50"/>
      <c r="LLX96" s="50"/>
      <c r="LLY96" s="50"/>
      <c r="LLZ96" s="50"/>
      <c r="LMA96" s="50"/>
      <c r="LMB96" s="50"/>
      <c r="LMC96" s="50"/>
      <c r="LMD96" s="50"/>
      <c r="LME96" s="50"/>
      <c r="LMF96" s="50"/>
      <c r="LMG96" s="50"/>
      <c r="LMH96" s="50"/>
      <c r="LMI96" s="50"/>
      <c r="LMJ96" s="50"/>
      <c r="LMK96" s="50"/>
      <c r="LML96" s="50"/>
      <c r="LMM96" s="50"/>
      <c r="LMN96" s="50"/>
      <c r="LMO96" s="50"/>
      <c r="LMP96" s="50"/>
      <c r="LMQ96" s="50"/>
      <c r="LMR96" s="50"/>
      <c r="LMS96" s="50"/>
      <c r="LMT96" s="50"/>
      <c r="LMU96" s="50"/>
      <c r="LMV96" s="50"/>
      <c r="LMW96" s="50"/>
      <c r="LMX96" s="50"/>
      <c r="LMY96" s="50"/>
      <c r="LMZ96" s="50"/>
      <c r="LNA96" s="50"/>
      <c r="LNB96" s="50"/>
      <c r="LNC96" s="50"/>
      <c r="LND96" s="50"/>
      <c r="LNE96" s="50"/>
      <c r="LNF96" s="50"/>
      <c r="LNG96" s="50"/>
      <c r="LNH96" s="50"/>
      <c r="LNI96" s="50"/>
      <c r="LNJ96" s="50"/>
      <c r="LNK96" s="50"/>
      <c r="LNL96" s="50"/>
      <c r="LNM96" s="50"/>
      <c r="LNN96" s="50"/>
      <c r="LNO96" s="50"/>
      <c r="LNP96" s="50"/>
      <c r="LNQ96" s="50"/>
      <c r="LNR96" s="50"/>
      <c r="LNS96" s="50"/>
      <c r="LNT96" s="50"/>
      <c r="LNU96" s="50"/>
      <c r="LNV96" s="50"/>
      <c r="LNW96" s="50"/>
      <c r="LNX96" s="50"/>
      <c r="LNY96" s="50"/>
      <c r="LNZ96" s="50"/>
      <c r="LOA96" s="50"/>
      <c r="LOB96" s="50"/>
      <c r="LOC96" s="50"/>
      <c r="LOD96" s="50"/>
      <c r="LOE96" s="50"/>
      <c r="LOF96" s="50"/>
      <c r="LOG96" s="50"/>
      <c r="LOH96" s="50"/>
      <c r="LOI96" s="50"/>
      <c r="LOJ96" s="50"/>
      <c r="LOK96" s="50"/>
      <c r="LOL96" s="50"/>
      <c r="LOM96" s="50"/>
      <c r="LON96" s="50"/>
      <c r="LOO96" s="50"/>
      <c r="LOP96" s="50"/>
      <c r="LOQ96" s="50"/>
      <c r="LOR96" s="50"/>
      <c r="LOS96" s="50"/>
      <c r="LOT96" s="50"/>
      <c r="LOU96" s="50"/>
      <c r="LOV96" s="50"/>
      <c r="LOW96" s="50"/>
      <c r="LOX96" s="50"/>
      <c r="LOY96" s="50"/>
      <c r="LOZ96" s="50"/>
      <c r="LPA96" s="50"/>
      <c r="LPB96" s="50"/>
      <c r="LPC96" s="50"/>
      <c r="LPD96" s="50"/>
      <c r="LPE96" s="50"/>
      <c r="LPF96" s="50"/>
      <c r="LPG96" s="50"/>
      <c r="LPH96" s="50"/>
      <c r="LPI96" s="50"/>
      <c r="LPJ96" s="50"/>
      <c r="LPK96" s="50"/>
      <c r="LPL96" s="50"/>
      <c r="LPM96" s="50"/>
      <c r="LPN96" s="50"/>
      <c r="LPO96" s="50"/>
      <c r="LPP96" s="50"/>
      <c r="LPQ96" s="50"/>
      <c r="LPR96" s="50"/>
      <c r="LPS96" s="50"/>
      <c r="LPT96" s="50"/>
      <c r="LPU96" s="50"/>
      <c r="LPV96" s="50"/>
      <c r="LPW96" s="50"/>
      <c r="LPX96" s="50"/>
      <c r="LPY96" s="50"/>
      <c r="LPZ96" s="50"/>
      <c r="LQA96" s="50"/>
      <c r="LQB96" s="50"/>
      <c r="LQC96" s="50"/>
      <c r="LQD96" s="50"/>
      <c r="LQE96" s="50"/>
      <c r="LQF96" s="50"/>
      <c r="LQG96" s="50"/>
      <c r="LQH96" s="50"/>
      <c r="LQI96" s="50"/>
      <c r="LQJ96" s="50"/>
      <c r="LQK96" s="50"/>
      <c r="LQL96" s="50"/>
      <c r="LQM96" s="50"/>
      <c r="LQN96" s="50"/>
      <c r="LQO96" s="50"/>
      <c r="LQP96" s="50"/>
      <c r="LQQ96" s="50"/>
      <c r="LQR96" s="50"/>
      <c r="LQS96" s="50"/>
      <c r="LQT96" s="50"/>
      <c r="LQU96" s="50"/>
      <c r="LQV96" s="50"/>
      <c r="LQW96" s="50"/>
      <c r="LQX96" s="50"/>
      <c r="LQY96" s="50"/>
      <c r="LQZ96" s="50"/>
      <c r="LRA96" s="50"/>
      <c r="LRB96" s="50"/>
      <c r="LRC96" s="50"/>
      <c r="LRD96" s="50"/>
      <c r="LRE96" s="50"/>
      <c r="LRF96" s="50"/>
      <c r="LRG96" s="50"/>
      <c r="LRH96" s="50"/>
      <c r="LRI96" s="50"/>
      <c r="LRJ96" s="50"/>
      <c r="LRK96" s="50"/>
      <c r="LRL96" s="50"/>
      <c r="LRM96" s="50"/>
      <c r="LRN96" s="50"/>
      <c r="LRO96" s="50"/>
      <c r="LRP96" s="50"/>
      <c r="LRQ96" s="50"/>
      <c r="LRR96" s="50"/>
      <c r="LRS96" s="50"/>
      <c r="LRT96" s="50"/>
      <c r="LRU96" s="50"/>
      <c r="LRV96" s="50"/>
      <c r="LRW96" s="50"/>
      <c r="LRX96" s="50"/>
      <c r="LRY96" s="50"/>
      <c r="LRZ96" s="50"/>
      <c r="LSA96" s="50"/>
      <c r="LSB96" s="50"/>
      <c r="LSC96" s="50"/>
      <c r="LSD96" s="50"/>
      <c r="LSE96" s="50"/>
      <c r="LSF96" s="50"/>
      <c r="LSG96" s="50"/>
      <c r="LSH96" s="50"/>
      <c r="LSI96" s="50"/>
      <c r="LSJ96" s="50"/>
      <c r="LSK96" s="50"/>
      <c r="LSL96" s="50"/>
      <c r="LSM96" s="50"/>
      <c r="LSN96" s="50"/>
      <c r="LSO96" s="50"/>
      <c r="LSP96" s="50"/>
      <c r="LSQ96" s="50"/>
      <c r="LSR96" s="50"/>
      <c r="LSS96" s="50"/>
      <c r="LST96" s="50"/>
      <c r="LSU96" s="50"/>
      <c r="LSV96" s="50"/>
      <c r="LSW96" s="50"/>
      <c r="LSX96" s="50"/>
      <c r="LSY96" s="50"/>
      <c r="LSZ96" s="50"/>
      <c r="LTA96" s="50"/>
      <c r="LTB96" s="50"/>
      <c r="LTC96" s="50"/>
      <c r="LTD96" s="50"/>
      <c r="LTE96" s="50"/>
      <c r="LTF96" s="50"/>
      <c r="LTG96" s="50"/>
      <c r="LTH96" s="50"/>
      <c r="LTI96" s="50"/>
      <c r="LTJ96" s="50"/>
      <c r="LTK96" s="50"/>
      <c r="LTL96" s="50"/>
      <c r="LTM96" s="50"/>
      <c r="LTN96" s="50"/>
      <c r="LTO96" s="50"/>
      <c r="LTP96" s="50"/>
      <c r="LTQ96" s="50"/>
      <c r="LTR96" s="50"/>
      <c r="LTS96" s="50"/>
      <c r="LTT96" s="50"/>
      <c r="LTU96" s="50"/>
      <c r="LTV96" s="50"/>
      <c r="LTW96" s="50"/>
      <c r="LTX96" s="50"/>
      <c r="LTY96" s="50"/>
      <c r="LTZ96" s="50"/>
      <c r="LUA96" s="50"/>
      <c r="LUB96" s="50"/>
      <c r="LUC96" s="50"/>
      <c r="LUD96" s="50"/>
      <c r="LUE96" s="50"/>
      <c r="LUF96" s="50"/>
      <c r="LUG96" s="50"/>
      <c r="LUH96" s="50"/>
      <c r="LUI96" s="50"/>
      <c r="LUJ96" s="50"/>
      <c r="LUK96" s="50"/>
      <c r="LUL96" s="50"/>
      <c r="LUM96" s="50"/>
      <c r="LUN96" s="50"/>
      <c r="LUO96" s="50"/>
      <c r="LUP96" s="50"/>
      <c r="LUQ96" s="50"/>
      <c r="LUR96" s="50"/>
      <c r="LUS96" s="50"/>
      <c r="LUT96" s="50"/>
      <c r="LUU96" s="50"/>
      <c r="LUV96" s="50"/>
      <c r="LUW96" s="50"/>
      <c r="LUX96" s="50"/>
      <c r="LUY96" s="50"/>
      <c r="LUZ96" s="50"/>
      <c r="LVA96" s="50"/>
      <c r="LVB96" s="50"/>
      <c r="LVC96" s="50"/>
      <c r="LVD96" s="50"/>
      <c r="LVE96" s="50"/>
      <c r="LVF96" s="50"/>
      <c r="LVG96" s="50"/>
      <c r="LVH96" s="50"/>
      <c r="LVI96" s="50"/>
      <c r="LVJ96" s="50"/>
      <c r="LVK96" s="50"/>
      <c r="LVL96" s="50"/>
      <c r="LVM96" s="50"/>
      <c r="LVN96" s="50"/>
      <c r="LVO96" s="50"/>
      <c r="LVP96" s="50"/>
      <c r="LVQ96" s="50"/>
      <c r="LVR96" s="50"/>
      <c r="LVS96" s="50"/>
      <c r="LVT96" s="50"/>
      <c r="LVU96" s="50"/>
      <c r="LVV96" s="50"/>
      <c r="LVW96" s="50"/>
      <c r="LVX96" s="50"/>
      <c r="LVY96" s="50"/>
      <c r="LVZ96" s="50"/>
      <c r="LWA96" s="50"/>
      <c r="LWB96" s="50"/>
      <c r="LWC96" s="50"/>
      <c r="LWD96" s="50"/>
      <c r="LWE96" s="50"/>
      <c r="LWF96" s="50"/>
      <c r="LWG96" s="50"/>
      <c r="LWH96" s="50"/>
      <c r="LWI96" s="50"/>
      <c r="LWJ96" s="50"/>
      <c r="LWK96" s="50"/>
      <c r="LWL96" s="50"/>
      <c r="LWM96" s="50"/>
      <c r="LWN96" s="50"/>
      <c r="LWO96" s="50"/>
      <c r="LWP96" s="50"/>
      <c r="LWQ96" s="50"/>
      <c r="LWR96" s="50"/>
      <c r="LWS96" s="50"/>
      <c r="LWT96" s="50"/>
      <c r="LWU96" s="50"/>
      <c r="LWV96" s="50"/>
      <c r="LWW96" s="50"/>
      <c r="LWX96" s="50"/>
      <c r="LWY96" s="50"/>
      <c r="LWZ96" s="50"/>
      <c r="LXA96" s="50"/>
      <c r="LXB96" s="50"/>
      <c r="LXC96" s="50"/>
      <c r="LXD96" s="50"/>
      <c r="LXE96" s="50"/>
      <c r="LXF96" s="50"/>
      <c r="LXG96" s="50"/>
      <c r="LXH96" s="50"/>
      <c r="LXI96" s="50"/>
      <c r="LXJ96" s="50"/>
      <c r="LXK96" s="50"/>
      <c r="LXL96" s="50"/>
      <c r="LXM96" s="50"/>
      <c r="LXN96" s="50"/>
      <c r="LXO96" s="50"/>
      <c r="LXP96" s="50"/>
      <c r="LXQ96" s="50"/>
      <c r="LXR96" s="50"/>
      <c r="LXS96" s="50"/>
      <c r="LXT96" s="50"/>
      <c r="LXU96" s="50"/>
      <c r="LXV96" s="50"/>
      <c r="LXW96" s="50"/>
      <c r="LXX96" s="50"/>
      <c r="LXY96" s="50"/>
      <c r="LXZ96" s="50"/>
      <c r="LYA96" s="50"/>
      <c r="LYB96" s="50"/>
      <c r="LYC96" s="50"/>
      <c r="LYD96" s="50"/>
      <c r="LYE96" s="50"/>
      <c r="LYF96" s="50"/>
      <c r="LYG96" s="50"/>
      <c r="LYH96" s="50"/>
      <c r="LYI96" s="50"/>
      <c r="LYJ96" s="50"/>
      <c r="LYK96" s="50"/>
      <c r="LYL96" s="50"/>
      <c r="LYM96" s="50"/>
      <c r="LYN96" s="50"/>
      <c r="LYO96" s="50"/>
      <c r="LYP96" s="50"/>
      <c r="LYQ96" s="50"/>
      <c r="LYR96" s="50"/>
      <c r="LYS96" s="50"/>
      <c r="LYT96" s="50"/>
      <c r="LYU96" s="50"/>
      <c r="LYV96" s="50"/>
      <c r="LYW96" s="50"/>
      <c r="LYX96" s="50"/>
      <c r="LYY96" s="50"/>
      <c r="LYZ96" s="50"/>
      <c r="LZA96" s="50"/>
      <c r="LZB96" s="50"/>
      <c r="LZC96" s="50"/>
      <c r="LZD96" s="50"/>
      <c r="LZE96" s="50"/>
      <c r="LZF96" s="50"/>
      <c r="LZG96" s="50"/>
      <c r="LZH96" s="50"/>
      <c r="LZI96" s="50"/>
      <c r="LZJ96" s="50"/>
      <c r="LZK96" s="50"/>
      <c r="LZL96" s="50"/>
      <c r="LZM96" s="50"/>
      <c r="LZN96" s="50"/>
      <c r="LZO96" s="50"/>
      <c r="LZP96" s="50"/>
      <c r="LZQ96" s="50"/>
      <c r="LZR96" s="50"/>
      <c r="LZS96" s="50"/>
      <c r="LZT96" s="50"/>
      <c r="LZU96" s="50"/>
      <c r="LZV96" s="50"/>
      <c r="LZW96" s="50"/>
      <c r="LZX96" s="50"/>
      <c r="LZY96" s="50"/>
      <c r="LZZ96" s="50"/>
      <c r="MAA96" s="50"/>
      <c r="MAB96" s="50"/>
      <c r="MAC96" s="50"/>
      <c r="MAD96" s="50"/>
      <c r="MAE96" s="50"/>
      <c r="MAF96" s="50"/>
      <c r="MAG96" s="50"/>
      <c r="MAH96" s="50"/>
      <c r="MAI96" s="50"/>
      <c r="MAJ96" s="50"/>
      <c r="MAK96" s="50"/>
      <c r="MAL96" s="50"/>
      <c r="MAM96" s="50"/>
      <c r="MAN96" s="50"/>
      <c r="MAO96" s="50"/>
      <c r="MAP96" s="50"/>
      <c r="MAQ96" s="50"/>
      <c r="MAR96" s="50"/>
      <c r="MAS96" s="50"/>
      <c r="MAT96" s="50"/>
      <c r="MAU96" s="50"/>
      <c r="MAV96" s="50"/>
      <c r="MAW96" s="50"/>
      <c r="MAX96" s="50"/>
      <c r="MAY96" s="50"/>
      <c r="MAZ96" s="50"/>
      <c r="MBA96" s="50"/>
      <c r="MBB96" s="50"/>
      <c r="MBC96" s="50"/>
      <c r="MBD96" s="50"/>
      <c r="MBE96" s="50"/>
      <c r="MBF96" s="50"/>
      <c r="MBG96" s="50"/>
      <c r="MBH96" s="50"/>
      <c r="MBI96" s="50"/>
      <c r="MBJ96" s="50"/>
      <c r="MBK96" s="50"/>
      <c r="MBL96" s="50"/>
      <c r="MBM96" s="50"/>
      <c r="MBN96" s="50"/>
      <c r="MBO96" s="50"/>
      <c r="MBP96" s="50"/>
      <c r="MBQ96" s="50"/>
      <c r="MBR96" s="50"/>
      <c r="MBS96" s="50"/>
      <c r="MBT96" s="50"/>
      <c r="MBU96" s="50"/>
      <c r="MBV96" s="50"/>
      <c r="MBW96" s="50"/>
      <c r="MBX96" s="50"/>
      <c r="MBY96" s="50"/>
      <c r="MBZ96" s="50"/>
      <c r="MCA96" s="50"/>
      <c r="MCB96" s="50"/>
      <c r="MCC96" s="50"/>
      <c r="MCD96" s="50"/>
      <c r="MCE96" s="50"/>
      <c r="MCF96" s="50"/>
      <c r="MCG96" s="50"/>
      <c r="MCH96" s="50"/>
      <c r="MCI96" s="50"/>
      <c r="MCJ96" s="50"/>
      <c r="MCK96" s="50"/>
      <c r="MCL96" s="50"/>
      <c r="MCM96" s="50"/>
      <c r="MCN96" s="50"/>
      <c r="MCO96" s="50"/>
      <c r="MCP96" s="50"/>
      <c r="MCQ96" s="50"/>
      <c r="MCR96" s="50"/>
      <c r="MCS96" s="50"/>
      <c r="MCT96" s="50"/>
      <c r="MCU96" s="50"/>
      <c r="MCV96" s="50"/>
      <c r="MCW96" s="50"/>
      <c r="MCX96" s="50"/>
      <c r="MCY96" s="50"/>
      <c r="MCZ96" s="50"/>
      <c r="MDA96" s="50"/>
      <c r="MDB96" s="50"/>
      <c r="MDC96" s="50"/>
      <c r="MDD96" s="50"/>
      <c r="MDE96" s="50"/>
      <c r="MDF96" s="50"/>
      <c r="MDG96" s="50"/>
      <c r="MDH96" s="50"/>
      <c r="MDI96" s="50"/>
      <c r="MDJ96" s="50"/>
      <c r="MDK96" s="50"/>
      <c r="MDL96" s="50"/>
      <c r="MDM96" s="50"/>
      <c r="MDN96" s="50"/>
      <c r="MDO96" s="50"/>
      <c r="MDP96" s="50"/>
      <c r="MDQ96" s="50"/>
      <c r="MDR96" s="50"/>
      <c r="MDS96" s="50"/>
      <c r="MDT96" s="50"/>
      <c r="MDU96" s="50"/>
      <c r="MDV96" s="50"/>
      <c r="MDW96" s="50"/>
      <c r="MDX96" s="50"/>
      <c r="MDY96" s="50"/>
      <c r="MDZ96" s="50"/>
      <c r="MEA96" s="50"/>
      <c r="MEB96" s="50"/>
      <c r="MEC96" s="50"/>
      <c r="MED96" s="50"/>
      <c r="MEE96" s="50"/>
      <c r="MEF96" s="50"/>
      <c r="MEG96" s="50"/>
      <c r="MEH96" s="50"/>
      <c r="MEI96" s="50"/>
      <c r="MEJ96" s="50"/>
      <c r="MEK96" s="50"/>
      <c r="MEL96" s="50"/>
      <c r="MEM96" s="50"/>
      <c r="MEN96" s="50"/>
      <c r="MEO96" s="50"/>
      <c r="MEP96" s="50"/>
      <c r="MEQ96" s="50"/>
      <c r="MER96" s="50"/>
      <c r="MES96" s="50"/>
      <c r="MET96" s="50"/>
      <c r="MEU96" s="50"/>
      <c r="MEV96" s="50"/>
      <c r="MEW96" s="50"/>
      <c r="MEX96" s="50"/>
      <c r="MEY96" s="50"/>
      <c r="MEZ96" s="50"/>
      <c r="MFA96" s="50"/>
      <c r="MFB96" s="50"/>
      <c r="MFC96" s="50"/>
      <c r="MFD96" s="50"/>
      <c r="MFE96" s="50"/>
      <c r="MFF96" s="50"/>
      <c r="MFG96" s="50"/>
      <c r="MFH96" s="50"/>
      <c r="MFI96" s="50"/>
      <c r="MFJ96" s="50"/>
      <c r="MFK96" s="50"/>
      <c r="MFL96" s="50"/>
      <c r="MFM96" s="50"/>
      <c r="MFN96" s="50"/>
      <c r="MFO96" s="50"/>
      <c r="MFP96" s="50"/>
      <c r="MFQ96" s="50"/>
      <c r="MFR96" s="50"/>
      <c r="MFS96" s="50"/>
      <c r="MFT96" s="50"/>
      <c r="MFU96" s="50"/>
      <c r="MFV96" s="50"/>
      <c r="MFW96" s="50"/>
      <c r="MFX96" s="50"/>
      <c r="MFY96" s="50"/>
      <c r="MFZ96" s="50"/>
      <c r="MGA96" s="50"/>
      <c r="MGB96" s="50"/>
      <c r="MGC96" s="50"/>
      <c r="MGD96" s="50"/>
      <c r="MGE96" s="50"/>
      <c r="MGF96" s="50"/>
      <c r="MGG96" s="50"/>
      <c r="MGH96" s="50"/>
      <c r="MGI96" s="50"/>
      <c r="MGJ96" s="50"/>
      <c r="MGK96" s="50"/>
      <c r="MGL96" s="50"/>
      <c r="MGM96" s="50"/>
      <c r="MGN96" s="50"/>
      <c r="MGO96" s="50"/>
      <c r="MGP96" s="50"/>
      <c r="MGQ96" s="50"/>
      <c r="MGR96" s="50"/>
      <c r="MGS96" s="50"/>
      <c r="MGT96" s="50"/>
      <c r="MGU96" s="50"/>
      <c r="MGV96" s="50"/>
      <c r="MGW96" s="50"/>
      <c r="MGX96" s="50"/>
      <c r="MGY96" s="50"/>
      <c r="MGZ96" s="50"/>
      <c r="MHA96" s="50"/>
      <c r="MHB96" s="50"/>
      <c r="MHC96" s="50"/>
      <c r="MHD96" s="50"/>
      <c r="MHE96" s="50"/>
      <c r="MHF96" s="50"/>
      <c r="MHG96" s="50"/>
      <c r="MHH96" s="50"/>
      <c r="MHI96" s="50"/>
      <c r="MHJ96" s="50"/>
      <c r="MHK96" s="50"/>
      <c r="MHL96" s="50"/>
      <c r="MHM96" s="50"/>
      <c r="MHN96" s="50"/>
      <c r="MHO96" s="50"/>
      <c r="MHP96" s="50"/>
      <c r="MHQ96" s="50"/>
      <c r="MHR96" s="50"/>
      <c r="MHS96" s="50"/>
      <c r="MHT96" s="50"/>
      <c r="MHU96" s="50"/>
      <c r="MHV96" s="50"/>
      <c r="MHW96" s="50"/>
      <c r="MHX96" s="50"/>
      <c r="MHY96" s="50"/>
      <c r="MHZ96" s="50"/>
      <c r="MIA96" s="50"/>
      <c r="MIB96" s="50"/>
      <c r="MIC96" s="50"/>
      <c r="MID96" s="50"/>
      <c r="MIE96" s="50"/>
      <c r="MIF96" s="50"/>
      <c r="MIG96" s="50"/>
      <c r="MIH96" s="50"/>
      <c r="MII96" s="50"/>
      <c r="MIJ96" s="50"/>
      <c r="MIK96" s="50"/>
      <c r="MIL96" s="50"/>
      <c r="MIM96" s="50"/>
      <c r="MIN96" s="50"/>
      <c r="MIO96" s="50"/>
      <c r="MIP96" s="50"/>
      <c r="MIQ96" s="50"/>
      <c r="MIR96" s="50"/>
      <c r="MIS96" s="50"/>
      <c r="MIT96" s="50"/>
      <c r="MIU96" s="50"/>
      <c r="MIV96" s="50"/>
      <c r="MIW96" s="50"/>
      <c r="MIX96" s="50"/>
      <c r="MIY96" s="50"/>
      <c r="MIZ96" s="50"/>
      <c r="MJA96" s="50"/>
      <c r="MJB96" s="50"/>
      <c r="MJC96" s="50"/>
      <c r="MJD96" s="50"/>
      <c r="MJE96" s="50"/>
      <c r="MJF96" s="50"/>
      <c r="MJG96" s="50"/>
      <c r="MJH96" s="50"/>
      <c r="MJI96" s="50"/>
      <c r="MJJ96" s="50"/>
      <c r="MJK96" s="50"/>
      <c r="MJL96" s="50"/>
      <c r="MJM96" s="50"/>
      <c r="MJN96" s="50"/>
      <c r="MJO96" s="50"/>
      <c r="MJP96" s="50"/>
      <c r="MJQ96" s="50"/>
      <c r="MJR96" s="50"/>
      <c r="MJS96" s="50"/>
      <c r="MJT96" s="50"/>
      <c r="MJU96" s="50"/>
      <c r="MJV96" s="50"/>
      <c r="MJW96" s="50"/>
      <c r="MJX96" s="50"/>
      <c r="MJY96" s="50"/>
      <c r="MJZ96" s="50"/>
      <c r="MKA96" s="50"/>
      <c r="MKB96" s="50"/>
      <c r="MKC96" s="50"/>
      <c r="MKD96" s="50"/>
      <c r="MKE96" s="50"/>
      <c r="MKF96" s="50"/>
      <c r="MKG96" s="50"/>
      <c r="MKH96" s="50"/>
      <c r="MKI96" s="50"/>
      <c r="MKJ96" s="50"/>
      <c r="MKK96" s="50"/>
      <c r="MKL96" s="50"/>
      <c r="MKM96" s="50"/>
      <c r="MKN96" s="50"/>
      <c r="MKO96" s="50"/>
      <c r="MKP96" s="50"/>
      <c r="MKQ96" s="50"/>
      <c r="MKR96" s="50"/>
      <c r="MKS96" s="50"/>
      <c r="MKT96" s="50"/>
      <c r="MKU96" s="50"/>
      <c r="MKV96" s="50"/>
      <c r="MKW96" s="50"/>
      <c r="MKX96" s="50"/>
      <c r="MKY96" s="50"/>
      <c r="MKZ96" s="50"/>
      <c r="MLA96" s="50"/>
      <c r="MLB96" s="50"/>
      <c r="MLC96" s="50"/>
      <c r="MLD96" s="50"/>
      <c r="MLE96" s="50"/>
      <c r="MLF96" s="50"/>
      <c r="MLG96" s="50"/>
      <c r="MLH96" s="50"/>
      <c r="MLI96" s="50"/>
      <c r="MLJ96" s="50"/>
      <c r="MLK96" s="50"/>
      <c r="MLL96" s="50"/>
      <c r="MLM96" s="50"/>
      <c r="MLN96" s="50"/>
      <c r="MLO96" s="50"/>
      <c r="MLP96" s="50"/>
      <c r="MLQ96" s="50"/>
      <c r="MLR96" s="50"/>
      <c r="MLS96" s="50"/>
      <c r="MLT96" s="50"/>
      <c r="MLU96" s="50"/>
      <c r="MLV96" s="50"/>
      <c r="MLW96" s="50"/>
      <c r="MLX96" s="50"/>
      <c r="MLY96" s="50"/>
      <c r="MLZ96" s="50"/>
      <c r="MMA96" s="50"/>
      <c r="MMB96" s="50"/>
      <c r="MMC96" s="50"/>
      <c r="MMD96" s="50"/>
      <c r="MME96" s="50"/>
      <c r="MMF96" s="50"/>
      <c r="MMG96" s="50"/>
      <c r="MMH96" s="50"/>
      <c r="MMI96" s="50"/>
      <c r="MMJ96" s="50"/>
      <c r="MMK96" s="50"/>
      <c r="MML96" s="50"/>
      <c r="MMM96" s="50"/>
      <c r="MMN96" s="50"/>
      <c r="MMO96" s="50"/>
      <c r="MMP96" s="50"/>
      <c r="MMQ96" s="50"/>
      <c r="MMR96" s="50"/>
      <c r="MMS96" s="50"/>
      <c r="MMT96" s="50"/>
      <c r="MMU96" s="50"/>
      <c r="MMV96" s="50"/>
      <c r="MMW96" s="50"/>
      <c r="MMX96" s="50"/>
      <c r="MMY96" s="50"/>
      <c r="MMZ96" s="50"/>
      <c r="MNA96" s="50"/>
      <c r="MNB96" s="50"/>
      <c r="MNC96" s="50"/>
      <c r="MND96" s="50"/>
      <c r="MNE96" s="50"/>
      <c r="MNF96" s="50"/>
      <c r="MNG96" s="50"/>
      <c r="MNH96" s="50"/>
      <c r="MNI96" s="50"/>
      <c r="MNJ96" s="50"/>
      <c r="MNK96" s="50"/>
      <c r="MNL96" s="50"/>
      <c r="MNM96" s="50"/>
      <c r="MNN96" s="50"/>
      <c r="MNO96" s="50"/>
      <c r="MNP96" s="50"/>
      <c r="MNQ96" s="50"/>
      <c r="MNR96" s="50"/>
      <c r="MNS96" s="50"/>
      <c r="MNT96" s="50"/>
      <c r="MNU96" s="50"/>
      <c r="MNV96" s="50"/>
      <c r="MNW96" s="50"/>
      <c r="MNX96" s="50"/>
      <c r="MNY96" s="50"/>
      <c r="MNZ96" s="50"/>
      <c r="MOA96" s="50"/>
      <c r="MOB96" s="50"/>
      <c r="MOC96" s="50"/>
      <c r="MOD96" s="50"/>
      <c r="MOE96" s="50"/>
      <c r="MOF96" s="50"/>
      <c r="MOG96" s="50"/>
      <c r="MOH96" s="50"/>
      <c r="MOI96" s="50"/>
      <c r="MOJ96" s="50"/>
      <c r="MOK96" s="50"/>
      <c r="MOL96" s="50"/>
      <c r="MOM96" s="50"/>
      <c r="MON96" s="50"/>
      <c r="MOO96" s="50"/>
      <c r="MOP96" s="50"/>
      <c r="MOQ96" s="50"/>
      <c r="MOR96" s="50"/>
      <c r="MOS96" s="50"/>
      <c r="MOT96" s="50"/>
      <c r="MOU96" s="50"/>
      <c r="MOV96" s="50"/>
      <c r="MOW96" s="50"/>
      <c r="MOX96" s="50"/>
      <c r="MOY96" s="50"/>
      <c r="MOZ96" s="50"/>
      <c r="MPA96" s="50"/>
      <c r="MPB96" s="50"/>
      <c r="MPC96" s="50"/>
      <c r="MPD96" s="50"/>
      <c r="MPE96" s="50"/>
      <c r="MPF96" s="50"/>
      <c r="MPG96" s="50"/>
      <c r="MPH96" s="50"/>
      <c r="MPI96" s="50"/>
      <c r="MPJ96" s="50"/>
      <c r="MPK96" s="50"/>
      <c r="MPL96" s="50"/>
      <c r="MPM96" s="50"/>
      <c r="MPN96" s="50"/>
      <c r="MPO96" s="50"/>
      <c r="MPP96" s="50"/>
      <c r="MPQ96" s="50"/>
      <c r="MPR96" s="50"/>
      <c r="MPS96" s="50"/>
      <c r="MPT96" s="50"/>
      <c r="MPU96" s="50"/>
      <c r="MPV96" s="50"/>
      <c r="MPW96" s="50"/>
      <c r="MPX96" s="50"/>
      <c r="MPY96" s="50"/>
      <c r="MPZ96" s="50"/>
      <c r="MQA96" s="50"/>
      <c r="MQB96" s="50"/>
      <c r="MQC96" s="50"/>
      <c r="MQD96" s="50"/>
      <c r="MQE96" s="50"/>
      <c r="MQF96" s="50"/>
      <c r="MQG96" s="50"/>
      <c r="MQH96" s="50"/>
      <c r="MQI96" s="50"/>
      <c r="MQJ96" s="50"/>
      <c r="MQK96" s="50"/>
      <c r="MQL96" s="50"/>
      <c r="MQM96" s="50"/>
      <c r="MQN96" s="50"/>
      <c r="MQO96" s="50"/>
      <c r="MQP96" s="50"/>
      <c r="MQQ96" s="50"/>
      <c r="MQR96" s="50"/>
      <c r="MQS96" s="50"/>
      <c r="MQT96" s="50"/>
      <c r="MQU96" s="50"/>
      <c r="MQV96" s="50"/>
      <c r="MQW96" s="50"/>
      <c r="MQX96" s="50"/>
      <c r="MQY96" s="50"/>
      <c r="MQZ96" s="50"/>
      <c r="MRA96" s="50"/>
      <c r="MRB96" s="50"/>
      <c r="MRC96" s="50"/>
      <c r="MRD96" s="50"/>
      <c r="MRE96" s="50"/>
      <c r="MRF96" s="50"/>
      <c r="MRG96" s="50"/>
      <c r="MRH96" s="50"/>
      <c r="MRI96" s="50"/>
      <c r="MRJ96" s="50"/>
      <c r="MRK96" s="50"/>
      <c r="MRL96" s="50"/>
      <c r="MRM96" s="50"/>
      <c r="MRN96" s="50"/>
      <c r="MRO96" s="50"/>
      <c r="MRP96" s="50"/>
      <c r="MRQ96" s="50"/>
      <c r="MRR96" s="50"/>
      <c r="MRS96" s="50"/>
      <c r="MRT96" s="50"/>
      <c r="MRU96" s="50"/>
      <c r="MRV96" s="50"/>
      <c r="MRW96" s="50"/>
      <c r="MRX96" s="50"/>
      <c r="MRY96" s="50"/>
      <c r="MRZ96" s="50"/>
      <c r="MSA96" s="50"/>
      <c r="MSB96" s="50"/>
      <c r="MSC96" s="50"/>
      <c r="MSD96" s="50"/>
      <c r="MSE96" s="50"/>
      <c r="MSF96" s="50"/>
      <c r="MSG96" s="50"/>
      <c r="MSH96" s="50"/>
      <c r="MSI96" s="50"/>
      <c r="MSJ96" s="50"/>
      <c r="MSK96" s="50"/>
      <c r="MSL96" s="50"/>
      <c r="MSM96" s="50"/>
      <c r="MSN96" s="50"/>
      <c r="MSO96" s="50"/>
      <c r="MSP96" s="50"/>
      <c r="MSQ96" s="50"/>
      <c r="MSR96" s="50"/>
      <c r="MSS96" s="50"/>
      <c r="MST96" s="50"/>
      <c r="MSU96" s="50"/>
      <c r="MSV96" s="50"/>
      <c r="MSW96" s="50"/>
      <c r="MSX96" s="50"/>
      <c r="MSY96" s="50"/>
      <c r="MSZ96" s="50"/>
      <c r="MTA96" s="50"/>
      <c r="MTB96" s="50"/>
      <c r="MTC96" s="50"/>
      <c r="MTD96" s="50"/>
      <c r="MTE96" s="50"/>
      <c r="MTF96" s="50"/>
      <c r="MTG96" s="50"/>
      <c r="MTH96" s="50"/>
      <c r="MTI96" s="50"/>
      <c r="MTJ96" s="50"/>
      <c r="MTK96" s="50"/>
      <c r="MTL96" s="50"/>
      <c r="MTM96" s="50"/>
      <c r="MTN96" s="50"/>
      <c r="MTO96" s="50"/>
      <c r="MTP96" s="50"/>
      <c r="MTQ96" s="50"/>
      <c r="MTR96" s="50"/>
      <c r="MTS96" s="50"/>
      <c r="MTT96" s="50"/>
      <c r="MTU96" s="50"/>
      <c r="MTV96" s="50"/>
      <c r="MTW96" s="50"/>
      <c r="MTX96" s="50"/>
      <c r="MTY96" s="50"/>
      <c r="MTZ96" s="50"/>
      <c r="MUA96" s="50"/>
      <c r="MUB96" s="50"/>
      <c r="MUC96" s="50"/>
      <c r="MUD96" s="50"/>
      <c r="MUE96" s="50"/>
      <c r="MUF96" s="50"/>
      <c r="MUG96" s="50"/>
      <c r="MUH96" s="50"/>
      <c r="MUI96" s="50"/>
      <c r="MUJ96" s="50"/>
      <c r="MUK96" s="50"/>
      <c r="MUL96" s="50"/>
      <c r="MUM96" s="50"/>
      <c r="MUN96" s="50"/>
      <c r="MUO96" s="50"/>
      <c r="MUP96" s="50"/>
      <c r="MUQ96" s="50"/>
      <c r="MUR96" s="50"/>
      <c r="MUS96" s="50"/>
      <c r="MUT96" s="50"/>
      <c r="MUU96" s="50"/>
      <c r="MUV96" s="50"/>
      <c r="MUW96" s="50"/>
      <c r="MUX96" s="50"/>
      <c r="MUY96" s="50"/>
      <c r="MUZ96" s="50"/>
      <c r="MVA96" s="50"/>
      <c r="MVB96" s="50"/>
      <c r="MVC96" s="50"/>
      <c r="MVD96" s="50"/>
      <c r="MVE96" s="50"/>
      <c r="MVF96" s="50"/>
      <c r="MVG96" s="50"/>
      <c r="MVH96" s="50"/>
      <c r="MVI96" s="50"/>
      <c r="MVJ96" s="50"/>
      <c r="MVK96" s="50"/>
      <c r="MVL96" s="50"/>
      <c r="MVM96" s="50"/>
      <c r="MVN96" s="50"/>
      <c r="MVO96" s="50"/>
      <c r="MVP96" s="50"/>
      <c r="MVQ96" s="50"/>
      <c r="MVR96" s="50"/>
      <c r="MVS96" s="50"/>
      <c r="MVT96" s="50"/>
      <c r="MVU96" s="50"/>
      <c r="MVV96" s="50"/>
      <c r="MVW96" s="50"/>
      <c r="MVX96" s="50"/>
      <c r="MVY96" s="50"/>
      <c r="MVZ96" s="50"/>
      <c r="MWA96" s="50"/>
      <c r="MWB96" s="50"/>
      <c r="MWC96" s="50"/>
      <c r="MWD96" s="50"/>
      <c r="MWE96" s="50"/>
      <c r="MWF96" s="50"/>
      <c r="MWG96" s="50"/>
      <c r="MWH96" s="50"/>
      <c r="MWI96" s="50"/>
      <c r="MWJ96" s="50"/>
      <c r="MWK96" s="50"/>
      <c r="MWL96" s="50"/>
      <c r="MWM96" s="50"/>
      <c r="MWN96" s="50"/>
      <c r="MWO96" s="50"/>
      <c r="MWP96" s="50"/>
      <c r="MWQ96" s="50"/>
      <c r="MWR96" s="50"/>
      <c r="MWS96" s="50"/>
      <c r="MWT96" s="50"/>
      <c r="MWU96" s="50"/>
      <c r="MWV96" s="50"/>
      <c r="MWW96" s="50"/>
      <c r="MWX96" s="50"/>
      <c r="MWY96" s="50"/>
      <c r="MWZ96" s="50"/>
      <c r="MXA96" s="50"/>
      <c r="MXB96" s="50"/>
      <c r="MXC96" s="50"/>
      <c r="MXD96" s="50"/>
      <c r="MXE96" s="50"/>
      <c r="MXF96" s="50"/>
      <c r="MXG96" s="50"/>
      <c r="MXH96" s="50"/>
      <c r="MXI96" s="50"/>
      <c r="MXJ96" s="50"/>
      <c r="MXK96" s="50"/>
      <c r="MXL96" s="50"/>
      <c r="MXM96" s="50"/>
      <c r="MXN96" s="50"/>
      <c r="MXO96" s="50"/>
      <c r="MXP96" s="50"/>
      <c r="MXQ96" s="50"/>
      <c r="MXR96" s="50"/>
      <c r="MXS96" s="50"/>
      <c r="MXT96" s="50"/>
      <c r="MXU96" s="50"/>
      <c r="MXV96" s="50"/>
      <c r="MXW96" s="50"/>
      <c r="MXX96" s="50"/>
      <c r="MXY96" s="50"/>
      <c r="MXZ96" s="50"/>
      <c r="MYA96" s="50"/>
      <c r="MYB96" s="50"/>
      <c r="MYC96" s="50"/>
      <c r="MYD96" s="50"/>
      <c r="MYE96" s="50"/>
      <c r="MYF96" s="50"/>
      <c r="MYG96" s="50"/>
      <c r="MYH96" s="50"/>
      <c r="MYI96" s="50"/>
      <c r="MYJ96" s="50"/>
      <c r="MYK96" s="50"/>
      <c r="MYL96" s="50"/>
      <c r="MYM96" s="50"/>
      <c r="MYN96" s="50"/>
      <c r="MYO96" s="50"/>
      <c r="MYP96" s="50"/>
      <c r="MYQ96" s="50"/>
      <c r="MYR96" s="50"/>
      <c r="MYS96" s="50"/>
      <c r="MYT96" s="50"/>
      <c r="MYU96" s="50"/>
      <c r="MYV96" s="50"/>
      <c r="MYW96" s="50"/>
      <c r="MYX96" s="50"/>
      <c r="MYY96" s="50"/>
      <c r="MYZ96" s="50"/>
      <c r="MZA96" s="50"/>
      <c r="MZB96" s="50"/>
      <c r="MZC96" s="50"/>
      <c r="MZD96" s="50"/>
      <c r="MZE96" s="50"/>
      <c r="MZF96" s="50"/>
      <c r="MZG96" s="50"/>
      <c r="MZH96" s="50"/>
      <c r="MZI96" s="50"/>
      <c r="MZJ96" s="50"/>
      <c r="MZK96" s="50"/>
      <c r="MZL96" s="50"/>
      <c r="MZM96" s="50"/>
      <c r="MZN96" s="50"/>
      <c r="MZO96" s="50"/>
      <c r="MZP96" s="50"/>
      <c r="MZQ96" s="50"/>
      <c r="MZR96" s="50"/>
      <c r="MZS96" s="50"/>
      <c r="MZT96" s="50"/>
      <c r="MZU96" s="50"/>
      <c r="MZV96" s="50"/>
      <c r="MZW96" s="50"/>
      <c r="MZX96" s="50"/>
      <c r="MZY96" s="50"/>
      <c r="MZZ96" s="50"/>
      <c r="NAA96" s="50"/>
      <c r="NAB96" s="50"/>
      <c r="NAC96" s="50"/>
      <c r="NAD96" s="50"/>
      <c r="NAE96" s="50"/>
      <c r="NAF96" s="50"/>
      <c r="NAG96" s="50"/>
      <c r="NAH96" s="50"/>
      <c r="NAI96" s="50"/>
      <c r="NAJ96" s="50"/>
      <c r="NAK96" s="50"/>
      <c r="NAL96" s="50"/>
      <c r="NAM96" s="50"/>
      <c r="NAN96" s="50"/>
      <c r="NAO96" s="50"/>
      <c r="NAP96" s="50"/>
      <c r="NAQ96" s="50"/>
      <c r="NAR96" s="50"/>
      <c r="NAS96" s="50"/>
      <c r="NAT96" s="50"/>
      <c r="NAU96" s="50"/>
      <c r="NAV96" s="50"/>
      <c r="NAW96" s="50"/>
      <c r="NAX96" s="50"/>
      <c r="NAY96" s="50"/>
      <c r="NAZ96" s="50"/>
      <c r="NBA96" s="50"/>
      <c r="NBB96" s="50"/>
      <c r="NBC96" s="50"/>
      <c r="NBD96" s="50"/>
      <c r="NBE96" s="50"/>
      <c r="NBF96" s="50"/>
      <c r="NBG96" s="50"/>
      <c r="NBH96" s="50"/>
      <c r="NBI96" s="50"/>
      <c r="NBJ96" s="50"/>
      <c r="NBK96" s="50"/>
      <c r="NBL96" s="50"/>
      <c r="NBM96" s="50"/>
      <c r="NBN96" s="50"/>
      <c r="NBO96" s="50"/>
      <c r="NBP96" s="50"/>
      <c r="NBQ96" s="50"/>
      <c r="NBR96" s="50"/>
      <c r="NBS96" s="50"/>
      <c r="NBT96" s="50"/>
      <c r="NBU96" s="50"/>
      <c r="NBV96" s="50"/>
      <c r="NBW96" s="50"/>
      <c r="NBX96" s="50"/>
      <c r="NBY96" s="50"/>
      <c r="NBZ96" s="50"/>
      <c r="NCA96" s="50"/>
      <c r="NCB96" s="50"/>
      <c r="NCC96" s="50"/>
      <c r="NCD96" s="50"/>
      <c r="NCE96" s="50"/>
      <c r="NCF96" s="50"/>
      <c r="NCG96" s="50"/>
      <c r="NCH96" s="50"/>
      <c r="NCI96" s="50"/>
      <c r="NCJ96" s="50"/>
      <c r="NCK96" s="50"/>
      <c r="NCL96" s="50"/>
      <c r="NCM96" s="50"/>
      <c r="NCN96" s="50"/>
      <c r="NCO96" s="50"/>
      <c r="NCP96" s="50"/>
      <c r="NCQ96" s="50"/>
      <c r="NCR96" s="50"/>
      <c r="NCS96" s="50"/>
      <c r="NCT96" s="50"/>
      <c r="NCU96" s="50"/>
      <c r="NCV96" s="50"/>
      <c r="NCW96" s="50"/>
      <c r="NCX96" s="50"/>
      <c r="NCY96" s="50"/>
      <c r="NCZ96" s="50"/>
      <c r="NDA96" s="50"/>
      <c r="NDB96" s="50"/>
      <c r="NDC96" s="50"/>
      <c r="NDD96" s="50"/>
      <c r="NDE96" s="50"/>
      <c r="NDF96" s="50"/>
      <c r="NDG96" s="50"/>
      <c r="NDH96" s="50"/>
      <c r="NDI96" s="50"/>
      <c r="NDJ96" s="50"/>
      <c r="NDK96" s="50"/>
      <c r="NDL96" s="50"/>
      <c r="NDM96" s="50"/>
      <c r="NDN96" s="50"/>
      <c r="NDO96" s="50"/>
      <c r="NDP96" s="50"/>
      <c r="NDQ96" s="50"/>
      <c r="NDR96" s="50"/>
      <c r="NDS96" s="50"/>
      <c r="NDT96" s="50"/>
      <c r="NDU96" s="50"/>
      <c r="NDV96" s="50"/>
      <c r="NDW96" s="50"/>
      <c r="NDX96" s="50"/>
      <c r="NDY96" s="50"/>
      <c r="NDZ96" s="50"/>
      <c r="NEA96" s="50"/>
      <c r="NEB96" s="50"/>
      <c r="NEC96" s="50"/>
      <c r="NED96" s="50"/>
      <c r="NEE96" s="50"/>
      <c r="NEF96" s="50"/>
      <c r="NEG96" s="50"/>
      <c r="NEH96" s="50"/>
      <c r="NEI96" s="50"/>
      <c r="NEJ96" s="50"/>
      <c r="NEK96" s="50"/>
      <c r="NEL96" s="50"/>
      <c r="NEM96" s="50"/>
      <c r="NEN96" s="50"/>
      <c r="NEO96" s="50"/>
      <c r="NEP96" s="50"/>
      <c r="NEQ96" s="50"/>
      <c r="NER96" s="50"/>
      <c r="NES96" s="50"/>
      <c r="NET96" s="50"/>
      <c r="NEU96" s="50"/>
      <c r="NEV96" s="50"/>
      <c r="NEW96" s="50"/>
      <c r="NEX96" s="50"/>
      <c r="NEY96" s="50"/>
      <c r="NEZ96" s="50"/>
      <c r="NFA96" s="50"/>
      <c r="NFB96" s="50"/>
      <c r="NFC96" s="50"/>
      <c r="NFD96" s="50"/>
      <c r="NFE96" s="50"/>
      <c r="NFF96" s="50"/>
      <c r="NFG96" s="50"/>
      <c r="NFH96" s="50"/>
      <c r="NFI96" s="50"/>
      <c r="NFJ96" s="50"/>
      <c r="NFK96" s="50"/>
      <c r="NFL96" s="50"/>
      <c r="NFM96" s="50"/>
      <c r="NFN96" s="50"/>
      <c r="NFO96" s="50"/>
      <c r="NFP96" s="50"/>
      <c r="NFQ96" s="50"/>
      <c r="NFR96" s="50"/>
      <c r="NFS96" s="50"/>
      <c r="NFT96" s="50"/>
      <c r="NFU96" s="50"/>
      <c r="NFV96" s="50"/>
      <c r="NFW96" s="50"/>
      <c r="NFX96" s="50"/>
      <c r="NFY96" s="50"/>
      <c r="NFZ96" s="50"/>
      <c r="NGA96" s="50"/>
      <c r="NGB96" s="50"/>
      <c r="NGC96" s="50"/>
      <c r="NGD96" s="50"/>
      <c r="NGE96" s="50"/>
      <c r="NGF96" s="50"/>
      <c r="NGG96" s="50"/>
      <c r="NGH96" s="50"/>
      <c r="NGI96" s="50"/>
      <c r="NGJ96" s="50"/>
      <c r="NGK96" s="50"/>
      <c r="NGL96" s="50"/>
      <c r="NGM96" s="50"/>
      <c r="NGN96" s="50"/>
      <c r="NGO96" s="50"/>
      <c r="NGP96" s="50"/>
      <c r="NGQ96" s="50"/>
      <c r="NGR96" s="50"/>
      <c r="NGS96" s="50"/>
      <c r="NGT96" s="50"/>
      <c r="NGU96" s="50"/>
      <c r="NGV96" s="50"/>
      <c r="NGW96" s="50"/>
      <c r="NGX96" s="50"/>
      <c r="NGY96" s="50"/>
      <c r="NGZ96" s="50"/>
      <c r="NHA96" s="50"/>
      <c r="NHB96" s="50"/>
      <c r="NHC96" s="50"/>
      <c r="NHD96" s="50"/>
      <c r="NHE96" s="50"/>
      <c r="NHF96" s="50"/>
      <c r="NHG96" s="50"/>
      <c r="NHH96" s="50"/>
      <c r="NHI96" s="50"/>
      <c r="NHJ96" s="50"/>
      <c r="NHK96" s="50"/>
      <c r="NHL96" s="50"/>
      <c r="NHM96" s="50"/>
      <c r="NHN96" s="50"/>
      <c r="NHO96" s="50"/>
      <c r="NHP96" s="50"/>
      <c r="NHQ96" s="50"/>
      <c r="NHR96" s="50"/>
      <c r="NHS96" s="50"/>
      <c r="NHT96" s="50"/>
      <c r="NHU96" s="50"/>
      <c r="NHV96" s="50"/>
      <c r="NHW96" s="50"/>
      <c r="NHX96" s="50"/>
      <c r="NHY96" s="50"/>
      <c r="NHZ96" s="50"/>
      <c r="NIA96" s="50"/>
      <c r="NIB96" s="50"/>
      <c r="NIC96" s="50"/>
      <c r="NID96" s="50"/>
      <c r="NIE96" s="50"/>
      <c r="NIF96" s="50"/>
      <c r="NIG96" s="50"/>
      <c r="NIH96" s="50"/>
      <c r="NII96" s="50"/>
      <c r="NIJ96" s="50"/>
      <c r="NIK96" s="50"/>
      <c r="NIL96" s="50"/>
      <c r="NIM96" s="50"/>
      <c r="NIN96" s="50"/>
      <c r="NIO96" s="50"/>
      <c r="NIP96" s="50"/>
      <c r="NIQ96" s="50"/>
      <c r="NIR96" s="50"/>
      <c r="NIS96" s="50"/>
      <c r="NIT96" s="50"/>
      <c r="NIU96" s="50"/>
      <c r="NIV96" s="50"/>
      <c r="NIW96" s="50"/>
      <c r="NIX96" s="50"/>
      <c r="NIY96" s="50"/>
      <c r="NIZ96" s="50"/>
      <c r="NJA96" s="50"/>
      <c r="NJB96" s="50"/>
      <c r="NJC96" s="50"/>
      <c r="NJD96" s="50"/>
      <c r="NJE96" s="50"/>
      <c r="NJF96" s="50"/>
      <c r="NJG96" s="50"/>
      <c r="NJH96" s="50"/>
      <c r="NJI96" s="50"/>
      <c r="NJJ96" s="50"/>
      <c r="NJK96" s="50"/>
      <c r="NJL96" s="50"/>
      <c r="NJM96" s="50"/>
      <c r="NJN96" s="50"/>
      <c r="NJO96" s="50"/>
      <c r="NJP96" s="50"/>
      <c r="NJQ96" s="50"/>
      <c r="NJR96" s="50"/>
      <c r="NJS96" s="50"/>
      <c r="NJT96" s="50"/>
      <c r="NJU96" s="50"/>
      <c r="NJV96" s="50"/>
      <c r="NJW96" s="50"/>
      <c r="NJX96" s="50"/>
      <c r="NJY96" s="50"/>
      <c r="NJZ96" s="50"/>
      <c r="NKA96" s="50"/>
      <c r="NKB96" s="50"/>
      <c r="NKC96" s="50"/>
      <c r="NKD96" s="50"/>
      <c r="NKE96" s="50"/>
      <c r="NKF96" s="50"/>
      <c r="NKG96" s="50"/>
      <c r="NKH96" s="50"/>
      <c r="NKI96" s="50"/>
      <c r="NKJ96" s="50"/>
      <c r="NKK96" s="50"/>
      <c r="NKL96" s="50"/>
      <c r="NKM96" s="50"/>
      <c r="NKN96" s="50"/>
      <c r="NKO96" s="50"/>
      <c r="NKP96" s="50"/>
      <c r="NKQ96" s="50"/>
      <c r="NKR96" s="50"/>
      <c r="NKS96" s="50"/>
      <c r="NKT96" s="50"/>
      <c r="NKU96" s="50"/>
      <c r="NKV96" s="50"/>
      <c r="NKW96" s="50"/>
      <c r="NKX96" s="50"/>
      <c r="NKY96" s="50"/>
      <c r="NKZ96" s="50"/>
      <c r="NLA96" s="50"/>
      <c r="NLB96" s="50"/>
      <c r="NLC96" s="50"/>
      <c r="NLD96" s="50"/>
      <c r="NLE96" s="50"/>
      <c r="NLF96" s="50"/>
      <c r="NLG96" s="50"/>
      <c r="NLH96" s="50"/>
      <c r="NLI96" s="50"/>
      <c r="NLJ96" s="50"/>
      <c r="NLK96" s="50"/>
      <c r="NLL96" s="50"/>
      <c r="NLM96" s="50"/>
      <c r="NLN96" s="50"/>
      <c r="NLO96" s="50"/>
      <c r="NLP96" s="50"/>
      <c r="NLQ96" s="50"/>
      <c r="NLR96" s="50"/>
      <c r="NLS96" s="50"/>
      <c r="NLT96" s="50"/>
      <c r="NLU96" s="50"/>
      <c r="NLV96" s="50"/>
      <c r="NLW96" s="50"/>
      <c r="NLX96" s="50"/>
      <c r="NLY96" s="50"/>
      <c r="NLZ96" s="50"/>
      <c r="NMA96" s="50"/>
      <c r="NMB96" s="50"/>
      <c r="NMC96" s="50"/>
      <c r="NMD96" s="50"/>
      <c r="NME96" s="50"/>
      <c r="NMF96" s="50"/>
      <c r="NMG96" s="50"/>
      <c r="NMH96" s="50"/>
      <c r="NMI96" s="50"/>
      <c r="NMJ96" s="50"/>
      <c r="NMK96" s="50"/>
      <c r="NML96" s="50"/>
      <c r="NMM96" s="50"/>
      <c r="NMN96" s="50"/>
      <c r="NMO96" s="50"/>
      <c r="NMP96" s="50"/>
      <c r="NMQ96" s="50"/>
      <c r="NMR96" s="50"/>
      <c r="NMS96" s="50"/>
      <c r="NMT96" s="50"/>
      <c r="NMU96" s="50"/>
      <c r="NMV96" s="50"/>
      <c r="NMW96" s="50"/>
      <c r="NMX96" s="50"/>
      <c r="NMY96" s="50"/>
      <c r="NMZ96" s="50"/>
      <c r="NNA96" s="50"/>
      <c r="NNB96" s="50"/>
      <c r="NNC96" s="50"/>
      <c r="NND96" s="50"/>
      <c r="NNE96" s="50"/>
      <c r="NNF96" s="50"/>
      <c r="NNG96" s="50"/>
      <c r="NNH96" s="50"/>
      <c r="NNI96" s="50"/>
      <c r="NNJ96" s="50"/>
      <c r="NNK96" s="50"/>
      <c r="NNL96" s="50"/>
      <c r="NNM96" s="50"/>
      <c r="NNN96" s="50"/>
      <c r="NNO96" s="50"/>
      <c r="NNP96" s="50"/>
      <c r="NNQ96" s="50"/>
      <c r="NNR96" s="50"/>
      <c r="NNS96" s="50"/>
      <c r="NNT96" s="50"/>
      <c r="NNU96" s="50"/>
      <c r="NNV96" s="50"/>
      <c r="NNW96" s="50"/>
      <c r="NNX96" s="50"/>
      <c r="NNY96" s="50"/>
      <c r="NNZ96" s="50"/>
      <c r="NOA96" s="50"/>
      <c r="NOB96" s="50"/>
      <c r="NOC96" s="50"/>
      <c r="NOD96" s="50"/>
      <c r="NOE96" s="50"/>
      <c r="NOF96" s="50"/>
      <c r="NOG96" s="50"/>
      <c r="NOH96" s="50"/>
      <c r="NOI96" s="50"/>
      <c r="NOJ96" s="50"/>
      <c r="NOK96" s="50"/>
      <c r="NOL96" s="50"/>
      <c r="NOM96" s="50"/>
      <c r="NON96" s="50"/>
      <c r="NOO96" s="50"/>
      <c r="NOP96" s="50"/>
      <c r="NOQ96" s="50"/>
      <c r="NOR96" s="50"/>
      <c r="NOS96" s="50"/>
      <c r="NOT96" s="50"/>
      <c r="NOU96" s="50"/>
      <c r="NOV96" s="50"/>
      <c r="NOW96" s="50"/>
      <c r="NOX96" s="50"/>
      <c r="NOY96" s="50"/>
      <c r="NOZ96" s="50"/>
      <c r="NPA96" s="50"/>
      <c r="NPB96" s="50"/>
      <c r="NPC96" s="50"/>
      <c r="NPD96" s="50"/>
      <c r="NPE96" s="50"/>
      <c r="NPF96" s="50"/>
      <c r="NPG96" s="50"/>
      <c r="NPH96" s="50"/>
      <c r="NPI96" s="50"/>
      <c r="NPJ96" s="50"/>
      <c r="NPK96" s="50"/>
      <c r="NPL96" s="50"/>
      <c r="NPM96" s="50"/>
      <c r="NPN96" s="50"/>
      <c r="NPO96" s="50"/>
      <c r="NPP96" s="50"/>
      <c r="NPQ96" s="50"/>
      <c r="NPR96" s="50"/>
      <c r="NPS96" s="50"/>
      <c r="NPT96" s="50"/>
      <c r="NPU96" s="50"/>
      <c r="NPV96" s="50"/>
      <c r="NPW96" s="50"/>
      <c r="NPX96" s="50"/>
      <c r="NPY96" s="50"/>
      <c r="NPZ96" s="50"/>
      <c r="NQA96" s="50"/>
      <c r="NQB96" s="50"/>
      <c r="NQC96" s="50"/>
      <c r="NQD96" s="50"/>
      <c r="NQE96" s="50"/>
      <c r="NQF96" s="50"/>
      <c r="NQG96" s="50"/>
      <c r="NQH96" s="50"/>
      <c r="NQI96" s="50"/>
      <c r="NQJ96" s="50"/>
      <c r="NQK96" s="50"/>
      <c r="NQL96" s="50"/>
      <c r="NQM96" s="50"/>
      <c r="NQN96" s="50"/>
      <c r="NQO96" s="50"/>
      <c r="NQP96" s="50"/>
      <c r="NQQ96" s="50"/>
      <c r="NQR96" s="50"/>
      <c r="NQS96" s="50"/>
      <c r="NQT96" s="50"/>
      <c r="NQU96" s="50"/>
      <c r="NQV96" s="50"/>
      <c r="NQW96" s="50"/>
      <c r="NQX96" s="50"/>
      <c r="NQY96" s="50"/>
      <c r="NQZ96" s="50"/>
      <c r="NRA96" s="50"/>
      <c r="NRB96" s="50"/>
      <c r="NRC96" s="50"/>
      <c r="NRD96" s="50"/>
      <c r="NRE96" s="50"/>
      <c r="NRF96" s="50"/>
      <c r="NRG96" s="50"/>
      <c r="NRH96" s="50"/>
      <c r="NRI96" s="50"/>
      <c r="NRJ96" s="50"/>
      <c r="NRK96" s="50"/>
      <c r="NRL96" s="50"/>
      <c r="NRM96" s="50"/>
      <c r="NRN96" s="50"/>
      <c r="NRO96" s="50"/>
      <c r="NRP96" s="50"/>
      <c r="NRQ96" s="50"/>
      <c r="NRR96" s="50"/>
      <c r="NRS96" s="50"/>
      <c r="NRT96" s="50"/>
      <c r="NRU96" s="50"/>
      <c r="NRV96" s="50"/>
      <c r="NRW96" s="50"/>
      <c r="NRX96" s="50"/>
      <c r="NRY96" s="50"/>
      <c r="NRZ96" s="50"/>
      <c r="NSA96" s="50"/>
      <c r="NSB96" s="50"/>
      <c r="NSC96" s="50"/>
      <c r="NSD96" s="50"/>
      <c r="NSE96" s="50"/>
      <c r="NSF96" s="50"/>
      <c r="NSG96" s="50"/>
      <c r="NSH96" s="50"/>
      <c r="NSI96" s="50"/>
      <c r="NSJ96" s="50"/>
      <c r="NSK96" s="50"/>
      <c r="NSL96" s="50"/>
      <c r="NSM96" s="50"/>
      <c r="NSN96" s="50"/>
      <c r="NSO96" s="50"/>
      <c r="NSP96" s="50"/>
      <c r="NSQ96" s="50"/>
      <c r="NSR96" s="50"/>
      <c r="NSS96" s="50"/>
      <c r="NST96" s="50"/>
      <c r="NSU96" s="50"/>
      <c r="NSV96" s="50"/>
      <c r="NSW96" s="50"/>
      <c r="NSX96" s="50"/>
      <c r="NSY96" s="50"/>
      <c r="NSZ96" s="50"/>
      <c r="NTA96" s="50"/>
      <c r="NTB96" s="50"/>
      <c r="NTC96" s="50"/>
      <c r="NTD96" s="50"/>
      <c r="NTE96" s="50"/>
      <c r="NTF96" s="50"/>
      <c r="NTG96" s="50"/>
      <c r="NTH96" s="50"/>
      <c r="NTI96" s="50"/>
      <c r="NTJ96" s="50"/>
      <c r="NTK96" s="50"/>
      <c r="NTL96" s="50"/>
      <c r="NTM96" s="50"/>
      <c r="NTN96" s="50"/>
      <c r="NTO96" s="50"/>
      <c r="NTP96" s="50"/>
      <c r="NTQ96" s="50"/>
      <c r="NTR96" s="50"/>
      <c r="NTS96" s="50"/>
      <c r="NTT96" s="50"/>
      <c r="NTU96" s="50"/>
      <c r="NTV96" s="50"/>
      <c r="NTW96" s="50"/>
      <c r="NTX96" s="50"/>
      <c r="NTY96" s="50"/>
      <c r="NTZ96" s="50"/>
      <c r="NUA96" s="50"/>
      <c r="NUB96" s="50"/>
      <c r="NUC96" s="50"/>
      <c r="NUD96" s="50"/>
      <c r="NUE96" s="50"/>
      <c r="NUF96" s="50"/>
      <c r="NUG96" s="50"/>
      <c r="NUH96" s="50"/>
      <c r="NUI96" s="50"/>
      <c r="NUJ96" s="50"/>
      <c r="NUK96" s="50"/>
      <c r="NUL96" s="50"/>
      <c r="NUM96" s="50"/>
      <c r="NUN96" s="50"/>
      <c r="NUO96" s="50"/>
      <c r="NUP96" s="50"/>
      <c r="NUQ96" s="50"/>
      <c r="NUR96" s="50"/>
      <c r="NUS96" s="50"/>
      <c r="NUT96" s="50"/>
      <c r="NUU96" s="50"/>
      <c r="NUV96" s="50"/>
      <c r="NUW96" s="50"/>
      <c r="NUX96" s="50"/>
      <c r="NUY96" s="50"/>
      <c r="NUZ96" s="50"/>
      <c r="NVA96" s="50"/>
      <c r="NVB96" s="50"/>
      <c r="NVC96" s="50"/>
      <c r="NVD96" s="50"/>
      <c r="NVE96" s="50"/>
      <c r="NVF96" s="50"/>
      <c r="NVG96" s="50"/>
      <c r="NVH96" s="50"/>
      <c r="NVI96" s="50"/>
      <c r="NVJ96" s="50"/>
      <c r="NVK96" s="50"/>
      <c r="NVL96" s="50"/>
      <c r="NVM96" s="50"/>
      <c r="NVN96" s="50"/>
      <c r="NVO96" s="50"/>
      <c r="NVP96" s="50"/>
      <c r="NVQ96" s="50"/>
      <c r="NVR96" s="50"/>
      <c r="NVS96" s="50"/>
      <c r="NVT96" s="50"/>
      <c r="NVU96" s="50"/>
      <c r="NVV96" s="50"/>
      <c r="NVW96" s="50"/>
      <c r="NVX96" s="50"/>
      <c r="NVY96" s="50"/>
      <c r="NVZ96" s="50"/>
      <c r="NWA96" s="50"/>
      <c r="NWB96" s="50"/>
      <c r="NWC96" s="50"/>
      <c r="NWD96" s="50"/>
      <c r="NWE96" s="50"/>
      <c r="NWF96" s="50"/>
      <c r="NWG96" s="50"/>
      <c r="NWH96" s="50"/>
      <c r="NWI96" s="50"/>
      <c r="NWJ96" s="50"/>
      <c r="NWK96" s="50"/>
      <c r="NWL96" s="50"/>
      <c r="NWM96" s="50"/>
      <c r="NWN96" s="50"/>
      <c r="NWO96" s="50"/>
      <c r="NWP96" s="50"/>
      <c r="NWQ96" s="50"/>
      <c r="NWR96" s="50"/>
      <c r="NWS96" s="50"/>
      <c r="NWT96" s="50"/>
      <c r="NWU96" s="50"/>
      <c r="NWV96" s="50"/>
      <c r="NWW96" s="50"/>
      <c r="NWX96" s="50"/>
      <c r="NWY96" s="50"/>
      <c r="NWZ96" s="50"/>
      <c r="NXA96" s="50"/>
      <c r="NXB96" s="50"/>
      <c r="NXC96" s="50"/>
      <c r="NXD96" s="50"/>
      <c r="NXE96" s="50"/>
      <c r="NXF96" s="50"/>
      <c r="NXG96" s="50"/>
      <c r="NXH96" s="50"/>
      <c r="NXI96" s="50"/>
      <c r="NXJ96" s="50"/>
      <c r="NXK96" s="50"/>
      <c r="NXL96" s="50"/>
      <c r="NXM96" s="50"/>
      <c r="NXN96" s="50"/>
      <c r="NXO96" s="50"/>
      <c r="NXP96" s="50"/>
      <c r="NXQ96" s="50"/>
      <c r="NXR96" s="50"/>
      <c r="NXS96" s="50"/>
      <c r="NXT96" s="50"/>
      <c r="NXU96" s="50"/>
      <c r="NXV96" s="50"/>
      <c r="NXW96" s="50"/>
      <c r="NXX96" s="50"/>
      <c r="NXY96" s="50"/>
      <c r="NXZ96" s="50"/>
      <c r="NYA96" s="50"/>
      <c r="NYB96" s="50"/>
      <c r="NYC96" s="50"/>
      <c r="NYD96" s="50"/>
      <c r="NYE96" s="50"/>
      <c r="NYF96" s="50"/>
      <c r="NYG96" s="50"/>
      <c r="NYH96" s="50"/>
      <c r="NYI96" s="50"/>
      <c r="NYJ96" s="50"/>
      <c r="NYK96" s="50"/>
      <c r="NYL96" s="50"/>
      <c r="NYM96" s="50"/>
      <c r="NYN96" s="50"/>
      <c r="NYO96" s="50"/>
      <c r="NYP96" s="50"/>
      <c r="NYQ96" s="50"/>
      <c r="NYR96" s="50"/>
      <c r="NYS96" s="50"/>
      <c r="NYT96" s="50"/>
      <c r="NYU96" s="50"/>
      <c r="NYV96" s="50"/>
      <c r="NYW96" s="50"/>
      <c r="NYX96" s="50"/>
      <c r="NYY96" s="50"/>
      <c r="NYZ96" s="50"/>
      <c r="NZA96" s="50"/>
      <c r="NZB96" s="50"/>
      <c r="NZC96" s="50"/>
      <c r="NZD96" s="50"/>
      <c r="NZE96" s="50"/>
      <c r="NZF96" s="50"/>
      <c r="NZG96" s="50"/>
      <c r="NZH96" s="50"/>
      <c r="NZI96" s="50"/>
      <c r="NZJ96" s="50"/>
      <c r="NZK96" s="50"/>
      <c r="NZL96" s="50"/>
      <c r="NZM96" s="50"/>
      <c r="NZN96" s="50"/>
      <c r="NZO96" s="50"/>
      <c r="NZP96" s="50"/>
      <c r="NZQ96" s="50"/>
      <c r="NZR96" s="50"/>
      <c r="NZS96" s="50"/>
      <c r="NZT96" s="50"/>
      <c r="NZU96" s="50"/>
      <c r="NZV96" s="50"/>
      <c r="NZW96" s="50"/>
      <c r="NZX96" s="50"/>
      <c r="NZY96" s="50"/>
      <c r="NZZ96" s="50"/>
      <c r="OAA96" s="50"/>
      <c r="OAB96" s="50"/>
      <c r="OAC96" s="50"/>
      <c r="OAD96" s="50"/>
      <c r="OAE96" s="50"/>
      <c r="OAF96" s="50"/>
      <c r="OAG96" s="50"/>
      <c r="OAH96" s="50"/>
      <c r="OAI96" s="50"/>
      <c r="OAJ96" s="50"/>
      <c r="OAK96" s="50"/>
      <c r="OAL96" s="50"/>
      <c r="OAM96" s="50"/>
      <c r="OAN96" s="50"/>
      <c r="OAO96" s="50"/>
      <c r="OAP96" s="50"/>
      <c r="OAQ96" s="50"/>
      <c r="OAR96" s="50"/>
      <c r="OAS96" s="50"/>
      <c r="OAT96" s="50"/>
      <c r="OAU96" s="50"/>
      <c r="OAV96" s="50"/>
      <c r="OAW96" s="50"/>
      <c r="OAX96" s="50"/>
      <c r="OAY96" s="50"/>
      <c r="OAZ96" s="50"/>
      <c r="OBA96" s="50"/>
      <c r="OBB96" s="50"/>
      <c r="OBC96" s="50"/>
      <c r="OBD96" s="50"/>
      <c r="OBE96" s="50"/>
      <c r="OBF96" s="50"/>
      <c r="OBG96" s="50"/>
      <c r="OBH96" s="50"/>
      <c r="OBI96" s="50"/>
      <c r="OBJ96" s="50"/>
      <c r="OBK96" s="50"/>
      <c r="OBL96" s="50"/>
      <c r="OBM96" s="50"/>
      <c r="OBN96" s="50"/>
      <c r="OBO96" s="50"/>
      <c r="OBP96" s="50"/>
      <c r="OBQ96" s="50"/>
      <c r="OBR96" s="50"/>
      <c r="OBS96" s="50"/>
      <c r="OBT96" s="50"/>
      <c r="OBU96" s="50"/>
      <c r="OBV96" s="50"/>
      <c r="OBW96" s="50"/>
      <c r="OBX96" s="50"/>
      <c r="OBY96" s="50"/>
      <c r="OBZ96" s="50"/>
      <c r="OCA96" s="50"/>
      <c r="OCB96" s="50"/>
      <c r="OCC96" s="50"/>
      <c r="OCD96" s="50"/>
      <c r="OCE96" s="50"/>
      <c r="OCF96" s="50"/>
      <c r="OCG96" s="50"/>
      <c r="OCH96" s="50"/>
      <c r="OCI96" s="50"/>
      <c r="OCJ96" s="50"/>
      <c r="OCK96" s="50"/>
      <c r="OCL96" s="50"/>
      <c r="OCM96" s="50"/>
      <c r="OCN96" s="50"/>
      <c r="OCO96" s="50"/>
      <c r="OCP96" s="50"/>
      <c r="OCQ96" s="50"/>
      <c r="OCR96" s="50"/>
      <c r="OCS96" s="50"/>
      <c r="OCT96" s="50"/>
      <c r="OCU96" s="50"/>
      <c r="OCV96" s="50"/>
      <c r="OCW96" s="50"/>
      <c r="OCX96" s="50"/>
      <c r="OCY96" s="50"/>
      <c r="OCZ96" s="50"/>
      <c r="ODA96" s="50"/>
      <c r="ODB96" s="50"/>
      <c r="ODC96" s="50"/>
      <c r="ODD96" s="50"/>
      <c r="ODE96" s="50"/>
      <c r="ODF96" s="50"/>
      <c r="ODG96" s="50"/>
      <c r="ODH96" s="50"/>
      <c r="ODI96" s="50"/>
      <c r="ODJ96" s="50"/>
      <c r="ODK96" s="50"/>
      <c r="ODL96" s="50"/>
      <c r="ODM96" s="50"/>
      <c r="ODN96" s="50"/>
      <c r="ODO96" s="50"/>
      <c r="ODP96" s="50"/>
      <c r="ODQ96" s="50"/>
      <c r="ODR96" s="50"/>
      <c r="ODS96" s="50"/>
      <c r="ODT96" s="50"/>
      <c r="ODU96" s="50"/>
      <c r="ODV96" s="50"/>
      <c r="ODW96" s="50"/>
      <c r="ODX96" s="50"/>
      <c r="ODY96" s="50"/>
      <c r="ODZ96" s="50"/>
      <c r="OEA96" s="50"/>
      <c r="OEB96" s="50"/>
      <c r="OEC96" s="50"/>
      <c r="OED96" s="50"/>
      <c r="OEE96" s="50"/>
      <c r="OEF96" s="50"/>
      <c r="OEG96" s="50"/>
      <c r="OEH96" s="50"/>
      <c r="OEI96" s="50"/>
      <c r="OEJ96" s="50"/>
      <c r="OEK96" s="50"/>
      <c r="OEL96" s="50"/>
      <c r="OEM96" s="50"/>
      <c r="OEN96" s="50"/>
      <c r="OEO96" s="50"/>
      <c r="OEP96" s="50"/>
      <c r="OEQ96" s="50"/>
      <c r="OER96" s="50"/>
      <c r="OES96" s="50"/>
      <c r="OET96" s="50"/>
      <c r="OEU96" s="50"/>
      <c r="OEV96" s="50"/>
      <c r="OEW96" s="50"/>
      <c r="OEX96" s="50"/>
      <c r="OEY96" s="50"/>
      <c r="OEZ96" s="50"/>
      <c r="OFA96" s="50"/>
      <c r="OFB96" s="50"/>
      <c r="OFC96" s="50"/>
      <c r="OFD96" s="50"/>
      <c r="OFE96" s="50"/>
      <c r="OFF96" s="50"/>
      <c r="OFG96" s="50"/>
      <c r="OFH96" s="50"/>
      <c r="OFI96" s="50"/>
      <c r="OFJ96" s="50"/>
      <c r="OFK96" s="50"/>
      <c r="OFL96" s="50"/>
      <c r="OFM96" s="50"/>
      <c r="OFN96" s="50"/>
      <c r="OFO96" s="50"/>
      <c r="OFP96" s="50"/>
      <c r="OFQ96" s="50"/>
      <c r="OFR96" s="50"/>
      <c r="OFS96" s="50"/>
      <c r="OFT96" s="50"/>
      <c r="OFU96" s="50"/>
      <c r="OFV96" s="50"/>
      <c r="OFW96" s="50"/>
      <c r="OFX96" s="50"/>
      <c r="OFY96" s="50"/>
      <c r="OFZ96" s="50"/>
      <c r="OGA96" s="50"/>
      <c r="OGB96" s="50"/>
      <c r="OGC96" s="50"/>
      <c r="OGD96" s="50"/>
      <c r="OGE96" s="50"/>
      <c r="OGF96" s="50"/>
      <c r="OGG96" s="50"/>
      <c r="OGH96" s="50"/>
      <c r="OGI96" s="50"/>
      <c r="OGJ96" s="50"/>
      <c r="OGK96" s="50"/>
      <c r="OGL96" s="50"/>
      <c r="OGM96" s="50"/>
      <c r="OGN96" s="50"/>
      <c r="OGO96" s="50"/>
      <c r="OGP96" s="50"/>
      <c r="OGQ96" s="50"/>
      <c r="OGR96" s="50"/>
      <c r="OGS96" s="50"/>
      <c r="OGT96" s="50"/>
      <c r="OGU96" s="50"/>
      <c r="OGV96" s="50"/>
      <c r="OGW96" s="50"/>
      <c r="OGX96" s="50"/>
      <c r="OGY96" s="50"/>
      <c r="OGZ96" s="50"/>
      <c r="OHA96" s="50"/>
      <c r="OHB96" s="50"/>
      <c r="OHC96" s="50"/>
      <c r="OHD96" s="50"/>
      <c r="OHE96" s="50"/>
      <c r="OHF96" s="50"/>
      <c r="OHG96" s="50"/>
      <c r="OHH96" s="50"/>
      <c r="OHI96" s="50"/>
      <c r="OHJ96" s="50"/>
      <c r="OHK96" s="50"/>
      <c r="OHL96" s="50"/>
      <c r="OHM96" s="50"/>
      <c r="OHN96" s="50"/>
      <c r="OHO96" s="50"/>
      <c r="OHP96" s="50"/>
      <c r="OHQ96" s="50"/>
      <c r="OHR96" s="50"/>
      <c r="OHS96" s="50"/>
      <c r="OHT96" s="50"/>
      <c r="OHU96" s="50"/>
      <c r="OHV96" s="50"/>
      <c r="OHW96" s="50"/>
      <c r="OHX96" s="50"/>
      <c r="OHY96" s="50"/>
      <c r="OHZ96" s="50"/>
      <c r="OIA96" s="50"/>
      <c r="OIB96" s="50"/>
      <c r="OIC96" s="50"/>
      <c r="OID96" s="50"/>
      <c r="OIE96" s="50"/>
      <c r="OIF96" s="50"/>
      <c r="OIG96" s="50"/>
      <c r="OIH96" s="50"/>
      <c r="OII96" s="50"/>
      <c r="OIJ96" s="50"/>
      <c r="OIK96" s="50"/>
      <c r="OIL96" s="50"/>
      <c r="OIM96" s="50"/>
      <c r="OIN96" s="50"/>
      <c r="OIO96" s="50"/>
      <c r="OIP96" s="50"/>
      <c r="OIQ96" s="50"/>
      <c r="OIR96" s="50"/>
      <c r="OIS96" s="50"/>
      <c r="OIT96" s="50"/>
      <c r="OIU96" s="50"/>
      <c r="OIV96" s="50"/>
      <c r="OIW96" s="50"/>
      <c r="OIX96" s="50"/>
      <c r="OIY96" s="50"/>
      <c r="OIZ96" s="50"/>
      <c r="OJA96" s="50"/>
      <c r="OJB96" s="50"/>
      <c r="OJC96" s="50"/>
      <c r="OJD96" s="50"/>
      <c r="OJE96" s="50"/>
      <c r="OJF96" s="50"/>
      <c r="OJG96" s="50"/>
      <c r="OJH96" s="50"/>
      <c r="OJI96" s="50"/>
      <c r="OJJ96" s="50"/>
      <c r="OJK96" s="50"/>
      <c r="OJL96" s="50"/>
      <c r="OJM96" s="50"/>
      <c r="OJN96" s="50"/>
      <c r="OJO96" s="50"/>
      <c r="OJP96" s="50"/>
      <c r="OJQ96" s="50"/>
      <c r="OJR96" s="50"/>
      <c r="OJS96" s="50"/>
      <c r="OJT96" s="50"/>
      <c r="OJU96" s="50"/>
      <c r="OJV96" s="50"/>
      <c r="OJW96" s="50"/>
      <c r="OJX96" s="50"/>
      <c r="OJY96" s="50"/>
      <c r="OJZ96" s="50"/>
      <c r="OKA96" s="50"/>
      <c r="OKB96" s="50"/>
      <c r="OKC96" s="50"/>
      <c r="OKD96" s="50"/>
      <c r="OKE96" s="50"/>
      <c r="OKF96" s="50"/>
      <c r="OKG96" s="50"/>
      <c r="OKH96" s="50"/>
      <c r="OKI96" s="50"/>
      <c r="OKJ96" s="50"/>
      <c r="OKK96" s="50"/>
      <c r="OKL96" s="50"/>
      <c r="OKM96" s="50"/>
      <c r="OKN96" s="50"/>
      <c r="OKO96" s="50"/>
      <c r="OKP96" s="50"/>
      <c r="OKQ96" s="50"/>
      <c r="OKR96" s="50"/>
      <c r="OKS96" s="50"/>
      <c r="OKT96" s="50"/>
      <c r="OKU96" s="50"/>
      <c r="OKV96" s="50"/>
      <c r="OKW96" s="50"/>
      <c r="OKX96" s="50"/>
      <c r="OKY96" s="50"/>
      <c r="OKZ96" s="50"/>
      <c r="OLA96" s="50"/>
      <c r="OLB96" s="50"/>
      <c r="OLC96" s="50"/>
      <c r="OLD96" s="50"/>
      <c r="OLE96" s="50"/>
      <c r="OLF96" s="50"/>
      <c r="OLG96" s="50"/>
      <c r="OLH96" s="50"/>
      <c r="OLI96" s="50"/>
      <c r="OLJ96" s="50"/>
      <c r="OLK96" s="50"/>
      <c r="OLL96" s="50"/>
      <c r="OLM96" s="50"/>
      <c r="OLN96" s="50"/>
      <c r="OLO96" s="50"/>
      <c r="OLP96" s="50"/>
      <c r="OLQ96" s="50"/>
      <c r="OLR96" s="50"/>
      <c r="OLS96" s="50"/>
      <c r="OLT96" s="50"/>
      <c r="OLU96" s="50"/>
      <c r="OLV96" s="50"/>
      <c r="OLW96" s="50"/>
      <c r="OLX96" s="50"/>
      <c r="OLY96" s="50"/>
      <c r="OLZ96" s="50"/>
      <c r="OMA96" s="50"/>
      <c r="OMB96" s="50"/>
      <c r="OMC96" s="50"/>
      <c r="OMD96" s="50"/>
      <c r="OME96" s="50"/>
      <c r="OMF96" s="50"/>
      <c r="OMG96" s="50"/>
      <c r="OMH96" s="50"/>
      <c r="OMI96" s="50"/>
      <c r="OMJ96" s="50"/>
      <c r="OMK96" s="50"/>
      <c r="OML96" s="50"/>
      <c r="OMM96" s="50"/>
      <c r="OMN96" s="50"/>
      <c r="OMO96" s="50"/>
      <c r="OMP96" s="50"/>
      <c r="OMQ96" s="50"/>
      <c r="OMR96" s="50"/>
      <c r="OMS96" s="50"/>
      <c r="OMT96" s="50"/>
      <c r="OMU96" s="50"/>
      <c r="OMV96" s="50"/>
      <c r="OMW96" s="50"/>
      <c r="OMX96" s="50"/>
      <c r="OMY96" s="50"/>
      <c r="OMZ96" s="50"/>
      <c r="ONA96" s="50"/>
      <c r="ONB96" s="50"/>
      <c r="ONC96" s="50"/>
      <c r="OND96" s="50"/>
      <c r="ONE96" s="50"/>
      <c r="ONF96" s="50"/>
      <c r="ONG96" s="50"/>
      <c r="ONH96" s="50"/>
      <c r="ONI96" s="50"/>
      <c r="ONJ96" s="50"/>
      <c r="ONK96" s="50"/>
      <c r="ONL96" s="50"/>
      <c r="ONM96" s="50"/>
      <c r="ONN96" s="50"/>
      <c r="ONO96" s="50"/>
      <c r="ONP96" s="50"/>
      <c r="ONQ96" s="50"/>
      <c r="ONR96" s="50"/>
      <c r="ONS96" s="50"/>
      <c r="ONT96" s="50"/>
      <c r="ONU96" s="50"/>
      <c r="ONV96" s="50"/>
      <c r="ONW96" s="50"/>
      <c r="ONX96" s="50"/>
      <c r="ONY96" s="50"/>
      <c r="ONZ96" s="50"/>
      <c r="OOA96" s="50"/>
      <c r="OOB96" s="50"/>
      <c r="OOC96" s="50"/>
      <c r="OOD96" s="50"/>
      <c r="OOE96" s="50"/>
      <c r="OOF96" s="50"/>
      <c r="OOG96" s="50"/>
      <c r="OOH96" s="50"/>
      <c r="OOI96" s="50"/>
      <c r="OOJ96" s="50"/>
      <c r="OOK96" s="50"/>
      <c r="OOL96" s="50"/>
      <c r="OOM96" s="50"/>
      <c r="OON96" s="50"/>
      <c r="OOO96" s="50"/>
      <c r="OOP96" s="50"/>
      <c r="OOQ96" s="50"/>
      <c r="OOR96" s="50"/>
      <c r="OOS96" s="50"/>
      <c r="OOT96" s="50"/>
      <c r="OOU96" s="50"/>
      <c r="OOV96" s="50"/>
      <c r="OOW96" s="50"/>
      <c r="OOX96" s="50"/>
      <c r="OOY96" s="50"/>
      <c r="OOZ96" s="50"/>
      <c r="OPA96" s="50"/>
      <c r="OPB96" s="50"/>
      <c r="OPC96" s="50"/>
      <c r="OPD96" s="50"/>
      <c r="OPE96" s="50"/>
      <c r="OPF96" s="50"/>
      <c r="OPG96" s="50"/>
      <c r="OPH96" s="50"/>
      <c r="OPI96" s="50"/>
      <c r="OPJ96" s="50"/>
      <c r="OPK96" s="50"/>
      <c r="OPL96" s="50"/>
      <c r="OPM96" s="50"/>
      <c r="OPN96" s="50"/>
      <c r="OPO96" s="50"/>
      <c r="OPP96" s="50"/>
      <c r="OPQ96" s="50"/>
      <c r="OPR96" s="50"/>
      <c r="OPS96" s="50"/>
      <c r="OPT96" s="50"/>
      <c r="OPU96" s="50"/>
      <c r="OPV96" s="50"/>
      <c r="OPW96" s="50"/>
      <c r="OPX96" s="50"/>
      <c r="OPY96" s="50"/>
      <c r="OPZ96" s="50"/>
      <c r="OQA96" s="50"/>
      <c r="OQB96" s="50"/>
      <c r="OQC96" s="50"/>
      <c r="OQD96" s="50"/>
      <c r="OQE96" s="50"/>
      <c r="OQF96" s="50"/>
      <c r="OQG96" s="50"/>
      <c r="OQH96" s="50"/>
      <c r="OQI96" s="50"/>
      <c r="OQJ96" s="50"/>
      <c r="OQK96" s="50"/>
      <c r="OQL96" s="50"/>
      <c r="OQM96" s="50"/>
      <c r="OQN96" s="50"/>
      <c r="OQO96" s="50"/>
      <c r="OQP96" s="50"/>
      <c r="OQQ96" s="50"/>
      <c r="OQR96" s="50"/>
      <c r="OQS96" s="50"/>
      <c r="OQT96" s="50"/>
      <c r="OQU96" s="50"/>
      <c r="OQV96" s="50"/>
      <c r="OQW96" s="50"/>
      <c r="OQX96" s="50"/>
      <c r="OQY96" s="50"/>
      <c r="OQZ96" s="50"/>
      <c r="ORA96" s="50"/>
      <c r="ORB96" s="50"/>
      <c r="ORC96" s="50"/>
      <c r="ORD96" s="50"/>
      <c r="ORE96" s="50"/>
      <c r="ORF96" s="50"/>
      <c r="ORG96" s="50"/>
      <c r="ORH96" s="50"/>
      <c r="ORI96" s="50"/>
      <c r="ORJ96" s="50"/>
      <c r="ORK96" s="50"/>
      <c r="ORL96" s="50"/>
      <c r="ORM96" s="50"/>
      <c r="ORN96" s="50"/>
      <c r="ORO96" s="50"/>
      <c r="ORP96" s="50"/>
      <c r="ORQ96" s="50"/>
      <c r="ORR96" s="50"/>
      <c r="ORS96" s="50"/>
      <c r="ORT96" s="50"/>
      <c r="ORU96" s="50"/>
      <c r="ORV96" s="50"/>
      <c r="ORW96" s="50"/>
      <c r="ORX96" s="50"/>
      <c r="ORY96" s="50"/>
      <c r="ORZ96" s="50"/>
      <c r="OSA96" s="50"/>
      <c r="OSB96" s="50"/>
      <c r="OSC96" s="50"/>
      <c r="OSD96" s="50"/>
      <c r="OSE96" s="50"/>
      <c r="OSF96" s="50"/>
      <c r="OSG96" s="50"/>
      <c r="OSH96" s="50"/>
      <c r="OSI96" s="50"/>
      <c r="OSJ96" s="50"/>
      <c r="OSK96" s="50"/>
      <c r="OSL96" s="50"/>
      <c r="OSM96" s="50"/>
      <c r="OSN96" s="50"/>
      <c r="OSO96" s="50"/>
      <c r="OSP96" s="50"/>
      <c r="OSQ96" s="50"/>
      <c r="OSR96" s="50"/>
      <c r="OSS96" s="50"/>
      <c r="OST96" s="50"/>
      <c r="OSU96" s="50"/>
      <c r="OSV96" s="50"/>
      <c r="OSW96" s="50"/>
      <c r="OSX96" s="50"/>
      <c r="OSY96" s="50"/>
      <c r="OSZ96" s="50"/>
      <c r="OTA96" s="50"/>
      <c r="OTB96" s="50"/>
      <c r="OTC96" s="50"/>
      <c r="OTD96" s="50"/>
      <c r="OTE96" s="50"/>
      <c r="OTF96" s="50"/>
      <c r="OTG96" s="50"/>
      <c r="OTH96" s="50"/>
      <c r="OTI96" s="50"/>
      <c r="OTJ96" s="50"/>
      <c r="OTK96" s="50"/>
      <c r="OTL96" s="50"/>
      <c r="OTM96" s="50"/>
      <c r="OTN96" s="50"/>
      <c r="OTO96" s="50"/>
      <c r="OTP96" s="50"/>
      <c r="OTQ96" s="50"/>
      <c r="OTR96" s="50"/>
      <c r="OTS96" s="50"/>
      <c r="OTT96" s="50"/>
      <c r="OTU96" s="50"/>
      <c r="OTV96" s="50"/>
      <c r="OTW96" s="50"/>
      <c r="OTX96" s="50"/>
      <c r="OTY96" s="50"/>
      <c r="OTZ96" s="50"/>
      <c r="OUA96" s="50"/>
      <c r="OUB96" s="50"/>
      <c r="OUC96" s="50"/>
      <c r="OUD96" s="50"/>
      <c r="OUE96" s="50"/>
      <c r="OUF96" s="50"/>
      <c r="OUG96" s="50"/>
      <c r="OUH96" s="50"/>
      <c r="OUI96" s="50"/>
      <c r="OUJ96" s="50"/>
      <c r="OUK96" s="50"/>
      <c r="OUL96" s="50"/>
      <c r="OUM96" s="50"/>
      <c r="OUN96" s="50"/>
      <c r="OUO96" s="50"/>
      <c r="OUP96" s="50"/>
      <c r="OUQ96" s="50"/>
      <c r="OUR96" s="50"/>
      <c r="OUS96" s="50"/>
      <c r="OUT96" s="50"/>
      <c r="OUU96" s="50"/>
      <c r="OUV96" s="50"/>
      <c r="OUW96" s="50"/>
      <c r="OUX96" s="50"/>
      <c r="OUY96" s="50"/>
      <c r="OUZ96" s="50"/>
      <c r="OVA96" s="50"/>
      <c r="OVB96" s="50"/>
      <c r="OVC96" s="50"/>
      <c r="OVD96" s="50"/>
      <c r="OVE96" s="50"/>
      <c r="OVF96" s="50"/>
      <c r="OVG96" s="50"/>
      <c r="OVH96" s="50"/>
      <c r="OVI96" s="50"/>
      <c r="OVJ96" s="50"/>
      <c r="OVK96" s="50"/>
      <c r="OVL96" s="50"/>
      <c r="OVM96" s="50"/>
      <c r="OVN96" s="50"/>
      <c r="OVO96" s="50"/>
      <c r="OVP96" s="50"/>
      <c r="OVQ96" s="50"/>
      <c r="OVR96" s="50"/>
      <c r="OVS96" s="50"/>
      <c r="OVT96" s="50"/>
      <c r="OVU96" s="50"/>
      <c r="OVV96" s="50"/>
      <c r="OVW96" s="50"/>
      <c r="OVX96" s="50"/>
      <c r="OVY96" s="50"/>
      <c r="OVZ96" s="50"/>
      <c r="OWA96" s="50"/>
      <c r="OWB96" s="50"/>
      <c r="OWC96" s="50"/>
      <c r="OWD96" s="50"/>
      <c r="OWE96" s="50"/>
      <c r="OWF96" s="50"/>
      <c r="OWG96" s="50"/>
      <c r="OWH96" s="50"/>
      <c r="OWI96" s="50"/>
      <c r="OWJ96" s="50"/>
      <c r="OWK96" s="50"/>
      <c r="OWL96" s="50"/>
      <c r="OWM96" s="50"/>
      <c r="OWN96" s="50"/>
      <c r="OWO96" s="50"/>
      <c r="OWP96" s="50"/>
      <c r="OWQ96" s="50"/>
      <c r="OWR96" s="50"/>
      <c r="OWS96" s="50"/>
      <c r="OWT96" s="50"/>
      <c r="OWU96" s="50"/>
      <c r="OWV96" s="50"/>
      <c r="OWW96" s="50"/>
      <c r="OWX96" s="50"/>
      <c r="OWY96" s="50"/>
      <c r="OWZ96" s="50"/>
      <c r="OXA96" s="50"/>
      <c r="OXB96" s="50"/>
      <c r="OXC96" s="50"/>
      <c r="OXD96" s="50"/>
      <c r="OXE96" s="50"/>
      <c r="OXF96" s="50"/>
      <c r="OXG96" s="50"/>
      <c r="OXH96" s="50"/>
      <c r="OXI96" s="50"/>
      <c r="OXJ96" s="50"/>
      <c r="OXK96" s="50"/>
      <c r="OXL96" s="50"/>
      <c r="OXM96" s="50"/>
      <c r="OXN96" s="50"/>
      <c r="OXO96" s="50"/>
      <c r="OXP96" s="50"/>
      <c r="OXQ96" s="50"/>
      <c r="OXR96" s="50"/>
      <c r="OXS96" s="50"/>
      <c r="OXT96" s="50"/>
      <c r="OXU96" s="50"/>
      <c r="OXV96" s="50"/>
      <c r="OXW96" s="50"/>
      <c r="OXX96" s="50"/>
      <c r="OXY96" s="50"/>
      <c r="OXZ96" s="50"/>
      <c r="OYA96" s="50"/>
      <c r="OYB96" s="50"/>
      <c r="OYC96" s="50"/>
      <c r="OYD96" s="50"/>
      <c r="OYE96" s="50"/>
      <c r="OYF96" s="50"/>
      <c r="OYG96" s="50"/>
      <c r="OYH96" s="50"/>
      <c r="OYI96" s="50"/>
      <c r="OYJ96" s="50"/>
      <c r="OYK96" s="50"/>
      <c r="OYL96" s="50"/>
      <c r="OYM96" s="50"/>
      <c r="OYN96" s="50"/>
      <c r="OYO96" s="50"/>
      <c r="OYP96" s="50"/>
      <c r="OYQ96" s="50"/>
      <c r="OYR96" s="50"/>
      <c r="OYS96" s="50"/>
      <c r="OYT96" s="50"/>
      <c r="OYU96" s="50"/>
      <c r="OYV96" s="50"/>
      <c r="OYW96" s="50"/>
      <c r="OYX96" s="50"/>
      <c r="OYY96" s="50"/>
      <c r="OYZ96" s="50"/>
      <c r="OZA96" s="50"/>
      <c r="OZB96" s="50"/>
      <c r="OZC96" s="50"/>
      <c r="OZD96" s="50"/>
      <c r="OZE96" s="50"/>
      <c r="OZF96" s="50"/>
      <c r="OZG96" s="50"/>
      <c r="OZH96" s="50"/>
      <c r="OZI96" s="50"/>
      <c r="OZJ96" s="50"/>
      <c r="OZK96" s="50"/>
      <c r="OZL96" s="50"/>
      <c r="OZM96" s="50"/>
      <c r="OZN96" s="50"/>
      <c r="OZO96" s="50"/>
      <c r="OZP96" s="50"/>
      <c r="OZQ96" s="50"/>
      <c r="OZR96" s="50"/>
      <c r="OZS96" s="50"/>
      <c r="OZT96" s="50"/>
      <c r="OZU96" s="50"/>
      <c r="OZV96" s="50"/>
      <c r="OZW96" s="50"/>
      <c r="OZX96" s="50"/>
      <c r="OZY96" s="50"/>
      <c r="OZZ96" s="50"/>
      <c r="PAA96" s="50"/>
      <c r="PAB96" s="50"/>
      <c r="PAC96" s="50"/>
      <c r="PAD96" s="50"/>
      <c r="PAE96" s="50"/>
      <c r="PAF96" s="50"/>
      <c r="PAG96" s="50"/>
      <c r="PAH96" s="50"/>
      <c r="PAI96" s="50"/>
      <c r="PAJ96" s="50"/>
      <c r="PAK96" s="50"/>
      <c r="PAL96" s="50"/>
      <c r="PAM96" s="50"/>
      <c r="PAN96" s="50"/>
      <c r="PAO96" s="50"/>
      <c r="PAP96" s="50"/>
      <c r="PAQ96" s="50"/>
      <c r="PAR96" s="50"/>
      <c r="PAS96" s="50"/>
      <c r="PAT96" s="50"/>
      <c r="PAU96" s="50"/>
      <c r="PAV96" s="50"/>
      <c r="PAW96" s="50"/>
      <c r="PAX96" s="50"/>
      <c r="PAY96" s="50"/>
      <c r="PAZ96" s="50"/>
      <c r="PBA96" s="50"/>
      <c r="PBB96" s="50"/>
      <c r="PBC96" s="50"/>
      <c r="PBD96" s="50"/>
      <c r="PBE96" s="50"/>
      <c r="PBF96" s="50"/>
      <c r="PBG96" s="50"/>
      <c r="PBH96" s="50"/>
      <c r="PBI96" s="50"/>
      <c r="PBJ96" s="50"/>
      <c r="PBK96" s="50"/>
      <c r="PBL96" s="50"/>
      <c r="PBM96" s="50"/>
      <c r="PBN96" s="50"/>
      <c r="PBO96" s="50"/>
      <c r="PBP96" s="50"/>
      <c r="PBQ96" s="50"/>
      <c r="PBR96" s="50"/>
      <c r="PBS96" s="50"/>
      <c r="PBT96" s="50"/>
      <c r="PBU96" s="50"/>
      <c r="PBV96" s="50"/>
      <c r="PBW96" s="50"/>
      <c r="PBX96" s="50"/>
      <c r="PBY96" s="50"/>
      <c r="PBZ96" s="50"/>
      <c r="PCA96" s="50"/>
      <c r="PCB96" s="50"/>
      <c r="PCC96" s="50"/>
      <c r="PCD96" s="50"/>
      <c r="PCE96" s="50"/>
      <c r="PCF96" s="50"/>
      <c r="PCG96" s="50"/>
      <c r="PCH96" s="50"/>
      <c r="PCI96" s="50"/>
      <c r="PCJ96" s="50"/>
      <c r="PCK96" s="50"/>
      <c r="PCL96" s="50"/>
      <c r="PCM96" s="50"/>
      <c r="PCN96" s="50"/>
      <c r="PCO96" s="50"/>
      <c r="PCP96" s="50"/>
      <c r="PCQ96" s="50"/>
      <c r="PCR96" s="50"/>
      <c r="PCS96" s="50"/>
      <c r="PCT96" s="50"/>
      <c r="PCU96" s="50"/>
      <c r="PCV96" s="50"/>
      <c r="PCW96" s="50"/>
      <c r="PCX96" s="50"/>
      <c r="PCY96" s="50"/>
      <c r="PCZ96" s="50"/>
      <c r="PDA96" s="50"/>
      <c r="PDB96" s="50"/>
      <c r="PDC96" s="50"/>
      <c r="PDD96" s="50"/>
      <c r="PDE96" s="50"/>
      <c r="PDF96" s="50"/>
      <c r="PDG96" s="50"/>
      <c r="PDH96" s="50"/>
      <c r="PDI96" s="50"/>
      <c r="PDJ96" s="50"/>
      <c r="PDK96" s="50"/>
      <c r="PDL96" s="50"/>
      <c r="PDM96" s="50"/>
      <c r="PDN96" s="50"/>
      <c r="PDO96" s="50"/>
      <c r="PDP96" s="50"/>
      <c r="PDQ96" s="50"/>
      <c r="PDR96" s="50"/>
      <c r="PDS96" s="50"/>
      <c r="PDT96" s="50"/>
      <c r="PDU96" s="50"/>
      <c r="PDV96" s="50"/>
      <c r="PDW96" s="50"/>
      <c r="PDX96" s="50"/>
      <c r="PDY96" s="50"/>
      <c r="PDZ96" s="50"/>
      <c r="PEA96" s="50"/>
      <c r="PEB96" s="50"/>
      <c r="PEC96" s="50"/>
      <c r="PED96" s="50"/>
      <c r="PEE96" s="50"/>
      <c r="PEF96" s="50"/>
      <c r="PEG96" s="50"/>
      <c r="PEH96" s="50"/>
      <c r="PEI96" s="50"/>
      <c r="PEJ96" s="50"/>
      <c r="PEK96" s="50"/>
      <c r="PEL96" s="50"/>
      <c r="PEM96" s="50"/>
      <c r="PEN96" s="50"/>
      <c r="PEO96" s="50"/>
      <c r="PEP96" s="50"/>
      <c r="PEQ96" s="50"/>
      <c r="PER96" s="50"/>
      <c r="PES96" s="50"/>
      <c r="PET96" s="50"/>
      <c r="PEU96" s="50"/>
      <c r="PEV96" s="50"/>
      <c r="PEW96" s="50"/>
      <c r="PEX96" s="50"/>
      <c r="PEY96" s="50"/>
      <c r="PEZ96" s="50"/>
      <c r="PFA96" s="50"/>
      <c r="PFB96" s="50"/>
      <c r="PFC96" s="50"/>
      <c r="PFD96" s="50"/>
      <c r="PFE96" s="50"/>
      <c r="PFF96" s="50"/>
      <c r="PFG96" s="50"/>
      <c r="PFH96" s="50"/>
      <c r="PFI96" s="50"/>
      <c r="PFJ96" s="50"/>
      <c r="PFK96" s="50"/>
      <c r="PFL96" s="50"/>
      <c r="PFM96" s="50"/>
      <c r="PFN96" s="50"/>
      <c r="PFO96" s="50"/>
      <c r="PFP96" s="50"/>
      <c r="PFQ96" s="50"/>
      <c r="PFR96" s="50"/>
      <c r="PFS96" s="50"/>
      <c r="PFT96" s="50"/>
      <c r="PFU96" s="50"/>
      <c r="PFV96" s="50"/>
      <c r="PFW96" s="50"/>
      <c r="PFX96" s="50"/>
      <c r="PFY96" s="50"/>
      <c r="PFZ96" s="50"/>
      <c r="PGA96" s="50"/>
      <c r="PGB96" s="50"/>
      <c r="PGC96" s="50"/>
      <c r="PGD96" s="50"/>
      <c r="PGE96" s="50"/>
      <c r="PGF96" s="50"/>
      <c r="PGG96" s="50"/>
      <c r="PGH96" s="50"/>
      <c r="PGI96" s="50"/>
      <c r="PGJ96" s="50"/>
      <c r="PGK96" s="50"/>
      <c r="PGL96" s="50"/>
      <c r="PGM96" s="50"/>
      <c r="PGN96" s="50"/>
      <c r="PGO96" s="50"/>
      <c r="PGP96" s="50"/>
      <c r="PGQ96" s="50"/>
      <c r="PGR96" s="50"/>
      <c r="PGS96" s="50"/>
      <c r="PGT96" s="50"/>
      <c r="PGU96" s="50"/>
      <c r="PGV96" s="50"/>
      <c r="PGW96" s="50"/>
      <c r="PGX96" s="50"/>
      <c r="PGY96" s="50"/>
      <c r="PGZ96" s="50"/>
      <c r="PHA96" s="50"/>
      <c r="PHB96" s="50"/>
      <c r="PHC96" s="50"/>
      <c r="PHD96" s="50"/>
      <c r="PHE96" s="50"/>
      <c r="PHF96" s="50"/>
      <c r="PHG96" s="50"/>
      <c r="PHH96" s="50"/>
      <c r="PHI96" s="50"/>
      <c r="PHJ96" s="50"/>
      <c r="PHK96" s="50"/>
      <c r="PHL96" s="50"/>
      <c r="PHM96" s="50"/>
      <c r="PHN96" s="50"/>
      <c r="PHO96" s="50"/>
      <c r="PHP96" s="50"/>
      <c r="PHQ96" s="50"/>
      <c r="PHR96" s="50"/>
      <c r="PHS96" s="50"/>
      <c r="PHT96" s="50"/>
      <c r="PHU96" s="50"/>
      <c r="PHV96" s="50"/>
      <c r="PHW96" s="50"/>
      <c r="PHX96" s="50"/>
      <c r="PHY96" s="50"/>
      <c r="PHZ96" s="50"/>
      <c r="PIA96" s="50"/>
      <c r="PIB96" s="50"/>
      <c r="PIC96" s="50"/>
      <c r="PID96" s="50"/>
      <c r="PIE96" s="50"/>
      <c r="PIF96" s="50"/>
      <c r="PIG96" s="50"/>
      <c r="PIH96" s="50"/>
      <c r="PII96" s="50"/>
      <c r="PIJ96" s="50"/>
      <c r="PIK96" s="50"/>
      <c r="PIL96" s="50"/>
      <c r="PIM96" s="50"/>
      <c r="PIN96" s="50"/>
      <c r="PIO96" s="50"/>
      <c r="PIP96" s="50"/>
      <c r="PIQ96" s="50"/>
      <c r="PIR96" s="50"/>
      <c r="PIS96" s="50"/>
      <c r="PIT96" s="50"/>
      <c r="PIU96" s="50"/>
      <c r="PIV96" s="50"/>
      <c r="PIW96" s="50"/>
      <c r="PIX96" s="50"/>
      <c r="PIY96" s="50"/>
      <c r="PIZ96" s="50"/>
      <c r="PJA96" s="50"/>
      <c r="PJB96" s="50"/>
      <c r="PJC96" s="50"/>
      <c r="PJD96" s="50"/>
      <c r="PJE96" s="50"/>
      <c r="PJF96" s="50"/>
      <c r="PJG96" s="50"/>
      <c r="PJH96" s="50"/>
      <c r="PJI96" s="50"/>
      <c r="PJJ96" s="50"/>
      <c r="PJK96" s="50"/>
      <c r="PJL96" s="50"/>
      <c r="PJM96" s="50"/>
      <c r="PJN96" s="50"/>
      <c r="PJO96" s="50"/>
      <c r="PJP96" s="50"/>
      <c r="PJQ96" s="50"/>
      <c r="PJR96" s="50"/>
      <c r="PJS96" s="50"/>
      <c r="PJT96" s="50"/>
      <c r="PJU96" s="50"/>
      <c r="PJV96" s="50"/>
      <c r="PJW96" s="50"/>
      <c r="PJX96" s="50"/>
      <c r="PJY96" s="50"/>
      <c r="PJZ96" s="50"/>
      <c r="PKA96" s="50"/>
      <c r="PKB96" s="50"/>
      <c r="PKC96" s="50"/>
      <c r="PKD96" s="50"/>
      <c r="PKE96" s="50"/>
      <c r="PKF96" s="50"/>
      <c r="PKG96" s="50"/>
      <c r="PKH96" s="50"/>
      <c r="PKI96" s="50"/>
      <c r="PKJ96" s="50"/>
      <c r="PKK96" s="50"/>
      <c r="PKL96" s="50"/>
      <c r="PKM96" s="50"/>
      <c r="PKN96" s="50"/>
      <c r="PKO96" s="50"/>
      <c r="PKP96" s="50"/>
      <c r="PKQ96" s="50"/>
      <c r="PKR96" s="50"/>
      <c r="PKS96" s="50"/>
      <c r="PKT96" s="50"/>
      <c r="PKU96" s="50"/>
      <c r="PKV96" s="50"/>
      <c r="PKW96" s="50"/>
      <c r="PKX96" s="50"/>
      <c r="PKY96" s="50"/>
      <c r="PKZ96" s="50"/>
      <c r="PLA96" s="50"/>
      <c r="PLB96" s="50"/>
      <c r="PLC96" s="50"/>
      <c r="PLD96" s="50"/>
      <c r="PLE96" s="50"/>
      <c r="PLF96" s="50"/>
      <c r="PLG96" s="50"/>
      <c r="PLH96" s="50"/>
      <c r="PLI96" s="50"/>
      <c r="PLJ96" s="50"/>
      <c r="PLK96" s="50"/>
      <c r="PLL96" s="50"/>
      <c r="PLM96" s="50"/>
      <c r="PLN96" s="50"/>
      <c r="PLO96" s="50"/>
      <c r="PLP96" s="50"/>
      <c r="PLQ96" s="50"/>
      <c r="PLR96" s="50"/>
      <c r="PLS96" s="50"/>
      <c r="PLT96" s="50"/>
      <c r="PLU96" s="50"/>
      <c r="PLV96" s="50"/>
      <c r="PLW96" s="50"/>
      <c r="PLX96" s="50"/>
      <c r="PLY96" s="50"/>
      <c r="PLZ96" s="50"/>
      <c r="PMA96" s="50"/>
      <c r="PMB96" s="50"/>
      <c r="PMC96" s="50"/>
      <c r="PMD96" s="50"/>
      <c r="PME96" s="50"/>
      <c r="PMF96" s="50"/>
      <c r="PMG96" s="50"/>
      <c r="PMH96" s="50"/>
      <c r="PMI96" s="50"/>
      <c r="PMJ96" s="50"/>
      <c r="PMK96" s="50"/>
      <c r="PML96" s="50"/>
      <c r="PMM96" s="50"/>
      <c r="PMN96" s="50"/>
      <c r="PMO96" s="50"/>
      <c r="PMP96" s="50"/>
      <c r="PMQ96" s="50"/>
      <c r="PMR96" s="50"/>
      <c r="PMS96" s="50"/>
      <c r="PMT96" s="50"/>
      <c r="PMU96" s="50"/>
      <c r="PMV96" s="50"/>
      <c r="PMW96" s="50"/>
      <c r="PMX96" s="50"/>
      <c r="PMY96" s="50"/>
      <c r="PMZ96" s="50"/>
      <c r="PNA96" s="50"/>
      <c r="PNB96" s="50"/>
      <c r="PNC96" s="50"/>
      <c r="PND96" s="50"/>
      <c r="PNE96" s="50"/>
      <c r="PNF96" s="50"/>
      <c r="PNG96" s="50"/>
      <c r="PNH96" s="50"/>
      <c r="PNI96" s="50"/>
      <c r="PNJ96" s="50"/>
      <c r="PNK96" s="50"/>
      <c r="PNL96" s="50"/>
      <c r="PNM96" s="50"/>
      <c r="PNN96" s="50"/>
      <c r="PNO96" s="50"/>
      <c r="PNP96" s="50"/>
      <c r="PNQ96" s="50"/>
      <c r="PNR96" s="50"/>
      <c r="PNS96" s="50"/>
      <c r="PNT96" s="50"/>
      <c r="PNU96" s="50"/>
      <c r="PNV96" s="50"/>
      <c r="PNW96" s="50"/>
      <c r="PNX96" s="50"/>
      <c r="PNY96" s="50"/>
      <c r="PNZ96" s="50"/>
      <c r="POA96" s="50"/>
      <c r="POB96" s="50"/>
      <c r="POC96" s="50"/>
      <c r="POD96" s="50"/>
      <c r="POE96" s="50"/>
      <c r="POF96" s="50"/>
      <c r="POG96" s="50"/>
      <c r="POH96" s="50"/>
      <c r="POI96" s="50"/>
      <c r="POJ96" s="50"/>
      <c r="POK96" s="50"/>
      <c r="POL96" s="50"/>
      <c r="POM96" s="50"/>
      <c r="PON96" s="50"/>
      <c r="POO96" s="50"/>
      <c r="POP96" s="50"/>
      <c r="POQ96" s="50"/>
      <c r="POR96" s="50"/>
      <c r="POS96" s="50"/>
      <c r="POT96" s="50"/>
      <c r="POU96" s="50"/>
      <c r="POV96" s="50"/>
      <c r="POW96" s="50"/>
      <c r="POX96" s="50"/>
      <c r="POY96" s="50"/>
      <c r="POZ96" s="50"/>
      <c r="PPA96" s="50"/>
      <c r="PPB96" s="50"/>
      <c r="PPC96" s="50"/>
      <c r="PPD96" s="50"/>
      <c r="PPE96" s="50"/>
      <c r="PPF96" s="50"/>
      <c r="PPG96" s="50"/>
      <c r="PPH96" s="50"/>
      <c r="PPI96" s="50"/>
      <c r="PPJ96" s="50"/>
      <c r="PPK96" s="50"/>
      <c r="PPL96" s="50"/>
      <c r="PPM96" s="50"/>
      <c r="PPN96" s="50"/>
      <c r="PPO96" s="50"/>
      <c r="PPP96" s="50"/>
      <c r="PPQ96" s="50"/>
      <c r="PPR96" s="50"/>
      <c r="PPS96" s="50"/>
      <c r="PPT96" s="50"/>
      <c r="PPU96" s="50"/>
      <c r="PPV96" s="50"/>
      <c r="PPW96" s="50"/>
      <c r="PPX96" s="50"/>
      <c r="PPY96" s="50"/>
      <c r="PPZ96" s="50"/>
      <c r="PQA96" s="50"/>
      <c r="PQB96" s="50"/>
      <c r="PQC96" s="50"/>
      <c r="PQD96" s="50"/>
      <c r="PQE96" s="50"/>
      <c r="PQF96" s="50"/>
      <c r="PQG96" s="50"/>
      <c r="PQH96" s="50"/>
      <c r="PQI96" s="50"/>
      <c r="PQJ96" s="50"/>
      <c r="PQK96" s="50"/>
      <c r="PQL96" s="50"/>
      <c r="PQM96" s="50"/>
      <c r="PQN96" s="50"/>
      <c r="PQO96" s="50"/>
      <c r="PQP96" s="50"/>
      <c r="PQQ96" s="50"/>
      <c r="PQR96" s="50"/>
      <c r="PQS96" s="50"/>
      <c r="PQT96" s="50"/>
      <c r="PQU96" s="50"/>
      <c r="PQV96" s="50"/>
      <c r="PQW96" s="50"/>
      <c r="PQX96" s="50"/>
      <c r="PQY96" s="50"/>
      <c r="PQZ96" s="50"/>
      <c r="PRA96" s="50"/>
      <c r="PRB96" s="50"/>
      <c r="PRC96" s="50"/>
      <c r="PRD96" s="50"/>
      <c r="PRE96" s="50"/>
      <c r="PRF96" s="50"/>
      <c r="PRG96" s="50"/>
      <c r="PRH96" s="50"/>
      <c r="PRI96" s="50"/>
      <c r="PRJ96" s="50"/>
      <c r="PRK96" s="50"/>
      <c r="PRL96" s="50"/>
      <c r="PRM96" s="50"/>
      <c r="PRN96" s="50"/>
      <c r="PRO96" s="50"/>
      <c r="PRP96" s="50"/>
      <c r="PRQ96" s="50"/>
      <c r="PRR96" s="50"/>
      <c r="PRS96" s="50"/>
      <c r="PRT96" s="50"/>
      <c r="PRU96" s="50"/>
      <c r="PRV96" s="50"/>
      <c r="PRW96" s="50"/>
      <c r="PRX96" s="50"/>
      <c r="PRY96" s="50"/>
      <c r="PRZ96" s="50"/>
      <c r="PSA96" s="50"/>
      <c r="PSB96" s="50"/>
      <c r="PSC96" s="50"/>
      <c r="PSD96" s="50"/>
      <c r="PSE96" s="50"/>
      <c r="PSF96" s="50"/>
      <c r="PSG96" s="50"/>
      <c r="PSH96" s="50"/>
      <c r="PSI96" s="50"/>
      <c r="PSJ96" s="50"/>
      <c r="PSK96" s="50"/>
      <c r="PSL96" s="50"/>
      <c r="PSM96" s="50"/>
      <c r="PSN96" s="50"/>
      <c r="PSO96" s="50"/>
      <c r="PSP96" s="50"/>
      <c r="PSQ96" s="50"/>
      <c r="PSR96" s="50"/>
      <c r="PSS96" s="50"/>
      <c r="PST96" s="50"/>
      <c r="PSU96" s="50"/>
      <c r="PSV96" s="50"/>
      <c r="PSW96" s="50"/>
      <c r="PSX96" s="50"/>
      <c r="PSY96" s="50"/>
      <c r="PSZ96" s="50"/>
      <c r="PTA96" s="50"/>
      <c r="PTB96" s="50"/>
      <c r="PTC96" s="50"/>
      <c r="PTD96" s="50"/>
      <c r="PTE96" s="50"/>
      <c r="PTF96" s="50"/>
      <c r="PTG96" s="50"/>
      <c r="PTH96" s="50"/>
      <c r="PTI96" s="50"/>
      <c r="PTJ96" s="50"/>
      <c r="PTK96" s="50"/>
      <c r="PTL96" s="50"/>
      <c r="PTM96" s="50"/>
      <c r="PTN96" s="50"/>
      <c r="PTO96" s="50"/>
      <c r="PTP96" s="50"/>
      <c r="PTQ96" s="50"/>
      <c r="PTR96" s="50"/>
      <c r="PTS96" s="50"/>
      <c r="PTT96" s="50"/>
      <c r="PTU96" s="50"/>
      <c r="PTV96" s="50"/>
      <c r="PTW96" s="50"/>
      <c r="PTX96" s="50"/>
      <c r="PTY96" s="50"/>
      <c r="PTZ96" s="50"/>
      <c r="PUA96" s="50"/>
      <c r="PUB96" s="50"/>
      <c r="PUC96" s="50"/>
      <c r="PUD96" s="50"/>
      <c r="PUE96" s="50"/>
      <c r="PUF96" s="50"/>
      <c r="PUG96" s="50"/>
      <c r="PUH96" s="50"/>
      <c r="PUI96" s="50"/>
      <c r="PUJ96" s="50"/>
      <c r="PUK96" s="50"/>
      <c r="PUL96" s="50"/>
      <c r="PUM96" s="50"/>
      <c r="PUN96" s="50"/>
      <c r="PUO96" s="50"/>
      <c r="PUP96" s="50"/>
      <c r="PUQ96" s="50"/>
      <c r="PUR96" s="50"/>
      <c r="PUS96" s="50"/>
      <c r="PUT96" s="50"/>
      <c r="PUU96" s="50"/>
      <c r="PUV96" s="50"/>
      <c r="PUW96" s="50"/>
      <c r="PUX96" s="50"/>
      <c r="PUY96" s="50"/>
      <c r="PUZ96" s="50"/>
      <c r="PVA96" s="50"/>
      <c r="PVB96" s="50"/>
      <c r="PVC96" s="50"/>
      <c r="PVD96" s="50"/>
      <c r="PVE96" s="50"/>
      <c r="PVF96" s="50"/>
      <c r="PVG96" s="50"/>
      <c r="PVH96" s="50"/>
      <c r="PVI96" s="50"/>
      <c r="PVJ96" s="50"/>
      <c r="PVK96" s="50"/>
      <c r="PVL96" s="50"/>
      <c r="PVM96" s="50"/>
      <c r="PVN96" s="50"/>
      <c r="PVO96" s="50"/>
      <c r="PVP96" s="50"/>
      <c r="PVQ96" s="50"/>
      <c r="PVR96" s="50"/>
      <c r="PVS96" s="50"/>
      <c r="PVT96" s="50"/>
      <c r="PVU96" s="50"/>
      <c r="PVV96" s="50"/>
      <c r="PVW96" s="50"/>
      <c r="PVX96" s="50"/>
      <c r="PVY96" s="50"/>
      <c r="PVZ96" s="50"/>
      <c r="PWA96" s="50"/>
      <c r="PWB96" s="50"/>
      <c r="PWC96" s="50"/>
      <c r="PWD96" s="50"/>
      <c r="PWE96" s="50"/>
      <c r="PWF96" s="50"/>
      <c r="PWG96" s="50"/>
      <c r="PWH96" s="50"/>
      <c r="PWI96" s="50"/>
      <c r="PWJ96" s="50"/>
      <c r="PWK96" s="50"/>
      <c r="PWL96" s="50"/>
      <c r="PWM96" s="50"/>
      <c r="PWN96" s="50"/>
      <c r="PWO96" s="50"/>
      <c r="PWP96" s="50"/>
      <c r="PWQ96" s="50"/>
      <c r="PWR96" s="50"/>
      <c r="PWS96" s="50"/>
      <c r="PWT96" s="50"/>
      <c r="PWU96" s="50"/>
      <c r="PWV96" s="50"/>
      <c r="PWW96" s="50"/>
      <c r="PWX96" s="50"/>
      <c r="PWY96" s="50"/>
      <c r="PWZ96" s="50"/>
      <c r="PXA96" s="50"/>
      <c r="PXB96" s="50"/>
      <c r="PXC96" s="50"/>
      <c r="PXD96" s="50"/>
      <c r="PXE96" s="50"/>
      <c r="PXF96" s="50"/>
      <c r="PXG96" s="50"/>
      <c r="PXH96" s="50"/>
      <c r="PXI96" s="50"/>
      <c r="PXJ96" s="50"/>
      <c r="PXK96" s="50"/>
      <c r="PXL96" s="50"/>
      <c r="PXM96" s="50"/>
      <c r="PXN96" s="50"/>
      <c r="PXO96" s="50"/>
      <c r="PXP96" s="50"/>
      <c r="PXQ96" s="50"/>
      <c r="PXR96" s="50"/>
      <c r="PXS96" s="50"/>
      <c r="PXT96" s="50"/>
      <c r="PXU96" s="50"/>
      <c r="PXV96" s="50"/>
      <c r="PXW96" s="50"/>
      <c r="PXX96" s="50"/>
      <c r="PXY96" s="50"/>
      <c r="PXZ96" s="50"/>
      <c r="PYA96" s="50"/>
      <c r="PYB96" s="50"/>
      <c r="PYC96" s="50"/>
      <c r="PYD96" s="50"/>
      <c r="PYE96" s="50"/>
      <c r="PYF96" s="50"/>
      <c r="PYG96" s="50"/>
      <c r="PYH96" s="50"/>
      <c r="PYI96" s="50"/>
      <c r="PYJ96" s="50"/>
      <c r="PYK96" s="50"/>
      <c r="PYL96" s="50"/>
      <c r="PYM96" s="50"/>
      <c r="PYN96" s="50"/>
      <c r="PYO96" s="50"/>
      <c r="PYP96" s="50"/>
      <c r="PYQ96" s="50"/>
      <c r="PYR96" s="50"/>
      <c r="PYS96" s="50"/>
      <c r="PYT96" s="50"/>
      <c r="PYU96" s="50"/>
      <c r="PYV96" s="50"/>
      <c r="PYW96" s="50"/>
      <c r="PYX96" s="50"/>
      <c r="PYY96" s="50"/>
      <c r="PYZ96" s="50"/>
      <c r="PZA96" s="50"/>
      <c r="PZB96" s="50"/>
      <c r="PZC96" s="50"/>
      <c r="PZD96" s="50"/>
      <c r="PZE96" s="50"/>
      <c r="PZF96" s="50"/>
      <c r="PZG96" s="50"/>
      <c r="PZH96" s="50"/>
      <c r="PZI96" s="50"/>
      <c r="PZJ96" s="50"/>
      <c r="PZK96" s="50"/>
      <c r="PZL96" s="50"/>
      <c r="PZM96" s="50"/>
      <c r="PZN96" s="50"/>
      <c r="PZO96" s="50"/>
      <c r="PZP96" s="50"/>
      <c r="PZQ96" s="50"/>
      <c r="PZR96" s="50"/>
      <c r="PZS96" s="50"/>
      <c r="PZT96" s="50"/>
      <c r="PZU96" s="50"/>
      <c r="PZV96" s="50"/>
      <c r="PZW96" s="50"/>
      <c r="PZX96" s="50"/>
      <c r="PZY96" s="50"/>
      <c r="PZZ96" s="50"/>
      <c r="QAA96" s="50"/>
      <c r="QAB96" s="50"/>
      <c r="QAC96" s="50"/>
      <c r="QAD96" s="50"/>
      <c r="QAE96" s="50"/>
      <c r="QAF96" s="50"/>
      <c r="QAG96" s="50"/>
      <c r="QAH96" s="50"/>
      <c r="QAI96" s="50"/>
      <c r="QAJ96" s="50"/>
      <c r="QAK96" s="50"/>
      <c r="QAL96" s="50"/>
      <c r="QAM96" s="50"/>
      <c r="QAN96" s="50"/>
      <c r="QAO96" s="50"/>
      <c r="QAP96" s="50"/>
      <c r="QAQ96" s="50"/>
      <c r="QAR96" s="50"/>
      <c r="QAS96" s="50"/>
      <c r="QAT96" s="50"/>
      <c r="QAU96" s="50"/>
      <c r="QAV96" s="50"/>
      <c r="QAW96" s="50"/>
      <c r="QAX96" s="50"/>
      <c r="QAY96" s="50"/>
      <c r="QAZ96" s="50"/>
      <c r="QBA96" s="50"/>
      <c r="QBB96" s="50"/>
      <c r="QBC96" s="50"/>
      <c r="QBD96" s="50"/>
      <c r="QBE96" s="50"/>
      <c r="QBF96" s="50"/>
      <c r="QBG96" s="50"/>
      <c r="QBH96" s="50"/>
      <c r="QBI96" s="50"/>
      <c r="QBJ96" s="50"/>
      <c r="QBK96" s="50"/>
      <c r="QBL96" s="50"/>
      <c r="QBM96" s="50"/>
      <c r="QBN96" s="50"/>
      <c r="QBO96" s="50"/>
      <c r="QBP96" s="50"/>
      <c r="QBQ96" s="50"/>
      <c r="QBR96" s="50"/>
      <c r="QBS96" s="50"/>
      <c r="QBT96" s="50"/>
      <c r="QBU96" s="50"/>
      <c r="QBV96" s="50"/>
      <c r="QBW96" s="50"/>
      <c r="QBX96" s="50"/>
      <c r="QBY96" s="50"/>
      <c r="QBZ96" s="50"/>
      <c r="QCA96" s="50"/>
      <c r="QCB96" s="50"/>
      <c r="QCC96" s="50"/>
      <c r="QCD96" s="50"/>
      <c r="QCE96" s="50"/>
      <c r="QCF96" s="50"/>
      <c r="QCG96" s="50"/>
      <c r="QCH96" s="50"/>
      <c r="QCI96" s="50"/>
      <c r="QCJ96" s="50"/>
      <c r="QCK96" s="50"/>
      <c r="QCL96" s="50"/>
      <c r="QCM96" s="50"/>
      <c r="QCN96" s="50"/>
      <c r="QCO96" s="50"/>
      <c r="QCP96" s="50"/>
      <c r="QCQ96" s="50"/>
      <c r="QCR96" s="50"/>
      <c r="QCS96" s="50"/>
      <c r="QCT96" s="50"/>
      <c r="QCU96" s="50"/>
      <c r="QCV96" s="50"/>
      <c r="QCW96" s="50"/>
      <c r="QCX96" s="50"/>
      <c r="QCY96" s="50"/>
      <c r="QCZ96" s="50"/>
      <c r="QDA96" s="50"/>
      <c r="QDB96" s="50"/>
      <c r="QDC96" s="50"/>
      <c r="QDD96" s="50"/>
      <c r="QDE96" s="50"/>
      <c r="QDF96" s="50"/>
      <c r="QDG96" s="50"/>
      <c r="QDH96" s="50"/>
      <c r="QDI96" s="50"/>
      <c r="QDJ96" s="50"/>
      <c r="QDK96" s="50"/>
      <c r="QDL96" s="50"/>
      <c r="QDM96" s="50"/>
      <c r="QDN96" s="50"/>
      <c r="QDO96" s="50"/>
      <c r="QDP96" s="50"/>
      <c r="QDQ96" s="50"/>
      <c r="QDR96" s="50"/>
      <c r="QDS96" s="50"/>
      <c r="QDT96" s="50"/>
      <c r="QDU96" s="50"/>
      <c r="QDV96" s="50"/>
      <c r="QDW96" s="50"/>
      <c r="QDX96" s="50"/>
      <c r="QDY96" s="50"/>
      <c r="QDZ96" s="50"/>
      <c r="QEA96" s="50"/>
      <c r="QEB96" s="50"/>
      <c r="QEC96" s="50"/>
      <c r="QED96" s="50"/>
      <c r="QEE96" s="50"/>
      <c r="QEF96" s="50"/>
      <c r="QEG96" s="50"/>
      <c r="QEH96" s="50"/>
      <c r="QEI96" s="50"/>
      <c r="QEJ96" s="50"/>
      <c r="QEK96" s="50"/>
      <c r="QEL96" s="50"/>
      <c r="QEM96" s="50"/>
      <c r="QEN96" s="50"/>
      <c r="QEO96" s="50"/>
      <c r="QEP96" s="50"/>
      <c r="QEQ96" s="50"/>
      <c r="QER96" s="50"/>
      <c r="QES96" s="50"/>
      <c r="QET96" s="50"/>
      <c r="QEU96" s="50"/>
      <c r="QEV96" s="50"/>
      <c r="QEW96" s="50"/>
      <c r="QEX96" s="50"/>
      <c r="QEY96" s="50"/>
      <c r="QEZ96" s="50"/>
      <c r="QFA96" s="50"/>
      <c r="QFB96" s="50"/>
      <c r="QFC96" s="50"/>
      <c r="QFD96" s="50"/>
      <c r="QFE96" s="50"/>
      <c r="QFF96" s="50"/>
      <c r="QFG96" s="50"/>
      <c r="QFH96" s="50"/>
      <c r="QFI96" s="50"/>
      <c r="QFJ96" s="50"/>
      <c r="QFK96" s="50"/>
      <c r="QFL96" s="50"/>
      <c r="QFM96" s="50"/>
      <c r="QFN96" s="50"/>
      <c r="QFO96" s="50"/>
      <c r="QFP96" s="50"/>
      <c r="QFQ96" s="50"/>
      <c r="QFR96" s="50"/>
      <c r="QFS96" s="50"/>
      <c r="QFT96" s="50"/>
      <c r="QFU96" s="50"/>
      <c r="QFV96" s="50"/>
      <c r="QFW96" s="50"/>
      <c r="QFX96" s="50"/>
      <c r="QFY96" s="50"/>
      <c r="QFZ96" s="50"/>
      <c r="QGA96" s="50"/>
      <c r="QGB96" s="50"/>
      <c r="QGC96" s="50"/>
      <c r="QGD96" s="50"/>
      <c r="QGE96" s="50"/>
      <c r="QGF96" s="50"/>
      <c r="QGG96" s="50"/>
      <c r="QGH96" s="50"/>
      <c r="QGI96" s="50"/>
      <c r="QGJ96" s="50"/>
      <c r="QGK96" s="50"/>
      <c r="QGL96" s="50"/>
      <c r="QGM96" s="50"/>
      <c r="QGN96" s="50"/>
      <c r="QGO96" s="50"/>
      <c r="QGP96" s="50"/>
      <c r="QGQ96" s="50"/>
      <c r="QGR96" s="50"/>
      <c r="QGS96" s="50"/>
      <c r="QGT96" s="50"/>
      <c r="QGU96" s="50"/>
      <c r="QGV96" s="50"/>
      <c r="QGW96" s="50"/>
      <c r="QGX96" s="50"/>
      <c r="QGY96" s="50"/>
      <c r="QGZ96" s="50"/>
      <c r="QHA96" s="50"/>
      <c r="QHB96" s="50"/>
      <c r="QHC96" s="50"/>
      <c r="QHD96" s="50"/>
      <c r="QHE96" s="50"/>
      <c r="QHF96" s="50"/>
      <c r="QHG96" s="50"/>
      <c r="QHH96" s="50"/>
      <c r="QHI96" s="50"/>
      <c r="QHJ96" s="50"/>
      <c r="QHK96" s="50"/>
      <c r="QHL96" s="50"/>
      <c r="QHM96" s="50"/>
      <c r="QHN96" s="50"/>
      <c r="QHO96" s="50"/>
      <c r="QHP96" s="50"/>
      <c r="QHQ96" s="50"/>
      <c r="QHR96" s="50"/>
      <c r="QHS96" s="50"/>
      <c r="QHT96" s="50"/>
      <c r="QHU96" s="50"/>
      <c r="QHV96" s="50"/>
      <c r="QHW96" s="50"/>
      <c r="QHX96" s="50"/>
      <c r="QHY96" s="50"/>
      <c r="QHZ96" s="50"/>
      <c r="QIA96" s="50"/>
      <c r="QIB96" s="50"/>
      <c r="QIC96" s="50"/>
      <c r="QID96" s="50"/>
      <c r="QIE96" s="50"/>
      <c r="QIF96" s="50"/>
      <c r="QIG96" s="50"/>
      <c r="QIH96" s="50"/>
      <c r="QII96" s="50"/>
      <c r="QIJ96" s="50"/>
      <c r="QIK96" s="50"/>
      <c r="QIL96" s="50"/>
      <c r="QIM96" s="50"/>
      <c r="QIN96" s="50"/>
      <c r="QIO96" s="50"/>
      <c r="QIP96" s="50"/>
      <c r="QIQ96" s="50"/>
      <c r="QIR96" s="50"/>
      <c r="QIS96" s="50"/>
      <c r="QIT96" s="50"/>
      <c r="QIU96" s="50"/>
      <c r="QIV96" s="50"/>
      <c r="QIW96" s="50"/>
      <c r="QIX96" s="50"/>
      <c r="QIY96" s="50"/>
      <c r="QIZ96" s="50"/>
      <c r="QJA96" s="50"/>
      <c r="QJB96" s="50"/>
      <c r="QJC96" s="50"/>
      <c r="QJD96" s="50"/>
      <c r="QJE96" s="50"/>
      <c r="QJF96" s="50"/>
      <c r="QJG96" s="50"/>
      <c r="QJH96" s="50"/>
      <c r="QJI96" s="50"/>
      <c r="QJJ96" s="50"/>
      <c r="QJK96" s="50"/>
      <c r="QJL96" s="50"/>
      <c r="QJM96" s="50"/>
      <c r="QJN96" s="50"/>
      <c r="QJO96" s="50"/>
      <c r="QJP96" s="50"/>
      <c r="QJQ96" s="50"/>
      <c r="QJR96" s="50"/>
      <c r="QJS96" s="50"/>
      <c r="QJT96" s="50"/>
      <c r="QJU96" s="50"/>
      <c r="QJV96" s="50"/>
      <c r="QJW96" s="50"/>
      <c r="QJX96" s="50"/>
      <c r="QJY96" s="50"/>
      <c r="QJZ96" s="50"/>
      <c r="QKA96" s="50"/>
      <c r="QKB96" s="50"/>
      <c r="QKC96" s="50"/>
      <c r="QKD96" s="50"/>
      <c r="QKE96" s="50"/>
      <c r="QKF96" s="50"/>
      <c r="QKG96" s="50"/>
      <c r="QKH96" s="50"/>
      <c r="QKI96" s="50"/>
      <c r="QKJ96" s="50"/>
      <c r="QKK96" s="50"/>
      <c r="QKL96" s="50"/>
      <c r="QKM96" s="50"/>
      <c r="QKN96" s="50"/>
      <c r="QKO96" s="50"/>
      <c r="QKP96" s="50"/>
      <c r="QKQ96" s="50"/>
      <c r="QKR96" s="50"/>
      <c r="QKS96" s="50"/>
      <c r="QKT96" s="50"/>
      <c r="QKU96" s="50"/>
      <c r="QKV96" s="50"/>
      <c r="QKW96" s="50"/>
      <c r="QKX96" s="50"/>
      <c r="QKY96" s="50"/>
      <c r="QKZ96" s="50"/>
      <c r="QLA96" s="50"/>
      <c r="QLB96" s="50"/>
      <c r="QLC96" s="50"/>
      <c r="QLD96" s="50"/>
      <c r="QLE96" s="50"/>
      <c r="QLF96" s="50"/>
      <c r="QLG96" s="50"/>
      <c r="QLH96" s="50"/>
      <c r="QLI96" s="50"/>
      <c r="QLJ96" s="50"/>
      <c r="QLK96" s="50"/>
      <c r="QLL96" s="50"/>
      <c r="QLM96" s="50"/>
      <c r="QLN96" s="50"/>
      <c r="QLO96" s="50"/>
      <c r="QLP96" s="50"/>
      <c r="QLQ96" s="50"/>
      <c r="QLR96" s="50"/>
      <c r="QLS96" s="50"/>
      <c r="QLT96" s="50"/>
      <c r="QLU96" s="50"/>
      <c r="QLV96" s="50"/>
      <c r="QLW96" s="50"/>
      <c r="QLX96" s="50"/>
      <c r="QLY96" s="50"/>
      <c r="QLZ96" s="50"/>
      <c r="QMA96" s="50"/>
      <c r="QMB96" s="50"/>
      <c r="QMC96" s="50"/>
      <c r="QMD96" s="50"/>
      <c r="QME96" s="50"/>
      <c r="QMF96" s="50"/>
      <c r="QMG96" s="50"/>
      <c r="QMH96" s="50"/>
      <c r="QMI96" s="50"/>
      <c r="QMJ96" s="50"/>
      <c r="QMK96" s="50"/>
      <c r="QML96" s="50"/>
      <c r="QMM96" s="50"/>
      <c r="QMN96" s="50"/>
      <c r="QMO96" s="50"/>
      <c r="QMP96" s="50"/>
      <c r="QMQ96" s="50"/>
      <c r="QMR96" s="50"/>
      <c r="QMS96" s="50"/>
      <c r="QMT96" s="50"/>
      <c r="QMU96" s="50"/>
      <c r="QMV96" s="50"/>
      <c r="QMW96" s="50"/>
      <c r="QMX96" s="50"/>
      <c r="QMY96" s="50"/>
      <c r="QMZ96" s="50"/>
      <c r="QNA96" s="50"/>
      <c r="QNB96" s="50"/>
      <c r="QNC96" s="50"/>
      <c r="QND96" s="50"/>
      <c r="QNE96" s="50"/>
      <c r="QNF96" s="50"/>
      <c r="QNG96" s="50"/>
      <c r="QNH96" s="50"/>
      <c r="QNI96" s="50"/>
      <c r="QNJ96" s="50"/>
      <c r="QNK96" s="50"/>
      <c r="QNL96" s="50"/>
      <c r="QNM96" s="50"/>
      <c r="QNN96" s="50"/>
      <c r="QNO96" s="50"/>
      <c r="QNP96" s="50"/>
      <c r="QNQ96" s="50"/>
      <c r="QNR96" s="50"/>
      <c r="QNS96" s="50"/>
      <c r="QNT96" s="50"/>
      <c r="QNU96" s="50"/>
      <c r="QNV96" s="50"/>
      <c r="QNW96" s="50"/>
      <c r="QNX96" s="50"/>
      <c r="QNY96" s="50"/>
      <c r="QNZ96" s="50"/>
      <c r="QOA96" s="50"/>
      <c r="QOB96" s="50"/>
      <c r="QOC96" s="50"/>
      <c r="QOD96" s="50"/>
      <c r="QOE96" s="50"/>
      <c r="QOF96" s="50"/>
      <c r="QOG96" s="50"/>
      <c r="QOH96" s="50"/>
      <c r="QOI96" s="50"/>
      <c r="QOJ96" s="50"/>
      <c r="QOK96" s="50"/>
      <c r="QOL96" s="50"/>
      <c r="QOM96" s="50"/>
      <c r="QON96" s="50"/>
      <c r="QOO96" s="50"/>
      <c r="QOP96" s="50"/>
      <c r="QOQ96" s="50"/>
      <c r="QOR96" s="50"/>
      <c r="QOS96" s="50"/>
      <c r="QOT96" s="50"/>
      <c r="QOU96" s="50"/>
      <c r="QOV96" s="50"/>
      <c r="QOW96" s="50"/>
      <c r="QOX96" s="50"/>
      <c r="QOY96" s="50"/>
      <c r="QOZ96" s="50"/>
      <c r="QPA96" s="50"/>
      <c r="QPB96" s="50"/>
      <c r="QPC96" s="50"/>
      <c r="QPD96" s="50"/>
      <c r="QPE96" s="50"/>
      <c r="QPF96" s="50"/>
      <c r="QPG96" s="50"/>
      <c r="QPH96" s="50"/>
      <c r="QPI96" s="50"/>
      <c r="QPJ96" s="50"/>
      <c r="QPK96" s="50"/>
      <c r="QPL96" s="50"/>
      <c r="QPM96" s="50"/>
      <c r="QPN96" s="50"/>
      <c r="QPO96" s="50"/>
      <c r="QPP96" s="50"/>
      <c r="QPQ96" s="50"/>
      <c r="QPR96" s="50"/>
      <c r="QPS96" s="50"/>
      <c r="QPT96" s="50"/>
      <c r="QPU96" s="50"/>
      <c r="QPV96" s="50"/>
      <c r="QPW96" s="50"/>
      <c r="QPX96" s="50"/>
      <c r="QPY96" s="50"/>
      <c r="QPZ96" s="50"/>
      <c r="QQA96" s="50"/>
      <c r="QQB96" s="50"/>
      <c r="QQC96" s="50"/>
      <c r="QQD96" s="50"/>
      <c r="QQE96" s="50"/>
      <c r="QQF96" s="50"/>
      <c r="QQG96" s="50"/>
      <c r="QQH96" s="50"/>
      <c r="QQI96" s="50"/>
      <c r="QQJ96" s="50"/>
      <c r="QQK96" s="50"/>
      <c r="QQL96" s="50"/>
      <c r="QQM96" s="50"/>
      <c r="QQN96" s="50"/>
      <c r="QQO96" s="50"/>
      <c r="QQP96" s="50"/>
      <c r="QQQ96" s="50"/>
      <c r="QQR96" s="50"/>
      <c r="QQS96" s="50"/>
      <c r="QQT96" s="50"/>
      <c r="QQU96" s="50"/>
      <c r="QQV96" s="50"/>
      <c r="QQW96" s="50"/>
      <c r="QQX96" s="50"/>
      <c r="QQY96" s="50"/>
      <c r="QQZ96" s="50"/>
      <c r="QRA96" s="50"/>
      <c r="QRB96" s="50"/>
      <c r="QRC96" s="50"/>
      <c r="QRD96" s="50"/>
      <c r="QRE96" s="50"/>
      <c r="QRF96" s="50"/>
      <c r="QRG96" s="50"/>
      <c r="QRH96" s="50"/>
      <c r="QRI96" s="50"/>
      <c r="QRJ96" s="50"/>
      <c r="QRK96" s="50"/>
      <c r="QRL96" s="50"/>
      <c r="QRM96" s="50"/>
      <c r="QRN96" s="50"/>
      <c r="QRO96" s="50"/>
      <c r="QRP96" s="50"/>
      <c r="QRQ96" s="50"/>
      <c r="QRR96" s="50"/>
      <c r="QRS96" s="50"/>
      <c r="QRT96" s="50"/>
      <c r="QRU96" s="50"/>
      <c r="QRV96" s="50"/>
      <c r="QRW96" s="50"/>
      <c r="QRX96" s="50"/>
      <c r="QRY96" s="50"/>
      <c r="QRZ96" s="50"/>
      <c r="QSA96" s="50"/>
      <c r="QSB96" s="50"/>
      <c r="QSC96" s="50"/>
      <c r="QSD96" s="50"/>
      <c r="QSE96" s="50"/>
      <c r="QSF96" s="50"/>
      <c r="QSG96" s="50"/>
      <c r="QSH96" s="50"/>
      <c r="QSI96" s="50"/>
      <c r="QSJ96" s="50"/>
      <c r="QSK96" s="50"/>
      <c r="QSL96" s="50"/>
      <c r="QSM96" s="50"/>
      <c r="QSN96" s="50"/>
      <c r="QSO96" s="50"/>
      <c r="QSP96" s="50"/>
      <c r="QSQ96" s="50"/>
      <c r="QSR96" s="50"/>
      <c r="QSS96" s="50"/>
      <c r="QST96" s="50"/>
      <c r="QSU96" s="50"/>
      <c r="QSV96" s="50"/>
      <c r="QSW96" s="50"/>
      <c r="QSX96" s="50"/>
      <c r="QSY96" s="50"/>
      <c r="QSZ96" s="50"/>
      <c r="QTA96" s="50"/>
      <c r="QTB96" s="50"/>
      <c r="QTC96" s="50"/>
      <c r="QTD96" s="50"/>
      <c r="QTE96" s="50"/>
      <c r="QTF96" s="50"/>
      <c r="QTG96" s="50"/>
      <c r="QTH96" s="50"/>
      <c r="QTI96" s="50"/>
      <c r="QTJ96" s="50"/>
      <c r="QTK96" s="50"/>
      <c r="QTL96" s="50"/>
      <c r="QTM96" s="50"/>
      <c r="QTN96" s="50"/>
      <c r="QTO96" s="50"/>
      <c r="QTP96" s="50"/>
      <c r="QTQ96" s="50"/>
      <c r="QTR96" s="50"/>
      <c r="QTS96" s="50"/>
      <c r="QTT96" s="50"/>
      <c r="QTU96" s="50"/>
      <c r="QTV96" s="50"/>
      <c r="QTW96" s="50"/>
      <c r="QTX96" s="50"/>
      <c r="QTY96" s="50"/>
      <c r="QTZ96" s="50"/>
      <c r="QUA96" s="50"/>
      <c r="QUB96" s="50"/>
      <c r="QUC96" s="50"/>
      <c r="QUD96" s="50"/>
      <c r="QUE96" s="50"/>
      <c r="QUF96" s="50"/>
      <c r="QUG96" s="50"/>
      <c r="QUH96" s="50"/>
      <c r="QUI96" s="50"/>
      <c r="QUJ96" s="50"/>
      <c r="QUK96" s="50"/>
      <c r="QUL96" s="50"/>
      <c r="QUM96" s="50"/>
      <c r="QUN96" s="50"/>
      <c r="QUO96" s="50"/>
      <c r="QUP96" s="50"/>
      <c r="QUQ96" s="50"/>
      <c r="QUR96" s="50"/>
      <c r="QUS96" s="50"/>
      <c r="QUT96" s="50"/>
      <c r="QUU96" s="50"/>
      <c r="QUV96" s="50"/>
      <c r="QUW96" s="50"/>
      <c r="QUX96" s="50"/>
      <c r="QUY96" s="50"/>
      <c r="QUZ96" s="50"/>
      <c r="QVA96" s="50"/>
      <c r="QVB96" s="50"/>
      <c r="QVC96" s="50"/>
      <c r="QVD96" s="50"/>
      <c r="QVE96" s="50"/>
      <c r="QVF96" s="50"/>
      <c r="QVG96" s="50"/>
      <c r="QVH96" s="50"/>
      <c r="QVI96" s="50"/>
      <c r="QVJ96" s="50"/>
      <c r="QVK96" s="50"/>
      <c r="QVL96" s="50"/>
      <c r="QVM96" s="50"/>
      <c r="QVN96" s="50"/>
      <c r="QVO96" s="50"/>
      <c r="QVP96" s="50"/>
      <c r="QVQ96" s="50"/>
      <c r="QVR96" s="50"/>
      <c r="QVS96" s="50"/>
      <c r="QVT96" s="50"/>
      <c r="QVU96" s="50"/>
      <c r="QVV96" s="50"/>
      <c r="QVW96" s="50"/>
      <c r="QVX96" s="50"/>
      <c r="QVY96" s="50"/>
      <c r="QVZ96" s="50"/>
      <c r="QWA96" s="50"/>
      <c r="QWB96" s="50"/>
      <c r="QWC96" s="50"/>
      <c r="QWD96" s="50"/>
      <c r="QWE96" s="50"/>
      <c r="QWF96" s="50"/>
      <c r="QWG96" s="50"/>
      <c r="QWH96" s="50"/>
      <c r="QWI96" s="50"/>
      <c r="QWJ96" s="50"/>
      <c r="QWK96" s="50"/>
      <c r="QWL96" s="50"/>
      <c r="QWM96" s="50"/>
      <c r="QWN96" s="50"/>
      <c r="QWO96" s="50"/>
      <c r="QWP96" s="50"/>
      <c r="QWQ96" s="50"/>
      <c r="QWR96" s="50"/>
      <c r="QWS96" s="50"/>
      <c r="QWT96" s="50"/>
      <c r="QWU96" s="50"/>
      <c r="QWV96" s="50"/>
      <c r="QWW96" s="50"/>
      <c r="QWX96" s="50"/>
      <c r="QWY96" s="50"/>
      <c r="QWZ96" s="50"/>
      <c r="QXA96" s="50"/>
      <c r="QXB96" s="50"/>
      <c r="QXC96" s="50"/>
      <c r="QXD96" s="50"/>
      <c r="QXE96" s="50"/>
      <c r="QXF96" s="50"/>
      <c r="QXG96" s="50"/>
      <c r="QXH96" s="50"/>
      <c r="QXI96" s="50"/>
      <c r="QXJ96" s="50"/>
      <c r="QXK96" s="50"/>
      <c r="QXL96" s="50"/>
      <c r="QXM96" s="50"/>
      <c r="QXN96" s="50"/>
      <c r="QXO96" s="50"/>
      <c r="QXP96" s="50"/>
      <c r="QXQ96" s="50"/>
      <c r="QXR96" s="50"/>
      <c r="QXS96" s="50"/>
      <c r="QXT96" s="50"/>
      <c r="QXU96" s="50"/>
      <c r="QXV96" s="50"/>
      <c r="QXW96" s="50"/>
      <c r="QXX96" s="50"/>
      <c r="QXY96" s="50"/>
      <c r="QXZ96" s="50"/>
      <c r="QYA96" s="50"/>
      <c r="QYB96" s="50"/>
      <c r="QYC96" s="50"/>
      <c r="QYD96" s="50"/>
      <c r="QYE96" s="50"/>
      <c r="QYF96" s="50"/>
      <c r="QYG96" s="50"/>
      <c r="QYH96" s="50"/>
      <c r="QYI96" s="50"/>
      <c r="QYJ96" s="50"/>
      <c r="QYK96" s="50"/>
      <c r="QYL96" s="50"/>
      <c r="QYM96" s="50"/>
      <c r="QYN96" s="50"/>
      <c r="QYO96" s="50"/>
      <c r="QYP96" s="50"/>
      <c r="QYQ96" s="50"/>
      <c r="QYR96" s="50"/>
      <c r="QYS96" s="50"/>
      <c r="QYT96" s="50"/>
      <c r="QYU96" s="50"/>
      <c r="QYV96" s="50"/>
      <c r="QYW96" s="50"/>
      <c r="QYX96" s="50"/>
      <c r="QYY96" s="50"/>
      <c r="QYZ96" s="50"/>
      <c r="QZA96" s="50"/>
      <c r="QZB96" s="50"/>
      <c r="QZC96" s="50"/>
      <c r="QZD96" s="50"/>
      <c r="QZE96" s="50"/>
      <c r="QZF96" s="50"/>
      <c r="QZG96" s="50"/>
      <c r="QZH96" s="50"/>
      <c r="QZI96" s="50"/>
      <c r="QZJ96" s="50"/>
      <c r="QZK96" s="50"/>
      <c r="QZL96" s="50"/>
      <c r="QZM96" s="50"/>
      <c r="QZN96" s="50"/>
      <c r="QZO96" s="50"/>
      <c r="QZP96" s="50"/>
      <c r="QZQ96" s="50"/>
      <c r="QZR96" s="50"/>
      <c r="QZS96" s="50"/>
      <c r="QZT96" s="50"/>
      <c r="QZU96" s="50"/>
      <c r="QZV96" s="50"/>
      <c r="QZW96" s="50"/>
      <c r="QZX96" s="50"/>
      <c r="QZY96" s="50"/>
      <c r="QZZ96" s="50"/>
      <c r="RAA96" s="50"/>
      <c r="RAB96" s="50"/>
      <c r="RAC96" s="50"/>
      <c r="RAD96" s="50"/>
      <c r="RAE96" s="50"/>
      <c r="RAF96" s="50"/>
      <c r="RAG96" s="50"/>
      <c r="RAH96" s="50"/>
      <c r="RAI96" s="50"/>
      <c r="RAJ96" s="50"/>
      <c r="RAK96" s="50"/>
      <c r="RAL96" s="50"/>
      <c r="RAM96" s="50"/>
      <c r="RAN96" s="50"/>
      <c r="RAO96" s="50"/>
      <c r="RAP96" s="50"/>
      <c r="RAQ96" s="50"/>
      <c r="RAR96" s="50"/>
      <c r="RAS96" s="50"/>
      <c r="RAT96" s="50"/>
      <c r="RAU96" s="50"/>
      <c r="RAV96" s="50"/>
      <c r="RAW96" s="50"/>
      <c r="RAX96" s="50"/>
      <c r="RAY96" s="50"/>
      <c r="RAZ96" s="50"/>
      <c r="RBA96" s="50"/>
      <c r="RBB96" s="50"/>
      <c r="RBC96" s="50"/>
      <c r="RBD96" s="50"/>
      <c r="RBE96" s="50"/>
      <c r="RBF96" s="50"/>
      <c r="RBG96" s="50"/>
      <c r="RBH96" s="50"/>
      <c r="RBI96" s="50"/>
      <c r="RBJ96" s="50"/>
      <c r="RBK96" s="50"/>
      <c r="RBL96" s="50"/>
      <c r="RBM96" s="50"/>
      <c r="RBN96" s="50"/>
      <c r="RBO96" s="50"/>
      <c r="RBP96" s="50"/>
      <c r="RBQ96" s="50"/>
      <c r="RBR96" s="50"/>
      <c r="RBS96" s="50"/>
      <c r="RBT96" s="50"/>
      <c r="RBU96" s="50"/>
      <c r="RBV96" s="50"/>
      <c r="RBW96" s="50"/>
      <c r="RBX96" s="50"/>
      <c r="RBY96" s="50"/>
      <c r="RBZ96" s="50"/>
      <c r="RCA96" s="50"/>
      <c r="RCB96" s="50"/>
      <c r="RCC96" s="50"/>
      <c r="RCD96" s="50"/>
      <c r="RCE96" s="50"/>
      <c r="RCF96" s="50"/>
      <c r="RCG96" s="50"/>
      <c r="RCH96" s="50"/>
      <c r="RCI96" s="50"/>
      <c r="RCJ96" s="50"/>
      <c r="RCK96" s="50"/>
      <c r="RCL96" s="50"/>
      <c r="RCM96" s="50"/>
      <c r="RCN96" s="50"/>
      <c r="RCO96" s="50"/>
      <c r="RCP96" s="50"/>
      <c r="RCQ96" s="50"/>
      <c r="RCR96" s="50"/>
      <c r="RCS96" s="50"/>
      <c r="RCT96" s="50"/>
      <c r="RCU96" s="50"/>
      <c r="RCV96" s="50"/>
      <c r="RCW96" s="50"/>
      <c r="RCX96" s="50"/>
      <c r="RCY96" s="50"/>
      <c r="RCZ96" s="50"/>
      <c r="RDA96" s="50"/>
      <c r="RDB96" s="50"/>
      <c r="RDC96" s="50"/>
      <c r="RDD96" s="50"/>
      <c r="RDE96" s="50"/>
      <c r="RDF96" s="50"/>
      <c r="RDG96" s="50"/>
      <c r="RDH96" s="50"/>
      <c r="RDI96" s="50"/>
      <c r="RDJ96" s="50"/>
      <c r="RDK96" s="50"/>
      <c r="RDL96" s="50"/>
      <c r="RDM96" s="50"/>
      <c r="RDN96" s="50"/>
      <c r="RDO96" s="50"/>
      <c r="RDP96" s="50"/>
      <c r="RDQ96" s="50"/>
      <c r="RDR96" s="50"/>
      <c r="RDS96" s="50"/>
      <c r="RDT96" s="50"/>
      <c r="RDU96" s="50"/>
      <c r="RDV96" s="50"/>
      <c r="RDW96" s="50"/>
      <c r="RDX96" s="50"/>
      <c r="RDY96" s="50"/>
      <c r="RDZ96" s="50"/>
      <c r="REA96" s="50"/>
      <c r="REB96" s="50"/>
      <c r="REC96" s="50"/>
      <c r="RED96" s="50"/>
      <c r="REE96" s="50"/>
      <c r="REF96" s="50"/>
      <c r="REG96" s="50"/>
      <c r="REH96" s="50"/>
      <c r="REI96" s="50"/>
      <c r="REJ96" s="50"/>
      <c r="REK96" s="50"/>
      <c r="REL96" s="50"/>
      <c r="REM96" s="50"/>
      <c r="REN96" s="50"/>
      <c r="REO96" s="50"/>
      <c r="REP96" s="50"/>
      <c r="REQ96" s="50"/>
      <c r="RER96" s="50"/>
      <c r="RES96" s="50"/>
      <c r="RET96" s="50"/>
      <c r="REU96" s="50"/>
      <c r="REV96" s="50"/>
      <c r="REW96" s="50"/>
      <c r="REX96" s="50"/>
      <c r="REY96" s="50"/>
      <c r="REZ96" s="50"/>
      <c r="RFA96" s="50"/>
      <c r="RFB96" s="50"/>
      <c r="RFC96" s="50"/>
      <c r="RFD96" s="50"/>
      <c r="RFE96" s="50"/>
      <c r="RFF96" s="50"/>
      <c r="RFG96" s="50"/>
      <c r="RFH96" s="50"/>
      <c r="RFI96" s="50"/>
      <c r="RFJ96" s="50"/>
      <c r="RFK96" s="50"/>
      <c r="RFL96" s="50"/>
      <c r="RFM96" s="50"/>
      <c r="RFN96" s="50"/>
      <c r="RFO96" s="50"/>
      <c r="RFP96" s="50"/>
      <c r="RFQ96" s="50"/>
      <c r="RFR96" s="50"/>
      <c r="RFS96" s="50"/>
      <c r="RFT96" s="50"/>
      <c r="RFU96" s="50"/>
      <c r="RFV96" s="50"/>
      <c r="RFW96" s="50"/>
      <c r="RFX96" s="50"/>
      <c r="RFY96" s="50"/>
      <c r="RFZ96" s="50"/>
      <c r="RGA96" s="50"/>
      <c r="RGB96" s="50"/>
      <c r="RGC96" s="50"/>
      <c r="RGD96" s="50"/>
      <c r="RGE96" s="50"/>
      <c r="RGF96" s="50"/>
      <c r="RGG96" s="50"/>
      <c r="RGH96" s="50"/>
      <c r="RGI96" s="50"/>
      <c r="RGJ96" s="50"/>
      <c r="RGK96" s="50"/>
      <c r="RGL96" s="50"/>
      <c r="RGM96" s="50"/>
      <c r="RGN96" s="50"/>
      <c r="RGO96" s="50"/>
      <c r="RGP96" s="50"/>
      <c r="RGQ96" s="50"/>
      <c r="RGR96" s="50"/>
      <c r="RGS96" s="50"/>
      <c r="RGT96" s="50"/>
      <c r="RGU96" s="50"/>
      <c r="RGV96" s="50"/>
      <c r="RGW96" s="50"/>
      <c r="RGX96" s="50"/>
      <c r="RGY96" s="50"/>
      <c r="RGZ96" s="50"/>
      <c r="RHA96" s="50"/>
      <c r="RHB96" s="50"/>
      <c r="RHC96" s="50"/>
      <c r="RHD96" s="50"/>
      <c r="RHE96" s="50"/>
      <c r="RHF96" s="50"/>
      <c r="RHG96" s="50"/>
      <c r="RHH96" s="50"/>
      <c r="RHI96" s="50"/>
      <c r="RHJ96" s="50"/>
      <c r="RHK96" s="50"/>
      <c r="RHL96" s="50"/>
      <c r="RHM96" s="50"/>
      <c r="RHN96" s="50"/>
      <c r="RHO96" s="50"/>
      <c r="RHP96" s="50"/>
      <c r="RHQ96" s="50"/>
      <c r="RHR96" s="50"/>
      <c r="RHS96" s="50"/>
      <c r="RHT96" s="50"/>
      <c r="RHU96" s="50"/>
      <c r="RHV96" s="50"/>
      <c r="RHW96" s="50"/>
      <c r="RHX96" s="50"/>
      <c r="RHY96" s="50"/>
      <c r="RHZ96" s="50"/>
      <c r="RIA96" s="50"/>
      <c r="RIB96" s="50"/>
      <c r="RIC96" s="50"/>
      <c r="RID96" s="50"/>
      <c r="RIE96" s="50"/>
      <c r="RIF96" s="50"/>
      <c r="RIG96" s="50"/>
      <c r="RIH96" s="50"/>
      <c r="RII96" s="50"/>
      <c r="RIJ96" s="50"/>
      <c r="RIK96" s="50"/>
      <c r="RIL96" s="50"/>
      <c r="RIM96" s="50"/>
      <c r="RIN96" s="50"/>
      <c r="RIO96" s="50"/>
      <c r="RIP96" s="50"/>
      <c r="RIQ96" s="50"/>
      <c r="RIR96" s="50"/>
      <c r="RIS96" s="50"/>
      <c r="RIT96" s="50"/>
      <c r="RIU96" s="50"/>
      <c r="RIV96" s="50"/>
      <c r="RIW96" s="50"/>
      <c r="RIX96" s="50"/>
      <c r="RIY96" s="50"/>
      <c r="RIZ96" s="50"/>
      <c r="RJA96" s="50"/>
      <c r="RJB96" s="50"/>
      <c r="RJC96" s="50"/>
      <c r="RJD96" s="50"/>
      <c r="RJE96" s="50"/>
      <c r="RJF96" s="50"/>
      <c r="RJG96" s="50"/>
      <c r="RJH96" s="50"/>
      <c r="RJI96" s="50"/>
      <c r="RJJ96" s="50"/>
      <c r="RJK96" s="50"/>
      <c r="RJL96" s="50"/>
      <c r="RJM96" s="50"/>
      <c r="RJN96" s="50"/>
      <c r="RJO96" s="50"/>
      <c r="RJP96" s="50"/>
      <c r="RJQ96" s="50"/>
      <c r="RJR96" s="50"/>
      <c r="RJS96" s="50"/>
      <c r="RJT96" s="50"/>
      <c r="RJU96" s="50"/>
      <c r="RJV96" s="50"/>
      <c r="RJW96" s="50"/>
      <c r="RJX96" s="50"/>
      <c r="RJY96" s="50"/>
      <c r="RJZ96" s="50"/>
      <c r="RKA96" s="50"/>
      <c r="RKB96" s="50"/>
      <c r="RKC96" s="50"/>
      <c r="RKD96" s="50"/>
      <c r="RKE96" s="50"/>
      <c r="RKF96" s="50"/>
      <c r="RKG96" s="50"/>
      <c r="RKH96" s="50"/>
      <c r="RKI96" s="50"/>
      <c r="RKJ96" s="50"/>
      <c r="RKK96" s="50"/>
      <c r="RKL96" s="50"/>
      <c r="RKM96" s="50"/>
      <c r="RKN96" s="50"/>
      <c r="RKO96" s="50"/>
      <c r="RKP96" s="50"/>
      <c r="RKQ96" s="50"/>
      <c r="RKR96" s="50"/>
      <c r="RKS96" s="50"/>
      <c r="RKT96" s="50"/>
      <c r="RKU96" s="50"/>
      <c r="RKV96" s="50"/>
      <c r="RKW96" s="50"/>
      <c r="RKX96" s="50"/>
      <c r="RKY96" s="50"/>
      <c r="RKZ96" s="50"/>
      <c r="RLA96" s="50"/>
      <c r="RLB96" s="50"/>
      <c r="RLC96" s="50"/>
      <c r="RLD96" s="50"/>
      <c r="RLE96" s="50"/>
      <c r="RLF96" s="50"/>
      <c r="RLG96" s="50"/>
      <c r="RLH96" s="50"/>
      <c r="RLI96" s="50"/>
      <c r="RLJ96" s="50"/>
      <c r="RLK96" s="50"/>
      <c r="RLL96" s="50"/>
      <c r="RLM96" s="50"/>
      <c r="RLN96" s="50"/>
      <c r="RLO96" s="50"/>
      <c r="RLP96" s="50"/>
      <c r="RLQ96" s="50"/>
      <c r="RLR96" s="50"/>
      <c r="RLS96" s="50"/>
      <c r="RLT96" s="50"/>
      <c r="RLU96" s="50"/>
      <c r="RLV96" s="50"/>
      <c r="RLW96" s="50"/>
      <c r="RLX96" s="50"/>
      <c r="RLY96" s="50"/>
      <c r="RLZ96" s="50"/>
      <c r="RMA96" s="50"/>
      <c r="RMB96" s="50"/>
      <c r="RMC96" s="50"/>
      <c r="RMD96" s="50"/>
      <c r="RME96" s="50"/>
      <c r="RMF96" s="50"/>
      <c r="RMG96" s="50"/>
      <c r="RMH96" s="50"/>
      <c r="RMI96" s="50"/>
      <c r="RMJ96" s="50"/>
      <c r="RMK96" s="50"/>
      <c r="RML96" s="50"/>
      <c r="RMM96" s="50"/>
      <c r="RMN96" s="50"/>
      <c r="RMO96" s="50"/>
      <c r="RMP96" s="50"/>
      <c r="RMQ96" s="50"/>
      <c r="RMR96" s="50"/>
      <c r="RMS96" s="50"/>
      <c r="RMT96" s="50"/>
      <c r="RMU96" s="50"/>
      <c r="RMV96" s="50"/>
      <c r="RMW96" s="50"/>
      <c r="RMX96" s="50"/>
      <c r="RMY96" s="50"/>
      <c r="RMZ96" s="50"/>
      <c r="RNA96" s="50"/>
      <c r="RNB96" s="50"/>
      <c r="RNC96" s="50"/>
      <c r="RND96" s="50"/>
      <c r="RNE96" s="50"/>
      <c r="RNF96" s="50"/>
      <c r="RNG96" s="50"/>
      <c r="RNH96" s="50"/>
      <c r="RNI96" s="50"/>
      <c r="RNJ96" s="50"/>
      <c r="RNK96" s="50"/>
      <c r="RNL96" s="50"/>
      <c r="RNM96" s="50"/>
      <c r="RNN96" s="50"/>
      <c r="RNO96" s="50"/>
      <c r="RNP96" s="50"/>
      <c r="RNQ96" s="50"/>
      <c r="RNR96" s="50"/>
      <c r="RNS96" s="50"/>
      <c r="RNT96" s="50"/>
      <c r="RNU96" s="50"/>
      <c r="RNV96" s="50"/>
      <c r="RNW96" s="50"/>
      <c r="RNX96" s="50"/>
      <c r="RNY96" s="50"/>
      <c r="RNZ96" s="50"/>
      <c r="ROA96" s="50"/>
      <c r="ROB96" s="50"/>
      <c r="ROC96" s="50"/>
      <c r="ROD96" s="50"/>
      <c r="ROE96" s="50"/>
      <c r="ROF96" s="50"/>
      <c r="ROG96" s="50"/>
      <c r="ROH96" s="50"/>
      <c r="ROI96" s="50"/>
      <c r="ROJ96" s="50"/>
      <c r="ROK96" s="50"/>
      <c r="ROL96" s="50"/>
      <c r="ROM96" s="50"/>
      <c r="RON96" s="50"/>
      <c r="ROO96" s="50"/>
      <c r="ROP96" s="50"/>
      <c r="ROQ96" s="50"/>
      <c r="ROR96" s="50"/>
      <c r="ROS96" s="50"/>
      <c r="ROT96" s="50"/>
      <c r="ROU96" s="50"/>
      <c r="ROV96" s="50"/>
      <c r="ROW96" s="50"/>
      <c r="ROX96" s="50"/>
      <c r="ROY96" s="50"/>
      <c r="ROZ96" s="50"/>
      <c r="RPA96" s="50"/>
      <c r="RPB96" s="50"/>
      <c r="RPC96" s="50"/>
      <c r="RPD96" s="50"/>
      <c r="RPE96" s="50"/>
      <c r="RPF96" s="50"/>
      <c r="RPG96" s="50"/>
      <c r="RPH96" s="50"/>
      <c r="RPI96" s="50"/>
      <c r="RPJ96" s="50"/>
      <c r="RPK96" s="50"/>
      <c r="RPL96" s="50"/>
      <c r="RPM96" s="50"/>
      <c r="RPN96" s="50"/>
      <c r="RPO96" s="50"/>
      <c r="RPP96" s="50"/>
      <c r="RPQ96" s="50"/>
      <c r="RPR96" s="50"/>
      <c r="RPS96" s="50"/>
      <c r="RPT96" s="50"/>
      <c r="RPU96" s="50"/>
      <c r="RPV96" s="50"/>
      <c r="RPW96" s="50"/>
      <c r="RPX96" s="50"/>
      <c r="RPY96" s="50"/>
      <c r="RPZ96" s="50"/>
      <c r="RQA96" s="50"/>
      <c r="RQB96" s="50"/>
      <c r="RQC96" s="50"/>
      <c r="RQD96" s="50"/>
      <c r="RQE96" s="50"/>
      <c r="RQF96" s="50"/>
      <c r="RQG96" s="50"/>
      <c r="RQH96" s="50"/>
      <c r="RQI96" s="50"/>
      <c r="RQJ96" s="50"/>
      <c r="RQK96" s="50"/>
      <c r="RQL96" s="50"/>
      <c r="RQM96" s="50"/>
      <c r="RQN96" s="50"/>
      <c r="RQO96" s="50"/>
      <c r="RQP96" s="50"/>
      <c r="RQQ96" s="50"/>
      <c r="RQR96" s="50"/>
      <c r="RQS96" s="50"/>
      <c r="RQT96" s="50"/>
      <c r="RQU96" s="50"/>
      <c r="RQV96" s="50"/>
      <c r="RQW96" s="50"/>
      <c r="RQX96" s="50"/>
      <c r="RQY96" s="50"/>
      <c r="RQZ96" s="50"/>
      <c r="RRA96" s="50"/>
      <c r="RRB96" s="50"/>
      <c r="RRC96" s="50"/>
      <c r="RRD96" s="50"/>
      <c r="RRE96" s="50"/>
      <c r="RRF96" s="50"/>
      <c r="RRG96" s="50"/>
      <c r="RRH96" s="50"/>
      <c r="RRI96" s="50"/>
      <c r="RRJ96" s="50"/>
      <c r="RRK96" s="50"/>
      <c r="RRL96" s="50"/>
      <c r="RRM96" s="50"/>
      <c r="RRN96" s="50"/>
      <c r="RRO96" s="50"/>
      <c r="RRP96" s="50"/>
      <c r="RRQ96" s="50"/>
      <c r="RRR96" s="50"/>
      <c r="RRS96" s="50"/>
      <c r="RRT96" s="50"/>
      <c r="RRU96" s="50"/>
      <c r="RRV96" s="50"/>
      <c r="RRW96" s="50"/>
      <c r="RRX96" s="50"/>
      <c r="RRY96" s="50"/>
      <c r="RRZ96" s="50"/>
      <c r="RSA96" s="50"/>
      <c r="RSB96" s="50"/>
      <c r="RSC96" s="50"/>
      <c r="RSD96" s="50"/>
      <c r="RSE96" s="50"/>
      <c r="RSF96" s="50"/>
      <c r="RSG96" s="50"/>
      <c r="RSH96" s="50"/>
      <c r="RSI96" s="50"/>
      <c r="RSJ96" s="50"/>
      <c r="RSK96" s="50"/>
      <c r="RSL96" s="50"/>
      <c r="RSM96" s="50"/>
      <c r="RSN96" s="50"/>
      <c r="RSO96" s="50"/>
      <c r="RSP96" s="50"/>
      <c r="RSQ96" s="50"/>
      <c r="RSR96" s="50"/>
      <c r="RSS96" s="50"/>
      <c r="RST96" s="50"/>
      <c r="RSU96" s="50"/>
      <c r="RSV96" s="50"/>
      <c r="RSW96" s="50"/>
      <c r="RSX96" s="50"/>
      <c r="RSY96" s="50"/>
      <c r="RSZ96" s="50"/>
      <c r="RTA96" s="50"/>
      <c r="RTB96" s="50"/>
      <c r="RTC96" s="50"/>
      <c r="RTD96" s="50"/>
      <c r="RTE96" s="50"/>
      <c r="RTF96" s="50"/>
      <c r="RTG96" s="50"/>
      <c r="RTH96" s="50"/>
      <c r="RTI96" s="50"/>
      <c r="RTJ96" s="50"/>
      <c r="RTK96" s="50"/>
      <c r="RTL96" s="50"/>
      <c r="RTM96" s="50"/>
      <c r="RTN96" s="50"/>
      <c r="RTO96" s="50"/>
      <c r="RTP96" s="50"/>
      <c r="RTQ96" s="50"/>
      <c r="RTR96" s="50"/>
      <c r="RTS96" s="50"/>
      <c r="RTT96" s="50"/>
      <c r="RTU96" s="50"/>
      <c r="RTV96" s="50"/>
      <c r="RTW96" s="50"/>
      <c r="RTX96" s="50"/>
      <c r="RTY96" s="50"/>
      <c r="RTZ96" s="50"/>
      <c r="RUA96" s="50"/>
      <c r="RUB96" s="50"/>
      <c r="RUC96" s="50"/>
      <c r="RUD96" s="50"/>
      <c r="RUE96" s="50"/>
      <c r="RUF96" s="50"/>
      <c r="RUG96" s="50"/>
      <c r="RUH96" s="50"/>
      <c r="RUI96" s="50"/>
      <c r="RUJ96" s="50"/>
      <c r="RUK96" s="50"/>
      <c r="RUL96" s="50"/>
      <c r="RUM96" s="50"/>
      <c r="RUN96" s="50"/>
      <c r="RUO96" s="50"/>
      <c r="RUP96" s="50"/>
      <c r="RUQ96" s="50"/>
      <c r="RUR96" s="50"/>
      <c r="RUS96" s="50"/>
      <c r="RUT96" s="50"/>
      <c r="RUU96" s="50"/>
      <c r="RUV96" s="50"/>
      <c r="RUW96" s="50"/>
      <c r="RUX96" s="50"/>
      <c r="RUY96" s="50"/>
      <c r="RUZ96" s="50"/>
      <c r="RVA96" s="50"/>
      <c r="RVB96" s="50"/>
      <c r="RVC96" s="50"/>
      <c r="RVD96" s="50"/>
      <c r="RVE96" s="50"/>
      <c r="RVF96" s="50"/>
      <c r="RVG96" s="50"/>
      <c r="RVH96" s="50"/>
      <c r="RVI96" s="50"/>
      <c r="RVJ96" s="50"/>
      <c r="RVK96" s="50"/>
      <c r="RVL96" s="50"/>
      <c r="RVM96" s="50"/>
      <c r="RVN96" s="50"/>
      <c r="RVO96" s="50"/>
      <c r="RVP96" s="50"/>
      <c r="RVQ96" s="50"/>
      <c r="RVR96" s="50"/>
      <c r="RVS96" s="50"/>
      <c r="RVT96" s="50"/>
      <c r="RVU96" s="50"/>
      <c r="RVV96" s="50"/>
      <c r="RVW96" s="50"/>
      <c r="RVX96" s="50"/>
      <c r="RVY96" s="50"/>
      <c r="RVZ96" s="50"/>
      <c r="RWA96" s="50"/>
      <c r="RWB96" s="50"/>
      <c r="RWC96" s="50"/>
      <c r="RWD96" s="50"/>
      <c r="RWE96" s="50"/>
      <c r="RWF96" s="50"/>
      <c r="RWG96" s="50"/>
      <c r="RWH96" s="50"/>
      <c r="RWI96" s="50"/>
      <c r="RWJ96" s="50"/>
      <c r="RWK96" s="50"/>
      <c r="RWL96" s="50"/>
      <c r="RWM96" s="50"/>
      <c r="RWN96" s="50"/>
      <c r="RWO96" s="50"/>
      <c r="RWP96" s="50"/>
      <c r="RWQ96" s="50"/>
      <c r="RWR96" s="50"/>
      <c r="RWS96" s="50"/>
      <c r="RWT96" s="50"/>
      <c r="RWU96" s="50"/>
      <c r="RWV96" s="50"/>
      <c r="RWW96" s="50"/>
      <c r="RWX96" s="50"/>
      <c r="RWY96" s="50"/>
      <c r="RWZ96" s="50"/>
      <c r="RXA96" s="50"/>
      <c r="RXB96" s="50"/>
      <c r="RXC96" s="50"/>
      <c r="RXD96" s="50"/>
      <c r="RXE96" s="50"/>
      <c r="RXF96" s="50"/>
      <c r="RXG96" s="50"/>
      <c r="RXH96" s="50"/>
      <c r="RXI96" s="50"/>
      <c r="RXJ96" s="50"/>
      <c r="RXK96" s="50"/>
      <c r="RXL96" s="50"/>
      <c r="RXM96" s="50"/>
      <c r="RXN96" s="50"/>
      <c r="RXO96" s="50"/>
      <c r="RXP96" s="50"/>
      <c r="RXQ96" s="50"/>
      <c r="RXR96" s="50"/>
      <c r="RXS96" s="50"/>
      <c r="RXT96" s="50"/>
      <c r="RXU96" s="50"/>
      <c r="RXV96" s="50"/>
      <c r="RXW96" s="50"/>
      <c r="RXX96" s="50"/>
      <c r="RXY96" s="50"/>
      <c r="RXZ96" s="50"/>
      <c r="RYA96" s="50"/>
      <c r="RYB96" s="50"/>
      <c r="RYC96" s="50"/>
      <c r="RYD96" s="50"/>
      <c r="RYE96" s="50"/>
      <c r="RYF96" s="50"/>
      <c r="RYG96" s="50"/>
      <c r="RYH96" s="50"/>
      <c r="RYI96" s="50"/>
      <c r="RYJ96" s="50"/>
      <c r="RYK96" s="50"/>
      <c r="RYL96" s="50"/>
      <c r="RYM96" s="50"/>
      <c r="RYN96" s="50"/>
      <c r="RYO96" s="50"/>
      <c r="RYP96" s="50"/>
      <c r="RYQ96" s="50"/>
      <c r="RYR96" s="50"/>
      <c r="RYS96" s="50"/>
      <c r="RYT96" s="50"/>
      <c r="RYU96" s="50"/>
      <c r="RYV96" s="50"/>
      <c r="RYW96" s="50"/>
      <c r="RYX96" s="50"/>
      <c r="RYY96" s="50"/>
      <c r="RYZ96" s="50"/>
      <c r="RZA96" s="50"/>
      <c r="RZB96" s="50"/>
      <c r="RZC96" s="50"/>
      <c r="RZD96" s="50"/>
      <c r="RZE96" s="50"/>
      <c r="RZF96" s="50"/>
      <c r="RZG96" s="50"/>
      <c r="RZH96" s="50"/>
      <c r="RZI96" s="50"/>
      <c r="RZJ96" s="50"/>
      <c r="RZK96" s="50"/>
      <c r="RZL96" s="50"/>
      <c r="RZM96" s="50"/>
      <c r="RZN96" s="50"/>
      <c r="RZO96" s="50"/>
      <c r="RZP96" s="50"/>
      <c r="RZQ96" s="50"/>
      <c r="RZR96" s="50"/>
      <c r="RZS96" s="50"/>
      <c r="RZT96" s="50"/>
      <c r="RZU96" s="50"/>
      <c r="RZV96" s="50"/>
      <c r="RZW96" s="50"/>
      <c r="RZX96" s="50"/>
      <c r="RZY96" s="50"/>
      <c r="RZZ96" s="50"/>
      <c r="SAA96" s="50"/>
      <c r="SAB96" s="50"/>
      <c r="SAC96" s="50"/>
      <c r="SAD96" s="50"/>
      <c r="SAE96" s="50"/>
      <c r="SAF96" s="50"/>
      <c r="SAG96" s="50"/>
      <c r="SAH96" s="50"/>
      <c r="SAI96" s="50"/>
      <c r="SAJ96" s="50"/>
      <c r="SAK96" s="50"/>
      <c r="SAL96" s="50"/>
      <c r="SAM96" s="50"/>
      <c r="SAN96" s="50"/>
      <c r="SAO96" s="50"/>
      <c r="SAP96" s="50"/>
      <c r="SAQ96" s="50"/>
      <c r="SAR96" s="50"/>
      <c r="SAS96" s="50"/>
      <c r="SAT96" s="50"/>
      <c r="SAU96" s="50"/>
      <c r="SAV96" s="50"/>
      <c r="SAW96" s="50"/>
      <c r="SAX96" s="50"/>
      <c r="SAY96" s="50"/>
      <c r="SAZ96" s="50"/>
      <c r="SBA96" s="50"/>
      <c r="SBB96" s="50"/>
      <c r="SBC96" s="50"/>
      <c r="SBD96" s="50"/>
      <c r="SBE96" s="50"/>
      <c r="SBF96" s="50"/>
      <c r="SBG96" s="50"/>
      <c r="SBH96" s="50"/>
      <c r="SBI96" s="50"/>
      <c r="SBJ96" s="50"/>
      <c r="SBK96" s="50"/>
      <c r="SBL96" s="50"/>
      <c r="SBM96" s="50"/>
      <c r="SBN96" s="50"/>
      <c r="SBO96" s="50"/>
      <c r="SBP96" s="50"/>
      <c r="SBQ96" s="50"/>
      <c r="SBR96" s="50"/>
      <c r="SBS96" s="50"/>
      <c r="SBT96" s="50"/>
      <c r="SBU96" s="50"/>
      <c r="SBV96" s="50"/>
      <c r="SBW96" s="50"/>
      <c r="SBX96" s="50"/>
      <c r="SBY96" s="50"/>
      <c r="SBZ96" s="50"/>
      <c r="SCA96" s="50"/>
      <c r="SCB96" s="50"/>
      <c r="SCC96" s="50"/>
      <c r="SCD96" s="50"/>
      <c r="SCE96" s="50"/>
      <c r="SCF96" s="50"/>
      <c r="SCG96" s="50"/>
      <c r="SCH96" s="50"/>
      <c r="SCI96" s="50"/>
      <c r="SCJ96" s="50"/>
      <c r="SCK96" s="50"/>
      <c r="SCL96" s="50"/>
      <c r="SCM96" s="50"/>
      <c r="SCN96" s="50"/>
      <c r="SCO96" s="50"/>
      <c r="SCP96" s="50"/>
      <c r="SCQ96" s="50"/>
      <c r="SCR96" s="50"/>
      <c r="SCS96" s="50"/>
      <c r="SCT96" s="50"/>
      <c r="SCU96" s="50"/>
      <c r="SCV96" s="50"/>
      <c r="SCW96" s="50"/>
      <c r="SCX96" s="50"/>
      <c r="SCY96" s="50"/>
      <c r="SCZ96" s="50"/>
      <c r="SDA96" s="50"/>
      <c r="SDB96" s="50"/>
      <c r="SDC96" s="50"/>
      <c r="SDD96" s="50"/>
      <c r="SDE96" s="50"/>
      <c r="SDF96" s="50"/>
      <c r="SDG96" s="50"/>
      <c r="SDH96" s="50"/>
      <c r="SDI96" s="50"/>
      <c r="SDJ96" s="50"/>
      <c r="SDK96" s="50"/>
      <c r="SDL96" s="50"/>
      <c r="SDM96" s="50"/>
      <c r="SDN96" s="50"/>
      <c r="SDO96" s="50"/>
      <c r="SDP96" s="50"/>
      <c r="SDQ96" s="50"/>
      <c r="SDR96" s="50"/>
      <c r="SDS96" s="50"/>
      <c r="SDT96" s="50"/>
      <c r="SDU96" s="50"/>
      <c r="SDV96" s="50"/>
      <c r="SDW96" s="50"/>
      <c r="SDX96" s="50"/>
      <c r="SDY96" s="50"/>
      <c r="SDZ96" s="50"/>
      <c r="SEA96" s="50"/>
      <c r="SEB96" s="50"/>
      <c r="SEC96" s="50"/>
      <c r="SED96" s="50"/>
      <c r="SEE96" s="50"/>
      <c r="SEF96" s="50"/>
      <c r="SEG96" s="50"/>
      <c r="SEH96" s="50"/>
      <c r="SEI96" s="50"/>
      <c r="SEJ96" s="50"/>
      <c r="SEK96" s="50"/>
      <c r="SEL96" s="50"/>
      <c r="SEM96" s="50"/>
      <c r="SEN96" s="50"/>
      <c r="SEO96" s="50"/>
      <c r="SEP96" s="50"/>
      <c r="SEQ96" s="50"/>
      <c r="SER96" s="50"/>
      <c r="SES96" s="50"/>
      <c r="SET96" s="50"/>
      <c r="SEU96" s="50"/>
      <c r="SEV96" s="50"/>
      <c r="SEW96" s="50"/>
      <c r="SEX96" s="50"/>
      <c r="SEY96" s="50"/>
      <c r="SEZ96" s="50"/>
      <c r="SFA96" s="50"/>
      <c r="SFB96" s="50"/>
      <c r="SFC96" s="50"/>
      <c r="SFD96" s="50"/>
      <c r="SFE96" s="50"/>
      <c r="SFF96" s="50"/>
      <c r="SFG96" s="50"/>
      <c r="SFH96" s="50"/>
      <c r="SFI96" s="50"/>
      <c r="SFJ96" s="50"/>
      <c r="SFK96" s="50"/>
      <c r="SFL96" s="50"/>
      <c r="SFM96" s="50"/>
      <c r="SFN96" s="50"/>
      <c r="SFO96" s="50"/>
      <c r="SFP96" s="50"/>
      <c r="SFQ96" s="50"/>
      <c r="SFR96" s="50"/>
      <c r="SFS96" s="50"/>
      <c r="SFT96" s="50"/>
      <c r="SFU96" s="50"/>
      <c r="SFV96" s="50"/>
      <c r="SFW96" s="50"/>
      <c r="SFX96" s="50"/>
      <c r="SFY96" s="50"/>
      <c r="SFZ96" s="50"/>
      <c r="SGA96" s="50"/>
      <c r="SGB96" s="50"/>
      <c r="SGC96" s="50"/>
      <c r="SGD96" s="50"/>
      <c r="SGE96" s="50"/>
      <c r="SGF96" s="50"/>
      <c r="SGG96" s="50"/>
      <c r="SGH96" s="50"/>
      <c r="SGI96" s="50"/>
      <c r="SGJ96" s="50"/>
      <c r="SGK96" s="50"/>
      <c r="SGL96" s="50"/>
      <c r="SGM96" s="50"/>
      <c r="SGN96" s="50"/>
      <c r="SGO96" s="50"/>
      <c r="SGP96" s="50"/>
      <c r="SGQ96" s="50"/>
      <c r="SGR96" s="50"/>
      <c r="SGS96" s="50"/>
      <c r="SGT96" s="50"/>
      <c r="SGU96" s="50"/>
      <c r="SGV96" s="50"/>
      <c r="SGW96" s="50"/>
      <c r="SGX96" s="50"/>
      <c r="SGY96" s="50"/>
      <c r="SGZ96" s="50"/>
      <c r="SHA96" s="50"/>
      <c r="SHB96" s="50"/>
      <c r="SHC96" s="50"/>
      <c r="SHD96" s="50"/>
      <c r="SHE96" s="50"/>
      <c r="SHF96" s="50"/>
      <c r="SHG96" s="50"/>
      <c r="SHH96" s="50"/>
      <c r="SHI96" s="50"/>
      <c r="SHJ96" s="50"/>
      <c r="SHK96" s="50"/>
      <c r="SHL96" s="50"/>
      <c r="SHM96" s="50"/>
      <c r="SHN96" s="50"/>
      <c r="SHO96" s="50"/>
      <c r="SHP96" s="50"/>
      <c r="SHQ96" s="50"/>
      <c r="SHR96" s="50"/>
      <c r="SHS96" s="50"/>
      <c r="SHT96" s="50"/>
      <c r="SHU96" s="50"/>
      <c r="SHV96" s="50"/>
      <c r="SHW96" s="50"/>
      <c r="SHX96" s="50"/>
      <c r="SHY96" s="50"/>
      <c r="SHZ96" s="50"/>
      <c r="SIA96" s="50"/>
      <c r="SIB96" s="50"/>
      <c r="SIC96" s="50"/>
      <c r="SID96" s="50"/>
      <c r="SIE96" s="50"/>
      <c r="SIF96" s="50"/>
      <c r="SIG96" s="50"/>
      <c r="SIH96" s="50"/>
      <c r="SII96" s="50"/>
      <c r="SIJ96" s="50"/>
      <c r="SIK96" s="50"/>
      <c r="SIL96" s="50"/>
      <c r="SIM96" s="50"/>
      <c r="SIN96" s="50"/>
      <c r="SIO96" s="50"/>
      <c r="SIP96" s="50"/>
      <c r="SIQ96" s="50"/>
      <c r="SIR96" s="50"/>
      <c r="SIS96" s="50"/>
      <c r="SIT96" s="50"/>
      <c r="SIU96" s="50"/>
      <c r="SIV96" s="50"/>
      <c r="SIW96" s="50"/>
      <c r="SIX96" s="50"/>
      <c r="SIY96" s="50"/>
      <c r="SIZ96" s="50"/>
      <c r="SJA96" s="50"/>
      <c r="SJB96" s="50"/>
      <c r="SJC96" s="50"/>
      <c r="SJD96" s="50"/>
      <c r="SJE96" s="50"/>
      <c r="SJF96" s="50"/>
      <c r="SJG96" s="50"/>
      <c r="SJH96" s="50"/>
      <c r="SJI96" s="50"/>
      <c r="SJJ96" s="50"/>
      <c r="SJK96" s="50"/>
      <c r="SJL96" s="50"/>
      <c r="SJM96" s="50"/>
      <c r="SJN96" s="50"/>
      <c r="SJO96" s="50"/>
      <c r="SJP96" s="50"/>
      <c r="SJQ96" s="50"/>
      <c r="SJR96" s="50"/>
      <c r="SJS96" s="50"/>
      <c r="SJT96" s="50"/>
      <c r="SJU96" s="50"/>
      <c r="SJV96" s="50"/>
      <c r="SJW96" s="50"/>
      <c r="SJX96" s="50"/>
      <c r="SJY96" s="50"/>
      <c r="SJZ96" s="50"/>
      <c r="SKA96" s="50"/>
      <c r="SKB96" s="50"/>
      <c r="SKC96" s="50"/>
      <c r="SKD96" s="50"/>
      <c r="SKE96" s="50"/>
      <c r="SKF96" s="50"/>
      <c r="SKG96" s="50"/>
      <c r="SKH96" s="50"/>
      <c r="SKI96" s="50"/>
      <c r="SKJ96" s="50"/>
      <c r="SKK96" s="50"/>
      <c r="SKL96" s="50"/>
      <c r="SKM96" s="50"/>
      <c r="SKN96" s="50"/>
      <c r="SKO96" s="50"/>
      <c r="SKP96" s="50"/>
      <c r="SKQ96" s="50"/>
      <c r="SKR96" s="50"/>
      <c r="SKS96" s="50"/>
      <c r="SKT96" s="50"/>
      <c r="SKU96" s="50"/>
      <c r="SKV96" s="50"/>
      <c r="SKW96" s="50"/>
      <c r="SKX96" s="50"/>
      <c r="SKY96" s="50"/>
      <c r="SKZ96" s="50"/>
      <c r="SLA96" s="50"/>
      <c r="SLB96" s="50"/>
      <c r="SLC96" s="50"/>
      <c r="SLD96" s="50"/>
      <c r="SLE96" s="50"/>
      <c r="SLF96" s="50"/>
      <c r="SLG96" s="50"/>
      <c r="SLH96" s="50"/>
      <c r="SLI96" s="50"/>
      <c r="SLJ96" s="50"/>
      <c r="SLK96" s="50"/>
      <c r="SLL96" s="50"/>
      <c r="SLM96" s="50"/>
      <c r="SLN96" s="50"/>
      <c r="SLO96" s="50"/>
      <c r="SLP96" s="50"/>
      <c r="SLQ96" s="50"/>
      <c r="SLR96" s="50"/>
      <c r="SLS96" s="50"/>
      <c r="SLT96" s="50"/>
      <c r="SLU96" s="50"/>
      <c r="SLV96" s="50"/>
      <c r="SLW96" s="50"/>
      <c r="SLX96" s="50"/>
      <c r="SLY96" s="50"/>
      <c r="SLZ96" s="50"/>
      <c r="SMA96" s="50"/>
      <c r="SMB96" s="50"/>
      <c r="SMC96" s="50"/>
      <c r="SMD96" s="50"/>
      <c r="SME96" s="50"/>
      <c r="SMF96" s="50"/>
      <c r="SMG96" s="50"/>
      <c r="SMH96" s="50"/>
      <c r="SMI96" s="50"/>
      <c r="SMJ96" s="50"/>
      <c r="SMK96" s="50"/>
      <c r="SML96" s="50"/>
      <c r="SMM96" s="50"/>
      <c r="SMN96" s="50"/>
      <c r="SMO96" s="50"/>
      <c r="SMP96" s="50"/>
      <c r="SMQ96" s="50"/>
      <c r="SMR96" s="50"/>
      <c r="SMS96" s="50"/>
      <c r="SMT96" s="50"/>
      <c r="SMU96" s="50"/>
      <c r="SMV96" s="50"/>
      <c r="SMW96" s="50"/>
      <c r="SMX96" s="50"/>
      <c r="SMY96" s="50"/>
      <c r="SMZ96" s="50"/>
      <c r="SNA96" s="50"/>
      <c r="SNB96" s="50"/>
      <c r="SNC96" s="50"/>
      <c r="SND96" s="50"/>
      <c r="SNE96" s="50"/>
      <c r="SNF96" s="50"/>
      <c r="SNG96" s="50"/>
      <c r="SNH96" s="50"/>
      <c r="SNI96" s="50"/>
      <c r="SNJ96" s="50"/>
      <c r="SNK96" s="50"/>
      <c r="SNL96" s="50"/>
      <c r="SNM96" s="50"/>
      <c r="SNN96" s="50"/>
      <c r="SNO96" s="50"/>
      <c r="SNP96" s="50"/>
      <c r="SNQ96" s="50"/>
      <c r="SNR96" s="50"/>
      <c r="SNS96" s="50"/>
      <c r="SNT96" s="50"/>
      <c r="SNU96" s="50"/>
      <c r="SNV96" s="50"/>
      <c r="SNW96" s="50"/>
      <c r="SNX96" s="50"/>
      <c r="SNY96" s="50"/>
      <c r="SNZ96" s="50"/>
      <c r="SOA96" s="50"/>
      <c r="SOB96" s="50"/>
      <c r="SOC96" s="50"/>
      <c r="SOD96" s="50"/>
      <c r="SOE96" s="50"/>
      <c r="SOF96" s="50"/>
      <c r="SOG96" s="50"/>
      <c r="SOH96" s="50"/>
      <c r="SOI96" s="50"/>
      <c r="SOJ96" s="50"/>
      <c r="SOK96" s="50"/>
      <c r="SOL96" s="50"/>
      <c r="SOM96" s="50"/>
      <c r="SON96" s="50"/>
      <c r="SOO96" s="50"/>
      <c r="SOP96" s="50"/>
      <c r="SOQ96" s="50"/>
      <c r="SOR96" s="50"/>
      <c r="SOS96" s="50"/>
      <c r="SOT96" s="50"/>
      <c r="SOU96" s="50"/>
      <c r="SOV96" s="50"/>
      <c r="SOW96" s="50"/>
      <c r="SOX96" s="50"/>
      <c r="SOY96" s="50"/>
      <c r="SOZ96" s="50"/>
      <c r="SPA96" s="50"/>
      <c r="SPB96" s="50"/>
      <c r="SPC96" s="50"/>
      <c r="SPD96" s="50"/>
      <c r="SPE96" s="50"/>
      <c r="SPF96" s="50"/>
      <c r="SPG96" s="50"/>
      <c r="SPH96" s="50"/>
      <c r="SPI96" s="50"/>
      <c r="SPJ96" s="50"/>
      <c r="SPK96" s="50"/>
      <c r="SPL96" s="50"/>
      <c r="SPM96" s="50"/>
      <c r="SPN96" s="50"/>
      <c r="SPO96" s="50"/>
      <c r="SPP96" s="50"/>
      <c r="SPQ96" s="50"/>
      <c r="SPR96" s="50"/>
      <c r="SPS96" s="50"/>
      <c r="SPT96" s="50"/>
      <c r="SPU96" s="50"/>
      <c r="SPV96" s="50"/>
      <c r="SPW96" s="50"/>
      <c r="SPX96" s="50"/>
      <c r="SPY96" s="50"/>
      <c r="SPZ96" s="50"/>
      <c r="SQA96" s="50"/>
      <c r="SQB96" s="50"/>
      <c r="SQC96" s="50"/>
      <c r="SQD96" s="50"/>
      <c r="SQE96" s="50"/>
      <c r="SQF96" s="50"/>
      <c r="SQG96" s="50"/>
      <c r="SQH96" s="50"/>
      <c r="SQI96" s="50"/>
      <c r="SQJ96" s="50"/>
      <c r="SQK96" s="50"/>
      <c r="SQL96" s="50"/>
      <c r="SQM96" s="50"/>
      <c r="SQN96" s="50"/>
      <c r="SQO96" s="50"/>
      <c r="SQP96" s="50"/>
      <c r="SQQ96" s="50"/>
      <c r="SQR96" s="50"/>
      <c r="SQS96" s="50"/>
      <c r="SQT96" s="50"/>
      <c r="SQU96" s="50"/>
      <c r="SQV96" s="50"/>
      <c r="SQW96" s="50"/>
      <c r="SQX96" s="50"/>
      <c r="SQY96" s="50"/>
      <c r="SQZ96" s="50"/>
      <c r="SRA96" s="50"/>
      <c r="SRB96" s="50"/>
      <c r="SRC96" s="50"/>
      <c r="SRD96" s="50"/>
      <c r="SRE96" s="50"/>
      <c r="SRF96" s="50"/>
      <c r="SRG96" s="50"/>
      <c r="SRH96" s="50"/>
      <c r="SRI96" s="50"/>
      <c r="SRJ96" s="50"/>
      <c r="SRK96" s="50"/>
      <c r="SRL96" s="50"/>
      <c r="SRM96" s="50"/>
      <c r="SRN96" s="50"/>
      <c r="SRO96" s="50"/>
      <c r="SRP96" s="50"/>
      <c r="SRQ96" s="50"/>
      <c r="SRR96" s="50"/>
      <c r="SRS96" s="50"/>
      <c r="SRT96" s="50"/>
      <c r="SRU96" s="50"/>
      <c r="SRV96" s="50"/>
      <c r="SRW96" s="50"/>
      <c r="SRX96" s="50"/>
      <c r="SRY96" s="50"/>
      <c r="SRZ96" s="50"/>
      <c r="SSA96" s="50"/>
      <c r="SSB96" s="50"/>
      <c r="SSC96" s="50"/>
      <c r="SSD96" s="50"/>
      <c r="SSE96" s="50"/>
      <c r="SSF96" s="50"/>
      <c r="SSG96" s="50"/>
      <c r="SSH96" s="50"/>
      <c r="SSI96" s="50"/>
      <c r="SSJ96" s="50"/>
      <c r="SSK96" s="50"/>
      <c r="SSL96" s="50"/>
      <c r="SSM96" s="50"/>
      <c r="SSN96" s="50"/>
      <c r="SSO96" s="50"/>
      <c r="SSP96" s="50"/>
      <c r="SSQ96" s="50"/>
      <c r="SSR96" s="50"/>
      <c r="SSS96" s="50"/>
      <c r="SST96" s="50"/>
      <c r="SSU96" s="50"/>
      <c r="SSV96" s="50"/>
      <c r="SSW96" s="50"/>
      <c r="SSX96" s="50"/>
      <c r="SSY96" s="50"/>
      <c r="SSZ96" s="50"/>
      <c r="STA96" s="50"/>
      <c r="STB96" s="50"/>
      <c r="STC96" s="50"/>
      <c r="STD96" s="50"/>
      <c r="STE96" s="50"/>
      <c r="STF96" s="50"/>
      <c r="STG96" s="50"/>
      <c r="STH96" s="50"/>
      <c r="STI96" s="50"/>
      <c r="STJ96" s="50"/>
      <c r="STK96" s="50"/>
      <c r="STL96" s="50"/>
      <c r="STM96" s="50"/>
      <c r="STN96" s="50"/>
      <c r="STO96" s="50"/>
      <c r="STP96" s="50"/>
      <c r="STQ96" s="50"/>
      <c r="STR96" s="50"/>
      <c r="STS96" s="50"/>
      <c r="STT96" s="50"/>
      <c r="STU96" s="50"/>
      <c r="STV96" s="50"/>
      <c r="STW96" s="50"/>
      <c r="STX96" s="50"/>
      <c r="STY96" s="50"/>
      <c r="STZ96" s="50"/>
      <c r="SUA96" s="50"/>
      <c r="SUB96" s="50"/>
      <c r="SUC96" s="50"/>
      <c r="SUD96" s="50"/>
      <c r="SUE96" s="50"/>
      <c r="SUF96" s="50"/>
      <c r="SUG96" s="50"/>
      <c r="SUH96" s="50"/>
      <c r="SUI96" s="50"/>
      <c r="SUJ96" s="50"/>
      <c r="SUK96" s="50"/>
      <c r="SUL96" s="50"/>
      <c r="SUM96" s="50"/>
      <c r="SUN96" s="50"/>
      <c r="SUO96" s="50"/>
      <c r="SUP96" s="50"/>
      <c r="SUQ96" s="50"/>
      <c r="SUR96" s="50"/>
      <c r="SUS96" s="50"/>
      <c r="SUT96" s="50"/>
      <c r="SUU96" s="50"/>
      <c r="SUV96" s="50"/>
      <c r="SUW96" s="50"/>
      <c r="SUX96" s="50"/>
      <c r="SUY96" s="50"/>
      <c r="SUZ96" s="50"/>
      <c r="SVA96" s="50"/>
      <c r="SVB96" s="50"/>
      <c r="SVC96" s="50"/>
      <c r="SVD96" s="50"/>
      <c r="SVE96" s="50"/>
      <c r="SVF96" s="50"/>
      <c r="SVG96" s="50"/>
      <c r="SVH96" s="50"/>
      <c r="SVI96" s="50"/>
      <c r="SVJ96" s="50"/>
      <c r="SVK96" s="50"/>
      <c r="SVL96" s="50"/>
      <c r="SVM96" s="50"/>
      <c r="SVN96" s="50"/>
      <c r="SVO96" s="50"/>
      <c r="SVP96" s="50"/>
      <c r="SVQ96" s="50"/>
      <c r="SVR96" s="50"/>
      <c r="SVS96" s="50"/>
      <c r="SVT96" s="50"/>
      <c r="SVU96" s="50"/>
      <c r="SVV96" s="50"/>
      <c r="SVW96" s="50"/>
      <c r="SVX96" s="50"/>
      <c r="SVY96" s="50"/>
      <c r="SVZ96" s="50"/>
      <c r="SWA96" s="50"/>
      <c r="SWB96" s="50"/>
      <c r="SWC96" s="50"/>
      <c r="SWD96" s="50"/>
      <c r="SWE96" s="50"/>
      <c r="SWF96" s="50"/>
      <c r="SWG96" s="50"/>
      <c r="SWH96" s="50"/>
      <c r="SWI96" s="50"/>
      <c r="SWJ96" s="50"/>
      <c r="SWK96" s="50"/>
      <c r="SWL96" s="50"/>
      <c r="SWM96" s="50"/>
      <c r="SWN96" s="50"/>
      <c r="SWO96" s="50"/>
      <c r="SWP96" s="50"/>
      <c r="SWQ96" s="50"/>
      <c r="SWR96" s="50"/>
      <c r="SWS96" s="50"/>
      <c r="SWT96" s="50"/>
      <c r="SWU96" s="50"/>
      <c r="SWV96" s="50"/>
      <c r="SWW96" s="50"/>
      <c r="SWX96" s="50"/>
      <c r="SWY96" s="50"/>
      <c r="SWZ96" s="50"/>
      <c r="SXA96" s="50"/>
      <c r="SXB96" s="50"/>
      <c r="SXC96" s="50"/>
      <c r="SXD96" s="50"/>
      <c r="SXE96" s="50"/>
      <c r="SXF96" s="50"/>
      <c r="SXG96" s="50"/>
      <c r="SXH96" s="50"/>
      <c r="SXI96" s="50"/>
      <c r="SXJ96" s="50"/>
      <c r="SXK96" s="50"/>
      <c r="SXL96" s="50"/>
      <c r="SXM96" s="50"/>
      <c r="SXN96" s="50"/>
      <c r="SXO96" s="50"/>
      <c r="SXP96" s="50"/>
      <c r="SXQ96" s="50"/>
      <c r="SXR96" s="50"/>
      <c r="SXS96" s="50"/>
      <c r="SXT96" s="50"/>
      <c r="SXU96" s="50"/>
      <c r="SXV96" s="50"/>
      <c r="SXW96" s="50"/>
      <c r="SXX96" s="50"/>
      <c r="SXY96" s="50"/>
      <c r="SXZ96" s="50"/>
      <c r="SYA96" s="50"/>
      <c r="SYB96" s="50"/>
      <c r="SYC96" s="50"/>
      <c r="SYD96" s="50"/>
      <c r="SYE96" s="50"/>
      <c r="SYF96" s="50"/>
      <c r="SYG96" s="50"/>
      <c r="SYH96" s="50"/>
      <c r="SYI96" s="50"/>
      <c r="SYJ96" s="50"/>
      <c r="SYK96" s="50"/>
      <c r="SYL96" s="50"/>
      <c r="SYM96" s="50"/>
      <c r="SYN96" s="50"/>
      <c r="SYO96" s="50"/>
      <c r="SYP96" s="50"/>
      <c r="SYQ96" s="50"/>
      <c r="SYR96" s="50"/>
      <c r="SYS96" s="50"/>
      <c r="SYT96" s="50"/>
      <c r="SYU96" s="50"/>
      <c r="SYV96" s="50"/>
      <c r="SYW96" s="50"/>
      <c r="SYX96" s="50"/>
      <c r="SYY96" s="50"/>
      <c r="SYZ96" s="50"/>
      <c r="SZA96" s="50"/>
      <c r="SZB96" s="50"/>
      <c r="SZC96" s="50"/>
      <c r="SZD96" s="50"/>
      <c r="SZE96" s="50"/>
      <c r="SZF96" s="50"/>
      <c r="SZG96" s="50"/>
      <c r="SZH96" s="50"/>
      <c r="SZI96" s="50"/>
      <c r="SZJ96" s="50"/>
      <c r="SZK96" s="50"/>
      <c r="SZL96" s="50"/>
      <c r="SZM96" s="50"/>
      <c r="SZN96" s="50"/>
      <c r="SZO96" s="50"/>
      <c r="SZP96" s="50"/>
      <c r="SZQ96" s="50"/>
      <c r="SZR96" s="50"/>
      <c r="SZS96" s="50"/>
      <c r="SZT96" s="50"/>
      <c r="SZU96" s="50"/>
      <c r="SZV96" s="50"/>
      <c r="SZW96" s="50"/>
      <c r="SZX96" s="50"/>
      <c r="SZY96" s="50"/>
      <c r="SZZ96" s="50"/>
      <c r="TAA96" s="50"/>
      <c r="TAB96" s="50"/>
      <c r="TAC96" s="50"/>
      <c r="TAD96" s="50"/>
      <c r="TAE96" s="50"/>
      <c r="TAF96" s="50"/>
      <c r="TAG96" s="50"/>
      <c r="TAH96" s="50"/>
      <c r="TAI96" s="50"/>
      <c r="TAJ96" s="50"/>
      <c r="TAK96" s="50"/>
      <c r="TAL96" s="50"/>
      <c r="TAM96" s="50"/>
      <c r="TAN96" s="50"/>
      <c r="TAO96" s="50"/>
      <c r="TAP96" s="50"/>
      <c r="TAQ96" s="50"/>
      <c r="TAR96" s="50"/>
      <c r="TAS96" s="50"/>
      <c r="TAT96" s="50"/>
      <c r="TAU96" s="50"/>
      <c r="TAV96" s="50"/>
      <c r="TAW96" s="50"/>
      <c r="TAX96" s="50"/>
      <c r="TAY96" s="50"/>
      <c r="TAZ96" s="50"/>
      <c r="TBA96" s="50"/>
      <c r="TBB96" s="50"/>
      <c r="TBC96" s="50"/>
      <c r="TBD96" s="50"/>
      <c r="TBE96" s="50"/>
      <c r="TBF96" s="50"/>
      <c r="TBG96" s="50"/>
      <c r="TBH96" s="50"/>
      <c r="TBI96" s="50"/>
      <c r="TBJ96" s="50"/>
      <c r="TBK96" s="50"/>
      <c r="TBL96" s="50"/>
      <c r="TBM96" s="50"/>
      <c r="TBN96" s="50"/>
      <c r="TBO96" s="50"/>
      <c r="TBP96" s="50"/>
      <c r="TBQ96" s="50"/>
      <c r="TBR96" s="50"/>
      <c r="TBS96" s="50"/>
      <c r="TBT96" s="50"/>
      <c r="TBU96" s="50"/>
      <c r="TBV96" s="50"/>
      <c r="TBW96" s="50"/>
      <c r="TBX96" s="50"/>
      <c r="TBY96" s="50"/>
      <c r="TBZ96" s="50"/>
      <c r="TCA96" s="50"/>
      <c r="TCB96" s="50"/>
      <c r="TCC96" s="50"/>
      <c r="TCD96" s="50"/>
      <c r="TCE96" s="50"/>
      <c r="TCF96" s="50"/>
      <c r="TCG96" s="50"/>
      <c r="TCH96" s="50"/>
      <c r="TCI96" s="50"/>
      <c r="TCJ96" s="50"/>
      <c r="TCK96" s="50"/>
      <c r="TCL96" s="50"/>
      <c r="TCM96" s="50"/>
      <c r="TCN96" s="50"/>
      <c r="TCO96" s="50"/>
      <c r="TCP96" s="50"/>
      <c r="TCQ96" s="50"/>
      <c r="TCR96" s="50"/>
      <c r="TCS96" s="50"/>
      <c r="TCT96" s="50"/>
      <c r="TCU96" s="50"/>
      <c r="TCV96" s="50"/>
      <c r="TCW96" s="50"/>
      <c r="TCX96" s="50"/>
      <c r="TCY96" s="50"/>
      <c r="TCZ96" s="50"/>
      <c r="TDA96" s="50"/>
      <c r="TDB96" s="50"/>
      <c r="TDC96" s="50"/>
      <c r="TDD96" s="50"/>
      <c r="TDE96" s="50"/>
      <c r="TDF96" s="50"/>
      <c r="TDG96" s="50"/>
      <c r="TDH96" s="50"/>
      <c r="TDI96" s="50"/>
      <c r="TDJ96" s="50"/>
      <c r="TDK96" s="50"/>
      <c r="TDL96" s="50"/>
      <c r="TDM96" s="50"/>
      <c r="TDN96" s="50"/>
      <c r="TDO96" s="50"/>
      <c r="TDP96" s="50"/>
      <c r="TDQ96" s="50"/>
      <c r="TDR96" s="50"/>
      <c r="TDS96" s="50"/>
      <c r="TDT96" s="50"/>
      <c r="TDU96" s="50"/>
      <c r="TDV96" s="50"/>
      <c r="TDW96" s="50"/>
      <c r="TDX96" s="50"/>
      <c r="TDY96" s="50"/>
      <c r="TDZ96" s="50"/>
      <c r="TEA96" s="50"/>
      <c r="TEB96" s="50"/>
      <c r="TEC96" s="50"/>
      <c r="TED96" s="50"/>
      <c r="TEE96" s="50"/>
      <c r="TEF96" s="50"/>
      <c r="TEG96" s="50"/>
      <c r="TEH96" s="50"/>
      <c r="TEI96" s="50"/>
      <c r="TEJ96" s="50"/>
      <c r="TEK96" s="50"/>
      <c r="TEL96" s="50"/>
      <c r="TEM96" s="50"/>
      <c r="TEN96" s="50"/>
      <c r="TEO96" s="50"/>
      <c r="TEP96" s="50"/>
      <c r="TEQ96" s="50"/>
      <c r="TER96" s="50"/>
      <c r="TES96" s="50"/>
      <c r="TET96" s="50"/>
      <c r="TEU96" s="50"/>
      <c r="TEV96" s="50"/>
      <c r="TEW96" s="50"/>
      <c r="TEX96" s="50"/>
      <c r="TEY96" s="50"/>
      <c r="TEZ96" s="50"/>
      <c r="TFA96" s="50"/>
      <c r="TFB96" s="50"/>
      <c r="TFC96" s="50"/>
      <c r="TFD96" s="50"/>
      <c r="TFE96" s="50"/>
      <c r="TFF96" s="50"/>
      <c r="TFG96" s="50"/>
      <c r="TFH96" s="50"/>
      <c r="TFI96" s="50"/>
      <c r="TFJ96" s="50"/>
      <c r="TFK96" s="50"/>
      <c r="TFL96" s="50"/>
      <c r="TFM96" s="50"/>
      <c r="TFN96" s="50"/>
      <c r="TFO96" s="50"/>
      <c r="TFP96" s="50"/>
      <c r="TFQ96" s="50"/>
      <c r="TFR96" s="50"/>
      <c r="TFS96" s="50"/>
      <c r="TFT96" s="50"/>
      <c r="TFU96" s="50"/>
      <c r="TFV96" s="50"/>
      <c r="TFW96" s="50"/>
      <c r="TFX96" s="50"/>
      <c r="TFY96" s="50"/>
      <c r="TFZ96" s="50"/>
      <c r="TGA96" s="50"/>
      <c r="TGB96" s="50"/>
      <c r="TGC96" s="50"/>
      <c r="TGD96" s="50"/>
      <c r="TGE96" s="50"/>
      <c r="TGF96" s="50"/>
      <c r="TGG96" s="50"/>
      <c r="TGH96" s="50"/>
      <c r="TGI96" s="50"/>
      <c r="TGJ96" s="50"/>
      <c r="TGK96" s="50"/>
      <c r="TGL96" s="50"/>
      <c r="TGM96" s="50"/>
      <c r="TGN96" s="50"/>
      <c r="TGO96" s="50"/>
      <c r="TGP96" s="50"/>
      <c r="TGQ96" s="50"/>
      <c r="TGR96" s="50"/>
      <c r="TGS96" s="50"/>
      <c r="TGT96" s="50"/>
      <c r="TGU96" s="50"/>
      <c r="TGV96" s="50"/>
      <c r="TGW96" s="50"/>
      <c r="TGX96" s="50"/>
      <c r="TGY96" s="50"/>
      <c r="TGZ96" s="50"/>
      <c r="THA96" s="50"/>
      <c r="THB96" s="50"/>
      <c r="THC96" s="50"/>
      <c r="THD96" s="50"/>
      <c r="THE96" s="50"/>
      <c r="THF96" s="50"/>
      <c r="THG96" s="50"/>
      <c r="THH96" s="50"/>
      <c r="THI96" s="50"/>
      <c r="THJ96" s="50"/>
      <c r="THK96" s="50"/>
      <c r="THL96" s="50"/>
      <c r="THM96" s="50"/>
      <c r="THN96" s="50"/>
      <c r="THO96" s="50"/>
      <c r="THP96" s="50"/>
      <c r="THQ96" s="50"/>
      <c r="THR96" s="50"/>
      <c r="THS96" s="50"/>
      <c r="THT96" s="50"/>
      <c r="THU96" s="50"/>
      <c r="THV96" s="50"/>
      <c r="THW96" s="50"/>
      <c r="THX96" s="50"/>
      <c r="THY96" s="50"/>
      <c r="THZ96" s="50"/>
      <c r="TIA96" s="50"/>
      <c r="TIB96" s="50"/>
      <c r="TIC96" s="50"/>
      <c r="TID96" s="50"/>
      <c r="TIE96" s="50"/>
      <c r="TIF96" s="50"/>
      <c r="TIG96" s="50"/>
      <c r="TIH96" s="50"/>
      <c r="TII96" s="50"/>
      <c r="TIJ96" s="50"/>
      <c r="TIK96" s="50"/>
      <c r="TIL96" s="50"/>
      <c r="TIM96" s="50"/>
      <c r="TIN96" s="50"/>
      <c r="TIO96" s="50"/>
      <c r="TIP96" s="50"/>
      <c r="TIQ96" s="50"/>
      <c r="TIR96" s="50"/>
      <c r="TIS96" s="50"/>
      <c r="TIT96" s="50"/>
      <c r="TIU96" s="50"/>
      <c r="TIV96" s="50"/>
      <c r="TIW96" s="50"/>
      <c r="TIX96" s="50"/>
      <c r="TIY96" s="50"/>
      <c r="TIZ96" s="50"/>
      <c r="TJA96" s="50"/>
      <c r="TJB96" s="50"/>
      <c r="TJC96" s="50"/>
      <c r="TJD96" s="50"/>
      <c r="TJE96" s="50"/>
      <c r="TJF96" s="50"/>
      <c r="TJG96" s="50"/>
      <c r="TJH96" s="50"/>
      <c r="TJI96" s="50"/>
      <c r="TJJ96" s="50"/>
      <c r="TJK96" s="50"/>
      <c r="TJL96" s="50"/>
      <c r="TJM96" s="50"/>
      <c r="TJN96" s="50"/>
      <c r="TJO96" s="50"/>
      <c r="TJP96" s="50"/>
      <c r="TJQ96" s="50"/>
      <c r="TJR96" s="50"/>
      <c r="TJS96" s="50"/>
      <c r="TJT96" s="50"/>
      <c r="TJU96" s="50"/>
      <c r="TJV96" s="50"/>
      <c r="TJW96" s="50"/>
      <c r="TJX96" s="50"/>
      <c r="TJY96" s="50"/>
      <c r="TJZ96" s="50"/>
      <c r="TKA96" s="50"/>
      <c r="TKB96" s="50"/>
      <c r="TKC96" s="50"/>
      <c r="TKD96" s="50"/>
      <c r="TKE96" s="50"/>
      <c r="TKF96" s="50"/>
      <c r="TKG96" s="50"/>
      <c r="TKH96" s="50"/>
      <c r="TKI96" s="50"/>
      <c r="TKJ96" s="50"/>
      <c r="TKK96" s="50"/>
      <c r="TKL96" s="50"/>
      <c r="TKM96" s="50"/>
      <c r="TKN96" s="50"/>
      <c r="TKO96" s="50"/>
      <c r="TKP96" s="50"/>
      <c r="TKQ96" s="50"/>
      <c r="TKR96" s="50"/>
      <c r="TKS96" s="50"/>
      <c r="TKT96" s="50"/>
      <c r="TKU96" s="50"/>
      <c r="TKV96" s="50"/>
      <c r="TKW96" s="50"/>
      <c r="TKX96" s="50"/>
      <c r="TKY96" s="50"/>
      <c r="TKZ96" s="50"/>
      <c r="TLA96" s="50"/>
      <c r="TLB96" s="50"/>
      <c r="TLC96" s="50"/>
      <c r="TLD96" s="50"/>
      <c r="TLE96" s="50"/>
      <c r="TLF96" s="50"/>
      <c r="TLG96" s="50"/>
      <c r="TLH96" s="50"/>
      <c r="TLI96" s="50"/>
      <c r="TLJ96" s="50"/>
      <c r="TLK96" s="50"/>
      <c r="TLL96" s="50"/>
      <c r="TLM96" s="50"/>
      <c r="TLN96" s="50"/>
      <c r="TLO96" s="50"/>
      <c r="TLP96" s="50"/>
      <c r="TLQ96" s="50"/>
      <c r="TLR96" s="50"/>
      <c r="TLS96" s="50"/>
      <c r="TLT96" s="50"/>
      <c r="TLU96" s="50"/>
      <c r="TLV96" s="50"/>
      <c r="TLW96" s="50"/>
      <c r="TLX96" s="50"/>
      <c r="TLY96" s="50"/>
      <c r="TLZ96" s="50"/>
      <c r="TMA96" s="50"/>
      <c r="TMB96" s="50"/>
      <c r="TMC96" s="50"/>
      <c r="TMD96" s="50"/>
      <c r="TME96" s="50"/>
      <c r="TMF96" s="50"/>
      <c r="TMG96" s="50"/>
      <c r="TMH96" s="50"/>
      <c r="TMI96" s="50"/>
      <c r="TMJ96" s="50"/>
      <c r="TMK96" s="50"/>
      <c r="TML96" s="50"/>
      <c r="TMM96" s="50"/>
      <c r="TMN96" s="50"/>
      <c r="TMO96" s="50"/>
      <c r="TMP96" s="50"/>
      <c r="TMQ96" s="50"/>
      <c r="TMR96" s="50"/>
      <c r="TMS96" s="50"/>
      <c r="TMT96" s="50"/>
      <c r="TMU96" s="50"/>
      <c r="TMV96" s="50"/>
      <c r="TMW96" s="50"/>
      <c r="TMX96" s="50"/>
      <c r="TMY96" s="50"/>
      <c r="TMZ96" s="50"/>
      <c r="TNA96" s="50"/>
      <c r="TNB96" s="50"/>
      <c r="TNC96" s="50"/>
      <c r="TND96" s="50"/>
      <c r="TNE96" s="50"/>
      <c r="TNF96" s="50"/>
      <c r="TNG96" s="50"/>
      <c r="TNH96" s="50"/>
      <c r="TNI96" s="50"/>
      <c r="TNJ96" s="50"/>
      <c r="TNK96" s="50"/>
      <c r="TNL96" s="50"/>
      <c r="TNM96" s="50"/>
      <c r="TNN96" s="50"/>
      <c r="TNO96" s="50"/>
      <c r="TNP96" s="50"/>
      <c r="TNQ96" s="50"/>
      <c r="TNR96" s="50"/>
      <c r="TNS96" s="50"/>
      <c r="TNT96" s="50"/>
      <c r="TNU96" s="50"/>
      <c r="TNV96" s="50"/>
      <c r="TNW96" s="50"/>
      <c r="TNX96" s="50"/>
      <c r="TNY96" s="50"/>
      <c r="TNZ96" s="50"/>
      <c r="TOA96" s="50"/>
      <c r="TOB96" s="50"/>
      <c r="TOC96" s="50"/>
      <c r="TOD96" s="50"/>
      <c r="TOE96" s="50"/>
      <c r="TOF96" s="50"/>
      <c r="TOG96" s="50"/>
      <c r="TOH96" s="50"/>
      <c r="TOI96" s="50"/>
      <c r="TOJ96" s="50"/>
      <c r="TOK96" s="50"/>
      <c r="TOL96" s="50"/>
      <c r="TOM96" s="50"/>
      <c r="TON96" s="50"/>
      <c r="TOO96" s="50"/>
      <c r="TOP96" s="50"/>
      <c r="TOQ96" s="50"/>
      <c r="TOR96" s="50"/>
      <c r="TOS96" s="50"/>
      <c r="TOT96" s="50"/>
      <c r="TOU96" s="50"/>
      <c r="TOV96" s="50"/>
      <c r="TOW96" s="50"/>
      <c r="TOX96" s="50"/>
      <c r="TOY96" s="50"/>
      <c r="TOZ96" s="50"/>
      <c r="TPA96" s="50"/>
      <c r="TPB96" s="50"/>
      <c r="TPC96" s="50"/>
      <c r="TPD96" s="50"/>
      <c r="TPE96" s="50"/>
      <c r="TPF96" s="50"/>
      <c r="TPG96" s="50"/>
      <c r="TPH96" s="50"/>
      <c r="TPI96" s="50"/>
      <c r="TPJ96" s="50"/>
      <c r="TPK96" s="50"/>
      <c r="TPL96" s="50"/>
      <c r="TPM96" s="50"/>
      <c r="TPN96" s="50"/>
      <c r="TPO96" s="50"/>
      <c r="TPP96" s="50"/>
      <c r="TPQ96" s="50"/>
      <c r="TPR96" s="50"/>
      <c r="TPS96" s="50"/>
      <c r="TPT96" s="50"/>
      <c r="TPU96" s="50"/>
      <c r="TPV96" s="50"/>
      <c r="TPW96" s="50"/>
      <c r="TPX96" s="50"/>
      <c r="TPY96" s="50"/>
      <c r="TPZ96" s="50"/>
      <c r="TQA96" s="50"/>
      <c r="TQB96" s="50"/>
      <c r="TQC96" s="50"/>
      <c r="TQD96" s="50"/>
      <c r="TQE96" s="50"/>
      <c r="TQF96" s="50"/>
      <c r="TQG96" s="50"/>
      <c r="TQH96" s="50"/>
      <c r="TQI96" s="50"/>
      <c r="TQJ96" s="50"/>
      <c r="TQK96" s="50"/>
      <c r="TQL96" s="50"/>
      <c r="TQM96" s="50"/>
      <c r="TQN96" s="50"/>
      <c r="TQO96" s="50"/>
      <c r="TQP96" s="50"/>
      <c r="TQQ96" s="50"/>
      <c r="TQR96" s="50"/>
      <c r="TQS96" s="50"/>
      <c r="TQT96" s="50"/>
      <c r="TQU96" s="50"/>
      <c r="TQV96" s="50"/>
      <c r="TQW96" s="50"/>
      <c r="TQX96" s="50"/>
      <c r="TQY96" s="50"/>
      <c r="TQZ96" s="50"/>
      <c r="TRA96" s="50"/>
      <c r="TRB96" s="50"/>
      <c r="TRC96" s="50"/>
      <c r="TRD96" s="50"/>
      <c r="TRE96" s="50"/>
      <c r="TRF96" s="50"/>
      <c r="TRG96" s="50"/>
      <c r="TRH96" s="50"/>
      <c r="TRI96" s="50"/>
      <c r="TRJ96" s="50"/>
      <c r="TRK96" s="50"/>
      <c r="TRL96" s="50"/>
      <c r="TRM96" s="50"/>
      <c r="TRN96" s="50"/>
      <c r="TRO96" s="50"/>
      <c r="TRP96" s="50"/>
      <c r="TRQ96" s="50"/>
      <c r="TRR96" s="50"/>
      <c r="TRS96" s="50"/>
      <c r="TRT96" s="50"/>
      <c r="TRU96" s="50"/>
      <c r="TRV96" s="50"/>
      <c r="TRW96" s="50"/>
      <c r="TRX96" s="50"/>
      <c r="TRY96" s="50"/>
      <c r="TRZ96" s="50"/>
      <c r="TSA96" s="50"/>
      <c r="TSB96" s="50"/>
      <c r="TSC96" s="50"/>
      <c r="TSD96" s="50"/>
      <c r="TSE96" s="50"/>
      <c r="TSF96" s="50"/>
      <c r="TSG96" s="50"/>
      <c r="TSH96" s="50"/>
      <c r="TSI96" s="50"/>
      <c r="TSJ96" s="50"/>
      <c r="TSK96" s="50"/>
      <c r="TSL96" s="50"/>
      <c r="TSM96" s="50"/>
      <c r="TSN96" s="50"/>
      <c r="TSO96" s="50"/>
      <c r="TSP96" s="50"/>
      <c r="TSQ96" s="50"/>
      <c r="TSR96" s="50"/>
      <c r="TSS96" s="50"/>
      <c r="TST96" s="50"/>
      <c r="TSU96" s="50"/>
      <c r="TSV96" s="50"/>
      <c r="TSW96" s="50"/>
      <c r="TSX96" s="50"/>
      <c r="TSY96" s="50"/>
      <c r="TSZ96" s="50"/>
      <c r="TTA96" s="50"/>
      <c r="TTB96" s="50"/>
      <c r="TTC96" s="50"/>
      <c r="TTD96" s="50"/>
      <c r="TTE96" s="50"/>
      <c r="TTF96" s="50"/>
      <c r="TTG96" s="50"/>
      <c r="TTH96" s="50"/>
      <c r="TTI96" s="50"/>
      <c r="TTJ96" s="50"/>
      <c r="TTK96" s="50"/>
      <c r="TTL96" s="50"/>
      <c r="TTM96" s="50"/>
      <c r="TTN96" s="50"/>
      <c r="TTO96" s="50"/>
      <c r="TTP96" s="50"/>
      <c r="TTQ96" s="50"/>
      <c r="TTR96" s="50"/>
      <c r="TTS96" s="50"/>
      <c r="TTT96" s="50"/>
      <c r="TTU96" s="50"/>
      <c r="TTV96" s="50"/>
      <c r="TTW96" s="50"/>
      <c r="TTX96" s="50"/>
      <c r="TTY96" s="50"/>
      <c r="TTZ96" s="50"/>
      <c r="TUA96" s="50"/>
      <c r="TUB96" s="50"/>
      <c r="TUC96" s="50"/>
      <c r="TUD96" s="50"/>
      <c r="TUE96" s="50"/>
      <c r="TUF96" s="50"/>
      <c r="TUG96" s="50"/>
      <c r="TUH96" s="50"/>
      <c r="TUI96" s="50"/>
      <c r="TUJ96" s="50"/>
      <c r="TUK96" s="50"/>
      <c r="TUL96" s="50"/>
      <c r="TUM96" s="50"/>
      <c r="TUN96" s="50"/>
      <c r="TUO96" s="50"/>
      <c r="TUP96" s="50"/>
      <c r="TUQ96" s="50"/>
      <c r="TUR96" s="50"/>
      <c r="TUS96" s="50"/>
      <c r="TUT96" s="50"/>
      <c r="TUU96" s="50"/>
      <c r="TUV96" s="50"/>
      <c r="TUW96" s="50"/>
      <c r="TUX96" s="50"/>
      <c r="TUY96" s="50"/>
      <c r="TUZ96" s="50"/>
      <c r="TVA96" s="50"/>
      <c r="TVB96" s="50"/>
      <c r="TVC96" s="50"/>
      <c r="TVD96" s="50"/>
      <c r="TVE96" s="50"/>
      <c r="TVF96" s="50"/>
      <c r="TVG96" s="50"/>
      <c r="TVH96" s="50"/>
      <c r="TVI96" s="50"/>
      <c r="TVJ96" s="50"/>
      <c r="TVK96" s="50"/>
      <c r="TVL96" s="50"/>
      <c r="TVM96" s="50"/>
      <c r="TVN96" s="50"/>
      <c r="TVO96" s="50"/>
      <c r="TVP96" s="50"/>
      <c r="TVQ96" s="50"/>
      <c r="TVR96" s="50"/>
      <c r="TVS96" s="50"/>
      <c r="TVT96" s="50"/>
      <c r="TVU96" s="50"/>
      <c r="TVV96" s="50"/>
      <c r="TVW96" s="50"/>
      <c r="TVX96" s="50"/>
      <c r="TVY96" s="50"/>
      <c r="TVZ96" s="50"/>
      <c r="TWA96" s="50"/>
      <c r="TWB96" s="50"/>
      <c r="TWC96" s="50"/>
      <c r="TWD96" s="50"/>
      <c r="TWE96" s="50"/>
      <c r="TWF96" s="50"/>
      <c r="TWG96" s="50"/>
      <c r="TWH96" s="50"/>
      <c r="TWI96" s="50"/>
      <c r="TWJ96" s="50"/>
      <c r="TWK96" s="50"/>
      <c r="TWL96" s="50"/>
      <c r="TWM96" s="50"/>
      <c r="TWN96" s="50"/>
      <c r="TWO96" s="50"/>
      <c r="TWP96" s="50"/>
      <c r="TWQ96" s="50"/>
      <c r="TWR96" s="50"/>
      <c r="TWS96" s="50"/>
      <c r="TWT96" s="50"/>
      <c r="TWU96" s="50"/>
      <c r="TWV96" s="50"/>
      <c r="TWW96" s="50"/>
      <c r="TWX96" s="50"/>
      <c r="TWY96" s="50"/>
      <c r="TWZ96" s="50"/>
      <c r="TXA96" s="50"/>
      <c r="TXB96" s="50"/>
      <c r="TXC96" s="50"/>
      <c r="TXD96" s="50"/>
      <c r="TXE96" s="50"/>
      <c r="TXF96" s="50"/>
      <c r="TXG96" s="50"/>
      <c r="TXH96" s="50"/>
      <c r="TXI96" s="50"/>
      <c r="TXJ96" s="50"/>
      <c r="TXK96" s="50"/>
      <c r="TXL96" s="50"/>
      <c r="TXM96" s="50"/>
      <c r="TXN96" s="50"/>
      <c r="TXO96" s="50"/>
      <c r="TXP96" s="50"/>
      <c r="TXQ96" s="50"/>
      <c r="TXR96" s="50"/>
      <c r="TXS96" s="50"/>
      <c r="TXT96" s="50"/>
      <c r="TXU96" s="50"/>
      <c r="TXV96" s="50"/>
      <c r="TXW96" s="50"/>
      <c r="TXX96" s="50"/>
      <c r="TXY96" s="50"/>
      <c r="TXZ96" s="50"/>
      <c r="TYA96" s="50"/>
      <c r="TYB96" s="50"/>
      <c r="TYC96" s="50"/>
      <c r="TYD96" s="50"/>
      <c r="TYE96" s="50"/>
      <c r="TYF96" s="50"/>
      <c r="TYG96" s="50"/>
      <c r="TYH96" s="50"/>
      <c r="TYI96" s="50"/>
      <c r="TYJ96" s="50"/>
      <c r="TYK96" s="50"/>
      <c r="TYL96" s="50"/>
      <c r="TYM96" s="50"/>
      <c r="TYN96" s="50"/>
      <c r="TYO96" s="50"/>
      <c r="TYP96" s="50"/>
      <c r="TYQ96" s="50"/>
      <c r="TYR96" s="50"/>
      <c r="TYS96" s="50"/>
      <c r="TYT96" s="50"/>
      <c r="TYU96" s="50"/>
      <c r="TYV96" s="50"/>
      <c r="TYW96" s="50"/>
      <c r="TYX96" s="50"/>
      <c r="TYY96" s="50"/>
      <c r="TYZ96" s="50"/>
      <c r="TZA96" s="50"/>
      <c r="TZB96" s="50"/>
      <c r="TZC96" s="50"/>
      <c r="TZD96" s="50"/>
      <c r="TZE96" s="50"/>
      <c r="TZF96" s="50"/>
      <c r="TZG96" s="50"/>
      <c r="TZH96" s="50"/>
      <c r="TZI96" s="50"/>
      <c r="TZJ96" s="50"/>
      <c r="TZK96" s="50"/>
      <c r="TZL96" s="50"/>
      <c r="TZM96" s="50"/>
      <c r="TZN96" s="50"/>
      <c r="TZO96" s="50"/>
      <c r="TZP96" s="50"/>
      <c r="TZQ96" s="50"/>
      <c r="TZR96" s="50"/>
      <c r="TZS96" s="50"/>
      <c r="TZT96" s="50"/>
      <c r="TZU96" s="50"/>
      <c r="TZV96" s="50"/>
      <c r="TZW96" s="50"/>
      <c r="TZX96" s="50"/>
      <c r="TZY96" s="50"/>
      <c r="TZZ96" s="50"/>
      <c r="UAA96" s="50"/>
      <c r="UAB96" s="50"/>
      <c r="UAC96" s="50"/>
      <c r="UAD96" s="50"/>
      <c r="UAE96" s="50"/>
      <c r="UAF96" s="50"/>
      <c r="UAG96" s="50"/>
      <c r="UAH96" s="50"/>
      <c r="UAI96" s="50"/>
      <c r="UAJ96" s="50"/>
      <c r="UAK96" s="50"/>
      <c r="UAL96" s="50"/>
      <c r="UAM96" s="50"/>
      <c r="UAN96" s="50"/>
      <c r="UAO96" s="50"/>
      <c r="UAP96" s="50"/>
      <c r="UAQ96" s="50"/>
      <c r="UAR96" s="50"/>
      <c r="UAS96" s="50"/>
      <c r="UAT96" s="50"/>
      <c r="UAU96" s="50"/>
      <c r="UAV96" s="50"/>
      <c r="UAW96" s="50"/>
      <c r="UAX96" s="50"/>
      <c r="UAY96" s="50"/>
      <c r="UAZ96" s="50"/>
      <c r="UBA96" s="50"/>
      <c r="UBB96" s="50"/>
      <c r="UBC96" s="50"/>
      <c r="UBD96" s="50"/>
      <c r="UBE96" s="50"/>
      <c r="UBF96" s="50"/>
      <c r="UBG96" s="50"/>
      <c r="UBH96" s="50"/>
      <c r="UBI96" s="50"/>
      <c r="UBJ96" s="50"/>
      <c r="UBK96" s="50"/>
      <c r="UBL96" s="50"/>
      <c r="UBM96" s="50"/>
      <c r="UBN96" s="50"/>
      <c r="UBO96" s="50"/>
      <c r="UBP96" s="50"/>
      <c r="UBQ96" s="50"/>
      <c r="UBR96" s="50"/>
      <c r="UBS96" s="50"/>
      <c r="UBT96" s="50"/>
      <c r="UBU96" s="50"/>
      <c r="UBV96" s="50"/>
      <c r="UBW96" s="50"/>
      <c r="UBX96" s="50"/>
      <c r="UBY96" s="50"/>
      <c r="UBZ96" s="50"/>
      <c r="UCA96" s="50"/>
      <c r="UCB96" s="50"/>
      <c r="UCC96" s="50"/>
      <c r="UCD96" s="50"/>
      <c r="UCE96" s="50"/>
      <c r="UCF96" s="50"/>
      <c r="UCG96" s="50"/>
      <c r="UCH96" s="50"/>
      <c r="UCI96" s="50"/>
      <c r="UCJ96" s="50"/>
      <c r="UCK96" s="50"/>
      <c r="UCL96" s="50"/>
      <c r="UCM96" s="50"/>
      <c r="UCN96" s="50"/>
      <c r="UCO96" s="50"/>
      <c r="UCP96" s="50"/>
      <c r="UCQ96" s="50"/>
      <c r="UCR96" s="50"/>
      <c r="UCS96" s="50"/>
      <c r="UCT96" s="50"/>
      <c r="UCU96" s="50"/>
      <c r="UCV96" s="50"/>
      <c r="UCW96" s="50"/>
      <c r="UCX96" s="50"/>
      <c r="UCY96" s="50"/>
      <c r="UCZ96" s="50"/>
      <c r="UDA96" s="50"/>
      <c r="UDB96" s="50"/>
      <c r="UDC96" s="50"/>
      <c r="UDD96" s="50"/>
      <c r="UDE96" s="50"/>
      <c r="UDF96" s="50"/>
      <c r="UDG96" s="50"/>
      <c r="UDH96" s="50"/>
      <c r="UDI96" s="50"/>
      <c r="UDJ96" s="50"/>
      <c r="UDK96" s="50"/>
      <c r="UDL96" s="50"/>
      <c r="UDM96" s="50"/>
      <c r="UDN96" s="50"/>
      <c r="UDO96" s="50"/>
      <c r="UDP96" s="50"/>
      <c r="UDQ96" s="50"/>
      <c r="UDR96" s="50"/>
      <c r="UDS96" s="50"/>
      <c r="UDT96" s="50"/>
      <c r="UDU96" s="50"/>
      <c r="UDV96" s="50"/>
      <c r="UDW96" s="50"/>
      <c r="UDX96" s="50"/>
      <c r="UDY96" s="50"/>
      <c r="UDZ96" s="50"/>
      <c r="UEA96" s="50"/>
      <c r="UEB96" s="50"/>
      <c r="UEC96" s="50"/>
      <c r="UED96" s="50"/>
      <c r="UEE96" s="50"/>
      <c r="UEF96" s="50"/>
      <c r="UEG96" s="50"/>
      <c r="UEH96" s="50"/>
      <c r="UEI96" s="50"/>
      <c r="UEJ96" s="50"/>
      <c r="UEK96" s="50"/>
      <c r="UEL96" s="50"/>
      <c r="UEM96" s="50"/>
      <c r="UEN96" s="50"/>
      <c r="UEO96" s="50"/>
      <c r="UEP96" s="50"/>
      <c r="UEQ96" s="50"/>
      <c r="UER96" s="50"/>
      <c r="UES96" s="50"/>
      <c r="UET96" s="50"/>
      <c r="UEU96" s="50"/>
      <c r="UEV96" s="50"/>
      <c r="UEW96" s="50"/>
      <c r="UEX96" s="50"/>
      <c r="UEY96" s="50"/>
      <c r="UEZ96" s="50"/>
      <c r="UFA96" s="50"/>
      <c r="UFB96" s="50"/>
      <c r="UFC96" s="50"/>
      <c r="UFD96" s="50"/>
      <c r="UFE96" s="50"/>
      <c r="UFF96" s="50"/>
      <c r="UFG96" s="50"/>
      <c r="UFH96" s="50"/>
      <c r="UFI96" s="50"/>
      <c r="UFJ96" s="50"/>
      <c r="UFK96" s="50"/>
      <c r="UFL96" s="50"/>
      <c r="UFM96" s="50"/>
      <c r="UFN96" s="50"/>
      <c r="UFO96" s="50"/>
      <c r="UFP96" s="50"/>
      <c r="UFQ96" s="50"/>
      <c r="UFR96" s="50"/>
      <c r="UFS96" s="50"/>
      <c r="UFT96" s="50"/>
      <c r="UFU96" s="50"/>
      <c r="UFV96" s="50"/>
      <c r="UFW96" s="50"/>
      <c r="UFX96" s="50"/>
      <c r="UFY96" s="50"/>
      <c r="UFZ96" s="50"/>
      <c r="UGA96" s="50"/>
      <c r="UGB96" s="50"/>
      <c r="UGC96" s="50"/>
      <c r="UGD96" s="50"/>
      <c r="UGE96" s="50"/>
      <c r="UGF96" s="50"/>
      <c r="UGG96" s="50"/>
      <c r="UGH96" s="50"/>
      <c r="UGI96" s="50"/>
      <c r="UGJ96" s="50"/>
      <c r="UGK96" s="50"/>
      <c r="UGL96" s="50"/>
      <c r="UGM96" s="50"/>
      <c r="UGN96" s="50"/>
      <c r="UGO96" s="50"/>
      <c r="UGP96" s="50"/>
      <c r="UGQ96" s="50"/>
      <c r="UGR96" s="50"/>
      <c r="UGS96" s="50"/>
      <c r="UGT96" s="50"/>
      <c r="UGU96" s="50"/>
      <c r="UGV96" s="50"/>
      <c r="UGW96" s="50"/>
      <c r="UGX96" s="50"/>
      <c r="UGY96" s="50"/>
      <c r="UGZ96" s="50"/>
      <c r="UHA96" s="50"/>
      <c r="UHB96" s="50"/>
      <c r="UHC96" s="50"/>
      <c r="UHD96" s="50"/>
      <c r="UHE96" s="50"/>
      <c r="UHF96" s="50"/>
      <c r="UHG96" s="50"/>
      <c r="UHH96" s="50"/>
      <c r="UHI96" s="50"/>
      <c r="UHJ96" s="50"/>
      <c r="UHK96" s="50"/>
      <c r="UHL96" s="50"/>
      <c r="UHM96" s="50"/>
      <c r="UHN96" s="50"/>
      <c r="UHO96" s="50"/>
      <c r="UHP96" s="50"/>
      <c r="UHQ96" s="50"/>
      <c r="UHR96" s="50"/>
      <c r="UHS96" s="50"/>
      <c r="UHT96" s="50"/>
      <c r="UHU96" s="50"/>
      <c r="UHV96" s="50"/>
      <c r="UHW96" s="50"/>
      <c r="UHX96" s="50"/>
      <c r="UHY96" s="50"/>
      <c r="UHZ96" s="50"/>
      <c r="UIA96" s="50"/>
      <c r="UIB96" s="50"/>
      <c r="UIC96" s="50"/>
      <c r="UID96" s="50"/>
      <c r="UIE96" s="50"/>
      <c r="UIF96" s="50"/>
      <c r="UIG96" s="50"/>
      <c r="UIH96" s="50"/>
      <c r="UII96" s="50"/>
      <c r="UIJ96" s="50"/>
      <c r="UIK96" s="50"/>
      <c r="UIL96" s="50"/>
      <c r="UIM96" s="50"/>
      <c r="UIN96" s="50"/>
      <c r="UIO96" s="50"/>
      <c r="UIP96" s="50"/>
      <c r="UIQ96" s="50"/>
      <c r="UIR96" s="50"/>
      <c r="UIS96" s="50"/>
      <c r="UIT96" s="50"/>
      <c r="UIU96" s="50"/>
      <c r="UIV96" s="50"/>
      <c r="UIW96" s="50"/>
      <c r="UIX96" s="50"/>
      <c r="UIY96" s="50"/>
      <c r="UIZ96" s="50"/>
      <c r="UJA96" s="50"/>
      <c r="UJB96" s="50"/>
      <c r="UJC96" s="50"/>
      <c r="UJD96" s="50"/>
      <c r="UJE96" s="50"/>
      <c r="UJF96" s="50"/>
      <c r="UJG96" s="50"/>
      <c r="UJH96" s="50"/>
      <c r="UJI96" s="50"/>
      <c r="UJJ96" s="50"/>
      <c r="UJK96" s="50"/>
      <c r="UJL96" s="50"/>
      <c r="UJM96" s="50"/>
      <c r="UJN96" s="50"/>
      <c r="UJO96" s="50"/>
      <c r="UJP96" s="50"/>
      <c r="UJQ96" s="50"/>
      <c r="UJR96" s="50"/>
      <c r="UJS96" s="50"/>
      <c r="UJT96" s="50"/>
      <c r="UJU96" s="50"/>
      <c r="UJV96" s="50"/>
      <c r="UJW96" s="50"/>
      <c r="UJX96" s="50"/>
      <c r="UJY96" s="50"/>
      <c r="UJZ96" s="50"/>
      <c r="UKA96" s="50"/>
      <c r="UKB96" s="50"/>
      <c r="UKC96" s="50"/>
      <c r="UKD96" s="50"/>
      <c r="UKE96" s="50"/>
      <c r="UKF96" s="50"/>
      <c r="UKG96" s="50"/>
      <c r="UKH96" s="50"/>
      <c r="UKI96" s="50"/>
      <c r="UKJ96" s="50"/>
      <c r="UKK96" s="50"/>
      <c r="UKL96" s="50"/>
      <c r="UKM96" s="50"/>
      <c r="UKN96" s="50"/>
      <c r="UKO96" s="50"/>
      <c r="UKP96" s="50"/>
      <c r="UKQ96" s="50"/>
      <c r="UKR96" s="50"/>
      <c r="UKS96" s="50"/>
      <c r="UKT96" s="50"/>
      <c r="UKU96" s="50"/>
      <c r="UKV96" s="50"/>
      <c r="UKW96" s="50"/>
      <c r="UKX96" s="50"/>
      <c r="UKY96" s="50"/>
      <c r="UKZ96" s="50"/>
      <c r="ULA96" s="50"/>
      <c r="ULB96" s="50"/>
      <c r="ULC96" s="50"/>
      <c r="ULD96" s="50"/>
      <c r="ULE96" s="50"/>
      <c r="ULF96" s="50"/>
      <c r="ULG96" s="50"/>
      <c r="ULH96" s="50"/>
      <c r="ULI96" s="50"/>
      <c r="ULJ96" s="50"/>
      <c r="ULK96" s="50"/>
      <c r="ULL96" s="50"/>
      <c r="ULM96" s="50"/>
      <c r="ULN96" s="50"/>
      <c r="ULO96" s="50"/>
      <c r="ULP96" s="50"/>
      <c r="ULQ96" s="50"/>
      <c r="ULR96" s="50"/>
      <c r="ULS96" s="50"/>
      <c r="ULT96" s="50"/>
      <c r="ULU96" s="50"/>
      <c r="ULV96" s="50"/>
      <c r="ULW96" s="50"/>
      <c r="ULX96" s="50"/>
      <c r="ULY96" s="50"/>
      <c r="ULZ96" s="50"/>
      <c r="UMA96" s="50"/>
      <c r="UMB96" s="50"/>
      <c r="UMC96" s="50"/>
      <c r="UMD96" s="50"/>
      <c r="UME96" s="50"/>
      <c r="UMF96" s="50"/>
      <c r="UMG96" s="50"/>
      <c r="UMH96" s="50"/>
      <c r="UMI96" s="50"/>
      <c r="UMJ96" s="50"/>
      <c r="UMK96" s="50"/>
      <c r="UML96" s="50"/>
      <c r="UMM96" s="50"/>
      <c r="UMN96" s="50"/>
      <c r="UMO96" s="50"/>
      <c r="UMP96" s="50"/>
      <c r="UMQ96" s="50"/>
      <c r="UMR96" s="50"/>
      <c r="UMS96" s="50"/>
      <c r="UMT96" s="50"/>
      <c r="UMU96" s="50"/>
      <c r="UMV96" s="50"/>
      <c r="UMW96" s="50"/>
      <c r="UMX96" s="50"/>
      <c r="UMY96" s="50"/>
      <c r="UMZ96" s="50"/>
      <c r="UNA96" s="50"/>
      <c r="UNB96" s="50"/>
      <c r="UNC96" s="50"/>
      <c r="UND96" s="50"/>
      <c r="UNE96" s="50"/>
      <c r="UNF96" s="50"/>
      <c r="UNG96" s="50"/>
      <c r="UNH96" s="50"/>
      <c r="UNI96" s="50"/>
      <c r="UNJ96" s="50"/>
      <c r="UNK96" s="50"/>
      <c r="UNL96" s="50"/>
      <c r="UNM96" s="50"/>
      <c r="UNN96" s="50"/>
      <c r="UNO96" s="50"/>
      <c r="UNP96" s="50"/>
      <c r="UNQ96" s="50"/>
      <c r="UNR96" s="50"/>
      <c r="UNS96" s="50"/>
      <c r="UNT96" s="50"/>
      <c r="UNU96" s="50"/>
      <c r="UNV96" s="50"/>
      <c r="UNW96" s="50"/>
      <c r="UNX96" s="50"/>
      <c r="UNY96" s="50"/>
      <c r="UNZ96" s="50"/>
      <c r="UOA96" s="50"/>
      <c r="UOB96" s="50"/>
      <c r="UOC96" s="50"/>
      <c r="UOD96" s="50"/>
      <c r="UOE96" s="50"/>
      <c r="UOF96" s="50"/>
      <c r="UOG96" s="50"/>
      <c r="UOH96" s="50"/>
      <c r="UOI96" s="50"/>
      <c r="UOJ96" s="50"/>
      <c r="UOK96" s="50"/>
      <c r="UOL96" s="50"/>
      <c r="UOM96" s="50"/>
      <c r="UON96" s="50"/>
      <c r="UOO96" s="50"/>
      <c r="UOP96" s="50"/>
      <c r="UOQ96" s="50"/>
      <c r="UOR96" s="50"/>
      <c r="UOS96" s="50"/>
      <c r="UOT96" s="50"/>
      <c r="UOU96" s="50"/>
      <c r="UOV96" s="50"/>
      <c r="UOW96" s="50"/>
      <c r="UOX96" s="50"/>
      <c r="UOY96" s="50"/>
      <c r="UOZ96" s="50"/>
      <c r="UPA96" s="50"/>
      <c r="UPB96" s="50"/>
      <c r="UPC96" s="50"/>
      <c r="UPD96" s="50"/>
      <c r="UPE96" s="50"/>
      <c r="UPF96" s="50"/>
      <c r="UPG96" s="50"/>
      <c r="UPH96" s="50"/>
      <c r="UPI96" s="50"/>
      <c r="UPJ96" s="50"/>
      <c r="UPK96" s="50"/>
      <c r="UPL96" s="50"/>
      <c r="UPM96" s="50"/>
      <c r="UPN96" s="50"/>
      <c r="UPO96" s="50"/>
      <c r="UPP96" s="50"/>
      <c r="UPQ96" s="50"/>
      <c r="UPR96" s="50"/>
      <c r="UPS96" s="50"/>
      <c r="UPT96" s="50"/>
      <c r="UPU96" s="50"/>
      <c r="UPV96" s="50"/>
      <c r="UPW96" s="50"/>
      <c r="UPX96" s="50"/>
      <c r="UPY96" s="50"/>
      <c r="UPZ96" s="50"/>
      <c r="UQA96" s="50"/>
      <c r="UQB96" s="50"/>
      <c r="UQC96" s="50"/>
      <c r="UQD96" s="50"/>
      <c r="UQE96" s="50"/>
      <c r="UQF96" s="50"/>
      <c r="UQG96" s="50"/>
      <c r="UQH96" s="50"/>
      <c r="UQI96" s="50"/>
      <c r="UQJ96" s="50"/>
      <c r="UQK96" s="50"/>
      <c r="UQL96" s="50"/>
      <c r="UQM96" s="50"/>
      <c r="UQN96" s="50"/>
      <c r="UQO96" s="50"/>
      <c r="UQP96" s="50"/>
      <c r="UQQ96" s="50"/>
      <c r="UQR96" s="50"/>
      <c r="UQS96" s="50"/>
      <c r="UQT96" s="50"/>
      <c r="UQU96" s="50"/>
      <c r="UQV96" s="50"/>
      <c r="UQW96" s="50"/>
      <c r="UQX96" s="50"/>
      <c r="UQY96" s="50"/>
      <c r="UQZ96" s="50"/>
      <c r="URA96" s="50"/>
      <c r="URB96" s="50"/>
      <c r="URC96" s="50"/>
      <c r="URD96" s="50"/>
      <c r="URE96" s="50"/>
      <c r="URF96" s="50"/>
      <c r="URG96" s="50"/>
      <c r="URH96" s="50"/>
      <c r="URI96" s="50"/>
      <c r="URJ96" s="50"/>
      <c r="URK96" s="50"/>
      <c r="URL96" s="50"/>
      <c r="URM96" s="50"/>
      <c r="URN96" s="50"/>
      <c r="URO96" s="50"/>
      <c r="URP96" s="50"/>
      <c r="URQ96" s="50"/>
      <c r="URR96" s="50"/>
      <c r="URS96" s="50"/>
      <c r="URT96" s="50"/>
      <c r="URU96" s="50"/>
      <c r="URV96" s="50"/>
      <c r="URW96" s="50"/>
      <c r="URX96" s="50"/>
      <c r="URY96" s="50"/>
      <c r="URZ96" s="50"/>
      <c r="USA96" s="50"/>
      <c r="USB96" s="50"/>
      <c r="USC96" s="50"/>
      <c r="USD96" s="50"/>
      <c r="USE96" s="50"/>
      <c r="USF96" s="50"/>
      <c r="USG96" s="50"/>
      <c r="USH96" s="50"/>
      <c r="USI96" s="50"/>
      <c r="USJ96" s="50"/>
      <c r="USK96" s="50"/>
      <c r="USL96" s="50"/>
      <c r="USM96" s="50"/>
      <c r="USN96" s="50"/>
      <c r="USO96" s="50"/>
      <c r="USP96" s="50"/>
      <c r="USQ96" s="50"/>
      <c r="USR96" s="50"/>
      <c r="USS96" s="50"/>
      <c r="UST96" s="50"/>
      <c r="USU96" s="50"/>
      <c r="USV96" s="50"/>
      <c r="USW96" s="50"/>
      <c r="USX96" s="50"/>
      <c r="USY96" s="50"/>
      <c r="USZ96" s="50"/>
      <c r="UTA96" s="50"/>
      <c r="UTB96" s="50"/>
      <c r="UTC96" s="50"/>
      <c r="UTD96" s="50"/>
      <c r="UTE96" s="50"/>
      <c r="UTF96" s="50"/>
      <c r="UTG96" s="50"/>
      <c r="UTH96" s="50"/>
      <c r="UTI96" s="50"/>
      <c r="UTJ96" s="50"/>
      <c r="UTK96" s="50"/>
      <c r="UTL96" s="50"/>
      <c r="UTM96" s="50"/>
      <c r="UTN96" s="50"/>
      <c r="UTO96" s="50"/>
      <c r="UTP96" s="50"/>
      <c r="UTQ96" s="50"/>
      <c r="UTR96" s="50"/>
      <c r="UTS96" s="50"/>
      <c r="UTT96" s="50"/>
      <c r="UTU96" s="50"/>
      <c r="UTV96" s="50"/>
      <c r="UTW96" s="50"/>
      <c r="UTX96" s="50"/>
      <c r="UTY96" s="50"/>
      <c r="UTZ96" s="50"/>
      <c r="UUA96" s="50"/>
      <c r="UUB96" s="50"/>
      <c r="UUC96" s="50"/>
      <c r="UUD96" s="50"/>
      <c r="UUE96" s="50"/>
      <c r="UUF96" s="50"/>
      <c r="UUG96" s="50"/>
      <c r="UUH96" s="50"/>
      <c r="UUI96" s="50"/>
      <c r="UUJ96" s="50"/>
      <c r="UUK96" s="50"/>
      <c r="UUL96" s="50"/>
      <c r="UUM96" s="50"/>
      <c r="UUN96" s="50"/>
      <c r="UUO96" s="50"/>
      <c r="UUP96" s="50"/>
      <c r="UUQ96" s="50"/>
      <c r="UUR96" s="50"/>
      <c r="UUS96" s="50"/>
      <c r="UUT96" s="50"/>
      <c r="UUU96" s="50"/>
      <c r="UUV96" s="50"/>
      <c r="UUW96" s="50"/>
      <c r="UUX96" s="50"/>
      <c r="UUY96" s="50"/>
      <c r="UUZ96" s="50"/>
      <c r="UVA96" s="50"/>
      <c r="UVB96" s="50"/>
      <c r="UVC96" s="50"/>
      <c r="UVD96" s="50"/>
      <c r="UVE96" s="50"/>
      <c r="UVF96" s="50"/>
      <c r="UVG96" s="50"/>
      <c r="UVH96" s="50"/>
      <c r="UVI96" s="50"/>
      <c r="UVJ96" s="50"/>
      <c r="UVK96" s="50"/>
      <c r="UVL96" s="50"/>
      <c r="UVM96" s="50"/>
      <c r="UVN96" s="50"/>
      <c r="UVO96" s="50"/>
      <c r="UVP96" s="50"/>
      <c r="UVQ96" s="50"/>
      <c r="UVR96" s="50"/>
      <c r="UVS96" s="50"/>
      <c r="UVT96" s="50"/>
      <c r="UVU96" s="50"/>
      <c r="UVV96" s="50"/>
      <c r="UVW96" s="50"/>
      <c r="UVX96" s="50"/>
      <c r="UVY96" s="50"/>
      <c r="UVZ96" s="50"/>
      <c r="UWA96" s="50"/>
      <c r="UWB96" s="50"/>
      <c r="UWC96" s="50"/>
      <c r="UWD96" s="50"/>
      <c r="UWE96" s="50"/>
      <c r="UWF96" s="50"/>
      <c r="UWG96" s="50"/>
      <c r="UWH96" s="50"/>
      <c r="UWI96" s="50"/>
      <c r="UWJ96" s="50"/>
      <c r="UWK96" s="50"/>
      <c r="UWL96" s="50"/>
      <c r="UWM96" s="50"/>
      <c r="UWN96" s="50"/>
      <c r="UWO96" s="50"/>
      <c r="UWP96" s="50"/>
      <c r="UWQ96" s="50"/>
      <c r="UWR96" s="50"/>
      <c r="UWS96" s="50"/>
      <c r="UWT96" s="50"/>
      <c r="UWU96" s="50"/>
      <c r="UWV96" s="50"/>
      <c r="UWW96" s="50"/>
      <c r="UWX96" s="50"/>
      <c r="UWY96" s="50"/>
      <c r="UWZ96" s="50"/>
      <c r="UXA96" s="50"/>
      <c r="UXB96" s="50"/>
      <c r="UXC96" s="50"/>
      <c r="UXD96" s="50"/>
      <c r="UXE96" s="50"/>
      <c r="UXF96" s="50"/>
      <c r="UXG96" s="50"/>
      <c r="UXH96" s="50"/>
      <c r="UXI96" s="50"/>
      <c r="UXJ96" s="50"/>
      <c r="UXK96" s="50"/>
      <c r="UXL96" s="50"/>
      <c r="UXM96" s="50"/>
      <c r="UXN96" s="50"/>
      <c r="UXO96" s="50"/>
      <c r="UXP96" s="50"/>
      <c r="UXQ96" s="50"/>
      <c r="UXR96" s="50"/>
      <c r="UXS96" s="50"/>
      <c r="UXT96" s="50"/>
      <c r="UXU96" s="50"/>
      <c r="UXV96" s="50"/>
      <c r="UXW96" s="50"/>
      <c r="UXX96" s="50"/>
      <c r="UXY96" s="50"/>
      <c r="UXZ96" s="50"/>
      <c r="UYA96" s="50"/>
      <c r="UYB96" s="50"/>
      <c r="UYC96" s="50"/>
      <c r="UYD96" s="50"/>
      <c r="UYE96" s="50"/>
      <c r="UYF96" s="50"/>
      <c r="UYG96" s="50"/>
      <c r="UYH96" s="50"/>
      <c r="UYI96" s="50"/>
      <c r="UYJ96" s="50"/>
      <c r="UYK96" s="50"/>
      <c r="UYL96" s="50"/>
      <c r="UYM96" s="50"/>
      <c r="UYN96" s="50"/>
      <c r="UYO96" s="50"/>
      <c r="UYP96" s="50"/>
      <c r="UYQ96" s="50"/>
      <c r="UYR96" s="50"/>
      <c r="UYS96" s="50"/>
      <c r="UYT96" s="50"/>
      <c r="UYU96" s="50"/>
      <c r="UYV96" s="50"/>
      <c r="UYW96" s="50"/>
      <c r="UYX96" s="50"/>
      <c r="UYY96" s="50"/>
      <c r="UYZ96" s="50"/>
      <c r="UZA96" s="50"/>
      <c r="UZB96" s="50"/>
      <c r="UZC96" s="50"/>
      <c r="UZD96" s="50"/>
      <c r="UZE96" s="50"/>
      <c r="UZF96" s="50"/>
      <c r="UZG96" s="50"/>
      <c r="UZH96" s="50"/>
      <c r="UZI96" s="50"/>
      <c r="UZJ96" s="50"/>
      <c r="UZK96" s="50"/>
      <c r="UZL96" s="50"/>
      <c r="UZM96" s="50"/>
      <c r="UZN96" s="50"/>
      <c r="UZO96" s="50"/>
      <c r="UZP96" s="50"/>
      <c r="UZQ96" s="50"/>
      <c r="UZR96" s="50"/>
      <c r="UZS96" s="50"/>
      <c r="UZT96" s="50"/>
      <c r="UZU96" s="50"/>
      <c r="UZV96" s="50"/>
      <c r="UZW96" s="50"/>
      <c r="UZX96" s="50"/>
      <c r="UZY96" s="50"/>
      <c r="UZZ96" s="50"/>
      <c r="VAA96" s="50"/>
      <c r="VAB96" s="50"/>
      <c r="VAC96" s="50"/>
      <c r="VAD96" s="50"/>
      <c r="VAE96" s="50"/>
      <c r="VAF96" s="50"/>
      <c r="VAG96" s="50"/>
      <c r="VAH96" s="50"/>
      <c r="VAI96" s="50"/>
      <c r="VAJ96" s="50"/>
      <c r="VAK96" s="50"/>
      <c r="VAL96" s="50"/>
      <c r="VAM96" s="50"/>
      <c r="VAN96" s="50"/>
      <c r="VAO96" s="50"/>
      <c r="VAP96" s="50"/>
      <c r="VAQ96" s="50"/>
      <c r="VAR96" s="50"/>
      <c r="VAS96" s="50"/>
      <c r="VAT96" s="50"/>
      <c r="VAU96" s="50"/>
      <c r="VAV96" s="50"/>
      <c r="VAW96" s="50"/>
      <c r="VAX96" s="50"/>
      <c r="VAY96" s="50"/>
      <c r="VAZ96" s="50"/>
      <c r="VBA96" s="50"/>
      <c r="VBB96" s="50"/>
      <c r="VBC96" s="50"/>
      <c r="VBD96" s="50"/>
      <c r="VBE96" s="50"/>
      <c r="VBF96" s="50"/>
      <c r="VBG96" s="50"/>
      <c r="VBH96" s="50"/>
      <c r="VBI96" s="50"/>
      <c r="VBJ96" s="50"/>
      <c r="VBK96" s="50"/>
      <c r="VBL96" s="50"/>
      <c r="VBM96" s="50"/>
      <c r="VBN96" s="50"/>
      <c r="VBO96" s="50"/>
      <c r="VBP96" s="50"/>
      <c r="VBQ96" s="50"/>
      <c r="VBR96" s="50"/>
      <c r="VBS96" s="50"/>
      <c r="VBT96" s="50"/>
      <c r="VBU96" s="50"/>
      <c r="VBV96" s="50"/>
      <c r="VBW96" s="50"/>
      <c r="VBX96" s="50"/>
      <c r="VBY96" s="50"/>
      <c r="VBZ96" s="50"/>
      <c r="VCA96" s="50"/>
      <c r="VCB96" s="50"/>
      <c r="VCC96" s="50"/>
      <c r="VCD96" s="50"/>
      <c r="VCE96" s="50"/>
      <c r="VCF96" s="50"/>
      <c r="VCG96" s="50"/>
      <c r="VCH96" s="50"/>
      <c r="VCI96" s="50"/>
      <c r="VCJ96" s="50"/>
      <c r="VCK96" s="50"/>
      <c r="VCL96" s="50"/>
      <c r="VCM96" s="50"/>
      <c r="VCN96" s="50"/>
      <c r="VCO96" s="50"/>
      <c r="VCP96" s="50"/>
      <c r="VCQ96" s="50"/>
      <c r="VCR96" s="50"/>
      <c r="VCS96" s="50"/>
      <c r="VCT96" s="50"/>
      <c r="VCU96" s="50"/>
      <c r="VCV96" s="50"/>
      <c r="VCW96" s="50"/>
      <c r="VCX96" s="50"/>
      <c r="VCY96" s="50"/>
      <c r="VCZ96" s="50"/>
      <c r="VDA96" s="50"/>
      <c r="VDB96" s="50"/>
      <c r="VDC96" s="50"/>
      <c r="VDD96" s="50"/>
      <c r="VDE96" s="50"/>
      <c r="VDF96" s="50"/>
      <c r="VDG96" s="50"/>
      <c r="VDH96" s="50"/>
      <c r="VDI96" s="50"/>
      <c r="VDJ96" s="50"/>
      <c r="VDK96" s="50"/>
      <c r="VDL96" s="50"/>
      <c r="VDM96" s="50"/>
      <c r="VDN96" s="50"/>
      <c r="VDO96" s="50"/>
      <c r="VDP96" s="50"/>
      <c r="VDQ96" s="50"/>
      <c r="VDR96" s="50"/>
      <c r="VDS96" s="50"/>
      <c r="VDT96" s="50"/>
      <c r="VDU96" s="50"/>
      <c r="VDV96" s="50"/>
      <c r="VDW96" s="50"/>
      <c r="VDX96" s="50"/>
      <c r="VDY96" s="50"/>
      <c r="VDZ96" s="50"/>
      <c r="VEA96" s="50"/>
      <c r="VEB96" s="50"/>
      <c r="VEC96" s="50"/>
      <c r="VED96" s="50"/>
      <c r="VEE96" s="50"/>
      <c r="VEF96" s="50"/>
      <c r="VEG96" s="50"/>
      <c r="VEH96" s="50"/>
      <c r="VEI96" s="50"/>
      <c r="VEJ96" s="50"/>
      <c r="VEK96" s="50"/>
      <c r="VEL96" s="50"/>
      <c r="VEM96" s="50"/>
      <c r="VEN96" s="50"/>
      <c r="VEO96" s="50"/>
      <c r="VEP96" s="50"/>
      <c r="VEQ96" s="50"/>
      <c r="VER96" s="50"/>
      <c r="VES96" s="50"/>
      <c r="VET96" s="50"/>
      <c r="VEU96" s="50"/>
      <c r="VEV96" s="50"/>
      <c r="VEW96" s="50"/>
      <c r="VEX96" s="50"/>
      <c r="VEY96" s="50"/>
      <c r="VEZ96" s="50"/>
      <c r="VFA96" s="50"/>
      <c r="VFB96" s="50"/>
      <c r="VFC96" s="50"/>
      <c r="VFD96" s="50"/>
      <c r="VFE96" s="50"/>
      <c r="VFF96" s="50"/>
      <c r="VFG96" s="50"/>
      <c r="VFH96" s="50"/>
      <c r="VFI96" s="50"/>
      <c r="VFJ96" s="50"/>
      <c r="VFK96" s="50"/>
      <c r="VFL96" s="50"/>
      <c r="VFM96" s="50"/>
      <c r="VFN96" s="50"/>
      <c r="VFO96" s="50"/>
      <c r="VFP96" s="50"/>
      <c r="VFQ96" s="50"/>
      <c r="VFR96" s="50"/>
      <c r="VFS96" s="50"/>
      <c r="VFT96" s="50"/>
      <c r="VFU96" s="50"/>
      <c r="VFV96" s="50"/>
      <c r="VFW96" s="50"/>
      <c r="VFX96" s="50"/>
      <c r="VFY96" s="50"/>
      <c r="VFZ96" s="50"/>
      <c r="VGA96" s="50"/>
      <c r="VGB96" s="50"/>
      <c r="VGC96" s="50"/>
      <c r="VGD96" s="50"/>
      <c r="VGE96" s="50"/>
      <c r="VGF96" s="50"/>
      <c r="VGG96" s="50"/>
      <c r="VGH96" s="50"/>
      <c r="VGI96" s="50"/>
      <c r="VGJ96" s="50"/>
      <c r="VGK96" s="50"/>
      <c r="VGL96" s="50"/>
      <c r="VGM96" s="50"/>
      <c r="VGN96" s="50"/>
      <c r="VGO96" s="50"/>
      <c r="VGP96" s="50"/>
      <c r="VGQ96" s="50"/>
      <c r="VGR96" s="50"/>
      <c r="VGS96" s="50"/>
      <c r="VGT96" s="50"/>
      <c r="VGU96" s="50"/>
      <c r="VGV96" s="50"/>
      <c r="VGW96" s="50"/>
      <c r="VGX96" s="50"/>
      <c r="VGY96" s="50"/>
      <c r="VGZ96" s="50"/>
      <c r="VHA96" s="50"/>
      <c r="VHB96" s="50"/>
      <c r="VHC96" s="50"/>
      <c r="VHD96" s="50"/>
      <c r="VHE96" s="50"/>
      <c r="VHF96" s="50"/>
      <c r="VHG96" s="50"/>
      <c r="VHH96" s="50"/>
      <c r="VHI96" s="50"/>
      <c r="VHJ96" s="50"/>
      <c r="VHK96" s="50"/>
      <c r="VHL96" s="50"/>
      <c r="VHM96" s="50"/>
      <c r="VHN96" s="50"/>
      <c r="VHO96" s="50"/>
      <c r="VHP96" s="50"/>
      <c r="VHQ96" s="50"/>
      <c r="VHR96" s="50"/>
      <c r="VHS96" s="50"/>
      <c r="VHT96" s="50"/>
      <c r="VHU96" s="50"/>
      <c r="VHV96" s="50"/>
      <c r="VHW96" s="50"/>
      <c r="VHX96" s="50"/>
      <c r="VHY96" s="50"/>
      <c r="VHZ96" s="50"/>
      <c r="VIA96" s="50"/>
      <c r="VIB96" s="50"/>
      <c r="VIC96" s="50"/>
      <c r="VID96" s="50"/>
      <c r="VIE96" s="50"/>
      <c r="VIF96" s="50"/>
      <c r="VIG96" s="50"/>
      <c r="VIH96" s="50"/>
      <c r="VII96" s="50"/>
      <c r="VIJ96" s="50"/>
      <c r="VIK96" s="50"/>
      <c r="VIL96" s="50"/>
      <c r="VIM96" s="50"/>
      <c r="VIN96" s="50"/>
      <c r="VIO96" s="50"/>
      <c r="VIP96" s="50"/>
      <c r="VIQ96" s="50"/>
      <c r="VIR96" s="50"/>
      <c r="VIS96" s="50"/>
      <c r="VIT96" s="50"/>
      <c r="VIU96" s="50"/>
      <c r="VIV96" s="50"/>
      <c r="VIW96" s="50"/>
      <c r="VIX96" s="50"/>
      <c r="VIY96" s="50"/>
      <c r="VIZ96" s="50"/>
      <c r="VJA96" s="50"/>
      <c r="VJB96" s="50"/>
      <c r="VJC96" s="50"/>
      <c r="VJD96" s="50"/>
      <c r="VJE96" s="50"/>
      <c r="VJF96" s="50"/>
      <c r="VJG96" s="50"/>
      <c r="VJH96" s="50"/>
      <c r="VJI96" s="50"/>
      <c r="VJJ96" s="50"/>
      <c r="VJK96" s="50"/>
      <c r="VJL96" s="50"/>
      <c r="VJM96" s="50"/>
      <c r="VJN96" s="50"/>
      <c r="VJO96" s="50"/>
      <c r="VJP96" s="50"/>
      <c r="VJQ96" s="50"/>
      <c r="VJR96" s="50"/>
      <c r="VJS96" s="50"/>
      <c r="VJT96" s="50"/>
      <c r="VJU96" s="50"/>
      <c r="VJV96" s="50"/>
      <c r="VJW96" s="50"/>
      <c r="VJX96" s="50"/>
      <c r="VJY96" s="50"/>
      <c r="VJZ96" s="50"/>
      <c r="VKA96" s="50"/>
      <c r="VKB96" s="50"/>
      <c r="VKC96" s="50"/>
      <c r="VKD96" s="50"/>
      <c r="VKE96" s="50"/>
      <c r="VKF96" s="50"/>
      <c r="VKG96" s="50"/>
      <c r="VKH96" s="50"/>
      <c r="VKI96" s="50"/>
      <c r="VKJ96" s="50"/>
      <c r="VKK96" s="50"/>
      <c r="VKL96" s="50"/>
      <c r="VKM96" s="50"/>
      <c r="VKN96" s="50"/>
      <c r="VKO96" s="50"/>
      <c r="VKP96" s="50"/>
      <c r="VKQ96" s="50"/>
      <c r="VKR96" s="50"/>
      <c r="VKS96" s="50"/>
      <c r="VKT96" s="50"/>
      <c r="VKU96" s="50"/>
      <c r="VKV96" s="50"/>
      <c r="VKW96" s="50"/>
      <c r="VKX96" s="50"/>
      <c r="VKY96" s="50"/>
      <c r="VKZ96" s="50"/>
      <c r="VLA96" s="50"/>
      <c r="VLB96" s="50"/>
      <c r="VLC96" s="50"/>
      <c r="VLD96" s="50"/>
      <c r="VLE96" s="50"/>
      <c r="VLF96" s="50"/>
      <c r="VLG96" s="50"/>
      <c r="VLH96" s="50"/>
      <c r="VLI96" s="50"/>
      <c r="VLJ96" s="50"/>
      <c r="VLK96" s="50"/>
      <c r="VLL96" s="50"/>
      <c r="VLM96" s="50"/>
      <c r="VLN96" s="50"/>
      <c r="VLO96" s="50"/>
      <c r="VLP96" s="50"/>
      <c r="VLQ96" s="50"/>
      <c r="VLR96" s="50"/>
      <c r="VLS96" s="50"/>
      <c r="VLT96" s="50"/>
      <c r="VLU96" s="50"/>
      <c r="VLV96" s="50"/>
      <c r="VLW96" s="50"/>
      <c r="VLX96" s="50"/>
      <c r="VLY96" s="50"/>
      <c r="VLZ96" s="50"/>
      <c r="VMA96" s="50"/>
      <c r="VMB96" s="50"/>
      <c r="VMC96" s="50"/>
      <c r="VMD96" s="50"/>
      <c r="VME96" s="50"/>
      <c r="VMF96" s="50"/>
      <c r="VMG96" s="50"/>
      <c r="VMH96" s="50"/>
      <c r="VMI96" s="50"/>
      <c r="VMJ96" s="50"/>
      <c r="VMK96" s="50"/>
      <c r="VML96" s="50"/>
      <c r="VMM96" s="50"/>
      <c r="VMN96" s="50"/>
      <c r="VMO96" s="50"/>
      <c r="VMP96" s="50"/>
      <c r="VMQ96" s="50"/>
      <c r="VMR96" s="50"/>
      <c r="VMS96" s="50"/>
      <c r="VMT96" s="50"/>
      <c r="VMU96" s="50"/>
      <c r="VMV96" s="50"/>
      <c r="VMW96" s="50"/>
      <c r="VMX96" s="50"/>
      <c r="VMY96" s="50"/>
      <c r="VMZ96" s="50"/>
      <c r="VNA96" s="50"/>
      <c r="VNB96" s="50"/>
      <c r="VNC96" s="50"/>
      <c r="VND96" s="50"/>
      <c r="VNE96" s="50"/>
      <c r="VNF96" s="50"/>
      <c r="VNG96" s="50"/>
      <c r="VNH96" s="50"/>
      <c r="VNI96" s="50"/>
      <c r="VNJ96" s="50"/>
      <c r="VNK96" s="50"/>
      <c r="VNL96" s="50"/>
      <c r="VNM96" s="50"/>
      <c r="VNN96" s="50"/>
      <c r="VNO96" s="50"/>
      <c r="VNP96" s="50"/>
      <c r="VNQ96" s="50"/>
      <c r="VNR96" s="50"/>
      <c r="VNS96" s="50"/>
      <c r="VNT96" s="50"/>
      <c r="VNU96" s="50"/>
      <c r="VNV96" s="50"/>
      <c r="VNW96" s="50"/>
      <c r="VNX96" s="50"/>
      <c r="VNY96" s="50"/>
      <c r="VNZ96" s="50"/>
      <c r="VOA96" s="50"/>
      <c r="VOB96" s="50"/>
      <c r="VOC96" s="50"/>
      <c r="VOD96" s="50"/>
      <c r="VOE96" s="50"/>
      <c r="VOF96" s="50"/>
      <c r="VOG96" s="50"/>
      <c r="VOH96" s="50"/>
      <c r="VOI96" s="50"/>
      <c r="VOJ96" s="50"/>
      <c r="VOK96" s="50"/>
      <c r="VOL96" s="50"/>
      <c r="VOM96" s="50"/>
      <c r="VON96" s="50"/>
      <c r="VOO96" s="50"/>
      <c r="VOP96" s="50"/>
      <c r="VOQ96" s="50"/>
      <c r="VOR96" s="50"/>
      <c r="VOS96" s="50"/>
      <c r="VOT96" s="50"/>
      <c r="VOU96" s="50"/>
      <c r="VOV96" s="50"/>
      <c r="VOW96" s="50"/>
      <c r="VOX96" s="50"/>
      <c r="VOY96" s="50"/>
      <c r="VOZ96" s="50"/>
      <c r="VPA96" s="50"/>
      <c r="VPB96" s="50"/>
      <c r="VPC96" s="50"/>
      <c r="VPD96" s="50"/>
      <c r="VPE96" s="50"/>
      <c r="VPF96" s="50"/>
      <c r="VPG96" s="50"/>
      <c r="VPH96" s="50"/>
      <c r="VPI96" s="50"/>
      <c r="VPJ96" s="50"/>
      <c r="VPK96" s="50"/>
      <c r="VPL96" s="50"/>
      <c r="VPM96" s="50"/>
      <c r="VPN96" s="50"/>
      <c r="VPO96" s="50"/>
      <c r="VPP96" s="50"/>
      <c r="VPQ96" s="50"/>
      <c r="VPR96" s="50"/>
      <c r="VPS96" s="50"/>
      <c r="VPT96" s="50"/>
      <c r="VPU96" s="50"/>
      <c r="VPV96" s="50"/>
      <c r="VPW96" s="50"/>
      <c r="VPX96" s="50"/>
      <c r="VPY96" s="50"/>
      <c r="VPZ96" s="50"/>
      <c r="VQA96" s="50"/>
      <c r="VQB96" s="50"/>
      <c r="VQC96" s="50"/>
      <c r="VQD96" s="50"/>
      <c r="VQE96" s="50"/>
      <c r="VQF96" s="50"/>
      <c r="VQG96" s="50"/>
      <c r="VQH96" s="50"/>
      <c r="VQI96" s="50"/>
      <c r="VQJ96" s="50"/>
      <c r="VQK96" s="50"/>
      <c r="VQL96" s="50"/>
      <c r="VQM96" s="50"/>
      <c r="VQN96" s="50"/>
      <c r="VQO96" s="50"/>
      <c r="VQP96" s="50"/>
      <c r="VQQ96" s="50"/>
      <c r="VQR96" s="50"/>
      <c r="VQS96" s="50"/>
      <c r="VQT96" s="50"/>
      <c r="VQU96" s="50"/>
      <c r="VQV96" s="50"/>
      <c r="VQW96" s="50"/>
      <c r="VQX96" s="50"/>
      <c r="VQY96" s="50"/>
      <c r="VQZ96" s="50"/>
      <c r="VRA96" s="50"/>
      <c r="VRB96" s="50"/>
      <c r="VRC96" s="50"/>
      <c r="VRD96" s="50"/>
      <c r="VRE96" s="50"/>
      <c r="VRF96" s="50"/>
      <c r="VRG96" s="50"/>
      <c r="VRH96" s="50"/>
      <c r="VRI96" s="50"/>
      <c r="VRJ96" s="50"/>
      <c r="VRK96" s="50"/>
      <c r="VRL96" s="50"/>
      <c r="VRM96" s="50"/>
      <c r="VRN96" s="50"/>
      <c r="VRO96" s="50"/>
      <c r="VRP96" s="50"/>
      <c r="VRQ96" s="50"/>
      <c r="VRR96" s="50"/>
      <c r="VRS96" s="50"/>
      <c r="VRT96" s="50"/>
      <c r="VRU96" s="50"/>
      <c r="VRV96" s="50"/>
      <c r="VRW96" s="50"/>
      <c r="VRX96" s="50"/>
      <c r="VRY96" s="50"/>
      <c r="VRZ96" s="50"/>
      <c r="VSA96" s="50"/>
      <c r="VSB96" s="50"/>
      <c r="VSC96" s="50"/>
      <c r="VSD96" s="50"/>
      <c r="VSE96" s="50"/>
      <c r="VSF96" s="50"/>
      <c r="VSG96" s="50"/>
      <c r="VSH96" s="50"/>
      <c r="VSI96" s="50"/>
      <c r="VSJ96" s="50"/>
      <c r="VSK96" s="50"/>
      <c r="VSL96" s="50"/>
      <c r="VSM96" s="50"/>
      <c r="VSN96" s="50"/>
      <c r="VSO96" s="50"/>
      <c r="VSP96" s="50"/>
      <c r="VSQ96" s="50"/>
      <c r="VSR96" s="50"/>
      <c r="VSS96" s="50"/>
      <c r="VST96" s="50"/>
      <c r="VSU96" s="50"/>
      <c r="VSV96" s="50"/>
      <c r="VSW96" s="50"/>
      <c r="VSX96" s="50"/>
      <c r="VSY96" s="50"/>
      <c r="VSZ96" s="50"/>
      <c r="VTA96" s="50"/>
      <c r="VTB96" s="50"/>
      <c r="VTC96" s="50"/>
      <c r="VTD96" s="50"/>
      <c r="VTE96" s="50"/>
      <c r="VTF96" s="50"/>
      <c r="VTG96" s="50"/>
      <c r="VTH96" s="50"/>
      <c r="VTI96" s="50"/>
      <c r="VTJ96" s="50"/>
      <c r="VTK96" s="50"/>
      <c r="VTL96" s="50"/>
      <c r="VTM96" s="50"/>
      <c r="VTN96" s="50"/>
      <c r="VTO96" s="50"/>
      <c r="VTP96" s="50"/>
      <c r="VTQ96" s="50"/>
      <c r="VTR96" s="50"/>
      <c r="VTS96" s="50"/>
      <c r="VTT96" s="50"/>
      <c r="VTU96" s="50"/>
      <c r="VTV96" s="50"/>
      <c r="VTW96" s="50"/>
      <c r="VTX96" s="50"/>
      <c r="VTY96" s="50"/>
      <c r="VTZ96" s="50"/>
      <c r="VUA96" s="50"/>
      <c r="VUB96" s="50"/>
      <c r="VUC96" s="50"/>
      <c r="VUD96" s="50"/>
      <c r="VUE96" s="50"/>
      <c r="VUF96" s="50"/>
      <c r="VUG96" s="50"/>
      <c r="VUH96" s="50"/>
      <c r="VUI96" s="50"/>
      <c r="VUJ96" s="50"/>
      <c r="VUK96" s="50"/>
      <c r="VUL96" s="50"/>
      <c r="VUM96" s="50"/>
      <c r="VUN96" s="50"/>
      <c r="VUO96" s="50"/>
      <c r="VUP96" s="50"/>
      <c r="VUQ96" s="50"/>
      <c r="VUR96" s="50"/>
      <c r="VUS96" s="50"/>
      <c r="VUT96" s="50"/>
      <c r="VUU96" s="50"/>
      <c r="VUV96" s="50"/>
      <c r="VUW96" s="50"/>
      <c r="VUX96" s="50"/>
      <c r="VUY96" s="50"/>
      <c r="VUZ96" s="50"/>
      <c r="VVA96" s="50"/>
      <c r="VVB96" s="50"/>
      <c r="VVC96" s="50"/>
      <c r="VVD96" s="50"/>
      <c r="VVE96" s="50"/>
      <c r="VVF96" s="50"/>
      <c r="VVG96" s="50"/>
      <c r="VVH96" s="50"/>
      <c r="VVI96" s="50"/>
      <c r="VVJ96" s="50"/>
      <c r="VVK96" s="50"/>
      <c r="VVL96" s="50"/>
      <c r="VVM96" s="50"/>
      <c r="VVN96" s="50"/>
      <c r="VVO96" s="50"/>
      <c r="VVP96" s="50"/>
      <c r="VVQ96" s="50"/>
      <c r="VVR96" s="50"/>
      <c r="VVS96" s="50"/>
      <c r="VVT96" s="50"/>
      <c r="VVU96" s="50"/>
      <c r="VVV96" s="50"/>
      <c r="VVW96" s="50"/>
      <c r="VVX96" s="50"/>
      <c r="VVY96" s="50"/>
      <c r="VVZ96" s="50"/>
      <c r="VWA96" s="50"/>
      <c r="VWB96" s="50"/>
      <c r="VWC96" s="50"/>
      <c r="VWD96" s="50"/>
      <c r="VWE96" s="50"/>
      <c r="VWF96" s="50"/>
      <c r="VWG96" s="50"/>
      <c r="VWH96" s="50"/>
      <c r="VWI96" s="50"/>
      <c r="VWJ96" s="50"/>
      <c r="VWK96" s="50"/>
      <c r="VWL96" s="50"/>
      <c r="VWM96" s="50"/>
      <c r="VWN96" s="50"/>
      <c r="VWO96" s="50"/>
      <c r="VWP96" s="50"/>
      <c r="VWQ96" s="50"/>
      <c r="VWR96" s="50"/>
      <c r="VWS96" s="50"/>
      <c r="VWT96" s="50"/>
      <c r="VWU96" s="50"/>
      <c r="VWV96" s="50"/>
      <c r="VWW96" s="50"/>
      <c r="VWX96" s="50"/>
      <c r="VWY96" s="50"/>
      <c r="VWZ96" s="50"/>
      <c r="VXA96" s="50"/>
      <c r="VXB96" s="50"/>
      <c r="VXC96" s="50"/>
      <c r="VXD96" s="50"/>
      <c r="VXE96" s="50"/>
      <c r="VXF96" s="50"/>
      <c r="VXG96" s="50"/>
      <c r="VXH96" s="50"/>
      <c r="VXI96" s="50"/>
      <c r="VXJ96" s="50"/>
      <c r="VXK96" s="50"/>
      <c r="VXL96" s="50"/>
      <c r="VXM96" s="50"/>
      <c r="VXN96" s="50"/>
      <c r="VXO96" s="50"/>
      <c r="VXP96" s="50"/>
      <c r="VXQ96" s="50"/>
      <c r="VXR96" s="50"/>
      <c r="VXS96" s="50"/>
      <c r="VXT96" s="50"/>
      <c r="VXU96" s="50"/>
      <c r="VXV96" s="50"/>
      <c r="VXW96" s="50"/>
      <c r="VXX96" s="50"/>
      <c r="VXY96" s="50"/>
      <c r="VXZ96" s="50"/>
      <c r="VYA96" s="50"/>
      <c r="VYB96" s="50"/>
      <c r="VYC96" s="50"/>
      <c r="VYD96" s="50"/>
      <c r="VYE96" s="50"/>
      <c r="VYF96" s="50"/>
      <c r="VYG96" s="50"/>
      <c r="VYH96" s="50"/>
      <c r="VYI96" s="50"/>
      <c r="VYJ96" s="50"/>
      <c r="VYK96" s="50"/>
      <c r="VYL96" s="50"/>
      <c r="VYM96" s="50"/>
      <c r="VYN96" s="50"/>
      <c r="VYO96" s="50"/>
      <c r="VYP96" s="50"/>
      <c r="VYQ96" s="50"/>
      <c r="VYR96" s="50"/>
      <c r="VYS96" s="50"/>
      <c r="VYT96" s="50"/>
      <c r="VYU96" s="50"/>
      <c r="VYV96" s="50"/>
      <c r="VYW96" s="50"/>
      <c r="VYX96" s="50"/>
      <c r="VYY96" s="50"/>
      <c r="VYZ96" s="50"/>
      <c r="VZA96" s="50"/>
      <c r="VZB96" s="50"/>
      <c r="VZC96" s="50"/>
      <c r="VZD96" s="50"/>
      <c r="VZE96" s="50"/>
      <c r="VZF96" s="50"/>
      <c r="VZG96" s="50"/>
      <c r="VZH96" s="50"/>
      <c r="VZI96" s="50"/>
      <c r="VZJ96" s="50"/>
      <c r="VZK96" s="50"/>
      <c r="VZL96" s="50"/>
      <c r="VZM96" s="50"/>
      <c r="VZN96" s="50"/>
      <c r="VZO96" s="50"/>
      <c r="VZP96" s="50"/>
      <c r="VZQ96" s="50"/>
      <c r="VZR96" s="50"/>
      <c r="VZS96" s="50"/>
      <c r="VZT96" s="50"/>
      <c r="VZU96" s="50"/>
      <c r="VZV96" s="50"/>
      <c r="VZW96" s="50"/>
      <c r="VZX96" s="50"/>
      <c r="VZY96" s="50"/>
      <c r="VZZ96" s="50"/>
      <c r="WAA96" s="50"/>
      <c r="WAB96" s="50"/>
      <c r="WAC96" s="50"/>
      <c r="WAD96" s="50"/>
      <c r="WAE96" s="50"/>
      <c r="WAF96" s="50"/>
      <c r="WAG96" s="50"/>
      <c r="WAH96" s="50"/>
      <c r="WAI96" s="50"/>
      <c r="WAJ96" s="50"/>
      <c r="WAK96" s="50"/>
      <c r="WAL96" s="50"/>
      <c r="WAM96" s="50"/>
      <c r="WAN96" s="50"/>
      <c r="WAO96" s="50"/>
      <c r="WAP96" s="50"/>
      <c r="WAQ96" s="50"/>
      <c r="WAR96" s="50"/>
      <c r="WAS96" s="50"/>
      <c r="WAT96" s="50"/>
      <c r="WAU96" s="50"/>
      <c r="WAV96" s="50"/>
      <c r="WAW96" s="50"/>
      <c r="WAX96" s="50"/>
      <c r="WAY96" s="50"/>
      <c r="WAZ96" s="50"/>
      <c r="WBA96" s="50"/>
      <c r="WBB96" s="50"/>
      <c r="WBC96" s="50"/>
      <c r="WBD96" s="50"/>
      <c r="WBE96" s="50"/>
      <c r="WBF96" s="50"/>
      <c r="WBG96" s="50"/>
      <c r="WBH96" s="50"/>
      <c r="WBI96" s="50"/>
      <c r="WBJ96" s="50"/>
      <c r="WBK96" s="50"/>
      <c r="WBL96" s="50"/>
      <c r="WBM96" s="50"/>
      <c r="WBN96" s="50"/>
      <c r="WBO96" s="50"/>
      <c r="WBP96" s="50"/>
      <c r="WBQ96" s="50"/>
      <c r="WBR96" s="50"/>
      <c r="WBS96" s="50"/>
      <c r="WBT96" s="50"/>
      <c r="WBU96" s="50"/>
      <c r="WBV96" s="50"/>
      <c r="WBW96" s="50"/>
      <c r="WBX96" s="50"/>
      <c r="WBY96" s="50"/>
      <c r="WBZ96" s="50"/>
      <c r="WCA96" s="50"/>
      <c r="WCB96" s="50"/>
      <c r="WCC96" s="50"/>
      <c r="WCD96" s="50"/>
      <c r="WCE96" s="50"/>
      <c r="WCF96" s="50"/>
      <c r="WCG96" s="50"/>
      <c r="WCH96" s="50"/>
      <c r="WCI96" s="50"/>
      <c r="WCJ96" s="50"/>
      <c r="WCK96" s="50"/>
      <c r="WCL96" s="50"/>
      <c r="WCM96" s="50"/>
      <c r="WCN96" s="50"/>
      <c r="WCO96" s="50"/>
      <c r="WCP96" s="50"/>
      <c r="WCQ96" s="50"/>
      <c r="WCR96" s="50"/>
      <c r="WCS96" s="50"/>
      <c r="WCT96" s="50"/>
      <c r="WCU96" s="50"/>
      <c r="WCV96" s="50"/>
      <c r="WCW96" s="50"/>
      <c r="WCX96" s="50"/>
      <c r="WCY96" s="50"/>
      <c r="WCZ96" s="50"/>
      <c r="WDA96" s="50"/>
      <c r="WDB96" s="50"/>
      <c r="WDC96" s="50"/>
      <c r="WDD96" s="50"/>
      <c r="WDE96" s="50"/>
      <c r="WDF96" s="50"/>
      <c r="WDG96" s="50"/>
      <c r="WDH96" s="50"/>
      <c r="WDI96" s="50"/>
      <c r="WDJ96" s="50"/>
      <c r="WDK96" s="50"/>
      <c r="WDL96" s="50"/>
      <c r="WDM96" s="50"/>
      <c r="WDN96" s="50"/>
      <c r="WDO96" s="50"/>
      <c r="WDP96" s="50"/>
      <c r="WDQ96" s="50"/>
      <c r="WDR96" s="50"/>
      <c r="WDS96" s="50"/>
      <c r="WDT96" s="50"/>
      <c r="WDU96" s="50"/>
      <c r="WDV96" s="50"/>
      <c r="WDW96" s="50"/>
      <c r="WDX96" s="50"/>
      <c r="WDY96" s="50"/>
      <c r="WDZ96" s="50"/>
      <c r="WEA96" s="50"/>
      <c r="WEB96" s="50"/>
      <c r="WEC96" s="50"/>
      <c r="WED96" s="50"/>
      <c r="WEE96" s="50"/>
      <c r="WEF96" s="50"/>
      <c r="WEG96" s="50"/>
      <c r="WEH96" s="50"/>
      <c r="WEI96" s="50"/>
      <c r="WEJ96" s="50"/>
      <c r="WEK96" s="50"/>
      <c r="WEL96" s="50"/>
      <c r="WEM96" s="50"/>
      <c r="WEN96" s="50"/>
      <c r="WEO96" s="50"/>
      <c r="WEP96" s="50"/>
      <c r="WEQ96" s="50"/>
      <c r="WER96" s="50"/>
      <c r="WES96" s="50"/>
      <c r="WET96" s="50"/>
      <c r="WEU96" s="50"/>
      <c r="WEV96" s="50"/>
      <c r="WEW96" s="50"/>
      <c r="WEX96" s="50"/>
      <c r="WEY96" s="50"/>
      <c r="WEZ96" s="50"/>
      <c r="WFA96" s="50"/>
      <c r="WFB96" s="50"/>
      <c r="WFC96" s="50"/>
      <c r="WFD96" s="50"/>
      <c r="WFE96" s="50"/>
      <c r="WFF96" s="50"/>
      <c r="WFG96" s="50"/>
      <c r="WFH96" s="50"/>
      <c r="WFI96" s="50"/>
      <c r="WFJ96" s="50"/>
      <c r="WFK96" s="50"/>
      <c r="WFL96" s="50"/>
      <c r="WFM96" s="50"/>
      <c r="WFN96" s="50"/>
      <c r="WFO96" s="50"/>
      <c r="WFP96" s="50"/>
      <c r="WFQ96" s="50"/>
      <c r="WFR96" s="50"/>
      <c r="WFS96" s="50"/>
      <c r="WFT96" s="50"/>
      <c r="WFU96" s="50"/>
      <c r="WFV96" s="50"/>
      <c r="WFW96" s="50"/>
      <c r="WFX96" s="50"/>
      <c r="WFY96" s="50"/>
      <c r="WFZ96" s="50"/>
      <c r="WGA96" s="50"/>
      <c r="WGB96" s="50"/>
      <c r="WGC96" s="50"/>
      <c r="WGD96" s="50"/>
      <c r="WGE96" s="50"/>
      <c r="WGF96" s="50"/>
      <c r="WGG96" s="50"/>
      <c r="WGH96" s="50"/>
      <c r="WGI96" s="50"/>
      <c r="WGJ96" s="50"/>
      <c r="WGK96" s="50"/>
      <c r="WGL96" s="50"/>
      <c r="WGM96" s="50"/>
      <c r="WGN96" s="50"/>
      <c r="WGO96" s="50"/>
      <c r="WGP96" s="50"/>
      <c r="WGQ96" s="50"/>
      <c r="WGR96" s="50"/>
      <c r="WGS96" s="50"/>
      <c r="WGT96" s="50"/>
      <c r="WGU96" s="50"/>
      <c r="WGV96" s="50"/>
      <c r="WGW96" s="50"/>
      <c r="WGX96" s="50"/>
      <c r="WGY96" s="50"/>
      <c r="WGZ96" s="50"/>
      <c r="WHA96" s="50"/>
      <c r="WHB96" s="50"/>
      <c r="WHC96" s="50"/>
      <c r="WHD96" s="50"/>
      <c r="WHE96" s="50"/>
      <c r="WHF96" s="50"/>
      <c r="WHG96" s="50"/>
      <c r="WHH96" s="50"/>
      <c r="WHI96" s="50"/>
      <c r="WHJ96" s="50"/>
      <c r="WHK96" s="50"/>
      <c r="WHL96" s="50"/>
      <c r="WHM96" s="50"/>
      <c r="WHN96" s="50"/>
      <c r="WHO96" s="50"/>
      <c r="WHP96" s="50"/>
      <c r="WHQ96" s="50"/>
      <c r="WHR96" s="50"/>
      <c r="WHS96" s="50"/>
      <c r="WHT96" s="50"/>
      <c r="WHU96" s="50"/>
      <c r="WHV96" s="50"/>
      <c r="WHW96" s="50"/>
      <c r="WHX96" s="50"/>
      <c r="WHY96" s="50"/>
      <c r="WHZ96" s="50"/>
      <c r="WIA96" s="50"/>
      <c r="WIB96" s="50"/>
      <c r="WIC96" s="50"/>
      <c r="WID96" s="50"/>
      <c r="WIE96" s="50"/>
      <c r="WIF96" s="50"/>
      <c r="WIG96" s="50"/>
      <c r="WIH96" s="50"/>
      <c r="WII96" s="50"/>
      <c r="WIJ96" s="50"/>
      <c r="WIK96" s="50"/>
      <c r="WIL96" s="50"/>
      <c r="WIM96" s="50"/>
      <c r="WIN96" s="50"/>
      <c r="WIO96" s="50"/>
      <c r="WIP96" s="50"/>
      <c r="WIQ96" s="50"/>
      <c r="WIR96" s="50"/>
      <c r="WIS96" s="50"/>
      <c r="WIT96" s="50"/>
      <c r="WIU96" s="50"/>
      <c r="WIV96" s="50"/>
      <c r="WIW96" s="50"/>
      <c r="WIX96" s="50"/>
      <c r="WIY96" s="50"/>
      <c r="WIZ96" s="50"/>
      <c r="WJA96" s="50"/>
      <c r="WJB96" s="50"/>
      <c r="WJC96" s="50"/>
      <c r="WJD96" s="50"/>
      <c r="WJE96" s="50"/>
      <c r="WJF96" s="50"/>
      <c r="WJG96" s="50"/>
      <c r="WJH96" s="50"/>
      <c r="WJI96" s="50"/>
      <c r="WJJ96" s="50"/>
      <c r="WJK96" s="50"/>
      <c r="WJL96" s="50"/>
      <c r="WJM96" s="50"/>
      <c r="WJN96" s="50"/>
      <c r="WJO96" s="50"/>
      <c r="WJP96" s="50"/>
      <c r="WJQ96" s="50"/>
      <c r="WJR96" s="50"/>
      <c r="WJS96" s="50"/>
      <c r="WJT96" s="50"/>
      <c r="WJU96" s="50"/>
      <c r="WJV96" s="50"/>
      <c r="WJW96" s="50"/>
      <c r="WJX96" s="50"/>
      <c r="WJY96" s="50"/>
      <c r="WJZ96" s="50"/>
      <c r="WKA96" s="50"/>
      <c r="WKB96" s="50"/>
      <c r="WKC96" s="50"/>
      <c r="WKD96" s="50"/>
      <c r="WKE96" s="50"/>
      <c r="WKF96" s="50"/>
      <c r="WKG96" s="50"/>
      <c r="WKH96" s="50"/>
      <c r="WKI96" s="50"/>
      <c r="WKJ96" s="50"/>
      <c r="WKK96" s="50"/>
      <c r="WKL96" s="50"/>
      <c r="WKM96" s="50"/>
      <c r="WKN96" s="50"/>
      <c r="WKO96" s="50"/>
      <c r="WKP96" s="50"/>
      <c r="WKQ96" s="50"/>
      <c r="WKR96" s="50"/>
      <c r="WKS96" s="50"/>
      <c r="WKT96" s="50"/>
      <c r="WKU96" s="50"/>
      <c r="WKV96" s="50"/>
      <c r="WKW96" s="50"/>
      <c r="WKX96" s="50"/>
      <c r="WKY96" s="50"/>
      <c r="WKZ96" s="50"/>
      <c r="WLA96" s="50"/>
      <c r="WLB96" s="50"/>
      <c r="WLC96" s="50"/>
      <c r="WLD96" s="50"/>
      <c r="WLE96" s="50"/>
      <c r="WLF96" s="50"/>
      <c r="WLG96" s="50"/>
      <c r="WLH96" s="50"/>
      <c r="WLI96" s="50"/>
      <c r="WLJ96" s="50"/>
      <c r="WLK96" s="50"/>
      <c r="WLL96" s="50"/>
      <c r="WLM96" s="50"/>
      <c r="WLN96" s="50"/>
      <c r="WLO96" s="50"/>
      <c r="WLP96" s="50"/>
      <c r="WLQ96" s="50"/>
      <c r="WLR96" s="50"/>
      <c r="WLS96" s="50"/>
      <c r="WLT96" s="50"/>
      <c r="WLU96" s="50"/>
      <c r="WLV96" s="50"/>
      <c r="WLW96" s="50"/>
      <c r="WLX96" s="50"/>
      <c r="WLY96" s="50"/>
      <c r="WLZ96" s="50"/>
      <c r="WMA96" s="50"/>
      <c r="WMB96" s="50"/>
      <c r="WMC96" s="50"/>
      <c r="WMD96" s="50"/>
      <c r="WME96" s="50"/>
      <c r="WMF96" s="50"/>
      <c r="WMG96" s="50"/>
      <c r="WMH96" s="50"/>
      <c r="WMI96" s="50"/>
      <c r="WMJ96" s="50"/>
      <c r="WMK96" s="50"/>
      <c r="WML96" s="50"/>
      <c r="WMM96" s="50"/>
      <c r="WMN96" s="50"/>
      <c r="WMO96" s="50"/>
      <c r="WMP96" s="50"/>
      <c r="WMQ96" s="50"/>
      <c r="WMR96" s="50"/>
      <c r="WMS96" s="50"/>
      <c r="WMT96" s="50"/>
      <c r="WMU96" s="50"/>
      <c r="WMV96" s="50"/>
      <c r="WMW96" s="50"/>
      <c r="WMX96" s="50"/>
      <c r="WMY96" s="50"/>
      <c r="WMZ96" s="50"/>
      <c r="WNA96" s="50"/>
      <c r="WNB96" s="50"/>
      <c r="WNC96" s="50"/>
      <c r="WND96" s="50"/>
      <c r="WNE96" s="50"/>
      <c r="WNF96" s="50"/>
      <c r="WNG96" s="50"/>
      <c r="WNH96" s="50"/>
      <c r="WNI96" s="50"/>
      <c r="WNJ96" s="50"/>
      <c r="WNK96" s="50"/>
      <c r="WNL96" s="50"/>
      <c r="WNM96" s="50"/>
      <c r="WNN96" s="50"/>
      <c r="WNO96" s="50"/>
      <c r="WNP96" s="50"/>
      <c r="WNQ96" s="50"/>
      <c r="WNR96" s="50"/>
      <c r="WNS96" s="50"/>
      <c r="WNT96" s="50"/>
      <c r="WNU96" s="50"/>
      <c r="WNV96" s="50"/>
      <c r="WNW96" s="50"/>
      <c r="WNX96" s="50"/>
      <c r="WNY96" s="50"/>
      <c r="WNZ96" s="50"/>
      <c r="WOA96" s="50"/>
      <c r="WOB96" s="50"/>
      <c r="WOC96" s="50"/>
      <c r="WOD96" s="50"/>
      <c r="WOE96" s="50"/>
      <c r="WOF96" s="50"/>
      <c r="WOG96" s="50"/>
      <c r="WOH96" s="50"/>
      <c r="WOI96" s="50"/>
      <c r="WOJ96" s="50"/>
      <c r="WOK96" s="50"/>
      <c r="WOL96" s="50"/>
      <c r="WOM96" s="50"/>
      <c r="WON96" s="50"/>
      <c r="WOO96" s="50"/>
      <c r="WOP96" s="50"/>
      <c r="WOQ96" s="50"/>
      <c r="WOR96" s="50"/>
      <c r="WOS96" s="50"/>
      <c r="WOT96" s="50"/>
      <c r="WOU96" s="50"/>
      <c r="WOV96" s="50"/>
      <c r="WOW96" s="50"/>
      <c r="WOX96" s="50"/>
      <c r="WOY96" s="50"/>
      <c r="WOZ96" s="50"/>
      <c r="WPA96" s="50"/>
      <c r="WPB96" s="50"/>
      <c r="WPC96" s="50"/>
      <c r="WPD96" s="50"/>
      <c r="WPE96" s="50"/>
      <c r="WPF96" s="50"/>
      <c r="WPG96" s="50"/>
      <c r="WPH96" s="50"/>
      <c r="WPI96" s="50"/>
      <c r="WPJ96" s="50"/>
      <c r="WPK96" s="50"/>
      <c r="WPL96" s="50"/>
      <c r="WPM96" s="50"/>
      <c r="WPN96" s="50"/>
      <c r="WPO96" s="50"/>
      <c r="WPP96" s="50"/>
      <c r="WPQ96" s="50"/>
      <c r="WPR96" s="50"/>
      <c r="WPS96" s="50"/>
      <c r="WPT96" s="50"/>
      <c r="WPU96" s="50"/>
      <c r="WPV96" s="50"/>
      <c r="WPW96" s="50"/>
      <c r="WPX96" s="50"/>
      <c r="WPY96" s="50"/>
      <c r="WPZ96" s="50"/>
      <c r="WQA96" s="50"/>
      <c r="WQB96" s="50"/>
      <c r="WQC96" s="50"/>
      <c r="WQD96" s="50"/>
      <c r="WQE96" s="50"/>
      <c r="WQF96" s="50"/>
      <c r="WQG96" s="50"/>
      <c r="WQH96" s="50"/>
      <c r="WQI96" s="50"/>
      <c r="WQJ96" s="50"/>
      <c r="WQK96" s="50"/>
      <c r="WQL96" s="50"/>
      <c r="WQM96" s="50"/>
      <c r="WQN96" s="50"/>
      <c r="WQO96" s="50"/>
      <c r="WQP96" s="50"/>
      <c r="WQQ96" s="50"/>
      <c r="WQR96" s="50"/>
      <c r="WQS96" s="50"/>
      <c r="WQT96" s="50"/>
      <c r="WQU96" s="50"/>
      <c r="WQV96" s="50"/>
      <c r="WQW96" s="50"/>
      <c r="WQX96" s="50"/>
      <c r="WQY96" s="50"/>
      <c r="WQZ96" s="50"/>
      <c r="WRA96" s="50"/>
      <c r="WRB96" s="50"/>
      <c r="WRC96" s="50"/>
      <c r="WRD96" s="50"/>
      <c r="WRE96" s="50"/>
      <c r="WRF96" s="50"/>
      <c r="WRG96" s="50"/>
      <c r="WRH96" s="50"/>
      <c r="WRI96" s="50"/>
      <c r="WRJ96" s="50"/>
      <c r="WRK96" s="50"/>
      <c r="WRL96" s="50"/>
      <c r="WRM96" s="50"/>
      <c r="WRN96" s="50"/>
      <c r="WRO96" s="50"/>
      <c r="WRP96" s="50"/>
      <c r="WRQ96" s="50"/>
      <c r="WRR96" s="50"/>
      <c r="WRS96" s="50"/>
      <c r="WRT96" s="50"/>
      <c r="WRU96" s="50"/>
      <c r="WRV96" s="50"/>
      <c r="WRW96" s="50"/>
      <c r="WRX96" s="50"/>
      <c r="WRY96" s="50"/>
      <c r="WRZ96" s="50"/>
      <c r="WSA96" s="50"/>
      <c r="WSB96" s="50"/>
      <c r="WSC96" s="50"/>
      <c r="WSD96" s="50"/>
      <c r="WSE96" s="50"/>
      <c r="WSF96" s="50"/>
      <c r="WSG96" s="50"/>
      <c r="WSH96" s="50"/>
      <c r="WSI96" s="50"/>
      <c r="WSJ96" s="50"/>
      <c r="WSK96" s="50"/>
      <c r="WSL96" s="50"/>
      <c r="WSM96" s="50"/>
      <c r="WSN96" s="50"/>
      <c r="WSO96" s="50"/>
      <c r="WSP96" s="50"/>
      <c r="WSQ96" s="50"/>
      <c r="WSR96" s="50"/>
      <c r="WSS96" s="50"/>
      <c r="WST96" s="50"/>
      <c r="WSU96" s="50"/>
      <c r="WSV96" s="50"/>
      <c r="WSW96" s="50"/>
      <c r="WSX96" s="50"/>
      <c r="WSY96" s="50"/>
      <c r="WSZ96" s="50"/>
      <c r="WTA96" s="50"/>
      <c r="WTB96" s="50"/>
      <c r="WTC96" s="50"/>
      <c r="WTD96" s="50"/>
      <c r="WTE96" s="50"/>
      <c r="WTF96" s="50"/>
      <c r="WTG96" s="50"/>
      <c r="WTH96" s="50"/>
      <c r="WTI96" s="50"/>
      <c r="WTJ96" s="50"/>
      <c r="WTK96" s="50"/>
      <c r="WTL96" s="50"/>
      <c r="WTM96" s="50"/>
      <c r="WTN96" s="50"/>
      <c r="WTO96" s="50"/>
      <c r="WTP96" s="50"/>
      <c r="WTQ96" s="50"/>
      <c r="WTR96" s="50"/>
      <c r="WTS96" s="50"/>
      <c r="WTT96" s="50"/>
      <c r="WTU96" s="50"/>
      <c r="WTV96" s="50"/>
      <c r="WTW96" s="50"/>
      <c r="WTX96" s="50"/>
      <c r="WTY96" s="50"/>
      <c r="WTZ96" s="50"/>
      <c r="WUA96" s="50"/>
      <c r="WUB96" s="50"/>
      <c r="WUC96" s="50"/>
      <c r="WUD96" s="50"/>
      <c r="WUE96" s="50"/>
      <c r="WUF96" s="50"/>
      <c r="WUG96" s="50"/>
      <c r="WUH96" s="50"/>
      <c r="WUI96" s="50"/>
      <c r="WUJ96" s="50"/>
      <c r="WUK96" s="50"/>
      <c r="WUL96" s="50"/>
      <c r="WUM96" s="50"/>
      <c r="WUN96" s="50"/>
      <c r="WUO96" s="50"/>
      <c r="WUP96" s="50"/>
      <c r="WUQ96" s="50"/>
      <c r="WUR96" s="50"/>
      <c r="WUS96" s="50"/>
      <c r="WUT96" s="50"/>
      <c r="WUU96" s="50"/>
      <c r="WUV96" s="50"/>
      <c r="WUW96" s="50"/>
      <c r="WUX96" s="50"/>
      <c r="WUY96" s="50"/>
      <c r="WUZ96" s="50"/>
      <c r="WVA96" s="50"/>
      <c r="WVB96" s="50"/>
      <c r="WVC96" s="50"/>
      <c r="WVD96" s="50"/>
      <c r="WVE96" s="50"/>
      <c r="WVF96" s="50"/>
      <c r="WVG96" s="50"/>
      <c r="WVH96" s="50"/>
      <c r="WVI96" s="50"/>
      <c r="WVJ96" s="50"/>
      <c r="WVK96" s="50"/>
      <c r="WVL96" s="50"/>
      <c r="WVM96" s="50"/>
      <c r="WVN96" s="50"/>
      <c r="WVO96" s="50"/>
      <c r="WVP96" s="50"/>
      <c r="WVQ96" s="50"/>
      <c r="WVR96" s="50"/>
      <c r="WVS96" s="50"/>
      <c r="WVT96" s="50"/>
      <c r="WVU96" s="50"/>
      <c r="WVV96" s="50"/>
      <c r="WVW96" s="50"/>
      <c r="WVX96" s="50"/>
      <c r="WVY96" s="50"/>
      <c r="WVZ96" s="50"/>
      <c r="WWA96" s="50"/>
      <c r="WWB96" s="50"/>
      <c r="WWC96" s="50"/>
      <c r="WWD96" s="50"/>
      <c r="WWE96" s="50"/>
      <c r="WWF96" s="50"/>
      <c r="WWG96" s="50"/>
      <c r="WWH96" s="50"/>
      <c r="WWI96" s="50"/>
      <c r="WWJ96" s="50"/>
      <c r="WWK96" s="50"/>
      <c r="WWL96" s="50"/>
      <c r="WWM96" s="50"/>
      <c r="WWN96" s="50"/>
      <c r="WWO96" s="50"/>
      <c r="WWP96" s="50"/>
      <c r="WWQ96" s="50"/>
      <c r="WWR96" s="50"/>
      <c r="WWS96" s="50"/>
      <c r="WWT96" s="50"/>
      <c r="WWU96" s="50"/>
      <c r="WWV96" s="50"/>
      <c r="WWW96" s="50"/>
      <c r="WWX96" s="50"/>
      <c r="WWY96" s="50"/>
      <c r="WWZ96" s="50"/>
      <c r="WXA96" s="50"/>
      <c r="WXB96" s="50"/>
      <c r="WXC96" s="50"/>
      <c r="WXD96" s="50"/>
      <c r="WXE96" s="50"/>
      <c r="WXF96" s="50"/>
      <c r="WXG96" s="50"/>
      <c r="WXH96" s="50"/>
      <c r="WXI96" s="50"/>
      <c r="WXJ96" s="50"/>
      <c r="WXK96" s="50"/>
      <c r="WXL96" s="50"/>
      <c r="WXM96" s="50"/>
      <c r="WXN96" s="50"/>
      <c r="WXO96" s="50"/>
      <c r="WXP96" s="50"/>
      <c r="WXQ96" s="50"/>
      <c r="WXR96" s="50"/>
      <c r="WXS96" s="50"/>
      <c r="WXT96" s="50"/>
      <c r="WXU96" s="50"/>
      <c r="WXV96" s="50"/>
      <c r="WXW96" s="50"/>
      <c r="WXX96" s="50"/>
      <c r="WXY96" s="50"/>
      <c r="WXZ96" s="50"/>
      <c r="WYA96" s="50"/>
      <c r="WYB96" s="50"/>
      <c r="WYC96" s="50"/>
      <c r="WYD96" s="50"/>
      <c r="WYE96" s="50"/>
      <c r="WYF96" s="50"/>
      <c r="WYG96" s="50"/>
      <c r="WYH96" s="50"/>
      <c r="WYI96" s="50"/>
      <c r="WYJ96" s="50"/>
      <c r="WYK96" s="50"/>
      <c r="WYL96" s="50"/>
      <c r="WYM96" s="50"/>
      <c r="WYN96" s="50"/>
      <c r="WYO96" s="50"/>
      <c r="WYP96" s="50"/>
      <c r="WYQ96" s="50"/>
      <c r="WYR96" s="50"/>
      <c r="WYS96" s="50"/>
      <c r="WYT96" s="50"/>
      <c r="WYU96" s="50"/>
      <c r="WYV96" s="50"/>
      <c r="WYW96" s="50"/>
      <c r="WYX96" s="50"/>
      <c r="WYY96" s="50"/>
      <c r="WYZ96" s="50"/>
      <c r="WZA96" s="50"/>
      <c r="WZB96" s="50"/>
      <c r="WZC96" s="50"/>
      <c r="WZD96" s="50"/>
      <c r="WZE96" s="50"/>
      <c r="WZF96" s="50"/>
      <c r="WZG96" s="50"/>
      <c r="WZH96" s="50"/>
      <c r="WZI96" s="50"/>
      <c r="WZJ96" s="50"/>
      <c r="WZK96" s="50"/>
      <c r="WZL96" s="50"/>
      <c r="WZM96" s="50"/>
      <c r="WZN96" s="50"/>
      <c r="WZO96" s="50"/>
      <c r="WZP96" s="50"/>
      <c r="WZQ96" s="50"/>
      <c r="WZR96" s="50"/>
      <c r="WZS96" s="50"/>
      <c r="WZT96" s="50"/>
      <c r="WZU96" s="50"/>
      <c r="WZV96" s="50"/>
      <c r="WZW96" s="50"/>
      <c r="WZX96" s="50"/>
      <c r="WZY96" s="50"/>
      <c r="WZZ96" s="50"/>
      <c r="XAA96" s="50"/>
      <c r="XAB96" s="50"/>
      <c r="XAC96" s="50"/>
      <c r="XAD96" s="50"/>
      <c r="XAE96" s="50"/>
      <c r="XAF96" s="50"/>
      <c r="XAG96" s="50"/>
      <c r="XAH96" s="50"/>
      <c r="XAI96" s="50"/>
      <c r="XAJ96" s="50"/>
      <c r="XAK96" s="50"/>
      <c r="XAL96" s="50"/>
      <c r="XAM96" s="50"/>
      <c r="XAN96" s="50"/>
      <c r="XAO96" s="50"/>
      <c r="XAP96" s="50"/>
      <c r="XAQ96" s="50"/>
      <c r="XAR96" s="50"/>
      <c r="XAS96" s="50"/>
      <c r="XAT96" s="50"/>
      <c r="XAU96" s="50"/>
      <c r="XAV96" s="50"/>
      <c r="XAW96" s="50"/>
      <c r="XAX96" s="50"/>
      <c r="XAY96" s="50"/>
      <c r="XAZ96" s="50"/>
      <c r="XBA96" s="50"/>
      <c r="XBB96" s="50"/>
      <c r="XBC96" s="50"/>
      <c r="XBD96" s="50"/>
      <c r="XBE96" s="50"/>
      <c r="XBF96" s="50"/>
      <c r="XBG96" s="50"/>
      <c r="XBH96" s="50"/>
      <c r="XBI96" s="50"/>
      <c r="XBJ96" s="50"/>
      <c r="XBK96" s="50"/>
      <c r="XBL96" s="50"/>
      <c r="XBM96" s="50"/>
      <c r="XBN96" s="50"/>
      <c r="XBO96" s="50"/>
      <c r="XBP96" s="50"/>
      <c r="XBQ96" s="50"/>
      <c r="XBR96" s="50"/>
      <c r="XBS96" s="50"/>
      <c r="XBT96" s="50"/>
      <c r="XBU96" s="50"/>
      <c r="XBV96" s="50"/>
      <c r="XBW96" s="50"/>
      <c r="XBX96" s="50"/>
      <c r="XBY96" s="50"/>
      <c r="XBZ96" s="50"/>
      <c r="XCA96" s="50"/>
      <c r="XCB96" s="50"/>
      <c r="XCC96" s="50"/>
      <c r="XCD96" s="50"/>
      <c r="XCE96" s="50"/>
      <c r="XCF96" s="50"/>
      <c r="XCG96" s="50"/>
      <c r="XCH96" s="50"/>
      <c r="XCI96" s="50"/>
      <c r="XCJ96" s="50"/>
      <c r="XCK96" s="50"/>
      <c r="XCL96" s="50"/>
      <c r="XCM96" s="50"/>
      <c r="XCN96" s="50"/>
      <c r="XCO96" s="50"/>
      <c r="XCP96" s="50"/>
      <c r="XCQ96" s="50"/>
      <c r="XCR96" s="50"/>
      <c r="XCS96" s="50"/>
      <c r="XCT96" s="50"/>
      <c r="XCU96" s="50"/>
      <c r="XCV96" s="50"/>
      <c r="XCW96" s="50"/>
      <c r="XCX96" s="50"/>
      <c r="XCY96" s="50"/>
      <c r="XCZ96" s="50"/>
      <c r="XDA96" s="50"/>
      <c r="XDB96" s="50"/>
      <c r="XDC96" s="50"/>
      <c r="XDD96" s="50"/>
      <c r="XDE96" s="50"/>
      <c r="XDF96" s="50"/>
      <c r="XDG96" s="50"/>
      <c r="XDH96" s="50"/>
      <c r="XDI96" s="50"/>
      <c r="XDJ96" s="50"/>
      <c r="XDK96" s="50"/>
      <c r="XDL96" s="50"/>
      <c r="XDM96" s="50"/>
      <c r="XDN96" s="50"/>
      <c r="XDO96" s="50"/>
      <c r="XDP96" s="50"/>
      <c r="XDQ96" s="50"/>
      <c r="XDR96" s="50"/>
      <c r="XDS96" s="50"/>
      <c r="XDT96" s="50"/>
      <c r="XDU96" s="50"/>
      <c r="XDV96" s="50"/>
      <c r="XDW96" s="50"/>
      <c r="XDX96" s="50"/>
      <c r="XDY96" s="50"/>
    </row>
    <row r="97" spans="1:16353" s="12" customFormat="1" ht="145.5" customHeight="1" x14ac:dyDescent="0.25">
      <c r="A97" s="398" t="s">
        <v>145</v>
      </c>
      <c r="B97" s="402" t="s">
        <v>22</v>
      </c>
      <c r="C97" s="403" t="s">
        <v>72</v>
      </c>
      <c r="D97" s="38" t="s">
        <v>978</v>
      </c>
      <c r="E97" s="43">
        <v>0.45500000000000002</v>
      </c>
      <c r="F97" s="39">
        <v>9294.7720000000008</v>
      </c>
      <c r="G97" s="40">
        <v>92</v>
      </c>
      <c r="H97" s="39"/>
      <c r="I97" s="39"/>
      <c r="J97" s="39">
        <f>ROUNDDOWN(F97*G97/100,5)</f>
        <v>8551.1902399999999</v>
      </c>
      <c r="K97" s="253"/>
      <c r="L97" s="400"/>
      <c r="M97" s="400"/>
      <c r="N97" s="57"/>
      <c r="O97" s="41"/>
      <c r="P97" s="56"/>
      <c r="Q97" s="57"/>
      <c r="R97" s="56" t="s">
        <v>1038</v>
      </c>
      <c r="S97" s="57">
        <v>7</v>
      </c>
      <c r="T97" s="408" t="s">
        <v>1034</v>
      </c>
      <c r="U97" s="48" t="s">
        <v>310</v>
      </c>
      <c r="V97" s="408" t="s">
        <v>1036</v>
      </c>
      <c r="W97" s="408" t="s">
        <v>1037</v>
      </c>
    </row>
    <row r="98" spans="1:16353" s="60" customFormat="1" ht="65.25" customHeight="1" x14ac:dyDescent="0.25">
      <c r="A98" s="342" t="s">
        <v>230</v>
      </c>
      <c r="B98" s="62" t="s">
        <v>110</v>
      </c>
      <c r="C98" s="63" t="s">
        <v>1281</v>
      </c>
      <c r="D98" s="62" t="s">
        <v>110</v>
      </c>
      <c r="E98" s="64">
        <f>E99+E101+E104+E120+E122+E112+E114+E118</f>
        <v>14.186649999999998</v>
      </c>
      <c r="F98" s="65">
        <f>F99+F101+F104+F120+F122+F112+F114+F118</f>
        <v>470067.36629999999</v>
      </c>
      <c r="G98" s="66"/>
      <c r="H98" s="65">
        <f>H99+H101+H104+H120+H122+H112+H114+H118</f>
        <v>153496.69265999997</v>
      </c>
      <c r="I98" s="65">
        <f>I99+I101+I104+I120+I122+I112+I114+I118</f>
        <v>258317.28539999999</v>
      </c>
      <c r="J98" s="65">
        <f>J99+J101+J104+J120+J122+J112+J114+J118</f>
        <v>0</v>
      </c>
      <c r="K98" s="77"/>
      <c r="L98" s="77"/>
      <c r="M98" s="77"/>
      <c r="N98" s="75"/>
      <c r="O98" s="181"/>
      <c r="P98" s="75"/>
      <c r="Q98" s="75"/>
      <c r="R98" s="75"/>
      <c r="S98" s="75"/>
      <c r="T98" s="182"/>
      <c r="U98" s="182"/>
      <c r="V98" s="67"/>
      <c r="W98" s="67"/>
      <c r="X98" s="183"/>
    </row>
    <row r="99" spans="1:16353" s="52" customFormat="1" ht="96" customHeight="1" x14ac:dyDescent="0.25">
      <c r="A99" s="343" t="s">
        <v>376</v>
      </c>
      <c r="B99" s="68" t="s">
        <v>110</v>
      </c>
      <c r="C99" s="69" t="s">
        <v>110</v>
      </c>
      <c r="D99" s="69" t="s">
        <v>110</v>
      </c>
      <c r="E99" s="70">
        <f>E100</f>
        <v>3.1</v>
      </c>
      <c r="F99" s="71">
        <f>F100</f>
        <v>28972.66993</v>
      </c>
      <c r="G99" s="72">
        <f>G100</f>
        <v>88</v>
      </c>
      <c r="H99" s="71">
        <f>H100</f>
        <v>25495.949530000002</v>
      </c>
      <c r="I99" s="71">
        <f t="shared" ref="I99:J99" si="37">I100</f>
        <v>0</v>
      </c>
      <c r="J99" s="71">
        <f t="shared" si="37"/>
        <v>0</v>
      </c>
      <c r="K99" s="189">
        <v>44489</v>
      </c>
      <c r="L99" s="190" t="s">
        <v>1093</v>
      </c>
      <c r="M99" s="190" t="s">
        <v>377</v>
      </c>
      <c r="N99" s="74" t="s">
        <v>378</v>
      </c>
      <c r="O99" s="194" t="s">
        <v>350</v>
      </c>
      <c r="P99" s="191" t="s">
        <v>1397</v>
      </c>
      <c r="Q99" s="74" t="s">
        <v>309</v>
      </c>
      <c r="R99" s="73" t="s">
        <v>372</v>
      </c>
      <c r="S99" s="73"/>
      <c r="T99" s="73" t="s">
        <v>274</v>
      </c>
      <c r="U99" s="73" t="s">
        <v>274</v>
      </c>
      <c r="V99" s="73" t="s">
        <v>351</v>
      </c>
      <c r="W99" s="204" t="s">
        <v>1461</v>
      </c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  <c r="DQ99" s="201"/>
      <c r="DR99" s="201"/>
      <c r="DS99" s="201"/>
      <c r="DT99" s="201"/>
      <c r="DU99" s="201"/>
      <c r="DV99" s="201"/>
      <c r="DW99" s="201"/>
      <c r="DX99" s="201"/>
      <c r="DY99" s="201"/>
      <c r="DZ99" s="201"/>
      <c r="EA99" s="201"/>
      <c r="EB99" s="201"/>
      <c r="EC99" s="201"/>
      <c r="ED99" s="201"/>
      <c r="EE99" s="201"/>
      <c r="EF99" s="201"/>
      <c r="EG99" s="201"/>
      <c r="EH99" s="201"/>
      <c r="EI99" s="201"/>
      <c r="EJ99" s="201"/>
      <c r="EK99" s="201"/>
      <c r="EL99" s="201"/>
      <c r="EM99" s="201"/>
      <c r="EN99" s="201"/>
      <c r="EO99" s="201"/>
      <c r="EP99" s="201"/>
      <c r="EQ99" s="201"/>
      <c r="ER99" s="201"/>
      <c r="ES99" s="201"/>
      <c r="ET99" s="201"/>
      <c r="EU99" s="201"/>
      <c r="EV99" s="201"/>
      <c r="EW99" s="201"/>
      <c r="EX99" s="201"/>
      <c r="EY99" s="201"/>
      <c r="EZ99" s="201"/>
      <c r="FA99" s="201"/>
      <c r="FB99" s="201"/>
      <c r="FC99" s="201"/>
      <c r="FD99" s="201"/>
      <c r="FE99" s="201"/>
      <c r="FF99" s="201"/>
      <c r="FG99" s="201"/>
      <c r="FH99" s="201"/>
      <c r="FI99" s="201"/>
      <c r="FJ99" s="201"/>
      <c r="FK99" s="201"/>
      <c r="FL99" s="201"/>
      <c r="FM99" s="201"/>
      <c r="FN99" s="201"/>
      <c r="FO99" s="201"/>
      <c r="FP99" s="201"/>
      <c r="FQ99" s="201"/>
      <c r="FR99" s="201"/>
      <c r="FS99" s="201"/>
      <c r="FT99" s="201"/>
      <c r="FU99" s="201"/>
      <c r="FV99" s="201"/>
      <c r="FW99" s="201"/>
      <c r="FX99" s="201"/>
      <c r="FY99" s="201"/>
      <c r="FZ99" s="201"/>
      <c r="GA99" s="201"/>
      <c r="GB99" s="201"/>
      <c r="GC99" s="201"/>
      <c r="GD99" s="201"/>
      <c r="GE99" s="201"/>
      <c r="GF99" s="201"/>
      <c r="GG99" s="201"/>
      <c r="GH99" s="201"/>
      <c r="GI99" s="201"/>
      <c r="GJ99" s="201"/>
      <c r="GK99" s="201"/>
      <c r="GL99" s="201"/>
      <c r="GM99" s="201"/>
      <c r="GN99" s="201"/>
      <c r="GO99" s="201"/>
      <c r="GP99" s="201"/>
      <c r="GQ99" s="201"/>
      <c r="GR99" s="201"/>
      <c r="GS99" s="201"/>
      <c r="GT99" s="201"/>
      <c r="GU99" s="201"/>
      <c r="GV99" s="201"/>
      <c r="GW99" s="201"/>
      <c r="GX99" s="201"/>
      <c r="GY99" s="201"/>
      <c r="GZ99" s="201"/>
      <c r="HA99" s="201"/>
      <c r="HB99" s="201"/>
      <c r="HC99" s="201"/>
      <c r="HD99" s="201"/>
      <c r="HE99" s="201"/>
      <c r="HF99" s="201"/>
      <c r="HG99" s="201"/>
      <c r="HH99" s="201"/>
      <c r="HI99" s="201"/>
      <c r="HJ99" s="201"/>
      <c r="HK99" s="201"/>
      <c r="HL99" s="201"/>
      <c r="HM99" s="201"/>
      <c r="HN99" s="201"/>
      <c r="HO99" s="201"/>
      <c r="HP99" s="201"/>
      <c r="HQ99" s="201"/>
      <c r="HR99" s="201"/>
      <c r="HS99" s="201"/>
      <c r="HT99" s="201"/>
      <c r="HU99" s="201"/>
      <c r="HV99" s="201"/>
      <c r="HW99" s="201"/>
      <c r="HX99" s="201"/>
      <c r="HY99" s="201"/>
      <c r="HZ99" s="201"/>
      <c r="IA99" s="201"/>
      <c r="IB99" s="201"/>
      <c r="IC99" s="201"/>
      <c r="ID99" s="201"/>
      <c r="IE99" s="201"/>
      <c r="IF99" s="201"/>
      <c r="IG99" s="201"/>
      <c r="IH99" s="201"/>
      <c r="II99" s="201"/>
      <c r="IJ99" s="201"/>
      <c r="IK99" s="201"/>
      <c r="IL99" s="201"/>
      <c r="IM99" s="201"/>
      <c r="IN99" s="201"/>
      <c r="IO99" s="201"/>
      <c r="IP99" s="201"/>
      <c r="IQ99" s="201"/>
      <c r="IR99" s="201"/>
      <c r="IS99" s="201"/>
      <c r="IT99" s="201"/>
      <c r="IU99" s="201"/>
      <c r="IV99" s="201"/>
      <c r="IW99" s="201"/>
      <c r="IX99" s="201"/>
      <c r="IY99" s="201"/>
      <c r="IZ99" s="201"/>
      <c r="JA99" s="201"/>
      <c r="JB99" s="201"/>
      <c r="JC99" s="201"/>
      <c r="JD99" s="201"/>
      <c r="JE99" s="201"/>
      <c r="JF99" s="201"/>
      <c r="JG99" s="201"/>
      <c r="JH99" s="201"/>
      <c r="JI99" s="201"/>
      <c r="JJ99" s="201"/>
      <c r="JK99" s="201"/>
      <c r="JL99" s="201"/>
      <c r="JM99" s="201"/>
      <c r="JN99" s="201"/>
      <c r="JO99" s="201"/>
      <c r="JP99" s="201"/>
      <c r="JQ99" s="201"/>
      <c r="JR99" s="201"/>
      <c r="JS99" s="201"/>
      <c r="JT99" s="201"/>
      <c r="JU99" s="201"/>
      <c r="JV99" s="201"/>
      <c r="JW99" s="201"/>
      <c r="JX99" s="201"/>
      <c r="JY99" s="201"/>
      <c r="JZ99" s="201"/>
      <c r="KA99" s="201"/>
      <c r="KB99" s="201"/>
      <c r="KC99" s="201"/>
      <c r="KD99" s="201"/>
      <c r="KE99" s="201"/>
      <c r="KF99" s="201"/>
      <c r="KG99" s="201"/>
      <c r="KH99" s="201"/>
      <c r="KI99" s="201"/>
      <c r="KJ99" s="201"/>
      <c r="KK99" s="201"/>
      <c r="KL99" s="201"/>
      <c r="KM99" s="201"/>
      <c r="KN99" s="201"/>
      <c r="KO99" s="201"/>
      <c r="KP99" s="201"/>
      <c r="KQ99" s="201"/>
      <c r="KR99" s="201"/>
      <c r="KS99" s="201"/>
      <c r="KT99" s="201"/>
      <c r="KU99" s="201"/>
      <c r="KV99" s="201"/>
      <c r="KW99" s="201"/>
      <c r="KX99" s="201"/>
      <c r="KY99" s="201"/>
      <c r="KZ99" s="201"/>
      <c r="LA99" s="201"/>
      <c r="LB99" s="201"/>
      <c r="LC99" s="201"/>
      <c r="LD99" s="201"/>
      <c r="LE99" s="201"/>
      <c r="LF99" s="201"/>
      <c r="LG99" s="201"/>
      <c r="LH99" s="201"/>
      <c r="LI99" s="201"/>
      <c r="LJ99" s="201"/>
      <c r="LK99" s="201"/>
      <c r="LL99" s="201"/>
      <c r="LM99" s="201"/>
      <c r="LN99" s="201"/>
      <c r="LO99" s="201"/>
      <c r="LP99" s="201"/>
      <c r="LQ99" s="201"/>
      <c r="LR99" s="201"/>
      <c r="LS99" s="201"/>
      <c r="LT99" s="201"/>
      <c r="LU99" s="201"/>
      <c r="LV99" s="201"/>
      <c r="LW99" s="201"/>
      <c r="LX99" s="201"/>
      <c r="LY99" s="201"/>
      <c r="LZ99" s="201"/>
      <c r="MA99" s="201"/>
      <c r="MB99" s="201"/>
      <c r="MC99" s="201"/>
      <c r="MD99" s="201"/>
      <c r="ME99" s="201"/>
      <c r="MF99" s="201"/>
      <c r="MG99" s="201"/>
      <c r="MH99" s="201"/>
      <c r="MI99" s="201"/>
      <c r="MJ99" s="201"/>
      <c r="MK99" s="201"/>
      <c r="ML99" s="201"/>
      <c r="MM99" s="201"/>
      <c r="MN99" s="201"/>
      <c r="MO99" s="201"/>
      <c r="MP99" s="201"/>
      <c r="MQ99" s="201"/>
      <c r="MR99" s="201"/>
      <c r="MS99" s="201"/>
      <c r="MT99" s="201"/>
      <c r="MU99" s="201"/>
      <c r="MV99" s="201"/>
      <c r="MW99" s="201"/>
      <c r="MX99" s="201"/>
      <c r="MY99" s="201"/>
      <c r="MZ99" s="201"/>
      <c r="NA99" s="201"/>
      <c r="NB99" s="201"/>
      <c r="NC99" s="201"/>
      <c r="ND99" s="201"/>
      <c r="NE99" s="201"/>
      <c r="NF99" s="201"/>
      <c r="NG99" s="201"/>
      <c r="NH99" s="201"/>
      <c r="NI99" s="201"/>
      <c r="NJ99" s="201"/>
      <c r="NK99" s="201"/>
      <c r="NL99" s="201"/>
      <c r="NM99" s="201"/>
      <c r="NN99" s="201"/>
      <c r="NO99" s="201"/>
      <c r="NP99" s="201"/>
      <c r="NQ99" s="201"/>
      <c r="NR99" s="201"/>
      <c r="NS99" s="201"/>
      <c r="NT99" s="201"/>
      <c r="NU99" s="201"/>
      <c r="NV99" s="201"/>
      <c r="NW99" s="201"/>
      <c r="NX99" s="201"/>
      <c r="NY99" s="201"/>
      <c r="NZ99" s="201"/>
      <c r="OA99" s="201"/>
      <c r="OB99" s="201"/>
      <c r="OC99" s="201"/>
      <c r="OD99" s="201"/>
      <c r="OE99" s="201"/>
      <c r="OF99" s="201"/>
      <c r="OG99" s="201"/>
      <c r="OH99" s="201"/>
      <c r="OI99" s="201"/>
      <c r="OJ99" s="201"/>
      <c r="OK99" s="201"/>
      <c r="OL99" s="201"/>
      <c r="OM99" s="201"/>
      <c r="ON99" s="201"/>
      <c r="OO99" s="201"/>
      <c r="OP99" s="201"/>
      <c r="OQ99" s="201"/>
      <c r="OR99" s="201"/>
      <c r="OS99" s="201"/>
      <c r="OT99" s="201"/>
      <c r="OU99" s="201"/>
      <c r="OV99" s="201"/>
      <c r="OW99" s="201"/>
      <c r="OX99" s="201"/>
      <c r="OY99" s="201"/>
      <c r="OZ99" s="201"/>
      <c r="PA99" s="201"/>
      <c r="PB99" s="201"/>
      <c r="PC99" s="201"/>
      <c r="PD99" s="201"/>
      <c r="PE99" s="201"/>
      <c r="PF99" s="201"/>
      <c r="PG99" s="201"/>
      <c r="PH99" s="201"/>
      <c r="PI99" s="201"/>
      <c r="PJ99" s="201"/>
      <c r="PK99" s="201"/>
      <c r="PL99" s="201"/>
      <c r="PM99" s="201"/>
      <c r="PN99" s="201"/>
      <c r="PO99" s="201"/>
      <c r="PP99" s="201"/>
      <c r="PQ99" s="201"/>
      <c r="PR99" s="201"/>
      <c r="PS99" s="201"/>
      <c r="PT99" s="201"/>
      <c r="PU99" s="201"/>
      <c r="PV99" s="201"/>
      <c r="PW99" s="201"/>
      <c r="PX99" s="201"/>
      <c r="PY99" s="201"/>
      <c r="PZ99" s="201"/>
      <c r="QA99" s="201"/>
      <c r="QB99" s="201"/>
      <c r="QC99" s="201"/>
      <c r="QD99" s="201"/>
      <c r="QE99" s="201"/>
      <c r="QF99" s="201"/>
      <c r="QG99" s="201"/>
      <c r="QH99" s="201"/>
      <c r="QI99" s="201"/>
      <c r="QJ99" s="201"/>
      <c r="QK99" s="201"/>
      <c r="QL99" s="201"/>
      <c r="QM99" s="201"/>
      <c r="QN99" s="201"/>
      <c r="QO99" s="201"/>
      <c r="QP99" s="201"/>
      <c r="QQ99" s="201"/>
      <c r="QR99" s="201"/>
      <c r="QS99" s="201"/>
      <c r="QT99" s="201"/>
      <c r="QU99" s="201"/>
      <c r="QV99" s="201"/>
      <c r="QW99" s="201"/>
      <c r="QX99" s="201"/>
      <c r="QY99" s="201"/>
      <c r="QZ99" s="201"/>
      <c r="RA99" s="201"/>
      <c r="RB99" s="201"/>
      <c r="RC99" s="201"/>
      <c r="RD99" s="201"/>
      <c r="RE99" s="201"/>
      <c r="RF99" s="201"/>
      <c r="RG99" s="201"/>
      <c r="RH99" s="201"/>
      <c r="RI99" s="201"/>
      <c r="RJ99" s="201"/>
      <c r="RK99" s="201"/>
      <c r="RL99" s="201"/>
      <c r="RM99" s="201"/>
      <c r="RN99" s="201"/>
      <c r="RO99" s="201"/>
      <c r="RP99" s="201"/>
      <c r="RQ99" s="201"/>
      <c r="RR99" s="201"/>
      <c r="RS99" s="201"/>
      <c r="RT99" s="201"/>
      <c r="RU99" s="201"/>
      <c r="RV99" s="201"/>
      <c r="RW99" s="201"/>
      <c r="RX99" s="201"/>
      <c r="RY99" s="201"/>
      <c r="RZ99" s="201"/>
      <c r="SA99" s="201"/>
      <c r="SB99" s="201"/>
      <c r="SC99" s="201"/>
      <c r="SD99" s="201"/>
      <c r="SE99" s="201"/>
      <c r="SF99" s="201"/>
      <c r="SG99" s="201"/>
      <c r="SH99" s="201"/>
      <c r="SI99" s="201"/>
      <c r="SJ99" s="201"/>
      <c r="SK99" s="201"/>
      <c r="SL99" s="201"/>
      <c r="SM99" s="201"/>
      <c r="SN99" s="201"/>
      <c r="SO99" s="201"/>
      <c r="SP99" s="201"/>
      <c r="SQ99" s="201"/>
      <c r="SR99" s="201"/>
      <c r="SS99" s="201"/>
      <c r="ST99" s="201"/>
      <c r="SU99" s="201"/>
      <c r="SV99" s="201"/>
      <c r="SW99" s="201"/>
      <c r="SX99" s="201"/>
      <c r="SY99" s="201"/>
      <c r="SZ99" s="201"/>
      <c r="TA99" s="201"/>
      <c r="TB99" s="201"/>
      <c r="TC99" s="201"/>
      <c r="TD99" s="201"/>
      <c r="TE99" s="201"/>
      <c r="TF99" s="201"/>
      <c r="TG99" s="201"/>
      <c r="TH99" s="201"/>
      <c r="TI99" s="201"/>
      <c r="TJ99" s="201"/>
      <c r="TK99" s="201"/>
      <c r="TL99" s="201"/>
      <c r="TM99" s="201"/>
      <c r="TN99" s="201"/>
      <c r="TO99" s="201"/>
      <c r="TP99" s="201"/>
      <c r="TQ99" s="201"/>
      <c r="TR99" s="201"/>
      <c r="TS99" s="201"/>
      <c r="TT99" s="201"/>
      <c r="TU99" s="201"/>
      <c r="TV99" s="201"/>
      <c r="TW99" s="201"/>
      <c r="TX99" s="201"/>
      <c r="TY99" s="201"/>
      <c r="TZ99" s="201"/>
      <c r="UA99" s="201"/>
      <c r="UB99" s="201"/>
      <c r="UC99" s="201"/>
      <c r="UD99" s="201"/>
      <c r="UE99" s="201"/>
      <c r="UF99" s="201"/>
      <c r="UG99" s="201"/>
      <c r="UH99" s="201"/>
      <c r="UI99" s="201"/>
      <c r="UJ99" s="201"/>
      <c r="UK99" s="201"/>
      <c r="UL99" s="201"/>
      <c r="UM99" s="201"/>
      <c r="UN99" s="201"/>
      <c r="UO99" s="201"/>
      <c r="UP99" s="201"/>
      <c r="UQ99" s="201"/>
      <c r="UR99" s="201"/>
      <c r="US99" s="201"/>
      <c r="UT99" s="201"/>
      <c r="UU99" s="201"/>
      <c r="UV99" s="201"/>
      <c r="UW99" s="201"/>
      <c r="UX99" s="201"/>
      <c r="UY99" s="201"/>
      <c r="UZ99" s="201"/>
      <c r="VA99" s="201"/>
      <c r="VB99" s="201"/>
      <c r="VC99" s="201"/>
      <c r="VD99" s="201"/>
      <c r="VE99" s="201"/>
      <c r="VF99" s="201"/>
      <c r="VG99" s="201"/>
      <c r="VH99" s="201"/>
      <c r="VI99" s="201"/>
      <c r="VJ99" s="201"/>
      <c r="VK99" s="201"/>
      <c r="VL99" s="201"/>
      <c r="VM99" s="201"/>
      <c r="VN99" s="201"/>
      <c r="VO99" s="201"/>
      <c r="VP99" s="201"/>
      <c r="VQ99" s="201"/>
      <c r="VR99" s="201"/>
      <c r="VS99" s="201"/>
      <c r="VT99" s="201"/>
      <c r="VU99" s="201"/>
      <c r="VV99" s="201"/>
      <c r="VW99" s="201"/>
      <c r="VX99" s="201"/>
      <c r="VY99" s="201"/>
      <c r="VZ99" s="201"/>
      <c r="WA99" s="201"/>
      <c r="WB99" s="201"/>
      <c r="WC99" s="201"/>
      <c r="WD99" s="201"/>
      <c r="WE99" s="201"/>
      <c r="WF99" s="201"/>
      <c r="WG99" s="201"/>
      <c r="WH99" s="201"/>
      <c r="WI99" s="201"/>
      <c r="WJ99" s="201"/>
      <c r="WK99" s="201"/>
      <c r="WL99" s="201"/>
      <c r="WM99" s="201"/>
      <c r="WN99" s="201"/>
      <c r="WO99" s="201"/>
      <c r="WP99" s="201"/>
      <c r="WQ99" s="201"/>
      <c r="WR99" s="201"/>
      <c r="WS99" s="201"/>
      <c r="WT99" s="201"/>
      <c r="WU99" s="201"/>
      <c r="WV99" s="201"/>
      <c r="WW99" s="201"/>
      <c r="WX99" s="201"/>
      <c r="WY99" s="201"/>
      <c r="WZ99" s="201"/>
      <c r="XA99" s="201"/>
      <c r="XB99" s="201"/>
      <c r="XC99" s="201"/>
      <c r="XD99" s="201"/>
      <c r="XE99" s="201"/>
      <c r="XF99" s="201"/>
      <c r="XG99" s="201"/>
      <c r="XH99" s="201"/>
      <c r="XI99" s="201"/>
      <c r="XJ99" s="201"/>
      <c r="XK99" s="201"/>
      <c r="XL99" s="201"/>
      <c r="XM99" s="201"/>
      <c r="XN99" s="201"/>
      <c r="XO99" s="201"/>
      <c r="XP99" s="201"/>
      <c r="XQ99" s="201"/>
      <c r="XR99" s="201"/>
      <c r="XS99" s="201"/>
      <c r="XT99" s="201"/>
      <c r="XU99" s="201"/>
      <c r="XV99" s="201"/>
      <c r="XW99" s="201"/>
      <c r="XX99" s="201"/>
      <c r="XY99" s="201"/>
      <c r="XZ99" s="201"/>
      <c r="YA99" s="201"/>
      <c r="YB99" s="201"/>
      <c r="YC99" s="201"/>
      <c r="YD99" s="201"/>
      <c r="YE99" s="201"/>
      <c r="YF99" s="201"/>
      <c r="YG99" s="201"/>
      <c r="YH99" s="201"/>
      <c r="YI99" s="201"/>
      <c r="YJ99" s="201"/>
      <c r="YK99" s="201"/>
      <c r="YL99" s="201"/>
      <c r="YM99" s="201"/>
      <c r="YN99" s="201"/>
      <c r="YO99" s="201"/>
      <c r="YP99" s="201"/>
      <c r="YQ99" s="201"/>
      <c r="YR99" s="201"/>
      <c r="YS99" s="201"/>
      <c r="YT99" s="201"/>
      <c r="YU99" s="201"/>
      <c r="YV99" s="201"/>
      <c r="YW99" s="201"/>
      <c r="YX99" s="201"/>
      <c r="YY99" s="201"/>
      <c r="YZ99" s="201"/>
      <c r="ZA99" s="201"/>
      <c r="ZB99" s="201"/>
      <c r="ZC99" s="201"/>
      <c r="ZD99" s="201"/>
      <c r="ZE99" s="201"/>
      <c r="ZF99" s="201"/>
      <c r="ZG99" s="201"/>
      <c r="ZH99" s="201"/>
      <c r="ZI99" s="201"/>
      <c r="ZJ99" s="201"/>
      <c r="ZK99" s="201"/>
      <c r="ZL99" s="201"/>
      <c r="ZM99" s="201"/>
      <c r="ZN99" s="201"/>
      <c r="ZO99" s="201"/>
      <c r="ZP99" s="201"/>
      <c r="ZQ99" s="201"/>
      <c r="ZR99" s="201"/>
      <c r="ZS99" s="201"/>
      <c r="ZT99" s="201"/>
      <c r="ZU99" s="201"/>
      <c r="ZV99" s="201"/>
      <c r="ZW99" s="201"/>
      <c r="ZX99" s="201"/>
      <c r="ZY99" s="201"/>
      <c r="ZZ99" s="201"/>
      <c r="AAA99" s="201"/>
      <c r="AAB99" s="201"/>
      <c r="AAC99" s="201"/>
      <c r="AAD99" s="201"/>
      <c r="AAE99" s="201"/>
      <c r="AAF99" s="201"/>
      <c r="AAG99" s="201"/>
      <c r="AAH99" s="201"/>
      <c r="AAI99" s="201"/>
      <c r="AAJ99" s="201"/>
      <c r="AAK99" s="201"/>
      <c r="AAL99" s="201"/>
      <c r="AAM99" s="201"/>
      <c r="AAN99" s="201"/>
      <c r="AAO99" s="201"/>
      <c r="AAP99" s="201"/>
      <c r="AAQ99" s="201"/>
      <c r="AAR99" s="201"/>
      <c r="AAS99" s="201"/>
      <c r="AAT99" s="201"/>
      <c r="AAU99" s="201"/>
      <c r="AAV99" s="201"/>
      <c r="AAW99" s="201"/>
      <c r="AAX99" s="201"/>
      <c r="AAY99" s="201"/>
      <c r="AAZ99" s="201"/>
      <c r="ABA99" s="201"/>
      <c r="ABB99" s="201"/>
      <c r="ABC99" s="201"/>
      <c r="ABD99" s="201"/>
      <c r="ABE99" s="201"/>
      <c r="ABF99" s="201"/>
      <c r="ABG99" s="201"/>
      <c r="ABH99" s="201"/>
      <c r="ABI99" s="201"/>
      <c r="ABJ99" s="201"/>
      <c r="ABK99" s="201"/>
      <c r="ABL99" s="201"/>
      <c r="ABM99" s="201"/>
      <c r="ABN99" s="201"/>
      <c r="ABO99" s="201"/>
      <c r="ABP99" s="201"/>
      <c r="ABQ99" s="201"/>
      <c r="ABR99" s="201"/>
      <c r="ABS99" s="201"/>
      <c r="ABT99" s="201"/>
      <c r="ABU99" s="201"/>
      <c r="ABV99" s="201"/>
      <c r="ABW99" s="201"/>
      <c r="ABX99" s="201"/>
      <c r="ABY99" s="201"/>
      <c r="ABZ99" s="201"/>
      <c r="ACA99" s="201"/>
      <c r="ACB99" s="201"/>
      <c r="ACC99" s="201"/>
      <c r="ACD99" s="201"/>
      <c r="ACE99" s="201"/>
      <c r="ACF99" s="201"/>
      <c r="ACG99" s="201"/>
      <c r="ACH99" s="201"/>
      <c r="ACI99" s="201"/>
      <c r="ACJ99" s="201"/>
      <c r="ACK99" s="201"/>
      <c r="ACL99" s="201"/>
      <c r="ACM99" s="201"/>
      <c r="ACN99" s="201"/>
      <c r="ACO99" s="201"/>
      <c r="ACP99" s="201"/>
      <c r="ACQ99" s="201"/>
      <c r="ACR99" s="201"/>
      <c r="ACS99" s="201"/>
      <c r="ACT99" s="201"/>
      <c r="ACU99" s="201"/>
      <c r="ACV99" s="201"/>
      <c r="ACW99" s="201"/>
      <c r="ACX99" s="201"/>
      <c r="ACY99" s="201"/>
      <c r="ACZ99" s="201"/>
      <c r="ADA99" s="201"/>
      <c r="ADB99" s="201"/>
      <c r="ADC99" s="201"/>
      <c r="ADD99" s="201"/>
      <c r="ADE99" s="201"/>
      <c r="ADF99" s="201"/>
      <c r="ADG99" s="201"/>
      <c r="ADH99" s="201"/>
      <c r="ADI99" s="201"/>
      <c r="ADJ99" s="201"/>
      <c r="ADK99" s="201"/>
      <c r="ADL99" s="201"/>
      <c r="ADM99" s="201"/>
      <c r="ADN99" s="201"/>
      <c r="ADO99" s="201"/>
      <c r="ADP99" s="201"/>
      <c r="ADQ99" s="201"/>
      <c r="ADR99" s="201"/>
      <c r="ADS99" s="201"/>
      <c r="ADT99" s="201"/>
      <c r="ADU99" s="201"/>
      <c r="ADV99" s="201"/>
      <c r="ADW99" s="201"/>
      <c r="ADX99" s="201"/>
      <c r="ADY99" s="201"/>
      <c r="ADZ99" s="201"/>
      <c r="AEA99" s="201"/>
      <c r="AEB99" s="201"/>
      <c r="AEC99" s="201"/>
      <c r="AED99" s="201"/>
      <c r="AEE99" s="201"/>
      <c r="AEF99" s="201"/>
      <c r="AEG99" s="201"/>
      <c r="AEH99" s="201"/>
      <c r="AEI99" s="201"/>
      <c r="AEJ99" s="201"/>
      <c r="AEK99" s="201"/>
      <c r="AEL99" s="201"/>
      <c r="AEM99" s="201"/>
      <c r="AEN99" s="201"/>
      <c r="AEO99" s="201"/>
      <c r="AEP99" s="201"/>
      <c r="AEQ99" s="201"/>
      <c r="AER99" s="201"/>
      <c r="AES99" s="201"/>
      <c r="AET99" s="201"/>
      <c r="AEU99" s="201"/>
      <c r="AEV99" s="201"/>
      <c r="AEW99" s="201"/>
      <c r="AEX99" s="201"/>
      <c r="AEY99" s="201"/>
      <c r="AEZ99" s="201"/>
      <c r="AFA99" s="201"/>
      <c r="AFB99" s="201"/>
      <c r="AFC99" s="201"/>
      <c r="AFD99" s="201"/>
      <c r="AFE99" s="201"/>
      <c r="AFF99" s="201"/>
      <c r="AFG99" s="201"/>
      <c r="AFH99" s="201"/>
      <c r="AFI99" s="201"/>
      <c r="AFJ99" s="201"/>
      <c r="AFK99" s="201"/>
      <c r="AFL99" s="201"/>
      <c r="AFM99" s="201"/>
      <c r="AFN99" s="201"/>
      <c r="AFO99" s="201"/>
      <c r="AFP99" s="201"/>
      <c r="AFQ99" s="201"/>
      <c r="AFR99" s="201"/>
      <c r="AFS99" s="201"/>
      <c r="AFT99" s="201"/>
      <c r="AFU99" s="201"/>
      <c r="AFV99" s="201"/>
      <c r="AFW99" s="201"/>
      <c r="AFX99" s="201"/>
      <c r="AFY99" s="201"/>
      <c r="AFZ99" s="201"/>
      <c r="AGA99" s="201"/>
      <c r="AGB99" s="201"/>
      <c r="AGC99" s="201"/>
      <c r="AGD99" s="201"/>
      <c r="AGE99" s="201"/>
      <c r="AGF99" s="201"/>
      <c r="AGG99" s="201"/>
      <c r="AGH99" s="201"/>
      <c r="AGI99" s="201"/>
      <c r="AGJ99" s="201"/>
      <c r="AGK99" s="201"/>
      <c r="AGL99" s="201"/>
      <c r="AGM99" s="201"/>
      <c r="AGN99" s="201"/>
      <c r="AGO99" s="201"/>
      <c r="AGP99" s="201"/>
      <c r="AGQ99" s="201"/>
      <c r="AGR99" s="201"/>
      <c r="AGS99" s="201"/>
      <c r="AGT99" s="201"/>
      <c r="AGU99" s="201"/>
      <c r="AGV99" s="201"/>
      <c r="AGW99" s="201"/>
      <c r="AGX99" s="201"/>
      <c r="AGY99" s="201"/>
      <c r="AGZ99" s="201"/>
      <c r="AHA99" s="201"/>
      <c r="AHB99" s="201"/>
      <c r="AHC99" s="201"/>
      <c r="AHD99" s="201"/>
      <c r="AHE99" s="201"/>
      <c r="AHF99" s="201"/>
      <c r="AHG99" s="201"/>
      <c r="AHH99" s="201"/>
      <c r="AHI99" s="201"/>
      <c r="AHJ99" s="201"/>
      <c r="AHK99" s="201"/>
      <c r="AHL99" s="201"/>
      <c r="AHM99" s="201"/>
      <c r="AHN99" s="201"/>
      <c r="AHO99" s="201"/>
      <c r="AHP99" s="201"/>
      <c r="AHQ99" s="201"/>
      <c r="AHR99" s="201"/>
      <c r="AHS99" s="201"/>
      <c r="AHT99" s="201"/>
      <c r="AHU99" s="201"/>
      <c r="AHV99" s="201"/>
      <c r="AHW99" s="201"/>
      <c r="AHX99" s="201"/>
      <c r="AHY99" s="201"/>
      <c r="AHZ99" s="201"/>
      <c r="AIA99" s="201"/>
      <c r="AIB99" s="201"/>
      <c r="AIC99" s="201"/>
      <c r="AID99" s="201"/>
      <c r="AIE99" s="201"/>
      <c r="AIF99" s="201"/>
      <c r="AIG99" s="201"/>
      <c r="AIH99" s="201"/>
      <c r="AII99" s="201"/>
      <c r="AIJ99" s="201"/>
      <c r="AIK99" s="201"/>
      <c r="AIL99" s="201"/>
      <c r="AIM99" s="201"/>
      <c r="AIN99" s="201"/>
      <c r="AIO99" s="201"/>
      <c r="AIP99" s="201"/>
      <c r="AIQ99" s="201"/>
      <c r="AIR99" s="201"/>
      <c r="AIS99" s="201"/>
      <c r="AIT99" s="201"/>
      <c r="AIU99" s="201"/>
      <c r="AIV99" s="201"/>
      <c r="AIW99" s="201"/>
      <c r="AIX99" s="201"/>
      <c r="AIY99" s="201"/>
      <c r="AIZ99" s="201"/>
      <c r="AJA99" s="201"/>
      <c r="AJB99" s="201"/>
      <c r="AJC99" s="201"/>
      <c r="AJD99" s="201"/>
      <c r="AJE99" s="201"/>
      <c r="AJF99" s="201"/>
      <c r="AJG99" s="201"/>
      <c r="AJH99" s="201"/>
      <c r="AJI99" s="201"/>
      <c r="AJJ99" s="201"/>
      <c r="AJK99" s="201"/>
      <c r="AJL99" s="201"/>
      <c r="AJM99" s="201"/>
      <c r="AJN99" s="201"/>
      <c r="AJO99" s="201"/>
      <c r="AJP99" s="201"/>
      <c r="AJQ99" s="201"/>
      <c r="AJR99" s="201"/>
      <c r="AJS99" s="201"/>
      <c r="AJT99" s="201"/>
      <c r="AJU99" s="201"/>
      <c r="AJV99" s="201"/>
      <c r="AJW99" s="201"/>
      <c r="AJX99" s="201"/>
      <c r="AJY99" s="201"/>
      <c r="AJZ99" s="201"/>
      <c r="AKA99" s="201"/>
      <c r="AKB99" s="201"/>
      <c r="AKC99" s="201"/>
      <c r="AKD99" s="201"/>
      <c r="AKE99" s="201"/>
      <c r="AKF99" s="201"/>
      <c r="AKG99" s="201"/>
      <c r="AKH99" s="201"/>
      <c r="AKI99" s="201"/>
      <c r="AKJ99" s="201"/>
      <c r="AKK99" s="201"/>
      <c r="AKL99" s="201"/>
      <c r="AKM99" s="201"/>
      <c r="AKN99" s="201"/>
      <c r="AKO99" s="201"/>
      <c r="AKP99" s="201"/>
      <c r="AKQ99" s="201"/>
      <c r="AKR99" s="201"/>
      <c r="AKS99" s="201"/>
      <c r="AKT99" s="201"/>
      <c r="AKU99" s="201"/>
      <c r="AKV99" s="201"/>
      <c r="AKW99" s="201"/>
      <c r="AKX99" s="201"/>
      <c r="AKY99" s="201"/>
      <c r="AKZ99" s="201"/>
      <c r="ALA99" s="201"/>
      <c r="ALB99" s="201"/>
      <c r="ALC99" s="201"/>
      <c r="ALD99" s="201"/>
      <c r="ALE99" s="201"/>
      <c r="ALF99" s="201"/>
      <c r="ALG99" s="201"/>
      <c r="ALH99" s="201"/>
      <c r="ALI99" s="201"/>
      <c r="ALJ99" s="201"/>
      <c r="ALK99" s="201"/>
      <c r="ALL99" s="201"/>
      <c r="ALM99" s="201"/>
      <c r="ALN99" s="201"/>
      <c r="ALO99" s="201"/>
      <c r="ALP99" s="201"/>
      <c r="ALQ99" s="201"/>
      <c r="ALR99" s="201"/>
      <c r="ALS99" s="201"/>
      <c r="ALT99" s="201"/>
      <c r="ALU99" s="201"/>
      <c r="ALV99" s="201"/>
      <c r="ALW99" s="201"/>
      <c r="ALX99" s="201"/>
      <c r="ALY99" s="201"/>
      <c r="ALZ99" s="201"/>
      <c r="AMA99" s="201"/>
      <c r="AMB99" s="201"/>
      <c r="AMC99" s="201"/>
      <c r="AMD99" s="201"/>
      <c r="AME99" s="201"/>
      <c r="AMF99" s="201"/>
      <c r="AMG99" s="201"/>
      <c r="AMH99" s="201"/>
      <c r="AMI99" s="201"/>
      <c r="AMJ99" s="201"/>
      <c r="AMK99" s="201"/>
      <c r="AML99" s="201"/>
      <c r="AMM99" s="201"/>
      <c r="AMN99" s="201"/>
      <c r="AMO99" s="201"/>
      <c r="AMP99" s="201"/>
      <c r="AMQ99" s="201"/>
      <c r="AMR99" s="201"/>
      <c r="AMS99" s="201"/>
      <c r="AMT99" s="201"/>
      <c r="AMU99" s="201"/>
      <c r="AMV99" s="201"/>
      <c r="AMW99" s="201"/>
      <c r="AMX99" s="201"/>
      <c r="AMY99" s="201"/>
      <c r="AMZ99" s="201"/>
      <c r="ANA99" s="201"/>
      <c r="ANB99" s="201"/>
      <c r="ANC99" s="201"/>
      <c r="AND99" s="201"/>
      <c r="ANE99" s="201"/>
      <c r="ANF99" s="201"/>
      <c r="ANG99" s="201"/>
      <c r="ANH99" s="201"/>
      <c r="ANI99" s="201"/>
      <c r="ANJ99" s="201"/>
      <c r="ANK99" s="201"/>
      <c r="ANL99" s="201"/>
      <c r="ANM99" s="201"/>
      <c r="ANN99" s="201"/>
      <c r="ANO99" s="201"/>
      <c r="ANP99" s="201"/>
      <c r="ANQ99" s="201"/>
      <c r="ANR99" s="201"/>
      <c r="ANS99" s="201"/>
      <c r="ANT99" s="201"/>
      <c r="ANU99" s="201"/>
      <c r="ANV99" s="201"/>
      <c r="ANW99" s="201"/>
      <c r="ANX99" s="201"/>
      <c r="ANY99" s="201"/>
      <c r="ANZ99" s="201"/>
      <c r="AOA99" s="201"/>
      <c r="AOB99" s="201"/>
      <c r="AOC99" s="201"/>
      <c r="AOD99" s="201"/>
      <c r="AOE99" s="201"/>
      <c r="AOF99" s="201"/>
      <c r="AOG99" s="201"/>
      <c r="AOH99" s="201"/>
      <c r="AOI99" s="201"/>
      <c r="AOJ99" s="201"/>
      <c r="AOK99" s="201"/>
      <c r="AOL99" s="201"/>
      <c r="AOM99" s="201"/>
      <c r="AON99" s="201"/>
      <c r="AOO99" s="201"/>
      <c r="AOP99" s="201"/>
      <c r="AOQ99" s="201"/>
      <c r="AOR99" s="201"/>
      <c r="AOS99" s="201"/>
      <c r="AOT99" s="201"/>
      <c r="AOU99" s="201"/>
      <c r="AOV99" s="201"/>
      <c r="AOW99" s="201"/>
      <c r="AOX99" s="201"/>
      <c r="AOY99" s="201"/>
      <c r="AOZ99" s="201"/>
      <c r="APA99" s="201"/>
      <c r="APB99" s="201"/>
      <c r="APC99" s="201"/>
      <c r="APD99" s="201"/>
      <c r="APE99" s="201"/>
      <c r="APF99" s="201"/>
      <c r="APG99" s="201"/>
      <c r="APH99" s="201"/>
      <c r="API99" s="201"/>
      <c r="APJ99" s="201"/>
      <c r="APK99" s="201"/>
      <c r="APL99" s="201"/>
      <c r="APM99" s="201"/>
      <c r="APN99" s="201"/>
      <c r="APO99" s="201"/>
      <c r="APP99" s="201"/>
      <c r="APQ99" s="201"/>
      <c r="APR99" s="201"/>
      <c r="APS99" s="201"/>
      <c r="APT99" s="201"/>
      <c r="APU99" s="201"/>
      <c r="APV99" s="201"/>
      <c r="APW99" s="201"/>
      <c r="APX99" s="201"/>
      <c r="APY99" s="201"/>
      <c r="APZ99" s="201"/>
      <c r="AQA99" s="201"/>
      <c r="AQB99" s="201"/>
      <c r="AQC99" s="201"/>
      <c r="AQD99" s="201"/>
      <c r="AQE99" s="201"/>
      <c r="AQF99" s="201"/>
      <c r="AQG99" s="201"/>
      <c r="AQH99" s="201"/>
      <c r="AQI99" s="201"/>
      <c r="AQJ99" s="201"/>
      <c r="AQK99" s="201"/>
      <c r="AQL99" s="201"/>
      <c r="AQM99" s="201"/>
      <c r="AQN99" s="201"/>
      <c r="AQO99" s="201"/>
      <c r="AQP99" s="201"/>
      <c r="AQQ99" s="201"/>
      <c r="AQR99" s="201"/>
      <c r="AQS99" s="201"/>
      <c r="AQT99" s="201"/>
      <c r="AQU99" s="201"/>
      <c r="AQV99" s="201"/>
      <c r="AQW99" s="201"/>
      <c r="AQX99" s="201"/>
      <c r="AQY99" s="201"/>
      <c r="AQZ99" s="201"/>
      <c r="ARA99" s="201"/>
      <c r="ARB99" s="201"/>
      <c r="ARC99" s="201"/>
      <c r="ARD99" s="201"/>
      <c r="ARE99" s="201"/>
      <c r="ARF99" s="201"/>
      <c r="ARG99" s="201"/>
      <c r="ARH99" s="201"/>
      <c r="ARI99" s="201"/>
      <c r="ARJ99" s="201"/>
      <c r="ARK99" s="201"/>
      <c r="ARL99" s="201"/>
      <c r="ARM99" s="201"/>
      <c r="ARN99" s="201"/>
      <c r="ARO99" s="201"/>
      <c r="ARP99" s="201"/>
      <c r="ARQ99" s="201"/>
      <c r="ARR99" s="201"/>
      <c r="ARS99" s="201"/>
      <c r="ART99" s="201"/>
      <c r="ARU99" s="201"/>
      <c r="ARV99" s="201"/>
      <c r="ARW99" s="201"/>
      <c r="ARX99" s="201"/>
      <c r="ARY99" s="201"/>
      <c r="ARZ99" s="201"/>
      <c r="ASA99" s="201"/>
      <c r="ASB99" s="201"/>
      <c r="ASC99" s="201"/>
      <c r="ASD99" s="201"/>
      <c r="ASE99" s="201"/>
      <c r="ASF99" s="201"/>
      <c r="ASG99" s="201"/>
      <c r="ASH99" s="201"/>
      <c r="ASI99" s="201"/>
      <c r="ASJ99" s="201"/>
      <c r="ASK99" s="201"/>
      <c r="ASL99" s="201"/>
      <c r="ASM99" s="201"/>
      <c r="ASN99" s="201"/>
      <c r="ASO99" s="201"/>
      <c r="ASP99" s="201"/>
      <c r="ASQ99" s="201"/>
      <c r="ASR99" s="201"/>
      <c r="ASS99" s="201"/>
      <c r="AST99" s="201"/>
      <c r="ASU99" s="201"/>
      <c r="ASV99" s="201"/>
      <c r="ASW99" s="201"/>
      <c r="ASX99" s="201"/>
      <c r="ASY99" s="201"/>
      <c r="ASZ99" s="201"/>
      <c r="ATA99" s="201"/>
      <c r="ATB99" s="201"/>
      <c r="ATC99" s="201"/>
      <c r="ATD99" s="201"/>
      <c r="ATE99" s="201"/>
      <c r="ATF99" s="201"/>
      <c r="ATG99" s="201"/>
      <c r="ATH99" s="201"/>
      <c r="ATI99" s="201"/>
      <c r="ATJ99" s="201"/>
      <c r="ATK99" s="201"/>
      <c r="ATL99" s="201"/>
      <c r="ATM99" s="201"/>
      <c r="ATN99" s="201"/>
      <c r="ATO99" s="201"/>
      <c r="ATP99" s="201"/>
      <c r="ATQ99" s="201"/>
      <c r="ATR99" s="201"/>
      <c r="ATS99" s="201"/>
      <c r="ATT99" s="201"/>
      <c r="ATU99" s="201"/>
      <c r="ATV99" s="201"/>
      <c r="ATW99" s="201"/>
      <c r="ATX99" s="201"/>
      <c r="ATY99" s="201"/>
      <c r="ATZ99" s="201"/>
      <c r="AUA99" s="201"/>
      <c r="AUB99" s="201"/>
      <c r="AUC99" s="201"/>
      <c r="AUD99" s="201"/>
      <c r="AUE99" s="201"/>
      <c r="AUF99" s="201"/>
      <c r="AUG99" s="201"/>
      <c r="AUH99" s="201"/>
      <c r="AUI99" s="201"/>
      <c r="AUJ99" s="201"/>
      <c r="AUK99" s="201"/>
      <c r="AUL99" s="201"/>
      <c r="AUM99" s="201"/>
      <c r="AUN99" s="201"/>
      <c r="AUO99" s="201"/>
      <c r="AUP99" s="201"/>
      <c r="AUQ99" s="201"/>
      <c r="AUR99" s="201"/>
      <c r="AUS99" s="201"/>
      <c r="AUT99" s="201"/>
      <c r="AUU99" s="201"/>
      <c r="AUV99" s="201"/>
      <c r="AUW99" s="201"/>
      <c r="AUX99" s="201"/>
      <c r="AUY99" s="201"/>
      <c r="AUZ99" s="201"/>
      <c r="AVA99" s="201"/>
      <c r="AVB99" s="201"/>
      <c r="AVC99" s="201"/>
      <c r="AVD99" s="201"/>
      <c r="AVE99" s="201"/>
      <c r="AVF99" s="201"/>
      <c r="AVG99" s="201"/>
      <c r="AVH99" s="201"/>
      <c r="AVI99" s="201"/>
      <c r="AVJ99" s="201"/>
      <c r="AVK99" s="201"/>
      <c r="AVL99" s="201"/>
      <c r="AVM99" s="201"/>
      <c r="AVN99" s="201"/>
      <c r="AVO99" s="201"/>
      <c r="AVP99" s="201"/>
      <c r="AVQ99" s="201"/>
      <c r="AVR99" s="201"/>
      <c r="AVS99" s="201"/>
      <c r="AVT99" s="201"/>
      <c r="AVU99" s="201"/>
      <c r="AVV99" s="201"/>
      <c r="AVW99" s="201"/>
      <c r="AVX99" s="201"/>
      <c r="AVY99" s="201"/>
      <c r="AVZ99" s="201"/>
      <c r="AWA99" s="201"/>
      <c r="AWB99" s="201"/>
      <c r="AWC99" s="201"/>
      <c r="AWD99" s="201"/>
      <c r="AWE99" s="201"/>
      <c r="AWF99" s="201"/>
      <c r="AWG99" s="201"/>
      <c r="AWH99" s="201"/>
      <c r="AWI99" s="201"/>
      <c r="AWJ99" s="201"/>
      <c r="AWK99" s="201"/>
      <c r="AWL99" s="201"/>
      <c r="AWM99" s="201"/>
      <c r="AWN99" s="201"/>
      <c r="AWO99" s="201"/>
      <c r="AWP99" s="201"/>
      <c r="AWQ99" s="201"/>
      <c r="AWR99" s="201"/>
      <c r="AWS99" s="201"/>
      <c r="AWT99" s="201"/>
      <c r="AWU99" s="201"/>
      <c r="AWV99" s="201"/>
      <c r="AWW99" s="201"/>
      <c r="AWX99" s="201"/>
      <c r="AWY99" s="201"/>
      <c r="AWZ99" s="201"/>
      <c r="AXA99" s="201"/>
      <c r="AXB99" s="201"/>
      <c r="AXC99" s="201"/>
      <c r="AXD99" s="201"/>
      <c r="AXE99" s="201"/>
      <c r="AXF99" s="201"/>
      <c r="AXG99" s="201"/>
      <c r="AXH99" s="201"/>
      <c r="AXI99" s="201"/>
      <c r="AXJ99" s="201"/>
      <c r="AXK99" s="201"/>
      <c r="AXL99" s="201"/>
      <c r="AXM99" s="201"/>
      <c r="AXN99" s="201"/>
      <c r="AXO99" s="201"/>
      <c r="AXP99" s="201"/>
      <c r="AXQ99" s="201"/>
      <c r="AXR99" s="201"/>
      <c r="AXS99" s="201"/>
      <c r="AXT99" s="201"/>
      <c r="AXU99" s="201"/>
      <c r="AXV99" s="201"/>
      <c r="AXW99" s="201"/>
      <c r="AXX99" s="201"/>
      <c r="AXY99" s="201"/>
      <c r="AXZ99" s="201"/>
      <c r="AYA99" s="201"/>
      <c r="AYB99" s="201"/>
      <c r="AYC99" s="201"/>
      <c r="AYD99" s="201"/>
      <c r="AYE99" s="201"/>
      <c r="AYF99" s="201"/>
      <c r="AYG99" s="201"/>
      <c r="AYH99" s="201"/>
      <c r="AYI99" s="201"/>
      <c r="AYJ99" s="201"/>
      <c r="AYK99" s="201"/>
      <c r="AYL99" s="201"/>
      <c r="AYM99" s="201"/>
      <c r="AYN99" s="201"/>
      <c r="AYO99" s="201"/>
      <c r="AYP99" s="201"/>
      <c r="AYQ99" s="201"/>
      <c r="AYR99" s="201"/>
      <c r="AYS99" s="201"/>
      <c r="AYT99" s="201"/>
      <c r="AYU99" s="201"/>
      <c r="AYV99" s="201"/>
      <c r="AYW99" s="201"/>
      <c r="AYX99" s="201"/>
      <c r="AYY99" s="201"/>
      <c r="AYZ99" s="201"/>
      <c r="AZA99" s="201"/>
      <c r="AZB99" s="201"/>
      <c r="AZC99" s="201"/>
      <c r="AZD99" s="201"/>
      <c r="AZE99" s="201"/>
      <c r="AZF99" s="201"/>
      <c r="AZG99" s="201"/>
      <c r="AZH99" s="201"/>
      <c r="AZI99" s="201"/>
      <c r="AZJ99" s="201"/>
      <c r="AZK99" s="201"/>
      <c r="AZL99" s="201"/>
      <c r="AZM99" s="201"/>
      <c r="AZN99" s="201"/>
      <c r="AZO99" s="201"/>
      <c r="AZP99" s="201"/>
      <c r="AZQ99" s="201"/>
      <c r="AZR99" s="201"/>
      <c r="AZS99" s="201"/>
      <c r="AZT99" s="201"/>
      <c r="AZU99" s="201"/>
      <c r="AZV99" s="201"/>
      <c r="AZW99" s="201"/>
      <c r="AZX99" s="201"/>
      <c r="AZY99" s="201"/>
      <c r="AZZ99" s="201"/>
      <c r="BAA99" s="201"/>
      <c r="BAB99" s="201"/>
      <c r="BAC99" s="201"/>
      <c r="BAD99" s="201"/>
      <c r="BAE99" s="201"/>
      <c r="BAF99" s="201"/>
      <c r="BAG99" s="201"/>
      <c r="BAH99" s="201"/>
      <c r="BAI99" s="201"/>
      <c r="BAJ99" s="201"/>
      <c r="BAK99" s="201"/>
      <c r="BAL99" s="201"/>
      <c r="BAM99" s="201"/>
      <c r="BAN99" s="201"/>
      <c r="BAO99" s="201"/>
      <c r="BAP99" s="201"/>
      <c r="BAQ99" s="201"/>
      <c r="BAR99" s="201"/>
      <c r="BAS99" s="201"/>
      <c r="BAT99" s="201"/>
      <c r="BAU99" s="201"/>
      <c r="BAV99" s="201"/>
      <c r="BAW99" s="201"/>
      <c r="BAX99" s="201"/>
      <c r="BAY99" s="201"/>
      <c r="BAZ99" s="201"/>
      <c r="BBA99" s="201"/>
      <c r="BBB99" s="201"/>
      <c r="BBC99" s="201"/>
      <c r="BBD99" s="201"/>
      <c r="BBE99" s="201"/>
      <c r="BBF99" s="201"/>
      <c r="BBG99" s="201"/>
      <c r="BBH99" s="201"/>
      <c r="BBI99" s="201"/>
      <c r="BBJ99" s="201"/>
      <c r="BBK99" s="201"/>
      <c r="BBL99" s="201"/>
      <c r="BBM99" s="201"/>
      <c r="BBN99" s="201"/>
      <c r="BBO99" s="201"/>
      <c r="BBP99" s="201"/>
      <c r="BBQ99" s="201"/>
      <c r="BBR99" s="201"/>
      <c r="BBS99" s="201"/>
      <c r="BBT99" s="201"/>
      <c r="BBU99" s="201"/>
      <c r="BBV99" s="201"/>
      <c r="BBW99" s="201"/>
      <c r="BBX99" s="201"/>
      <c r="BBY99" s="201"/>
      <c r="BBZ99" s="201"/>
      <c r="BCA99" s="201"/>
      <c r="BCB99" s="201"/>
      <c r="BCC99" s="201"/>
      <c r="BCD99" s="201"/>
      <c r="BCE99" s="201"/>
      <c r="BCF99" s="201"/>
      <c r="BCG99" s="201"/>
      <c r="BCH99" s="201"/>
      <c r="BCI99" s="201"/>
      <c r="BCJ99" s="201"/>
      <c r="BCK99" s="201"/>
      <c r="BCL99" s="201"/>
      <c r="BCM99" s="201"/>
      <c r="BCN99" s="201"/>
      <c r="BCO99" s="201"/>
      <c r="BCP99" s="201"/>
      <c r="BCQ99" s="201"/>
      <c r="BCR99" s="201"/>
      <c r="BCS99" s="201"/>
      <c r="BCT99" s="201"/>
      <c r="BCU99" s="201"/>
      <c r="BCV99" s="201"/>
      <c r="BCW99" s="201"/>
      <c r="BCX99" s="201"/>
      <c r="BCY99" s="201"/>
      <c r="BCZ99" s="201"/>
      <c r="BDA99" s="201"/>
      <c r="BDB99" s="201"/>
      <c r="BDC99" s="201"/>
      <c r="BDD99" s="201"/>
      <c r="BDE99" s="201"/>
      <c r="BDF99" s="201"/>
      <c r="BDG99" s="201"/>
      <c r="BDH99" s="201"/>
      <c r="BDI99" s="201"/>
      <c r="BDJ99" s="201"/>
      <c r="BDK99" s="201"/>
      <c r="BDL99" s="201"/>
      <c r="BDM99" s="201"/>
      <c r="BDN99" s="201"/>
      <c r="BDO99" s="201"/>
      <c r="BDP99" s="201"/>
      <c r="BDQ99" s="201"/>
      <c r="BDR99" s="201"/>
      <c r="BDS99" s="201"/>
      <c r="BDT99" s="201"/>
      <c r="BDU99" s="201"/>
      <c r="BDV99" s="201"/>
      <c r="BDW99" s="201"/>
      <c r="BDX99" s="201"/>
      <c r="BDY99" s="201"/>
      <c r="BDZ99" s="201"/>
      <c r="BEA99" s="201"/>
      <c r="BEB99" s="201"/>
      <c r="BEC99" s="201"/>
      <c r="BED99" s="201"/>
      <c r="BEE99" s="201"/>
      <c r="BEF99" s="201"/>
      <c r="BEG99" s="201"/>
      <c r="BEH99" s="201"/>
      <c r="BEI99" s="201"/>
      <c r="BEJ99" s="201"/>
      <c r="BEK99" s="201"/>
      <c r="BEL99" s="201"/>
      <c r="BEM99" s="201"/>
      <c r="BEN99" s="201"/>
      <c r="BEO99" s="201"/>
      <c r="BEP99" s="201"/>
      <c r="BEQ99" s="201"/>
      <c r="BER99" s="201"/>
      <c r="BES99" s="201"/>
      <c r="BET99" s="201"/>
      <c r="BEU99" s="201"/>
      <c r="BEV99" s="201"/>
      <c r="BEW99" s="201"/>
      <c r="BEX99" s="201"/>
      <c r="BEY99" s="201"/>
      <c r="BEZ99" s="201"/>
      <c r="BFA99" s="201"/>
      <c r="BFB99" s="201"/>
      <c r="BFC99" s="201"/>
      <c r="BFD99" s="201"/>
      <c r="BFE99" s="201"/>
      <c r="BFF99" s="201"/>
      <c r="BFG99" s="201"/>
      <c r="BFH99" s="201"/>
      <c r="BFI99" s="201"/>
      <c r="BFJ99" s="201"/>
      <c r="BFK99" s="201"/>
      <c r="BFL99" s="201"/>
      <c r="BFM99" s="201"/>
      <c r="BFN99" s="201"/>
      <c r="BFO99" s="201"/>
      <c r="BFP99" s="201"/>
      <c r="BFQ99" s="201"/>
      <c r="BFR99" s="201"/>
      <c r="BFS99" s="201"/>
      <c r="BFT99" s="201"/>
      <c r="BFU99" s="201"/>
      <c r="BFV99" s="201"/>
      <c r="BFW99" s="201"/>
      <c r="BFX99" s="201"/>
      <c r="BFY99" s="201"/>
      <c r="BFZ99" s="201"/>
      <c r="BGA99" s="201"/>
      <c r="BGB99" s="201"/>
      <c r="BGC99" s="201"/>
      <c r="BGD99" s="201"/>
      <c r="BGE99" s="201"/>
      <c r="BGF99" s="201"/>
      <c r="BGG99" s="201"/>
      <c r="BGH99" s="201"/>
      <c r="BGI99" s="201"/>
      <c r="BGJ99" s="201"/>
      <c r="BGK99" s="201"/>
      <c r="BGL99" s="201"/>
      <c r="BGM99" s="201"/>
      <c r="BGN99" s="201"/>
      <c r="BGO99" s="201"/>
      <c r="BGP99" s="201"/>
      <c r="BGQ99" s="201"/>
      <c r="BGR99" s="201"/>
      <c r="BGS99" s="201"/>
      <c r="BGT99" s="201"/>
      <c r="BGU99" s="201"/>
      <c r="BGV99" s="201"/>
      <c r="BGW99" s="201"/>
      <c r="BGX99" s="201"/>
      <c r="BGY99" s="201"/>
      <c r="BGZ99" s="201"/>
      <c r="BHA99" s="201"/>
      <c r="BHB99" s="201"/>
      <c r="BHC99" s="201"/>
      <c r="BHD99" s="201"/>
      <c r="BHE99" s="201"/>
      <c r="BHF99" s="201"/>
      <c r="BHG99" s="201"/>
      <c r="BHH99" s="201"/>
      <c r="BHI99" s="201"/>
      <c r="BHJ99" s="201"/>
      <c r="BHK99" s="201"/>
      <c r="BHL99" s="201"/>
      <c r="BHM99" s="201"/>
      <c r="BHN99" s="201"/>
      <c r="BHO99" s="201"/>
      <c r="BHP99" s="201"/>
      <c r="BHQ99" s="201"/>
      <c r="BHR99" s="201"/>
      <c r="BHS99" s="201"/>
      <c r="BHT99" s="201"/>
      <c r="BHU99" s="201"/>
      <c r="BHV99" s="201"/>
      <c r="BHW99" s="201"/>
      <c r="BHX99" s="201"/>
      <c r="BHY99" s="201"/>
      <c r="BHZ99" s="201"/>
      <c r="BIA99" s="201"/>
      <c r="BIB99" s="201"/>
      <c r="BIC99" s="201"/>
      <c r="BID99" s="201"/>
      <c r="BIE99" s="201"/>
      <c r="BIF99" s="201"/>
      <c r="BIG99" s="201"/>
      <c r="BIH99" s="201"/>
      <c r="BII99" s="201"/>
      <c r="BIJ99" s="201"/>
      <c r="BIK99" s="201"/>
      <c r="BIL99" s="201"/>
      <c r="BIM99" s="201"/>
      <c r="BIN99" s="201"/>
      <c r="BIO99" s="201"/>
      <c r="BIP99" s="201"/>
      <c r="BIQ99" s="201"/>
      <c r="BIR99" s="201"/>
      <c r="BIS99" s="201"/>
      <c r="BIT99" s="201"/>
      <c r="BIU99" s="201"/>
      <c r="BIV99" s="201"/>
      <c r="BIW99" s="201"/>
      <c r="BIX99" s="201"/>
      <c r="BIY99" s="201"/>
      <c r="BIZ99" s="201"/>
      <c r="BJA99" s="201"/>
      <c r="BJB99" s="201"/>
      <c r="BJC99" s="201"/>
      <c r="BJD99" s="201"/>
      <c r="BJE99" s="201"/>
      <c r="BJF99" s="201"/>
      <c r="BJG99" s="201"/>
      <c r="BJH99" s="201"/>
      <c r="BJI99" s="201"/>
      <c r="BJJ99" s="201"/>
      <c r="BJK99" s="201"/>
      <c r="BJL99" s="201"/>
      <c r="BJM99" s="201"/>
      <c r="BJN99" s="201"/>
      <c r="BJO99" s="201"/>
      <c r="BJP99" s="201"/>
      <c r="BJQ99" s="201"/>
      <c r="BJR99" s="201"/>
      <c r="BJS99" s="201"/>
      <c r="BJT99" s="201"/>
      <c r="BJU99" s="201"/>
      <c r="BJV99" s="201"/>
      <c r="BJW99" s="201"/>
      <c r="BJX99" s="201"/>
      <c r="BJY99" s="201"/>
      <c r="BJZ99" s="201"/>
      <c r="BKA99" s="201"/>
      <c r="BKB99" s="201"/>
      <c r="BKC99" s="201"/>
      <c r="BKD99" s="201"/>
      <c r="BKE99" s="201"/>
      <c r="BKF99" s="201"/>
      <c r="BKG99" s="201"/>
      <c r="BKH99" s="201"/>
      <c r="BKI99" s="201"/>
      <c r="BKJ99" s="201"/>
      <c r="BKK99" s="201"/>
      <c r="BKL99" s="201"/>
      <c r="BKM99" s="201"/>
      <c r="BKN99" s="201"/>
      <c r="BKO99" s="201"/>
      <c r="BKP99" s="201"/>
      <c r="BKQ99" s="201"/>
      <c r="BKR99" s="201"/>
      <c r="BKS99" s="201"/>
      <c r="BKT99" s="201"/>
      <c r="BKU99" s="201"/>
      <c r="BKV99" s="201"/>
      <c r="BKW99" s="201"/>
      <c r="BKX99" s="201"/>
      <c r="BKY99" s="201"/>
      <c r="BKZ99" s="201"/>
      <c r="BLA99" s="201"/>
      <c r="BLB99" s="201"/>
      <c r="BLC99" s="201"/>
      <c r="BLD99" s="201"/>
      <c r="BLE99" s="201"/>
      <c r="BLF99" s="201"/>
      <c r="BLG99" s="201"/>
      <c r="BLH99" s="201"/>
      <c r="BLI99" s="201"/>
      <c r="BLJ99" s="201"/>
      <c r="BLK99" s="201"/>
      <c r="BLL99" s="201"/>
      <c r="BLM99" s="201"/>
      <c r="BLN99" s="201"/>
      <c r="BLO99" s="201"/>
      <c r="BLP99" s="201"/>
      <c r="BLQ99" s="201"/>
      <c r="BLR99" s="201"/>
      <c r="BLS99" s="201"/>
      <c r="BLT99" s="201"/>
      <c r="BLU99" s="201"/>
      <c r="BLV99" s="201"/>
      <c r="BLW99" s="201"/>
      <c r="BLX99" s="201"/>
      <c r="BLY99" s="201"/>
      <c r="BLZ99" s="201"/>
      <c r="BMA99" s="201"/>
      <c r="BMB99" s="201"/>
      <c r="BMC99" s="201"/>
      <c r="BMD99" s="201"/>
      <c r="BME99" s="201"/>
      <c r="BMF99" s="201"/>
      <c r="BMG99" s="201"/>
      <c r="BMH99" s="201"/>
      <c r="BMI99" s="201"/>
      <c r="BMJ99" s="201"/>
      <c r="BMK99" s="201"/>
      <c r="BML99" s="201"/>
      <c r="BMM99" s="201"/>
      <c r="BMN99" s="201"/>
      <c r="BMO99" s="201"/>
      <c r="BMP99" s="201"/>
      <c r="BMQ99" s="201"/>
      <c r="BMR99" s="201"/>
      <c r="BMS99" s="201"/>
      <c r="BMT99" s="201"/>
      <c r="BMU99" s="201"/>
      <c r="BMV99" s="201"/>
      <c r="BMW99" s="201"/>
      <c r="BMX99" s="201"/>
      <c r="BMY99" s="201"/>
      <c r="BMZ99" s="201"/>
      <c r="BNA99" s="201"/>
      <c r="BNB99" s="201"/>
      <c r="BNC99" s="201"/>
      <c r="BND99" s="201"/>
      <c r="BNE99" s="201"/>
      <c r="BNF99" s="201"/>
      <c r="BNG99" s="201"/>
      <c r="BNH99" s="201"/>
      <c r="BNI99" s="201"/>
      <c r="BNJ99" s="201"/>
      <c r="BNK99" s="201"/>
      <c r="BNL99" s="201"/>
      <c r="BNM99" s="201"/>
      <c r="BNN99" s="201"/>
      <c r="BNO99" s="201"/>
      <c r="BNP99" s="201"/>
      <c r="BNQ99" s="201"/>
      <c r="BNR99" s="201"/>
      <c r="BNS99" s="201"/>
      <c r="BNT99" s="201"/>
      <c r="BNU99" s="201"/>
      <c r="BNV99" s="201"/>
      <c r="BNW99" s="201"/>
      <c r="BNX99" s="201"/>
      <c r="BNY99" s="201"/>
      <c r="BNZ99" s="201"/>
      <c r="BOA99" s="201"/>
      <c r="BOB99" s="201"/>
      <c r="BOC99" s="201"/>
      <c r="BOD99" s="201"/>
      <c r="BOE99" s="201"/>
      <c r="BOF99" s="201"/>
      <c r="BOG99" s="201"/>
      <c r="BOH99" s="201"/>
      <c r="BOI99" s="201"/>
      <c r="BOJ99" s="201"/>
      <c r="BOK99" s="201"/>
      <c r="BOL99" s="201"/>
      <c r="BOM99" s="201"/>
      <c r="BON99" s="201"/>
      <c r="BOO99" s="201"/>
      <c r="BOP99" s="201"/>
      <c r="BOQ99" s="201"/>
      <c r="BOR99" s="201"/>
      <c r="BOS99" s="201"/>
      <c r="BOT99" s="201"/>
      <c r="BOU99" s="201"/>
      <c r="BOV99" s="201"/>
      <c r="BOW99" s="201"/>
      <c r="BOX99" s="201"/>
      <c r="BOY99" s="201"/>
      <c r="BOZ99" s="201"/>
      <c r="BPA99" s="201"/>
      <c r="BPB99" s="201"/>
      <c r="BPC99" s="201"/>
      <c r="BPD99" s="201"/>
      <c r="BPE99" s="201"/>
      <c r="BPF99" s="201"/>
      <c r="BPG99" s="201"/>
      <c r="BPH99" s="201"/>
      <c r="BPI99" s="201"/>
      <c r="BPJ99" s="201"/>
      <c r="BPK99" s="201"/>
      <c r="BPL99" s="201"/>
      <c r="BPM99" s="201"/>
      <c r="BPN99" s="201"/>
      <c r="BPO99" s="201"/>
      <c r="BPP99" s="201"/>
      <c r="BPQ99" s="201"/>
      <c r="BPR99" s="201"/>
      <c r="BPS99" s="201"/>
      <c r="BPT99" s="201"/>
      <c r="BPU99" s="201"/>
      <c r="BPV99" s="201"/>
      <c r="BPW99" s="201"/>
      <c r="BPX99" s="201"/>
      <c r="BPY99" s="201"/>
      <c r="BPZ99" s="201"/>
      <c r="BQA99" s="201"/>
      <c r="BQB99" s="201"/>
      <c r="BQC99" s="201"/>
      <c r="BQD99" s="201"/>
      <c r="BQE99" s="201"/>
      <c r="BQF99" s="201"/>
      <c r="BQG99" s="201"/>
      <c r="BQH99" s="201"/>
      <c r="BQI99" s="201"/>
      <c r="BQJ99" s="201"/>
      <c r="BQK99" s="201"/>
      <c r="BQL99" s="201"/>
      <c r="BQM99" s="201"/>
      <c r="BQN99" s="201"/>
      <c r="BQO99" s="201"/>
      <c r="BQP99" s="201"/>
      <c r="BQQ99" s="201"/>
      <c r="BQR99" s="201"/>
      <c r="BQS99" s="201"/>
      <c r="BQT99" s="201"/>
      <c r="BQU99" s="201"/>
      <c r="BQV99" s="201"/>
      <c r="BQW99" s="201"/>
      <c r="BQX99" s="201"/>
      <c r="BQY99" s="201"/>
      <c r="BQZ99" s="201"/>
      <c r="BRA99" s="201"/>
      <c r="BRB99" s="201"/>
      <c r="BRC99" s="201"/>
      <c r="BRD99" s="201"/>
      <c r="BRE99" s="201"/>
      <c r="BRF99" s="201"/>
      <c r="BRG99" s="201"/>
      <c r="BRH99" s="201"/>
      <c r="BRI99" s="201"/>
      <c r="BRJ99" s="201"/>
      <c r="BRK99" s="201"/>
      <c r="BRL99" s="201"/>
      <c r="BRM99" s="201"/>
      <c r="BRN99" s="201"/>
      <c r="BRO99" s="201"/>
      <c r="BRP99" s="201"/>
      <c r="BRQ99" s="201"/>
      <c r="BRR99" s="201"/>
      <c r="BRS99" s="201"/>
      <c r="BRT99" s="201"/>
      <c r="BRU99" s="201"/>
      <c r="BRV99" s="201"/>
      <c r="BRW99" s="201"/>
      <c r="BRX99" s="201"/>
      <c r="BRY99" s="201"/>
      <c r="BRZ99" s="201"/>
      <c r="BSA99" s="201"/>
      <c r="BSB99" s="201"/>
      <c r="BSC99" s="201"/>
      <c r="BSD99" s="201"/>
      <c r="BSE99" s="201"/>
      <c r="BSF99" s="201"/>
      <c r="BSG99" s="201"/>
      <c r="BSH99" s="201"/>
      <c r="BSI99" s="201"/>
      <c r="BSJ99" s="201"/>
      <c r="BSK99" s="201"/>
      <c r="BSL99" s="201"/>
      <c r="BSM99" s="201"/>
      <c r="BSN99" s="201"/>
      <c r="BSO99" s="201"/>
      <c r="BSP99" s="201"/>
      <c r="BSQ99" s="201"/>
      <c r="BSR99" s="201"/>
      <c r="BSS99" s="201"/>
      <c r="BST99" s="201"/>
      <c r="BSU99" s="201"/>
      <c r="BSV99" s="201"/>
      <c r="BSW99" s="201"/>
      <c r="BSX99" s="201"/>
      <c r="BSY99" s="201"/>
      <c r="BSZ99" s="201"/>
      <c r="BTA99" s="201"/>
      <c r="BTB99" s="201"/>
      <c r="BTC99" s="201"/>
      <c r="BTD99" s="201"/>
      <c r="BTE99" s="201"/>
      <c r="BTF99" s="201"/>
      <c r="BTG99" s="201"/>
      <c r="BTH99" s="201"/>
      <c r="BTI99" s="201"/>
      <c r="BTJ99" s="201"/>
      <c r="BTK99" s="201"/>
      <c r="BTL99" s="201"/>
      <c r="BTM99" s="201"/>
      <c r="BTN99" s="201"/>
      <c r="BTO99" s="201"/>
      <c r="BTP99" s="201"/>
      <c r="BTQ99" s="201"/>
      <c r="BTR99" s="201"/>
      <c r="BTS99" s="201"/>
      <c r="BTT99" s="201"/>
      <c r="BTU99" s="201"/>
      <c r="BTV99" s="201"/>
      <c r="BTW99" s="201"/>
      <c r="BTX99" s="201"/>
      <c r="BTY99" s="201"/>
      <c r="BTZ99" s="201"/>
      <c r="BUA99" s="201"/>
      <c r="BUB99" s="201"/>
      <c r="BUC99" s="201"/>
      <c r="BUD99" s="201"/>
      <c r="BUE99" s="201"/>
      <c r="BUF99" s="201"/>
      <c r="BUG99" s="201"/>
      <c r="BUH99" s="201"/>
      <c r="BUI99" s="201"/>
      <c r="BUJ99" s="201"/>
      <c r="BUK99" s="201"/>
      <c r="BUL99" s="201"/>
      <c r="BUM99" s="201"/>
      <c r="BUN99" s="201"/>
      <c r="BUO99" s="201"/>
      <c r="BUP99" s="201"/>
      <c r="BUQ99" s="201"/>
      <c r="BUR99" s="201"/>
      <c r="BUS99" s="201"/>
      <c r="BUT99" s="201"/>
      <c r="BUU99" s="201"/>
      <c r="BUV99" s="201"/>
      <c r="BUW99" s="201"/>
      <c r="BUX99" s="201"/>
      <c r="BUY99" s="201"/>
      <c r="BUZ99" s="201"/>
      <c r="BVA99" s="201"/>
      <c r="BVB99" s="201"/>
      <c r="BVC99" s="201"/>
      <c r="BVD99" s="201"/>
      <c r="BVE99" s="201"/>
      <c r="BVF99" s="201"/>
      <c r="BVG99" s="201"/>
      <c r="BVH99" s="201"/>
      <c r="BVI99" s="201"/>
      <c r="BVJ99" s="201"/>
      <c r="BVK99" s="201"/>
      <c r="BVL99" s="201"/>
      <c r="BVM99" s="201"/>
      <c r="BVN99" s="201"/>
      <c r="BVO99" s="201"/>
      <c r="BVP99" s="201"/>
      <c r="BVQ99" s="201"/>
      <c r="BVR99" s="201"/>
      <c r="BVS99" s="201"/>
      <c r="BVT99" s="201"/>
      <c r="BVU99" s="201"/>
      <c r="BVV99" s="201"/>
      <c r="BVW99" s="201"/>
      <c r="BVX99" s="201"/>
      <c r="BVY99" s="201"/>
      <c r="BVZ99" s="201"/>
      <c r="BWA99" s="201"/>
      <c r="BWB99" s="201"/>
      <c r="BWC99" s="201"/>
      <c r="BWD99" s="201"/>
      <c r="BWE99" s="201"/>
      <c r="BWF99" s="201"/>
      <c r="BWG99" s="201"/>
      <c r="BWH99" s="201"/>
      <c r="BWI99" s="201"/>
      <c r="BWJ99" s="201"/>
      <c r="BWK99" s="201"/>
      <c r="BWL99" s="201"/>
      <c r="BWM99" s="201"/>
      <c r="BWN99" s="201"/>
      <c r="BWO99" s="201"/>
      <c r="BWP99" s="201"/>
      <c r="BWQ99" s="201"/>
      <c r="BWR99" s="201"/>
      <c r="BWS99" s="201"/>
      <c r="BWT99" s="201"/>
      <c r="BWU99" s="201"/>
      <c r="BWV99" s="201"/>
      <c r="BWW99" s="201"/>
      <c r="BWX99" s="201"/>
      <c r="BWY99" s="201"/>
      <c r="BWZ99" s="201"/>
      <c r="BXA99" s="201"/>
      <c r="BXB99" s="201"/>
      <c r="BXC99" s="201"/>
      <c r="BXD99" s="201"/>
      <c r="BXE99" s="201"/>
      <c r="BXF99" s="201"/>
      <c r="BXG99" s="201"/>
      <c r="BXH99" s="201"/>
      <c r="BXI99" s="201"/>
      <c r="BXJ99" s="201"/>
      <c r="BXK99" s="201"/>
      <c r="BXL99" s="201"/>
      <c r="BXM99" s="201"/>
      <c r="BXN99" s="201"/>
      <c r="BXO99" s="201"/>
      <c r="BXP99" s="201"/>
      <c r="BXQ99" s="201"/>
      <c r="BXR99" s="201"/>
      <c r="BXS99" s="201"/>
      <c r="BXT99" s="201"/>
      <c r="BXU99" s="201"/>
      <c r="BXV99" s="201"/>
      <c r="BXW99" s="201"/>
      <c r="BXX99" s="201"/>
      <c r="BXY99" s="201"/>
      <c r="BXZ99" s="201"/>
      <c r="BYA99" s="201"/>
      <c r="BYB99" s="201"/>
      <c r="BYC99" s="201"/>
      <c r="BYD99" s="201"/>
      <c r="BYE99" s="201"/>
      <c r="BYF99" s="201"/>
      <c r="BYG99" s="201"/>
      <c r="BYH99" s="201"/>
      <c r="BYI99" s="201"/>
      <c r="BYJ99" s="201"/>
      <c r="BYK99" s="201"/>
      <c r="BYL99" s="201"/>
      <c r="BYM99" s="201"/>
      <c r="BYN99" s="201"/>
      <c r="BYO99" s="201"/>
      <c r="BYP99" s="201"/>
      <c r="BYQ99" s="201"/>
      <c r="BYR99" s="201"/>
      <c r="BYS99" s="201"/>
      <c r="BYT99" s="201"/>
      <c r="BYU99" s="201"/>
      <c r="BYV99" s="201"/>
      <c r="BYW99" s="201"/>
      <c r="BYX99" s="201"/>
      <c r="BYY99" s="201"/>
      <c r="BYZ99" s="201"/>
      <c r="BZA99" s="201"/>
      <c r="BZB99" s="201"/>
      <c r="BZC99" s="201"/>
      <c r="BZD99" s="201"/>
      <c r="BZE99" s="201"/>
      <c r="BZF99" s="201"/>
      <c r="BZG99" s="201"/>
      <c r="BZH99" s="201"/>
      <c r="BZI99" s="201"/>
      <c r="BZJ99" s="201"/>
      <c r="BZK99" s="201"/>
      <c r="BZL99" s="201"/>
      <c r="BZM99" s="201"/>
      <c r="BZN99" s="201"/>
      <c r="BZO99" s="201"/>
      <c r="BZP99" s="201"/>
      <c r="BZQ99" s="201"/>
      <c r="BZR99" s="201"/>
      <c r="BZS99" s="201"/>
      <c r="BZT99" s="201"/>
      <c r="BZU99" s="201"/>
      <c r="BZV99" s="201"/>
      <c r="BZW99" s="201"/>
      <c r="BZX99" s="201"/>
      <c r="BZY99" s="201"/>
      <c r="BZZ99" s="201"/>
      <c r="CAA99" s="201"/>
      <c r="CAB99" s="201"/>
      <c r="CAC99" s="201"/>
      <c r="CAD99" s="201"/>
      <c r="CAE99" s="201"/>
      <c r="CAF99" s="201"/>
      <c r="CAG99" s="201"/>
      <c r="CAH99" s="201"/>
      <c r="CAI99" s="201"/>
      <c r="CAJ99" s="201"/>
      <c r="CAK99" s="201"/>
      <c r="CAL99" s="201"/>
      <c r="CAM99" s="201"/>
      <c r="CAN99" s="201"/>
      <c r="CAO99" s="201"/>
      <c r="CAP99" s="201"/>
      <c r="CAQ99" s="201"/>
      <c r="CAR99" s="201"/>
      <c r="CAS99" s="201"/>
      <c r="CAT99" s="201"/>
      <c r="CAU99" s="201"/>
      <c r="CAV99" s="201"/>
      <c r="CAW99" s="201"/>
      <c r="CAX99" s="201"/>
      <c r="CAY99" s="201"/>
      <c r="CAZ99" s="201"/>
      <c r="CBA99" s="201"/>
      <c r="CBB99" s="201"/>
      <c r="CBC99" s="201"/>
      <c r="CBD99" s="201"/>
      <c r="CBE99" s="201"/>
      <c r="CBF99" s="201"/>
      <c r="CBG99" s="201"/>
      <c r="CBH99" s="201"/>
      <c r="CBI99" s="201"/>
      <c r="CBJ99" s="201"/>
      <c r="CBK99" s="201"/>
      <c r="CBL99" s="201"/>
      <c r="CBM99" s="201"/>
      <c r="CBN99" s="201"/>
      <c r="CBO99" s="201"/>
      <c r="CBP99" s="201"/>
      <c r="CBQ99" s="201"/>
      <c r="CBR99" s="201"/>
      <c r="CBS99" s="201"/>
      <c r="CBT99" s="201"/>
      <c r="CBU99" s="201"/>
      <c r="CBV99" s="201"/>
      <c r="CBW99" s="201"/>
      <c r="CBX99" s="201"/>
      <c r="CBY99" s="201"/>
      <c r="CBZ99" s="201"/>
      <c r="CCA99" s="201"/>
      <c r="CCB99" s="201"/>
      <c r="CCC99" s="201"/>
      <c r="CCD99" s="201"/>
      <c r="CCE99" s="201"/>
      <c r="CCF99" s="201"/>
      <c r="CCG99" s="201"/>
      <c r="CCH99" s="201"/>
      <c r="CCI99" s="201"/>
      <c r="CCJ99" s="201"/>
      <c r="CCK99" s="201"/>
      <c r="CCL99" s="201"/>
      <c r="CCM99" s="201"/>
      <c r="CCN99" s="201"/>
      <c r="CCO99" s="201"/>
      <c r="CCP99" s="201"/>
      <c r="CCQ99" s="201"/>
      <c r="CCR99" s="201"/>
      <c r="CCS99" s="201"/>
      <c r="CCT99" s="201"/>
      <c r="CCU99" s="201"/>
      <c r="CCV99" s="201"/>
      <c r="CCW99" s="201"/>
      <c r="CCX99" s="201"/>
      <c r="CCY99" s="201"/>
      <c r="CCZ99" s="201"/>
      <c r="CDA99" s="201"/>
      <c r="CDB99" s="201"/>
      <c r="CDC99" s="201"/>
      <c r="CDD99" s="201"/>
      <c r="CDE99" s="201"/>
      <c r="CDF99" s="201"/>
      <c r="CDG99" s="201"/>
      <c r="CDH99" s="201"/>
      <c r="CDI99" s="201"/>
      <c r="CDJ99" s="201"/>
      <c r="CDK99" s="201"/>
      <c r="CDL99" s="201"/>
      <c r="CDM99" s="201"/>
      <c r="CDN99" s="201"/>
      <c r="CDO99" s="201"/>
      <c r="CDP99" s="201"/>
      <c r="CDQ99" s="201"/>
      <c r="CDR99" s="201"/>
      <c r="CDS99" s="201"/>
      <c r="CDT99" s="201"/>
      <c r="CDU99" s="201"/>
      <c r="CDV99" s="201"/>
      <c r="CDW99" s="201"/>
      <c r="CDX99" s="201"/>
      <c r="CDY99" s="201"/>
      <c r="CDZ99" s="201"/>
      <c r="CEA99" s="201"/>
      <c r="CEB99" s="201"/>
      <c r="CEC99" s="201"/>
      <c r="CED99" s="201"/>
      <c r="CEE99" s="201"/>
      <c r="CEF99" s="201"/>
      <c r="CEG99" s="201"/>
      <c r="CEH99" s="201"/>
      <c r="CEI99" s="201"/>
      <c r="CEJ99" s="201"/>
      <c r="CEK99" s="201"/>
      <c r="CEL99" s="201"/>
      <c r="CEM99" s="201"/>
      <c r="CEN99" s="201"/>
      <c r="CEO99" s="201"/>
      <c r="CEP99" s="201"/>
      <c r="CEQ99" s="201"/>
      <c r="CER99" s="201"/>
      <c r="CES99" s="201"/>
      <c r="CET99" s="201"/>
      <c r="CEU99" s="201"/>
      <c r="CEV99" s="201"/>
      <c r="CEW99" s="201"/>
      <c r="CEX99" s="201"/>
      <c r="CEY99" s="201"/>
      <c r="CEZ99" s="201"/>
      <c r="CFA99" s="201"/>
      <c r="CFB99" s="201"/>
      <c r="CFC99" s="201"/>
      <c r="CFD99" s="201"/>
      <c r="CFE99" s="201"/>
      <c r="CFF99" s="201"/>
      <c r="CFG99" s="201"/>
      <c r="CFH99" s="201"/>
      <c r="CFI99" s="201"/>
      <c r="CFJ99" s="201"/>
      <c r="CFK99" s="201"/>
      <c r="CFL99" s="201"/>
      <c r="CFM99" s="201"/>
      <c r="CFN99" s="201"/>
      <c r="CFO99" s="201"/>
      <c r="CFP99" s="201"/>
      <c r="CFQ99" s="201"/>
      <c r="CFR99" s="201"/>
      <c r="CFS99" s="201"/>
      <c r="CFT99" s="201"/>
      <c r="CFU99" s="201"/>
      <c r="CFV99" s="201"/>
      <c r="CFW99" s="201"/>
      <c r="CFX99" s="201"/>
      <c r="CFY99" s="201"/>
      <c r="CFZ99" s="201"/>
      <c r="CGA99" s="201"/>
      <c r="CGB99" s="201"/>
      <c r="CGC99" s="201"/>
      <c r="CGD99" s="201"/>
      <c r="CGE99" s="201"/>
      <c r="CGF99" s="201"/>
      <c r="CGG99" s="201"/>
      <c r="CGH99" s="201"/>
      <c r="CGI99" s="201"/>
      <c r="CGJ99" s="201"/>
      <c r="CGK99" s="201"/>
      <c r="CGL99" s="201"/>
      <c r="CGM99" s="201"/>
      <c r="CGN99" s="201"/>
      <c r="CGO99" s="201"/>
      <c r="CGP99" s="201"/>
      <c r="CGQ99" s="201"/>
      <c r="CGR99" s="201"/>
      <c r="CGS99" s="201"/>
      <c r="CGT99" s="201"/>
      <c r="CGU99" s="201"/>
      <c r="CGV99" s="201"/>
      <c r="CGW99" s="201"/>
      <c r="CGX99" s="201"/>
      <c r="CGY99" s="201"/>
      <c r="CGZ99" s="201"/>
      <c r="CHA99" s="201"/>
      <c r="CHB99" s="201"/>
      <c r="CHC99" s="201"/>
      <c r="CHD99" s="201"/>
      <c r="CHE99" s="201"/>
      <c r="CHF99" s="201"/>
      <c r="CHG99" s="201"/>
      <c r="CHH99" s="201"/>
      <c r="CHI99" s="201"/>
      <c r="CHJ99" s="201"/>
      <c r="CHK99" s="201"/>
      <c r="CHL99" s="201"/>
      <c r="CHM99" s="201"/>
      <c r="CHN99" s="201"/>
      <c r="CHO99" s="201"/>
      <c r="CHP99" s="201"/>
      <c r="CHQ99" s="201"/>
      <c r="CHR99" s="201"/>
      <c r="CHS99" s="201"/>
      <c r="CHT99" s="201"/>
      <c r="CHU99" s="201"/>
      <c r="CHV99" s="201"/>
      <c r="CHW99" s="201"/>
      <c r="CHX99" s="201"/>
      <c r="CHY99" s="201"/>
      <c r="CHZ99" s="201"/>
      <c r="CIA99" s="201"/>
      <c r="CIB99" s="201"/>
      <c r="CIC99" s="201"/>
      <c r="CID99" s="201"/>
      <c r="CIE99" s="201"/>
      <c r="CIF99" s="201"/>
      <c r="CIG99" s="201"/>
      <c r="CIH99" s="201"/>
      <c r="CII99" s="201"/>
      <c r="CIJ99" s="201"/>
      <c r="CIK99" s="201"/>
      <c r="CIL99" s="201"/>
      <c r="CIM99" s="201"/>
      <c r="CIN99" s="201"/>
      <c r="CIO99" s="201"/>
      <c r="CIP99" s="201"/>
      <c r="CIQ99" s="201"/>
      <c r="CIR99" s="201"/>
      <c r="CIS99" s="201"/>
      <c r="CIT99" s="201"/>
      <c r="CIU99" s="201"/>
      <c r="CIV99" s="201"/>
      <c r="CIW99" s="201"/>
      <c r="CIX99" s="201"/>
      <c r="CIY99" s="201"/>
      <c r="CIZ99" s="201"/>
      <c r="CJA99" s="201"/>
      <c r="CJB99" s="201"/>
      <c r="CJC99" s="201"/>
      <c r="CJD99" s="201"/>
      <c r="CJE99" s="201"/>
      <c r="CJF99" s="201"/>
      <c r="CJG99" s="201"/>
      <c r="CJH99" s="201"/>
      <c r="CJI99" s="201"/>
      <c r="CJJ99" s="201"/>
      <c r="CJK99" s="201"/>
      <c r="CJL99" s="201"/>
      <c r="CJM99" s="201"/>
      <c r="CJN99" s="201"/>
      <c r="CJO99" s="201"/>
      <c r="CJP99" s="201"/>
      <c r="CJQ99" s="201"/>
      <c r="CJR99" s="201"/>
      <c r="CJS99" s="201"/>
      <c r="CJT99" s="201"/>
      <c r="CJU99" s="201"/>
      <c r="CJV99" s="201"/>
      <c r="CJW99" s="201"/>
      <c r="CJX99" s="201"/>
      <c r="CJY99" s="201"/>
      <c r="CJZ99" s="201"/>
      <c r="CKA99" s="201"/>
      <c r="CKB99" s="201"/>
      <c r="CKC99" s="201"/>
      <c r="CKD99" s="201"/>
      <c r="CKE99" s="201"/>
      <c r="CKF99" s="201"/>
      <c r="CKG99" s="201"/>
      <c r="CKH99" s="201"/>
      <c r="CKI99" s="201"/>
      <c r="CKJ99" s="201"/>
      <c r="CKK99" s="201"/>
      <c r="CKL99" s="201"/>
      <c r="CKM99" s="201"/>
      <c r="CKN99" s="201"/>
      <c r="CKO99" s="201"/>
      <c r="CKP99" s="201"/>
      <c r="CKQ99" s="201"/>
      <c r="CKR99" s="201"/>
      <c r="CKS99" s="201"/>
      <c r="CKT99" s="201"/>
      <c r="CKU99" s="201"/>
      <c r="CKV99" s="201"/>
      <c r="CKW99" s="201"/>
      <c r="CKX99" s="201"/>
      <c r="CKY99" s="201"/>
      <c r="CKZ99" s="201"/>
      <c r="CLA99" s="201"/>
      <c r="CLB99" s="201"/>
      <c r="CLC99" s="201"/>
      <c r="CLD99" s="201"/>
      <c r="CLE99" s="201"/>
      <c r="CLF99" s="201"/>
      <c r="CLG99" s="201"/>
      <c r="CLH99" s="201"/>
      <c r="CLI99" s="201"/>
      <c r="CLJ99" s="201"/>
      <c r="CLK99" s="201"/>
      <c r="CLL99" s="201"/>
      <c r="CLM99" s="201"/>
      <c r="CLN99" s="201"/>
      <c r="CLO99" s="201"/>
      <c r="CLP99" s="201"/>
      <c r="CLQ99" s="201"/>
      <c r="CLR99" s="201"/>
      <c r="CLS99" s="201"/>
      <c r="CLT99" s="201"/>
      <c r="CLU99" s="201"/>
      <c r="CLV99" s="201"/>
      <c r="CLW99" s="201"/>
      <c r="CLX99" s="201"/>
      <c r="CLY99" s="201"/>
      <c r="CLZ99" s="201"/>
      <c r="CMA99" s="201"/>
      <c r="CMB99" s="201"/>
      <c r="CMC99" s="201"/>
      <c r="CMD99" s="201"/>
      <c r="CME99" s="201"/>
      <c r="CMF99" s="201"/>
      <c r="CMG99" s="201"/>
      <c r="CMH99" s="201"/>
      <c r="CMI99" s="201"/>
      <c r="CMJ99" s="201"/>
      <c r="CMK99" s="201"/>
      <c r="CML99" s="201"/>
      <c r="CMM99" s="201"/>
      <c r="CMN99" s="201"/>
      <c r="CMO99" s="201"/>
      <c r="CMP99" s="201"/>
      <c r="CMQ99" s="201"/>
      <c r="CMR99" s="201"/>
      <c r="CMS99" s="201"/>
      <c r="CMT99" s="201"/>
      <c r="CMU99" s="201"/>
      <c r="CMV99" s="201"/>
      <c r="CMW99" s="201"/>
      <c r="CMX99" s="201"/>
      <c r="CMY99" s="201"/>
      <c r="CMZ99" s="201"/>
      <c r="CNA99" s="201"/>
      <c r="CNB99" s="201"/>
      <c r="CNC99" s="201"/>
      <c r="CND99" s="201"/>
      <c r="CNE99" s="201"/>
      <c r="CNF99" s="201"/>
      <c r="CNG99" s="201"/>
      <c r="CNH99" s="201"/>
      <c r="CNI99" s="201"/>
      <c r="CNJ99" s="201"/>
      <c r="CNK99" s="201"/>
      <c r="CNL99" s="201"/>
      <c r="CNM99" s="201"/>
      <c r="CNN99" s="201"/>
      <c r="CNO99" s="201"/>
      <c r="CNP99" s="201"/>
      <c r="CNQ99" s="201"/>
      <c r="CNR99" s="201"/>
      <c r="CNS99" s="201"/>
      <c r="CNT99" s="201"/>
      <c r="CNU99" s="201"/>
      <c r="CNV99" s="201"/>
      <c r="CNW99" s="201"/>
      <c r="CNX99" s="201"/>
      <c r="CNY99" s="201"/>
      <c r="CNZ99" s="201"/>
      <c r="COA99" s="201"/>
      <c r="COB99" s="201"/>
      <c r="COC99" s="201"/>
      <c r="COD99" s="201"/>
      <c r="COE99" s="201"/>
      <c r="COF99" s="201"/>
      <c r="COG99" s="201"/>
      <c r="COH99" s="201"/>
      <c r="COI99" s="201"/>
      <c r="COJ99" s="201"/>
      <c r="COK99" s="201"/>
      <c r="COL99" s="201"/>
      <c r="COM99" s="201"/>
      <c r="CON99" s="201"/>
      <c r="COO99" s="201"/>
      <c r="COP99" s="201"/>
      <c r="COQ99" s="201"/>
      <c r="COR99" s="201"/>
      <c r="COS99" s="201"/>
      <c r="COT99" s="201"/>
      <c r="COU99" s="201"/>
      <c r="COV99" s="201"/>
      <c r="COW99" s="201"/>
      <c r="COX99" s="201"/>
      <c r="COY99" s="201"/>
      <c r="COZ99" s="201"/>
      <c r="CPA99" s="201"/>
      <c r="CPB99" s="201"/>
      <c r="CPC99" s="201"/>
      <c r="CPD99" s="201"/>
      <c r="CPE99" s="201"/>
      <c r="CPF99" s="201"/>
      <c r="CPG99" s="201"/>
      <c r="CPH99" s="201"/>
      <c r="CPI99" s="201"/>
      <c r="CPJ99" s="201"/>
      <c r="CPK99" s="201"/>
      <c r="CPL99" s="201"/>
      <c r="CPM99" s="201"/>
      <c r="CPN99" s="201"/>
      <c r="CPO99" s="201"/>
      <c r="CPP99" s="201"/>
      <c r="CPQ99" s="201"/>
      <c r="CPR99" s="201"/>
      <c r="CPS99" s="201"/>
      <c r="CPT99" s="201"/>
      <c r="CPU99" s="201"/>
      <c r="CPV99" s="201"/>
      <c r="CPW99" s="201"/>
      <c r="CPX99" s="201"/>
      <c r="CPY99" s="201"/>
      <c r="CPZ99" s="201"/>
      <c r="CQA99" s="201"/>
      <c r="CQB99" s="201"/>
      <c r="CQC99" s="201"/>
      <c r="CQD99" s="201"/>
      <c r="CQE99" s="201"/>
      <c r="CQF99" s="201"/>
      <c r="CQG99" s="201"/>
      <c r="CQH99" s="201"/>
      <c r="CQI99" s="201"/>
      <c r="CQJ99" s="201"/>
      <c r="CQK99" s="201"/>
      <c r="CQL99" s="201"/>
      <c r="CQM99" s="201"/>
      <c r="CQN99" s="201"/>
      <c r="CQO99" s="201"/>
      <c r="CQP99" s="201"/>
      <c r="CQQ99" s="201"/>
      <c r="CQR99" s="201"/>
      <c r="CQS99" s="201"/>
      <c r="CQT99" s="201"/>
      <c r="CQU99" s="201"/>
      <c r="CQV99" s="201"/>
      <c r="CQW99" s="201"/>
      <c r="CQX99" s="201"/>
      <c r="CQY99" s="201"/>
      <c r="CQZ99" s="201"/>
      <c r="CRA99" s="201"/>
      <c r="CRB99" s="201"/>
      <c r="CRC99" s="201"/>
      <c r="CRD99" s="201"/>
      <c r="CRE99" s="201"/>
      <c r="CRF99" s="201"/>
      <c r="CRG99" s="201"/>
      <c r="CRH99" s="201"/>
      <c r="CRI99" s="201"/>
      <c r="CRJ99" s="201"/>
      <c r="CRK99" s="201"/>
      <c r="CRL99" s="201"/>
      <c r="CRM99" s="201"/>
      <c r="CRN99" s="201"/>
      <c r="CRO99" s="201"/>
      <c r="CRP99" s="201"/>
      <c r="CRQ99" s="201"/>
      <c r="CRR99" s="201"/>
      <c r="CRS99" s="201"/>
      <c r="CRT99" s="201"/>
      <c r="CRU99" s="201"/>
      <c r="CRV99" s="201"/>
      <c r="CRW99" s="201"/>
      <c r="CRX99" s="201"/>
      <c r="CRY99" s="201"/>
      <c r="CRZ99" s="201"/>
      <c r="CSA99" s="201"/>
      <c r="CSB99" s="201"/>
      <c r="CSC99" s="201"/>
      <c r="CSD99" s="201"/>
      <c r="CSE99" s="201"/>
      <c r="CSF99" s="201"/>
      <c r="CSG99" s="201"/>
      <c r="CSH99" s="201"/>
      <c r="CSI99" s="201"/>
      <c r="CSJ99" s="201"/>
      <c r="CSK99" s="201"/>
      <c r="CSL99" s="201"/>
      <c r="CSM99" s="201"/>
      <c r="CSN99" s="201"/>
      <c r="CSO99" s="201"/>
      <c r="CSP99" s="201"/>
      <c r="CSQ99" s="201"/>
      <c r="CSR99" s="201"/>
      <c r="CSS99" s="201"/>
      <c r="CST99" s="201"/>
      <c r="CSU99" s="201"/>
      <c r="CSV99" s="201"/>
      <c r="CSW99" s="201"/>
      <c r="CSX99" s="201"/>
      <c r="CSY99" s="201"/>
      <c r="CSZ99" s="201"/>
      <c r="CTA99" s="201"/>
      <c r="CTB99" s="201"/>
      <c r="CTC99" s="201"/>
      <c r="CTD99" s="201"/>
      <c r="CTE99" s="201"/>
      <c r="CTF99" s="201"/>
      <c r="CTG99" s="201"/>
      <c r="CTH99" s="201"/>
      <c r="CTI99" s="201"/>
      <c r="CTJ99" s="201"/>
      <c r="CTK99" s="201"/>
      <c r="CTL99" s="201"/>
      <c r="CTM99" s="201"/>
      <c r="CTN99" s="201"/>
      <c r="CTO99" s="201"/>
      <c r="CTP99" s="201"/>
      <c r="CTQ99" s="201"/>
      <c r="CTR99" s="201"/>
      <c r="CTS99" s="201"/>
      <c r="CTT99" s="201"/>
      <c r="CTU99" s="201"/>
      <c r="CTV99" s="201"/>
      <c r="CTW99" s="201"/>
      <c r="CTX99" s="201"/>
      <c r="CTY99" s="201"/>
      <c r="CTZ99" s="201"/>
      <c r="CUA99" s="201"/>
      <c r="CUB99" s="201"/>
      <c r="CUC99" s="201"/>
      <c r="CUD99" s="201"/>
      <c r="CUE99" s="201"/>
      <c r="CUF99" s="201"/>
      <c r="CUG99" s="201"/>
      <c r="CUH99" s="201"/>
      <c r="CUI99" s="201"/>
      <c r="CUJ99" s="201"/>
      <c r="CUK99" s="201"/>
      <c r="CUL99" s="201"/>
      <c r="CUM99" s="201"/>
      <c r="CUN99" s="201"/>
      <c r="CUO99" s="201"/>
      <c r="CUP99" s="201"/>
      <c r="CUQ99" s="201"/>
      <c r="CUR99" s="201"/>
      <c r="CUS99" s="201"/>
      <c r="CUT99" s="201"/>
      <c r="CUU99" s="201"/>
      <c r="CUV99" s="201"/>
      <c r="CUW99" s="201"/>
      <c r="CUX99" s="201"/>
      <c r="CUY99" s="201"/>
      <c r="CUZ99" s="201"/>
      <c r="CVA99" s="201"/>
      <c r="CVB99" s="201"/>
      <c r="CVC99" s="201"/>
      <c r="CVD99" s="201"/>
      <c r="CVE99" s="201"/>
      <c r="CVF99" s="201"/>
      <c r="CVG99" s="201"/>
      <c r="CVH99" s="201"/>
      <c r="CVI99" s="201"/>
      <c r="CVJ99" s="201"/>
      <c r="CVK99" s="201"/>
      <c r="CVL99" s="201"/>
      <c r="CVM99" s="201"/>
      <c r="CVN99" s="201"/>
      <c r="CVO99" s="201"/>
      <c r="CVP99" s="201"/>
      <c r="CVQ99" s="201"/>
      <c r="CVR99" s="201"/>
      <c r="CVS99" s="201"/>
      <c r="CVT99" s="201"/>
      <c r="CVU99" s="201"/>
      <c r="CVV99" s="201"/>
      <c r="CVW99" s="201"/>
      <c r="CVX99" s="201"/>
      <c r="CVY99" s="201"/>
      <c r="CVZ99" s="201"/>
      <c r="CWA99" s="201"/>
      <c r="CWB99" s="201"/>
      <c r="CWC99" s="201"/>
      <c r="CWD99" s="201"/>
      <c r="CWE99" s="201"/>
      <c r="CWF99" s="201"/>
      <c r="CWG99" s="201"/>
      <c r="CWH99" s="201"/>
      <c r="CWI99" s="201"/>
      <c r="CWJ99" s="201"/>
      <c r="CWK99" s="201"/>
      <c r="CWL99" s="201"/>
      <c r="CWM99" s="201"/>
      <c r="CWN99" s="201"/>
      <c r="CWO99" s="201"/>
      <c r="CWP99" s="201"/>
      <c r="CWQ99" s="201"/>
      <c r="CWR99" s="201"/>
      <c r="CWS99" s="201"/>
      <c r="CWT99" s="201"/>
      <c r="CWU99" s="201"/>
      <c r="CWV99" s="201"/>
      <c r="CWW99" s="201"/>
      <c r="CWX99" s="201"/>
      <c r="CWY99" s="201"/>
      <c r="CWZ99" s="201"/>
      <c r="CXA99" s="201"/>
      <c r="CXB99" s="201"/>
      <c r="CXC99" s="201"/>
      <c r="CXD99" s="201"/>
      <c r="CXE99" s="201"/>
      <c r="CXF99" s="201"/>
      <c r="CXG99" s="201"/>
      <c r="CXH99" s="201"/>
      <c r="CXI99" s="201"/>
      <c r="CXJ99" s="201"/>
      <c r="CXK99" s="201"/>
      <c r="CXL99" s="201"/>
      <c r="CXM99" s="201"/>
      <c r="CXN99" s="201"/>
      <c r="CXO99" s="201"/>
      <c r="CXP99" s="201"/>
      <c r="CXQ99" s="201"/>
      <c r="CXR99" s="201"/>
      <c r="CXS99" s="201"/>
      <c r="CXT99" s="201"/>
      <c r="CXU99" s="201"/>
      <c r="CXV99" s="201"/>
      <c r="CXW99" s="201"/>
      <c r="CXX99" s="201"/>
      <c r="CXY99" s="201"/>
      <c r="CXZ99" s="201"/>
      <c r="CYA99" s="201"/>
      <c r="CYB99" s="201"/>
      <c r="CYC99" s="201"/>
      <c r="CYD99" s="201"/>
      <c r="CYE99" s="201"/>
      <c r="CYF99" s="201"/>
      <c r="CYG99" s="201"/>
      <c r="CYH99" s="201"/>
      <c r="CYI99" s="201"/>
      <c r="CYJ99" s="201"/>
      <c r="CYK99" s="201"/>
      <c r="CYL99" s="201"/>
      <c r="CYM99" s="201"/>
      <c r="CYN99" s="201"/>
      <c r="CYO99" s="201"/>
      <c r="CYP99" s="201"/>
      <c r="CYQ99" s="201"/>
      <c r="CYR99" s="201"/>
      <c r="CYS99" s="201"/>
      <c r="CYT99" s="201"/>
      <c r="CYU99" s="201"/>
      <c r="CYV99" s="201"/>
      <c r="CYW99" s="201"/>
      <c r="CYX99" s="201"/>
      <c r="CYY99" s="201"/>
      <c r="CYZ99" s="201"/>
      <c r="CZA99" s="201"/>
      <c r="CZB99" s="201"/>
      <c r="CZC99" s="201"/>
      <c r="CZD99" s="201"/>
      <c r="CZE99" s="201"/>
      <c r="CZF99" s="201"/>
      <c r="CZG99" s="201"/>
      <c r="CZH99" s="201"/>
      <c r="CZI99" s="201"/>
      <c r="CZJ99" s="201"/>
      <c r="CZK99" s="201"/>
      <c r="CZL99" s="201"/>
      <c r="CZM99" s="201"/>
      <c r="CZN99" s="201"/>
      <c r="CZO99" s="201"/>
      <c r="CZP99" s="201"/>
      <c r="CZQ99" s="201"/>
      <c r="CZR99" s="201"/>
      <c r="CZS99" s="201"/>
      <c r="CZT99" s="201"/>
      <c r="CZU99" s="201"/>
      <c r="CZV99" s="201"/>
      <c r="CZW99" s="201"/>
      <c r="CZX99" s="201"/>
      <c r="CZY99" s="201"/>
      <c r="CZZ99" s="201"/>
      <c r="DAA99" s="201"/>
      <c r="DAB99" s="201"/>
      <c r="DAC99" s="201"/>
      <c r="DAD99" s="201"/>
      <c r="DAE99" s="201"/>
      <c r="DAF99" s="201"/>
      <c r="DAG99" s="201"/>
      <c r="DAH99" s="201"/>
      <c r="DAI99" s="201"/>
      <c r="DAJ99" s="201"/>
      <c r="DAK99" s="201"/>
      <c r="DAL99" s="201"/>
      <c r="DAM99" s="201"/>
      <c r="DAN99" s="201"/>
      <c r="DAO99" s="201"/>
      <c r="DAP99" s="201"/>
      <c r="DAQ99" s="201"/>
      <c r="DAR99" s="201"/>
      <c r="DAS99" s="201"/>
      <c r="DAT99" s="201"/>
      <c r="DAU99" s="201"/>
      <c r="DAV99" s="201"/>
      <c r="DAW99" s="201"/>
      <c r="DAX99" s="201"/>
      <c r="DAY99" s="201"/>
      <c r="DAZ99" s="201"/>
      <c r="DBA99" s="201"/>
      <c r="DBB99" s="201"/>
      <c r="DBC99" s="201"/>
      <c r="DBD99" s="201"/>
      <c r="DBE99" s="201"/>
      <c r="DBF99" s="201"/>
      <c r="DBG99" s="201"/>
      <c r="DBH99" s="201"/>
      <c r="DBI99" s="201"/>
      <c r="DBJ99" s="201"/>
      <c r="DBK99" s="201"/>
      <c r="DBL99" s="201"/>
      <c r="DBM99" s="201"/>
      <c r="DBN99" s="201"/>
      <c r="DBO99" s="201"/>
      <c r="DBP99" s="201"/>
      <c r="DBQ99" s="201"/>
      <c r="DBR99" s="201"/>
      <c r="DBS99" s="201"/>
      <c r="DBT99" s="201"/>
      <c r="DBU99" s="201"/>
      <c r="DBV99" s="201"/>
      <c r="DBW99" s="201"/>
      <c r="DBX99" s="201"/>
      <c r="DBY99" s="201"/>
      <c r="DBZ99" s="201"/>
      <c r="DCA99" s="201"/>
      <c r="DCB99" s="201"/>
      <c r="DCC99" s="201"/>
      <c r="DCD99" s="201"/>
      <c r="DCE99" s="201"/>
      <c r="DCF99" s="201"/>
      <c r="DCG99" s="201"/>
      <c r="DCH99" s="201"/>
      <c r="DCI99" s="201"/>
      <c r="DCJ99" s="201"/>
      <c r="DCK99" s="201"/>
      <c r="DCL99" s="201"/>
      <c r="DCM99" s="201"/>
      <c r="DCN99" s="201"/>
      <c r="DCO99" s="201"/>
      <c r="DCP99" s="201"/>
      <c r="DCQ99" s="201"/>
      <c r="DCR99" s="201"/>
      <c r="DCS99" s="201"/>
      <c r="DCT99" s="201"/>
      <c r="DCU99" s="201"/>
      <c r="DCV99" s="201"/>
      <c r="DCW99" s="201"/>
      <c r="DCX99" s="201"/>
      <c r="DCY99" s="201"/>
      <c r="DCZ99" s="201"/>
      <c r="DDA99" s="201"/>
      <c r="DDB99" s="201"/>
      <c r="DDC99" s="201"/>
      <c r="DDD99" s="201"/>
      <c r="DDE99" s="201"/>
      <c r="DDF99" s="201"/>
      <c r="DDG99" s="201"/>
      <c r="DDH99" s="201"/>
      <c r="DDI99" s="201"/>
      <c r="DDJ99" s="201"/>
      <c r="DDK99" s="201"/>
      <c r="DDL99" s="201"/>
      <c r="DDM99" s="201"/>
      <c r="DDN99" s="201"/>
      <c r="DDO99" s="201"/>
      <c r="DDP99" s="201"/>
      <c r="DDQ99" s="201"/>
      <c r="DDR99" s="201"/>
      <c r="DDS99" s="201"/>
      <c r="DDT99" s="201"/>
      <c r="DDU99" s="201"/>
      <c r="DDV99" s="201"/>
      <c r="DDW99" s="201"/>
      <c r="DDX99" s="201"/>
      <c r="DDY99" s="201"/>
      <c r="DDZ99" s="201"/>
      <c r="DEA99" s="201"/>
      <c r="DEB99" s="201"/>
      <c r="DEC99" s="201"/>
      <c r="DED99" s="201"/>
      <c r="DEE99" s="201"/>
      <c r="DEF99" s="201"/>
      <c r="DEG99" s="201"/>
      <c r="DEH99" s="201"/>
      <c r="DEI99" s="201"/>
      <c r="DEJ99" s="201"/>
      <c r="DEK99" s="201"/>
      <c r="DEL99" s="201"/>
      <c r="DEM99" s="201"/>
      <c r="DEN99" s="201"/>
      <c r="DEO99" s="201"/>
      <c r="DEP99" s="201"/>
      <c r="DEQ99" s="201"/>
      <c r="DER99" s="201"/>
      <c r="DES99" s="201"/>
      <c r="DET99" s="201"/>
      <c r="DEU99" s="201"/>
      <c r="DEV99" s="201"/>
      <c r="DEW99" s="201"/>
      <c r="DEX99" s="201"/>
      <c r="DEY99" s="201"/>
      <c r="DEZ99" s="201"/>
      <c r="DFA99" s="201"/>
      <c r="DFB99" s="201"/>
      <c r="DFC99" s="201"/>
      <c r="DFD99" s="201"/>
      <c r="DFE99" s="201"/>
      <c r="DFF99" s="201"/>
      <c r="DFG99" s="201"/>
      <c r="DFH99" s="201"/>
      <c r="DFI99" s="201"/>
      <c r="DFJ99" s="201"/>
      <c r="DFK99" s="201"/>
      <c r="DFL99" s="201"/>
      <c r="DFM99" s="201"/>
      <c r="DFN99" s="201"/>
      <c r="DFO99" s="201"/>
      <c r="DFP99" s="201"/>
      <c r="DFQ99" s="201"/>
      <c r="DFR99" s="201"/>
      <c r="DFS99" s="201"/>
      <c r="DFT99" s="201"/>
      <c r="DFU99" s="201"/>
      <c r="DFV99" s="201"/>
      <c r="DFW99" s="201"/>
      <c r="DFX99" s="201"/>
      <c r="DFY99" s="201"/>
      <c r="DFZ99" s="201"/>
      <c r="DGA99" s="201"/>
      <c r="DGB99" s="201"/>
      <c r="DGC99" s="201"/>
      <c r="DGD99" s="201"/>
      <c r="DGE99" s="201"/>
      <c r="DGF99" s="201"/>
      <c r="DGG99" s="201"/>
      <c r="DGH99" s="201"/>
      <c r="DGI99" s="201"/>
      <c r="DGJ99" s="201"/>
      <c r="DGK99" s="201"/>
      <c r="DGL99" s="201"/>
      <c r="DGM99" s="201"/>
      <c r="DGN99" s="201"/>
      <c r="DGO99" s="201"/>
      <c r="DGP99" s="201"/>
      <c r="DGQ99" s="201"/>
      <c r="DGR99" s="201"/>
      <c r="DGS99" s="201"/>
      <c r="DGT99" s="201"/>
      <c r="DGU99" s="201"/>
      <c r="DGV99" s="201"/>
      <c r="DGW99" s="201"/>
      <c r="DGX99" s="201"/>
      <c r="DGY99" s="201"/>
      <c r="DGZ99" s="201"/>
      <c r="DHA99" s="201"/>
      <c r="DHB99" s="201"/>
      <c r="DHC99" s="201"/>
      <c r="DHD99" s="201"/>
      <c r="DHE99" s="201"/>
      <c r="DHF99" s="201"/>
      <c r="DHG99" s="201"/>
      <c r="DHH99" s="201"/>
      <c r="DHI99" s="201"/>
      <c r="DHJ99" s="201"/>
      <c r="DHK99" s="201"/>
      <c r="DHL99" s="201"/>
      <c r="DHM99" s="201"/>
      <c r="DHN99" s="201"/>
      <c r="DHO99" s="201"/>
      <c r="DHP99" s="201"/>
      <c r="DHQ99" s="201"/>
      <c r="DHR99" s="201"/>
      <c r="DHS99" s="201"/>
      <c r="DHT99" s="201"/>
      <c r="DHU99" s="201"/>
      <c r="DHV99" s="201"/>
      <c r="DHW99" s="201"/>
      <c r="DHX99" s="201"/>
      <c r="DHY99" s="201"/>
      <c r="DHZ99" s="201"/>
      <c r="DIA99" s="201"/>
      <c r="DIB99" s="201"/>
      <c r="DIC99" s="201"/>
      <c r="DID99" s="201"/>
      <c r="DIE99" s="201"/>
      <c r="DIF99" s="201"/>
      <c r="DIG99" s="201"/>
      <c r="DIH99" s="201"/>
      <c r="DII99" s="201"/>
      <c r="DIJ99" s="201"/>
      <c r="DIK99" s="201"/>
      <c r="DIL99" s="201"/>
      <c r="DIM99" s="201"/>
      <c r="DIN99" s="201"/>
      <c r="DIO99" s="201"/>
      <c r="DIP99" s="201"/>
      <c r="DIQ99" s="201"/>
      <c r="DIR99" s="201"/>
      <c r="DIS99" s="201"/>
      <c r="DIT99" s="201"/>
      <c r="DIU99" s="201"/>
      <c r="DIV99" s="201"/>
      <c r="DIW99" s="201"/>
      <c r="DIX99" s="201"/>
      <c r="DIY99" s="201"/>
      <c r="DIZ99" s="201"/>
      <c r="DJA99" s="201"/>
      <c r="DJB99" s="201"/>
      <c r="DJC99" s="201"/>
      <c r="DJD99" s="201"/>
      <c r="DJE99" s="201"/>
      <c r="DJF99" s="201"/>
      <c r="DJG99" s="201"/>
      <c r="DJH99" s="201"/>
      <c r="DJI99" s="201"/>
      <c r="DJJ99" s="201"/>
      <c r="DJK99" s="201"/>
      <c r="DJL99" s="201"/>
      <c r="DJM99" s="201"/>
      <c r="DJN99" s="201"/>
      <c r="DJO99" s="201"/>
      <c r="DJP99" s="201"/>
      <c r="DJQ99" s="201"/>
      <c r="DJR99" s="201"/>
      <c r="DJS99" s="201"/>
      <c r="DJT99" s="201"/>
      <c r="DJU99" s="201"/>
      <c r="DJV99" s="201"/>
      <c r="DJW99" s="201"/>
      <c r="DJX99" s="201"/>
      <c r="DJY99" s="201"/>
      <c r="DJZ99" s="201"/>
      <c r="DKA99" s="201"/>
      <c r="DKB99" s="201"/>
      <c r="DKC99" s="201"/>
      <c r="DKD99" s="201"/>
      <c r="DKE99" s="201"/>
      <c r="DKF99" s="201"/>
      <c r="DKG99" s="201"/>
      <c r="DKH99" s="201"/>
      <c r="DKI99" s="201"/>
      <c r="DKJ99" s="201"/>
      <c r="DKK99" s="201"/>
      <c r="DKL99" s="201"/>
      <c r="DKM99" s="201"/>
      <c r="DKN99" s="201"/>
      <c r="DKO99" s="201"/>
      <c r="DKP99" s="201"/>
      <c r="DKQ99" s="201"/>
      <c r="DKR99" s="201"/>
      <c r="DKS99" s="201"/>
      <c r="DKT99" s="201"/>
      <c r="DKU99" s="201"/>
      <c r="DKV99" s="201"/>
      <c r="DKW99" s="201"/>
      <c r="DKX99" s="201"/>
      <c r="DKY99" s="201"/>
      <c r="DKZ99" s="201"/>
      <c r="DLA99" s="201"/>
      <c r="DLB99" s="201"/>
      <c r="DLC99" s="201"/>
      <c r="DLD99" s="201"/>
      <c r="DLE99" s="201"/>
      <c r="DLF99" s="201"/>
      <c r="DLG99" s="201"/>
      <c r="DLH99" s="201"/>
      <c r="DLI99" s="201"/>
      <c r="DLJ99" s="201"/>
      <c r="DLK99" s="201"/>
      <c r="DLL99" s="201"/>
      <c r="DLM99" s="201"/>
      <c r="DLN99" s="201"/>
      <c r="DLO99" s="201"/>
      <c r="DLP99" s="201"/>
      <c r="DLQ99" s="201"/>
      <c r="DLR99" s="201"/>
      <c r="DLS99" s="201"/>
      <c r="DLT99" s="201"/>
      <c r="DLU99" s="201"/>
      <c r="DLV99" s="201"/>
      <c r="DLW99" s="201"/>
      <c r="DLX99" s="201"/>
      <c r="DLY99" s="201"/>
      <c r="DLZ99" s="201"/>
      <c r="DMA99" s="201"/>
      <c r="DMB99" s="201"/>
      <c r="DMC99" s="201"/>
      <c r="DMD99" s="201"/>
      <c r="DME99" s="201"/>
      <c r="DMF99" s="201"/>
      <c r="DMG99" s="201"/>
      <c r="DMH99" s="201"/>
      <c r="DMI99" s="201"/>
      <c r="DMJ99" s="201"/>
      <c r="DMK99" s="201"/>
      <c r="DML99" s="201"/>
      <c r="DMM99" s="201"/>
      <c r="DMN99" s="201"/>
      <c r="DMO99" s="201"/>
      <c r="DMP99" s="201"/>
      <c r="DMQ99" s="201"/>
      <c r="DMR99" s="201"/>
      <c r="DMS99" s="201"/>
      <c r="DMT99" s="201"/>
      <c r="DMU99" s="201"/>
      <c r="DMV99" s="201"/>
      <c r="DMW99" s="201"/>
      <c r="DMX99" s="201"/>
      <c r="DMY99" s="201"/>
      <c r="DMZ99" s="201"/>
      <c r="DNA99" s="201"/>
      <c r="DNB99" s="201"/>
      <c r="DNC99" s="201"/>
      <c r="DND99" s="201"/>
      <c r="DNE99" s="201"/>
      <c r="DNF99" s="201"/>
      <c r="DNG99" s="201"/>
      <c r="DNH99" s="201"/>
      <c r="DNI99" s="201"/>
      <c r="DNJ99" s="201"/>
      <c r="DNK99" s="201"/>
      <c r="DNL99" s="201"/>
      <c r="DNM99" s="201"/>
      <c r="DNN99" s="201"/>
      <c r="DNO99" s="201"/>
      <c r="DNP99" s="201"/>
      <c r="DNQ99" s="201"/>
      <c r="DNR99" s="201"/>
      <c r="DNS99" s="201"/>
      <c r="DNT99" s="201"/>
      <c r="DNU99" s="201"/>
      <c r="DNV99" s="201"/>
      <c r="DNW99" s="201"/>
      <c r="DNX99" s="201"/>
      <c r="DNY99" s="201"/>
      <c r="DNZ99" s="201"/>
      <c r="DOA99" s="201"/>
      <c r="DOB99" s="201"/>
      <c r="DOC99" s="201"/>
      <c r="DOD99" s="201"/>
      <c r="DOE99" s="201"/>
      <c r="DOF99" s="201"/>
      <c r="DOG99" s="201"/>
      <c r="DOH99" s="201"/>
      <c r="DOI99" s="201"/>
      <c r="DOJ99" s="201"/>
      <c r="DOK99" s="201"/>
      <c r="DOL99" s="201"/>
      <c r="DOM99" s="201"/>
      <c r="DON99" s="201"/>
      <c r="DOO99" s="201"/>
      <c r="DOP99" s="201"/>
      <c r="DOQ99" s="201"/>
      <c r="DOR99" s="201"/>
      <c r="DOS99" s="201"/>
      <c r="DOT99" s="201"/>
      <c r="DOU99" s="201"/>
      <c r="DOV99" s="201"/>
      <c r="DOW99" s="201"/>
      <c r="DOX99" s="201"/>
      <c r="DOY99" s="201"/>
      <c r="DOZ99" s="201"/>
      <c r="DPA99" s="201"/>
      <c r="DPB99" s="201"/>
      <c r="DPC99" s="201"/>
      <c r="DPD99" s="201"/>
      <c r="DPE99" s="201"/>
      <c r="DPF99" s="201"/>
      <c r="DPG99" s="201"/>
      <c r="DPH99" s="201"/>
      <c r="DPI99" s="201"/>
      <c r="DPJ99" s="201"/>
      <c r="DPK99" s="201"/>
      <c r="DPL99" s="201"/>
      <c r="DPM99" s="201"/>
      <c r="DPN99" s="201"/>
      <c r="DPO99" s="201"/>
      <c r="DPP99" s="201"/>
      <c r="DPQ99" s="201"/>
      <c r="DPR99" s="201"/>
      <c r="DPS99" s="201"/>
      <c r="DPT99" s="201"/>
      <c r="DPU99" s="201"/>
      <c r="DPV99" s="201"/>
      <c r="DPW99" s="201"/>
      <c r="DPX99" s="201"/>
      <c r="DPY99" s="201"/>
      <c r="DPZ99" s="201"/>
      <c r="DQA99" s="201"/>
      <c r="DQB99" s="201"/>
      <c r="DQC99" s="201"/>
      <c r="DQD99" s="201"/>
      <c r="DQE99" s="201"/>
      <c r="DQF99" s="201"/>
      <c r="DQG99" s="201"/>
      <c r="DQH99" s="201"/>
      <c r="DQI99" s="201"/>
      <c r="DQJ99" s="201"/>
      <c r="DQK99" s="201"/>
      <c r="DQL99" s="201"/>
      <c r="DQM99" s="201"/>
      <c r="DQN99" s="201"/>
      <c r="DQO99" s="201"/>
      <c r="DQP99" s="201"/>
      <c r="DQQ99" s="201"/>
      <c r="DQR99" s="201"/>
      <c r="DQS99" s="201"/>
      <c r="DQT99" s="201"/>
      <c r="DQU99" s="201"/>
      <c r="DQV99" s="201"/>
      <c r="DQW99" s="201"/>
      <c r="DQX99" s="201"/>
      <c r="DQY99" s="201"/>
      <c r="DQZ99" s="201"/>
      <c r="DRA99" s="201"/>
      <c r="DRB99" s="201"/>
      <c r="DRC99" s="201"/>
      <c r="DRD99" s="201"/>
      <c r="DRE99" s="201"/>
      <c r="DRF99" s="201"/>
      <c r="DRG99" s="201"/>
      <c r="DRH99" s="201"/>
      <c r="DRI99" s="201"/>
      <c r="DRJ99" s="201"/>
      <c r="DRK99" s="201"/>
      <c r="DRL99" s="201"/>
      <c r="DRM99" s="201"/>
      <c r="DRN99" s="201"/>
      <c r="DRO99" s="201"/>
      <c r="DRP99" s="201"/>
      <c r="DRQ99" s="201"/>
      <c r="DRR99" s="201"/>
      <c r="DRS99" s="201"/>
      <c r="DRT99" s="201"/>
      <c r="DRU99" s="201"/>
      <c r="DRV99" s="201"/>
      <c r="DRW99" s="201"/>
      <c r="DRX99" s="201"/>
      <c r="DRY99" s="201"/>
      <c r="DRZ99" s="201"/>
      <c r="DSA99" s="201"/>
      <c r="DSB99" s="201"/>
      <c r="DSC99" s="201"/>
      <c r="DSD99" s="201"/>
      <c r="DSE99" s="201"/>
      <c r="DSF99" s="201"/>
      <c r="DSG99" s="201"/>
      <c r="DSH99" s="201"/>
      <c r="DSI99" s="201"/>
      <c r="DSJ99" s="201"/>
      <c r="DSK99" s="201"/>
      <c r="DSL99" s="201"/>
      <c r="DSM99" s="201"/>
      <c r="DSN99" s="201"/>
      <c r="DSO99" s="201"/>
      <c r="DSP99" s="201"/>
      <c r="DSQ99" s="201"/>
      <c r="DSR99" s="201"/>
      <c r="DSS99" s="201"/>
      <c r="DST99" s="201"/>
      <c r="DSU99" s="201"/>
      <c r="DSV99" s="201"/>
      <c r="DSW99" s="201"/>
      <c r="DSX99" s="201"/>
      <c r="DSY99" s="201"/>
      <c r="DSZ99" s="201"/>
      <c r="DTA99" s="201"/>
      <c r="DTB99" s="201"/>
      <c r="DTC99" s="201"/>
      <c r="DTD99" s="201"/>
      <c r="DTE99" s="201"/>
      <c r="DTF99" s="201"/>
      <c r="DTG99" s="201"/>
      <c r="DTH99" s="201"/>
      <c r="DTI99" s="201"/>
      <c r="DTJ99" s="201"/>
      <c r="DTK99" s="201"/>
      <c r="DTL99" s="201"/>
      <c r="DTM99" s="201"/>
      <c r="DTN99" s="201"/>
      <c r="DTO99" s="201"/>
      <c r="DTP99" s="201"/>
      <c r="DTQ99" s="201"/>
      <c r="DTR99" s="201"/>
      <c r="DTS99" s="201"/>
      <c r="DTT99" s="201"/>
      <c r="DTU99" s="201"/>
      <c r="DTV99" s="201"/>
      <c r="DTW99" s="201"/>
      <c r="DTX99" s="201"/>
      <c r="DTY99" s="201"/>
      <c r="DTZ99" s="201"/>
      <c r="DUA99" s="201"/>
      <c r="DUB99" s="201"/>
      <c r="DUC99" s="201"/>
      <c r="DUD99" s="201"/>
      <c r="DUE99" s="201"/>
      <c r="DUF99" s="201"/>
      <c r="DUG99" s="201"/>
      <c r="DUH99" s="201"/>
      <c r="DUI99" s="201"/>
      <c r="DUJ99" s="201"/>
      <c r="DUK99" s="201"/>
      <c r="DUL99" s="201"/>
      <c r="DUM99" s="201"/>
      <c r="DUN99" s="201"/>
      <c r="DUO99" s="201"/>
      <c r="DUP99" s="201"/>
      <c r="DUQ99" s="201"/>
      <c r="DUR99" s="201"/>
      <c r="DUS99" s="201"/>
      <c r="DUT99" s="201"/>
      <c r="DUU99" s="201"/>
      <c r="DUV99" s="201"/>
      <c r="DUW99" s="201"/>
      <c r="DUX99" s="201"/>
      <c r="DUY99" s="201"/>
      <c r="DUZ99" s="201"/>
      <c r="DVA99" s="201"/>
      <c r="DVB99" s="201"/>
      <c r="DVC99" s="201"/>
      <c r="DVD99" s="201"/>
      <c r="DVE99" s="201"/>
      <c r="DVF99" s="201"/>
      <c r="DVG99" s="201"/>
      <c r="DVH99" s="201"/>
      <c r="DVI99" s="201"/>
      <c r="DVJ99" s="201"/>
      <c r="DVK99" s="201"/>
      <c r="DVL99" s="201"/>
      <c r="DVM99" s="201"/>
      <c r="DVN99" s="201"/>
      <c r="DVO99" s="201"/>
      <c r="DVP99" s="201"/>
      <c r="DVQ99" s="201"/>
      <c r="DVR99" s="201"/>
      <c r="DVS99" s="201"/>
      <c r="DVT99" s="201"/>
      <c r="DVU99" s="201"/>
      <c r="DVV99" s="201"/>
      <c r="DVW99" s="201"/>
      <c r="DVX99" s="201"/>
      <c r="DVY99" s="201"/>
      <c r="DVZ99" s="201"/>
      <c r="DWA99" s="201"/>
      <c r="DWB99" s="201"/>
      <c r="DWC99" s="201"/>
      <c r="DWD99" s="201"/>
      <c r="DWE99" s="201"/>
      <c r="DWF99" s="201"/>
      <c r="DWG99" s="201"/>
      <c r="DWH99" s="201"/>
      <c r="DWI99" s="201"/>
      <c r="DWJ99" s="201"/>
      <c r="DWK99" s="201"/>
      <c r="DWL99" s="201"/>
      <c r="DWM99" s="201"/>
      <c r="DWN99" s="201"/>
      <c r="DWO99" s="201"/>
      <c r="DWP99" s="201"/>
      <c r="DWQ99" s="201"/>
      <c r="DWR99" s="201"/>
      <c r="DWS99" s="201"/>
      <c r="DWT99" s="201"/>
      <c r="DWU99" s="201"/>
      <c r="DWV99" s="201"/>
      <c r="DWW99" s="201"/>
      <c r="DWX99" s="201"/>
      <c r="DWY99" s="201"/>
      <c r="DWZ99" s="201"/>
      <c r="DXA99" s="201"/>
      <c r="DXB99" s="201"/>
      <c r="DXC99" s="201"/>
      <c r="DXD99" s="201"/>
      <c r="DXE99" s="201"/>
      <c r="DXF99" s="201"/>
      <c r="DXG99" s="201"/>
      <c r="DXH99" s="201"/>
      <c r="DXI99" s="201"/>
      <c r="DXJ99" s="201"/>
      <c r="DXK99" s="201"/>
      <c r="DXL99" s="201"/>
      <c r="DXM99" s="201"/>
      <c r="DXN99" s="201"/>
      <c r="DXO99" s="201"/>
      <c r="DXP99" s="201"/>
      <c r="DXQ99" s="201"/>
      <c r="DXR99" s="201"/>
      <c r="DXS99" s="201"/>
      <c r="DXT99" s="201"/>
      <c r="DXU99" s="201"/>
      <c r="DXV99" s="201"/>
      <c r="DXW99" s="201"/>
      <c r="DXX99" s="201"/>
      <c r="DXY99" s="201"/>
      <c r="DXZ99" s="201"/>
      <c r="DYA99" s="201"/>
      <c r="DYB99" s="201"/>
      <c r="DYC99" s="201"/>
      <c r="DYD99" s="201"/>
      <c r="DYE99" s="201"/>
      <c r="DYF99" s="201"/>
      <c r="DYG99" s="201"/>
      <c r="DYH99" s="201"/>
      <c r="DYI99" s="201"/>
      <c r="DYJ99" s="201"/>
      <c r="DYK99" s="201"/>
      <c r="DYL99" s="201"/>
      <c r="DYM99" s="201"/>
      <c r="DYN99" s="201"/>
      <c r="DYO99" s="201"/>
      <c r="DYP99" s="201"/>
      <c r="DYQ99" s="201"/>
      <c r="DYR99" s="201"/>
      <c r="DYS99" s="201"/>
      <c r="DYT99" s="201"/>
      <c r="DYU99" s="201"/>
      <c r="DYV99" s="201"/>
      <c r="DYW99" s="201"/>
      <c r="DYX99" s="201"/>
      <c r="DYY99" s="201"/>
      <c r="DYZ99" s="201"/>
      <c r="DZA99" s="201"/>
      <c r="DZB99" s="201"/>
      <c r="DZC99" s="201"/>
      <c r="DZD99" s="201"/>
      <c r="DZE99" s="201"/>
      <c r="DZF99" s="201"/>
      <c r="DZG99" s="201"/>
      <c r="DZH99" s="201"/>
      <c r="DZI99" s="201"/>
      <c r="DZJ99" s="201"/>
      <c r="DZK99" s="201"/>
      <c r="DZL99" s="201"/>
      <c r="DZM99" s="201"/>
      <c r="DZN99" s="201"/>
      <c r="DZO99" s="201"/>
      <c r="DZP99" s="201"/>
      <c r="DZQ99" s="201"/>
      <c r="DZR99" s="201"/>
      <c r="DZS99" s="201"/>
      <c r="DZT99" s="201"/>
      <c r="DZU99" s="201"/>
      <c r="DZV99" s="201"/>
      <c r="DZW99" s="201"/>
      <c r="DZX99" s="201"/>
      <c r="DZY99" s="201"/>
      <c r="DZZ99" s="201"/>
      <c r="EAA99" s="201"/>
      <c r="EAB99" s="201"/>
      <c r="EAC99" s="201"/>
      <c r="EAD99" s="201"/>
      <c r="EAE99" s="201"/>
      <c r="EAF99" s="201"/>
      <c r="EAG99" s="201"/>
      <c r="EAH99" s="201"/>
      <c r="EAI99" s="201"/>
      <c r="EAJ99" s="201"/>
      <c r="EAK99" s="201"/>
      <c r="EAL99" s="201"/>
      <c r="EAM99" s="201"/>
      <c r="EAN99" s="201"/>
      <c r="EAO99" s="201"/>
      <c r="EAP99" s="201"/>
      <c r="EAQ99" s="201"/>
      <c r="EAR99" s="201"/>
      <c r="EAS99" s="201"/>
      <c r="EAT99" s="201"/>
      <c r="EAU99" s="201"/>
      <c r="EAV99" s="201"/>
      <c r="EAW99" s="201"/>
      <c r="EAX99" s="201"/>
      <c r="EAY99" s="201"/>
      <c r="EAZ99" s="201"/>
      <c r="EBA99" s="201"/>
      <c r="EBB99" s="201"/>
      <c r="EBC99" s="201"/>
      <c r="EBD99" s="201"/>
      <c r="EBE99" s="201"/>
      <c r="EBF99" s="201"/>
      <c r="EBG99" s="201"/>
      <c r="EBH99" s="201"/>
      <c r="EBI99" s="201"/>
      <c r="EBJ99" s="201"/>
      <c r="EBK99" s="201"/>
      <c r="EBL99" s="201"/>
      <c r="EBM99" s="201"/>
      <c r="EBN99" s="201"/>
      <c r="EBO99" s="201"/>
      <c r="EBP99" s="201"/>
      <c r="EBQ99" s="201"/>
      <c r="EBR99" s="201"/>
      <c r="EBS99" s="201"/>
      <c r="EBT99" s="201"/>
      <c r="EBU99" s="201"/>
      <c r="EBV99" s="201"/>
      <c r="EBW99" s="201"/>
      <c r="EBX99" s="201"/>
      <c r="EBY99" s="201"/>
      <c r="EBZ99" s="201"/>
      <c r="ECA99" s="201"/>
      <c r="ECB99" s="201"/>
      <c r="ECC99" s="201"/>
      <c r="ECD99" s="201"/>
      <c r="ECE99" s="201"/>
      <c r="ECF99" s="201"/>
      <c r="ECG99" s="201"/>
      <c r="ECH99" s="201"/>
      <c r="ECI99" s="201"/>
      <c r="ECJ99" s="201"/>
      <c r="ECK99" s="201"/>
      <c r="ECL99" s="201"/>
      <c r="ECM99" s="201"/>
      <c r="ECN99" s="201"/>
      <c r="ECO99" s="201"/>
      <c r="ECP99" s="201"/>
      <c r="ECQ99" s="201"/>
      <c r="ECR99" s="201"/>
      <c r="ECS99" s="201"/>
      <c r="ECT99" s="201"/>
      <c r="ECU99" s="201"/>
      <c r="ECV99" s="201"/>
      <c r="ECW99" s="201"/>
      <c r="ECX99" s="201"/>
      <c r="ECY99" s="201"/>
      <c r="ECZ99" s="201"/>
      <c r="EDA99" s="201"/>
      <c r="EDB99" s="201"/>
      <c r="EDC99" s="201"/>
      <c r="EDD99" s="201"/>
      <c r="EDE99" s="201"/>
      <c r="EDF99" s="201"/>
      <c r="EDG99" s="201"/>
      <c r="EDH99" s="201"/>
      <c r="EDI99" s="201"/>
      <c r="EDJ99" s="201"/>
      <c r="EDK99" s="201"/>
      <c r="EDL99" s="201"/>
      <c r="EDM99" s="201"/>
      <c r="EDN99" s="201"/>
      <c r="EDO99" s="201"/>
      <c r="EDP99" s="201"/>
      <c r="EDQ99" s="201"/>
      <c r="EDR99" s="201"/>
      <c r="EDS99" s="201"/>
      <c r="EDT99" s="201"/>
      <c r="EDU99" s="201"/>
      <c r="EDV99" s="201"/>
      <c r="EDW99" s="201"/>
      <c r="EDX99" s="201"/>
      <c r="EDY99" s="201"/>
      <c r="EDZ99" s="201"/>
      <c r="EEA99" s="201"/>
      <c r="EEB99" s="201"/>
      <c r="EEC99" s="201"/>
      <c r="EED99" s="201"/>
      <c r="EEE99" s="201"/>
      <c r="EEF99" s="201"/>
      <c r="EEG99" s="201"/>
      <c r="EEH99" s="201"/>
      <c r="EEI99" s="201"/>
      <c r="EEJ99" s="201"/>
      <c r="EEK99" s="201"/>
      <c r="EEL99" s="201"/>
      <c r="EEM99" s="201"/>
      <c r="EEN99" s="201"/>
      <c r="EEO99" s="201"/>
      <c r="EEP99" s="201"/>
      <c r="EEQ99" s="201"/>
      <c r="EER99" s="201"/>
      <c r="EES99" s="201"/>
      <c r="EET99" s="201"/>
      <c r="EEU99" s="201"/>
      <c r="EEV99" s="201"/>
      <c r="EEW99" s="201"/>
      <c r="EEX99" s="201"/>
      <c r="EEY99" s="201"/>
      <c r="EEZ99" s="201"/>
      <c r="EFA99" s="201"/>
      <c r="EFB99" s="201"/>
      <c r="EFC99" s="201"/>
      <c r="EFD99" s="201"/>
      <c r="EFE99" s="201"/>
      <c r="EFF99" s="201"/>
      <c r="EFG99" s="201"/>
      <c r="EFH99" s="201"/>
      <c r="EFI99" s="201"/>
      <c r="EFJ99" s="201"/>
      <c r="EFK99" s="201"/>
      <c r="EFL99" s="201"/>
      <c r="EFM99" s="201"/>
      <c r="EFN99" s="201"/>
      <c r="EFO99" s="201"/>
      <c r="EFP99" s="201"/>
      <c r="EFQ99" s="201"/>
      <c r="EFR99" s="201"/>
      <c r="EFS99" s="201"/>
      <c r="EFT99" s="201"/>
      <c r="EFU99" s="201"/>
      <c r="EFV99" s="201"/>
      <c r="EFW99" s="201"/>
      <c r="EFX99" s="201"/>
      <c r="EFY99" s="201"/>
      <c r="EFZ99" s="201"/>
      <c r="EGA99" s="201"/>
      <c r="EGB99" s="201"/>
      <c r="EGC99" s="201"/>
      <c r="EGD99" s="201"/>
      <c r="EGE99" s="201"/>
      <c r="EGF99" s="201"/>
      <c r="EGG99" s="201"/>
      <c r="EGH99" s="201"/>
      <c r="EGI99" s="201"/>
      <c r="EGJ99" s="201"/>
      <c r="EGK99" s="201"/>
      <c r="EGL99" s="201"/>
      <c r="EGM99" s="201"/>
      <c r="EGN99" s="201"/>
      <c r="EGO99" s="201"/>
      <c r="EGP99" s="201"/>
      <c r="EGQ99" s="201"/>
      <c r="EGR99" s="201"/>
      <c r="EGS99" s="201"/>
      <c r="EGT99" s="201"/>
      <c r="EGU99" s="201"/>
      <c r="EGV99" s="201"/>
      <c r="EGW99" s="201"/>
      <c r="EGX99" s="201"/>
      <c r="EGY99" s="201"/>
      <c r="EGZ99" s="201"/>
      <c r="EHA99" s="201"/>
      <c r="EHB99" s="201"/>
      <c r="EHC99" s="201"/>
      <c r="EHD99" s="201"/>
      <c r="EHE99" s="201"/>
      <c r="EHF99" s="201"/>
      <c r="EHG99" s="201"/>
      <c r="EHH99" s="201"/>
      <c r="EHI99" s="201"/>
      <c r="EHJ99" s="201"/>
      <c r="EHK99" s="201"/>
      <c r="EHL99" s="201"/>
      <c r="EHM99" s="201"/>
      <c r="EHN99" s="201"/>
      <c r="EHO99" s="201"/>
      <c r="EHP99" s="201"/>
      <c r="EHQ99" s="201"/>
      <c r="EHR99" s="201"/>
      <c r="EHS99" s="201"/>
      <c r="EHT99" s="201"/>
      <c r="EHU99" s="201"/>
      <c r="EHV99" s="201"/>
      <c r="EHW99" s="201"/>
      <c r="EHX99" s="201"/>
      <c r="EHY99" s="201"/>
      <c r="EHZ99" s="201"/>
      <c r="EIA99" s="201"/>
      <c r="EIB99" s="201"/>
      <c r="EIC99" s="201"/>
      <c r="EID99" s="201"/>
      <c r="EIE99" s="201"/>
      <c r="EIF99" s="201"/>
      <c r="EIG99" s="201"/>
      <c r="EIH99" s="201"/>
      <c r="EII99" s="201"/>
      <c r="EIJ99" s="201"/>
      <c r="EIK99" s="201"/>
      <c r="EIL99" s="201"/>
      <c r="EIM99" s="201"/>
      <c r="EIN99" s="201"/>
      <c r="EIO99" s="201"/>
      <c r="EIP99" s="201"/>
      <c r="EIQ99" s="201"/>
      <c r="EIR99" s="201"/>
      <c r="EIS99" s="201"/>
      <c r="EIT99" s="201"/>
      <c r="EIU99" s="201"/>
      <c r="EIV99" s="201"/>
      <c r="EIW99" s="201"/>
      <c r="EIX99" s="201"/>
      <c r="EIY99" s="201"/>
      <c r="EIZ99" s="201"/>
      <c r="EJA99" s="201"/>
      <c r="EJB99" s="201"/>
      <c r="EJC99" s="201"/>
      <c r="EJD99" s="201"/>
      <c r="EJE99" s="201"/>
      <c r="EJF99" s="201"/>
      <c r="EJG99" s="201"/>
      <c r="EJH99" s="201"/>
      <c r="EJI99" s="201"/>
      <c r="EJJ99" s="201"/>
      <c r="EJK99" s="201"/>
      <c r="EJL99" s="201"/>
      <c r="EJM99" s="201"/>
      <c r="EJN99" s="201"/>
      <c r="EJO99" s="201"/>
      <c r="EJP99" s="201"/>
      <c r="EJQ99" s="201"/>
      <c r="EJR99" s="201"/>
      <c r="EJS99" s="201"/>
      <c r="EJT99" s="201"/>
      <c r="EJU99" s="201"/>
      <c r="EJV99" s="201"/>
      <c r="EJW99" s="201"/>
      <c r="EJX99" s="201"/>
      <c r="EJY99" s="201"/>
      <c r="EJZ99" s="201"/>
      <c r="EKA99" s="201"/>
      <c r="EKB99" s="201"/>
      <c r="EKC99" s="201"/>
      <c r="EKD99" s="201"/>
      <c r="EKE99" s="201"/>
      <c r="EKF99" s="201"/>
      <c r="EKG99" s="201"/>
      <c r="EKH99" s="201"/>
      <c r="EKI99" s="201"/>
      <c r="EKJ99" s="201"/>
      <c r="EKK99" s="201"/>
      <c r="EKL99" s="201"/>
      <c r="EKM99" s="201"/>
      <c r="EKN99" s="201"/>
      <c r="EKO99" s="201"/>
      <c r="EKP99" s="201"/>
      <c r="EKQ99" s="201"/>
      <c r="EKR99" s="201"/>
      <c r="EKS99" s="201"/>
      <c r="EKT99" s="201"/>
      <c r="EKU99" s="201"/>
      <c r="EKV99" s="201"/>
      <c r="EKW99" s="201"/>
      <c r="EKX99" s="201"/>
      <c r="EKY99" s="201"/>
      <c r="EKZ99" s="201"/>
      <c r="ELA99" s="201"/>
      <c r="ELB99" s="201"/>
      <c r="ELC99" s="201"/>
      <c r="ELD99" s="201"/>
      <c r="ELE99" s="201"/>
      <c r="ELF99" s="201"/>
      <c r="ELG99" s="201"/>
      <c r="ELH99" s="201"/>
      <c r="ELI99" s="201"/>
      <c r="ELJ99" s="201"/>
      <c r="ELK99" s="201"/>
      <c r="ELL99" s="201"/>
      <c r="ELM99" s="201"/>
      <c r="ELN99" s="201"/>
      <c r="ELO99" s="201"/>
      <c r="ELP99" s="201"/>
      <c r="ELQ99" s="201"/>
      <c r="ELR99" s="201"/>
      <c r="ELS99" s="201"/>
      <c r="ELT99" s="201"/>
      <c r="ELU99" s="201"/>
      <c r="ELV99" s="201"/>
      <c r="ELW99" s="201"/>
      <c r="ELX99" s="201"/>
      <c r="ELY99" s="201"/>
      <c r="ELZ99" s="201"/>
      <c r="EMA99" s="201"/>
      <c r="EMB99" s="201"/>
      <c r="EMC99" s="201"/>
      <c r="EMD99" s="201"/>
      <c r="EME99" s="201"/>
      <c r="EMF99" s="201"/>
      <c r="EMG99" s="201"/>
      <c r="EMH99" s="201"/>
      <c r="EMI99" s="201"/>
      <c r="EMJ99" s="201"/>
      <c r="EMK99" s="201"/>
      <c r="EML99" s="201"/>
      <c r="EMM99" s="201"/>
      <c r="EMN99" s="201"/>
      <c r="EMO99" s="201"/>
      <c r="EMP99" s="201"/>
      <c r="EMQ99" s="201"/>
      <c r="EMR99" s="201"/>
      <c r="EMS99" s="201"/>
      <c r="EMT99" s="201"/>
      <c r="EMU99" s="201"/>
      <c r="EMV99" s="201"/>
      <c r="EMW99" s="201"/>
      <c r="EMX99" s="201"/>
      <c r="EMY99" s="201"/>
      <c r="EMZ99" s="201"/>
      <c r="ENA99" s="201"/>
      <c r="ENB99" s="201"/>
      <c r="ENC99" s="201"/>
      <c r="END99" s="201"/>
      <c r="ENE99" s="201"/>
      <c r="ENF99" s="201"/>
      <c r="ENG99" s="201"/>
      <c r="ENH99" s="201"/>
      <c r="ENI99" s="201"/>
      <c r="ENJ99" s="201"/>
      <c r="ENK99" s="201"/>
      <c r="ENL99" s="201"/>
      <c r="ENM99" s="201"/>
      <c r="ENN99" s="201"/>
      <c r="ENO99" s="201"/>
      <c r="ENP99" s="201"/>
      <c r="ENQ99" s="201"/>
      <c r="ENR99" s="201"/>
      <c r="ENS99" s="201"/>
      <c r="ENT99" s="201"/>
      <c r="ENU99" s="201"/>
      <c r="ENV99" s="201"/>
      <c r="ENW99" s="201"/>
      <c r="ENX99" s="201"/>
      <c r="ENY99" s="201"/>
      <c r="ENZ99" s="201"/>
      <c r="EOA99" s="201"/>
      <c r="EOB99" s="201"/>
      <c r="EOC99" s="201"/>
      <c r="EOD99" s="201"/>
      <c r="EOE99" s="201"/>
      <c r="EOF99" s="201"/>
      <c r="EOG99" s="201"/>
      <c r="EOH99" s="201"/>
      <c r="EOI99" s="201"/>
      <c r="EOJ99" s="201"/>
      <c r="EOK99" s="201"/>
      <c r="EOL99" s="201"/>
      <c r="EOM99" s="201"/>
      <c r="EON99" s="201"/>
      <c r="EOO99" s="201"/>
      <c r="EOP99" s="201"/>
      <c r="EOQ99" s="201"/>
      <c r="EOR99" s="201"/>
      <c r="EOS99" s="201"/>
      <c r="EOT99" s="201"/>
      <c r="EOU99" s="201"/>
      <c r="EOV99" s="201"/>
      <c r="EOW99" s="201"/>
      <c r="EOX99" s="201"/>
      <c r="EOY99" s="201"/>
      <c r="EOZ99" s="201"/>
      <c r="EPA99" s="201"/>
      <c r="EPB99" s="201"/>
      <c r="EPC99" s="201"/>
      <c r="EPD99" s="201"/>
      <c r="EPE99" s="201"/>
      <c r="EPF99" s="201"/>
      <c r="EPG99" s="201"/>
      <c r="EPH99" s="201"/>
      <c r="EPI99" s="201"/>
      <c r="EPJ99" s="201"/>
      <c r="EPK99" s="201"/>
      <c r="EPL99" s="201"/>
      <c r="EPM99" s="201"/>
      <c r="EPN99" s="201"/>
      <c r="EPO99" s="201"/>
      <c r="EPP99" s="201"/>
      <c r="EPQ99" s="201"/>
      <c r="EPR99" s="201"/>
      <c r="EPS99" s="201"/>
      <c r="EPT99" s="201"/>
      <c r="EPU99" s="201"/>
      <c r="EPV99" s="201"/>
      <c r="EPW99" s="201"/>
      <c r="EPX99" s="201"/>
      <c r="EPY99" s="201"/>
      <c r="EPZ99" s="201"/>
      <c r="EQA99" s="201"/>
      <c r="EQB99" s="201"/>
      <c r="EQC99" s="201"/>
      <c r="EQD99" s="201"/>
      <c r="EQE99" s="201"/>
      <c r="EQF99" s="201"/>
      <c r="EQG99" s="201"/>
      <c r="EQH99" s="201"/>
      <c r="EQI99" s="201"/>
      <c r="EQJ99" s="201"/>
      <c r="EQK99" s="201"/>
      <c r="EQL99" s="201"/>
      <c r="EQM99" s="201"/>
      <c r="EQN99" s="201"/>
      <c r="EQO99" s="201"/>
      <c r="EQP99" s="201"/>
      <c r="EQQ99" s="201"/>
      <c r="EQR99" s="201"/>
      <c r="EQS99" s="201"/>
      <c r="EQT99" s="201"/>
      <c r="EQU99" s="201"/>
      <c r="EQV99" s="201"/>
      <c r="EQW99" s="201"/>
      <c r="EQX99" s="201"/>
      <c r="EQY99" s="201"/>
      <c r="EQZ99" s="201"/>
      <c r="ERA99" s="201"/>
      <c r="ERB99" s="201"/>
      <c r="ERC99" s="201"/>
      <c r="ERD99" s="201"/>
      <c r="ERE99" s="201"/>
      <c r="ERF99" s="201"/>
      <c r="ERG99" s="201"/>
      <c r="ERH99" s="201"/>
      <c r="ERI99" s="201"/>
      <c r="ERJ99" s="201"/>
      <c r="ERK99" s="201"/>
      <c r="ERL99" s="201"/>
      <c r="ERM99" s="201"/>
      <c r="ERN99" s="201"/>
      <c r="ERO99" s="201"/>
      <c r="ERP99" s="201"/>
      <c r="ERQ99" s="201"/>
      <c r="ERR99" s="201"/>
      <c r="ERS99" s="201"/>
      <c r="ERT99" s="201"/>
      <c r="ERU99" s="201"/>
      <c r="ERV99" s="201"/>
      <c r="ERW99" s="201"/>
      <c r="ERX99" s="201"/>
      <c r="ERY99" s="201"/>
      <c r="ERZ99" s="201"/>
      <c r="ESA99" s="201"/>
      <c r="ESB99" s="201"/>
      <c r="ESC99" s="201"/>
      <c r="ESD99" s="201"/>
      <c r="ESE99" s="201"/>
      <c r="ESF99" s="201"/>
      <c r="ESG99" s="201"/>
      <c r="ESH99" s="201"/>
      <c r="ESI99" s="201"/>
      <c r="ESJ99" s="201"/>
      <c r="ESK99" s="201"/>
      <c r="ESL99" s="201"/>
      <c r="ESM99" s="201"/>
      <c r="ESN99" s="201"/>
      <c r="ESO99" s="201"/>
      <c r="ESP99" s="201"/>
      <c r="ESQ99" s="201"/>
      <c r="ESR99" s="201"/>
      <c r="ESS99" s="201"/>
      <c r="EST99" s="201"/>
      <c r="ESU99" s="201"/>
      <c r="ESV99" s="201"/>
      <c r="ESW99" s="201"/>
      <c r="ESX99" s="201"/>
      <c r="ESY99" s="201"/>
      <c r="ESZ99" s="201"/>
      <c r="ETA99" s="201"/>
      <c r="ETB99" s="201"/>
      <c r="ETC99" s="201"/>
      <c r="ETD99" s="201"/>
      <c r="ETE99" s="201"/>
      <c r="ETF99" s="201"/>
      <c r="ETG99" s="201"/>
      <c r="ETH99" s="201"/>
      <c r="ETI99" s="201"/>
      <c r="ETJ99" s="201"/>
      <c r="ETK99" s="201"/>
      <c r="ETL99" s="201"/>
      <c r="ETM99" s="201"/>
      <c r="ETN99" s="201"/>
      <c r="ETO99" s="201"/>
      <c r="ETP99" s="201"/>
      <c r="ETQ99" s="201"/>
      <c r="ETR99" s="201"/>
      <c r="ETS99" s="201"/>
      <c r="ETT99" s="201"/>
      <c r="ETU99" s="201"/>
      <c r="ETV99" s="201"/>
      <c r="ETW99" s="201"/>
      <c r="ETX99" s="201"/>
      <c r="ETY99" s="201"/>
      <c r="ETZ99" s="201"/>
      <c r="EUA99" s="201"/>
      <c r="EUB99" s="201"/>
      <c r="EUC99" s="201"/>
      <c r="EUD99" s="201"/>
      <c r="EUE99" s="201"/>
      <c r="EUF99" s="201"/>
      <c r="EUG99" s="201"/>
      <c r="EUH99" s="201"/>
      <c r="EUI99" s="201"/>
      <c r="EUJ99" s="201"/>
      <c r="EUK99" s="201"/>
      <c r="EUL99" s="201"/>
      <c r="EUM99" s="201"/>
      <c r="EUN99" s="201"/>
      <c r="EUO99" s="201"/>
      <c r="EUP99" s="201"/>
      <c r="EUQ99" s="201"/>
      <c r="EUR99" s="201"/>
      <c r="EUS99" s="201"/>
      <c r="EUT99" s="201"/>
      <c r="EUU99" s="201"/>
      <c r="EUV99" s="201"/>
      <c r="EUW99" s="201"/>
      <c r="EUX99" s="201"/>
      <c r="EUY99" s="201"/>
      <c r="EUZ99" s="201"/>
      <c r="EVA99" s="201"/>
      <c r="EVB99" s="201"/>
      <c r="EVC99" s="201"/>
      <c r="EVD99" s="201"/>
      <c r="EVE99" s="201"/>
      <c r="EVF99" s="201"/>
      <c r="EVG99" s="201"/>
      <c r="EVH99" s="201"/>
      <c r="EVI99" s="201"/>
      <c r="EVJ99" s="201"/>
      <c r="EVK99" s="201"/>
      <c r="EVL99" s="201"/>
      <c r="EVM99" s="201"/>
      <c r="EVN99" s="201"/>
      <c r="EVO99" s="201"/>
      <c r="EVP99" s="201"/>
      <c r="EVQ99" s="201"/>
      <c r="EVR99" s="201"/>
      <c r="EVS99" s="201"/>
      <c r="EVT99" s="201"/>
      <c r="EVU99" s="201"/>
      <c r="EVV99" s="201"/>
      <c r="EVW99" s="201"/>
      <c r="EVX99" s="201"/>
      <c r="EVY99" s="201"/>
      <c r="EVZ99" s="201"/>
      <c r="EWA99" s="201"/>
      <c r="EWB99" s="201"/>
      <c r="EWC99" s="201"/>
      <c r="EWD99" s="201"/>
      <c r="EWE99" s="201"/>
      <c r="EWF99" s="201"/>
      <c r="EWG99" s="201"/>
      <c r="EWH99" s="201"/>
      <c r="EWI99" s="201"/>
      <c r="EWJ99" s="201"/>
      <c r="EWK99" s="201"/>
      <c r="EWL99" s="201"/>
      <c r="EWM99" s="201"/>
      <c r="EWN99" s="201"/>
      <c r="EWO99" s="201"/>
      <c r="EWP99" s="201"/>
      <c r="EWQ99" s="201"/>
      <c r="EWR99" s="201"/>
      <c r="EWS99" s="201"/>
      <c r="EWT99" s="201"/>
      <c r="EWU99" s="201"/>
      <c r="EWV99" s="201"/>
      <c r="EWW99" s="201"/>
      <c r="EWX99" s="201"/>
      <c r="EWY99" s="201"/>
      <c r="EWZ99" s="201"/>
      <c r="EXA99" s="201"/>
      <c r="EXB99" s="201"/>
      <c r="EXC99" s="201"/>
      <c r="EXD99" s="201"/>
      <c r="EXE99" s="201"/>
      <c r="EXF99" s="201"/>
      <c r="EXG99" s="201"/>
      <c r="EXH99" s="201"/>
      <c r="EXI99" s="201"/>
      <c r="EXJ99" s="201"/>
      <c r="EXK99" s="201"/>
      <c r="EXL99" s="201"/>
      <c r="EXM99" s="201"/>
      <c r="EXN99" s="201"/>
      <c r="EXO99" s="201"/>
      <c r="EXP99" s="201"/>
      <c r="EXQ99" s="201"/>
      <c r="EXR99" s="201"/>
      <c r="EXS99" s="201"/>
      <c r="EXT99" s="201"/>
      <c r="EXU99" s="201"/>
      <c r="EXV99" s="201"/>
      <c r="EXW99" s="201"/>
      <c r="EXX99" s="201"/>
      <c r="EXY99" s="201"/>
      <c r="EXZ99" s="201"/>
      <c r="EYA99" s="201"/>
      <c r="EYB99" s="201"/>
      <c r="EYC99" s="201"/>
      <c r="EYD99" s="201"/>
      <c r="EYE99" s="201"/>
      <c r="EYF99" s="201"/>
      <c r="EYG99" s="201"/>
      <c r="EYH99" s="201"/>
      <c r="EYI99" s="201"/>
      <c r="EYJ99" s="201"/>
      <c r="EYK99" s="201"/>
      <c r="EYL99" s="201"/>
      <c r="EYM99" s="201"/>
      <c r="EYN99" s="201"/>
      <c r="EYO99" s="201"/>
      <c r="EYP99" s="201"/>
      <c r="EYQ99" s="201"/>
      <c r="EYR99" s="201"/>
      <c r="EYS99" s="201"/>
      <c r="EYT99" s="201"/>
      <c r="EYU99" s="201"/>
      <c r="EYV99" s="201"/>
      <c r="EYW99" s="201"/>
      <c r="EYX99" s="201"/>
      <c r="EYY99" s="201"/>
      <c r="EYZ99" s="201"/>
      <c r="EZA99" s="201"/>
      <c r="EZB99" s="201"/>
      <c r="EZC99" s="201"/>
      <c r="EZD99" s="201"/>
      <c r="EZE99" s="201"/>
      <c r="EZF99" s="201"/>
      <c r="EZG99" s="201"/>
      <c r="EZH99" s="201"/>
      <c r="EZI99" s="201"/>
      <c r="EZJ99" s="201"/>
      <c r="EZK99" s="201"/>
      <c r="EZL99" s="201"/>
      <c r="EZM99" s="201"/>
      <c r="EZN99" s="201"/>
      <c r="EZO99" s="201"/>
      <c r="EZP99" s="201"/>
      <c r="EZQ99" s="201"/>
      <c r="EZR99" s="201"/>
      <c r="EZS99" s="201"/>
      <c r="EZT99" s="201"/>
      <c r="EZU99" s="201"/>
      <c r="EZV99" s="201"/>
      <c r="EZW99" s="201"/>
      <c r="EZX99" s="201"/>
      <c r="EZY99" s="201"/>
      <c r="EZZ99" s="201"/>
      <c r="FAA99" s="201"/>
      <c r="FAB99" s="201"/>
      <c r="FAC99" s="201"/>
      <c r="FAD99" s="201"/>
      <c r="FAE99" s="201"/>
      <c r="FAF99" s="201"/>
      <c r="FAG99" s="201"/>
      <c r="FAH99" s="201"/>
      <c r="FAI99" s="201"/>
      <c r="FAJ99" s="201"/>
      <c r="FAK99" s="201"/>
      <c r="FAL99" s="201"/>
      <c r="FAM99" s="201"/>
      <c r="FAN99" s="201"/>
      <c r="FAO99" s="201"/>
      <c r="FAP99" s="201"/>
      <c r="FAQ99" s="201"/>
      <c r="FAR99" s="201"/>
      <c r="FAS99" s="201"/>
      <c r="FAT99" s="201"/>
      <c r="FAU99" s="201"/>
      <c r="FAV99" s="201"/>
      <c r="FAW99" s="201"/>
      <c r="FAX99" s="201"/>
      <c r="FAY99" s="201"/>
      <c r="FAZ99" s="201"/>
      <c r="FBA99" s="201"/>
      <c r="FBB99" s="201"/>
      <c r="FBC99" s="201"/>
      <c r="FBD99" s="201"/>
      <c r="FBE99" s="201"/>
      <c r="FBF99" s="201"/>
      <c r="FBG99" s="201"/>
      <c r="FBH99" s="201"/>
      <c r="FBI99" s="201"/>
      <c r="FBJ99" s="201"/>
      <c r="FBK99" s="201"/>
      <c r="FBL99" s="201"/>
      <c r="FBM99" s="201"/>
      <c r="FBN99" s="201"/>
      <c r="FBO99" s="201"/>
      <c r="FBP99" s="201"/>
      <c r="FBQ99" s="201"/>
      <c r="FBR99" s="201"/>
      <c r="FBS99" s="201"/>
      <c r="FBT99" s="201"/>
      <c r="FBU99" s="201"/>
      <c r="FBV99" s="201"/>
      <c r="FBW99" s="201"/>
      <c r="FBX99" s="201"/>
      <c r="FBY99" s="201"/>
      <c r="FBZ99" s="201"/>
      <c r="FCA99" s="201"/>
      <c r="FCB99" s="201"/>
      <c r="FCC99" s="201"/>
      <c r="FCD99" s="201"/>
      <c r="FCE99" s="201"/>
      <c r="FCF99" s="201"/>
      <c r="FCG99" s="201"/>
      <c r="FCH99" s="201"/>
      <c r="FCI99" s="201"/>
      <c r="FCJ99" s="201"/>
      <c r="FCK99" s="201"/>
      <c r="FCL99" s="201"/>
      <c r="FCM99" s="201"/>
      <c r="FCN99" s="201"/>
      <c r="FCO99" s="201"/>
      <c r="FCP99" s="201"/>
      <c r="FCQ99" s="201"/>
      <c r="FCR99" s="201"/>
      <c r="FCS99" s="201"/>
      <c r="FCT99" s="201"/>
      <c r="FCU99" s="201"/>
      <c r="FCV99" s="201"/>
      <c r="FCW99" s="201"/>
      <c r="FCX99" s="201"/>
      <c r="FCY99" s="201"/>
      <c r="FCZ99" s="201"/>
      <c r="FDA99" s="201"/>
      <c r="FDB99" s="201"/>
      <c r="FDC99" s="201"/>
      <c r="FDD99" s="201"/>
      <c r="FDE99" s="201"/>
      <c r="FDF99" s="201"/>
      <c r="FDG99" s="201"/>
      <c r="FDH99" s="201"/>
      <c r="FDI99" s="201"/>
      <c r="FDJ99" s="201"/>
      <c r="FDK99" s="201"/>
      <c r="FDL99" s="201"/>
      <c r="FDM99" s="201"/>
      <c r="FDN99" s="201"/>
      <c r="FDO99" s="201"/>
      <c r="FDP99" s="201"/>
      <c r="FDQ99" s="201"/>
      <c r="FDR99" s="201"/>
      <c r="FDS99" s="201"/>
      <c r="FDT99" s="201"/>
      <c r="FDU99" s="201"/>
      <c r="FDV99" s="201"/>
      <c r="FDW99" s="201"/>
      <c r="FDX99" s="201"/>
      <c r="FDY99" s="201"/>
      <c r="FDZ99" s="201"/>
      <c r="FEA99" s="201"/>
      <c r="FEB99" s="201"/>
      <c r="FEC99" s="201"/>
      <c r="FED99" s="201"/>
      <c r="FEE99" s="201"/>
      <c r="FEF99" s="201"/>
      <c r="FEG99" s="201"/>
      <c r="FEH99" s="201"/>
      <c r="FEI99" s="201"/>
      <c r="FEJ99" s="201"/>
      <c r="FEK99" s="201"/>
      <c r="FEL99" s="201"/>
      <c r="FEM99" s="201"/>
      <c r="FEN99" s="201"/>
      <c r="FEO99" s="201"/>
      <c r="FEP99" s="201"/>
      <c r="FEQ99" s="201"/>
      <c r="FER99" s="201"/>
      <c r="FES99" s="201"/>
      <c r="FET99" s="201"/>
      <c r="FEU99" s="201"/>
      <c r="FEV99" s="201"/>
      <c r="FEW99" s="201"/>
      <c r="FEX99" s="201"/>
      <c r="FEY99" s="201"/>
      <c r="FEZ99" s="201"/>
      <c r="FFA99" s="201"/>
      <c r="FFB99" s="201"/>
      <c r="FFC99" s="201"/>
      <c r="FFD99" s="201"/>
      <c r="FFE99" s="201"/>
      <c r="FFF99" s="201"/>
      <c r="FFG99" s="201"/>
      <c r="FFH99" s="201"/>
      <c r="FFI99" s="201"/>
      <c r="FFJ99" s="201"/>
      <c r="FFK99" s="201"/>
      <c r="FFL99" s="201"/>
      <c r="FFM99" s="201"/>
      <c r="FFN99" s="201"/>
      <c r="FFO99" s="201"/>
      <c r="FFP99" s="201"/>
      <c r="FFQ99" s="201"/>
      <c r="FFR99" s="201"/>
      <c r="FFS99" s="201"/>
      <c r="FFT99" s="201"/>
      <c r="FFU99" s="201"/>
      <c r="FFV99" s="201"/>
      <c r="FFW99" s="201"/>
      <c r="FFX99" s="201"/>
      <c r="FFY99" s="201"/>
      <c r="FFZ99" s="201"/>
      <c r="FGA99" s="201"/>
      <c r="FGB99" s="201"/>
      <c r="FGC99" s="201"/>
      <c r="FGD99" s="201"/>
      <c r="FGE99" s="201"/>
      <c r="FGF99" s="201"/>
      <c r="FGG99" s="201"/>
      <c r="FGH99" s="201"/>
      <c r="FGI99" s="201"/>
      <c r="FGJ99" s="201"/>
      <c r="FGK99" s="201"/>
      <c r="FGL99" s="201"/>
      <c r="FGM99" s="201"/>
      <c r="FGN99" s="201"/>
      <c r="FGO99" s="201"/>
      <c r="FGP99" s="201"/>
      <c r="FGQ99" s="201"/>
      <c r="FGR99" s="201"/>
      <c r="FGS99" s="201"/>
      <c r="FGT99" s="201"/>
      <c r="FGU99" s="201"/>
      <c r="FGV99" s="201"/>
      <c r="FGW99" s="201"/>
      <c r="FGX99" s="201"/>
      <c r="FGY99" s="201"/>
      <c r="FGZ99" s="201"/>
      <c r="FHA99" s="201"/>
      <c r="FHB99" s="201"/>
      <c r="FHC99" s="201"/>
      <c r="FHD99" s="201"/>
      <c r="FHE99" s="201"/>
      <c r="FHF99" s="201"/>
      <c r="FHG99" s="201"/>
      <c r="FHH99" s="201"/>
      <c r="FHI99" s="201"/>
      <c r="FHJ99" s="201"/>
      <c r="FHK99" s="201"/>
      <c r="FHL99" s="201"/>
      <c r="FHM99" s="201"/>
      <c r="FHN99" s="201"/>
      <c r="FHO99" s="201"/>
      <c r="FHP99" s="201"/>
      <c r="FHQ99" s="201"/>
      <c r="FHR99" s="201"/>
      <c r="FHS99" s="201"/>
      <c r="FHT99" s="201"/>
      <c r="FHU99" s="201"/>
      <c r="FHV99" s="201"/>
      <c r="FHW99" s="201"/>
      <c r="FHX99" s="201"/>
      <c r="FHY99" s="201"/>
      <c r="FHZ99" s="201"/>
      <c r="FIA99" s="201"/>
      <c r="FIB99" s="201"/>
      <c r="FIC99" s="201"/>
      <c r="FID99" s="201"/>
      <c r="FIE99" s="201"/>
      <c r="FIF99" s="201"/>
      <c r="FIG99" s="201"/>
      <c r="FIH99" s="201"/>
      <c r="FII99" s="201"/>
      <c r="FIJ99" s="201"/>
      <c r="FIK99" s="201"/>
      <c r="FIL99" s="201"/>
      <c r="FIM99" s="201"/>
      <c r="FIN99" s="201"/>
      <c r="FIO99" s="201"/>
      <c r="FIP99" s="201"/>
      <c r="FIQ99" s="201"/>
      <c r="FIR99" s="201"/>
      <c r="FIS99" s="201"/>
      <c r="FIT99" s="201"/>
      <c r="FIU99" s="201"/>
      <c r="FIV99" s="201"/>
      <c r="FIW99" s="201"/>
      <c r="FIX99" s="201"/>
      <c r="FIY99" s="201"/>
      <c r="FIZ99" s="201"/>
      <c r="FJA99" s="201"/>
      <c r="FJB99" s="201"/>
      <c r="FJC99" s="201"/>
      <c r="FJD99" s="201"/>
      <c r="FJE99" s="201"/>
      <c r="FJF99" s="201"/>
      <c r="FJG99" s="201"/>
      <c r="FJH99" s="201"/>
      <c r="FJI99" s="201"/>
      <c r="FJJ99" s="201"/>
      <c r="FJK99" s="201"/>
      <c r="FJL99" s="201"/>
      <c r="FJM99" s="201"/>
      <c r="FJN99" s="201"/>
      <c r="FJO99" s="201"/>
      <c r="FJP99" s="201"/>
      <c r="FJQ99" s="201"/>
      <c r="FJR99" s="201"/>
      <c r="FJS99" s="201"/>
      <c r="FJT99" s="201"/>
      <c r="FJU99" s="201"/>
      <c r="FJV99" s="201"/>
      <c r="FJW99" s="201"/>
      <c r="FJX99" s="201"/>
      <c r="FJY99" s="201"/>
      <c r="FJZ99" s="201"/>
      <c r="FKA99" s="201"/>
      <c r="FKB99" s="201"/>
      <c r="FKC99" s="201"/>
      <c r="FKD99" s="201"/>
      <c r="FKE99" s="201"/>
      <c r="FKF99" s="201"/>
      <c r="FKG99" s="201"/>
      <c r="FKH99" s="201"/>
      <c r="FKI99" s="201"/>
      <c r="FKJ99" s="201"/>
      <c r="FKK99" s="201"/>
      <c r="FKL99" s="201"/>
      <c r="FKM99" s="201"/>
      <c r="FKN99" s="201"/>
      <c r="FKO99" s="201"/>
      <c r="FKP99" s="201"/>
      <c r="FKQ99" s="201"/>
      <c r="FKR99" s="201"/>
      <c r="FKS99" s="201"/>
      <c r="FKT99" s="201"/>
      <c r="FKU99" s="201"/>
      <c r="FKV99" s="201"/>
      <c r="FKW99" s="201"/>
      <c r="FKX99" s="201"/>
      <c r="FKY99" s="201"/>
      <c r="FKZ99" s="201"/>
      <c r="FLA99" s="201"/>
      <c r="FLB99" s="201"/>
      <c r="FLC99" s="201"/>
      <c r="FLD99" s="201"/>
      <c r="FLE99" s="201"/>
      <c r="FLF99" s="201"/>
      <c r="FLG99" s="201"/>
      <c r="FLH99" s="201"/>
      <c r="FLI99" s="201"/>
      <c r="FLJ99" s="201"/>
      <c r="FLK99" s="201"/>
      <c r="FLL99" s="201"/>
      <c r="FLM99" s="201"/>
      <c r="FLN99" s="201"/>
      <c r="FLO99" s="201"/>
      <c r="FLP99" s="201"/>
      <c r="FLQ99" s="201"/>
      <c r="FLR99" s="201"/>
      <c r="FLS99" s="201"/>
      <c r="FLT99" s="201"/>
      <c r="FLU99" s="201"/>
      <c r="FLV99" s="201"/>
      <c r="FLW99" s="201"/>
      <c r="FLX99" s="201"/>
      <c r="FLY99" s="201"/>
      <c r="FLZ99" s="201"/>
      <c r="FMA99" s="201"/>
      <c r="FMB99" s="201"/>
      <c r="FMC99" s="201"/>
      <c r="FMD99" s="201"/>
      <c r="FME99" s="201"/>
      <c r="FMF99" s="201"/>
      <c r="FMG99" s="201"/>
      <c r="FMH99" s="201"/>
      <c r="FMI99" s="201"/>
      <c r="FMJ99" s="201"/>
      <c r="FMK99" s="201"/>
      <c r="FML99" s="201"/>
      <c r="FMM99" s="201"/>
      <c r="FMN99" s="201"/>
      <c r="FMO99" s="201"/>
      <c r="FMP99" s="201"/>
      <c r="FMQ99" s="201"/>
      <c r="FMR99" s="201"/>
      <c r="FMS99" s="201"/>
      <c r="FMT99" s="201"/>
      <c r="FMU99" s="201"/>
      <c r="FMV99" s="201"/>
      <c r="FMW99" s="201"/>
      <c r="FMX99" s="201"/>
      <c r="FMY99" s="201"/>
      <c r="FMZ99" s="201"/>
      <c r="FNA99" s="201"/>
      <c r="FNB99" s="201"/>
      <c r="FNC99" s="201"/>
      <c r="FND99" s="201"/>
      <c r="FNE99" s="201"/>
      <c r="FNF99" s="201"/>
      <c r="FNG99" s="201"/>
      <c r="FNH99" s="201"/>
      <c r="FNI99" s="201"/>
      <c r="FNJ99" s="201"/>
      <c r="FNK99" s="201"/>
      <c r="FNL99" s="201"/>
      <c r="FNM99" s="201"/>
      <c r="FNN99" s="201"/>
      <c r="FNO99" s="201"/>
      <c r="FNP99" s="201"/>
      <c r="FNQ99" s="201"/>
      <c r="FNR99" s="201"/>
      <c r="FNS99" s="201"/>
      <c r="FNT99" s="201"/>
      <c r="FNU99" s="201"/>
      <c r="FNV99" s="201"/>
      <c r="FNW99" s="201"/>
      <c r="FNX99" s="201"/>
      <c r="FNY99" s="201"/>
      <c r="FNZ99" s="201"/>
      <c r="FOA99" s="201"/>
      <c r="FOB99" s="201"/>
      <c r="FOC99" s="201"/>
      <c r="FOD99" s="201"/>
      <c r="FOE99" s="201"/>
      <c r="FOF99" s="201"/>
      <c r="FOG99" s="201"/>
      <c r="FOH99" s="201"/>
      <c r="FOI99" s="201"/>
      <c r="FOJ99" s="201"/>
      <c r="FOK99" s="201"/>
      <c r="FOL99" s="201"/>
      <c r="FOM99" s="201"/>
      <c r="FON99" s="201"/>
      <c r="FOO99" s="201"/>
      <c r="FOP99" s="201"/>
      <c r="FOQ99" s="201"/>
      <c r="FOR99" s="201"/>
      <c r="FOS99" s="201"/>
      <c r="FOT99" s="201"/>
      <c r="FOU99" s="201"/>
      <c r="FOV99" s="201"/>
      <c r="FOW99" s="201"/>
      <c r="FOX99" s="201"/>
      <c r="FOY99" s="201"/>
      <c r="FOZ99" s="201"/>
      <c r="FPA99" s="201"/>
      <c r="FPB99" s="201"/>
      <c r="FPC99" s="201"/>
      <c r="FPD99" s="201"/>
      <c r="FPE99" s="201"/>
      <c r="FPF99" s="201"/>
      <c r="FPG99" s="201"/>
      <c r="FPH99" s="201"/>
      <c r="FPI99" s="201"/>
      <c r="FPJ99" s="201"/>
      <c r="FPK99" s="201"/>
      <c r="FPL99" s="201"/>
      <c r="FPM99" s="201"/>
      <c r="FPN99" s="201"/>
      <c r="FPO99" s="201"/>
      <c r="FPP99" s="201"/>
      <c r="FPQ99" s="201"/>
      <c r="FPR99" s="201"/>
      <c r="FPS99" s="201"/>
      <c r="FPT99" s="201"/>
      <c r="FPU99" s="201"/>
      <c r="FPV99" s="201"/>
      <c r="FPW99" s="201"/>
      <c r="FPX99" s="201"/>
      <c r="FPY99" s="201"/>
      <c r="FPZ99" s="201"/>
      <c r="FQA99" s="201"/>
      <c r="FQB99" s="201"/>
      <c r="FQC99" s="201"/>
      <c r="FQD99" s="201"/>
      <c r="FQE99" s="201"/>
      <c r="FQF99" s="201"/>
      <c r="FQG99" s="201"/>
      <c r="FQH99" s="201"/>
      <c r="FQI99" s="201"/>
      <c r="FQJ99" s="201"/>
      <c r="FQK99" s="201"/>
      <c r="FQL99" s="201"/>
      <c r="FQM99" s="201"/>
      <c r="FQN99" s="201"/>
      <c r="FQO99" s="201"/>
      <c r="FQP99" s="201"/>
      <c r="FQQ99" s="201"/>
      <c r="FQR99" s="201"/>
      <c r="FQS99" s="201"/>
      <c r="FQT99" s="201"/>
      <c r="FQU99" s="201"/>
      <c r="FQV99" s="201"/>
      <c r="FQW99" s="201"/>
      <c r="FQX99" s="201"/>
      <c r="FQY99" s="201"/>
      <c r="FQZ99" s="201"/>
      <c r="FRA99" s="201"/>
      <c r="FRB99" s="201"/>
      <c r="FRC99" s="201"/>
      <c r="FRD99" s="201"/>
      <c r="FRE99" s="201"/>
      <c r="FRF99" s="201"/>
      <c r="FRG99" s="201"/>
      <c r="FRH99" s="201"/>
      <c r="FRI99" s="201"/>
      <c r="FRJ99" s="201"/>
      <c r="FRK99" s="201"/>
      <c r="FRL99" s="201"/>
      <c r="FRM99" s="201"/>
      <c r="FRN99" s="201"/>
      <c r="FRO99" s="201"/>
      <c r="FRP99" s="201"/>
      <c r="FRQ99" s="201"/>
      <c r="FRR99" s="201"/>
      <c r="FRS99" s="201"/>
      <c r="FRT99" s="201"/>
      <c r="FRU99" s="201"/>
      <c r="FRV99" s="201"/>
      <c r="FRW99" s="201"/>
      <c r="FRX99" s="201"/>
      <c r="FRY99" s="201"/>
      <c r="FRZ99" s="201"/>
      <c r="FSA99" s="201"/>
      <c r="FSB99" s="201"/>
      <c r="FSC99" s="201"/>
      <c r="FSD99" s="201"/>
      <c r="FSE99" s="201"/>
      <c r="FSF99" s="201"/>
      <c r="FSG99" s="201"/>
      <c r="FSH99" s="201"/>
      <c r="FSI99" s="201"/>
      <c r="FSJ99" s="201"/>
      <c r="FSK99" s="201"/>
      <c r="FSL99" s="201"/>
      <c r="FSM99" s="201"/>
      <c r="FSN99" s="201"/>
      <c r="FSO99" s="201"/>
      <c r="FSP99" s="201"/>
      <c r="FSQ99" s="201"/>
      <c r="FSR99" s="201"/>
      <c r="FSS99" s="201"/>
      <c r="FST99" s="201"/>
      <c r="FSU99" s="201"/>
      <c r="FSV99" s="201"/>
      <c r="FSW99" s="201"/>
      <c r="FSX99" s="201"/>
      <c r="FSY99" s="201"/>
      <c r="FSZ99" s="201"/>
      <c r="FTA99" s="201"/>
      <c r="FTB99" s="201"/>
      <c r="FTC99" s="201"/>
      <c r="FTD99" s="201"/>
      <c r="FTE99" s="201"/>
      <c r="FTF99" s="201"/>
      <c r="FTG99" s="201"/>
      <c r="FTH99" s="201"/>
      <c r="FTI99" s="201"/>
      <c r="FTJ99" s="201"/>
      <c r="FTK99" s="201"/>
      <c r="FTL99" s="201"/>
      <c r="FTM99" s="201"/>
      <c r="FTN99" s="201"/>
      <c r="FTO99" s="201"/>
      <c r="FTP99" s="201"/>
      <c r="FTQ99" s="201"/>
      <c r="FTR99" s="201"/>
      <c r="FTS99" s="201"/>
      <c r="FTT99" s="201"/>
      <c r="FTU99" s="201"/>
      <c r="FTV99" s="201"/>
      <c r="FTW99" s="201"/>
      <c r="FTX99" s="201"/>
      <c r="FTY99" s="201"/>
      <c r="FTZ99" s="201"/>
      <c r="FUA99" s="201"/>
      <c r="FUB99" s="201"/>
      <c r="FUC99" s="201"/>
      <c r="FUD99" s="201"/>
      <c r="FUE99" s="201"/>
      <c r="FUF99" s="201"/>
      <c r="FUG99" s="201"/>
      <c r="FUH99" s="201"/>
      <c r="FUI99" s="201"/>
      <c r="FUJ99" s="201"/>
      <c r="FUK99" s="201"/>
      <c r="FUL99" s="201"/>
      <c r="FUM99" s="201"/>
      <c r="FUN99" s="201"/>
      <c r="FUO99" s="201"/>
      <c r="FUP99" s="201"/>
      <c r="FUQ99" s="201"/>
      <c r="FUR99" s="201"/>
      <c r="FUS99" s="201"/>
      <c r="FUT99" s="201"/>
      <c r="FUU99" s="201"/>
      <c r="FUV99" s="201"/>
      <c r="FUW99" s="201"/>
      <c r="FUX99" s="201"/>
      <c r="FUY99" s="201"/>
      <c r="FUZ99" s="201"/>
      <c r="FVA99" s="201"/>
      <c r="FVB99" s="201"/>
      <c r="FVC99" s="201"/>
      <c r="FVD99" s="201"/>
      <c r="FVE99" s="201"/>
      <c r="FVF99" s="201"/>
      <c r="FVG99" s="201"/>
      <c r="FVH99" s="201"/>
      <c r="FVI99" s="201"/>
      <c r="FVJ99" s="201"/>
      <c r="FVK99" s="201"/>
      <c r="FVL99" s="201"/>
      <c r="FVM99" s="201"/>
      <c r="FVN99" s="201"/>
      <c r="FVO99" s="201"/>
      <c r="FVP99" s="201"/>
      <c r="FVQ99" s="201"/>
      <c r="FVR99" s="201"/>
      <c r="FVS99" s="201"/>
      <c r="FVT99" s="201"/>
      <c r="FVU99" s="201"/>
      <c r="FVV99" s="201"/>
      <c r="FVW99" s="201"/>
      <c r="FVX99" s="201"/>
      <c r="FVY99" s="201"/>
      <c r="FVZ99" s="201"/>
      <c r="FWA99" s="201"/>
      <c r="FWB99" s="201"/>
      <c r="FWC99" s="201"/>
      <c r="FWD99" s="201"/>
      <c r="FWE99" s="201"/>
      <c r="FWF99" s="201"/>
      <c r="FWG99" s="201"/>
      <c r="FWH99" s="201"/>
      <c r="FWI99" s="201"/>
      <c r="FWJ99" s="201"/>
      <c r="FWK99" s="201"/>
      <c r="FWL99" s="201"/>
      <c r="FWM99" s="201"/>
      <c r="FWN99" s="201"/>
      <c r="FWO99" s="201"/>
      <c r="FWP99" s="201"/>
      <c r="FWQ99" s="201"/>
      <c r="FWR99" s="201"/>
      <c r="FWS99" s="201"/>
      <c r="FWT99" s="201"/>
      <c r="FWU99" s="201"/>
      <c r="FWV99" s="201"/>
      <c r="FWW99" s="201"/>
      <c r="FWX99" s="201"/>
      <c r="FWY99" s="201"/>
      <c r="FWZ99" s="201"/>
      <c r="FXA99" s="201"/>
      <c r="FXB99" s="201"/>
      <c r="FXC99" s="201"/>
      <c r="FXD99" s="201"/>
      <c r="FXE99" s="201"/>
      <c r="FXF99" s="201"/>
      <c r="FXG99" s="201"/>
      <c r="FXH99" s="201"/>
      <c r="FXI99" s="201"/>
      <c r="FXJ99" s="201"/>
      <c r="FXK99" s="201"/>
      <c r="FXL99" s="201"/>
      <c r="FXM99" s="201"/>
      <c r="FXN99" s="201"/>
      <c r="FXO99" s="201"/>
      <c r="FXP99" s="201"/>
      <c r="FXQ99" s="201"/>
      <c r="FXR99" s="201"/>
      <c r="FXS99" s="201"/>
      <c r="FXT99" s="201"/>
      <c r="FXU99" s="201"/>
      <c r="FXV99" s="201"/>
      <c r="FXW99" s="201"/>
      <c r="FXX99" s="201"/>
      <c r="FXY99" s="201"/>
      <c r="FXZ99" s="201"/>
      <c r="FYA99" s="201"/>
      <c r="FYB99" s="201"/>
      <c r="FYC99" s="201"/>
      <c r="FYD99" s="201"/>
      <c r="FYE99" s="201"/>
      <c r="FYF99" s="201"/>
      <c r="FYG99" s="201"/>
      <c r="FYH99" s="201"/>
      <c r="FYI99" s="201"/>
      <c r="FYJ99" s="201"/>
      <c r="FYK99" s="201"/>
      <c r="FYL99" s="201"/>
      <c r="FYM99" s="201"/>
      <c r="FYN99" s="201"/>
      <c r="FYO99" s="201"/>
      <c r="FYP99" s="201"/>
      <c r="FYQ99" s="201"/>
      <c r="FYR99" s="201"/>
      <c r="FYS99" s="201"/>
      <c r="FYT99" s="201"/>
      <c r="FYU99" s="201"/>
      <c r="FYV99" s="201"/>
      <c r="FYW99" s="201"/>
      <c r="FYX99" s="201"/>
      <c r="FYY99" s="201"/>
      <c r="FYZ99" s="201"/>
      <c r="FZA99" s="201"/>
      <c r="FZB99" s="201"/>
      <c r="FZC99" s="201"/>
      <c r="FZD99" s="201"/>
      <c r="FZE99" s="201"/>
      <c r="FZF99" s="201"/>
      <c r="FZG99" s="201"/>
      <c r="FZH99" s="201"/>
      <c r="FZI99" s="201"/>
      <c r="FZJ99" s="201"/>
      <c r="FZK99" s="201"/>
      <c r="FZL99" s="201"/>
      <c r="FZM99" s="201"/>
      <c r="FZN99" s="201"/>
      <c r="FZO99" s="201"/>
      <c r="FZP99" s="201"/>
      <c r="FZQ99" s="201"/>
      <c r="FZR99" s="201"/>
      <c r="FZS99" s="201"/>
      <c r="FZT99" s="201"/>
      <c r="FZU99" s="201"/>
      <c r="FZV99" s="201"/>
      <c r="FZW99" s="201"/>
      <c r="FZX99" s="201"/>
      <c r="FZY99" s="201"/>
      <c r="FZZ99" s="201"/>
      <c r="GAA99" s="201"/>
      <c r="GAB99" s="201"/>
      <c r="GAC99" s="201"/>
      <c r="GAD99" s="201"/>
      <c r="GAE99" s="201"/>
      <c r="GAF99" s="201"/>
      <c r="GAG99" s="201"/>
      <c r="GAH99" s="201"/>
      <c r="GAI99" s="201"/>
      <c r="GAJ99" s="201"/>
      <c r="GAK99" s="201"/>
      <c r="GAL99" s="201"/>
      <c r="GAM99" s="201"/>
      <c r="GAN99" s="201"/>
      <c r="GAO99" s="201"/>
      <c r="GAP99" s="201"/>
      <c r="GAQ99" s="201"/>
      <c r="GAR99" s="201"/>
      <c r="GAS99" s="201"/>
      <c r="GAT99" s="201"/>
      <c r="GAU99" s="201"/>
      <c r="GAV99" s="201"/>
      <c r="GAW99" s="201"/>
      <c r="GAX99" s="201"/>
      <c r="GAY99" s="201"/>
      <c r="GAZ99" s="201"/>
      <c r="GBA99" s="201"/>
      <c r="GBB99" s="201"/>
      <c r="GBC99" s="201"/>
      <c r="GBD99" s="201"/>
      <c r="GBE99" s="201"/>
      <c r="GBF99" s="201"/>
      <c r="GBG99" s="201"/>
      <c r="GBH99" s="201"/>
      <c r="GBI99" s="201"/>
      <c r="GBJ99" s="201"/>
      <c r="GBK99" s="201"/>
      <c r="GBL99" s="201"/>
      <c r="GBM99" s="201"/>
      <c r="GBN99" s="201"/>
      <c r="GBO99" s="201"/>
      <c r="GBP99" s="201"/>
      <c r="GBQ99" s="201"/>
      <c r="GBR99" s="201"/>
      <c r="GBS99" s="201"/>
      <c r="GBT99" s="201"/>
      <c r="GBU99" s="201"/>
      <c r="GBV99" s="201"/>
      <c r="GBW99" s="201"/>
      <c r="GBX99" s="201"/>
      <c r="GBY99" s="201"/>
      <c r="GBZ99" s="201"/>
      <c r="GCA99" s="201"/>
      <c r="GCB99" s="201"/>
      <c r="GCC99" s="201"/>
      <c r="GCD99" s="201"/>
      <c r="GCE99" s="201"/>
      <c r="GCF99" s="201"/>
      <c r="GCG99" s="201"/>
      <c r="GCH99" s="201"/>
      <c r="GCI99" s="201"/>
      <c r="GCJ99" s="201"/>
      <c r="GCK99" s="201"/>
      <c r="GCL99" s="201"/>
      <c r="GCM99" s="201"/>
      <c r="GCN99" s="201"/>
      <c r="GCO99" s="201"/>
      <c r="GCP99" s="201"/>
      <c r="GCQ99" s="201"/>
      <c r="GCR99" s="201"/>
      <c r="GCS99" s="201"/>
      <c r="GCT99" s="201"/>
      <c r="GCU99" s="201"/>
      <c r="GCV99" s="201"/>
      <c r="GCW99" s="201"/>
      <c r="GCX99" s="201"/>
      <c r="GCY99" s="201"/>
      <c r="GCZ99" s="201"/>
      <c r="GDA99" s="201"/>
      <c r="GDB99" s="201"/>
      <c r="GDC99" s="201"/>
      <c r="GDD99" s="201"/>
      <c r="GDE99" s="201"/>
      <c r="GDF99" s="201"/>
      <c r="GDG99" s="201"/>
      <c r="GDH99" s="201"/>
      <c r="GDI99" s="201"/>
      <c r="GDJ99" s="201"/>
      <c r="GDK99" s="201"/>
      <c r="GDL99" s="201"/>
      <c r="GDM99" s="201"/>
      <c r="GDN99" s="201"/>
      <c r="GDO99" s="201"/>
      <c r="GDP99" s="201"/>
      <c r="GDQ99" s="201"/>
      <c r="GDR99" s="201"/>
      <c r="GDS99" s="201"/>
      <c r="GDT99" s="201"/>
      <c r="GDU99" s="201"/>
      <c r="GDV99" s="201"/>
      <c r="GDW99" s="201"/>
      <c r="GDX99" s="201"/>
      <c r="GDY99" s="201"/>
      <c r="GDZ99" s="201"/>
      <c r="GEA99" s="201"/>
      <c r="GEB99" s="201"/>
      <c r="GEC99" s="201"/>
      <c r="GED99" s="201"/>
      <c r="GEE99" s="201"/>
      <c r="GEF99" s="201"/>
      <c r="GEG99" s="201"/>
      <c r="GEH99" s="201"/>
      <c r="GEI99" s="201"/>
      <c r="GEJ99" s="201"/>
      <c r="GEK99" s="201"/>
      <c r="GEL99" s="201"/>
      <c r="GEM99" s="201"/>
      <c r="GEN99" s="201"/>
      <c r="GEO99" s="201"/>
      <c r="GEP99" s="201"/>
      <c r="GEQ99" s="201"/>
      <c r="GER99" s="201"/>
      <c r="GES99" s="201"/>
      <c r="GET99" s="201"/>
      <c r="GEU99" s="201"/>
      <c r="GEV99" s="201"/>
      <c r="GEW99" s="201"/>
      <c r="GEX99" s="201"/>
      <c r="GEY99" s="201"/>
      <c r="GEZ99" s="201"/>
      <c r="GFA99" s="201"/>
      <c r="GFB99" s="201"/>
      <c r="GFC99" s="201"/>
      <c r="GFD99" s="201"/>
      <c r="GFE99" s="201"/>
      <c r="GFF99" s="201"/>
      <c r="GFG99" s="201"/>
      <c r="GFH99" s="201"/>
      <c r="GFI99" s="201"/>
      <c r="GFJ99" s="201"/>
      <c r="GFK99" s="201"/>
      <c r="GFL99" s="201"/>
      <c r="GFM99" s="201"/>
      <c r="GFN99" s="201"/>
      <c r="GFO99" s="201"/>
      <c r="GFP99" s="201"/>
      <c r="GFQ99" s="201"/>
      <c r="GFR99" s="201"/>
      <c r="GFS99" s="201"/>
      <c r="GFT99" s="201"/>
      <c r="GFU99" s="201"/>
      <c r="GFV99" s="201"/>
      <c r="GFW99" s="201"/>
      <c r="GFX99" s="201"/>
      <c r="GFY99" s="201"/>
      <c r="GFZ99" s="201"/>
      <c r="GGA99" s="201"/>
      <c r="GGB99" s="201"/>
      <c r="GGC99" s="201"/>
      <c r="GGD99" s="201"/>
      <c r="GGE99" s="201"/>
      <c r="GGF99" s="201"/>
      <c r="GGG99" s="201"/>
      <c r="GGH99" s="201"/>
      <c r="GGI99" s="201"/>
      <c r="GGJ99" s="201"/>
      <c r="GGK99" s="201"/>
      <c r="GGL99" s="201"/>
      <c r="GGM99" s="201"/>
      <c r="GGN99" s="201"/>
      <c r="GGO99" s="201"/>
      <c r="GGP99" s="201"/>
      <c r="GGQ99" s="201"/>
      <c r="GGR99" s="201"/>
      <c r="GGS99" s="201"/>
      <c r="GGT99" s="201"/>
      <c r="GGU99" s="201"/>
      <c r="GGV99" s="201"/>
      <c r="GGW99" s="201"/>
      <c r="GGX99" s="201"/>
      <c r="GGY99" s="201"/>
      <c r="GGZ99" s="201"/>
      <c r="GHA99" s="201"/>
      <c r="GHB99" s="201"/>
      <c r="GHC99" s="201"/>
      <c r="GHD99" s="201"/>
      <c r="GHE99" s="201"/>
      <c r="GHF99" s="201"/>
      <c r="GHG99" s="201"/>
      <c r="GHH99" s="201"/>
      <c r="GHI99" s="201"/>
      <c r="GHJ99" s="201"/>
      <c r="GHK99" s="201"/>
      <c r="GHL99" s="201"/>
      <c r="GHM99" s="201"/>
      <c r="GHN99" s="201"/>
      <c r="GHO99" s="201"/>
      <c r="GHP99" s="201"/>
      <c r="GHQ99" s="201"/>
      <c r="GHR99" s="201"/>
      <c r="GHS99" s="201"/>
      <c r="GHT99" s="201"/>
      <c r="GHU99" s="201"/>
      <c r="GHV99" s="201"/>
      <c r="GHW99" s="201"/>
      <c r="GHX99" s="201"/>
      <c r="GHY99" s="201"/>
      <c r="GHZ99" s="201"/>
      <c r="GIA99" s="201"/>
      <c r="GIB99" s="201"/>
      <c r="GIC99" s="201"/>
      <c r="GID99" s="201"/>
      <c r="GIE99" s="201"/>
      <c r="GIF99" s="201"/>
      <c r="GIG99" s="201"/>
      <c r="GIH99" s="201"/>
      <c r="GII99" s="201"/>
      <c r="GIJ99" s="201"/>
      <c r="GIK99" s="201"/>
      <c r="GIL99" s="201"/>
      <c r="GIM99" s="201"/>
      <c r="GIN99" s="201"/>
      <c r="GIO99" s="201"/>
      <c r="GIP99" s="201"/>
      <c r="GIQ99" s="201"/>
      <c r="GIR99" s="201"/>
      <c r="GIS99" s="201"/>
      <c r="GIT99" s="201"/>
      <c r="GIU99" s="201"/>
      <c r="GIV99" s="201"/>
      <c r="GIW99" s="201"/>
      <c r="GIX99" s="201"/>
      <c r="GIY99" s="201"/>
      <c r="GIZ99" s="201"/>
      <c r="GJA99" s="201"/>
      <c r="GJB99" s="201"/>
      <c r="GJC99" s="201"/>
      <c r="GJD99" s="201"/>
      <c r="GJE99" s="201"/>
      <c r="GJF99" s="201"/>
      <c r="GJG99" s="201"/>
      <c r="GJH99" s="201"/>
      <c r="GJI99" s="201"/>
      <c r="GJJ99" s="201"/>
      <c r="GJK99" s="201"/>
      <c r="GJL99" s="201"/>
      <c r="GJM99" s="201"/>
      <c r="GJN99" s="201"/>
      <c r="GJO99" s="201"/>
      <c r="GJP99" s="201"/>
      <c r="GJQ99" s="201"/>
      <c r="GJR99" s="201"/>
      <c r="GJS99" s="201"/>
      <c r="GJT99" s="201"/>
      <c r="GJU99" s="201"/>
      <c r="GJV99" s="201"/>
      <c r="GJW99" s="201"/>
      <c r="GJX99" s="201"/>
      <c r="GJY99" s="201"/>
      <c r="GJZ99" s="201"/>
      <c r="GKA99" s="201"/>
      <c r="GKB99" s="201"/>
      <c r="GKC99" s="201"/>
      <c r="GKD99" s="201"/>
      <c r="GKE99" s="201"/>
      <c r="GKF99" s="201"/>
      <c r="GKG99" s="201"/>
      <c r="GKH99" s="201"/>
      <c r="GKI99" s="201"/>
      <c r="GKJ99" s="201"/>
      <c r="GKK99" s="201"/>
      <c r="GKL99" s="201"/>
      <c r="GKM99" s="201"/>
      <c r="GKN99" s="201"/>
      <c r="GKO99" s="201"/>
      <c r="GKP99" s="201"/>
      <c r="GKQ99" s="201"/>
      <c r="GKR99" s="201"/>
      <c r="GKS99" s="201"/>
      <c r="GKT99" s="201"/>
      <c r="GKU99" s="201"/>
      <c r="GKV99" s="201"/>
      <c r="GKW99" s="201"/>
      <c r="GKX99" s="201"/>
      <c r="GKY99" s="201"/>
      <c r="GKZ99" s="201"/>
      <c r="GLA99" s="201"/>
      <c r="GLB99" s="201"/>
      <c r="GLC99" s="201"/>
      <c r="GLD99" s="201"/>
      <c r="GLE99" s="201"/>
      <c r="GLF99" s="201"/>
      <c r="GLG99" s="201"/>
      <c r="GLH99" s="201"/>
      <c r="GLI99" s="201"/>
      <c r="GLJ99" s="201"/>
      <c r="GLK99" s="201"/>
      <c r="GLL99" s="201"/>
      <c r="GLM99" s="201"/>
      <c r="GLN99" s="201"/>
      <c r="GLO99" s="201"/>
      <c r="GLP99" s="201"/>
      <c r="GLQ99" s="201"/>
      <c r="GLR99" s="201"/>
      <c r="GLS99" s="201"/>
      <c r="GLT99" s="201"/>
      <c r="GLU99" s="201"/>
      <c r="GLV99" s="201"/>
      <c r="GLW99" s="201"/>
      <c r="GLX99" s="201"/>
      <c r="GLY99" s="201"/>
      <c r="GLZ99" s="201"/>
      <c r="GMA99" s="201"/>
      <c r="GMB99" s="201"/>
      <c r="GMC99" s="201"/>
      <c r="GMD99" s="201"/>
      <c r="GME99" s="201"/>
      <c r="GMF99" s="201"/>
      <c r="GMG99" s="201"/>
      <c r="GMH99" s="201"/>
      <c r="GMI99" s="201"/>
      <c r="GMJ99" s="201"/>
      <c r="GMK99" s="201"/>
      <c r="GML99" s="201"/>
      <c r="GMM99" s="201"/>
      <c r="GMN99" s="201"/>
      <c r="GMO99" s="201"/>
      <c r="GMP99" s="201"/>
      <c r="GMQ99" s="201"/>
      <c r="GMR99" s="201"/>
      <c r="GMS99" s="201"/>
      <c r="GMT99" s="201"/>
      <c r="GMU99" s="201"/>
      <c r="GMV99" s="201"/>
      <c r="GMW99" s="201"/>
      <c r="GMX99" s="201"/>
      <c r="GMY99" s="201"/>
      <c r="GMZ99" s="201"/>
      <c r="GNA99" s="201"/>
      <c r="GNB99" s="201"/>
      <c r="GNC99" s="201"/>
      <c r="GND99" s="201"/>
      <c r="GNE99" s="201"/>
      <c r="GNF99" s="201"/>
      <c r="GNG99" s="201"/>
      <c r="GNH99" s="201"/>
      <c r="GNI99" s="201"/>
      <c r="GNJ99" s="201"/>
      <c r="GNK99" s="201"/>
      <c r="GNL99" s="201"/>
      <c r="GNM99" s="201"/>
      <c r="GNN99" s="201"/>
      <c r="GNO99" s="201"/>
      <c r="GNP99" s="201"/>
      <c r="GNQ99" s="201"/>
      <c r="GNR99" s="201"/>
      <c r="GNS99" s="201"/>
      <c r="GNT99" s="201"/>
      <c r="GNU99" s="201"/>
      <c r="GNV99" s="201"/>
      <c r="GNW99" s="201"/>
      <c r="GNX99" s="201"/>
      <c r="GNY99" s="201"/>
      <c r="GNZ99" s="201"/>
      <c r="GOA99" s="201"/>
      <c r="GOB99" s="201"/>
      <c r="GOC99" s="201"/>
      <c r="GOD99" s="201"/>
      <c r="GOE99" s="201"/>
      <c r="GOF99" s="201"/>
      <c r="GOG99" s="201"/>
      <c r="GOH99" s="201"/>
      <c r="GOI99" s="201"/>
      <c r="GOJ99" s="201"/>
      <c r="GOK99" s="201"/>
      <c r="GOL99" s="201"/>
      <c r="GOM99" s="201"/>
      <c r="GON99" s="201"/>
      <c r="GOO99" s="201"/>
      <c r="GOP99" s="201"/>
      <c r="GOQ99" s="201"/>
      <c r="GOR99" s="201"/>
      <c r="GOS99" s="201"/>
      <c r="GOT99" s="201"/>
      <c r="GOU99" s="201"/>
      <c r="GOV99" s="201"/>
      <c r="GOW99" s="201"/>
      <c r="GOX99" s="201"/>
      <c r="GOY99" s="201"/>
      <c r="GOZ99" s="201"/>
      <c r="GPA99" s="201"/>
      <c r="GPB99" s="201"/>
      <c r="GPC99" s="201"/>
      <c r="GPD99" s="201"/>
      <c r="GPE99" s="201"/>
      <c r="GPF99" s="201"/>
      <c r="GPG99" s="201"/>
      <c r="GPH99" s="201"/>
      <c r="GPI99" s="201"/>
      <c r="GPJ99" s="201"/>
      <c r="GPK99" s="201"/>
      <c r="GPL99" s="201"/>
      <c r="GPM99" s="201"/>
      <c r="GPN99" s="201"/>
      <c r="GPO99" s="201"/>
      <c r="GPP99" s="201"/>
      <c r="GPQ99" s="201"/>
      <c r="GPR99" s="201"/>
      <c r="GPS99" s="201"/>
      <c r="GPT99" s="201"/>
      <c r="GPU99" s="201"/>
      <c r="GPV99" s="201"/>
      <c r="GPW99" s="201"/>
      <c r="GPX99" s="201"/>
      <c r="GPY99" s="201"/>
      <c r="GPZ99" s="201"/>
      <c r="GQA99" s="201"/>
      <c r="GQB99" s="201"/>
      <c r="GQC99" s="201"/>
      <c r="GQD99" s="201"/>
      <c r="GQE99" s="201"/>
      <c r="GQF99" s="201"/>
      <c r="GQG99" s="201"/>
      <c r="GQH99" s="201"/>
      <c r="GQI99" s="201"/>
      <c r="GQJ99" s="201"/>
      <c r="GQK99" s="201"/>
      <c r="GQL99" s="201"/>
      <c r="GQM99" s="201"/>
      <c r="GQN99" s="201"/>
      <c r="GQO99" s="201"/>
      <c r="GQP99" s="201"/>
      <c r="GQQ99" s="201"/>
      <c r="GQR99" s="201"/>
      <c r="GQS99" s="201"/>
      <c r="GQT99" s="201"/>
      <c r="GQU99" s="201"/>
      <c r="GQV99" s="201"/>
      <c r="GQW99" s="201"/>
      <c r="GQX99" s="201"/>
      <c r="GQY99" s="201"/>
      <c r="GQZ99" s="201"/>
      <c r="GRA99" s="201"/>
      <c r="GRB99" s="201"/>
      <c r="GRC99" s="201"/>
      <c r="GRD99" s="201"/>
      <c r="GRE99" s="201"/>
      <c r="GRF99" s="201"/>
      <c r="GRG99" s="201"/>
      <c r="GRH99" s="201"/>
      <c r="GRI99" s="201"/>
      <c r="GRJ99" s="201"/>
      <c r="GRK99" s="201"/>
      <c r="GRL99" s="201"/>
      <c r="GRM99" s="201"/>
      <c r="GRN99" s="201"/>
      <c r="GRO99" s="201"/>
      <c r="GRP99" s="201"/>
      <c r="GRQ99" s="201"/>
      <c r="GRR99" s="201"/>
      <c r="GRS99" s="201"/>
      <c r="GRT99" s="201"/>
      <c r="GRU99" s="201"/>
      <c r="GRV99" s="201"/>
      <c r="GRW99" s="201"/>
      <c r="GRX99" s="201"/>
      <c r="GRY99" s="201"/>
      <c r="GRZ99" s="201"/>
      <c r="GSA99" s="201"/>
      <c r="GSB99" s="201"/>
      <c r="GSC99" s="201"/>
      <c r="GSD99" s="201"/>
      <c r="GSE99" s="201"/>
      <c r="GSF99" s="201"/>
      <c r="GSG99" s="201"/>
      <c r="GSH99" s="201"/>
      <c r="GSI99" s="201"/>
      <c r="GSJ99" s="201"/>
      <c r="GSK99" s="201"/>
      <c r="GSL99" s="201"/>
      <c r="GSM99" s="201"/>
      <c r="GSN99" s="201"/>
      <c r="GSO99" s="201"/>
      <c r="GSP99" s="201"/>
      <c r="GSQ99" s="201"/>
      <c r="GSR99" s="201"/>
      <c r="GSS99" s="201"/>
      <c r="GST99" s="201"/>
      <c r="GSU99" s="201"/>
      <c r="GSV99" s="201"/>
      <c r="GSW99" s="201"/>
      <c r="GSX99" s="201"/>
      <c r="GSY99" s="201"/>
      <c r="GSZ99" s="201"/>
      <c r="GTA99" s="201"/>
      <c r="GTB99" s="201"/>
      <c r="GTC99" s="201"/>
      <c r="GTD99" s="201"/>
      <c r="GTE99" s="201"/>
      <c r="GTF99" s="201"/>
      <c r="GTG99" s="201"/>
      <c r="GTH99" s="201"/>
      <c r="GTI99" s="201"/>
      <c r="GTJ99" s="201"/>
      <c r="GTK99" s="201"/>
      <c r="GTL99" s="201"/>
      <c r="GTM99" s="201"/>
      <c r="GTN99" s="201"/>
      <c r="GTO99" s="201"/>
      <c r="GTP99" s="201"/>
      <c r="GTQ99" s="201"/>
      <c r="GTR99" s="201"/>
      <c r="GTS99" s="201"/>
      <c r="GTT99" s="201"/>
      <c r="GTU99" s="201"/>
      <c r="GTV99" s="201"/>
      <c r="GTW99" s="201"/>
      <c r="GTX99" s="201"/>
      <c r="GTY99" s="201"/>
      <c r="GTZ99" s="201"/>
      <c r="GUA99" s="201"/>
      <c r="GUB99" s="201"/>
      <c r="GUC99" s="201"/>
      <c r="GUD99" s="201"/>
      <c r="GUE99" s="201"/>
      <c r="GUF99" s="201"/>
      <c r="GUG99" s="201"/>
      <c r="GUH99" s="201"/>
      <c r="GUI99" s="201"/>
      <c r="GUJ99" s="201"/>
      <c r="GUK99" s="201"/>
      <c r="GUL99" s="201"/>
      <c r="GUM99" s="201"/>
      <c r="GUN99" s="201"/>
      <c r="GUO99" s="201"/>
      <c r="GUP99" s="201"/>
      <c r="GUQ99" s="201"/>
      <c r="GUR99" s="201"/>
      <c r="GUS99" s="201"/>
      <c r="GUT99" s="201"/>
      <c r="GUU99" s="201"/>
      <c r="GUV99" s="201"/>
      <c r="GUW99" s="201"/>
      <c r="GUX99" s="201"/>
      <c r="GUY99" s="201"/>
      <c r="GUZ99" s="201"/>
      <c r="GVA99" s="201"/>
      <c r="GVB99" s="201"/>
      <c r="GVC99" s="201"/>
      <c r="GVD99" s="201"/>
      <c r="GVE99" s="201"/>
      <c r="GVF99" s="201"/>
      <c r="GVG99" s="201"/>
      <c r="GVH99" s="201"/>
      <c r="GVI99" s="201"/>
      <c r="GVJ99" s="201"/>
      <c r="GVK99" s="201"/>
      <c r="GVL99" s="201"/>
      <c r="GVM99" s="201"/>
      <c r="GVN99" s="201"/>
      <c r="GVO99" s="201"/>
      <c r="GVP99" s="201"/>
      <c r="GVQ99" s="201"/>
      <c r="GVR99" s="201"/>
      <c r="GVS99" s="201"/>
      <c r="GVT99" s="201"/>
      <c r="GVU99" s="201"/>
      <c r="GVV99" s="201"/>
      <c r="GVW99" s="201"/>
      <c r="GVX99" s="201"/>
      <c r="GVY99" s="201"/>
      <c r="GVZ99" s="201"/>
      <c r="GWA99" s="201"/>
      <c r="GWB99" s="201"/>
      <c r="GWC99" s="201"/>
      <c r="GWD99" s="201"/>
      <c r="GWE99" s="201"/>
      <c r="GWF99" s="201"/>
      <c r="GWG99" s="201"/>
      <c r="GWH99" s="201"/>
      <c r="GWI99" s="201"/>
      <c r="GWJ99" s="201"/>
      <c r="GWK99" s="201"/>
      <c r="GWL99" s="201"/>
      <c r="GWM99" s="201"/>
      <c r="GWN99" s="201"/>
      <c r="GWO99" s="201"/>
      <c r="GWP99" s="201"/>
      <c r="GWQ99" s="201"/>
      <c r="GWR99" s="201"/>
      <c r="GWS99" s="201"/>
      <c r="GWT99" s="201"/>
      <c r="GWU99" s="201"/>
      <c r="GWV99" s="201"/>
      <c r="GWW99" s="201"/>
      <c r="GWX99" s="201"/>
      <c r="GWY99" s="201"/>
      <c r="GWZ99" s="201"/>
      <c r="GXA99" s="201"/>
      <c r="GXB99" s="201"/>
      <c r="GXC99" s="201"/>
      <c r="GXD99" s="201"/>
      <c r="GXE99" s="201"/>
      <c r="GXF99" s="201"/>
      <c r="GXG99" s="201"/>
      <c r="GXH99" s="201"/>
      <c r="GXI99" s="201"/>
      <c r="GXJ99" s="201"/>
      <c r="GXK99" s="201"/>
      <c r="GXL99" s="201"/>
      <c r="GXM99" s="201"/>
      <c r="GXN99" s="201"/>
      <c r="GXO99" s="201"/>
      <c r="GXP99" s="201"/>
      <c r="GXQ99" s="201"/>
      <c r="GXR99" s="201"/>
      <c r="GXS99" s="201"/>
      <c r="GXT99" s="201"/>
      <c r="GXU99" s="201"/>
      <c r="GXV99" s="201"/>
      <c r="GXW99" s="201"/>
      <c r="GXX99" s="201"/>
      <c r="GXY99" s="201"/>
      <c r="GXZ99" s="201"/>
      <c r="GYA99" s="201"/>
      <c r="GYB99" s="201"/>
      <c r="GYC99" s="201"/>
      <c r="GYD99" s="201"/>
      <c r="GYE99" s="201"/>
      <c r="GYF99" s="201"/>
      <c r="GYG99" s="201"/>
      <c r="GYH99" s="201"/>
      <c r="GYI99" s="201"/>
      <c r="GYJ99" s="201"/>
      <c r="GYK99" s="201"/>
      <c r="GYL99" s="201"/>
      <c r="GYM99" s="201"/>
      <c r="GYN99" s="201"/>
      <c r="GYO99" s="201"/>
      <c r="GYP99" s="201"/>
      <c r="GYQ99" s="201"/>
      <c r="GYR99" s="201"/>
      <c r="GYS99" s="201"/>
      <c r="GYT99" s="201"/>
      <c r="GYU99" s="201"/>
      <c r="GYV99" s="201"/>
      <c r="GYW99" s="201"/>
      <c r="GYX99" s="201"/>
      <c r="GYY99" s="201"/>
      <c r="GYZ99" s="201"/>
      <c r="GZA99" s="201"/>
      <c r="GZB99" s="201"/>
      <c r="GZC99" s="201"/>
      <c r="GZD99" s="201"/>
      <c r="GZE99" s="201"/>
      <c r="GZF99" s="201"/>
      <c r="GZG99" s="201"/>
      <c r="GZH99" s="201"/>
      <c r="GZI99" s="201"/>
      <c r="GZJ99" s="201"/>
      <c r="GZK99" s="201"/>
      <c r="GZL99" s="201"/>
      <c r="GZM99" s="201"/>
      <c r="GZN99" s="201"/>
      <c r="GZO99" s="201"/>
      <c r="GZP99" s="201"/>
      <c r="GZQ99" s="201"/>
      <c r="GZR99" s="201"/>
      <c r="GZS99" s="201"/>
      <c r="GZT99" s="201"/>
      <c r="GZU99" s="201"/>
      <c r="GZV99" s="201"/>
      <c r="GZW99" s="201"/>
      <c r="GZX99" s="201"/>
      <c r="GZY99" s="201"/>
      <c r="GZZ99" s="201"/>
      <c r="HAA99" s="201"/>
      <c r="HAB99" s="201"/>
      <c r="HAC99" s="201"/>
      <c r="HAD99" s="201"/>
      <c r="HAE99" s="201"/>
      <c r="HAF99" s="201"/>
      <c r="HAG99" s="201"/>
      <c r="HAH99" s="201"/>
      <c r="HAI99" s="201"/>
      <c r="HAJ99" s="201"/>
      <c r="HAK99" s="201"/>
      <c r="HAL99" s="201"/>
      <c r="HAM99" s="201"/>
      <c r="HAN99" s="201"/>
      <c r="HAO99" s="201"/>
      <c r="HAP99" s="201"/>
      <c r="HAQ99" s="201"/>
      <c r="HAR99" s="201"/>
      <c r="HAS99" s="201"/>
      <c r="HAT99" s="201"/>
      <c r="HAU99" s="201"/>
      <c r="HAV99" s="201"/>
      <c r="HAW99" s="201"/>
      <c r="HAX99" s="201"/>
      <c r="HAY99" s="201"/>
      <c r="HAZ99" s="201"/>
      <c r="HBA99" s="201"/>
      <c r="HBB99" s="201"/>
      <c r="HBC99" s="201"/>
      <c r="HBD99" s="201"/>
      <c r="HBE99" s="201"/>
      <c r="HBF99" s="201"/>
      <c r="HBG99" s="201"/>
      <c r="HBH99" s="201"/>
      <c r="HBI99" s="201"/>
      <c r="HBJ99" s="201"/>
      <c r="HBK99" s="201"/>
      <c r="HBL99" s="201"/>
      <c r="HBM99" s="201"/>
      <c r="HBN99" s="201"/>
      <c r="HBO99" s="201"/>
      <c r="HBP99" s="201"/>
      <c r="HBQ99" s="201"/>
      <c r="HBR99" s="201"/>
      <c r="HBS99" s="201"/>
      <c r="HBT99" s="201"/>
      <c r="HBU99" s="201"/>
      <c r="HBV99" s="201"/>
      <c r="HBW99" s="201"/>
      <c r="HBX99" s="201"/>
      <c r="HBY99" s="201"/>
      <c r="HBZ99" s="201"/>
      <c r="HCA99" s="201"/>
      <c r="HCB99" s="201"/>
      <c r="HCC99" s="201"/>
      <c r="HCD99" s="201"/>
      <c r="HCE99" s="201"/>
      <c r="HCF99" s="201"/>
      <c r="HCG99" s="201"/>
      <c r="HCH99" s="201"/>
      <c r="HCI99" s="201"/>
      <c r="HCJ99" s="201"/>
      <c r="HCK99" s="201"/>
      <c r="HCL99" s="201"/>
      <c r="HCM99" s="201"/>
      <c r="HCN99" s="201"/>
      <c r="HCO99" s="201"/>
      <c r="HCP99" s="201"/>
      <c r="HCQ99" s="201"/>
      <c r="HCR99" s="201"/>
      <c r="HCS99" s="201"/>
      <c r="HCT99" s="201"/>
      <c r="HCU99" s="201"/>
      <c r="HCV99" s="201"/>
      <c r="HCW99" s="201"/>
      <c r="HCX99" s="201"/>
      <c r="HCY99" s="201"/>
      <c r="HCZ99" s="201"/>
      <c r="HDA99" s="201"/>
      <c r="HDB99" s="201"/>
      <c r="HDC99" s="201"/>
      <c r="HDD99" s="201"/>
      <c r="HDE99" s="201"/>
      <c r="HDF99" s="201"/>
      <c r="HDG99" s="201"/>
      <c r="HDH99" s="201"/>
      <c r="HDI99" s="201"/>
      <c r="HDJ99" s="201"/>
      <c r="HDK99" s="201"/>
      <c r="HDL99" s="201"/>
      <c r="HDM99" s="201"/>
      <c r="HDN99" s="201"/>
      <c r="HDO99" s="201"/>
      <c r="HDP99" s="201"/>
      <c r="HDQ99" s="201"/>
      <c r="HDR99" s="201"/>
      <c r="HDS99" s="201"/>
      <c r="HDT99" s="201"/>
      <c r="HDU99" s="201"/>
      <c r="HDV99" s="201"/>
      <c r="HDW99" s="201"/>
      <c r="HDX99" s="201"/>
      <c r="HDY99" s="201"/>
      <c r="HDZ99" s="201"/>
      <c r="HEA99" s="201"/>
      <c r="HEB99" s="201"/>
      <c r="HEC99" s="201"/>
      <c r="HED99" s="201"/>
      <c r="HEE99" s="201"/>
      <c r="HEF99" s="201"/>
      <c r="HEG99" s="201"/>
      <c r="HEH99" s="201"/>
      <c r="HEI99" s="201"/>
      <c r="HEJ99" s="201"/>
      <c r="HEK99" s="201"/>
      <c r="HEL99" s="201"/>
      <c r="HEM99" s="201"/>
      <c r="HEN99" s="201"/>
      <c r="HEO99" s="201"/>
      <c r="HEP99" s="201"/>
      <c r="HEQ99" s="201"/>
      <c r="HER99" s="201"/>
      <c r="HES99" s="201"/>
      <c r="HET99" s="201"/>
      <c r="HEU99" s="201"/>
      <c r="HEV99" s="201"/>
      <c r="HEW99" s="201"/>
      <c r="HEX99" s="201"/>
      <c r="HEY99" s="201"/>
      <c r="HEZ99" s="201"/>
      <c r="HFA99" s="201"/>
      <c r="HFB99" s="201"/>
      <c r="HFC99" s="201"/>
      <c r="HFD99" s="201"/>
      <c r="HFE99" s="201"/>
      <c r="HFF99" s="201"/>
      <c r="HFG99" s="201"/>
      <c r="HFH99" s="201"/>
      <c r="HFI99" s="201"/>
      <c r="HFJ99" s="201"/>
      <c r="HFK99" s="201"/>
      <c r="HFL99" s="201"/>
      <c r="HFM99" s="201"/>
      <c r="HFN99" s="201"/>
      <c r="HFO99" s="201"/>
      <c r="HFP99" s="201"/>
      <c r="HFQ99" s="201"/>
      <c r="HFR99" s="201"/>
      <c r="HFS99" s="201"/>
      <c r="HFT99" s="201"/>
      <c r="HFU99" s="201"/>
      <c r="HFV99" s="201"/>
      <c r="HFW99" s="201"/>
      <c r="HFX99" s="201"/>
      <c r="HFY99" s="201"/>
      <c r="HFZ99" s="201"/>
      <c r="HGA99" s="201"/>
      <c r="HGB99" s="201"/>
      <c r="HGC99" s="201"/>
      <c r="HGD99" s="201"/>
      <c r="HGE99" s="201"/>
      <c r="HGF99" s="201"/>
      <c r="HGG99" s="201"/>
      <c r="HGH99" s="201"/>
      <c r="HGI99" s="201"/>
      <c r="HGJ99" s="201"/>
      <c r="HGK99" s="201"/>
      <c r="HGL99" s="201"/>
      <c r="HGM99" s="201"/>
      <c r="HGN99" s="201"/>
      <c r="HGO99" s="201"/>
      <c r="HGP99" s="201"/>
      <c r="HGQ99" s="201"/>
      <c r="HGR99" s="201"/>
      <c r="HGS99" s="201"/>
      <c r="HGT99" s="201"/>
      <c r="HGU99" s="201"/>
      <c r="HGV99" s="201"/>
      <c r="HGW99" s="201"/>
      <c r="HGX99" s="201"/>
      <c r="HGY99" s="201"/>
      <c r="HGZ99" s="201"/>
      <c r="HHA99" s="201"/>
      <c r="HHB99" s="201"/>
      <c r="HHC99" s="201"/>
      <c r="HHD99" s="201"/>
      <c r="HHE99" s="201"/>
      <c r="HHF99" s="201"/>
      <c r="HHG99" s="201"/>
      <c r="HHH99" s="201"/>
      <c r="HHI99" s="201"/>
      <c r="HHJ99" s="201"/>
      <c r="HHK99" s="201"/>
      <c r="HHL99" s="201"/>
      <c r="HHM99" s="201"/>
      <c r="HHN99" s="201"/>
      <c r="HHO99" s="201"/>
      <c r="HHP99" s="201"/>
      <c r="HHQ99" s="201"/>
      <c r="HHR99" s="201"/>
      <c r="HHS99" s="201"/>
      <c r="HHT99" s="201"/>
      <c r="HHU99" s="201"/>
      <c r="HHV99" s="201"/>
      <c r="HHW99" s="201"/>
      <c r="HHX99" s="201"/>
      <c r="HHY99" s="201"/>
      <c r="HHZ99" s="201"/>
      <c r="HIA99" s="201"/>
      <c r="HIB99" s="201"/>
      <c r="HIC99" s="201"/>
      <c r="HID99" s="201"/>
      <c r="HIE99" s="201"/>
      <c r="HIF99" s="201"/>
      <c r="HIG99" s="201"/>
      <c r="HIH99" s="201"/>
      <c r="HII99" s="201"/>
      <c r="HIJ99" s="201"/>
      <c r="HIK99" s="201"/>
      <c r="HIL99" s="201"/>
      <c r="HIM99" s="201"/>
      <c r="HIN99" s="201"/>
      <c r="HIO99" s="201"/>
      <c r="HIP99" s="201"/>
      <c r="HIQ99" s="201"/>
      <c r="HIR99" s="201"/>
      <c r="HIS99" s="201"/>
      <c r="HIT99" s="201"/>
      <c r="HIU99" s="201"/>
      <c r="HIV99" s="201"/>
      <c r="HIW99" s="201"/>
      <c r="HIX99" s="201"/>
      <c r="HIY99" s="201"/>
      <c r="HIZ99" s="201"/>
      <c r="HJA99" s="201"/>
      <c r="HJB99" s="201"/>
      <c r="HJC99" s="201"/>
      <c r="HJD99" s="201"/>
      <c r="HJE99" s="201"/>
      <c r="HJF99" s="201"/>
      <c r="HJG99" s="201"/>
      <c r="HJH99" s="201"/>
      <c r="HJI99" s="201"/>
      <c r="HJJ99" s="201"/>
      <c r="HJK99" s="201"/>
      <c r="HJL99" s="201"/>
      <c r="HJM99" s="201"/>
      <c r="HJN99" s="201"/>
      <c r="HJO99" s="201"/>
      <c r="HJP99" s="201"/>
      <c r="HJQ99" s="201"/>
      <c r="HJR99" s="201"/>
      <c r="HJS99" s="201"/>
      <c r="HJT99" s="201"/>
      <c r="HJU99" s="201"/>
      <c r="HJV99" s="201"/>
      <c r="HJW99" s="201"/>
      <c r="HJX99" s="201"/>
      <c r="HJY99" s="201"/>
      <c r="HJZ99" s="201"/>
      <c r="HKA99" s="201"/>
      <c r="HKB99" s="201"/>
      <c r="HKC99" s="201"/>
      <c r="HKD99" s="201"/>
      <c r="HKE99" s="201"/>
      <c r="HKF99" s="201"/>
      <c r="HKG99" s="201"/>
      <c r="HKH99" s="201"/>
      <c r="HKI99" s="201"/>
      <c r="HKJ99" s="201"/>
      <c r="HKK99" s="201"/>
      <c r="HKL99" s="201"/>
      <c r="HKM99" s="201"/>
      <c r="HKN99" s="201"/>
      <c r="HKO99" s="201"/>
      <c r="HKP99" s="201"/>
      <c r="HKQ99" s="201"/>
      <c r="HKR99" s="201"/>
      <c r="HKS99" s="201"/>
      <c r="HKT99" s="201"/>
      <c r="HKU99" s="201"/>
      <c r="HKV99" s="201"/>
      <c r="HKW99" s="201"/>
      <c r="HKX99" s="201"/>
      <c r="HKY99" s="201"/>
      <c r="HKZ99" s="201"/>
      <c r="HLA99" s="201"/>
      <c r="HLB99" s="201"/>
      <c r="HLC99" s="201"/>
      <c r="HLD99" s="201"/>
      <c r="HLE99" s="201"/>
      <c r="HLF99" s="201"/>
      <c r="HLG99" s="201"/>
      <c r="HLH99" s="201"/>
      <c r="HLI99" s="201"/>
      <c r="HLJ99" s="201"/>
      <c r="HLK99" s="201"/>
      <c r="HLL99" s="201"/>
      <c r="HLM99" s="201"/>
      <c r="HLN99" s="201"/>
      <c r="HLO99" s="201"/>
      <c r="HLP99" s="201"/>
      <c r="HLQ99" s="201"/>
      <c r="HLR99" s="201"/>
      <c r="HLS99" s="201"/>
      <c r="HLT99" s="201"/>
      <c r="HLU99" s="201"/>
      <c r="HLV99" s="201"/>
      <c r="HLW99" s="201"/>
      <c r="HLX99" s="201"/>
      <c r="HLY99" s="201"/>
      <c r="HLZ99" s="201"/>
      <c r="HMA99" s="201"/>
      <c r="HMB99" s="201"/>
      <c r="HMC99" s="201"/>
      <c r="HMD99" s="201"/>
      <c r="HME99" s="201"/>
      <c r="HMF99" s="201"/>
      <c r="HMG99" s="201"/>
      <c r="HMH99" s="201"/>
      <c r="HMI99" s="201"/>
      <c r="HMJ99" s="201"/>
      <c r="HMK99" s="201"/>
      <c r="HML99" s="201"/>
      <c r="HMM99" s="201"/>
      <c r="HMN99" s="201"/>
      <c r="HMO99" s="201"/>
      <c r="HMP99" s="201"/>
      <c r="HMQ99" s="201"/>
      <c r="HMR99" s="201"/>
      <c r="HMS99" s="201"/>
      <c r="HMT99" s="201"/>
      <c r="HMU99" s="201"/>
      <c r="HMV99" s="201"/>
      <c r="HMW99" s="201"/>
      <c r="HMX99" s="201"/>
      <c r="HMY99" s="201"/>
      <c r="HMZ99" s="201"/>
      <c r="HNA99" s="201"/>
      <c r="HNB99" s="201"/>
      <c r="HNC99" s="201"/>
      <c r="HND99" s="201"/>
      <c r="HNE99" s="201"/>
      <c r="HNF99" s="201"/>
      <c r="HNG99" s="201"/>
      <c r="HNH99" s="201"/>
      <c r="HNI99" s="201"/>
      <c r="HNJ99" s="201"/>
      <c r="HNK99" s="201"/>
      <c r="HNL99" s="201"/>
      <c r="HNM99" s="201"/>
      <c r="HNN99" s="201"/>
      <c r="HNO99" s="201"/>
      <c r="HNP99" s="201"/>
      <c r="HNQ99" s="201"/>
      <c r="HNR99" s="201"/>
      <c r="HNS99" s="201"/>
      <c r="HNT99" s="201"/>
      <c r="HNU99" s="201"/>
      <c r="HNV99" s="201"/>
      <c r="HNW99" s="201"/>
      <c r="HNX99" s="201"/>
      <c r="HNY99" s="201"/>
      <c r="HNZ99" s="201"/>
      <c r="HOA99" s="201"/>
      <c r="HOB99" s="201"/>
      <c r="HOC99" s="201"/>
      <c r="HOD99" s="201"/>
      <c r="HOE99" s="201"/>
      <c r="HOF99" s="201"/>
      <c r="HOG99" s="201"/>
      <c r="HOH99" s="201"/>
      <c r="HOI99" s="201"/>
      <c r="HOJ99" s="201"/>
      <c r="HOK99" s="201"/>
      <c r="HOL99" s="201"/>
      <c r="HOM99" s="201"/>
      <c r="HON99" s="201"/>
      <c r="HOO99" s="201"/>
      <c r="HOP99" s="201"/>
      <c r="HOQ99" s="201"/>
      <c r="HOR99" s="201"/>
      <c r="HOS99" s="201"/>
      <c r="HOT99" s="201"/>
      <c r="HOU99" s="201"/>
      <c r="HOV99" s="201"/>
      <c r="HOW99" s="201"/>
      <c r="HOX99" s="201"/>
      <c r="HOY99" s="201"/>
      <c r="HOZ99" s="201"/>
      <c r="HPA99" s="201"/>
      <c r="HPB99" s="201"/>
      <c r="HPC99" s="201"/>
      <c r="HPD99" s="201"/>
      <c r="HPE99" s="201"/>
      <c r="HPF99" s="201"/>
      <c r="HPG99" s="201"/>
      <c r="HPH99" s="201"/>
      <c r="HPI99" s="201"/>
      <c r="HPJ99" s="201"/>
      <c r="HPK99" s="201"/>
      <c r="HPL99" s="201"/>
      <c r="HPM99" s="201"/>
      <c r="HPN99" s="201"/>
      <c r="HPO99" s="201"/>
      <c r="HPP99" s="201"/>
      <c r="HPQ99" s="201"/>
      <c r="HPR99" s="201"/>
      <c r="HPS99" s="201"/>
      <c r="HPT99" s="201"/>
      <c r="HPU99" s="201"/>
      <c r="HPV99" s="201"/>
      <c r="HPW99" s="201"/>
      <c r="HPX99" s="201"/>
      <c r="HPY99" s="201"/>
      <c r="HPZ99" s="201"/>
      <c r="HQA99" s="201"/>
      <c r="HQB99" s="201"/>
      <c r="HQC99" s="201"/>
      <c r="HQD99" s="201"/>
      <c r="HQE99" s="201"/>
      <c r="HQF99" s="201"/>
      <c r="HQG99" s="201"/>
      <c r="HQH99" s="201"/>
      <c r="HQI99" s="201"/>
      <c r="HQJ99" s="201"/>
      <c r="HQK99" s="201"/>
      <c r="HQL99" s="201"/>
      <c r="HQM99" s="201"/>
      <c r="HQN99" s="201"/>
      <c r="HQO99" s="201"/>
      <c r="HQP99" s="201"/>
      <c r="HQQ99" s="201"/>
      <c r="HQR99" s="201"/>
      <c r="HQS99" s="201"/>
      <c r="HQT99" s="201"/>
      <c r="HQU99" s="201"/>
      <c r="HQV99" s="201"/>
      <c r="HQW99" s="201"/>
      <c r="HQX99" s="201"/>
      <c r="HQY99" s="201"/>
      <c r="HQZ99" s="201"/>
      <c r="HRA99" s="201"/>
      <c r="HRB99" s="201"/>
      <c r="HRC99" s="201"/>
      <c r="HRD99" s="201"/>
      <c r="HRE99" s="201"/>
      <c r="HRF99" s="201"/>
      <c r="HRG99" s="201"/>
      <c r="HRH99" s="201"/>
      <c r="HRI99" s="201"/>
      <c r="HRJ99" s="201"/>
      <c r="HRK99" s="201"/>
      <c r="HRL99" s="201"/>
      <c r="HRM99" s="201"/>
      <c r="HRN99" s="201"/>
      <c r="HRO99" s="201"/>
      <c r="HRP99" s="201"/>
      <c r="HRQ99" s="201"/>
      <c r="HRR99" s="201"/>
      <c r="HRS99" s="201"/>
      <c r="HRT99" s="201"/>
      <c r="HRU99" s="201"/>
      <c r="HRV99" s="201"/>
      <c r="HRW99" s="201"/>
      <c r="HRX99" s="201"/>
      <c r="HRY99" s="201"/>
      <c r="HRZ99" s="201"/>
      <c r="HSA99" s="201"/>
      <c r="HSB99" s="201"/>
      <c r="HSC99" s="201"/>
      <c r="HSD99" s="201"/>
      <c r="HSE99" s="201"/>
      <c r="HSF99" s="201"/>
      <c r="HSG99" s="201"/>
      <c r="HSH99" s="201"/>
      <c r="HSI99" s="201"/>
      <c r="HSJ99" s="201"/>
      <c r="HSK99" s="201"/>
      <c r="HSL99" s="201"/>
      <c r="HSM99" s="201"/>
      <c r="HSN99" s="201"/>
      <c r="HSO99" s="201"/>
      <c r="HSP99" s="201"/>
      <c r="HSQ99" s="201"/>
      <c r="HSR99" s="201"/>
      <c r="HSS99" s="201"/>
      <c r="HST99" s="201"/>
      <c r="HSU99" s="201"/>
      <c r="HSV99" s="201"/>
      <c r="HSW99" s="201"/>
      <c r="HSX99" s="201"/>
      <c r="HSY99" s="201"/>
      <c r="HSZ99" s="201"/>
      <c r="HTA99" s="201"/>
      <c r="HTB99" s="201"/>
      <c r="HTC99" s="201"/>
      <c r="HTD99" s="201"/>
      <c r="HTE99" s="201"/>
      <c r="HTF99" s="201"/>
      <c r="HTG99" s="201"/>
      <c r="HTH99" s="201"/>
      <c r="HTI99" s="201"/>
      <c r="HTJ99" s="201"/>
      <c r="HTK99" s="201"/>
      <c r="HTL99" s="201"/>
      <c r="HTM99" s="201"/>
      <c r="HTN99" s="201"/>
      <c r="HTO99" s="201"/>
      <c r="HTP99" s="201"/>
      <c r="HTQ99" s="201"/>
      <c r="HTR99" s="201"/>
      <c r="HTS99" s="201"/>
      <c r="HTT99" s="201"/>
      <c r="HTU99" s="201"/>
      <c r="HTV99" s="201"/>
      <c r="HTW99" s="201"/>
      <c r="HTX99" s="201"/>
      <c r="HTY99" s="201"/>
      <c r="HTZ99" s="201"/>
      <c r="HUA99" s="201"/>
      <c r="HUB99" s="201"/>
      <c r="HUC99" s="201"/>
      <c r="HUD99" s="201"/>
      <c r="HUE99" s="201"/>
      <c r="HUF99" s="201"/>
      <c r="HUG99" s="201"/>
      <c r="HUH99" s="201"/>
      <c r="HUI99" s="201"/>
      <c r="HUJ99" s="201"/>
      <c r="HUK99" s="201"/>
      <c r="HUL99" s="201"/>
      <c r="HUM99" s="201"/>
      <c r="HUN99" s="201"/>
      <c r="HUO99" s="201"/>
      <c r="HUP99" s="201"/>
      <c r="HUQ99" s="201"/>
      <c r="HUR99" s="201"/>
      <c r="HUS99" s="201"/>
      <c r="HUT99" s="201"/>
      <c r="HUU99" s="201"/>
      <c r="HUV99" s="201"/>
      <c r="HUW99" s="201"/>
      <c r="HUX99" s="201"/>
      <c r="HUY99" s="201"/>
      <c r="HUZ99" s="201"/>
      <c r="HVA99" s="201"/>
      <c r="HVB99" s="201"/>
      <c r="HVC99" s="201"/>
      <c r="HVD99" s="201"/>
      <c r="HVE99" s="201"/>
      <c r="HVF99" s="201"/>
      <c r="HVG99" s="201"/>
      <c r="HVH99" s="201"/>
      <c r="HVI99" s="201"/>
      <c r="HVJ99" s="201"/>
      <c r="HVK99" s="201"/>
      <c r="HVL99" s="201"/>
      <c r="HVM99" s="201"/>
      <c r="HVN99" s="201"/>
      <c r="HVO99" s="201"/>
      <c r="HVP99" s="201"/>
      <c r="HVQ99" s="201"/>
      <c r="HVR99" s="201"/>
      <c r="HVS99" s="201"/>
      <c r="HVT99" s="201"/>
      <c r="HVU99" s="201"/>
      <c r="HVV99" s="201"/>
      <c r="HVW99" s="201"/>
      <c r="HVX99" s="201"/>
      <c r="HVY99" s="201"/>
      <c r="HVZ99" s="201"/>
      <c r="HWA99" s="201"/>
      <c r="HWB99" s="201"/>
      <c r="HWC99" s="201"/>
      <c r="HWD99" s="201"/>
      <c r="HWE99" s="201"/>
      <c r="HWF99" s="201"/>
      <c r="HWG99" s="201"/>
      <c r="HWH99" s="201"/>
      <c r="HWI99" s="201"/>
      <c r="HWJ99" s="201"/>
      <c r="HWK99" s="201"/>
      <c r="HWL99" s="201"/>
      <c r="HWM99" s="201"/>
      <c r="HWN99" s="201"/>
      <c r="HWO99" s="201"/>
      <c r="HWP99" s="201"/>
      <c r="HWQ99" s="201"/>
      <c r="HWR99" s="201"/>
      <c r="HWS99" s="201"/>
      <c r="HWT99" s="201"/>
      <c r="HWU99" s="201"/>
      <c r="HWV99" s="201"/>
      <c r="HWW99" s="201"/>
      <c r="HWX99" s="201"/>
      <c r="HWY99" s="201"/>
      <c r="HWZ99" s="201"/>
      <c r="HXA99" s="201"/>
      <c r="HXB99" s="201"/>
      <c r="HXC99" s="201"/>
      <c r="HXD99" s="201"/>
      <c r="HXE99" s="201"/>
      <c r="HXF99" s="201"/>
      <c r="HXG99" s="201"/>
      <c r="HXH99" s="201"/>
      <c r="HXI99" s="201"/>
      <c r="HXJ99" s="201"/>
      <c r="HXK99" s="201"/>
      <c r="HXL99" s="201"/>
      <c r="HXM99" s="201"/>
      <c r="HXN99" s="201"/>
      <c r="HXO99" s="201"/>
      <c r="HXP99" s="201"/>
      <c r="HXQ99" s="201"/>
      <c r="HXR99" s="201"/>
      <c r="HXS99" s="201"/>
      <c r="HXT99" s="201"/>
      <c r="HXU99" s="201"/>
      <c r="HXV99" s="201"/>
      <c r="HXW99" s="201"/>
      <c r="HXX99" s="201"/>
      <c r="HXY99" s="201"/>
      <c r="HXZ99" s="201"/>
      <c r="HYA99" s="201"/>
      <c r="HYB99" s="201"/>
      <c r="HYC99" s="201"/>
      <c r="HYD99" s="201"/>
      <c r="HYE99" s="201"/>
      <c r="HYF99" s="201"/>
      <c r="HYG99" s="201"/>
      <c r="HYH99" s="201"/>
      <c r="HYI99" s="201"/>
      <c r="HYJ99" s="201"/>
      <c r="HYK99" s="201"/>
      <c r="HYL99" s="201"/>
      <c r="HYM99" s="201"/>
      <c r="HYN99" s="201"/>
      <c r="HYO99" s="201"/>
      <c r="HYP99" s="201"/>
      <c r="HYQ99" s="201"/>
      <c r="HYR99" s="201"/>
      <c r="HYS99" s="201"/>
      <c r="HYT99" s="201"/>
      <c r="HYU99" s="201"/>
      <c r="HYV99" s="201"/>
      <c r="HYW99" s="201"/>
      <c r="HYX99" s="201"/>
      <c r="HYY99" s="201"/>
      <c r="HYZ99" s="201"/>
      <c r="HZA99" s="201"/>
      <c r="HZB99" s="201"/>
      <c r="HZC99" s="201"/>
      <c r="HZD99" s="201"/>
      <c r="HZE99" s="201"/>
      <c r="HZF99" s="201"/>
      <c r="HZG99" s="201"/>
      <c r="HZH99" s="201"/>
      <c r="HZI99" s="201"/>
      <c r="HZJ99" s="201"/>
      <c r="HZK99" s="201"/>
      <c r="HZL99" s="201"/>
      <c r="HZM99" s="201"/>
      <c r="HZN99" s="201"/>
      <c r="HZO99" s="201"/>
      <c r="HZP99" s="201"/>
      <c r="HZQ99" s="201"/>
      <c r="HZR99" s="201"/>
      <c r="HZS99" s="201"/>
      <c r="HZT99" s="201"/>
      <c r="HZU99" s="201"/>
      <c r="HZV99" s="201"/>
      <c r="HZW99" s="201"/>
      <c r="HZX99" s="201"/>
      <c r="HZY99" s="201"/>
      <c r="HZZ99" s="201"/>
      <c r="IAA99" s="201"/>
      <c r="IAB99" s="201"/>
      <c r="IAC99" s="201"/>
      <c r="IAD99" s="201"/>
      <c r="IAE99" s="201"/>
      <c r="IAF99" s="201"/>
      <c r="IAG99" s="201"/>
      <c r="IAH99" s="201"/>
      <c r="IAI99" s="201"/>
      <c r="IAJ99" s="201"/>
      <c r="IAK99" s="201"/>
      <c r="IAL99" s="201"/>
      <c r="IAM99" s="201"/>
      <c r="IAN99" s="201"/>
      <c r="IAO99" s="201"/>
      <c r="IAP99" s="201"/>
      <c r="IAQ99" s="201"/>
      <c r="IAR99" s="201"/>
      <c r="IAS99" s="201"/>
      <c r="IAT99" s="201"/>
      <c r="IAU99" s="201"/>
      <c r="IAV99" s="201"/>
      <c r="IAW99" s="201"/>
      <c r="IAX99" s="201"/>
      <c r="IAY99" s="201"/>
      <c r="IAZ99" s="201"/>
      <c r="IBA99" s="201"/>
      <c r="IBB99" s="201"/>
      <c r="IBC99" s="201"/>
      <c r="IBD99" s="201"/>
      <c r="IBE99" s="201"/>
      <c r="IBF99" s="201"/>
      <c r="IBG99" s="201"/>
      <c r="IBH99" s="201"/>
      <c r="IBI99" s="201"/>
      <c r="IBJ99" s="201"/>
      <c r="IBK99" s="201"/>
      <c r="IBL99" s="201"/>
      <c r="IBM99" s="201"/>
      <c r="IBN99" s="201"/>
      <c r="IBO99" s="201"/>
      <c r="IBP99" s="201"/>
      <c r="IBQ99" s="201"/>
      <c r="IBR99" s="201"/>
      <c r="IBS99" s="201"/>
      <c r="IBT99" s="201"/>
      <c r="IBU99" s="201"/>
      <c r="IBV99" s="201"/>
      <c r="IBW99" s="201"/>
      <c r="IBX99" s="201"/>
      <c r="IBY99" s="201"/>
      <c r="IBZ99" s="201"/>
      <c r="ICA99" s="201"/>
      <c r="ICB99" s="201"/>
      <c r="ICC99" s="201"/>
      <c r="ICD99" s="201"/>
      <c r="ICE99" s="201"/>
      <c r="ICF99" s="201"/>
      <c r="ICG99" s="201"/>
      <c r="ICH99" s="201"/>
      <c r="ICI99" s="201"/>
      <c r="ICJ99" s="201"/>
      <c r="ICK99" s="201"/>
      <c r="ICL99" s="201"/>
      <c r="ICM99" s="201"/>
      <c r="ICN99" s="201"/>
      <c r="ICO99" s="201"/>
      <c r="ICP99" s="201"/>
      <c r="ICQ99" s="201"/>
      <c r="ICR99" s="201"/>
      <c r="ICS99" s="201"/>
      <c r="ICT99" s="201"/>
      <c r="ICU99" s="201"/>
      <c r="ICV99" s="201"/>
      <c r="ICW99" s="201"/>
      <c r="ICX99" s="201"/>
      <c r="ICY99" s="201"/>
      <c r="ICZ99" s="201"/>
      <c r="IDA99" s="201"/>
      <c r="IDB99" s="201"/>
      <c r="IDC99" s="201"/>
      <c r="IDD99" s="201"/>
      <c r="IDE99" s="201"/>
      <c r="IDF99" s="201"/>
      <c r="IDG99" s="201"/>
      <c r="IDH99" s="201"/>
      <c r="IDI99" s="201"/>
      <c r="IDJ99" s="201"/>
      <c r="IDK99" s="201"/>
      <c r="IDL99" s="201"/>
      <c r="IDM99" s="201"/>
      <c r="IDN99" s="201"/>
      <c r="IDO99" s="201"/>
      <c r="IDP99" s="201"/>
      <c r="IDQ99" s="201"/>
      <c r="IDR99" s="201"/>
      <c r="IDS99" s="201"/>
      <c r="IDT99" s="201"/>
      <c r="IDU99" s="201"/>
      <c r="IDV99" s="201"/>
      <c r="IDW99" s="201"/>
      <c r="IDX99" s="201"/>
      <c r="IDY99" s="201"/>
      <c r="IDZ99" s="201"/>
      <c r="IEA99" s="201"/>
      <c r="IEB99" s="201"/>
      <c r="IEC99" s="201"/>
      <c r="IED99" s="201"/>
      <c r="IEE99" s="201"/>
      <c r="IEF99" s="201"/>
      <c r="IEG99" s="201"/>
      <c r="IEH99" s="201"/>
      <c r="IEI99" s="201"/>
      <c r="IEJ99" s="201"/>
      <c r="IEK99" s="201"/>
      <c r="IEL99" s="201"/>
      <c r="IEM99" s="201"/>
      <c r="IEN99" s="201"/>
      <c r="IEO99" s="201"/>
      <c r="IEP99" s="201"/>
      <c r="IEQ99" s="201"/>
      <c r="IER99" s="201"/>
      <c r="IES99" s="201"/>
      <c r="IET99" s="201"/>
      <c r="IEU99" s="201"/>
      <c r="IEV99" s="201"/>
      <c r="IEW99" s="201"/>
      <c r="IEX99" s="201"/>
      <c r="IEY99" s="201"/>
      <c r="IEZ99" s="201"/>
      <c r="IFA99" s="201"/>
      <c r="IFB99" s="201"/>
      <c r="IFC99" s="201"/>
      <c r="IFD99" s="201"/>
      <c r="IFE99" s="201"/>
      <c r="IFF99" s="201"/>
      <c r="IFG99" s="201"/>
      <c r="IFH99" s="201"/>
      <c r="IFI99" s="201"/>
      <c r="IFJ99" s="201"/>
      <c r="IFK99" s="201"/>
      <c r="IFL99" s="201"/>
      <c r="IFM99" s="201"/>
      <c r="IFN99" s="201"/>
      <c r="IFO99" s="201"/>
      <c r="IFP99" s="201"/>
      <c r="IFQ99" s="201"/>
      <c r="IFR99" s="201"/>
      <c r="IFS99" s="201"/>
      <c r="IFT99" s="201"/>
      <c r="IFU99" s="201"/>
      <c r="IFV99" s="201"/>
      <c r="IFW99" s="201"/>
      <c r="IFX99" s="201"/>
      <c r="IFY99" s="201"/>
      <c r="IFZ99" s="201"/>
      <c r="IGA99" s="201"/>
      <c r="IGB99" s="201"/>
      <c r="IGC99" s="201"/>
      <c r="IGD99" s="201"/>
      <c r="IGE99" s="201"/>
      <c r="IGF99" s="201"/>
      <c r="IGG99" s="201"/>
      <c r="IGH99" s="201"/>
      <c r="IGI99" s="201"/>
      <c r="IGJ99" s="201"/>
      <c r="IGK99" s="201"/>
      <c r="IGL99" s="201"/>
      <c r="IGM99" s="201"/>
      <c r="IGN99" s="201"/>
      <c r="IGO99" s="201"/>
      <c r="IGP99" s="201"/>
      <c r="IGQ99" s="201"/>
      <c r="IGR99" s="201"/>
      <c r="IGS99" s="201"/>
      <c r="IGT99" s="201"/>
      <c r="IGU99" s="201"/>
      <c r="IGV99" s="201"/>
      <c r="IGW99" s="201"/>
      <c r="IGX99" s="201"/>
      <c r="IGY99" s="201"/>
      <c r="IGZ99" s="201"/>
      <c r="IHA99" s="201"/>
      <c r="IHB99" s="201"/>
      <c r="IHC99" s="201"/>
      <c r="IHD99" s="201"/>
      <c r="IHE99" s="201"/>
      <c r="IHF99" s="201"/>
      <c r="IHG99" s="201"/>
      <c r="IHH99" s="201"/>
      <c r="IHI99" s="201"/>
      <c r="IHJ99" s="201"/>
      <c r="IHK99" s="201"/>
      <c r="IHL99" s="201"/>
      <c r="IHM99" s="201"/>
      <c r="IHN99" s="201"/>
      <c r="IHO99" s="201"/>
      <c r="IHP99" s="201"/>
      <c r="IHQ99" s="201"/>
      <c r="IHR99" s="201"/>
      <c r="IHS99" s="201"/>
      <c r="IHT99" s="201"/>
      <c r="IHU99" s="201"/>
      <c r="IHV99" s="201"/>
      <c r="IHW99" s="201"/>
      <c r="IHX99" s="201"/>
      <c r="IHY99" s="201"/>
      <c r="IHZ99" s="201"/>
      <c r="IIA99" s="201"/>
      <c r="IIB99" s="201"/>
      <c r="IIC99" s="201"/>
      <c r="IID99" s="201"/>
      <c r="IIE99" s="201"/>
      <c r="IIF99" s="201"/>
      <c r="IIG99" s="201"/>
      <c r="IIH99" s="201"/>
      <c r="III99" s="201"/>
      <c r="IIJ99" s="201"/>
      <c r="IIK99" s="201"/>
      <c r="IIL99" s="201"/>
      <c r="IIM99" s="201"/>
      <c r="IIN99" s="201"/>
      <c r="IIO99" s="201"/>
      <c r="IIP99" s="201"/>
      <c r="IIQ99" s="201"/>
      <c r="IIR99" s="201"/>
      <c r="IIS99" s="201"/>
      <c r="IIT99" s="201"/>
      <c r="IIU99" s="201"/>
      <c r="IIV99" s="201"/>
      <c r="IIW99" s="201"/>
      <c r="IIX99" s="201"/>
      <c r="IIY99" s="201"/>
      <c r="IIZ99" s="201"/>
      <c r="IJA99" s="201"/>
      <c r="IJB99" s="201"/>
      <c r="IJC99" s="201"/>
      <c r="IJD99" s="201"/>
      <c r="IJE99" s="201"/>
      <c r="IJF99" s="201"/>
      <c r="IJG99" s="201"/>
      <c r="IJH99" s="201"/>
      <c r="IJI99" s="201"/>
      <c r="IJJ99" s="201"/>
      <c r="IJK99" s="201"/>
      <c r="IJL99" s="201"/>
      <c r="IJM99" s="201"/>
      <c r="IJN99" s="201"/>
      <c r="IJO99" s="201"/>
      <c r="IJP99" s="201"/>
      <c r="IJQ99" s="201"/>
      <c r="IJR99" s="201"/>
      <c r="IJS99" s="201"/>
      <c r="IJT99" s="201"/>
      <c r="IJU99" s="201"/>
      <c r="IJV99" s="201"/>
      <c r="IJW99" s="201"/>
      <c r="IJX99" s="201"/>
      <c r="IJY99" s="201"/>
      <c r="IJZ99" s="201"/>
      <c r="IKA99" s="201"/>
      <c r="IKB99" s="201"/>
      <c r="IKC99" s="201"/>
      <c r="IKD99" s="201"/>
      <c r="IKE99" s="201"/>
      <c r="IKF99" s="201"/>
      <c r="IKG99" s="201"/>
      <c r="IKH99" s="201"/>
      <c r="IKI99" s="201"/>
      <c r="IKJ99" s="201"/>
      <c r="IKK99" s="201"/>
      <c r="IKL99" s="201"/>
      <c r="IKM99" s="201"/>
      <c r="IKN99" s="201"/>
      <c r="IKO99" s="201"/>
      <c r="IKP99" s="201"/>
      <c r="IKQ99" s="201"/>
      <c r="IKR99" s="201"/>
      <c r="IKS99" s="201"/>
      <c r="IKT99" s="201"/>
      <c r="IKU99" s="201"/>
      <c r="IKV99" s="201"/>
      <c r="IKW99" s="201"/>
      <c r="IKX99" s="201"/>
      <c r="IKY99" s="201"/>
      <c r="IKZ99" s="201"/>
      <c r="ILA99" s="201"/>
      <c r="ILB99" s="201"/>
      <c r="ILC99" s="201"/>
      <c r="ILD99" s="201"/>
      <c r="ILE99" s="201"/>
      <c r="ILF99" s="201"/>
      <c r="ILG99" s="201"/>
      <c r="ILH99" s="201"/>
      <c r="ILI99" s="201"/>
      <c r="ILJ99" s="201"/>
      <c r="ILK99" s="201"/>
      <c r="ILL99" s="201"/>
      <c r="ILM99" s="201"/>
      <c r="ILN99" s="201"/>
      <c r="ILO99" s="201"/>
      <c r="ILP99" s="201"/>
      <c r="ILQ99" s="201"/>
      <c r="ILR99" s="201"/>
      <c r="ILS99" s="201"/>
      <c r="ILT99" s="201"/>
      <c r="ILU99" s="201"/>
      <c r="ILV99" s="201"/>
      <c r="ILW99" s="201"/>
      <c r="ILX99" s="201"/>
      <c r="ILY99" s="201"/>
      <c r="ILZ99" s="201"/>
      <c r="IMA99" s="201"/>
      <c r="IMB99" s="201"/>
      <c r="IMC99" s="201"/>
      <c r="IMD99" s="201"/>
      <c r="IME99" s="201"/>
      <c r="IMF99" s="201"/>
      <c r="IMG99" s="201"/>
      <c r="IMH99" s="201"/>
      <c r="IMI99" s="201"/>
      <c r="IMJ99" s="201"/>
      <c r="IMK99" s="201"/>
      <c r="IML99" s="201"/>
      <c r="IMM99" s="201"/>
      <c r="IMN99" s="201"/>
      <c r="IMO99" s="201"/>
      <c r="IMP99" s="201"/>
      <c r="IMQ99" s="201"/>
      <c r="IMR99" s="201"/>
      <c r="IMS99" s="201"/>
      <c r="IMT99" s="201"/>
      <c r="IMU99" s="201"/>
      <c r="IMV99" s="201"/>
      <c r="IMW99" s="201"/>
      <c r="IMX99" s="201"/>
      <c r="IMY99" s="201"/>
      <c r="IMZ99" s="201"/>
      <c r="INA99" s="201"/>
      <c r="INB99" s="201"/>
      <c r="INC99" s="201"/>
      <c r="IND99" s="201"/>
      <c r="INE99" s="201"/>
      <c r="INF99" s="201"/>
      <c r="ING99" s="201"/>
      <c r="INH99" s="201"/>
      <c r="INI99" s="201"/>
      <c r="INJ99" s="201"/>
      <c r="INK99" s="201"/>
      <c r="INL99" s="201"/>
      <c r="INM99" s="201"/>
      <c r="INN99" s="201"/>
      <c r="INO99" s="201"/>
      <c r="INP99" s="201"/>
      <c r="INQ99" s="201"/>
      <c r="INR99" s="201"/>
      <c r="INS99" s="201"/>
      <c r="INT99" s="201"/>
      <c r="INU99" s="201"/>
      <c r="INV99" s="201"/>
      <c r="INW99" s="201"/>
      <c r="INX99" s="201"/>
      <c r="INY99" s="201"/>
      <c r="INZ99" s="201"/>
      <c r="IOA99" s="201"/>
      <c r="IOB99" s="201"/>
      <c r="IOC99" s="201"/>
      <c r="IOD99" s="201"/>
      <c r="IOE99" s="201"/>
      <c r="IOF99" s="201"/>
      <c r="IOG99" s="201"/>
      <c r="IOH99" s="201"/>
      <c r="IOI99" s="201"/>
      <c r="IOJ99" s="201"/>
      <c r="IOK99" s="201"/>
      <c r="IOL99" s="201"/>
      <c r="IOM99" s="201"/>
      <c r="ION99" s="201"/>
      <c r="IOO99" s="201"/>
      <c r="IOP99" s="201"/>
      <c r="IOQ99" s="201"/>
      <c r="IOR99" s="201"/>
      <c r="IOS99" s="201"/>
      <c r="IOT99" s="201"/>
      <c r="IOU99" s="201"/>
      <c r="IOV99" s="201"/>
      <c r="IOW99" s="201"/>
      <c r="IOX99" s="201"/>
      <c r="IOY99" s="201"/>
      <c r="IOZ99" s="201"/>
      <c r="IPA99" s="201"/>
      <c r="IPB99" s="201"/>
      <c r="IPC99" s="201"/>
      <c r="IPD99" s="201"/>
      <c r="IPE99" s="201"/>
      <c r="IPF99" s="201"/>
      <c r="IPG99" s="201"/>
      <c r="IPH99" s="201"/>
      <c r="IPI99" s="201"/>
      <c r="IPJ99" s="201"/>
      <c r="IPK99" s="201"/>
      <c r="IPL99" s="201"/>
      <c r="IPM99" s="201"/>
      <c r="IPN99" s="201"/>
      <c r="IPO99" s="201"/>
      <c r="IPP99" s="201"/>
      <c r="IPQ99" s="201"/>
      <c r="IPR99" s="201"/>
      <c r="IPS99" s="201"/>
      <c r="IPT99" s="201"/>
      <c r="IPU99" s="201"/>
      <c r="IPV99" s="201"/>
      <c r="IPW99" s="201"/>
      <c r="IPX99" s="201"/>
      <c r="IPY99" s="201"/>
      <c r="IPZ99" s="201"/>
      <c r="IQA99" s="201"/>
      <c r="IQB99" s="201"/>
      <c r="IQC99" s="201"/>
      <c r="IQD99" s="201"/>
      <c r="IQE99" s="201"/>
      <c r="IQF99" s="201"/>
      <c r="IQG99" s="201"/>
      <c r="IQH99" s="201"/>
      <c r="IQI99" s="201"/>
      <c r="IQJ99" s="201"/>
      <c r="IQK99" s="201"/>
      <c r="IQL99" s="201"/>
      <c r="IQM99" s="201"/>
      <c r="IQN99" s="201"/>
      <c r="IQO99" s="201"/>
      <c r="IQP99" s="201"/>
      <c r="IQQ99" s="201"/>
      <c r="IQR99" s="201"/>
      <c r="IQS99" s="201"/>
      <c r="IQT99" s="201"/>
      <c r="IQU99" s="201"/>
      <c r="IQV99" s="201"/>
      <c r="IQW99" s="201"/>
      <c r="IQX99" s="201"/>
      <c r="IQY99" s="201"/>
      <c r="IQZ99" s="201"/>
      <c r="IRA99" s="201"/>
      <c r="IRB99" s="201"/>
      <c r="IRC99" s="201"/>
      <c r="IRD99" s="201"/>
      <c r="IRE99" s="201"/>
      <c r="IRF99" s="201"/>
      <c r="IRG99" s="201"/>
      <c r="IRH99" s="201"/>
      <c r="IRI99" s="201"/>
      <c r="IRJ99" s="201"/>
      <c r="IRK99" s="201"/>
      <c r="IRL99" s="201"/>
      <c r="IRM99" s="201"/>
      <c r="IRN99" s="201"/>
      <c r="IRO99" s="201"/>
      <c r="IRP99" s="201"/>
      <c r="IRQ99" s="201"/>
      <c r="IRR99" s="201"/>
      <c r="IRS99" s="201"/>
      <c r="IRT99" s="201"/>
      <c r="IRU99" s="201"/>
      <c r="IRV99" s="201"/>
      <c r="IRW99" s="201"/>
      <c r="IRX99" s="201"/>
      <c r="IRY99" s="201"/>
      <c r="IRZ99" s="201"/>
      <c r="ISA99" s="201"/>
      <c r="ISB99" s="201"/>
      <c r="ISC99" s="201"/>
      <c r="ISD99" s="201"/>
      <c r="ISE99" s="201"/>
      <c r="ISF99" s="201"/>
      <c r="ISG99" s="201"/>
      <c r="ISH99" s="201"/>
      <c r="ISI99" s="201"/>
      <c r="ISJ99" s="201"/>
      <c r="ISK99" s="201"/>
      <c r="ISL99" s="201"/>
      <c r="ISM99" s="201"/>
      <c r="ISN99" s="201"/>
      <c r="ISO99" s="201"/>
      <c r="ISP99" s="201"/>
      <c r="ISQ99" s="201"/>
      <c r="ISR99" s="201"/>
      <c r="ISS99" s="201"/>
      <c r="IST99" s="201"/>
      <c r="ISU99" s="201"/>
      <c r="ISV99" s="201"/>
      <c r="ISW99" s="201"/>
      <c r="ISX99" s="201"/>
      <c r="ISY99" s="201"/>
      <c r="ISZ99" s="201"/>
      <c r="ITA99" s="201"/>
      <c r="ITB99" s="201"/>
      <c r="ITC99" s="201"/>
      <c r="ITD99" s="201"/>
      <c r="ITE99" s="201"/>
      <c r="ITF99" s="201"/>
      <c r="ITG99" s="201"/>
      <c r="ITH99" s="201"/>
      <c r="ITI99" s="201"/>
      <c r="ITJ99" s="201"/>
      <c r="ITK99" s="201"/>
      <c r="ITL99" s="201"/>
      <c r="ITM99" s="201"/>
      <c r="ITN99" s="201"/>
      <c r="ITO99" s="201"/>
      <c r="ITP99" s="201"/>
      <c r="ITQ99" s="201"/>
      <c r="ITR99" s="201"/>
      <c r="ITS99" s="201"/>
      <c r="ITT99" s="201"/>
      <c r="ITU99" s="201"/>
      <c r="ITV99" s="201"/>
      <c r="ITW99" s="201"/>
      <c r="ITX99" s="201"/>
      <c r="ITY99" s="201"/>
      <c r="ITZ99" s="201"/>
      <c r="IUA99" s="201"/>
      <c r="IUB99" s="201"/>
      <c r="IUC99" s="201"/>
      <c r="IUD99" s="201"/>
      <c r="IUE99" s="201"/>
      <c r="IUF99" s="201"/>
      <c r="IUG99" s="201"/>
      <c r="IUH99" s="201"/>
      <c r="IUI99" s="201"/>
      <c r="IUJ99" s="201"/>
      <c r="IUK99" s="201"/>
      <c r="IUL99" s="201"/>
      <c r="IUM99" s="201"/>
      <c r="IUN99" s="201"/>
      <c r="IUO99" s="201"/>
      <c r="IUP99" s="201"/>
      <c r="IUQ99" s="201"/>
      <c r="IUR99" s="201"/>
      <c r="IUS99" s="201"/>
      <c r="IUT99" s="201"/>
      <c r="IUU99" s="201"/>
      <c r="IUV99" s="201"/>
      <c r="IUW99" s="201"/>
      <c r="IUX99" s="201"/>
      <c r="IUY99" s="201"/>
      <c r="IUZ99" s="201"/>
      <c r="IVA99" s="201"/>
      <c r="IVB99" s="201"/>
      <c r="IVC99" s="201"/>
      <c r="IVD99" s="201"/>
      <c r="IVE99" s="201"/>
      <c r="IVF99" s="201"/>
      <c r="IVG99" s="201"/>
      <c r="IVH99" s="201"/>
      <c r="IVI99" s="201"/>
      <c r="IVJ99" s="201"/>
      <c r="IVK99" s="201"/>
      <c r="IVL99" s="201"/>
      <c r="IVM99" s="201"/>
      <c r="IVN99" s="201"/>
      <c r="IVO99" s="201"/>
      <c r="IVP99" s="201"/>
      <c r="IVQ99" s="201"/>
      <c r="IVR99" s="201"/>
      <c r="IVS99" s="201"/>
      <c r="IVT99" s="201"/>
      <c r="IVU99" s="201"/>
      <c r="IVV99" s="201"/>
      <c r="IVW99" s="201"/>
      <c r="IVX99" s="201"/>
      <c r="IVY99" s="201"/>
      <c r="IVZ99" s="201"/>
      <c r="IWA99" s="201"/>
      <c r="IWB99" s="201"/>
      <c r="IWC99" s="201"/>
      <c r="IWD99" s="201"/>
      <c r="IWE99" s="201"/>
      <c r="IWF99" s="201"/>
      <c r="IWG99" s="201"/>
      <c r="IWH99" s="201"/>
      <c r="IWI99" s="201"/>
      <c r="IWJ99" s="201"/>
      <c r="IWK99" s="201"/>
      <c r="IWL99" s="201"/>
      <c r="IWM99" s="201"/>
      <c r="IWN99" s="201"/>
      <c r="IWO99" s="201"/>
      <c r="IWP99" s="201"/>
      <c r="IWQ99" s="201"/>
      <c r="IWR99" s="201"/>
      <c r="IWS99" s="201"/>
      <c r="IWT99" s="201"/>
      <c r="IWU99" s="201"/>
      <c r="IWV99" s="201"/>
      <c r="IWW99" s="201"/>
      <c r="IWX99" s="201"/>
      <c r="IWY99" s="201"/>
      <c r="IWZ99" s="201"/>
      <c r="IXA99" s="201"/>
      <c r="IXB99" s="201"/>
      <c r="IXC99" s="201"/>
      <c r="IXD99" s="201"/>
      <c r="IXE99" s="201"/>
      <c r="IXF99" s="201"/>
      <c r="IXG99" s="201"/>
      <c r="IXH99" s="201"/>
      <c r="IXI99" s="201"/>
      <c r="IXJ99" s="201"/>
      <c r="IXK99" s="201"/>
      <c r="IXL99" s="201"/>
      <c r="IXM99" s="201"/>
      <c r="IXN99" s="201"/>
      <c r="IXO99" s="201"/>
      <c r="IXP99" s="201"/>
      <c r="IXQ99" s="201"/>
      <c r="IXR99" s="201"/>
      <c r="IXS99" s="201"/>
      <c r="IXT99" s="201"/>
      <c r="IXU99" s="201"/>
      <c r="IXV99" s="201"/>
      <c r="IXW99" s="201"/>
      <c r="IXX99" s="201"/>
      <c r="IXY99" s="201"/>
      <c r="IXZ99" s="201"/>
      <c r="IYA99" s="201"/>
      <c r="IYB99" s="201"/>
      <c r="IYC99" s="201"/>
      <c r="IYD99" s="201"/>
      <c r="IYE99" s="201"/>
      <c r="IYF99" s="201"/>
      <c r="IYG99" s="201"/>
      <c r="IYH99" s="201"/>
      <c r="IYI99" s="201"/>
      <c r="IYJ99" s="201"/>
      <c r="IYK99" s="201"/>
      <c r="IYL99" s="201"/>
      <c r="IYM99" s="201"/>
      <c r="IYN99" s="201"/>
      <c r="IYO99" s="201"/>
      <c r="IYP99" s="201"/>
      <c r="IYQ99" s="201"/>
      <c r="IYR99" s="201"/>
      <c r="IYS99" s="201"/>
      <c r="IYT99" s="201"/>
      <c r="IYU99" s="201"/>
      <c r="IYV99" s="201"/>
      <c r="IYW99" s="201"/>
      <c r="IYX99" s="201"/>
      <c r="IYY99" s="201"/>
      <c r="IYZ99" s="201"/>
      <c r="IZA99" s="201"/>
      <c r="IZB99" s="201"/>
      <c r="IZC99" s="201"/>
      <c r="IZD99" s="201"/>
      <c r="IZE99" s="201"/>
      <c r="IZF99" s="201"/>
      <c r="IZG99" s="201"/>
      <c r="IZH99" s="201"/>
      <c r="IZI99" s="201"/>
      <c r="IZJ99" s="201"/>
      <c r="IZK99" s="201"/>
      <c r="IZL99" s="201"/>
      <c r="IZM99" s="201"/>
      <c r="IZN99" s="201"/>
      <c r="IZO99" s="201"/>
      <c r="IZP99" s="201"/>
      <c r="IZQ99" s="201"/>
      <c r="IZR99" s="201"/>
      <c r="IZS99" s="201"/>
      <c r="IZT99" s="201"/>
      <c r="IZU99" s="201"/>
      <c r="IZV99" s="201"/>
      <c r="IZW99" s="201"/>
      <c r="IZX99" s="201"/>
      <c r="IZY99" s="201"/>
      <c r="IZZ99" s="201"/>
      <c r="JAA99" s="201"/>
      <c r="JAB99" s="201"/>
      <c r="JAC99" s="201"/>
      <c r="JAD99" s="201"/>
      <c r="JAE99" s="201"/>
      <c r="JAF99" s="201"/>
      <c r="JAG99" s="201"/>
      <c r="JAH99" s="201"/>
      <c r="JAI99" s="201"/>
      <c r="JAJ99" s="201"/>
      <c r="JAK99" s="201"/>
      <c r="JAL99" s="201"/>
      <c r="JAM99" s="201"/>
      <c r="JAN99" s="201"/>
      <c r="JAO99" s="201"/>
      <c r="JAP99" s="201"/>
      <c r="JAQ99" s="201"/>
      <c r="JAR99" s="201"/>
      <c r="JAS99" s="201"/>
      <c r="JAT99" s="201"/>
      <c r="JAU99" s="201"/>
      <c r="JAV99" s="201"/>
      <c r="JAW99" s="201"/>
      <c r="JAX99" s="201"/>
      <c r="JAY99" s="201"/>
      <c r="JAZ99" s="201"/>
      <c r="JBA99" s="201"/>
      <c r="JBB99" s="201"/>
      <c r="JBC99" s="201"/>
      <c r="JBD99" s="201"/>
      <c r="JBE99" s="201"/>
      <c r="JBF99" s="201"/>
      <c r="JBG99" s="201"/>
      <c r="JBH99" s="201"/>
      <c r="JBI99" s="201"/>
      <c r="JBJ99" s="201"/>
      <c r="JBK99" s="201"/>
      <c r="JBL99" s="201"/>
      <c r="JBM99" s="201"/>
      <c r="JBN99" s="201"/>
      <c r="JBO99" s="201"/>
      <c r="JBP99" s="201"/>
      <c r="JBQ99" s="201"/>
      <c r="JBR99" s="201"/>
      <c r="JBS99" s="201"/>
      <c r="JBT99" s="201"/>
      <c r="JBU99" s="201"/>
      <c r="JBV99" s="201"/>
      <c r="JBW99" s="201"/>
      <c r="JBX99" s="201"/>
      <c r="JBY99" s="201"/>
      <c r="JBZ99" s="201"/>
      <c r="JCA99" s="201"/>
      <c r="JCB99" s="201"/>
      <c r="JCC99" s="201"/>
      <c r="JCD99" s="201"/>
      <c r="JCE99" s="201"/>
      <c r="JCF99" s="201"/>
      <c r="JCG99" s="201"/>
      <c r="JCH99" s="201"/>
      <c r="JCI99" s="201"/>
      <c r="JCJ99" s="201"/>
      <c r="JCK99" s="201"/>
      <c r="JCL99" s="201"/>
      <c r="JCM99" s="201"/>
      <c r="JCN99" s="201"/>
      <c r="JCO99" s="201"/>
      <c r="JCP99" s="201"/>
      <c r="JCQ99" s="201"/>
      <c r="JCR99" s="201"/>
      <c r="JCS99" s="201"/>
      <c r="JCT99" s="201"/>
      <c r="JCU99" s="201"/>
      <c r="JCV99" s="201"/>
      <c r="JCW99" s="201"/>
      <c r="JCX99" s="201"/>
      <c r="JCY99" s="201"/>
      <c r="JCZ99" s="201"/>
      <c r="JDA99" s="201"/>
      <c r="JDB99" s="201"/>
      <c r="JDC99" s="201"/>
      <c r="JDD99" s="201"/>
      <c r="JDE99" s="201"/>
      <c r="JDF99" s="201"/>
      <c r="JDG99" s="201"/>
      <c r="JDH99" s="201"/>
      <c r="JDI99" s="201"/>
      <c r="JDJ99" s="201"/>
      <c r="JDK99" s="201"/>
      <c r="JDL99" s="201"/>
      <c r="JDM99" s="201"/>
      <c r="JDN99" s="201"/>
      <c r="JDO99" s="201"/>
      <c r="JDP99" s="201"/>
      <c r="JDQ99" s="201"/>
      <c r="JDR99" s="201"/>
      <c r="JDS99" s="201"/>
      <c r="JDT99" s="201"/>
      <c r="JDU99" s="201"/>
      <c r="JDV99" s="201"/>
      <c r="JDW99" s="201"/>
      <c r="JDX99" s="201"/>
      <c r="JDY99" s="201"/>
      <c r="JDZ99" s="201"/>
      <c r="JEA99" s="201"/>
      <c r="JEB99" s="201"/>
      <c r="JEC99" s="201"/>
      <c r="JED99" s="201"/>
      <c r="JEE99" s="201"/>
      <c r="JEF99" s="201"/>
      <c r="JEG99" s="201"/>
      <c r="JEH99" s="201"/>
      <c r="JEI99" s="201"/>
      <c r="JEJ99" s="201"/>
      <c r="JEK99" s="201"/>
      <c r="JEL99" s="201"/>
      <c r="JEM99" s="201"/>
      <c r="JEN99" s="201"/>
      <c r="JEO99" s="201"/>
      <c r="JEP99" s="201"/>
      <c r="JEQ99" s="201"/>
      <c r="JER99" s="201"/>
      <c r="JES99" s="201"/>
      <c r="JET99" s="201"/>
      <c r="JEU99" s="201"/>
      <c r="JEV99" s="201"/>
      <c r="JEW99" s="201"/>
      <c r="JEX99" s="201"/>
      <c r="JEY99" s="201"/>
      <c r="JEZ99" s="201"/>
      <c r="JFA99" s="201"/>
      <c r="JFB99" s="201"/>
      <c r="JFC99" s="201"/>
      <c r="JFD99" s="201"/>
      <c r="JFE99" s="201"/>
      <c r="JFF99" s="201"/>
      <c r="JFG99" s="201"/>
      <c r="JFH99" s="201"/>
      <c r="JFI99" s="201"/>
      <c r="JFJ99" s="201"/>
      <c r="JFK99" s="201"/>
      <c r="JFL99" s="201"/>
      <c r="JFM99" s="201"/>
      <c r="JFN99" s="201"/>
      <c r="JFO99" s="201"/>
      <c r="JFP99" s="201"/>
      <c r="JFQ99" s="201"/>
      <c r="JFR99" s="201"/>
      <c r="JFS99" s="201"/>
      <c r="JFT99" s="201"/>
      <c r="JFU99" s="201"/>
      <c r="JFV99" s="201"/>
      <c r="JFW99" s="201"/>
      <c r="JFX99" s="201"/>
      <c r="JFY99" s="201"/>
      <c r="JFZ99" s="201"/>
      <c r="JGA99" s="201"/>
      <c r="JGB99" s="201"/>
      <c r="JGC99" s="201"/>
      <c r="JGD99" s="201"/>
      <c r="JGE99" s="201"/>
      <c r="JGF99" s="201"/>
      <c r="JGG99" s="201"/>
      <c r="JGH99" s="201"/>
      <c r="JGI99" s="201"/>
      <c r="JGJ99" s="201"/>
      <c r="JGK99" s="201"/>
      <c r="JGL99" s="201"/>
      <c r="JGM99" s="201"/>
      <c r="JGN99" s="201"/>
      <c r="JGO99" s="201"/>
      <c r="JGP99" s="201"/>
      <c r="JGQ99" s="201"/>
      <c r="JGR99" s="201"/>
      <c r="JGS99" s="201"/>
      <c r="JGT99" s="201"/>
      <c r="JGU99" s="201"/>
      <c r="JGV99" s="201"/>
      <c r="JGW99" s="201"/>
      <c r="JGX99" s="201"/>
      <c r="JGY99" s="201"/>
      <c r="JGZ99" s="201"/>
      <c r="JHA99" s="201"/>
      <c r="JHB99" s="201"/>
      <c r="JHC99" s="201"/>
      <c r="JHD99" s="201"/>
      <c r="JHE99" s="201"/>
      <c r="JHF99" s="201"/>
      <c r="JHG99" s="201"/>
      <c r="JHH99" s="201"/>
      <c r="JHI99" s="201"/>
      <c r="JHJ99" s="201"/>
      <c r="JHK99" s="201"/>
      <c r="JHL99" s="201"/>
      <c r="JHM99" s="201"/>
      <c r="JHN99" s="201"/>
      <c r="JHO99" s="201"/>
      <c r="JHP99" s="201"/>
      <c r="JHQ99" s="201"/>
      <c r="JHR99" s="201"/>
      <c r="JHS99" s="201"/>
      <c r="JHT99" s="201"/>
      <c r="JHU99" s="201"/>
      <c r="JHV99" s="201"/>
      <c r="JHW99" s="201"/>
      <c r="JHX99" s="201"/>
      <c r="JHY99" s="201"/>
      <c r="JHZ99" s="201"/>
      <c r="JIA99" s="201"/>
      <c r="JIB99" s="201"/>
      <c r="JIC99" s="201"/>
      <c r="JID99" s="201"/>
      <c r="JIE99" s="201"/>
      <c r="JIF99" s="201"/>
      <c r="JIG99" s="201"/>
      <c r="JIH99" s="201"/>
      <c r="JII99" s="201"/>
      <c r="JIJ99" s="201"/>
      <c r="JIK99" s="201"/>
      <c r="JIL99" s="201"/>
      <c r="JIM99" s="201"/>
      <c r="JIN99" s="201"/>
      <c r="JIO99" s="201"/>
      <c r="JIP99" s="201"/>
      <c r="JIQ99" s="201"/>
      <c r="JIR99" s="201"/>
      <c r="JIS99" s="201"/>
      <c r="JIT99" s="201"/>
      <c r="JIU99" s="201"/>
      <c r="JIV99" s="201"/>
      <c r="JIW99" s="201"/>
      <c r="JIX99" s="201"/>
      <c r="JIY99" s="201"/>
      <c r="JIZ99" s="201"/>
      <c r="JJA99" s="201"/>
      <c r="JJB99" s="201"/>
      <c r="JJC99" s="201"/>
      <c r="JJD99" s="201"/>
      <c r="JJE99" s="201"/>
      <c r="JJF99" s="201"/>
      <c r="JJG99" s="201"/>
      <c r="JJH99" s="201"/>
      <c r="JJI99" s="201"/>
      <c r="JJJ99" s="201"/>
      <c r="JJK99" s="201"/>
      <c r="JJL99" s="201"/>
      <c r="JJM99" s="201"/>
      <c r="JJN99" s="201"/>
      <c r="JJO99" s="201"/>
      <c r="JJP99" s="201"/>
      <c r="JJQ99" s="201"/>
      <c r="JJR99" s="201"/>
      <c r="JJS99" s="201"/>
      <c r="JJT99" s="201"/>
      <c r="JJU99" s="201"/>
      <c r="JJV99" s="201"/>
      <c r="JJW99" s="201"/>
      <c r="JJX99" s="201"/>
      <c r="JJY99" s="201"/>
      <c r="JJZ99" s="201"/>
      <c r="JKA99" s="201"/>
      <c r="JKB99" s="201"/>
      <c r="JKC99" s="201"/>
      <c r="JKD99" s="201"/>
      <c r="JKE99" s="201"/>
      <c r="JKF99" s="201"/>
      <c r="JKG99" s="201"/>
      <c r="JKH99" s="201"/>
      <c r="JKI99" s="201"/>
      <c r="JKJ99" s="201"/>
      <c r="JKK99" s="201"/>
      <c r="JKL99" s="201"/>
      <c r="JKM99" s="201"/>
      <c r="JKN99" s="201"/>
      <c r="JKO99" s="201"/>
      <c r="JKP99" s="201"/>
      <c r="JKQ99" s="201"/>
      <c r="JKR99" s="201"/>
      <c r="JKS99" s="201"/>
      <c r="JKT99" s="201"/>
      <c r="JKU99" s="201"/>
      <c r="JKV99" s="201"/>
      <c r="JKW99" s="201"/>
      <c r="JKX99" s="201"/>
      <c r="JKY99" s="201"/>
      <c r="JKZ99" s="201"/>
      <c r="JLA99" s="201"/>
      <c r="JLB99" s="201"/>
      <c r="JLC99" s="201"/>
      <c r="JLD99" s="201"/>
      <c r="JLE99" s="201"/>
      <c r="JLF99" s="201"/>
      <c r="JLG99" s="201"/>
      <c r="JLH99" s="201"/>
      <c r="JLI99" s="201"/>
      <c r="JLJ99" s="201"/>
      <c r="JLK99" s="201"/>
      <c r="JLL99" s="201"/>
      <c r="JLM99" s="201"/>
      <c r="JLN99" s="201"/>
      <c r="JLO99" s="201"/>
      <c r="JLP99" s="201"/>
      <c r="JLQ99" s="201"/>
      <c r="JLR99" s="201"/>
      <c r="JLS99" s="201"/>
      <c r="JLT99" s="201"/>
      <c r="JLU99" s="201"/>
      <c r="JLV99" s="201"/>
      <c r="JLW99" s="201"/>
      <c r="JLX99" s="201"/>
      <c r="JLY99" s="201"/>
      <c r="JLZ99" s="201"/>
      <c r="JMA99" s="201"/>
      <c r="JMB99" s="201"/>
      <c r="JMC99" s="201"/>
      <c r="JMD99" s="201"/>
      <c r="JME99" s="201"/>
      <c r="JMF99" s="201"/>
      <c r="JMG99" s="201"/>
      <c r="JMH99" s="201"/>
      <c r="JMI99" s="201"/>
      <c r="JMJ99" s="201"/>
      <c r="JMK99" s="201"/>
      <c r="JML99" s="201"/>
      <c r="JMM99" s="201"/>
      <c r="JMN99" s="201"/>
      <c r="JMO99" s="201"/>
      <c r="JMP99" s="201"/>
      <c r="JMQ99" s="201"/>
      <c r="JMR99" s="201"/>
      <c r="JMS99" s="201"/>
      <c r="JMT99" s="201"/>
      <c r="JMU99" s="201"/>
      <c r="JMV99" s="201"/>
      <c r="JMW99" s="201"/>
      <c r="JMX99" s="201"/>
      <c r="JMY99" s="201"/>
      <c r="JMZ99" s="201"/>
      <c r="JNA99" s="201"/>
      <c r="JNB99" s="201"/>
      <c r="JNC99" s="201"/>
      <c r="JND99" s="201"/>
      <c r="JNE99" s="201"/>
      <c r="JNF99" s="201"/>
      <c r="JNG99" s="201"/>
      <c r="JNH99" s="201"/>
      <c r="JNI99" s="201"/>
      <c r="JNJ99" s="201"/>
      <c r="JNK99" s="201"/>
      <c r="JNL99" s="201"/>
      <c r="JNM99" s="201"/>
      <c r="JNN99" s="201"/>
      <c r="JNO99" s="201"/>
      <c r="JNP99" s="201"/>
      <c r="JNQ99" s="201"/>
      <c r="JNR99" s="201"/>
      <c r="JNS99" s="201"/>
      <c r="JNT99" s="201"/>
      <c r="JNU99" s="201"/>
      <c r="JNV99" s="201"/>
      <c r="JNW99" s="201"/>
      <c r="JNX99" s="201"/>
      <c r="JNY99" s="201"/>
      <c r="JNZ99" s="201"/>
      <c r="JOA99" s="201"/>
      <c r="JOB99" s="201"/>
      <c r="JOC99" s="201"/>
      <c r="JOD99" s="201"/>
      <c r="JOE99" s="201"/>
      <c r="JOF99" s="201"/>
      <c r="JOG99" s="201"/>
      <c r="JOH99" s="201"/>
      <c r="JOI99" s="201"/>
      <c r="JOJ99" s="201"/>
      <c r="JOK99" s="201"/>
      <c r="JOL99" s="201"/>
      <c r="JOM99" s="201"/>
      <c r="JON99" s="201"/>
      <c r="JOO99" s="201"/>
      <c r="JOP99" s="201"/>
      <c r="JOQ99" s="201"/>
      <c r="JOR99" s="201"/>
      <c r="JOS99" s="201"/>
      <c r="JOT99" s="201"/>
      <c r="JOU99" s="201"/>
      <c r="JOV99" s="201"/>
      <c r="JOW99" s="201"/>
      <c r="JOX99" s="201"/>
      <c r="JOY99" s="201"/>
      <c r="JOZ99" s="201"/>
      <c r="JPA99" s="201"/>
      <c r="JPB99" s="201"/>
      <c r="JPC99" s="201"/>
      <c r="JPD99" s="201"/>
      <c r="JPE99" s="201"/>
      <c r="JPF99" s="201"/>
      <c r="JPG99" s="201"/>
      <c r="JPH99" s="201"/>
      <c r="JPI99" s="201"/>
      <c r="JPJ99" s="201"/>
      <c r="JPK99" s="201"/>
      <c r="JPL99" s="201"/>
      <c r="JPM99" s="201"/>
      <c r="JPN99" s="201"/>
      <c r="JPO99" s="201"/>
      <c r="JPP99" s="201"/>
      <c r="JPQ99" s="201"/>
      <c r="JPR99" s="201"/>
      <c r="JPS99" s="201"/>
      <c r="JPT99" s="201"/>
      <c r="JPU99" s="201"/>
      <c r="JPV99" s="201"/>
      <c r="JPW99" s="201"/>
      <c r="JPX99" s="201"/>
      <c r="JPY99" s="201"/>
      <c r="JPZ99" s="201"/>
      <c r="JQA99" s="201"/>
      <c r="JQB99" s="201"/>
      <c r="JQC99" s="201"/>
      <c r="JQD99" s="201"/>
      <c r="JQE99" s="201"/>
      <c r="JQF99" s="201"/>
      <c r="JQG99" s="201"/>
      <c r="JQH99" s="201"/>
      <c r="JQI99" s="201"/>
      <c r="JQJ99" s="201"/>
      <c r="JQK99" s="201"/>
      <c r="JQL99" s="201"/>
      <c r="JQM99" s="201"/>
      <c r="JQN99" s="201"/>
      <c r="JQO99" s="201"/>
      <c r="JQP99" s="201"/>
      <c r="JQQ99" s="201"/>
      <c r="JQR99" s="201"/>
      <c r="JQS99" s="201"/>
      <c r="JQT99" s="201"/>
      <c r="JQU99" s="201"/>
      <c r="JQV99" s="201"/>
      <c r="JQW99" s="201"/>
      <c r="JQX99" s="201"/>
      <c r="JQY99" s="201"/>
      <c r="JQZ99" s="201"/>
      <c r="JRA99" s="201"/>
      <c r="JRB99" s="201"/>
      <c r="JRC99" s="201"/>
      <c r="JRD99" s="201"/>
      <c r="JRE99" s="201"/>
      <c r="JRF99" s="201"/>
      <c r="JRG99" s="201"/>
      <c r="JRH99" s="201"/>
      <c r="JRI99" s="201"/>
      <c r="JRJ99" s="201"/>
      <c r="JRK99" s="201"/>
      <c r="JRL99" s="201"/>
      <c r="JRM99" s="201"/>
      <c r="JRN99" s="201"/>
      <c r="JRO99" s="201"/>
      <c r="JRP99" s="201"/>
      <c r="JRQ99" s="201"/>
      <c r="JRR99" s="201"/>
      <c r="JRS99" s="201"/>
      <c r="JRT99" s="201"/>
      <c r="JRU99" s="201"/>
      <c r="JRV99" s="201"/>
      <c r="JRW99" s="201"/>
      <c r="JRX99" s="201"/>
      <c r="JRY99" s="201"/>
      <c r="JRZ99" s="201"/>
      <c r="JSA99" s="201"/>
      <c r="JSB99" s="201"/>
      <c r="JSC99" s="201"/>
      <c r="JSD99" s="201"/>
      <c r="JSE99" s="201"/>
      <c r="JSF99" s="201"/>
      <c r="JSG99" s="201"/>
      <c r="JSH99" s="201"/>
      <c r="JSI99" s="201"/>
      <c r="JSJ99" s="201"/>
      <c r="JSK99" s="201"/>
      <c r="JSL99" s="201"/>
      <c r="JSM99" s="201"/>
      <c r="JSN99" s="201"/>
      <c r="JSO99" s="201"/>
      <c r="JSP99" s="201"/>
      <c r="JSQ99" s="201"/>
      <c r="JSR99" s="201"/>
      <c r="JSS99" s="201"/>
      <c r="JST99" s="201"/>
      <c r="JSU99" s="201"/>
      <c r="JSV99" s="201"/>
      <c r="JSW99" s="201"/>
      <c r="JSX99" s="201"/>
      <c r="JSY99" s="201"/>
      <c r="JSZ99" s="201"/>
      <c r="JTA99" s="201"/>
      <c r="JTB99" s="201"/>
      <c r="JTC99" s="201"/>
      <c r="JTD99" s="201"/>
      <c r="JTE99" s="201"/>
      <c r="JTF99" s="201"/>
      <c r="JTG99" s="201"/>
      <c r="JTH99" s="201"/>
      <c r="JTI99" s="201"/>
      <c r="JTJ99" s="201"/>
      <c r="JTK99" s="201"/>
      <c r="JTL99" s="201"/>
      <c r="JTM99" s="201"/>
      <c r="JTN99" s="201"/>
      <c r="JTO99" s="201"/>
      <c r="JTP99" s="201"/>
      <c r="JTQ99" s="201"/>
      <c r="JTR99" s="201"/>
      <c r="JTS99" s="201"/>
      <c r="JTT99" s="201"/>
      <c r="JTU99" s="201"/>
      <c r="JTV99" s="201"/>
      <c r="JTW99" s="201"/>
      <c r="JTX99" s="201"/>
      <c r="JTY99" s="201"/>
      <c r="JTZ99" s="201"/>
      <c r="JUA99" s="201"/>
      <c r="JUB99" s="201"/>
      <c r="JUC99" s="201"/>
      <c r="JUD99" s="201"/>
      <c r="JUE99" s="201"/>
      <c r="JUF99" s="201"/>
      <c r="JUG99" s="201"/>
      <c r="JUH99" s="201"/>
      <c r="JUI99" s="201"/>
      <c r="JUJ99" s="201"/>
      <c r="JUK99" s="201"/>
      <c r="JUL99" s="201"/>
      <c r="JUM99" s="201"/>
      <c r="JUN99" s="201"/>
      <c r="JUO99" s="201"/>
      <c r="JUP99" s="201"/>
      <c r="JUQ99" s="201"/>
      <c r="JUR99" s="201"/>
      <c r="JUS99" s="201"/>
      <c r="JUT99" s="201"/>
      <c r="JUU99" s="201"/>
      <c r="JUV99" s="201"/>
      <c r="JUW99" s="201"/>
      <c r="JUX99" s="201"/>
      <c r="JUY99" s="201"/>
      <c r="JUZ99" s="201"/>
      <c r="JVA99" s="201"/>
      <c r="JVB99" s="201"/>
      <c r="JVC99" s="201"/>
      <c r="JVD99" s="201"/>
      <c r="JVE99" s="201"/>
      <c r="JVF99" s="201"/>
      <c r="JVG99" s="201"/>
      <c r="JVH99" s="201"/>
      <c r="JVI99" s="201"/>
      <c r="JVJ99" s="201"/>
      <c r="JVK99" s="201"/>
      <c r="JVL99" s="201"/>
      <c r="JVM99" s="201"/>
      <c r="JVN99" s="201"/>
      <c r="JVO99" s="201"/>
      <c r="JVP99" s="201"/>
      <c r="JVQ99" s="201"/>
      <c r="JVR99" s="201"/>
      <c r="JVS99" s="201"/>
      <c r="JVT99" s="201"/>
      <c r="JVU99" s="201"/>
      <c r="JVV99" s="201"/>
      <c r="JVW99" s="201"/>
      <c r="JVX99" s="201"/>
      <c r="JVY99" s="201"/>
      <c r="JVZ99" s="201"/>
      <c r="JWA99" s="201"/>
      <c r="JWB99" s="201"/>
      <c r="JWC99" s="201"/>
      <c r="JWD99" s="201"/>
      <c r="JWE99" s="201"/>
      <c r="JWF99" s="201"/>
      <c r="JWG99" s="201"/>
      <c r="JWH99" s="201"/>
      <c r="JWI99" s="201"/>
      <c r="JWJ99" s="201"/>
      <c r="JWK99" s="201"/>
      <c r="JWL99" s="201"/>
      <c r="JWM99" s="201"/>
      <c r="JWN99" s="201"/>
      <c r="JWO99" s="201"/>
      <c r="JWP99" s="201"/>
      <c r="JWQ99" s="201"/>
      <c r="JWR99" s="201"/>
      <c r="JWS99" s="201"/>
      <c r="JWT99" s="201"/>
      <c r="JWU99" s="201"/>
      <c r="JWV99" s="201"/>
      <c r="JWW99" s="201"/>
      <c r="JWX99" s="201"/>
      <c r="JWY99" s="201"/>
      <c r="JWZ99" s="201"/>
      <c r="JXA99" s="201"/>
      <c r="JXB99" s="201"/>
      <c r="JXC99" s="201"/>
      <c r="JXD99" s="201"/>
      <c r="JXE99" s="201"/>
      <c r="JXF99" s="201"/>
      <c r="JXG99" s="201"/>
      <c r="JXH99" s="201"/>
      <c r="JXI99" s="201"/>
      <c r="JXJ99" s="201"/>
      <c r="JXK99" s="201"/>
      <c r="JXL99" s="201"/>
      <c r="JXM99" s="201"/>
      <c r="JXN99" s="201"/>
      <c r="JXO99" s="201"/>
      <c r="JXP99" s="201"/>
      <c r="JXQ99" s="201"/>
      <c r="JXR99" s="201"/>
      <c r="JXS99" s="201"/>
      <c r="JXT99" s="201"/>
      <c r="JXU99" s="201"/>
      <c r="JXV99" s="201"/>
      <c r="JXW99" s="201"/>
      <c r="JXX99" s="201"/>
      <c r="JXY99" s="201"/>
      <c r="JXZ99" s="201"/>
      <c r="JYA99" s="201"/>
      <c r="JYB99" s="201"/>
      <c r="JYC99" s="201"/>
      <c r="JYD99" s="201"/>
      <c r="JYE99" s="201"/>
      <c r="JYF99" s="201"/>
      <c r="JYG99" s="201"/>
      <c r="JYH99" s="201"/>
      <c r="JYI99" s="201"/>
      <c r="JYJ99" s="201"/>
      <c r="JYK99" s="201"/>
      <c r="JYL99" s="201"/>
      <c r="JYM99" s="201"/>
      <c r="JYN99" s="201"/>
      <c r="JYO99" s="201"/>
      <c r="JYP99" s="201"/>
      <c r="JYQ99" s="201"/>
      <c r="JYR99" s="201"/>
      <c r="JYS99" s="201"/>
      <c r="JYT99" s="201"/>
      <c r="JYU99" s="201"/>
      <c r="JYV99" s="201"/>
      <c r="JYW99" s="201"/>
      <c r="JYX99" s="201"/>
      <c r="JYY99" s="201"/>
      <c r="JYZ99" s="201"/>
      <c r="JZA99" s="201"/>
      <c r="JZB99" s="201"/>
      <c r="JZC99" s="201"/>
      <c r="JZD99" s="201"/>
      <c r="JZE99" s="201"/>
      <c r="JZF99" s="201"/>
      <c r="JZG99" s="201"/>
      <c r="JZH99" s="201"/>
      <c r="JZI99" s="201"/>
      <c r="JZJ99" s="201"/>
      <c r="JZK99" s="201"/>
      <c r="JZL99" s="201"/>
      <c r="JZM99" s="201"/>
      <c r="JZN99" s="201"/>
      <c r="JZO99" s="201"/>
      <c r="JZP99" s="201"/>
      <c r="JZQ99" s="201"/>
      <c r="JZR99" s="201"/>
      <c r="JZS99" s="201"/>
      <c r="JZT99" s="201"/>
      <c r="JZU99" s="201"/>
      <c r="JZV99" s="201"/>
      <c r="JZW99" s="201"/>
      <c r="JZX99" s="201"/>
      <c r="JZY99" s="201"/>
      <c r="JZZ99" s="201"/>
      <c r="KAA99" s="201"/>
      <c r="KAB99" s="201"/>
      <c r="KAC99" s="201"/>
      <c r="KAD99" s="201"/>
      <c r="KAE99" s="201"/>
      <c r="KAF99" s="201"/>
      <c r="KAG99" s="201"/>
      <c r="KAH99" s="201"/>
      <c r="KAI99" s="201"/>
      <c r="KAJ99" s="201"/>
      <c r="KAK99" s="201"/>
      <c r="KAL99" s="201"/>
      <c r="KAM99" s="201"/>
      <c r="KAN99" s="201"/>
      <c r="KAO99" s="201"/>
      <c r="KAP99" s="201"/>
      <c r="KAQ99" s="201"/>
      <c r="KAR99" s="201"/>
      <c r="KAS99" s="201"/>
      <c r="KAT99" s="201"/>
      <c r="KAU99" s="201"/>
      <c r="KAV99" s="201"/>
      <c r="KAW99" s="201"/>
      <c r="KAX99" s="201"/>
      <c r="KAY99" s="201"/>
      <c r="KAZ99" s="201"/>
      <c r="KBA99" s="201"/>
      <c r="KBB99" s="201"/>
      <c r="KBC99" s="201"/>
      <c r="KBD99" s="201"/>
      <c r="KBE99" s="201"/>
      <c r="KBF99" s="201"/>
      <c r="KBG99" s="201"/>
      <c r="KBH99" s="201"/>
      <c r="KBI99" s="201"/>
      <c r="KBJ99" s="201"/>
      <c r="KBK99" s="201"/>
      <c r="KBL99" s="201"/>
      <c r="KBM99" s="201"/>
      <c r="KBN99" s="201"/>
      <c r="KBO99" s="201"/>
      <c r="KBP99" s="201"/>
      <c r="KBQ99" s="201"/>
      <c r="KBR99" s="201"/>
      <c r="KBS99" s="201"/>
      <c r="KBT99" s="201"/>
      <c r="KBU99" s="201"/>
      <c r="KBV99" s="201"/>
      <c r="KBW99" s="201"/>
      <c r="KBX99" s="201"/>
      <c r="KBY99" s="201"/>
      <c r="KBZ99" s="201"/>
      <c r="KCA99" s="201"/>
      <c r="KCB99" s="201"/>
      <c r="KCC99" s="201"/>
      <c r="KCD99" s="201"/>
      <c r="KCE99" s="201"/>
      <c r="KCF99" s="201"/>
      <c r="KCG99" s="201"/>
      <c r="KCH99" s="201"/>
      <c r="KCI99" s="201"/>
      <c r="KCJ99" s="201"/>
      <c r="KCK99" s="201"/>
      <c r="KCL99" s="201"/>
      <c r="KCM99" s="201"/>
      <c r="KCN99" s="201"/>
      <c r="KCO99" s="201"/>
      <c r="KCP99" s="201"/>
      <c r="KCQ99" s="201"/>
      <c r="KCR99" s="201"/>
      <c r="KCS99" s="201"/>
      <c r="KCT99" s="201"/>
      <c r="KCU99" s="201"/>
      <c r="KCV99" s="201"/>
      <c r="KCW99" s="201"/>
      <c r="KCX99" s="201"/>
      <c r="KCY99" s="201"/>
      <c r="KCZ99" s="201"/>
      <c r="KDA99" s="201"/>
      <c r="KDB99" s="201"/>
      <c r="KDC99" s="201"/>
      <c r="KDD99" s="201"/>
      <c r="KDE99" s="201"/>
      <c r="KDF99" s="201"/>
      <c r="KDG99" s="201"/>
      <c r="KDH99" s="201"/>
      <c r="KDI99" s="201"/>
      <c r="KDJ99" s="201"/>
      <c r="KDK99" s="201"/>
      <c r="KDL99" s="201"/>
      <c r="KDM99" s="201"/>
      <c r="KDN99" s="201"/>
      <c r="KDO99" s="201"/>
      <c r="KDP99" s="201"/>
      <c r="KDQ99" s="201"/>
      <c r="KDR99" s="201"/>
      <c r="KDS99" s="201"/>
      <c r="KDT99" s="201"/>
      <c r="KDU99" s="201"/>
      <c r="KDV99" s="201"/>
      <c r="KDW99" s="201"/>
      <c r="KDX99" s="201"/>
      <c r="KDY99" s="201"/>
      <c r="KDZ99" s="201"/>
      <c r="KEA99" s="201"/>
      <c r="KEB99" s="201"/>
      <c r="KEC99" s="201"/>
      <c r="KED99" s="201"/>
      <c r="KEE99" s="201"/>
      <c r="KEF99" s="201"/>
      <c r="KEG99" s="201"/>
      <c r="KEH99" s="201"/>
      <c r="KEI99" s="201"/>
      <c r="KEJ99" s="201"/>
      <c r="KEK99" s="201"/>
      <c r="KEL99" s="201"/>
      <c r="KEM99" s="201"/>
      <c r="KEN99" s="201"/>
      <c r="KEO99" s="201"/>
      <c r="KEP99" s="201"/>
      <c r="KEQ99" s="201"/>
      <c r="KER99" s="201"/>
      <c r="KES99" s="201"/>
      <c r="KET99" s="201"/>
      <c r="KEU99" s="201"/>
      <c r="KEV99" s="201"/>
      <c r="KEW99" s="201"/>
      <c r="KEX99" s="201"/>
      <c r="KEY99" s="201"/>
      <c r="KEZ99" s="201"/>
      <c r="KFA99" s="201"/>
      <c r="KFB99" s="201"/>
      <c r="KFC99" s="201"/>
      <c r="KFD99" s="201"/>
      <c r="KFE99" s="201"/>
      <c r="KFF99" s="201"/>
      <c r="KFG99" s="201"/>
      <c r="KFH99" s="201"/>
      <c r="KFI99" s="201"/>
      <c r="KFJ99" s="201"/>
      <c r="KFK99" s="201"/>
      <c r="KFL99" s="201"/>
      <c r="KFM99" s="201"/>
      <c r="KFN99" s="201"/>
      <c r="KFO99" s="201"/>
      <c r="KFP99" s="201"/>
      <c r="KFQ99" s="201"/>
      <c r="KFR99" s="201"/>
      <c r="KFS99" s="201"/>
      <c r="KFT99" s="201"/>
      <c r="KFU99" s="201"/>
      <c r="KFV99" s="201"/>
      <c r="KFW99" s="201"/>
      <c r="KFX99" s="201"/>
      <c r="KFY99" s="201"/>
      <c r="KFZ99" s="201"/>
      <c r="KGA99" s="201"/>
      <c r="KGB99" s="201"/>
      <c r="KGC99" s="201"/>
      <c r="KGD99" s="201"/>
      <c r="KGE99" s="201"/>
      <c r="KGF99" s="201"/>
      <c r="KGG99" s="201"/>
      <c r="KGH99" s="201"/>
      <c r="KGI99" s="201"/>
      <c r="KGJ99" s="201"/>
      <c r="KGK99" s="201"/>
      <c r="KGL99" s="201"/>
      <c r="KGM99" s="201"/>
      <c r="KGN99" s="201"/>
      <c r="KGO99" s="201"/>
      <c r="KGP99" s="201"/>
      <c r="KGQ99" s="201"/>
      <c r="KGR99" s="201"/>
      <c r="KGS99" s="201"/>
      <c r="KGT99" s="201"/>
      <c r="KGU99" s="201"/>
      <c r="KGV99" s="201"/>
      <c r="KGW99" s="201"/>
      <c r="KGX99" s="201"/>
      <c r="KGY99" s="201"/>
      <c r="KGZ99" s="201"/>
      <c r="KHA99" s="201"/>
      <c r="KHB99" s="201"/>
      <c r="KHC99" s="201"/>
      <c r="KHD99" s="201"/>
      <c r="KHE99" s="201"/>
      <c r="KHF99" s="201"/>
      <c r="KHG99" s="201"/>
      <c r="KHH99" s="201"/>
      <c r="KHI99" s="201"/>
      <c r="KHJ99" s="201"/>
      <c r="KHK99" s="201"/>
      <c r="KHL99" s="201"/>
      <c r="KHM99" s="201"/>
      <c r="KHN99" s="201"/>
      <c r="KHO99" s="201"/>
      <c r="KHP99" s="201"/>
      <c r="KHQ99" s="201"/>
      <c r="KHR99" s="201"/>
      <c r="KHS99" s="201"/>
      <c r="KHT99" s="201"/>
      <c r="KHU99" s="201"/>
      <c r="KHV99" s="201"/>
      <c r="KHW99" s="201"/>
      <c r="KHX99" s="201"/>
      <c r="KHY99" s="201"/>
      <c r="KHZ99" s="201"/>
      <c r="KIA99" s="201"/>
      <c r="KIB99" s="201"/>
      <c r="KIC99" s="201"/>
      <c r="KID99" s="201"/>
      <c r="KIE99" s="201"/>
      <c r="KIF99" s="201"/>
      <c r="KIG99" s="201"/>
      <c r="KIH99" s="201"/>
      <c r="KII99" s="201"/>
      <c r="KIJ99" s="201"/>
      <c r="KIK99" s="201"/>
      <c r="KIL99" s="201"/>
      <c r="KIM99" s="201"/>
      <c r="KIN99" s="201"/>
      <c r="KIO99" s="201"/>
      <c r="KIP99" s="201"/>
      <c r="KIQ99" s="201"/>
      <c r="KIR99" s="201"/>
      <c r="KIS99" s="201"/>
      <c r="KIT99" s="201"/>
      <c r="KIU99" s="201"/>
      <c r="KIV99" s="201"/>
      <c r="KIW99" s="201"/>
      <c r="KIX99" s="201"/>
      <c r="KIY99" s="201"/>
      <c r="KIZ99" s="201"/>
      <c r="KJA99" s="201"/>
      <c r="KJB99" s="201"/>
      <c r="KJC99" s="201"/>
      <c r="KJD99" s="201"/>
      <c r="KJE99" s="201"/>
      <c r="KJF99" s="201"/>
      <c r="KJG99" s="201"/>
      <c r="KJH99" s="201"/>
      <c r="KJI99" s="201"/>
      <c r="KJJ99" s="201"/>
      <c r="KJK99" s="201"/>
      <c r="KJL99" s="201"/>
      <c r="KJM99" s="201"/>
      <c r="KJN99" s="201"/>
      <c r="KJO99" s="201"/>
      <c r="KJP99" s="201"/>
      <c r="KJQ99" s="201"/>
      <c r="KJR99" s="201"/>
      <c r="KJS99" s="201"/>
      <c r="KJT99" s="201"/>
      <c r="KJU99" s="201"/>
      <c r="KJV99" s="201"/>
      <c r="KJW99" s="201"/>
      <c r="KJX99" s="201"/>
      <c r="KJY99" s="201"/>
      <c r="KJZ99" s="201"/>
      <c r="KKA99" s="201"/>
      <c r="KKB99" s="201"/>
      <c r="KKC99" s="201"/>
      <c r="KKD99" s="201"/>
      <c r="KKE99" s="201"/>
      <c r="KKF99" s="201"/>
      <c r="KKG99" s="201"/>
      <c r="KKH99" s="201"/>
      <c r="KKI99" s="201"/>
      <c r="KKJ99" s="201"/>
      <c r="KKK99" s="201"/>
      <c r="KKL99" s="201"/>
      <c r="KKM99" s="201"/>
      <c r="KKN99" s="201"/>
      <c r="KKO99" s="201"/>
      <c r="KKP99" s="201"/>
      <c r="KKQ99" s="201"/>
      <c r="KKR99" s="201"/>
      <c r="KKS99" s="201"/>
      <c r="KKT99" s="201"/>
      <c r="KKU99" s="201"/>
      <c r="KKV99" s="201"/>
      <c r="KKW99" s="201"/>
      <c r="KKX99" s="201"/>
      <c r="KKY99" s="201"/>
      <c r="KKZ99" s="201"/>
      <c r="KLA99" s="201"/>
      <c r="KLB99" s="201"/>
      <c r="KLC99" s="201"/>
      <c r="KLD99" s="201"/>
      <c r="KLE99" s="201"/>
      <c r="KLF99" s="201"/>
      <c r="KLG99" s="201"/>
      <c r="KLH99" s="201"/>
      <c r="KLI99" s="201"/>
      <c r="KLJ99" s="201"/>
      <c r="KLK99" s="201"/>
      <c r="KLL99" s="201"/>
      <c r="KLM99" s="201"/>
      <c r="KLN99" s="201"/>
      <c r="KLO99" s="201"/>
      <c r="KLP99" s="201"/>
      <c r="KLQ99" s="201"/>
      <c r="KLR99" s="201"/>
      <c r="KLS99" s="201"/>
      <c r="KLT99" s="201"/>
      <c r="KLU99" s="201"/>
      <c r="KLV99" s="201"/>
      <c r="KLW99" s="201"/>
      <c r="KLX99" s="201"/>
      <c r="KLY99" s="201"/>
      <c r="KLZ99" s="201"/>
      <c r="KMA99" s="201"/>
      <c r="KMB99" s="201"/>
      <c r="KMC99" s="201"/>
      <c r="KMD99" s="201"/>
      <c r="KME99" s="201"/>
      <c r="KMF99" s="201"/>
      <c r="KMG99" s="201"/>
      <c r="KMH99" s="201"/>
      <c r="KMI99" s="201"/>
      <c r="KMJ99" s="201"/>
      <c r="KMK99" s="201"/>
      <c r="KML99" s="201"/>
      <c r="KMM99" s="201"/>
      <c r="KMN99" s="201"/>
      <c r="KMO99" s="201"/>
      <c r="KMP99" s="201"/>
      <c r="KMQ99" s="201"/>
      <c r="KMR99" s="201"/>
      <c r="KMS99" s="201"/>
      <c r="KMT99" s="201"/>
      <c r="KMU99" s="201"/>
      <c r="KMV99" s="201"/>
      <c r="KMW99" s="201"/>
      <c r="KMX99" s="201"/>
      <c r="KMY99" s="201"/>
      <c r="KMZ99" s="201"/>
      <c r="KNA99" s="201"/>
      <c r="KNB99" s="201"/>
      <c r="KNC99" s="201"/>
      <c r="KND99" s="201"/>
      <c r="KNE99" s="201"/>
      <c r="KNF99" s="201"/>
      <c r="KNG99" s="201"/>
      <c r="KNH99" s="201"/>
      <c r="KNI99" s="201"/>
      <c r="KNJ99" s="201"/>
      <c r="KNK99" s="201"/>
      <c r="KNL99" s="201"/>
      <c r="KNM99" s="201"/>
      <c r="KNN99" s="201"/>
      <c r="KNO99" s="201"/>
      <c r="KNP99" s="201"/>
      <c r="KNQ99" s="201"/>
      <c r="KNR99" s="201"/>
      <c r="KNS99" s="201"/>
      <c r="KNT99" s="201"/>
      <c r="KNU99" s="201"/>
      <c r="KNV99" s="201"/>
      <c r="KNW99" s="201"/>
      <c r="KNX99" s="201"/>
      <c r="KNY99" s="201"/>
      <c r="KNZ99" s="201"/>
      <c r="KOA99" s="201"/>
      <c r="KOB99" s="201"/>
      <c r="KOC99" s="201"/>
      <c r="KOD99" s="201"/>
      <c r="KOE99" s="201"/>
      <c r="KOF99" s="201"/>
      <c r="KOG99" s="201"/>
      <c r="KOH99" s="201"/>
      <c r="KOI99" s="201"/>
      <c r="KOJ99" s="201"/>
      <c r="KOK99" s="201"/>
      <c r="KOL99" s="201"/>
      <c r="KOM99" s="201"/>
      <c r="KON99" s="201"/>
      <c r="KOO99" s="201"/>
      <c r="KOP99" s="201"/>
      <c r="KOQ99" s="201"/>
      <c r="KOR99" s="201"/>
      <c r="KOS99" s="201"/>
      <c r="KOT99" s="201"/>
      <c r="KOU99" s="201"/>
      <c r="KOV99" s="201"/>
      <c r="KOW99" s="201"/>
      <c r="KOX99" s="201"/>
      <c r="KOY99" s="201"/>
      <c r="KOZ99" s="201"/>
      <c r="KPA99" s="201"/>
      <c r="KPB99" s="201"/>
      <c r="KPC99" s="201"/>
      <c r="KPD99" s="201"/>
      <c r="KPE99" s="201"/>
      <c r="KPF99" s="201"/>
      <c r="KPG99" s="201"/>
      <c r="KPH99" s="201"/>
      <c r="KPI99" s="201"/>
      <c r="KPJ99" s="201"/>
      <c r="KPK99" s="201"/>
      <c r="KPL99" s="201"/>
      <c r="KPM99" s="201"/>
      <c r="KPN99" s="201"/>
      <c r="KPO99" s="201"/>
      <c r="KPP99" s="201"/>
      <c r="KPQ99" s="201"/>
      <c r="KPR99" s="201"/>
      <c r="KPS99" s="201"/>
      <c r="KPT99" s="201"/>
      <c r="KPU99" s="201"/>
      <c r="KPV99" s="201"/>
      <c r="KPW99" s="201"/>
      <c r="KPX99" s="201"/>
      <c r="KPY99" s="201"/>
      <c r="KPZ99" s="201"/>
      <c r="KQA99" s="201"/>
      <c r="KQB99" s="201"/>
      <c r="KQC99" s="201"/>
      <c r="KQD99" s="201"/>
      <c r="KQE99" s="201"/>
      <c r="KQF99" s="201"/>
      <c r="KQG99" s="201"/>
      <c r="KQH99" s="201"/>
      <c r="KQI99" s="201"/>
      <c r="KQJ99" s="201"/>
      <c r="KQK99" s="201"/>
      <c r="KQL99" s="201"/>
      <c r="KQM99" s="201"/>
      <c r="KQN99" s="201"/>
      <c r="KQO99" s="201"/>
      <c r="KQP99" s="201"/>
      <c r="KQQ99" s="201"/>
      <c r="KQR99" s="201"/>
      <c r="KQS99" s="201"/>
      <c r="KQT99" s="201"/>
      <c r="KQU99" s="201"/>
      <c r="KQV99" s="201"/>
      <c r="KQW99" s="201"/>
      <c r="KQX99" s="201"/>
      <c r="KQY99" s="201"/>
      <c r="KQZ99" s="201"/>
      <c r="KRA99" s="201"/>
      <c r="KRB99" s="201"/>
      <c r="KRC99" s="201"/>
      <c r="KRD99" s="201"/>
      <c r="KRE99" s="201"/>
      <c r="KRF99" s="201"/>
      <c r="KRG99" s="201"/>
      <c r="KRH99" s="201"/>
      <c r="KRI99" s="201"/>
      <c r="KRJ99" s="201"/>
      <c r="KRK99" s="201"/>
      <c r="KRL99" s="201"/>
      <c r="KRM99" s="201"/>
      <c r="KRN99" s="201"/>
      <c r="KRO99" s="201"/>
      <c r="KRP99" s="201"/>
      <c r="KRQ99" s="201"/>
      <c r="KRR99" s="201"/>
      <c r="KRS99" s="201"/>
      <c r="KRT99" s="201"/>
      <c r="KRU99" s="201"/>
      <c r="KRV99" s="201"/>
      <c r="KRW99" s="201"/>
      <c r="KRX99" s="201"/>
      <c r="KRY99" s="201"/>
      <c r="KRZ99" s="201"/>
      <c r="KSA99" s="201"/>
      <c r="KSB99" s="201"/>
      <c r="KSC99" s="201"/>
      <c r="KSD99" s="201"/>
      <c r="KSE99" s="201"/>
      <c r="KSF99" s="201"/>
      <c r="KSG99" s="201"/>
      <c r="KSH99" s="201"/>
      <c r="KSI99" s="201"/>
      <c r="KSJ99" s="201"/>
      <c r="KSK99" s="201"/>
      <c r="KSL99" s="201"/>
      <c r="KSM99" s="201"/>
      <c r="KSN99" s="201"/>
      <c r="KSO99" s="201"/>
      <c r="KSP99" s="201"/>
      <c r="KSQ99" s="201"/>
      <c r="KSR99" s="201"/>
      <c r="KSS99" s="201"/>
      <c r="KST99" s="201"/>
      <c r="KSU99" s="201"/>
      <c r="KSV99" s="201"/>
      <c r="KSW99" s="201"/>
      <c r="KSX99" s="201"/>
      <c r="KSY99" s="201"/>
      <c r="KSZ99" s="201"/>
      <c r="KTA99" s="201"/>
      <c r="KTB99" s="201"/>
      <c r="KTC99" s="201"/>
      <c r="KTD99" s="201"/>
      <c r="KTE99" s="201"/>
      <c r="KTF99" s="201"/>
      <c r="KTG99" s="201"/>
      <c r="KTH99" s="201"/>
      <c r="KTI99" s="201"/>
      <c r="KTJ99" s="201"/>
      <c r="KTK99" s="201"/>
      <c r="KTL99" s="201"/>
      <c r="KTM99" s="201"/>
      <c r="KTN99" s="201"/>
      <c r="KTO99" s="201"/>
      <c r="KTP99" s="201"/>
      <c r="KTQ99" s="201"/>
      <c r="KTR99" s="201"/>
      <c r="KTS99" s="201"/>
      <c r="KTT99" s="201"/>
      <c r="KTU99" s="201"/>
      <c r="KTV99" s="201"/>
      <c r="KTW99" s="201"/>
      <c r="KTX99" s="201"/>
      <c r="KTY99" s="201"/>
      <c r="KTZ99" s="201"/>
      <c r="KUA99" s="201"/>
      <c r="KUB99" s="201"/>
      <c r="KUC99" s="201"/>
      <c r="KUD99" s="201"/>
      <c r="KUE99" s="201"/>
      <c r="KUF99" s="201"/>
      <c r="KUG99" s="201"/>
      <c r="KUH99" s="201"/>
      <c r="KUI99" s="201"/>
      <c r="KUJ99" s="201"/>
      <c r="KUK99" s="201"/>
      <c r="KUL99" s="201"/>
      <c r="KUM99" s="201"/>
      <c r="KUN99" s="201"/>
      <c r="KUO99" s="201"/>
      <c r="KUP99" s="201"/>
      <c r="KUQ99" s="201"/>
      <c r="KUR99" s="201"/>
      <c r="KUS99" s="201"/>
      <c r="KUT99" s="201"/>
      <c r="KUU99" s="201"/>
      <c r="KUV99" s="201"/>
      <c r="KUW99" s="201"/>
      <c r="KUX99" s="201"/>
      <c r="KUY99" s="201"/>
      <c r="KUZ99" s="201"/>
      <c r="KVA99" s="201"/>
      <c r="KVB99" s="201"/>
      <c r="KVC99" s="201"/>
      <c r="KVD99" s="201"/>
      <c r="KVE99" s="201"/>
      <c r="KVF99" s="201"/>
      <c r="KVG99" s="201"/>
      <c r="KVH99" s="201"/>
      <c r="KVI99" s="201"/>
      <c r="KVJ99" s="201"/>
      <c r="KVK99" s="201"/>
      <c r="KVL99" s="201"/>
      <c r="KVM99" s="201"/>
      <c r="KVN99" s="201"/>
      <c r="KVO99" s="201"/>
      <c r="KVP99" s="201"/>
      <c r="KVQ99" s="201"/>
      <c r="KVR99" s="201"/>
      <c r="KVS99" s="201"/>
      <c r="KVT99" s="201"/>
      <c r="KVU99" s="201"/>
      <c r="KVV99" s="201"/>
      <c r="KVW99" s="201"/>
      <c r="KVX99" s="201"/>
      <c r="KVY99" s="201"/>
      <c r="KVZ99" s="201"/>
      <c r="KWA99" s="201"/>
      <c r="KWB99" s="201"/>
      <c r="KWC99" s="201"/>
      <c r="KWD99" s="201"/>
      <c r="KWE99" s="201"/>
      <c r="KWF99" s="201"/>
      <c r="KWG99" s="201"/>
      <c r="KWH99" s="201"/>
      <c r="KWI99" s="201"/>
      <c r="KWJ99" s="201"/>
      <c r="KWK99" s="201"/>
      <c r="KWL99" s="201"/>
      <c r="KWM99" s="201"/>
      <c r="KWN99" s="201"/>
      <c r="KWO99" s="201"/>
      <c r="KWP99" s="201"/>
      <c r="KWQ99" s="201"/>
      <c r="KWR99" s="201"/>
      <c r="KWS99" s="201"/>
      <c r="KWT99" s="201"/>
      <c r="KWU99" s="201"/>
      <c r="KWV99" s="201"/>
      <c r="KWW99" s="201"/>
      <c r="KWX99" s="201"/>
      <c r="KWY99" s="201"/>
      <c r="KWZ99" s="201"/>
      <c r="KXA99" s="201"/>
      <c r="KXB99" s="201"/>
      <c r="KXC99" s="201"/>
      <c r="KXD99" s="201"/>
      <c r="KXE99" s="201"/>
      <c r="KXF99" s="201"/>
      <c r="KXG99" s="201"/>
      <c r="KXH99" s="201"/>
      <c r="KXI99" s="201"/>
      <c r="KXJ99" s="201"/>
      <c r="KXK99" s="201"/>
      <c r="KXL99" s="201"/>
      <c r="KXM99" s="201"/>
      <c r="KXN99" s="201"/>
      <c r="KXO99" s="201"/>
      <c r="KXP99" s="201"/>
      <c r="KXQ99" s="201"/>
      <c r="KXR99" s="201"/>
      <c r="KXS99" s="201"/>
      <c r="KXT99" s="201"/>
      <c r="KXU99" s="201"/>
      <c r="KXV99" s="201"/>
      <c r="KXW99" s="201"/>
      <c r="KXX99" s="201"/>
      <c r="KXY99" s="201"/>
      <c r="KXZ99" s="201"/>
      <c r="KYA99" s="201"/>
      <c r="KYB99" s="201"/>
      <c r="KYC99" s="201"/>
      <c r="KYD99" s="201"/>
      <c r="KYE99" s="201"/>
      <c r="KYF99" s="201"/>
      <c r="KYG99" s="201"/>
      <c r="KYH99" s="201"/>
      <c r="KYI99" s="201"/>
      <c r="KYJ99" s="201"/>
      <c r="KYK99" s="201"/>
      <c r="KYL99" s="201"/>
      <c r="KYM99" s="201"/>
      <c r="KYN99" s="201"/>
      <c r="KYO99" s="201"/>
      <c r="KYP99" s="201"/>
      <c r="KYQ99" s="201"/>
      <c r="KYR99" s="201"/>
      <c r="KYS99" s="201"/>
      <c r="KYT99" s="201"/>
      <c r="KYU99" s="201"/>
      <c r="KYV99" s="201"/>
      <c r="KYW99" s="201"/>
      <c r="KYX99" s="201"/>
      <c r="KYY99" s="201"/>
      <c r="KYZ99" s="201"/>
      <c r="KZA99" s="201"/>
      <c r="KZB99" s="201"/>
      <c r="KZC99" s="201"/>
      <c r="KZD99" s="201"/>
      <c r="KZE99" s="201"/>
      <c r="KZF99" s="201"/>
      <c r="KZG99" s="201"/>
      <c r="KZH99" s="201"/>
      <c r="KZI99" s="201"/>
      <c r="KZJ99" s="201"/>
      <c r="KZK99" s="201"/>
      <c r="KZL99" s="201"/>
      <c r="KZM99" s="201"/>
      <c r="KZN99" s="201"/>
      <c r="KZO99" s="201"/>
      <c r="KZP99" s="201"/>
      <c r="KZQ99" s="201"/>
      <c r="KZR99" s="201"/>
      <c r="KZS99" s="201"/>
      <c r="KZT99" s="201"/>
      <c r="KZU99" s="201"/>
      <c r="KZV99" s="201"/>
      <c r="KZW99" s="201"/>
      <c r="KZX99" s="201"/>
      <c r="KZY99" s="201"/>
      <c r="KZZ99" s="201"/>
      <c r="LAA99" s="201"/>
      <c r="LAB99" s="201"/>
      <c r="LAC99" s="201"/>
      <c r="LAD99" s="201"/>
      <c r="LAE99" s="201"/>
      <c r="LAF99" s="201"/>
      <c r="LAG99" s="201"/>
      <c r="LAH99" s="201"/>
      <c r="LAI99" s="201"/>
      <c r="LAJ99" s="201"/>
      <c r="LAK99" s="201"/>
      <c r="LAL99" s="201"/>
      <c r="LAM99" s="201"/>
      <c r="LAN99" s="201"/>
      <c r="LAO99" s="201"/>
      <c r="LAP99" s="201"/>
      <c r="LAQ99" s="201"/>
      <c r="LAR99" s="201"/>
      <c r="LAS99" s="201"/>
      <c r="LAT99" s="201"/>
      <c r="LAU99" s="201"/>
      <c r="LAV99" s="201"/>
      <c r="LAW99" s="201"/>
      <c r="LAX99" s="201"/>
      <c r="LAY99" s="201"/>
      <c r="LAZ99" s="201"/>
      <c r="LBA99" s="201"/>
      <c r="LBB99" s="201"/>
      <c r="LBC99" s="201"/>
      <c r="LBD99" s="201"/>
      <c r="LBE99" s="201"/>
      <c r="LBF99" s="201"/>
      <c r="LBG99" s="201"/>
      <c r="LBH99" s="201"/>
      <c r="LBI99" s="201"/>
      <c r="LBJ99" s="201"/>
      <c r="LBK99" s="201"/>
      <c r="LBL99" s="201"/>
      <c r="LBM99" s="201"/>
      <c r="LBN99" s="201"/>
      <c r="LBO99" s="201"/>
      <c r="LBP99" s="201"/>
      <c r="LBQ99" s="201"/>
      <c r="LBR99" s="201"/>
      <c r="LBS99" s="201"/>
      <c r="LBT99" s="201"/>
      <c r="LBU99" s="201"/>
      <c r="LBV99" s="201"/>
      <c r="LBW99" s="201"/>
      <c r="LBX99" s="201"/>
      <c r="LBY99" s="201"/>
      <c r="LBZ99" s="201"/>
      <c r="LCA99" s="201"/>
      <c r="LCB99" s="201"/>
      <c r="LCC99" s="201"/>
      <c r="LCD99" s="201"/>
      <c r="LCE99" s="201"/>
      <c r="LCF99" s="201"/>
      <c r="LCG99" s="201"/>
      <c r="LCH99" s="201"/>
      <c r="LCI99" s="201"/>
      <c r="LCJ99" s="201"/>
      <c r="LCK99" s="201"/>
      <c r="LCL99" s="201"/>
      <c r="LCM99" s="201"/>
      <c r="LCN99" s="201"/>
      <c r="LCO99" s="201"/>
      <c r="LCP99" s="201"/>
      <c r="LCQ99" s="201"/>
      <c r="LCR99" s="201"/>
      <c r="LCS99" s="201"/>
      <c r="LCT99" s="201"/>
      <c r="LCU99" s="201"/>
      <c r="LCV99" s="201"/>
      <c r="LCW99" s="201"/>
      <c r="LCX99" s="201"/>
      <c r="LCY99" s="201"/>
      <c r="LCZ99" s="201"/>
      <c r="LDA99" s="201"/>
      <c r="LDB99" s="201"/>
      <c r="LDC99" s="201"/>
      <c r="LDD99" s="201"/>
      <c r="LDE99" s="201"/>
      <c r="LDF99" s="201"/>
      <c r="LDG99" s="201"/>
      <c r="LDH99" s="201"/>
      <c r="LDI99" s="201"/>
      <c r="LDJ99" s="201"/>
      <c r="LDK99" s="201"/>
      <c r="LDL99" s="201"/>
      <c r="LDM99" s="201"/>
      <c r="LDN99" s="201"/>
      <c r="LDO99" s="201"/>
      <c r="LDP99" s="201"/>
      <c r="LDQ99" s="201"/>
      <c r="LDR99" s="201"/>
      <c r="LDS99" s="201"/>
      <c r="LDT99" s="201"/>
      <c r="LDU99" s="201"/>
      <c r="LDV99" s="201"/>
      <c r="LDW99" s="201"/>
      <c r="LDX99" s="201"/>
      <c r="LDY99" s="201"/>
      <c r="LDZ99" s="201"/>
      <c r="LEA99" s="201"/>
      <c r="LEB99" s="201"/>
      <c r="LEC99" s="201"/>
      <c r="LED99" s="201"/>
      <c r="LEE99" s="201"/>
      <c r="LEF99" s="201"/>
      <c r="LEG99" s="201"/>
      <c r="LEH99" s="201"/>
      <c r="LEI99" s="201"/>
      <c r="LEJ99" s="201"/>
      <c r="LEK99" s="201"/>
      <c r="LEL99" s="201"/>
      <c r="LEM99" s="201"/>
      <c r="LEN99" s="201"/>
      <c r="LEO99" s="201"/>
      <c r="LEP99" s="201"/>
      <c r="LEQ99" s="201"/>
      <c r="LER99" s="201"/>
      <c r="LES99" s="201"/>
      <c r="LET99" s="201"/>
      <c r="LEU99" s="201"/>
      <c r="LEV99" s="201"/>
      <c r="LEW99" s="201"/>
      <c r="LEX99" s="201"/>
      <c r="LEY99" s="201"/>
      <c r="LEZ99" s="201"/>
      <c r="LFA99" s="201"/>
      <c r="LFB99" s="201"/>
      <c r="LFC99" s="201"/>
      <c r="LFD99" s="201"/>
      <c r="LFE99" s="201"/>
      <c r="LFF99" s="201"/>
      <c r="LFG99" s="201"/>
      <c r="LFH99" s="201"/>
      <c r="LFI99" s="201"/>
      <c r="LFJ99" s="201"/>
      <c r="LFK99" s="201"/>
      <c r="LFL99" s="201"/>
      <c r="LFM99" s="201"/>
      <c r="LFN99" s="201"/>
      <c r="LFO99" s="201"/>
      <c r="LFP99" s="201"/>
      <c r="LFQ99" s="201"/>
      <c r="LFR99" s="201"/>
      <c r="LFS99" s="201"/>
      <c r="LFT99" s="201"/>
      <c r="LFU99" s="201"/>
      <c r="LFV99" s="201"/>
      <c r="LFW99" s="201"/>
      <c r="LFX99" s="201"/>
      <c r="LFY99" s="201"/>
      <c r="LFZ99" s="201"/>
      <c r="LGA99" s="201"/>
      <c r="LGB99" s="201"/>
      <c r="LGC99" s="201"/>
      <c r="LGD99" s="201"/>
      <c r="LGE99" s="201"/>
      <c r="LGF99" s="201"/>
      <c r="LGG99" s="201"/>
      <c r="LGH99" s="201"/>
      <c r="LGI99" s="201"/>
      <c r="LGJ99" s="201"/>
      <c r="LGK99" s="201"/>
      <c r="LGL99" s="201"/>
      <c r="LGM99" s="201"/>
      <c r="LGN99" s="201"/>
      <c r="LGO99" s="201"/>
      <c r="LGP99" s="201"/>
      <c r="LGQ99" s="201"/>
      <c r="LGR99" s="201"/>
      <c r="LGS99" s="201"/>
      <c r="LGT99" s="201"/>
      <c r="LGU99" s="201"/>
      <c r="LGV99" s="201"/>
      <c r="LGW99" s="201"/>
      <c r="LGX99" s="201"/>
      <c r="LGY99" s="201"/>
      <c r="LGZ99" s="201"/>
      <c r="LHA99" s="201"/>
      <c r="LHB99" s="201"/>
      <c r="LHC99" s="201"/>
      <c r="LHD99" s="201"/>
      <c r="LHE99" s="201"/>
      <c r="LHF99" s="201"/>
      <c r="LHG99" s="201"/>
      <c r="LHH99" s="201"/>
      <c r="LHI99" s="201"/>
      <c r="LHJ99" s="201"/>
      <c r="LHK99" s="201"/>
      <c r="LHL99" s="201"/>
      <c r="LHM99" s="201"/>
      <c r="LHN99" s="201"/>
      <c r="LHO99" s="201"/>
      <c r="LHP99" s="201"/>
      <c r="LHQ99" s="201"/>
      <c r="LHR99" s="201"/>
      <c r="LHS99" s="201"/>
      <c r="LHT99" s="201"/>
      <c r="LHU99" s="201"/>
      <c r="LHV99" s="201"/>
      <c r="LHW99" s="201"/>
      <c r="LHX99" s="201"/>
      <c r="LHY99" s="201"/>
      <c r="LHZ99" s="201"/>
      <c r="LIA99" s="201"/>
      <c r="LIB99" s="201"/>
      <c r="LIC99" s="201"/>
      <c r="LID99" s="201"/>
      <c r="LIE99" s="201"/>
      <c r="LIF99" s="201"/>
      <c r="LIG99" s="201"/>
      <c r="LIH99" s="201"/>
      <c r="LII99" s="201"/>
      <c r="LIJ99" s="201"/>
      <c r="LIK99" s="201"/>
      <c r="LIL99" s="201"/>
      <c r="LIM99" s="201"/>
      <c r="LIN99" s="201"/>
      <c r="LIO99" s="201"/>
      <c r="LIP99" s="201"/>
      <c r="LIQ99" s="201"/>
      <c r="LIR99" s="201"/>
      <c r="LIS99" s="201"/>
      <c r="LIT99" s="201"/>
      <c r="LIU99" s="201"/>
      <c r="LIV99" s="201"/>
      <c r="LIW99" s="201"/>
      <c r="LIX99" s="201"/>
      <c r="LIY99" s="201"/>
      <c r="LIZ99" s="201"/>
      <c r="LJA99" s="201"/>
      <c r="LJB99" s="201"/>
      <c r="LJC99" s="201"/>
      <c r="LJD99" s="201"/>
      <c r="LJE99" s="201"/>
      <c r="LJF99" s="201"/>
      <c r="LJG99" s="201"/>
      <c r="LJH99" s="201"/>
      <c r="LJI99" s="201"/>
      <c r="LJJ99" s="201"/>
      <c r="LJK99" s="201"/>
      <c r="LJL99" s="201"/>
      <c r="LJM99" s="201"/>
      <c r="LJN99" s="201"/>
      <c r="LJO99" s="201"/>
      <c r="LJP99" s="201"/>
      <c r="LJQ99" s="201"/>
      <c r="LJR99" s="201"/>
      <c r="LJS99" s="201"/>
      <c r="LJT99" s="201"/>
      <c r="LJU99" s="201"/>
      <c r="LJV99" s="201"/>
      <c r="LJW99" s="201"/>
      <c r="LJX99" s="201"/>
      <c r="LJY99" s="201"/>
      <c r="LJZ99" s="201"/>
      <c r="LKA99" s="201"/>
      <c r="LKB99" s="201"/>
      <c r="LKC99" s="201"/>
      <c r="LKD99" s="201"/>
      <c r="LKE99" s="201"/>
      <c r="LKF99" s="201"/>
      <c r="LKG99" s="201"/>
      <c r="LKH99" s="201"/>
      <c r="LKI99" s="201"/>
      <c r="LKJ99" s="201"/>
      <c r="LKK99" s="201"/>
      <c r="LKL99" s="201"/>
      <c r="LKM99" s="201"/>
      <c r="LKN99" s="201"/>
      <c r="LKO99" s="201"/>
      <c r="LKP99" s="201"/>
      <c r="LKQ99" s="201"/>
      <c r="LKR99" s="201"/>
      <c r="LKS99" s="201"/>
      <c r="LKT99" s="201"/>
      <c r="LKU99" s="201"/>
      <c r="LKV99" s="201"/>
      <c r="LKW99" s="201"/>
      <c r="LKX99" s="201"/>
      <c r="LKY99" s="201"/>
      <c r="LKZ99" s="201"/>
      <c r="LLA99" s="201"/>
      <c r="LLB99" s="201"/>
      <c r="LLC99" s="201"/>
      <c r="LLD99" s="201"/>
      <c r="LLE99" s="201"/>
      <c r="LLF99" s="201"/>
      <c r="LLG99" s="201"/>
      <c r="LLH99" s="201"/>
      <c r="LLI99" s="201"/>
      <c r="LLJ99" s="201"/>
      <c r="LLK99" s="201"/>
      <c r="LLL99" s="201"/>
      <c r="LLM99" s="201"/>
      <c r="LLN99" s="201"/>
      <c r="LLO99" s="201"/>
      <c r="LLP99" s="201"/>
      <c r="LLQ99" s="201"/>
      <c r="LLR99" s="201"/>
      <c r="LLS99" s="201"/>
      <c r="LLT99" s="201"/>
      <c r="LLU99" s="201"/>
      <c r="LLV99" s="201"/>
      <c r="LLW99" s="201"/>
      <c r="LLX99" s="201"/>
      <c r="LLY99" s="201"/>
      <c r="LLZ99" s="201"/>
      <c r="LMA99" s="201"/>
      <c r="LMB99" s="201"/>
      <c r="LMC99" s="201"/>
      <c r="LMD99" s="201"/>
      <c r="LME99" s="201"/>
      <c r="LMF99" s="201"/>
      <c r="LMG99" s="201"/>
      <c r="LMH99" s="201"/>
      <c r="LMI99" s="201"/>
      <c r="LMJ99" s="201"/>
      <c r="LMK99" s="201"/>
      <c r="LML99" s="201"/>
      <c r="LMM99" s="201"/>
      <c r="LMN99" s="201"/>
      <c r="LMO99" s="201"/>
      <c r="LMP99" s="201"/>
      <c r="LMQ99" s="201"/>
      <c r="LMR99" s="201"/>
      <c r="LMS99" s="201"/>
      <c r="LMT99" s="201"/>
      <c r="LMU99" s="201"/>
      <c r="LMV99" s="201"/>
      <c r="LMW99" s="201"/>
      <c r="LMX99" s="201"/>
      <c r="LMY99" s="201"/>
      <c r="LMZ99" s="201"/>
      <c r="LNA99" s="201"/>
      <c r="LNB99" s="201"/>
      <c r="LNC99" s="201"/>
      <c r="LND99" s="201"/>
      <c r="LNE99" s="201"/>
      <c r="LNF99" s="201"/>
      <c r="LNG99" s="201"/>
      <c r="LNH99" s="201"/>
      <c r="LNI99" s="201"/>
      <c r="LNJ99" s="201"/>
      <c r="LNK99" s="201"/>
      <c r="LNL99" s="201"/>
      <c r="LNM99" s="201"/>
      <c r="LNN99" s="201"/>
      <c r="LNO99" s="201"/>
      <c r="LNP99" s="201"/>
      <c r="LNQ99" s="201"/>
      <c r="LNR99" s="201"/>
      <c r="LNS99" s="201"/>
      <c r="LNT99" s="201"/>
      <c r="LNU99" s="201"/>
      <c r="LNV99" s="201"/>
      <c r="LNW99" s="201"/>
      <c r="LNX99" s="201"/>
      <c r="LNY99" s="201"/>
      <c r="LNZ99" s="201"/>
      <c r="LOA99" s="201"/>
      <c r="LOB99" s="201"/>
      <c r="LOC99" s="201"/>
      <c r="LOD99" s="201"/>
      <c r="LOE99" s="201"/>
      <c r="LOF99" s="201"/>
      <c r="LOG99" s="201"/>
      <c r="LOH99" s="201"/>
      <c r="LOI99" s="201"/>
      <c r="LOJ99" s="201"/>
      <c r="LOK99" s="201"/>
      <c r="LOL99" s="201"/>
      <c r="LOM99" s="201"/>
      <c r="LON99" s="201"/>
      <c r="LOO99" s="201"/>
      <c r="LOP99" s="201"/>
      <c r="LOQ99" s="201"/>
      <c r="LOR99" s="201"/>
      <c r="LOS99" s="201"/>
      <c r="LOT99" s="201"/>
      <c r="LOU99" s="201"/>
      <c r="LOV99" s="201"/>
      <c r="LOW99" s="201"/>
      <c r="LOX99" s="201"/>
      <c r="LOY99" s="201"/>
      <c r="LOZ99" s="201"/>
      <c r="LPA99" s="201"/>
      <c r="LPB99" s="201"/>
      <c r="LPC99" s="201"/>
      <c r="LPD99" s="201"/>
      <c r="LPE99" s="201"/>
      <c r="LPF99" s="201"/>
      <c r="LPG99" s="201"/>
      <c r="LPH99" s="201"/>
      <c r="LPI99" s="201"/>
      <c r="LPJ99" s="201"/>
      <c r="LPK99" s="201"/>
      <c r="LPL99" s="201"/>
      <c r="LPM99" s="201"/>
      <c r="LPN99" s="201"/>
      <c r="LPO99" s="201"/>
      <c r="LPP99" s="201"/>
      <c r="LPQ99" s="201"/>
      <c r="LPR99" s="201"/>
      <c r="LPS99" s="201"/>
      <c r="LPT99" s="201"/>
      <c r="LPU99" s="201"/>
      <c r="LPV99" s="201"/>
      <c r="LPW99" s="201"/>
      <c r="LPX99" s="201"/>
      <c r="LPY99" s="201"/>
      <c r="LPZ99" s="201"/>
      <c r="LQA99" s="201"/>
      <c r="LQB99" s="201"/>
      <c r="LQC99" s="201"/>
      <c r="LQD99" s="201"/>
      <c r="LQE99" s="201"/>
      <c r="LQF99" s="201"/>
      <c r="LQG99" s="201"/>
      <c r="LQH99" s="201"/>
      <c r="LQI99" s="201"/>
      <c r="LQJ99" s="201"/>
      <c r="LQK99" s="201"/>
      <c r="LQL99" s="201"/>
      <c r="LQM99" s="201"/>
      <c r="LQN99" s="201"/>
      <c r="LQO99" s="201"/>
      <c r="LQP99" s="201"/>
      <c r="LQQ99" s="201"/>
      <c r="LQR99" s="201"/>
      <c r="LQS99" s="201"/>
      <c r="LQT99" s="201"/>
      <c r="LQU99" s="201"/>
      <c r="LQV99" s="201"/>
      <c r="LQW99" s="201"/>
      <c r="LQX99" s="201"/>
      <c r="LQY99" s="201"/>
      <c r="LQZ99" s="201"/>
      <c r="LRA99" s="201"/>
      <c r="LRB99" s="201"/>
      <c r="LRC99" s="201"/>
      <c r="LRD99" s="201"/>
      <c r="LRE99" s="201"/>
      <c r="LRF99" s="201"/>
      <c r="LRG99" s="201"/>
      <c r="LRH99" s="201"/>
      <c r="LRI99" s="201"/>
      <c r="LRJ99" s="201"/>
      <c r="LRK99" s="201"/>
      <c r="LRL99" s="201"/>
      <c r="LRM99" s="201"/>
      <c r="LRN99" s="201"/>
      <c r="LRO99" s="201"/>
      <c r="LRP99" s="201"/>
      <c r="LRQ99" s="201"/>
      <c r="LRR99" s="201"/>
      <c r="LRS99" s="201"/>
      <c r="LRT99" s="201"/>
      <c r="LRU99" s="201"/>
      <c r="LRV99" s="201"/>
      <c r="LRW99" s="201"/>
      <c r="LRX99" s="201"/>
      <c r="LRY99" s="201"/>
      <c r="LRZ99" s="201"/>
      <c r="LSA99" s="201"/>
      <c r="LSB99" s="201"/>
      <c r="LSC99" s="201"/>
      <c r="LSD99" s="201"/>
      <c r="LSE99" s="201"/>
      <c r="LSF99" s="201"/>
      <c r="LSG99" s="201"/>
      <c r="LSH99" s="201"/>
      <c r="LSI99" s="201"/>
      <c r="LSJ99" s="201"/>
      <c r="LSK99" s="201"/>
      <c r="LSL99" s="201"/>
      <c r="LSM99" s="201"/>
      <c r="LSN99" s="201"/>
      <c r="LSO99" s="201"/>
      <c r="LSP99" s="201"/>
      <c r="LSQ99" s="201"/>
      <c r="LSR99" s="201"/>
      <c r="LSS99" s="201"/>
      <c r="LST99" s="201"/>
      <c r="LSU99" s="201"/>
      <c r="LSV99" s="201"/>
      <c r="LSW99" s="201"/>
      <c r="LSX99" s="201"/>
      <c r="LSY99" s="201"/>
      <c r="LSZ99" s="201"/>
      <c r="LTA99" s="201"/>
      <c r="LTB99" s="201"/>
      <c r="LTC99" s="201"/>
      <c r="LTD99" s="201"/>
      <c r="LTE99" s="201"/>
      <c r="LTF99" s="201"/>
      <c r="LTG99" s="201"/>
      <c r="LTH99" s="201"/>
      <c r="LTI99" s="201"/>
      <c r="LTJ99" s="201"/>
      <c r="LTK99" s="201"/>
      <c r="LTL99" s="201"/>
      <c r="LTM99" s="201"/>
      <c r="LTN99" s="201"/>
      <c r="LTO99" s="201"/>
      <c r="LTP99" s="201"/>
      <c r="LTQ99" s="201"/>
      <c r="LTR99" s="201"/>
      <c r="LTS99" s="201"/>
      <c r="LTT99" s="201"/>
      <c r="LTU99" s="201"/>
      <c r="LTV99" s="201"/>
      <c r="LTW99" s="201"/>
      <c r="LTX99" s="201"/>
      <c r="LTY99" s="201"/>
      <c r="LTZ99" s="201"/>
      <c r="LUA99" s="201"/>
      <c r="LUB99" s="201"/>
      <c r="LUC99" s="201"/>
      <c r="LUD99" s="201"/>
      <c r="LUE99" s="201"/>
      <c r="LUF99" s="201"/>
      <c r="LUG99" s="201"/>
      <c r="LUH99" s="201"/>
      <c r="LUI99" s="201"/>
      <c r="LUJ99" s="201"/>
      <c r="LUK99" s="201"/>
      <c r="LUL99" s="201"/>
      <c r="LUM99" s="201"/>
      <c r="LUN99" s="201"/>
      <c r="LUO99" s="201"/>
      <c r="LUP99" s="201"/>
      <c r="LUQ99" s="201"/>
      <c r="LUR99" s="201"/>
      <c r="LUS99" s="201"/>
      <c r="LUT99" s="201"/>
      <c r="LUU99" s="201"/>
      <c r="LUV99" s="201"/>
      <c r="LUW99" s="201"/>
      <c r="LUX99" s="201"/>
      <c r="LUY99" s="201"/>
      <c r="LUZ99" s="201"/>
      <c r="LVA99" s="201"/>
      <c r="LVB99" s="201"/>
      <c r="LVC99" s="201"/>
      <c r="LVD99" s="201"/>
      <c r="LVE99" s="201"/>
      <c r="LVF99" s="201"/>
      <c r="LVG99" s="201"/>
      <c r="LVH99" s="201"/>
      <c r="LVI99" s="201"/>
      <c r="LVJ99" s="201"/>
      <c r="LVK99" s="201"/>
      <c r="LVL99" s="201"/>
      <c r="LVM99" s="201"/>
      <c r="LVN99" s="201"/>
      <c r="LVO99" s="201"/>
      <c r="LVP99" s="201"/>
      <c r="LVQ99" s="201"/>
      <c r="LVR99" s="201"/>
      <c r="LVS99" s="201"/>
      <c r="LVT99" s="201"/>
      <c r="LVU99" s="201"/>
      <c r="LVV99" s="201"/>
      <c r="LVW99" s="201"/>
      <c r="LVX99" s="201"/>
      <c r="LVY99" s="201"/>
      <c r="LVZ99" s="201"/>
      <c r="LWA99" s="201"/>
      <c r="LWB99" s="201"/>
      <c r="LWC99" s="201"/>
      <c r="LWD99" s="201"/>
      <c r="LWE99" s="201"/>
      <c r="LWF99" s="201"/>
      <c r="LWG99" s="201"/>
      <c r="LWH99" s="201"/>
      <c r="LWI99" s="201"/>
      <c r="LWJ99" s="201"/>
      <c r="LWK99" s="201"/>
      <c r="LWL99" s="201"/>
      <c r="LWM99" s="201"/>
      <c r="LWN99" s="201"/>
      <c r="LWO99" s="201"/>
      <c r="LWP99" s="201"/>
      <c r="LWQ99" s="201"/>
      <c r="LWR99" s="201"/>
      <c r="LWS99" s="201"/>
      <c r="LWT99" s="201"/>
      <c r="LWU99" s="201"/>
      <c r="LWV99" s="201"/>
      <c r="LWW99" s="201"/>
      <c r="LWX99" s="201"/>
      <c r="LWY99" s="201"/>
      <c r="LWZ99" s="201"/>
      <c r="LXA99" s="201"/>
      <c r="LXB99" s="201"/>
      <c r="LXC99" s="201"/>
      <c r="LXD99" s="201"/>
      <c r="LXE99" s="201"/>
      <c r="LXF99" s="201"/>
      <c r="LXG99" s="201"/>
      <c r="LXH99" s="201"/>
      <c r="LXI99" s="201"/>
      <c r="LXJ99" s="201"/>
      <c r="LXK99" s="201"/>
      <c r="LXL99" s="201"/>
      <c r="LXM99" s="201"/>
      <c r="LXN99" s="201"/>
      <c r="LXO99" s="201"/>
      <c r="LXP99" s="201"/>
      <c r="LXQ99" s="201"/>
      <c r="LXR99" s="201"/>
      <c r="LXS99" s="201"/>
      <c r="LXT99" s="201"/>
      <c r="LXU99" s="201"/>
      <c r="LXV99" s="201"/>
      <c r="LXW99" s="201"/>
      <c r="LXX99" s="201"/>
      <c r="LXY99" s="201"/>
      <c r="LXZ99" s="201"/>
      <c r="LYA99" s="201"/>
      <c r="LYB99" s="201"/>
      <c r="LYC99" s="201"/>
      <c r="LYD99" s="201"/>
      <c r="LYE99" s="201"/>
      <c r="LYF99" s="201"/>
      <c r="LYG99" s="201"/>
      <c r="LYH99" s="201"/>
      <c r="LYI99" s="201"/>
      <c r="LYJ99" s="201"/>
      <c r="LYK99" s="201"/>
      <c r="LYL99" s="201"/>
      <c r="LYM99" s="201"/>
      <c r="LYN99" s="201"/>
      <c r="LYO99" s="201"/>
      <c r="LYP99" s="201"/>
      <c r="LYQ99" s="201"/>
      <c r="LYR99" s="201"/>
      <c r="LYS99" s="201"/>
      <c r="LYT99" s="201"/>
      <c r="LYU99" s="201"/>
      <c r="LYV99" s="201"/>
      <c r="LYW99" s="201"/>
      <c r="LYX99" s="201"/>
      <c r="LYY99" s="201"/>
      <c r="LYZ99" s="201"/>
      <c r="LZA99" s="201"/>
      <c r="LZB99" s="201"/>
      <c r="LZC99" s="201"/>
      <c r="LZD99" s="201"/>
      <c r="LZE99" s="201"/>
      <c r="LZF99" s="201"/>
      <c r="LZG99" s="201"/>
      <c r="LZH99" s="201"/>
      <c r="LZI99" s="201"/>
      <c r="LZJ99" s="201"/>
      <c r="LZK99" s="201"/>
      <c r="LZL99" s="201"/>
      <c r="LZM99" s="201"/>
      <c r="LZN99" s="201"/>
      <c r="LZO99" s="201"/>
      <c r="LZP99" s="201"/>
      <c r="LZQ99" s="201"/>
      <c r="LZR99" s="201"/>
      <c r="LZS99" s="201"/>
      <c r="LZT99" s="201"/>
      <c r="LZU99" s="201"/>
      <c r="LZV99" s="201"/>
      <c r="LZW99" s="201"/>
      <c r="LZX99" s="201"/>
      <c r="LZY99" s="201"/>
      <c r="LZZ99" s="201"/>
      <c r="MAA99" s="201"/>
      <c r="MAB99" s="201"/>
      <c r="MAC99" s="201"/>
      <c r="MAD99" s="201"/>
      <c r="MAE99" s="201"/>
      <c r="MAF99" s="201"/>
      <c r="MAG99" s="201"/>
      <c r="MAH99" s="201"/>
      <c r="MAI99" s="201"/>
      <c r="MAJ99" s="201"/>
      <c r="MAK99" s="201"/>
      <c r="MAL99" s="201"/>
      <c r="MAM99" s="201"/>
      <c r="MAN99" s="201"/>
      <c r="MAO99" s="201"/>
      <c r="MAP99" s="201"/>
      <c r="MAQ99" s="201"/>
      <c r="MAR99" s="201"/>
      <c r="MAS99" s="201"/>
      <c r="MAT99" s="201"/>
      <c r="MAU99" s="201"/>
      <c r="MAV99" s="201"/>
      <c r="MAW99" s="201"/>
      <c r="MAX99" s="201"/>
      <c r="MAY99" s="201"/>
      <c r="MAZ99" s="201"/>
      <c r="MBA99" s="201"/>
      <c r="MBB99" s="201"/>
      <c r="MBC99" s="201"/>
      <c r="MBD99" s="201"/>
      <c r="MBE99" s="201"/>
      <c r="MBF99" s="201"/>
      <c r="MBG99" s="201"/>
      <c r="MBH99" s="201"/>
      <c r="MBI99" s="201"/>
      <c r="MBJ99" s="201"/>
      <c r="MBK99" s="201"/>
      <c r="MBL99" s="201"/>
      <c r="MBM99" s="201"/>
      <c r="MBN99" s="201"/>
      <c r="MBO99" s="201"/>
      <c r="MBP99" s="201"/>
      <c r="MBQ99" s="201"/>
      <c r="MBR99" s="201"/>
      <c r="MBS99" s="201"/>
      <c r="MBT99" s="201"/>
      <c r="MBU99" s="201"/>
      <c r="MBV99" s="201"/>
      <c r="MBW99" s="201"/>
      <c r="MBX99" s="201"/>
      <c r="MBY99" s="201"/>
      <c r="MBZ99" s="201"/>
      <c r="MCA99" s="201"/>
      <c r="MCB99" s="201"/>
      <c r="MCC99" s="201"/>
      <c r="MCD99" s="201"/>
      <c r="MCE99" s="201"/>
      <c r="MCF99" s="201"/>
      <c r="MCG99" s="201"/>
      <c r="MCH99" s="201"/>
      <c r="MCI99" s="201"/>
      <c r="MCJ99" s="201"/>
      <c r="MCK99" s="201"/>
      <c r="MCL99" s="201"/>
      <c r="MCM99" s="201"/>
      <c r="MCN99" s="201"/>
      <c r="MCO99" s="201"/>
      <c r="MCP99" s="201"/>
      <c r="MCQ99" s="201"/>
      <c r="MCR99" s="201"/>
      <c r="MCS99" s="201"/>
      <c r="MCT99" s="201"/>
      <c r="MCU99" s="201"/>
      <c r="MCV99" s="201"/>
      <c r="MCW99" s="201"/>
      <c r="MCX99" s="201"/>
      <c r="MCY99" s="201"/>
      <c r="MCZ99" s="201"/>
      <c r="MDA99" s="201"/>
      <c r="MDB99" s="201"/>
      <c r="MDC99" s="201"/>
      <c r="MDD99" s="201"/>
      <c r="MDE99" s="201"/>
      <c r="MDF99" s="201"/>
      <c r="MDG99" s="201"/>
      <c r="MDH99" s="201"/>
      <c r="MDI99" s="201"/>
      <c r="MDJ99" s="201"/>
      <c r="MDK99" s="201"/>
      <c r="MDL99" s="201"/>
      <c r="MDM99" s="201"/>
      <c r="MDN99" s="201"/>
      <c r="MDO99" s="201"/>
      <c r="MDP99" s="201"/>
      <c r="MDQ99" s="201"/>
      <c r="MDR99" s="201"/>
      <c r="MDS99" s="201"/>
      <c r="MDT99" s="201"/>
      <c r="MDU99" s="201"/>
      <c r="MDV99" s="201"/>
      <c r="MDW99" s="201"/>
      <c r="MDX99" s="201"/>
      <c r="MDY99" s="201"/>
      <c r="MDZ99" s="201"/>
      <c r="MEA99" s="201"/>
      <c r="MEB99" s="201"/>
      <c r="MEC99" s="201"/>
      <c r="MED99" s="201"/>
      <c r="MEE99" s="201"/>
      <c r="MEF99" s="201"/>
      <c r="MEG99" s="201"/>
      <c r="MEH99" s="201"/>
      <c r="MEI99" s="201"/>
      <c r="MEJ99" s="201"/>
      <c r="MEK99" s="201"/>
      <c r="MEL99" s="201"/>
      <c r="MEM99" s="201"/>
      <c r="MEN99" s="201"/>
      <c r="MEO99" s="201"/>
      <c r="MEP99" s="201"/>
      <c r="MEQ99" s="201"/>
      <c r="MER99" s="201"/>
      <c r="MES99" s="201"/>
      <c r="MET99" s="201"/>
      <c r="MEU99" s="201"/>
      <c r="MEV99" s="201"/>
      <c r="MEW99" s="201"/>
      <c r="MEX99" s="201"/>
      <c r="MEY99" s="201"/>
      <c r="MEZ99" s="201"/>
      <c r="MFA99" s="201"/>
      <c r="MFB99" s="201"/>
      <c r="MFC99" s="201"/>
      <c r="MFD99" s="201"/>
      <c r="MFE99" s="201"/>
      <c r="MFF99" s="201"/>
      <c r="MFG99" s="201"/>
      <c r="MFH99" s="201"/>
      <c r="MFI99" s="201"/>
      <c r="MFJ99" s="201"/>
      <c r="MFK99" s="201"/>
      <c r="MFL99" s="201"/>
      <c r="MFM99" s="201"/>
      <c r="MFN99" s="201"/>
      <c r="MFO99" s="201"/>
      <c r="MFP99" s="201"/>
      <c r="MFQ99" s="201"/>
      <c r="MFR99" s="201"/>
      <c r="MFS99" s="201"/>
      <c r="MFT99" s="201"/>
      <c r="MFU99" s="201"/>
      <c r="MFV99" s="201"/>
      <c r="MFW99" s="201"/>
      <c r="MFX99" s="201"/>
      <c r="MFY99" s="201"/>
      <c r="MFZ99" s="201"/>
      <c r="MGA99" s="201"/>
      <c r="MGB99" s="201"/>
      <c r="MGC99" s="201"/>
      <c r="MGD99" s="201"/>
      <c r="MGE99" s="201"/>
      <c r="MGF99" s="201"/>
      <c r="MGG99" s="201"/>
      <c r="MGH99" s="201"/>
      <c r="MGI99" s="201"/>
      <c r="MGJ99" s="201"/>
      <c r="MGK99" s="201"/>
      <c r="MGL99" s="201"/>
      <c r="MGM99" s="201"/>
      <c r="MGN99" s="201"/>
      <c r="MGO99" s="201"/>
      <c r="MGP99" s="201"/>
      <c r="MGQ99" s="201"/>
      <c r="MGR99" s="201"/>
      <c r="MGS99" s="201"/>
      <c r="MGT99" s="201"/>
      <c r="MGU99" s="201"/>
      <c r="MGV99" s="201"/>
      <c r="MGW99" s="201"/>
      <c r="MGX99" s="201"/>
      <c r="MGY99" s="201"/>
      <c r="MGZ99" s="201"/>
      <c r="MHA99" s="201"/>
      <c r="MHB99" s="201"/>
      <c r="MHC99" s="201"/>
      <c r="MHD99" s="201"/>
      <c r="MHE99" s="201"/>
      <c r="MHF99" s="201"/>
      <c r="MHG99" s="201"/>
      <c r="MHH99" s="201"/>
      <c r="MHI99" s="201"/>
      <c r="MHJ99" s="201"/>
      <c r="MHK99" s="201"/>
      <c r="MHL99" s="201"/>
      <c r="MHM99" s="201"/>
      <c r="MHN99" s="201"/>
      <c r="MHO99" s="201"/>
      <c r="MHP99" s="201"/>
      <c r="MHQ99" s="201"/>
      <c r="MHR99" s="201"/>
      <c r="MHS99" s="201"/>
      <c r="MHT99" s="201"/>
      <c r="MHU99" s="201"/>
      <c r="MHV99" s="201"/>
      <c r="MHW99" s="201"/>
      <c r="MHX99" s="201"/>
      <c r="MHY99" s="201"/>
      <c r="MHZ99" s="201"/>
      <c r="MIA99" s="201"/>
      <c r="MIB99" s="201"/>
      <c r="MIC99" s="201"/>
      <c r="MID99" s="201"/>
      <c r="MIE99" s="201"/>
      <c r="MIF99" s="201"/>
      <c r="MIG99" s="201"/>
      <c r="MIH99" s="201"/>
      <c r="MII99" s="201"/>
      <c r="MIJ99" s="201"/>
      <c r="MIK99" s="201"/>
      <c r="MIL99" s="201"/>
      <c r="MIM99" s="201"/>
      <c r="MIN99" s="201"/>
      <c r="MIO99" s="201"/>
      <c r="MIP99" s="201"/>
      <c r="MIQ99" s="201"/>
      <c r="MIR99" s="201"/>
      <c r="MIS99" s="201"/>
      <c r="MIT99" s="201"/>
      <c r="MIU99" s="201"/>
      <c r="MIV99" s="201"/>
      <c r="MIW99" s="201"/>
      <c r="MIX99" s="201"/>
      <c r="MIY99" s="201"/>
      <c r="MIZ99" s="201"/>
      <c r="MJA99" s="201"/>
      <c r="MJB99" s="201"/>
      <c r="MJC99" s="201"/>
      <c r="MJD99" s="201"/>
      <c r="MJE99" s="201"/>
      <c r="MJF99" s="201"/>
      <c r="MJG99" s="201"/>
      <c r="MJH99" s="201"/>
      <c r="MJI99" s="201"/>
      <c r="MJJ99" s="201"/>
      <c r="MJK99" s="201"/>
      <c r="MJL99" s="201"/>
      <c r="MJM99" s="201"/>
      <c r="MJN99" s="201"/>
      <c r="MJO99" s="201"/>
      <c r="MJP99" s="201"/>
      <c r="MJQ99" s="201"/>
      <c r="MJR99" s="201"/>
      <c r="MJS99" s="201"/>
      <c r="MJT99" s="201"/>
      <c r="MJU99" s="201"/>
      <c r="MJV99" s="201"/>
      <c r="MJW99" s="201"/>
      <c r="MJX99" s="201"/>
      <c r="MJY99" s="201"/>
      <c r="MJZ99" s="201"/>
      <c r="MKA99" s="201"/>
      <c r="MKB99" s="201"/>
      <c r="MKC99" s="201"/>
      <c r="MKD99" s="201"/>
      <c r="MKE99" s="201"/>
      <c r="MKF99" s="201"/>
      <c r="MKG99" s="201"/>
      <c r="MKH99" s="201"/>
      <c r="MKI99" s="201"/>
      <c r="MKJ99" s="201"/>
      <c r="MKK99" s="201"/>
      <c r="MKL99" s="201"/>
      <c r="MKM99" s="201"/>
      <c r="MKN99" s="201"/>
      <c r="MKO99" s="201"/>
      <c r="MKP99" s="201"/>
      <c r="MKQ99" s="201"/>
      <c r="MKR99" s="201"/>
      <c r="MKS99" s="201"/>
      <c r="MKT99" s="201"/>
      <c r="MKU99" s="201"/>
      <c r="MKV99" s="201"/>
      <c r="MKW99" s="201"/>
      <c r="MKX99" s="201"/>
      <c r="MKY99" s="201"/>
      <c r="MKZ99" s="201"/>
      <c r="MLA99" s="201"/>
      <c r="MLB99" s="201"/>
      <c r="MLC99" s="201"/>
      <c r="MLD99" s="201"/>
      <c r="MLE99" s="201"/>
      <c r="MLF99" s="201"/>
      <c r="MLG99" s="201"/>
      <c r="MLH99" s="201"/>
      <c r="MLI99" s="201"/>
      <c r="MLJ99" s="201"/>
      <c r="MLK99" s="201"/>
      <c r="MLL99" s="201"/>
      <c r="MLM99" s="201"/>
      <c r="MLN99" s="201"/>
      <c r="MLO99" s="201"/>
      <c r="MLP99" s="201"/>
      <c r="MLQ99" s="201"/>
      <c r="MLR99" s="201"/>
      <c r="MLS99" s="201"/>
      <c r="MLT99" s="201"/>
      <c r="MLU99" s="201"/>
      <c r="MLV99" s="201"/>
      <c r="MLW99" s="201"/>
      <c r="MLX99" s="201"/>
      <c r="MLY99" s="201"/>
      <c r="MLZ99" s="201"/>
      <c r="MMA99" s="201"/>
      <c r="MMB99" s="201"/>
      <c r="MMC99" s="201"/>
      <c r="MMD99" s="201"/>
      <c r="MME99" s="201"/>
      <c r="MMF99" s="201"/>
      <c r="MMG99" s="201"/>
      <c r="MMH99" s="201"/>
      <c r="MMI99" s="201"/>
      <c r="MMJ99" s="201"/>
      <c r="MMK99" s="201"/>
      <c r="MML99" s="201"/>
      <c r="MMM99" s="201"/>
      <c r="MMN99" s="201"/>
      <c r="MMO99" s="201"/>
      <c r="MMP99" s="201"/>
      <c r="MMQ99" s="201"/>
      <c r="MMR99" s="201"/>
      <c r="MMS99" s="201"/>
      <c r="MMT99" s="201"/>
      <c r="MMU99" s="201"/>
      <c r="MMV99" s="201"/>
      <c r="MMW99" s="201"/>
      <c r="MMX99" s="201"/>
      <c r="MMY99" s="201"/>
      <c r="MMZ99" s="201"/>
      <c r="MNA99" s="201"/>
      <c r="MNB99" s="201"/>
      <c r="MNC99" s="201"/>
      <c r="MND99" s="201"/>
      <c r="MNE99" s="201"/>
      <c r="MNF99" s="201"/>
      <c r="MNG99" s="201"/>
      <c r="MNH99" s="201"/>
      <c r="MNI99" s="201"/>
      <c r="MNJ99" s="201"/>
      <c r="MNK99" s="201"/>
      <c r="MNL99" s="201"/>
      <c r="MNM99" s="201"/>
      <c r="MNN99" s="201"/>
      <c r="MNO99" s="201"/>
      <c r="MNP99" s="201"/>
      <c r="MNQ99" s="201"/>
      <c r="MNR99" s="201"/>
      <c r="MNS99" s="201"/>
      <c r="MNT99" s="201"/>
      <c r="MNU99" s="201"/>
      <c r="MNV99" s="201"/>
      <c r="MNW99" s="201"/>
      <c r="MNX99" s="201"/>
      <c r="MNY99" s="201"/>
      <c r="MNZ99" s="201"/>
      <c r="MOA99" s="201"/>
      <c r="MOB99" s="201"/>
      <c r="MOC99" s="201"/>
      <c r="MOD99" s="201"/>
      <c r="MOE99" s="201"/>
      <c r="MOF99" s="201"/>
      <c r="MOG99" s="201"/>
      <c r="MOH99" s="201"/>
      <c r="MOI99" s="201"/>
      <c r="MOJ99" s="201"/>
      <c r="MOK99" s="201"/>
      <c r="MOL99" s="201"/>
      <c r="MOM99" s="201"/>
      <c r="MON99" s="201"/>
      <c r="MOO99" s="201"/>
      <c r="MOP99" s="201"/>
      <c r="MOQ99" s="201"/>
      <c r="MOR99" s="201"/>
      <c r="MOS99" s="201"/>
      <c r="MOT99" s="201"/>
      <c r="MOU99" s="201"/>
      <c r="MOV99" s="201"/>
      <c r="MOW99" s="201"/>
      <c r="MOX99" s="201"/>
      <c r="MOY99" s="201"/>
      <c r="MOZ99" s="201"/>
      <c r="MPA99" s="201"/>
      <c r="MPB99" s="201"/>
      <c r="MPC99" s="201"/>
      <c r="MPD99" s="201"/>
      <c r="MPE99" s="201"/>
      <c r="MPF99" s="201"/>
      <c r="MPG99" s="201"/>
      <c r="MPH99" s="201"/>
      <c r="MPI99" s="201"/>
      <c r="MPJ99" s="201"/>
      <c r="MPK99" s="201"/>
      <c r="MPL99" s="201"/>
      <c r="MPM99" s="201"/>
      <c r="MPN99" s="201"/>
      <c r="MPO99" s="201"/>
      <c r="MPP99" s="201"/>
      <c r="MPQ99" s="201"/>
      <c r="MPR99" s="201"/>
      <c r="MPS99" s="201"/>
      <c r="MPT99" s="201"/>
      <c r="MPU99" s="201"/>
      <c r="MPV99" s="201"/>
      <c r="MPW99" s="201"/>
      <c r="MPX99" s="201"/>
      <c r="MPY99" s="201"/>
      <c r="MPZ99" s="201"/>
      <c r="MQA99" s="201"/>
      <c r="MQB99" s="201"/>
      <c r="MQC99" s="201"/>
      <c r="MQD99" s="201"/>
      <c r="MQE99" s="201"/>
      <c r="MQF99" s="201"/>
      <c r="MQG99" s="201"/>
      <c r="MQH99" s="201"/>
      <c r="MQI99" s="201"/>
      <c r="MQJ99" s="201"/>
      <c r="MQK99" s="201"/>
      <c r="MQL99" s="201"/>
      <c r="MQM99" s="201"/>
      <c r="MQN99" s="201"/>
      <c r="MQO99" s="201"/>
      <c r="MQP99" s="201"/>
      <c r="MQQ99" s="201"/>
      <c r="MQR99" s="201"/>
      <c r="MQS99" s="201"/>
      <c r="MQT99" s="201"/>
      <c r="MQU99" s="201"/>
      <c r="MQV99" s="201"/>
      <c r="MQW99" s="201"/>
      <c r="MQX99" s="201"/>
      <c r="MQY99" s="201"/>
      <c r="MQZ99" s="201"/>
      <c r="MRA99" s="201"/>
      <c r="MRB99" s="201"/>
      <c r="MRC99" s="201"/>
      <c r="MRD99" s="201"/>
      <c r="MRE99" s="201"/>
      <c r="MRF99" s="201"/>
      <c r="MRG99" s="201"/>
      <c r="MRH99" s="201"/>
      <c r="MRI99" s="201"/>
      <c r="MRJ99" s="201"/>
      <c r="MRK99" s="201"/>
      <c r="MRL99" s="201"/>
      <c r="MRM99" s="201"/>
      <c r="MRN99" s="201"/>
      <c r="MRO99" s="201"/>
      <c r="MRP99" s="201"/>
      <c r="MRQ99" s="201"/>
      <c r="MRR99" s="201"/>
      <c r="MRS99" s="201"/>
      <c r="MRT99" s="201"/>
      <c r="MRU99" s="201"/>
      <c r="MRV99" s="201"/>
      <c r="MRW99" s="201"/>
      <c r="MRX99" s="201"/>
      <c r="MRY99" s="201"/>
      <c r="MRZ99" s="201"/>
      <c r="MSA99" s="201"/>
      <c r="MSB99" s="201"/>
      <c r="MSC99" s="201"/>
      <c r="MSD99" s="201"/>
      <c r="MSE99" s="201"/>
      <c r="MSF99" s="201"/>
      <c r="MSG99" s="201"/>
      <c r="MSH99" s="201"/>
      <c r="MSI99" s="201"/>
      <c r="MSJ99" s="201"/>
      <c r="MSK99" s="201"/>
      <c r="MSL99" s="201"/>
      <c r="MSM99" s="201"/>
      <c r="MSN99" s="201"/>
      <c r="MSO99" s="201"/>
      <c r="MSP99" s="201"/>
      <c r="MSQ99" s="201"/>
      <c r="MSR99" s="201"/>
      <c r="MSS99" s="201"/>
      <c r="MST99" s="201"/>
      <c r="MSU99" s="201"/>
      <c r="MSV99" s="201"/>
      <c r="MSW99" s="201"/>
      <c r="MSX99" s="201"/>
      <c r="MSY99" s="201"/>
      <c r="MSZ99" s="201"/>
      <c r="MTA99" s="201"/>
      <c r="MTB99" s="201"/>
      <c r="MTC99" s="201"/>
      <c r="MTD99" s="201"/>
      <c r="MTE99" s="201"/>
      <c r="MTF99" s="201"/>
      <c r="MTG99" s="201"/>
      <c r="MTH99" s="201"/>
      <c r="MTI99" s="201"/>
      <c r="MTJ99" s="201"/>
      <c r="MTK99" s="201"/>
      <c r="MTL99" s="201"/>
      <c r="MTM99" s="201"/>
      <c r="MTN99" s="201"/>
      <c r="MTO99" s="201"/>
      <c r="MTP99" s="201"/>
      <c r="MTQ99" s="201"/>
      <c r="MTR99" s="201"/>
      <c r="MTS99" s="201"/>
      <c r="MTT99" s="201"/>
      <c r="MTU99" s="201"/>
      <c r="MTV99" s="201"/>
      <c r="MTW99" s="201"/>
      <c r="MTX99" s="201"/>
      <c r="MTY99" s="201"/>
      <c r="MTZ99" s="201"/>
      <c r="MUA99" s="201"/>
      <c r="MUB99" s="201"/>
      <c r="MUC99" s="201"/>
      <c r="MUD99" s="201"/>
      <c r="MUE99" s="201"/>
      <c r="MUF99" s="201"/>
      <c r="MUG99" s="201"/>
      <c r="MUH99" s="201"/>
      <c r="MUI99" s="201"/>
      <c r="MUJ99" s="201"/>
      <c r="MUK99" s="201"/>
      <c r="MUL99" s="201"/>
      <c r="MUM99" s="201"/>
      <c r="MUN99" s="201"/>
      <c r="MUO99" s="201"/>
      <c r="MUP99" s="201"/>
      <c r="MUQ99" s="201"/>
      <c r="MUR99" s="201"/>
      <c r="MUS99" s="201"/>
      <c r="MUT99" s="201"/>
      <c r="MUU99" s="201"/>
      <c r="MUV99" s="201"/>
      <c r="MUW99" s="201"/>
      <c r="MUX99" s="201"/>
      <c r="MUY99" s="201"/>
      <c r="MUZ99" s="201"/>
      <c r="MVA99" s="201"/>
      <c r="MVB99" s="201"/>
      <c r="MVC99" s="201"/>
      <c r="MVD99" s="201"/>
      <c r="MVE99" s="201"/>
      <c r="MVF99" s="201"/>
      <c r="MVG99" s="201"/>
      <c r="MVH99" s="201"/>
      <c r="MVI99" s="201"/>
      <c r="MVJ99" s="201"/>
      <c r="MVK99" s="201"/>
      <c r="MVL99" s="201"/>
      <c r="MVM99" s="201"/>
      <c r="MVN99" s="201"/>
      <c r="MVO99" s="201"/>
      <c r="MVP99" s="201"/>
      <c r="MVQ99" s="201"/>
      <c r="MVR99" s="201"/>
      <c r="MVS99" s="201"/>
      <c r="MVT99" s="201"/>
      <c r="MVU99" s="201"/>
      <c r="MVV99" s="201"/>
      <c r="MVW99" s="201"/>
      <c r="MVX99" s="201"/>
      <c r="MVY99" s="201"/>
      <c r="MVZ99" s="201"/>
      <c r="MWA99" s="201"/>
      <c r="MWB99" s="201"/>
      <c r="MWC99" s="201"/>
      <c r="MWD99" s="201"/>
      <c r="MWE99" s="201"/>
      <c r="MWF99" s="201"/>
      <c r="MWG99" s="201"/>
      <c r="MWH99" s="201"/>
      <c r="MWI99" s="201"/>
      <c r="MWJ99" s="201"/>
      <c r="MWK99" s="201"/>
      <c r="MWL99" s="201"/>
      <c r="MWM99" s="201"/>
      <c r="MWN99" s="201"/>
      <c r="MWO99" s="201"/>
      <c r="MWP99" s="201"/>
      <c r="MWQ99" s="201"/>
      <c r="MWR99" s="201"/>
      <c r="MWS99" s="201"/>
      <c r="MWT99" s="201"/>
      <c r="MWU99" s="201"/>
      <c r="MWV99" s="201"/>
      <c r="MWW99" s="201"/>
      <c r="MWX99" s="201"/>
      <c r="MWY99" s="201"/>
      <c r="MWZ99" s="201"/>
      <c r="MXA99" s="201"/>
      <c r="MXB99" s="201"/>
      <c r="MXC99" s="201"/>
      <c r="MXD99" s="201"/>
      <c r="MXE99" s="201"/>
      <c r="MXF99" s="201"/>
      <c r="MXG99" s="201"/>
      <c r="MXH99" s="201"/>
      <c r="MXI99" s="201"/>
      <c r="MXJ99" s="201"/>
      <c r="MXK99" s="201"/>
      <c r="MXL99" s="201"/>
      <c r="MXM99" s="201"/>
      <c r="MXN99" s="201"/>
      <c r="MXO99" s="201"/>
      <c r="MXP99" s="201"/>
      <c r="MXQ99" s="201"/>
      <c r="MXR99" s="201"/>
      <c r="MXS99" s="201"/>
      <c r="MXT99" s="201"/>
      <c r="MXU99" s="201"/>
      <c r="MXV99" s="201"/>
      <c r="MXW99" s="201"/>
      <c r="MXX99" s="201"/>
      <c r="MXY99" s="201"/>
      <c r="MXZ99" s="201"/>
      <c r="MYA99" s="201"/>
      <c r="MYB99" s="201"/>
      <c r="MYC99" s="201"/>
      <c r="MYD99" s="201"/>
      <c r="MYE99" s="201"/>
      <c r="MYF99" s="201"/>
      <c r="MYG99" s="201"/>
      <c r="MYH99" s="201"/>
      <c r="MYI99" s="201"/>
      <c r="MYJ99" s="201"/>
      <c r="MYK99" s="201"/>
      <c r="MYL99" s="201"/>
      <c r="MYM99" s="201"/>
      <c r="MYN99" s="201"/>
      <c r="MYO99" s="201"/>
      <c r="MYP99" s="201"/>
      <c r="MYQ99" s="201"/>
      <c r="MYR99" s="201"/>
      <c r="MYS99" s="201"/>
      <c r="MYT99" s="201"/>
      <c r="MYU99" s="201"/>
      <c r="MYV99" s="201"/>
      <c r="MYW99" s="201"/>
      <c r="MYX99" s="201"/>
      <c r="MYY99" s="201"/>
      <c r="MYZ99" s="201"/>
      <c r="MZA99" s="201"/>
      <c r="MZB99" s="201"/>
      <c r="MZC99" s="201"/>
      <c r="MZD99" s="201"/>
      <c r="MZE99" s="201"/>
      <c r="MZF99" s="201"/>
      <c r="MZG99" s="201"/>
      <c r="MZH99" s="201"/>
      <c r="MZI99" s="201"/>
      <c r="MZJ99" s="201"/>
      <c r="MZK99" s="201"/>
      <c r="MZL99" s="201"/>
      <c r="MZM99" s="201"/>
      <c r="MZN99" s="201"/>
      <c r="MZO99" s="201"/>
      <c r="MZP99" s="201"/>
      <c r="MZQ99" s="201"/>
      <c r="MZR99" s="201"/>
      <c r="MZS99" s="201"/>
      <c r="MZT99" s="201"/>
      <c r="MZU99" s="201"/>
      <c r="MZV99" s="201"/>
      <c r="MZW99" s="201"/>
      <c r="MZX99" s="201"/>
      <c r="MZY99" s="201"/>
      <c r="MZZ99" s="201"/>
      <c r="NAA99" s="201"/>
      <c r="NAB99" s="201"/>
      <c r="NAC99" s="201"/>
      <c r="NAD99" s="201"/>
      <c r="NAE99" s="201"/>
      <c r="NAF99" s="201"/>
      <c r="NAG99" s="201"/>
      <c r="NAH99" s="201"/>
      <c r="NAI99" s="201"/>
      <c r="NAJ99" s="201"/>
      <c r="NAK99" s="201"/>
      <c r="NAL99" s="201"/>
      <c r="NAM99" s="201"/>
      <c r="NAN99" s="201"/>
      <c r="NAO99" s="201"/>
      <c r="NAP99" s="201"/>
      <c r="NAQ99" s="201"/>
      <c r="NAR99" s="201"/>
      <c r="NAS99" s="201"/>
      <c r="NAT99" s="201"/>
      <c r="NAU99" s="201"/>
      <c r="NAV99" s="201"/>
      <c r="NAW99" s="201"/>
      <c r="NAX99" s="201"/>
      <c r="NAY99" s="201"/>
      <c r="NAZ99" s="201"/>
      <c r="NBA99" s="201"/>
      <c r="NBB99" s="201"/>
      <c r="NBC99" s="201"/>
      <c r="NBD99" s="201"/>
      <c r="NBE99" s="201"/>
      <c r="NBF99" s="201"/>
      <c r="NBG99" s="201"/>
      <c r="NBH99" s="201"/>
      <c r="NBI99" s="201"/>
      <c r="NBJ99" s="201"/>
      <c r="NBK99" s="201"/>
      <c r="NBL99" s="201"/>
      <c r="NBM99" s="201"/>
      <c r="NBN99" s="201"/>
      <c r="NBO99" s="201"/>
      <c r="NBP99" s="201"/>
      <c r="NBQ99" s="201"/>
      <c r="NBR99" s="201"/>
      <c r="NBS99" s="201"/>
      <c r="NBT99" s="201"/>
      <c r="NBU99" s="201"/>
      <c r="NBV99" s="201"/>
      <c r="NBW99" s="201"/>
      <c r="NBX99" s="201"/>
      <c r="NBY99" s="201"/>
      <c r="NBZ99" s="201"/>
      <c r="NCA99" s="201"/>
      <c r="NCB99" s="201"/>
      <c r="NCC99" s="201"/>
      <c r="NCD99" s="201"/>
      <c r="NCE99" s="201"/>
      <c r="NCF99" s="201"/>
      <c r="NCG99" s="201"/>
      <c r="NCH99" s="201"/>
      <c r="NCI99" s="201"/>
      <c r="NCJ99" s="201"/>
      <c r="NCK99" s="201"/>
      <c r="NCL99" s="201"/>
      <c r="NCM99" s="201"/>
      <c r="NCN99" s="201"/>
      <c r="NCO99" s="201"/>
      <c r="NCP99" s="201"/>
      <c r="NCQ99" s="201"/>
      <c r="NCR99" s="201"/>
      <c r="NCS99" s="201"/>
      <c r="NCT99" s="201"/>
      <c r="NCU99" s="201"/>
      <c r="NCV99" s="201"/>
      <c r="NCW99" s="201"/>
      <c r="NCX99" s="201"/>
      <c r="NCY99" s="201"/>
      <c r="NCZ99" s="201"/>
      <c r="NDA99" s="201"/>
      <c r="NDB99" s="201"/>
      <c r="NDC99" s="201"/>
      <c r="NDD99" s="201"/>
      <c r="NDE99" s="201"/>
      <c r="NDF99" s="201"/>
      <c r="NDG99" s="201"/>
      <c r="NDH99" s="201"/>
      <c r="NDI99" s="201"/>
      <c r="NDJ99" s="201"/>
      <c r="NDK99" s="201"/>
      <c r="NDL99" s="201"/>
      <c r="NDM99" s="201"/>
      <c r="NDN99" s="201"/>
      <c r="NDO99" s="201"/>
      <c r="NDP99" s="201"/>
      <c r="NDQ99" s="201"/>
      <c r="NDR99" s="201"/>
      <c r="NDS99" s="201"/>
      <c r="NDT99" s="201"/>
      <c r="NDU99" s="201"/>
      <c r="NDV99" s="201"/>
      <c r="NDW99" s="201"/>
      <c r="NDX99" s="201"/>
      <c r="NDY99" s="201"/>
      <c r="NDZ99" s="201"/>
      <c r="NEA99" s="201"/>
      <c r="NEB99" s="201"/>
      <c r="NEC99" s="201"/>
      <c r="NED99" s="201"/>
      <c r="NEE99" s="201"/>
      <c r="NEF99" s="201"/>
      <c r="NEG99" s="201"/>
      <c r="NEH99" s="201"/>
      <c r="NEI99" s="201"/>
      <c r="NEJ99" s="201"/>
      <c r="NEK99" s="201"/>
      <c r="NEL99" s="201"/>
      <c r="NEM99" s="201"/>
      <c r="NEN99" s="201"/>
      <c r="NEO99" s="201"/>
      <c r="NEP99" s="201"/>
      <c r="NEQ99" s="201"/>
      <c r="NER99" s="201"/>
      <c r="NES99" s="201"/>
      <c r="NET99" s="201"/>
      <c r="NEU99" s="201"/>
      <c r="NEV99" s="201"/>
      <c r="NEW99" s="201"/>
      <c r="NEX99" s="201"/>
      <c r="NEY99" s="201"/>
      <c r="NEZ99" s="201"/>
      <c r="NFA99" s="201"/>
      <c r="NFB99" s="201"/>
      <c r="NFC99" s="201"/>
      <c r="NFD99" s="201"/>
      <c r="NFE99" s="201"/>
      <c r="NFF99" s="201"/>
      <c r="NFG99" s="201"/>
      <c r="NFH99" s="201"/>
      <c r="NFI99" s="201"/>
      <c r="NFJ99" s="201"/>
      <c r="NFK99" s="201"/>
      <c r="NFL99" s="201"/>
      <c r="NFM99" s="201"/>
      <c r="NFN99" s="201"/>
      <c r="NFO99" s="201"/>
      <c r="NFP99" s="201"/>
      <c r="NFQ99" s="201"/>
      <c r="NFR99" s="201"/>
      <c r="NFS99" s="201"/>
      <c r="NFT99" s="201"/>
      <c r="NFU99" s="201"/>
      <c r="NFV99" s="201"/>
      <c r="NFW99" s="201"/>
      <c r="NFX99" s="201"/>
      <c r="NFY99" s="201"/>
      <c r="NFZ99" s="201"/>
      <c r="NGA99" s="201"/>
      <c r="NGB99" s="201"/>
      <c r="NGC99" s="201"/>
      <c r="NGD99" s="201"/>
      <c r="NGE99" s="201"/>
      <c r="NGF99" s="201"/>
      <c r="NGG99" s="201"/>
      <c r="NGH99" s="201"/>
      <c r="NGI99" s="201"/>
      <c r="NGJ99" s="201"/>
      <c r="NGK99" s="201"/>
      <c r="NGL99" s="201"/>
      <c r="NGM99" s="201"/>
      <c r="NGN99" s="201"/>
      <c r="NGO99" s="201"/>
      <c r="NGP99" s="201"/>
      <c r="NGQ99" s="201"/>
      <c r="NGR99" s="201"/>
      <c r="NGS99" s="201"/>
      <c r="NGT99" s="201"/>
      <c r="NGU99" s="201"/>
      <c r="NGV99" s="201"/>
      <c r="NGW99" s="201"/>
      <c r="NGX99" s="201"/>
      <c r="NGY99" s="201"/>
      <c r="NGZ99" s="201"/>
      <c r="NHA99" s="201"/>
      <c r="NHB99" s="201"/>
      <c r="NHC99" s="201"/>
      <c r="NHD99" s="201"/>
      <c r="NHE99" s="201"/>
      <c r="NHF99" s="201"/>
      <c r="NHG99" s="201"/>
      <c r="NHH99" s="201"/>
      <c r="NHI99" s="201"/>
      <c r="NHJ99" s="201"/>
      <c r="NHK99" s="201"/>
      <c r="NHL99" s="201"/>
      <c r="NHM99" s="201"/>
      <c r="NHN99" s="201"/>
      <c r="NHO99" s="201"/>
      <c r="NHP99" s="201"/>
      <c r="NHQ99" s="201"/>
      <c r="NHR99" s="201"/>
      <c r="NHS99" s="201"/>
      <c r="NHT99" s="201"/>
      <c r="NHU99" s="201"/>
      <c r="NHV99" s="201"/>
      <c r="NHW99" s="201"/>
      <c r="NHX99" s="201"/>
      <c r="NHY99" s="201"/>
      <c r="NHZ99" s="201"/>
      <c r="NIA99" s="201"/>
      <c r="NIB99" s="201"/>
      <c r="NIC99" s="201"/>
      <c r="NID99" s="201"/>
      <c r="NIE99" s="201"/>
      <c r="NIF99" s="201"/>
      <c r="NIG99" s="201"/>
      <c r="NIH99" s="201"/>
      <c r="NII99" s="201"/>
      <c r="NIJ99" s="201"/>
      <c r="NIK99" s="201"/>
      <c r="NIL99" s="201"/>
      <c r="NIM99" s="201"/>
      <c r="NIN99" s="201"/>
      <c r="NIO99" s="201"/>
      <c r="NIP99" s="201"/>
      <c r="NIQ99" s="201"/>
      <c r="NIR99" s="201"/>
      <c r="NIS99" s="201"/>
      <c r="NIT99" s="201"/>
      <c r="NIU99" s="201"/>
      <c r="NIV99" s="201"/>
      <c r="NIW99" s="201"/>
      <c r="NIX99" s="201"/>
      <c r="NIY99" s="201"/>
      <c r="NIZ99" s="201"/>
      <c r="NJA99" s="201"/>
      <c r="NJB99" s="201"/>
      <c r="NJC99" s="201"/>
      <c r="NJD99" s="201"/>
      <c r="NJE99" s="201"/>
      <c r="NJF99" s="201"/>
      <c r="NJG99" s="201"/>
      <c r="NJH99" s="201"/>
      <c r="NJI99" s="201"/>
      <c r="NJJ99" s="201"/>
      <c r="NJK99" s="201"/>
      <c r="NJL99" s="201"/>
      <c r="NJM99" s="201"/>
      <c r="NJN99" s="201"/>
      <c r="NJO99" s="201"/>
      <c r="NJP99" s="201"/>
      <c r="NJQ99" s="201"/>
      <c r="NJR99" s="201"/>
      <c r="NJS99" s="201"/>
      <c r="NJT99" s="201"/>
      <c r="NJU99" s="201"/>
      <c r="NJV99" s="201"/>
      <c r="NJW99" s="201"/>
      <c r="NJX99" s="201"/>
      <c r="NJY99" s="201"/>
      <c r="NJZ99" s="201"/>
      <c r="NKA99" s="201"/>
      <c r="NKB99" s="201"/>
      <c r="NKC99" s="201"/>
      <c r="NKD99" s="201"/>
      <c r="NKE99" s="201"/>
      <c r="NKF99" s="201"/>
      <c r="NKG99" s="201"/>
      <c r="NKH99" s="201"/>
      <c r="NKI99" s="201"/>
      <c r="NKJ99" s="201"/>
      <c r="NKK99" s="201"/>
      <c r="NKL99" s="201"/>
      <c r="NKM99" s="201"/>
      <c r="NKN99" s="201"/>
      <c r="NKO99" s="201"/>
      <c r="NKP99" s="201"/>
      <c r="NKQ99" s="201"/>
      <c r="NKR99" s="201"/>
      <c r="NKS99" s="201"/>
      <c r="NKT99" s="201"/>
      <c r="NKU99" s="201"/>
      <c r="NKV99" s="201"/>
      <c r="NKW99" s="201"/>
      <c r="NKX99" s="201"/>
      <c r="NKY99" s="201"/>
      <c r="NKZ99" s="201"/>
      <c r="NLA99" s="201"/>
      <c r="NLB99" s="201"/>
      <c r="NLC99" s="201"/>
      <c r="NLD99" s="201"/>
      <c r="NLE99" s="201"/>
      <c r="NLF99" s="201"/>
      <c r="NLG99" s="201"/>
      <c r="NLH99" s="201"/>
      <c r="NLI99" s="201"/>
      <c r="NLJ99" s="201"/>
      <c r="NLK99" s="201"/>
      <c r="NLL99" s="201"/>
      <c r="NLM99" s="201"/>
      <c r="NLN99" s="201"/>
      <c r="NLO99" s="201"/>
      <c r="NLP99" s="201"/>
      <c r="NLQ99" s="201"/>
      <c r="NLR99" s="201"/>
      <c r="NLS99" s="201"/>
      <c r="NLT99" s="201"/>
      <c r="NLU99" s="201"/>
      <c r="NLV99" s="201"/>
      <c r="NLW99" s="201"/>
      <c r="NLX99" s="201"/>
      <c r="NLY99" s="201"/>
      <c r="NLZ99" s="201"/>
      <c r="NMA99" s="201"/>
      <c r="NMB99" s="201"/>
      <c r="NMC99" s="201"/>
      <c r="NMD99" s="201"/>
      <c r="NME99" s="201"/>
      <c r="NMF99" s="201"/>
      <c r="NMG99" s="201"/>
      <c r="NMH99" s="201"/>
      <c r="NMI99" s="201"/>
      <c r="NMJ99" s="201"/>
      <c r="NMK99" s="201"/>
      <c r="NML99" s="201"/>
      <c r="NMM99" s="201"/>
      <c r="NMN99" s="201"/>
      <c r="NMO99" s="201"/>
      <c r="NMP99" s="201"/>
      <c r="NMQ99" s="201"/>
      <c r="NMR99" s="201"/>
      <c r="NMS99" s="201"/>
      <c r="NMT99" s="201"/>
      <c r="NMU99" s="201"/>
      <c r="NMV99" s="201"/>
      <c r="NMW99" s="201"/>
      <c r="NMX99" s="201"/>
      <c r="NMY99" s="201"/>
      <c r="NMZ99" s="201"/>
      <c r="NNA99" s="201"/>
      <c r="NNB99" s="201"/>
      <c r="NNC99" s="201"/>
      <c r="NND99" s="201"/>
      <c r="NNE99" s="201"/>
      <c r="NNF99" s="201"/>
      <c r="NNG99" s="201"/>
      <c r="NNH99" s="201"/>
      <c r="NNI99" s="201"/>
      <c r="NNJ99" s="201"/>
      <c r="NNK99" s="201"/>
      <c r="NNL99" s="201"/>
      <c r="NNM99" s="201"/>
      <c r="NNN99" s="201"/>
      <c r="NNO99" s="201"/>
      <c r="NNP99" s="201"/>
      <c r="NNQ99" s="201"/>
      <c r="NNR99" s="201"/>
      <c r="NNS99" s="201"/>
      <c r="NNT99" s="201"/>
      <c r="NNU99" s="201"/>
      <c r="NNV99" s="201"/>
      <c r="NNW99" s="201"/>
      <c r="NNX99" s="201"/>
      <c r="NNY99" s="201"/>
      <c r="NNZ99" s="201"/>
      <c r="NOA99" s="201"/>
      <c r="NOB99" s="201"/>
      <c r="NOC99" s="201"/>
      <c r="NOD99" s="201"/>
      <c r="NOE99" s="201"/>
      <c r="NOF99" s="201"/>
      <c r="NOG99" s="201"/>
      <c r="NOH99" s="201"/>
      <c r="NOI99" s="201"/>
      <c r="NOJ99" s="201"/>
      <c r="NOK99" s="201"/>
      <c r="NOL99" s="201"/>
      <c r="NOM99" s="201"/>
      <c r="NON99" s="201"/>
      <c r="NOO99" s="201"/>
      <c r="NOP99" s="201"/>
      <c r="NOQ99" s="201"/>
      <c r="NOR99" s="201"/>
      <c r="NOS99" s="201"/>
      <c r="NOT99" s="201"/>
      <c r="NOU99" s="201"/>
      <c r="NOV99" s="201"/>
      <c r="NOW99" s="201"/>
      <c r="NOX99" s="201"/>
      <c r="NOY99" s="201"/>
      <c r="NOZ99" s="201"/>
      <c r="NPA99" s="201"/>
      <c r="NPB99" s="201"/>
      <c r="NPC99" s="201"/>
      <c r="NPD99" s="201"/>
      <c r="NPE99" s="201"/>
      <c r="NPF99" s="201"/>
      <c r="NPG99" s="201"/>
      <c r="NPH99" s="201"/>
      <c r="NPI99" s="201"/>
      <c r="NPJ99" s="201"/>
      <c r="NPK99" s="201"/>
      <c r="NPL99" s="201"/>
      <c r="NPM99" s="201"/>
      <c r="NPN99" s="201"/>
      <c r="NPO99" s="201"/>
      <c r="NPP99" s="201"/>
      <c r="NPQ99" s="201"/>
      <c r="NPR99" s="201"/>
      <c r="NPS99" s="201"/>
      <c r="NPT99" s="201"/>
      <c r="NPU99" s="201"/>
      <c r="NPV99" s="201"/>
      <c r="NPW99" s="201"/>
      <c r="NPX99" s="201"/>
      <c r="NPY99" s="201"/>
      <c r="NPZ99" s="201"/>
      <c r="NQA99" s="201"/>
      <c r="NQB99" s="201"/>
      <c r="NQC99" s="201"/>
      <c r="NQD99" s="201"/>
      <c r="NQE99" s="201"/>
      <c r="NQF99" s="201"/>
      <c r="NQG99" s="201"/>
      <c r="NQH99" s="201"/>
      <c r="NQI99" s="201"/>
      <c r="NQJ99" s="201"/>
      <c r="NQK99" s="201"/>
      <c r="NQL99" s="201"/>
      <c r="NQM99" s="201"/>
      <c r="NQN99" s="201"/>
      <c r="NQO99" s="201"/>
      <c r="NQP99" s="201"/>
      <c r="NQQ99" s="201"/>
      <c r="NQR99" s="201"/>
      <c r="NQS99" s="201"/>
      <c r="NQT99" s="201"/>
      <c r="NQU99" s="201"/>
      <c r="NQV99" s="201"/>
      <c r="NQW99" s="201"/>
      <c r="NQX99" s="201"/>
      <c r="NQY99" s="201"/>
      <c r="NQZ99" s="201"/>
      <c r="NRA99" s="201"/>
      <c r="NRB99" s="201"/>
      <c r="NRC99" s="201"/>
      <c r="NRD99" s="201"/>
      <c r="NRE99" s="201"/>
      <c r="NRF99" s="201"/>
      <c r="NRG99" s="201"/>
      <c r="NRH99" s="201"/>
      <c r="NRI99" s="201"/>
      <c r="NRJ99" s="201"/>
      <c r="NRK99" s="201"/>
      <c r="NRL99" s="201"/>
      <c r="NRM99" s="201"/>
      <c r="NRN99" s="201"/>
      <c r="NRO99" s="201"/>
      <c r="NRP99" s="201"/>
      <c r="NRQ99" s="201"/>
      <c r="NRR99" s="201"/>
      <c r="NRS99" s="201"/>
      <c r="NRT99" s="201"/>
      <c r="NRU99" s="201"/>
      <c r="NRV99" s="201"/>
      <c r="NRW99" s="201"/>
      <c r="NRX99" s="201"/>
      <c r="NRY99" s="201"/>
      <c r="NRZ99" s="201"/>
      <c r="NSA99" s="201"/>
      <c r="NSB99" s="201"/>
      <c r="NSC99" s="201"/>
      <c r="NSD99" s="201"/>
      <c r="NSE99" s="201"/>
      <c r="NSF99" s="201"/>
      <c r="NSG99" s="201"/>
      <c r="NSH99" s="201"/>
      <c r="NSI99" s="201"/>
      <c r="NSJ99" s="201"/>
      <c r="NSK99" s="201"/>
      <c r="NSL99" s="201"/>
      <c r="NSM99" s="201"/>
      <c r="NSN99" s="201"/>
      <c r="NSO99" s="201"/>
      <c r="NSP99" s="201"/>
      <c r="NSQ99" s="201"/>
      <c r="NSR99" s="201"/>
      <c r="NSS99" s="201"/>
      <c r="NST99" s="201"/>
      <c r="NSU99" s="201"/>
      <c r="NSV99" s="201"/>
      <c r="NSW99" s="201"/>
      <c r="NSX99" s="201"/>
      <c r="NSY99" s="201"/>
      <c r="NSZ99" s="201"/>
      <c r="NTA99" s="201"/>
      <c r="NTB99" s="201"/>
      <c r="NTC99" s="201"/>
      <c r="NTD99" s="201"/>
      <c r="NTE99" s="201"/>
      <c r="NTF99" s="201"/>
      <c r="NTG99" s="201"/>
      <c r="NTH99" s="201"/>
      <c r="NTI99" s="201"/>
      <c r="NTJ99" s="201"/>
      <c r="NTK99" s="201"/>
      <c r="NTL99" s="201"/>
      <c r="NTM99" s="201"/>
      <c r="NTN99" s="201"/>
      <c r="NTO99" s="201"/>
      <c r="NTP99" s="201"/>
      <c r="NTQ99" s="201"/>
      <c r="NTR99" s="201"/>
      <c r="NTS99" s="201"/>
      <c r="NTT99" s="201"/>
      <c r="NTU99" s="201"/>
      <c r="NTV99" s="201"/>
      <c r="NTW99" s="201"/>
      <c r="NTX99" s="201"/>
      <c r="NTY99" s="201"/>
      <c r="NTZ99" s="201"/>
      <c r="NUA99" s="201"/>
      <c r="NUB99" s="201"/>
      <c r="NUC99" s="201"/>
      <c r="NUD99" s="201"/>
      <c r="NUE99" s="201"/>
      <c r="NUF99" s="201"/>
      <c r="NUG99" s="201"/>
      <c r="NUH99" s="201"/>
      <c r="NUI99" s="201"/>
      <c r="NUJ99" s="201"/>
      <c r="NUK99" s="201"/>
      <c r="NUL99" s="201"/>
      <c r="NUM99" s="201"/>
      <c r="NUN99" s="201"/>
      <c r="NUO99" s="201"/>
      <c r="NUP99" s="201"/>
      <c r="NUQ99" s="201"/>
      <c r="NUR99" s="201"/>
      <c r="NUS99" s="201"/>
      <c r="NUT99" s="201"/>
      <c r="NUU99" s="201"/>
      <c r="NUV99" s="201"/>
      <c r="NUW99" s="201"/>
      <c r="NUX99" s="201"/>
      <c r="NUY99" s="201"/>
      <c r="NUZ99" s="201"/>
      <c r="NVA99" s="201"/>
      <c r="NVB99" s="201"/>
      <c r="NVC99" s="201"/>
      <c r="NVD99" s="201"/>
      <c r="NVE99" s="201"/>
      <c r="NVF99" s="201"/>
      <c r="NVG99" s="201"/>
      <c r="NVH99" s="201"/>
      <c r="NVI99" s="201"/>
      <c r="NVJ99" s="201"/>
      <c r="NVK99" s="201"/>
      <c r="NVL99" s="201"/>
      <c r="NVM99" s="201"/>
      <c r="NVN99" s="201"/>
      <c r="NVO99" s="201"/>
      <c r="NVP99" s="201"/>
      <c r="NVQ99" s="201"/>
      <c r="NVR99" s="201"/>
      <c r="NVS99" s="201"/>
      <c r="NVT99" s="201"/>
      <c r="NVU99" s="201"/>
      <c r="NVV99" s="201"/>
      <c r="NVW99" s="201"/>
      <c r="NVX99" s="201"/>
      <c r="NVY99" s="201"/>
      <c r="NVZ99" s="201"/>
      <c r="NWA99" s="201"/>
      <c r="NWB99" s="201"/>
      <c r="NWC99" s="201"/>
      <c r="NWD99" s="201"/>
      <c r="NWE99" s="201"/>
      <c r="NWF99" s="201"/>
      <c r="NWG99" s="201"/>
      <c r="NWH99" s="201"/>
      <c r="NWI99" s="201"/>
      <c r="NWJ99" s="201"/>
      <c r="NWK99" s="201"/>
      <c r="NWL99" s="201"/>
      <c r="NWM99" s="201"/>
      <c r="NWN99" s="201"/>
      <c r="NWO99" s="201"/>
      <c r="NWP99" s="201"/>
      <c r="NWQ99" s="201"/>
      <c r="NWR99" s="201"/>
      <c r="NWS99" s="201"/>
      <c r="NWT99" s="201"/>
      <c r="NWU99" s="201"/>
      <c r="NWV99" s="201"/>
      <c r="NWW99" s="201"/>
      <c r="NWX99" s="201"/>
      <c r="NWY99" s="201"/>
      <c r="NWZ99" s="201"/>
      <c r="NXA99" s="201"/>
      <c r="NXB99" s="201"/>
      <c r="NXC99" s="201"/>
      <c r="NXD99" s="201"/>
      <c r="NXE99" s="201"/>
      <c r="NXF99" s="201"/>
      <c r="NXG99" s="201"/>
      <c r="NXH99" s="201"/>
      <c r="NXI99" s="201"/>
      <c r="NXJ99" s="201"/>
      <c r="NXK99" s="201"/>
      <c r="NXL99" s="201"/>
      <c r="NXM99" s="201"/>
      <c r="NXN99" s="201"/>
      <c r="NXO99" s="201"/>
      <c r="NXP99" s="201"/>
      <c r="NXQ99" s="201"/>
      <c r="NXR99" s="201"/>
      <c r="NXS99" s="201"/>
      <c r="NXT99" s="201"/>
      <c r="NXU99" s="201"/>
      <c r="NXV99" s="201"/>
      <c r="NXW99" s="201"/>
      <c r="NXX99" s="201"/>
      <c r="NXY99" s="201"/>
      <c r="NXZ99" s="201"/>
      <c r="NYA99" s="201"/>
      <c r="NYB99" s="201"/>
      <c r="NYC99" s="201"/>
      <c r="NYD99" s="201"/>
      <c r="NYE99" s="201"/>
      <c r="NYF99" s="201"/>
      <c r="NYG99" s="201"/>
      <c r="NYH99" s="201"/>
      <c r="NYI99" s="201"/>
      <c r="NYJ99" s="201"/>
      <c r="NYK99" s="201"/>
      <c r="NYL99" s="201"/>
      <c r="NYM99" s="201"/>
      <c r="NYN99" s="201"/>
      <c r="NYO99" s="201"/>
      <c r="NYP99" s="201"/>
      <c r="NYQ99" s="201"/>
      <c r="NYR99" s="201"/>
      <c r="NYS99" s="201"/>
      <c r="NYT99" s="201"/>
      <c r="NYU99" s="201"/>
      <c r="NYV99" s="201"/>
      <c r="NYW99" s="201"/>
      <c r="NYX99" s="201"/>
      <c r="NYY99" s="201"/>
      <c r="NYZ99" s="201"/>
      <c r="NZA99" s="201"/>
      <c r="NZB99" s="201"/>
      <c r="NZC99" s="201"/>
      <c r="NZD99" s="201"/>
      <c r="NZE99" s="201"/>
      <c r="NZF99" s="201"/>
      <c r="NZG99" s="201"/>
      <c r="NZH99" s="201"/>
      <c r="NZI99" s="201"/>
      <c r="NZJ99" s="201"/>
      <c r="NZK99" s="201"/>
      <c r="NZL99" s="201"/>
      <c r="NZM99" s="201"/>
      <c r="NZN99" s="201"/>
      <c r="NZO99" s="201"/>
      <c r="NZP99" s="201"/>
      <c r="NZQ99" s="201"/>
      <c r="NZR99" s="201"/>
      <c r="NZS99" s="201"/>
      <c r="NZT99" s="201"/>
      <c r="NZU99" s="201"/>
      <c r="NZV99" s="201"/>
      <c r="NZW99" s="201"/>
      <c r="NZX99" s="201"/>
      <c r="NZY99" s="201"/>
      <c r="NZZ99" s="201"/>
      <c r="OAA99" s="201"/>
      <c r="OAB99" s="201"/>
      <c r="OAC99" s="201"/>
      <c r="OAD99" s="201"/>
      <c r="OAE99" s="201"/>
      <c r="OAF99" s="201"/>
      <c r="OAG99" s="201"/>
      <c r="OAH99" s="201"/>
      <c r="OAI99" s="201"/>
      <c r="OAJ99" s="201"/>
      <c r="OAK99" s="201"/>
      <c r="OAL99" s="201"/>
      <c r="OAM99" s="201"/>
      <c r="OAN99" s="201"/>
      <c r="OAO99" s="201"/>
      <c r="OAP99" s="201"/>
      <c r="OAQ99" s="201"/>
      <c r="OAR99" s="201"/>
      <c r="OAS99" s="201"/>
      <c r="OAT99" s="201"/>
      <c r="OAU99" s="201"/>
      <c r="OAV99" s="201"/>
      <c r="OAW99" s="201"/>
      <c r="OAX99" s="201"/>
      <c r="OAY99" s="201"/>
      <c r="OAZ99" s="201"/>
      <c r="OBA99" s="201"/>
      <c r="OBB99" s="201"/>
      <c r="OBC99" s="201"/>
      <c r="OBD99" s="201"/>
      <c r="OBE99" s="201"/>
      <c r="OBF99" s="201"/>
      <c r="OBG99" s="201"/>
      <c r="OBH99" s="201"/>
      <c r="OBI99" s="201"/>
      <c r="OBJ99" s="201"/>
      <c r="OBK99" s="201"/>
      <c r="OBL99" s="201"/>
      <c r="OBM99" s="201"/>
      <c r="OBN99" s="201"/>
      <c r="OBO99" s="201"/>
      <c r="OBP99" s="201"/>
      <c r="OBQ99" s="201"/>
      <c r="OBR99" s="201"/>
      <c r="OBS99" s="201"/>
      <c r="OBT99" s="201"/>
      <c r="OBU99" s="201"/>
      <c r="OBV99" s="201"/>
      <c r="OBW99" s="201"/>
      <c r="OBX99" s="201"/>
      <c r="OBY99" s="201"/>
      <c r="OBZ99" s="201"/>
      <c r="OCA99" s="201"/>
      <c r="OCB99" s="201"/>
      <c r="OCC99" s="201"/>
      <c r="OCD99" s="201"/>
      <c r="OCE99" s="201"/>
      <c r="OCF99" s="201"/>
      <c r="OCG99" s="201"/>
      <c r="OCH99" s="201"/>
      <c r="OCI99" s="201"/>
      <c r="OCJ99" s="201"/>
      <c r="OCK99" s="201"/>
      <c r="OCL99" s="201"/>
      <c r="OCM99" s="201"/>
      <c r="OCN99" s="201"/>
      <c r="OCO99" s="201"/>
      <c r="OCP99" s="201"/>
      <c r="OCQ99" s="201"/>
      <c r="OCR99" s="201"/>
      <c r="OCS99" s="201"/>
      <c r="OCT99" s="201"/>
      <c r="OCU99" s="201"/>
      <c r="OCV99" s="201"/>
      <c r="OCW99" s="201"/>
      <c r="OCX99" s="201"/>
      <c r="OCY99" s="201"/>
      <c r="OCZ99" s="201"/>
      <c r="ODA99" s="201"/>
      <c r="ODB99" s="201"/>
      <c r="ODC99" s="201"/>
      <c r="ODD99" s="201"/>
      <c r="ODE99" s="201"/>
      <c r="ODF99" s="201"/>
      <c r="ODG99" s="201"/>
      <c r="ODH99" s="201"/>
      <c r="ODI99" s="201"/>
      <c r="ODJ99" s="201"/>
      <c r="ODK99" s="201"/>
      <c r="ODL99" s="201"/>
      <c r="ODM99" s="201"/>
      <c r="ODN99" s="201"/>
      <c r="ODO99" s="201"/>
      <c r="ODP99" s="201"/>
      <c r="ODQ99" s="201"/>
      <c r="ODR99" s="201"/>
      <c r="ODS99" s="201"/>
      <c r="ODT99" s="201"/>
      <c r="ODU99" s="201"/>
      <c r="ODV99" s="201"/>
      <c r="ODW99" s="201"/>
      <c r="ODX99" s="201"/>
      <c r="ODY99" s="201"/>
      <c r="ODZ99" s="201"/>
      <c r="OEA99" s="201"/>
      <c r="OEB99" s="201"/>
      <c r="OEC99" s="201"/>
      <c r="OED99" s="201"/>
      <c r="OEE99" s="201"/>
      <c r="OEF99" s="201"/>
      <c r="OEG99" s="201"/>
      <c r="OEH99" s="201"/>
      <c r="OEI99" s="201"/>
      <c r="OEJ99" s="201"/>
      <c r="OEK99" s="201"/>
      <c r="OEL99" s="201"/>
      <c r="OEM99" s="201"/>
      <c r="OEN99" s="201"/>
      <c r="OEO99" s="201"/>
      <c r="OEP99" s="201"/>
      <c r="OEQ99" s="201"/>
      <c r="OER99" s="201"/>
      <c r="OES99" s="201"/>
      <c r="OET99" s="201"/>
      <c r="OEU99" s="201"/>
      <c r="OEV99" s="201"/>
      <c r="OEW99" s="201"/>
      <c r="OEX99" s="201"/>
      <c r="OEY99" s="201"/>
      <c r="OEZ99" s="201"/>
      <c r="OFA99" s="201"/>
      <c r="OFB99" s="201"/>
      <c r="OFC99" s="201"/>
      <c r="OFD99" s="201"/>
      <c r="OFE99" s="201"/>
      <c r="OFF99" s="201"/>
      <c r="OFG99" s="201"/>
      <c r="OFH99" s="201"/>
      <c r="OFI99" s="201"/>
      <c r="OFJ99" s="201"/>
      <c r="OFK99" s="201"/>
      <c r="OFL99" s="201"/>
      <c r="OFM99" s="201"/>
      <c r="OFN99" s="201"/>
      <c r="OFO99" s="201"/>
      <c r="OFP99" s="201"/>
      <c r="OFQ99" s="201"/>
      <c r="OFR99" s="201"/>
      <c r="OFS99" s="201"/>
      <c r="OFT99" s="201"/>
      <c r="OFU99" s="201"/>
      <c r="OFV99" s="201"/>
      <c r="OFW99" s="201"/>
      <c r="OFX99" s="201"/>
      <c r="OFY99" s="201"/>
      <c r="OFZ99" s="201"/>
      <c r="OGA99" s="201"/>
      <c r="OGB99" s="201"/>
      <c r="OGC99" s="201"/>
      <c r="OGD99" s="201"/>
      <c r="OGE99" s="201"/>
      <c r="OGF99" s="201"/>
      <c r="OGG99" s="201"/>
      <c r="OGH99" s="201"/>
      <c r="OGI99" s="201"/>
      <c r="OGJ99" s="201"/>
      <c r="OGK99" s="201"/>
      <c r="OGL99" s="201"/>
      <c r="OGM99" s="201"/>
      <c r="OGN99" s="201"/>
      <c r="OGO99" s="201"/>
      <c r="OGP99" s="201"/>
      <c r="OGQ99" s="201"/>
      <c r="OGR99" s="201"/>
      <c r="OGS99" s="201"/>
      <c r="OGT99" s="201"/>
      <c r="OGU99" s="201"/>
      <c r="OGV99" s="201"/>
      <c r="OGW99" s="201"/>
      <c r="OGX99" s="201"/>
      <c r="OGY99" s="201"/>
      <c r="OGZ99" s="201"/>
      <c r="OHA99" s="201"/>
      <c r="OHB99" s="201"/>
      <c r="OHC99" s="201"/>
      <c r="OHD99" s="201"/>
      <c r="OHE99" s="201"/>
      <c r="OHF99" s="201"/>
      <c r="OHG99" s="201"/>
      <c r="OHH99" s="201"/>
      <c r="OHI99" s="201"/>
      <c r="OHJ99" s="201"/>
      <c r="OHK99" s="201"/>
      <c r="OHL99" s="201"/>
      <c r="OHM99" s="201"/>
      <c r="OHN99" s="201"/>
      <c r="OHO99" s="201"/>
      <c r="OHP99" s="201"/>
      <c r="OHQ99" s="201"/>
      <c r="OHR99" s="201"/>
      <c r="OHS99" s="201"/>
      <c r="OHT99" s="201"/>
      <c r="OHU99" s="201"/>
      <c r="OHV99" s="201"/>
      <c r="OHW99" s="201"/>
      <c r="OHX99" s="201"/>
      <c r="OHY99" s="201"/>
      <c r="OHZ99" s="201"/>
      <c r="OIA99" s="201"/>
      <c r="OIB99" s="201"/>
      <c r="OIC99" s="201"/>
      <c r="OID99" s="201"/>
      <c r="OIE99" s="201"/>
      <c r="OIF99" s="201"/>
      <c r="OIG99" s="201"/>
      <c r="OIH99" s="201"/>
      <c r="OII99" s="201"/>
      <c r="OIJ99" s="201"/>
      <c r="OIK99" s="201"/>
      <c r="OIL99" s="201"/>
      <c r="OIM99" s="201"/>
      <c r="OIN99" s="201"/>
      <c r="OIO99" s="201"/>
      <c r="OIP99" s="201"/>
      <c r="OIQ99" s="201"/>
      <c r="OIR99" s="201"/>
      <c r="OIS99" s="201"/>
      <c r="OIT99" s="201"/>
      <c r="OIU99" s="201"/>
      <c r="OIV99" s="201"/>
      <c r="OIW99" s="201"/>
      <c r="OIX99" s="201"/>
      <c r="OIY99" s="201"/>
      <c r="OIZ99" s="201"/>
      <c r="OJA99" s="201"/>
      <c r="OJB99" s="201"/>
      <c r="OJC99" s="201"/>
      <c r="OJD99" s="201"/>
      <c r="OJE99" s="201"/>
      <c r="OJF99" s="201"/>
      <c r="OJG99" s="201"/>
      <c r="OJH99" s="201"/>
      <c r="OJI99" s="201"/>
      <c r="OJJ99" s="201"/>
      <c r="OJK99" s="201"/>
      <c r="OJL99" s="201"/>
      <c r="OJM99" s="201"/>
      <c r="OJN99" s="201"/>
      <c r="OJO99" s="201"/>
      <c r="OJP99" s="201"/>
      <c r="OJQ99" s="201"/>
      <c r="OJR99" s="201"/>
      <c r="OJS99" s="201"/>
      <c r="OJT99" s="201"/>
      <c r="OJU99" s="201"/>
      <c r="OJV99" s="201"/>
      <c r="OJW99" s="201"/>
      <c r="OJX99" s="201"/>
      <c r="OJY99" s="201"/>
      <c r="OJZ99" s="201"/>
      <c r="OKA99" s="201"/>
      <c r="OKB99" s="201"/>
      <c r="OKC99" s="201"/>
      <c r="OKD99" s="201"/>
      <c r="OKE99" s="201"/>
      <c r="OKF99" s="201"/>
      <c r="OKG99" s="201"/>
      <c r="OKH99" s="201"/>
      <c r="OKI99" s="201"/>
      <c r="OKJ99" s="201"/>
      <c r="OKK99" s="201"/>
      <c r="OKL99" s="201"/>
      <c r="OKM99" s="201"/>
      <c r="OKN99" s="201"/>
      <c r="OKO99" s="201"/>
      <c r="OKP99" s="201"/>
      <c r="OKQ99" s="201"/>
      <c r="OKR99" s="201"/>
      <c r="OKS99" s="201"/>
      <c r="OKT99" s="201"/>
      <c r="OKU99" s="201"/>
      <c r="OKV99" s="201"/>
      <c r="OKW99" s="201"/>
      <c r="OKX99" s="201"/>
      <c r="OKY99" s="201"/>
      <c r="OKZ99" s="201"/>
      <c r="OLA99" s="201"/>
      <c r="OLB99" s="201"/>
      <c r="OLC99" s="201"/>
      <c r="OLD99" s="201"/>
      <c r="OLE99" s="201"/>
      <c r="OLF99" s="201"/>
      <c r="OLG99" s="201"/>
      <c r="OLH99" s="201"/>
      <c r="OLI99" s="201"/>
      <c r="OLJ99" s="201"/>
      <c r="OLK99" s="201"/>
      <c r="OLL99" s="201"/>
      <c r="OLM99" s="201"/>
      <c r="OLN99" s="201"/>
      <c r="OLO99" s="201"/>
      <c r="OLP99" s="201"/>
      <c r="OLQ99" s="201"/>
      <c r="OLR99" s="201"/>
      <c r="OLS99" s="201"/>
      <c r="OLT99" s="201"/>
      <c r="OLU99" s="201"/>
      <c r="OLV99" s="201"/>
      <c r="OLW99" s="201"/>
      <c r="OLX99" s="201"/>
      <c r="OLY99" s="201"/>
      <c r="OLZ99" s="201"/>
      <c r="OMA99" s="201"/>
      <c r="OMB99" s="201"/>
      <c r="OMC99" s="201"/>
      <c r="OMD99" s="201"/>
      <c r="OME99" s="201"/>
      <c r="OMF99" s="201"/>
      <c r="OMG99" s="201"/>
      <c r="OMH99" s="201"/>
      <c r="OMI99" s="201"/>
      <c r="OMJ99" s="201"/>
      <c r="OMK99" s="201"/>
      <c r="OML99" s="201"/>
      <c r="OMM99" s="201"/>
      <c r="OMN99" s="201"/>
      <c r="OMO99" s="201"/>
      <c r="OMP99" s="201"/>
      <c r="OMQ99" s="201"/>
      <c r="OMR99" s="201"/>
      <c r="OMS99" s="201"/>
      <c r="OMT99" s="201"/>
      <c r="OMU99" s="201"/>
      <c r="OMV99" s="201"/>
      <c r="OMW99" s="201"/>
      <c r="OMX99" s="201"/>
      <c r="OMY99" s="201"/>
      <c r="OMZ99" s="201"/>
      <c r="ONA99" s="201"/>
      <c r="ONB99" s="201"/>
      <c r="ONC99" s="201"/>
      <c r="OND99" s="201"/>
      <c r="ONE99" s="201"/>
      <c r="ONF99" s="201"/>
      <c r="ONG99" s="201"/>
      <c r="ONH99" s="201"/>
      <c r="ONI99" s="201"/>
      <c r="ONJ99" s="201"/>
      <c r="ONK99" s="201"/>
      <c r="ONL99" s="201"/>
      <c r="ONM99" s="201"/>
      <c r="ONN99" s="201"/>
      <c r="ONO99" s="201"/>
      <c r="ONP99" s="201"/>
      <c r="ONQ99" s="201"/>
      <c r="ONR99" s="201"/>
      <c r="ONS99" s="201"/>
      <c r="ONT99" s="201"/>
      <c r="ONU99" s="201"/>
      <c r="ONV99" s="201"/>
      <c r="ONW99" s="201"/>
      <c r="ONX99" s="201"/>
      <c r="ONY99" s="201"/>
      <c r="ONZ99" s="201"/>
      <c r="OOA99" s="201"/>
      <c r="OOB99" s="201"/>
      <c r="OOC99" s="201"/>
      <c r="OOD99" s="201"/>
      <c r="OOE99" s="201"/>
      <c r="OOF99" s="201"/>
      <c r="OOG99" s="201"/>
      <c r="OOH99" s="201"/>
      <c r="OOI99" s="201"/>
      <c r="OOJ99" s="201"/>
      <c r="OOK99" s="201"/>
      <c r="OOL99" s="201"/>
      <c r="OOM99" s="201"/>
      <c r="OON99" s="201"/>
      <c r="OOO99" s="201"/>
      <c r="OOP99" s="201"/>
      <c r="OOQ99" s="201"/>
      <c r="OOR99" s="201"/>
      <c r="OOS99" s="201"/>
      <c r="OOT99" s="201"/>
      <c r="OOU99" s="201"/>
      <c r="OOV99" s="201"/>
      <c r="OOW99" s="201"/>
      <c r="OOX99" s="201"/>
      <c r="OOY99" s="201"/>
      <c r="OOZ99" s="201"/>
      <c r="OPA99" s="201"/>
      <c r="OPB99" s="201"/>
      <c r="OPC99" s="201"/>
      <c r="OPD99" s="201"/>
      <c r="OPE99" s="201"/>
      <c r="OPF99" s="201"/>
      <c r="OPG99" s="201"/>
      <c r="OPH99" s="201"/>
      <c r="OPI99" s="201"/>
      <c r="OPJ99" s="201"/>
      <c r="OPK99" s="201"/>
      <c r="OPL99" s="201"/>
      <c r="OPM99" s="201"/>
      <c r="OPN99" s="201"/>
      <c r="OPO99" s="201"/>
      <c r="OPP99" s="201"/>
      <c r="OPQ99" s="201"/>
      <c r="OPR99" s="201"/>
      <c r="OPS99" s="201"/>
      <c r="OPT99" s="201"/>
      <c r="OPU99" s="201"/>
      <c r="OPV99" s="201"/>
      <c r="OPW99" s="201"/>
      <c r="OPX99" s="201"/>
      <c r="OPY99" s="201"/>
      <c r="OPZ99" s="201"/>
      <c r="OQA99" s="201"/>
      <c r="OQB99" s="201"/>
      <c r="OQC99" s="201"/>
      <c r="OQD99" s="201"/>
      <c r="OQE99" s="201"/>
      <c r="OQF99" s="201"/>
      <c r="OQG99" s="201"/>
      <c r="OQH99" s="201"/>
      <c r="OQI99" s="201"/>
      <c r="OQJ99" s="201"/>
      <c r="OQK99" s="201"/>
      <c r="OQL99" s="201"/>
      <c r="OQM99" s="201"/>
      <c r="OQN99" s="201"/>
      <c r="OQO99" s="201"/>
      <c r="OQP99" s="201"/>
      <c r="OQQ99" s="201"/>
      <c r="OQR99" s="201"/>
      <c r="OQS99" s="201"/>
      <c r="OQT99" s="201"/>
      <c r="OQU99" s="201"/>
      <c r="OQV99" s="201"/>
      <c r="OQW99" s="201"/>
      <c r="OQX99" s="201"/>
      <c r="OQY99" s="201"/>
      <c r="OQZ99" s="201"/>
      <c r="ORA99" s="201"/>
      <c r="ORB99" s="201"/>
      <c r="ORC99" s="201"/>
      <c r="ORD99" s="201"/>
      <c r="ORE99" s="201"/>
      <c r="ORF99" s="201"/>
      <c r="ORG99" s="201"/>
      <c r="ORH99" s="201"/>
      <c r="ORI99" s="201"/>
      <c r="ORJ99" s="201"/>
      <c r="ORK99" s="201"/>
      <c r="ORL99" s="201"/>
      <c r="ORM99" s="201"/>
      <c r="ORN99" s="201"/>
      <c r="ORO99" s="201"/>
      <c r="ORP99" s="201"/>
      <c r="ORQ99" s="201"/>
      <c r="ORR99" s="201"/>
      <c r="ORS99" s="201"/>
      <c r="ORT99" s="201"/>
      <c r="ORU99" s="201"/>
      <c r="ORV99" s="201"/>
      <c r="ORW99" s="201"/>
      <c r="ORX99" s="201"/>
      <c r="ORY99" s="201"/>
      <c r="ORZ99" s="201"/>
      <c r="OSA99" s="201"/>
      <c r="OSB99" s="201"/>
      <c r="OSC99" s="201"/>
      <c r="OSD99" s="201"/>
      <c r="OSE99" s="201"/>
      <c r="OSF99" s="201"/>
      <c r="OSG99" s="201"/>
      <c r="OSH99" s="201"/>
      <c r="OSI99" s="201"/>
      <c r="OSJ99" s="201"/>
      <c r="OSK99" s="201"/>
      <c r="OSL99" s="201"/>
      <c r="OSM99" s="201"/>
      <c r="OSN99" s="201"/>
      <c r="OSO99" s="201"/>
      <c r="OSP99" s="201"/>
      <c r="OSQ99" s="201"/>
      <c r="OSR99" s="201"/>
      <c r="OSS99" s="201"/>
      <c r="OST99" s="201"/>
      <c r="OSU99" s="201"/>
      <c r="OSV99" s="201"/>
      <c r="OSW99" s="201"/>
      <c r="OSX99" s="201"/>
      <c r="OSY99" s="201"/>
      <c r="OSZ99" s="201"/>
      <c r="OTA99" s="201"/>
      <c r="OTB99" s="201"/>
      <c r="OTC99" s="201"/>
      <c r="OTD99" s="201"/>
      <c r="OTE99" s="201"/>
      <c r="OTF99" s="201"/>
      <c r="OTG99" s="201"/>
      <c r="OTH99" s="201"/>
      <c r="OTI99" s="201"/>
      <c r="OTJ99" s="201"/>
      <c r="OTK99" s="201"/>
      <c r="OTL99" s="201"/>
      <c r="OTM99" s="201"/>
      <c r="OTN99" s="201"/>
      <c r="OTO99" s="201"/>
      <c r="OTP99" s="201"/>
      <c r="OTQ99" s="201"/>
      <c r="OTR99" s="201"/>
      <c r="OTS99" s="201"/>
      <c r="OTT99" s="201"/>
      <c r="OTU99" s="201"/>
      <c r="OTV99" s="201"/>
      <c r="OTW99" s="201"/>
      <c r="OTX99" s="201"/>
      <c r="OTY99" s="201"/>
      <c r="OTZ99" s="201"/>
      <c r="OUA99" s="201"/>
      <c r="OUB99" s="201"/>
      <c r="OUC99" s="201"/>
      <c r="OUD99" s="201"/>
      <c r="OUE99" s="201"/>
      <c r="OUF99" s="201"/>
      <c r="OUG99" s="201"/>
      <c r="OUH99" s="201"/>
      <c r="OUI99" s="201"/>
      <c r="OUJ99" s="201"/>
      <c r="OUK99" s="201"/>
      <c r="OUL99" s="201"/>
      <c r="OUM99" s="201"/>
      <c r="OUN99" s="201"/>
      <c r="OUO99" s="201"/>
      <c r="OUP99" s="201"/>
      <c r="OUQ99" s="201"/>
      <c r="OUR99" s="201"/>
      <c r="OUS99" s="201"/>
      <c r="OUT99" s="201"/>
      <c r="OUU99" s="201"/>
      <c r="OUV99" s="201"/>
      <c r="OUW99" s="201"/>
      <c r="OUX99" s="201"/>
      <c r="OUY99" s="201"/>
      <c r="OUZ99" s="201"/>
      <c r="OVA99" s="201"/>
      <c r="OVB99" s="201"/>
      <c r="OVC99" s="201"/>
      <c r="OVD99" s="201"/>
      <c r="OVE99" s="201"/>
      <c r="OVF99" s="201"/>
      <c r="OVG99" s="201"/>
      <c r="OVH99" s="201"/>
      <c r="OVI99" s="201"/>
      <c r="OVJ99" s="201"/>
      <c r="OVK99" s="201"/>
      <c r="OVL99" s="201"/>
      <c r="OVM99" s="201"/>
      <c r="OVN99" s="201"/>
      <c r="OVO99" s="201"/>
      <c r="OVP99" s="201"/>
      <c r="OVQ99" s="201"/>
      <c r="OVR99" s="201"/>
      <c r="OVS99" s="201"/>
      <c r="OVT99" s="201"/>
      <c r="OVU99" s="201"/>
      <c r="OVV99" s="201"/>
      <c r="OVW99" s="201"/>
      <c r="OVX99" s="201"/>
      <c r="OVY99" s="201"/>
      <c r="OVZ99" s="201"/>
      <c r="OWA99" s="201"/>
      <c r="OWB99" s="201"/>
      <c r="OWC99" s="201"/>
      <c r="OWD99" s="201"/>
      <c r="OWE99" s="201"/>
      <c r="OWF99" s="201"/>
      <c r="OWG99" s="201"/>
      <c r="OWH99" s="201"/>
      <c r="OWI99" s="201"/>
      <c r="OWJ99" s="201"/>
      <c r="OWK99" s="201"/>
      <c r="OWL99" s="201"/>
      <c r="OWM99" s="201"/>
      <c r="OWN99" s="201"/>
      <c r="OWO99" s="201"/>
      <c r="OWP99" s="201"/>
      <c r="OWQ99" s="201"/>
      <c r="OWR99" s="201"/>
      <c r="OWS99" s="201"/>
      <c r="OWT99" s="201"/>
      <c r="OWU99" s="201"/>
      <c r="OWV99" s="201"/>
      <c r="OWW99" s="201"/>
      <c r="OWX99" s="201"/>
      <c r="OWY99" s="201"/>
      <c r="OWZ99" s="201"/>
      <c r="OXA99" s="201"/>
      <c r="OXB99" s="201"/>
      <c r="OXC99" s="201"/>
      <c r="OXD99" s="201"/>
      <c r="OXE99" s="201"/>
      <c r="OXF99" s="201"/>
      <c r="OXG99" s="201"/>
      <c r="OXH99" s="201"/>
      <c r="OXI99" s="201"/>
      <c r="OXJ99" s="201"/>
      <c r="OXK99" s="201"/>
      <c r="OXL99" s="201"/>
      <c r="OXM99" s="201"/>
      <c r="OXN99" s="201"/>
      <c r="OXO99" s="201"/>
      <c r="OXP99" s="201"/>
      <c r="OXQ99" s="201"/>
      <c r="OXR99" s="201"/>
      <c r="OXS99" s="201"/>
      <c r="OXT99" s="201"/>
      <c r="OXU99" s="201"/>
      <c r="OXV99" s="201"/>
      <c r="OXW99" s="201"/>
      <c r="OXX99" s="201"/>
      <c r="OXY99" s="201"/>
      <c r="OXZ99" s="201"/>
      <c r="OYA99" s="201"/>
      <c r="OYB99" s="201"/>
      <c r="OYC99" s="201"/>
      <c r="OYD99" s="201"/>
      <c r="OYE99" s="201"/>
      <c r="OYF99" s="201"/>
      <c r="OYG99" s="201"/>
      <c r="OYH99" s="201"/>
      <c r="OYI99" s="201"/>
      <c r="OYJ99" s="201"/>
      <c r="OYK99" s="201"/>
      <c r="OYL99" s="201"/>
      <c r="OYM99" s="201"/>
      <c r="OYN99" s="201"/>
      <c r="OYO99" s="201"/>
      <c r="OYP99" s="201"/>
      <c r="OYQ99" s="201"/>
      <c r="OYR99" s="201"/>
      <c r="OYS99" s="201"/>
      <c r="OYT99" s="201"/>
      <c r="OYU99" s="201"/>
      <c r="OYV99" s="201"/>
      <c r="OYW99" s="201"/>
      <c r="OYX99" s="201"/>
      <c r="OYY99" s="201"/>
      <c r="OYZ99" s="201"/>
      <c r="OZA99" s="201"/>
      <c r="OZB99" s="201"/>
      <c r="OZC99" s="201"/>
      <c r="OZD99" s="201"/>
      <c r="OZE99" s="201"/>
      <c r="OZF99" s="201"/>
      <c r="OZG99" s="201"/>
      <c r="OZH99" s="201"/>
      <c r="OZI99" s="201"/>
      <c r="OZJ99" s="201"/>
      <c r="OZK99" s="201"/>
      <c r="OZL99" s="201"/>
      <c r="OZM99" s="201"/>
      <c r="OZN99" s="201"/>
      <c r="OZO99" s="201"/>
      <c r="OZP99" s="201"/>
      <c r="OZQ99" s="201"/>
      <c r="OZR99" s="201"/>
      <c r="OZS99" s="201"/>
      <c r="OZT99" s="201"/>
      <c r="OZU99" s="201"/>
      <c r="OZV99" s="201"/>
      <c r="OZW99" s="201"/>
      <c r="OZX99" s="201"/>
      <c r="OZY99" s="201"/>
      <c r="OZZ99" s="201"/>
      <c r="PAA99" s="201"/>
      <c r="PAB99" s="201"/>
      <c r="PAC99" s="201"/>
      <c r="PAD99" s="201"/>
      <c r="PAE99" s="201"/>
      <c r="PAF99" s="201"/>
      <c r="PAG99" s="201"/>
      <c r="PAH99" s="201"/>
      <c r="PAI99" s="201"/>
      <c r="PAJ99" s="201"/>
      <c r="PAK99" s="201"/>
      <c r="PAL99" s="201"/>
      <c r="PAM99" s="201"/>
      <c r="PAN99" s="201"/>
      <c r="PAO99" s="201"/>
      <c r="PAP99" s="201"/>
      <c r="PAQ99" s="201"/>
      <c r="PAR99" s="201"/>
      <c r="PAS99" s="201"/>
      <c r="PAT99" s="201"/>
      <c r="PAU99" s="201"/>
      <c r="PAV99" s="201"/>
      <c r="PAW99" s="201"/>
      <c r="PAX99" s="201"/>
      <c r="PAY99" s="201"/>
      <c r="PAZ99" s="201"/>
      <c r="PBA99" s="201"/>
      <c r="PBB99" s="201"/>
      <c r="PBC99" s="201"/>
      <c r="PBD99" s="201"/>
      <c r="PBE99" s="201"/>
      <c r="PBF99" s="201"/>
      <c r="PBG99" s="201"/>
      <c r="PBH99" s="201"/>
      <c r="PBI99" s="201"/>
      <c r="PBJ99" s="201"/>
      <c r="PBK99" s="201"/>
      <c r="PBL99" s="201"/>
      <c r="PBM99" s="201"/>
      <c r="PBN99" s="201"/>
      <c r="PBO99" s="201"/>
      <c r="PBP99" s="201"/>
      <c r="PBQ99" s="201"/>
      <c r="PBR99" s="201"/>
      <c r="PBS99" s="201"/>
      <c r="PBT99" s="201"/>
      <c r="PBU99" s="201"/>
      <c r="PBV99" s="201"/>
      <c r="PBW99" s="201"/>
      <c r="PBX99" s="201"/>
      <c r="PBY99" s="201"/>
      <c r="PBZ99" s="201"/>
      <c r="PCA99" s="201"/>
      <c r="PCB99" s="201"/>
      <c r="PCC99" s="201"/>
      <c r="PCD99" s="201"/>
      <c r="PCE99" s="201"/>
      <c r="PCF99" s="201"/>
      <c r="PCG99" s="201"/>
      <c r="PCH99" s="201"/>
      <c r="PCI99" s="201"/>
      <c r="PCJ99" s="201"/>
      <c r="PCK99" s="201"/>
      <c r="PCL99" s="201"/>
      <c r="PCM99" s="201"/>
      <c r="PCN99" s="201"/>
      <c r="PCO99" s="201"/>
      <c r="PCP99" s="201"/>
      <c r="PCQ99" s="201"/>
      <c r="PCR99" s="201"/>
      <c r="PCS99" s="201"/>
      <c r="PCT99" s="201"/>
      <c r="PCU99" s="201"/>
      <c r="PCV99" s="201"/>
      <c r="PCW99" s="201"/>
      <c r="PCX99" s="201"/>
      <c r="PCY99" s="201"/>
      <c r="PCZ99" s="201"/>
      <c r="PDA99" s="201"/>
      <c r="PDB99" s="201"/>
      <c r="PDC99" s="201"/>
      <c r="PDD99" s="201"/>
      <c r="PDE99" s="201"/>
      <c r="PDF99" s="201"/>
      <c r="PDG99" s="201"/>
      <c r="PDH99" s="201"/>
      <c r="PDI99" s="201"/>
      <c r="PDJ99" s="201"/>
      <c r="PDK99" s="201"/>
      <c r="PDL99" s="201"/>
      <c r="PDM99" s="201"/>
      <c r="PDN99" s="201"/>
      <c r="PDO99" s="201"/>
      <c r="PDP99" s="201"/>
      <c r="PDQ99" s="201"/>
      <c r="PDR99" s="201"/>
      <c r="PDS99" s="201"/>
      <c r="PDT99" s="201"/>
      <c r="PDU99" s="201"/>
      <c r="PDV99" s="201"/>
      <c r="PDW99" s="201"/>
      <c r="PDX99" s="201"/>
      <c r="PDY99" s="201"/>
      <c r="PDZ99" s="201"/>
      <c r="PEA99" s="201"/>
      <c r="PEB99" s="201"/>
      <c r="PEC99" s="201"/>
      <c r="PED99" s="201"/>
      <c r="PEE99" s="201"/>
      <c r="PEF99" s="201"/>
      <c r="PEG99" s="201"/>
      <c r="PEH99" s="201"/>
      <c r="PEI99" s="201"/>
      <c r="PEJ99" s="201"/>
      <c r="PEK99" s="201"/>
      <c r="PEL99" s="201"/>
      <c r="PEM99" s="201"/>
      <c r="PEN99" s="201"/>
      <c r="PEO99" s="201"/>
      <c r="PEP99" s="201"/>
      <c r="PEQ99" s="201"/>
      <c r="PER99" s="201"/>
      <c r="PES99" s="201"/>
      <c r="PET99" s="201"/>
      <c r="PEU99" s="201"/>
      <c r="PEV99" s="201"/>
      <c r="PEW99" s="201"/>
      <c r="PEX99" s="201"/>
      <c r="PEY99" s="201"/>
      <c r="PEZ99" s="201"/>
      <c r="PFA99" s="201"/>
      <c r="PFB99" s="201"/>
      <c r="PFC99" s="201"/>
      <c r="PFD99" s="201"/>
      <c r="PFE99" s="201"/>
      <c r="PFF99" s="201"/>
      <c r="PFG99" s="201"/>
      <c r="PFH99" s="201"/>
      <c r="PFI99" s="201"/>
      <c r="PFJ99" s="201"/>
      <c r="PFK99" s="201"/>
      <c r="PFL99" s="201"/>
      <c r="PFM99" s="201"/>
      <c r="PFN99" s="201"/>
      <c r="PFO99" s="201"/>
      <c r="PFP99" s="201"/>
      <c r="PFQ99" s="201"/>
      <c r="PFR99" s="201"/>
      <c r="PFS99" s="201"/>
      <c r="PFT99" s="201"/>
      <c r="PFU99" s="201"/>
      <c r="PFV99" s="201"/>
      <c r="PFW99" s="201"/>
      <c r="PFX99" s="201"/>
      <c r="PFY99" s="201"/>
      <c r="PFZ99" s="201"/>
      <c r="PGA99" s="201"/>
      <c r="PGB99" s="201"/>
      <c r="PGC99" s="201"/>
      <c r="PGD99" s="201"/>
      <c r="PGE99" s="201"/>
      <c r="PGF99" s="201"/>
      <c r="PGG99" s="201"/>
      <c r="PGH99" s="201"/>
      <c r="PGI99" s="201"/>
      <c r="PGJ99" s="201"/>
      <c r="PGK99" s="201"/>
      <c r="PGL99" s="201"/>
      <c r="PGM99" s="201"/>
      <c r="PGN99" s="201"/>
      <c r="PGO99" s="201"/>
      <c r="PGP99" s="201"/>
      <c r="PGQ99" s="201"/>
      <c r="PGR99" s="201"/>
      <c r="PGS99" s="201"/>
      <c r="PGT99" s="201"/>
      <c r="PGU99" s="201"/>
      <c r="PGV99" s="201"/>
      <c r="PGW99" s="201"/>
      <c r="PGX99" s="201"/>
      <c r="PGY99" s="201"/>
      <c r="PGZ99" s="201"/>
      <c r="PHA99" s="201"/>
      <c r="PHB99" s="201"/>
      <c r="PHC99" s="201"/>
      <c r="PHD99" s="201"/>
      <c r="PHE99" s="201"/>
      <c r="PHF99" s="201"/>
      <c r="PHG99" s="201"/>
      <c r="PHH99" s="201"/>
      <c r="PHI99" s="201"/>
      <c r="PHJ99" s="201"/>
      <c r="PHK99" s="201"/>
      <c r="PHL99" s="201"/>
      <c r="PHM99" s="201"/>
      <c r="PHN99" s="201"/>
      <c r="PHO99" s="201"/>
      <c r="PHP99" s="201"/>
      <c r="PHQ99" s="201"/>
      <c r="PHR99" s="201"/>
      <c r="PHS99" s="201"/>
      <c r="PHT99" s="201"/>
      <c r="PHU99" s="201"/>
      <c r="PHV99" s="201"/>
      <c r="PHW99" s="201"/>
      <c r="PHX99" s="201"/>
      <c r="PHY99" s="201"/>
      <c r="PHZ99" s="201"/>
      <c r="PIA99" s="201"/>
      <c r="PIB99" s="201"/>
      <c r="PIC99" s="201"/>
      <c r="PID99" s="201"/>
      <c r="PIE99" s="201"/>
      <c r="PIF99" s="201"/>
      <c r="PIG99" s="201"/>
      <c r="PIH99" s="201"/>
      <c r="PII99" s="201"/>
      <c r="PIJ99" s="201"/>
      <c r="PIK99" s="201"/>
      <c r="PIL99" s="201"/>
      <c r="PIM99" s="201"/>
      <c r="PIN99" s="201"/>
      <c r="PIO99" s="201"/>
      <c r="PIP99" s="201"/>
      <c r="PIQ99" s="201"/>
      <c r="PIR99" s="201"/>
      <c r="PIS99" s="201"/>
      <c r="PIT99" s="201"/>
      <c r="PIU99" s="201"/>
      <c r="PIV99" s="201"/>
      <c r="PIW99" s="201"/>
      <c r="PIX99" s="201"/>
      <c r="PIY99" s="201"/>
      <c r="PIZ99" s="201"/>
      <c r="PJA99" s="201"/>
      <c r="PJB99" s="201"/>
      <c r="PJC99" s="201"/>
      <c r="PJD99" s="201"/>
      <c r="PJE99" s="201"/>
      <c r="PJF99" s="201"/>
      <c r="PJG99" s="201"/>
      <c r="PJH99" s="201"/>
      <c r="PJI99" s="201"/>
      <c r="PJJ99" s="201"/>
      <c r="PJK99" s="201"/>
      <c r="PJL99" s="201"/>
      <c r="PJM99" s="201"/>
      <c r="PJN99" s="201"/>
      <c r="PJO99" s="201"/>
      <c r="PJP99" s="201"/>
      <c r="PJQ99" s="201"/>
      <c r="PJR99" s="201"/>
      <c r="PJS99" s="201"/>
      <c r="PJT99" s="201"/>
      <c r="PJU99" s="201"/>
      <c r="PJV99" s="201"/>
      <c r="PJW99" s="201"/>
      <c r="PJX99" s="201"/>
      <c r="PJY99" s="201"/>
      <c r="PJZ99" s="201"/>
      <c r="PKA99" s="201"/>
      <c r="PKB99" s="201"/>
      <c r="PKC99" s="201"/>
      <c r="PKD99" s="201"/>
      <c r="PKE99" s="201"/>
      <c r="PKF99" s="201"/>
      <c r="PKG99" s="201"/>
      <c r="PKH99" s="201"/>
      <c r="PKI99" s="201"/>
      <c r="PKJ99" s="201"/>
      <c r="PKK99" s="201"/>
      <c r="PKL99" s="201"/>
      <c r="PKM99" s="201"/>
      <c r="PKN99" s="201"/>
      <c r="PKO99" s="201"/>
      <c r="PKP99" s="201"/>
      <c r="PKQ99" s="201"/>
      <c r="PKR99" s="201"/>
      <c r="PKS99" s="201"/>
      <c r="PKT99" s="201"/>
      <c r="PKU99" s="201"/>
      <c r="PKV99" s="201"/>
      <c r="PKW99" s="201"/>
      <c r="PKX99" s="201"/>
      <c r="PKY99" s="201"/>
      <c r="PKZ99" s="201"/>
      <c r="PLA99" s="201"/>
      <c r="PLB99" s="201"/>
      <c r="PLC99" s="201"/>
      <c r="PLD99" s="201"/>
      <c r="PLE99" s="201"/>
      <c r="PLF99" s="201"/>
      <c r="PLG99" s="201"/>
      <c r="PLH99" s="201"/>
      <c r="PLI99" s="201"/>
      <c r="PLJ99" s="201"/>
      <c r="PLK99" s="201"/>
      <c r="PLL99" s="201"/>
      <c r="PLM99" s="201"/>
      <c r="PLN99" s="201"/>
      <c r="PLO99" s="201"/>
      <c r="PLP99" s="201"/>
      <c r="PLQ99" s="201"/>
      <c r="PLR99" s="201"/>
      <c r="PLS99" s="201"/>
      <c r="PLT99" s="201"/>
      <c r="PLU99" s="201"/>
      <c r="PLV99" s="201"/>
      <c r="PLW99" s="201"/>
      <c r="PLX99" s="201"/>
      <c r="PLY99" s="201"/>
      <c r="PLZ99" s="201"/>
      <c r="PMA99" s="201"/>
      <c r="PMB99" s="201"/>
      <c r="PMC99" s="201"/>
      <c r="PMD99" s="201"/>
      <c r="PME99" s="201"/>
      <c r="PMF99" s="201"/>
      <c r="PMG99" s="201"/>
      <c r="PMH99" s="201"/>
      <c r="PMI99" s="201"/>
      <c r="PMJ99" s="201"/>
      <c r="PMK99" s="201"/>
      <c r="PML99" s="201"/>
      <c r="PMM99" s="201"/>
      <c r="PMN99" s="201"/>
      <c r="PMO99" s="201"/>
      <c r="PMP99" s="201"/>
      <c r="PMQ99" s="201"/>
      <c r="PMR99" s="201"/>
      <c r="PMS99" s="201"/>
      <c r="PMT99" s="201"/>
      <c r="PMU99" s="201"/>
      <c r="PMV99" s="201"/>
      <c r="PMW99" s="201"/>
      <c r="PMX99" s="201"/>
      <c r="PMY99" s="201"/>
      <c r="PMZ99" s="201"/>
      <c r="PNA99" s="201"/>
      <c r="PNB99" s="201"/>
      <c r="PNC99" s="201"/>
      <c r="PND99" s="201"/>
      <c r="PNE99" s="201"/>
      <c r="PNF99" s="201"/>
      <c r="PNG99" s="201"/>
      <c r="PNH99" s="201"/>
      <c r="PNI99" s="201"/>
      <c r="PNJ99" s="201"/>
      <c r="PNK99" s="201"/>
      <c r="PNL99" s="201"/>
      <c r="PNM99" s="201"/>
      <c r="PNN99" s="201"/>
      <c r="PNO99" s="201"/>
      <c r="PNP99" s="201"/>
      <c r="PNQ99" s="201"/>
      <c r="PNR99" s="201"/>
      <c r="PNS99" s="201"/>
      <c r="PNT99" s="201"/>
      <c r="PNU99" s="201"/>
      <c r="PNV99" s="201"/>
      <c r="PNW99" s="201"/>
      <c r="PNX99" s="201"/>
      <c r="PNY99" s="201"/>
      <c r="PNZ99" s="201"/>
      <c r="POA99" s="201"/>
      <c r="POB99" s="201"/>
      <c r="POC99" s="201"/>
      <c r="POD99" s="201"/>
      <c r="POE99" s="201"/>
      <c r="POF99" s="201"/>
      <c r="POG99" s="201"/>
      <c r="POH99" s="201"/>
      <c r="POI99" s="201"/>
      <c r="POJ99" s="201"/>
      <c r="POK99" s="201"/>
      <c r="POL99" s="201"/>
      <c r="POM99" s="201"/>
      <c r="PON99" s="201"/>
      <c r="POO99" s="201"/>
      <c r="POP99" s="201"/>
      <c r="POQ99" s="201"/>
      <c r="POR99" s="201"/>
      <c r="POS99" s="201"/>
      <c r="POT99" s="201"/>
      <c r="POU99" s="201"/>
      <c r="POV99" s="201"/>
      <c r="POW99" s="201"/>
      <c r="POX99" s="201"/>
      <c r="POY99" s="201"/>
      <c r="POZ99" s="201"/>
      <c r="PPA99" s="201"/>
      <c r="PPB99" s="201"/>
      <c r="PPC99" s="201"/>
      <c r="PPD99" s="201"/>
      <c r="PPE99" s="201"/>
      <c r="PPF99" s="201"/>
      <c r="PPG99" s="201"/>
      <c r="PPH99" s="201"/>
      <c r="PPI99" s="201"/>
      <c r="PPJ99" s="201"/>
      <c r="PPK99" s="201"/>
      <c r="PPL99" s="201"/>
      <c r="PPM99" s="201"/>
      <c r="PPN99" s="201"/>
      <c r="PPO99" s="201"/>
      <c r="PPP99" s="201"/>
      <c r="PPQ99" s="201"/>
      <c r="PPR99" s="201"/>
      <c r="PPS99" s="201"/>
      <c r="PPT99" s="201"/>
      <c r="PPU99" s="201"/>
      <c r="PPV99" s="201"/>
      <c r="PPW99" s="201"/>
      <c r="PPX99" s="201"/>
      <c r="PPY99" s="201"/>
      <c r="PPZ99" s="201"/>
      <c r="PQA99" s="201"/>
      <c r="PQB99" s="201"/>
      <c r="PQC99" s="201"/>
      <c r="PQD99" s="201"/>
      <c r="PQE99" s="201"/>
      <c r="PQF99" s="201"/>
      <c r="PQG99" s="201"/>
      <c r="PQH99" s="201"/>
      <c r="PQI99" s="201"/>
      <c r="PQJ99" s="201"/>
      <c r="PQK99" s="201"/>
      <c r="PQL99" s="201"/>
      <c r="PQM99" s="201"/>
      <c r="PQN99" s="201"/>
      <c r="PQO99" s="201"/>
      <c r="PQP99" s="201"/>
      <c r="PQQ99" s="201"/>
      <c r="PQR99" s="201"/>
      <c r="PQS99" s="201"/>
      <c r="PQT99" s="201"/>
      <c r="PQU99" s="201"/>
      <c r="PQV99" s="201"/>
      <c r="PQW99" s="201"/>
      <c r="PQX99" s="201"/>
      <c r="PQY99" s="201"/>
      <c r="PQZ99" s="201"/>
      <c r="PRA99" s="201"/>
      <c r="PRB99" s="201"/>
      <c r="PRC99" s="201"/>
      <c r="PRD99" s="201"/>
      <c r="PRE99" s="201"/>
      <c r="PRF99" s="201"/>
      <c r="PRG99" s="201"/>
      <c r="PRH99" s="201"/>
      <c r="PRI99" s="201"/>
      <c r="PRJ99" s="201"/>
      <c r="PRK99" s="201"/>
      <c r="PRL99" s="201"/>
      <c r="PRM99" s="201"/>
      <c r="PRN99" s="201"/>
      <c r="PRO99" s="201"/>
      <c r="PRP99" s="201"/>
      <c r="PRQ99" s="201"/>
      <c r="PRR99" s="201"/>
      <c r="PRS99" s="201"/>
      <c r="PRT99" s="201"/>
      <c r="PRU99" s="201"/>
      <c r="PRV99" s="201"/>
      <c r="PRW99" s="201"/>
      <c r="PRX99" s="201"/>
      <c r="PRY99" s="201"/>
      <c r="PRZ99" s="201"/>
      <c r="PSA99" s="201"/>
      <c r="PSB99" s="201"/>
      <c r="PSC99" s="201"/>
      <c r="PSD99" s="201"/>
      <c r="PSE99" s="201"/>
      <c r="PSF99" s="201"/>
      <c r="PSG99" s="201"/>
      <c r="PSH99" s="201"/>
      <c r="PSI99" s="201"/>
      <c r="PSJ99" s="201"/>
      <c r="PSK99" s="201"/>
      <c r="PSL99" s="201"/>
      <c r="PSM99" s="201"/>
      <c r="PSN99" s="201"/>
      <c r="PSO99" s="201"/>
      <c r="PSP99" s="201"/>
      <c r="PSQ99" s="201"/>
      <c r="PSR99" s="201"/>
      <c r="PSS99" s="201"/>
      <c r="PST99" s="201"/>
      <c r="PSU99" s="201"/>
      <c r="PSV99" s="201"/>
      <c r="PSW99" s="201"/>
      <c r="PSX99" s="201"/>
      <c r="PSY99" s="201"/>
      <c r="PSZ99" s="201"/>
      <c r="PTA99" s="201"/>
      <c r="PTB99" s="201"/>
      <c r="PTC99" s="201"/>
      <c r="PTD99" s="201"/>
      <c r="PTE99" s="201"/>
      <c r="PTF99" s="201"/>
      <c r="PTG99" s="201"/>
      <c r="PTH99" s="201"/>
      <c r="PTI99" s="201"/>
      <c r="PTJ99" s="201"/>
      <c r="PTK99" s="201"/>
      <c r="PTL99" s="201"/>
      <c r="PTM99" s="201"/>
      <c r="PTN99" s="201"/>
      <c r="PTO99" s="201"/>
      <c r="PTP99" s="201"/>
      <c r="PTQ99" s="201"/>
      <c r="PTR99" s="201"/>
      <c r="PTS99" s="201"/>
      <c r="PTT99" s="201"/>
      <c r="PTU99" s="201"/>
      <c r="PTV99" s="201"/>
      <c r="PTW99" s="201"/>
      <c r="PTX99" s="201"/>
      <c r="PTY99" s="201"/>
      <c r="PTZ99" s="201"/>
      <c r="PUA99" s="201"/>
      <c r="PUB99" s="201"/>
      <c r="PUC99" s="201"/>
      <c r="PUD99" s="201"/>
      <c r="PUE99" s="201"/>
      <c r="PUF99" s="201"/>
      <c r="PUG99" s="201"/>
      <c r="PUH99" s="201"/>
      <c r="PUI99" s="201"/>
      <c r="PUJ99" s="201"/>
      <c r="PUK99" s="201"/>
      <c r="PUL99" s="201"/>
      <c r="PUM99" s="201"/>
      <c r="PUN99" s="201"/>
      <c r="PUO99" s="201"/>
      <c r="PUP99" s="201"/>
      <c r="PUQ99" s="201"/>
      <c r="PUR99" s="201"/>
      <c r="PUS99" s="201"/>
      <c r="PUT99" s="201"/>
      <c r="PUU99" s="201"/>
      <c r="PUV99" s="201"/>
      <c r="PUW99" s="201"/>
      <c r="PUX99" s="201"/>
      <c r="PUY99" s="201"/>
      <c r="PUZ99" s="201"/>
      <c r="PVA99" s="201"/>
      <c r="PVB99" s="201"/>
      <c r="PVC99" s="201"/>
      <c r="PVD99" s="201"/>
      <c r="PVE99" s="201"/>
      <c r="PVF99" s="201"/>
      <c r="PVG99" s="201"/>
      <c r="PVH99" s="201"/>
      <c r="PVI99" s="201"/>
      <c r="PVJ99" s="201"/>
      <c r="PVK99" s="201"/>
      <c r="PVL99" s="201"/>
      <c r="PVM99" s="201"/>
      <c r="PVN99" s="201"/>
      <c r="PVO99" s="201"/>
      <c r="PVP99" s="201"/>
      <c r="PVQ99" s="201"/>
      <c r="PVR99" s="201"/>
      <c r="PVS99" s="201"/>
      <c r="PVT99" s="201"/>
      <c r="PVU99" s="201"/>
      <c r="PVV99" s="201"/>
      <c r="PVW99" s="201"/>
      <c r="PVX99" s="201"/>
      <c r="PVY99" s="201"/>
      <c r="PVZ99" s="201"/>
      <c r="PWA99" s="201"/>
      <c r="PWB99" s="201"/>
      <c r="PWC99" s="201"/>
      <c r="PWD99" s="201"/>
      <c r="PWE99" s="201"/>
      <c r="PWF99" s="201"/>
      <c r="PWG99" s="201"/>
      <c r="PWH99" s="201"/>
      <c r="PWI99" s="201"/>
      <c r="PWJ99" s="201"/>
      <c r="PWK99" s="201"/>
      <c r="PWL99" s="201"/>
      <c r="PWM99" s="201"/>
      <c r="PWN99" s="201"/>
      <c r="PWO99" s="201"/>
      <c r="PWP99" s="201"/>
      <c r="PWQ99" s="201"/>
      <c r="PWR99" s="201"/>
      <c r="PWS99" s="201"/>
      <c r="PWT99" s="201"/>
      <c r="PWU99" s="201"/>
      <c r="PWV99" s="201"/>
      <c r="PWW99" s="201"/>
      <c r="PWX99" s="201"/>
      <c r="PWY99" s="201"/>
      <c r="PWZ99" s="201"/>
      <c r="PXA99" s="201"/>
      <c r="PXB99" s="201"/>
      <c r="PXC99" s="201"/>
      <c r="PXD99" s="201"/>
      <c r="PXE99" s="201"/>
      <c r="PXF99" s="201"/>
      <c r="PXG99" s="201"/>
      <c r="PXH99" s="201"/>
      <c r="PXI99" s="201"/>
      <c r="PXJ99" s="201"/>
      <c r="PXK99" s="201"/>
      <c r="PXL99" s="201"/>
      <c r="PXM99" s="201"/>
      <c r="PXN99" s="201"/>
      <c r="PXO99" s="201"/>
      <c r="PXP99" s="201"/>
      <c r="PXQ99" s="201"/>
      <c r="PXR99" s="201"/>
      <c r="PXS99" s="201"/>
      <c r="PXT99" s="201"/>
      <c r="PXU99" s="201"/>
      <c r="PXV99" s="201"/>
      <c r="PXW99" s="201"/>
      <c r="PXX99" s="201"/>
      <c r="PXY99" s="201"/>
      <c r="PXZ99" s="201"/>
      <c r="PYA99" s="201"/>
      <c r="PYB99" s="201"/>
      <c r="PYC99" s="201"/>
      <c r="PYD99" s="201"/>
      <c r="PYE99" s="201"/>
      <c r="PYF99" s="201"/>
      <c r="PYG99" s="201"/>
      <c r="PYH99" s="201"/>
      <c r="PYI99" s="201"/>
      <c r="PYJ99" s="201"/>
      <c r="PYK99" s="201"/>
      <c r="PYL99" s="201"/>
      <c r="PYM99" s="201"/>
      <c r="PYN99" s="201"/>
      <c r="PYO99" s="201"/>
      <c r="PYP99" s="201"/>
      <c r="PYQ99" s="201"/>
      <c r="PYR99" s="201"/>
      <c r="PYS99" s="201"/>
      <c r="PYT99" s="201"/>
      <c r="PYU99" s="201"/>
      <c r="PYV99" s="201"/>
      <c r="PYW99" s="201"/>
      <c r="PYX99" s="201"/>
      <c r="PYY99" s="201"/>
      <c r="PYZ99" s="201"/>
      <c r="PZA99" s="201"/>
      <c r="PZB99" s="201"/>
      <c r="PZC99" s="201"/>
      <c r="PZD99" s="201"/>
      <c r="PZE99" s="201"/>
      <c r="PZF99" s="201"/>
      <c r="PZG99" s="201"/>
      <c r="PZH99" s="201"/>
      <c r="PZI99" s="201"/>
      <c r="PZJ99" s="201"/>
      <c r="PZK99" s="201"/>
      <c r="PZL99" s="201"/>
      <c r="PZM99" s="201"/>
      <c r="PZN99" s="201"/>
      <c r="PZO99" s="201"/>
      <c r="PZP99" s="201"/>
      <c r="PZQ99" s="201"/>
      <c r="PZR99" s="201"/>
      <c r="PZS99" s="201"/>
      <c r="PZT99" s="201"/>
      <c r="PZU99" s="201"/>
      <c r="PZV99" s="201"/>
      <c r="PZW99" s="201"/>
      <c r="PZX99" s="201"/>
      <c r="PZY99" s="201"/>
      <c r="PZZ99" s="201"/>
      <c r="QAA99" s="201"/>
      <c r="QAB99" s="201"/>
      <c r="QAC99" s="201"/>
      <c r="QAD99" s="201"/>
      <c r="QAE99" s="201"/>
      <c r="QAF99" s="201"/>
      <c r="QAG99" s="201"/>
      <c r="QAH99" s="201"/>
      <c r="QAI99" s="201"/>
      <c r="QAJ99" s="201"/>
      <c r="QAK99" s="201"/>
      <c r="QAL99" s="201"/>
      <c r="QAM99" s="201"/>
      <c r="QAN99" s="201"/>
      <c r="QAO99" s="201"/>
      <c r="QAP99" s="201"/>
      <c r="QAQ99" s="201"/>
      <c r="QAR99" s="201"/>
      <c r="QAS99" s="201"/>
      <c r="QAT99" s="201"/>
      <c r="QAU99" s="201"/>
      <c r="QAV99" s="201"/>
      <c r="QAW99" s="201"/>
      <c r="QAX99" s="201"/>
      <c r="QAY99" s="201"/>
      <c r="QAZ99" s="201"/>
      <c r="QBA99" s="201"/>
      <c r="QBB99" s="201"/>
      <c r="QBC99" s="201"/>
      <c r="QBD99" s="201"/>
      <c r="QBE99" s="201"/>
      <c r="QBF99" s="201"/>
      <c r="QBG99" s="201"/>
      <c r="QBH99" s="201"/>
      <c r="QBI99" s="201"/>
      <c r="QBJ99" s="201"/>
      <c r="QBK99" s="201"/>
      <c r="QBL99" s="201"/>
      <c r="QBM99" s="201"/>
      <c r="QBN99" s="201"/>
      <c r="QBO99" s="201"/>
      <c r="QBP99" s="201"/>
      <c r="QBQ99" s="201"/>
      <c r="QBR99" s="201"/>
      <c r="QBS99" s="201"/>
      <c r="QBT99" s="201"/>
      <c r="QBU99" s="201"/>
      <c r="QBV99" s="201"/>
      <c r="QBW99" s="201"/>
      <c r="QBX99" s="201"/>
      <c r="QBY99" s="201"/>
      <c r="QBZ99" s="201"/>
      <c r="QCA99" s="201"/>
      <c r="QCB99" s="201"/>
      <c r="QCC99" s="201"/>
      <c r="QCD99" s="201"/>
      <c r="QCE99" s="201"/>
      <c r="QCF99" s="201"/>
      <c r="QCG99" s="201"/>
      <c r="QCH99" s="201"/>
      <c r="QCI99" s="201"/>
      <c r="QCJ99" s="201"/>
      <c r="QCK99" s="201"/>
      <c r="QCL99" s="201"/>
      <c r="QCM99" s="201"/>
      <c r="QCN99" s="201"/>
      <c r="QCO99" s="201"/>
      <c r="QCP99" s="201"/>
      <c r="QCQ99" s="201"/>
      <c r="QCR99" s="201"/>
      <c r="QCS99" s="201"/>
      <c r="QCT99" s="201"/>
      <c r="QCU99" s="201"/>
      <c r="QCV99" s="201"/>
      <c r="QCW99" s="201"/>
      <c r="QCX99" s="201"/>
      <c r="QCY99" s="201"/>
      <c r="QCZ99" s="201"/>
      <c r="QDA99" s="201"/>
      <c r="QDB99" s="201"/>
      <c r="QDC99" s="201"/>
      <c r="QDD99" s="201"/>
      <c r="QDE99" s="201"/>
      <c r="QDF99" s="201"/>
      <c r="QDG99" s="201"/>
      <c r="QDH99" s="201"/>
      <c r="QDI99" s="201"/>
      <c r="QDJ99" s="201"/>
      <c r="QDK99" s="201"/>
      <c r="QDL99" s="201"/>
      <c r="QDM99" s="201"/>
      <c r="QDN99" s="201"/>
      <c r="QDO99" s="201"/>
      <c r="QDP99" s="201"/>
      <c r="QDQ99" s="201"/>
      <c r="QDR99" s="201"/>
      <c r="QDS99" s="201"/>
      <c r="QDT99" s="201"/>
      <c r="QDU99" s="201"/>
      <c r="QDV99" s="201"/>
      <c r="QDW99" s="201"/>
      <c r="QDX99" s="201"/>
      <c r="QDY99" s="201"/>
      <c r="QDZ99" s="201"/>
      <c r="QEA99" s="201"/>
      <c r="QEB99" s="201"/>
      <c r="QEC99" s="201"/>
      <c r="QED99" s="201"/>
      <c r="QEE99" s="201"/>
      <c r="QEF99" s="201"/>
      <c r="QEG99" s="201"/>
      <c r="QEH99" s="201"/>
      <c r="QEI99" s="201"/>
      <c r="QEJ99" s="201"/>
      <c r="QEK99" s="201"/>
      <c r="QEL99" s="201"/>
      <c r="QEM99" s="201"/>
      <c r="QEN99" s="201"/>
      <c r="QEO99" s="201"/>
      <c r="QEP99" s="201"/>
      <c r="QEQ99" s="201"/>
      <c r="QER99" s="201"/>
      <c r="QES99" s="201"/>
      <c r="QET99" s="201"/>
      <c r="QEU99" s="201"/>
      <c r="QEV99" s="201"/>
      <c r="QEW99" s="201"/>
      <c r="QEX99" s="201"/>
      <c r="QEY99" s="201"/>
      <c r="QEZ99" s="201"/>
      <c r="QFA99" s="201"/>
      <c r="QFB99" s="201"/>
      <c r="QFC99" s="201"/>
      <c r="QFD99" s="201"/>
      <c r="QFE99" s="201"/>
      <c r="QFF99" s="201"/>
      <c r="QFG99" s="201"/>
      <c r="QFH99" s="201"/>
      <c r="QFI99" s="201"/>
      <c r="QFJ99" s="201"/>
      <c r="QFK99" s="201"/>
      <c r="QFL99" s="201"/>
      <c r="QFM99" s="201"/>
      <c r="QFN99" s="201"/>
      <c r="QFO99" s="201"/>
      <c r="QFP99" s="201"/>
      <c r="QFQ99" s="201"/>
      <c r="QFR99" s="201"/>
      <c r="QFS99" s="201"/>
      <c r="QFT99" s="201"/>
      <c r="QFU99" s="201"/>
      <c r="QFV99" s="201"/>
      <c r="QFW99" s="201"/>
      <c r="QFX99" s="201"/>
      <c r="QFY99" s="201"/>
      <c r="QFZ99" s="201"/>
      <c r="QGA99" s="201"/>
      <c r="QGB99" s="201"/>
      <c r="QGC99" s="201"/>
      <c r="QGD99" s="201"/>
      <c r="QGE99" s="201"/>
      <c r="QGF99" s="201"/>
      <c r="QGG99" s="201"/>
      <c r="QGH99" s="201"/>
      <c r="QGI99" s="201"/>
      <c r="QGJ99" s="201"/>
      <c r="QGK99" s="201"/>
      <c r="QGL99" s="201"/>
      <c r="QGM99" s="201"/>
      <c r="QGN99" s="201"/>
      <c r="QGO99" s="201"/>
      <c r="QGP99" s="201"/>
      <c r="QGQ99" s="201"/>
      <c r="QGR99" s="201"/>
      <c r="QGS99" s="201"/>
      <c r="QGT99" s="201"/>
      <c r="QGU99" s="201"/>
      <c r="QGV99" s="201"/>
      <c r="QGW99" s="201"/>
      <c r="QGX99" s="201"/>
      <c r="QGY99" s="201"/>
      <c r="QGZ99" s="201"/>
      <c r="QHA99" s="201"/>
      <c r="QHB99" s="201"/>
      <c r="QHC99" s="201"/>
      <c r="QHD99" s="201"/>
      <c r="QHE99" s="201"/>
      <c r="QHF99" s="201"/>
      <c r="QHG99" s="201"/>
      <c r="QHH99" s="201"/>
      <c r="QHI99" s="201"/>
      <c r="QHJ99" s="201"/>
      <c r="QHK99" s="201"/>
      <c r="QHL99" s="201"/>
      <c r="QHM99" s="201"/>
      <c r="QHN99" s="201"/>
      <c r="QHO99" s="201"/>
      <c r="QHP99" s="201"/>
      <c r="QHQ99" s="201"/>
      <c r="QHR99" s="201"/>
      <c r="QHS99" s="201"/>
      <c r="QHT99" s="201"/>
      <c r="QHU99" s="201"/>
      <c r="QHV99" s="201"/>
      <c r="QHW99" s="201"/>
      <c r="QHX99" s="201"/>
      <c r="QHY99" s="201"/>
      <c r="QHZ99" s="201"/>
      <c r="QIA99" s="201"/>
      <c r="QIB99" s="201"/>
      <c r="QIC99" s="201"/>
      <c r="QID99" s="201"/>
      <c r="QIE99" s="201"/>
      <c r="QIF99" s="201"/>
      <c r="QIG99" s="201"/>
      <c r="QIH99" s="201"/>
      <c r="QII99" s="201"/>
      <c r="QIJ99" s="201"/>
      <c r="QIK99" s="201"/>
      <c r="QIL99" s="201"/>
      <c r="QIM99" s="201"/>
      <c r="QIN99" s="201"/>
      <c r="QIO99" s="201"/>
      <c r="QIP99" s="201"/>
      <c r="QIQ99" s="201"/>
      <c r="QIR99" s="201"/>
      <c r="QIS99" s="201"/>
      <c r="QIT99" s="201"/>
      <c r="QIU99" s="201"/>
      <c r="QIV99" s="201"/>
      <c r="QIW99" s="201"/>
      <c r="QIX99" s="201"/>
      <c r="QIY99" s="201"/>
      <c r="QIZ99" s="201"/>
      <c r="QJA99" s="201"/>
      <c r="QJB99" s="201"/>
      <c r="QJC99" s="201"/>
      <c r="QJD99" s="201"/>
      <c r="QJE99" s="201"/>
      <c r="QJF99" s="201"/>
      <c r="QJG99" s="201"/>
      <c r="QJH99" s="201"/>
      <c r="QJI99" s="201"/>
      <c r="QJJ99" s="201"/>
      <c r="QJK99" s="201"/>
      <c r="QJL99" s="201"/>
      <c r="QJM99" s="201"/>
      <c r="QJN99" s="201"/>
      <c r="QJO99" s="201"/>
      <c r="QJP99" s="201"/>
      <c r="QJQ99" s="201"/>
      <c r="QJR99" s="201"/>
      <c r="QJS99" s="201"/>
      <c r="QJT99" s="201"/>
      <c r="QJU99" s="201"/>
      <c r="QJV99" s="201"/>
      <c r="QJW99" s="201"/>
      <c r="QJX99" s="201"/>
      <c r="QJY99" s="201"/>
      <c r="QJZ99" s="201"/>
      <c r="QKA99" s="201"/>
      <c r="QKB99" s="201"/>
      <c r="QKC99" s="201"/>
      <c r="QKD99" s="201"/>
      <c r="QKE99" s="201"/>
      <c r="QKF99" s="201"/>
      <c r="QKG99" s="201"/>
      <c r="QKH99" s="201"/>
      <c r="QKI99" s="201"/>
      <c r="QKJ99" s="201"/>
      <c r="QKK99" s="201"/>
      <c r="QKL99" s="201"/>
      <c r="QKM99" s="201"/>
      <c r="QKN99" s="201"/>
      <c r="QKO99" s="201"/>
      <c r="QKP99" s="201"/>
      <c r="QKQ99" s="201"/>
      <c r="QKR99" s="201"/>
      <c r="QKS99" s="201"/>
      <c r="QKT99" s="201"/>
      <c r="QKU99" s="201"/>
      <c r="QKV99" s="201"/>
      <c r="QKW99" s="201"/>
      <c r="QKX99" s="201"/>
      <c r="QKY99" s="201"/>
      <c r="QKZ99" s="201"/>
      <c r="QLA99" s="201"/>
      <c r="QLB99" s="201"/>
      <c r="QLC99" s="201"/>
      <c r="QLD99" s="201"/>
      <c r="QLE99" s="201"/>
      <c r="QLF99" s="201"/>
      <c r="QLG99" s="201"/>
      <c r="QLH99" s="201"/>
      <c r="QLI99" s="201"/>
      <c r="QLJ99" s="201"/>
      <c r="QLK99" s="201"/>
      <c r="QLL99" s="201"/>
      <c r="QLM99" s="201"/>
      <c r="QLN99" s="201"/>
      <c r="QLO99" s="201"/>
      <c r="QLP99" s="201"/>
      <c r="QLQ99" s="201"/>
      <c r="QLR99" s="201"/>
      <c r="QLS99" s="201"/>
      <c r="QLT99" s="201"/>
      <c r="QLU99" s="201"/>
      <c r="QLV99" s="201"/>
      <c r="QLW99" s="201"/>
      <c r="QLX99" s="201"/>
      <c r="QLY99" s="201"/>
      <c r="QLZ99" s="201"/>
      <c r="QMA99" s="201"/>
      <c r="QMB99" s="201"/>
      <c r="QMC99" s="201"/>
      <c r="QMD99" s="201"/>
      <c r="QME99" s="201"/>
      <c r="QMF99" s="201"/>
      <c r="QMG99" s="201"/>
      <c r="QMH99" s="201"/>
      <c r="QMI99" s="201"/>
      <c r="QMJ99" s="201"/>
      <c r="QMK99" s="201"/>
      <c r="QML99" s="201"/>
      <c r="QMM99" s="201"/>
      <c r="QMN99" s="201"/>
      <c r="QMO99" s="201"/>
      <c r="QMP99" s="201"/>
      <c r="QMQ99" s="201"/>
      <c r="QMR99" s="201"/>
      <c r="QMS99" s="201"/>
      <c r="QMT99" s="201"/>
      <c r="QMU99" s="201"/>
      <c r="QMV99" s="201"/>
      <c r="QMW99" s="201"/>
      <c r="QMX99" s="201"/>
      <c r="QMY99" s="201"/>
      <c r="QMZ99" s="201"/>
      <c r="QNA99" s="201"/>
      <c r="QNB99" s="201"/>
      <c r="QNC99" s="201"/>
      <c r="QND99" s="201"/>
      <c r="QNE99" s="201"/>
      <c r="QNF99" s="201"/>
      <c r="QNG99" s="201"/>
      <c r="QNH99" s="201"/>
      <c r="QNI99" s="201"/>
      <c r="QNJ99" s="201"/>
      <c r="QNK99" s="201"/>
      <c r="QNL99" s="201"/>
      <c r="QNM99" s="201"/>
      <c r="QNN99" s="201"/>
      <c r="QNO99" s="201"/>
      <c r="QNP99" s="201"/>
      <c r="QNQ99" s="201"/>
      <c r="QNR99" s="201"/>
      <c r="QNS99" s="201"/>
      <c r="QNT99" s="201"/>
      <c r="QNU99" s="201"/>
      <c r="QNV99" s="201"/>
      <c r="QNW99" s="201"/>
      <c r="QNX99" s="201"/>
      <c r="QNY99" s="201"/>
      <c r="QNZ99" s="201"/>
      <c r="QOA99" s="201"/>
      <c r="QOB99" s="201"/>
      <c r="QOC99" s="201"/>
      <c r="QOD99" s="201"/>
      <c r="QOE99" s="201"/>
      <c r="QOF99" s="201"/>
      <c r="QOG99" s="201"/>
      <c r="QOH99" s="201"/>
      <c r="QOI99" s="201"/>
      <c r="QOJ99" s="201"/>
      <c r="QOK99" s="201"/>
      <c r="QOL99" s="201"/>
      <c r="QOM99" s="201"/>
      <c r="QON99" s="201"/>
      <c r="QOO99" s="201"/>
      <c r="QOP99" s="201"/>
      <c r="QOQ99" s="201"/>
      <c r="QOR99" s="201"/>
      <c r="QOS99" s="201"/>
      <c r="QOT99" s="201"/>
      <c r="QOU99" s="201"/>
      <c r="QOV99" s="201"/>
      <c r="QOW99" s="201"/>
      <c r="QOX99" s="201"/>
      <c r="QOY99" s="201"/>
      <c r="QOZ99" s="201"/>
      <c r="QPA99" s="201"/>
      <c r="QPB99" s="201"/>
      <c r="QPC99" s="201"/>
      <c r="QPD99" s="201"/>
      <c r="QPE99" s="201"/>
      <c r="QPF99" s="201"/>
      <c r="QPG99" s="201"/>
      <c r="QPH99" s="201"/>
      <c r="QPI99" s="201"/>
      <c r="QPJ99" s="201"/>
      <c r="QPK99" s="201"/>
      <c r="QPL99" s="201"/>
      <c r="QPM99" s="201"/>
      <c r="QPN99" s="201"/>
      <c r="QPO99" s="201"/>
      <c r="QPP99" s="201"/>
      <c r="QPQ99" s="201"/>
      <c r="QPR99" s="201"/>
      <c r="QPS99" s="201"/>
      <c r="QPT99" s="201"/>
      <c r="QPU99" s="201"/>
      <c r="QPV99" s="201"/>
      <c r="QPW99" s="201"/>
      <c r="QPX99" s="201"/>
      <c r="QPY99" s="201"/>
      <c r="QPZ99" s="201"/>
      <c r="QQA99" s="201"/>
      <c r="QQB99" s="201"/>
      <c r="QQC99" s="201"/>
      <c r="QQD99" s="201"/>
      <c r="QQE99" s="201"/>
      <c r="QQF99" s="201"/>
      <c r="QQG99" s="201"/>
      <c r="QQH99" s="201"/>
      <c r="QQI99" s="201"/>
      <c r="QQJ99" s="201"/>
      <c r="QQK99" s="201"/>
      <c r="QQL99" s="201"/>
      <c r="QQM99" s="201"/>
      <c r="QQN99" s="201"/>
      <c r="QQO99" s="201"/>
      <c r="QQP99" s="201"/>
      <c r="QQQ99" s="201"/>
      <c r="QQR99" s="201"/>
      <c r="QQS99" s="201"/>
      <c r="QQT99" s="201"/>
      <c r="QQU99" s="201"/>
      <c r="QQV99" s="201"/>
      <c r="QQW99" s="201"/>
      <c r="QQX99" s="201"/>
      <c r="QQY99" s="201"/>
      <c r="QQZ99" s="201"/>
      <c r="QRA99" s="201"/>
      <c r="QRB99" s="201"/>
      <c r="QRC99" s="201"/>
      <c r="QRD99" s="201"/>
      <c r="QRE99" s="201"/>
      <c r="QRF99" s="201"/>
      <c r="QRG99" s="201"/>
      <c r="QRH99" s="201"/>
      <c r="QRI99" s="201"/>
      <c r="QRJ99" s="201"/>
      <c r="QRK99" s="201"/>
      <c r="QRL99" s="201"/>
      <c r="QRM99" s="201"/>
      <c r="QRN99" s="201"/>
      <c r="QRO99" s="201"/>
      <c r="QRP99" s="201"/>
      <c r="QRQ99" s="201"/>
      <c r="QRR99" s="201"/>
      <c r="QRS99" s="201"/>
      <c r="QRT99" s="201"/>
      <c r="QRU99" s="201"/>
      <c r="QRV99" s="201"/>
      <c r="QRW99" s="201"/>
      <c r="QRX99" s="201"/>
      <c r="QRY99" s="201"/>
      <c r="QRZ99" s="201"/>
      <c r="QSA99" s="201"/>
      <c r="QSB99" s="201"/>
      <c r="QSC99" s="201"/>
      <c r="QSD99" s="201"/>
      <c r="QSE99" s="201"/>
      <c r="QSF99" s="201"/>
      <c r="QSG99" s="201"/>
      <c r="QSH99" s="201"/>
      <c r="QSI99" s="201"/>
      <c r="QSJ99" s="201"/>
      <c r="QSK99" s="201"/>
      <c r="QSL99" s="201"/>
      <c r="QSM99" s="201"/>
      <c r="QSN99" s="201"/>
      <c r="QSO99" s="201"/>
      <c r="QSP99" s="201"/>
      <c r="QSQ99" s="201"/>
      <c r="QSR99" s="201"/>
      <c r="QSS99" s="201"/>
      <c r="QST99" s="201"/>
      <c r="QSU99" s="201"/>
      <c r="QSV99" s="201"/>
      <c r="QSW99" s="201"/>
      <c r="QSX99" s="201"/>
      <c r="QSY99" s="201"/>
      <c r="QSZ99" s="201"/>
      <c r="QTA99" s="201"/>
      <c r="QTB99" s="201"/>
      <c r="QTC99" s="201"/>
      <c r="QTD99" s="201"/>
      <c r="QTE99" s="201"/>
      <c r="QTF99" s="201"/>
      <c r="QTG99" s="201"/>
      <c r="QTH99" s="201"/>
      <c r="QTI99" s="201"/>
      <c r="QTJ99" s="201"/>
      <c r="QTK99" s="201"/>
      <c r="QTL99" s="201"/>
      <c r="QTM99" s="201"/>
      <c r="QTN99" s="201"/>
      <c r="QTO99" s="201"/>
      <c r="QTP99" s="201"/>
      <c r="QTQ99" s="201"/>
      <c r="QTR99" s="201"/>
      <c r="QTS99" s="201"/>
      <c r="QTT99" s="201"/>
      <c r="QTU99" s="201"/>
      <c r="QTV99" s="201"/>
      <c r="QTW99" s="201"/>
      <c r="QTX99" s="201"/>
      <c r="QTY99" s="201"/>
      <c r="QTZ99" s="201"/>
      <c r="QUA99" s="201"/>
      <c r="QUB99" s="201"/>
      <c r="QUC99" s="201"/>
      <c r="QUD99" s="201"/>
      <c r="QUE99" s="201"/>
      <c r="QUF99" s="201"/>
      <c r="QUG99" s="201"/>
      <c r="QUH99" s="201"/>
      <c r="QUI99" s="201"/>
      <c r="QUJ99" s="201"/>
      <c r="QUK99" s="201"/>
      <c r="QUL99" s="201"/>
      <c r="QUM99" s="201"/>
      <c r="QUN99" s="201"/>
      <c r="QUO99" s="201"/>
      <c r="QUP99" s="201"/>
      <c r="QUQ99" s="201"/>
      <c r="QUR99" s="201"/>
      <c r="QUS99" s="201"/>
      <c r="QUT99" s="201"/>
      <c r="QUU99" s="201"/>
      <c r="QUV99" s="201"/>
      <c r="QUW99" s="201"/>
      <c r="QUX99" s="201"/>
      <c r="QUY99" s="201"/>
      <c r="QUZ99" s="201"/>
      <c r="QVA99" s="201"/>
      <c r="QVB99" s="201"/>
      <c r="QVC99" s="201"/>
      <c r="QVD99" s="201"/>
      <c r="QVE99" s="201"/>
      <c r="QVF99" s="201"/>
      <c r="QVG99" s="201"/>
      <c r="QVH99" s="201"/>
      <c r="QVI99" s="201"/>
      <c r="QVJ99" s="201"/>
      <c r="QVK99" s="201"/>
      <c r="QVL99" s="201"/>
      <c r="QVM99" s="201"/>
      <c r="QVN99" s="201"/>
      <c r="QVO99" s="201"/>
      <c r="QVP99" s="201"/>
      <c r="QVQ99" s="201"/>
      <c r="QVR99" s="201"/>
      <c r="QVS99" s="201"/>
      <c r="QVT99" s="201"/>
      <c r="QVU99" s="201"/>
      <c r="QVV99" s="201"/>
      <c r="QVW99" s="201"/>
      <c r="QVX99" s="201"/>
      <c r="QVY99" s="201"/>
      <c r="QVZ99" s="201"/>
      <c r="QWA99" s="201"/>
      <c r="QWB99" s="201"/>
      <c r="QWC99" s="201"/>
      <c r="QWD99" s="201"/>
      <c r="QWE99" s="201"/>
      <c r="QWF99" s="201"/>
      <c r="QWG99" s="201"/>
      <c r="QWH99" s="201"/>
      <c r="QWI99" s="201"/>
      <c r="QWJ99" s="201"/>
      <c r="QWK99" s="201"/>
      <c r="QWL99" s="201"/>
      <c r="QWM99" s="201"/>
      <c r="QWN99" s="201"/>
      <c r="QWO99" s="201"/>
      <c r="QWP99" s="201"/>
      <c r="QWQ99" s="201"/>
      <c r="QWR99" s="201"/>
      <c r="QWS99" s="201"/>
      <c r="QWT99" s="201"/>
      <c r="QWU99" s="201"/>
      <c r="QWV99" s="201"/>
      <c r="QWW99" s="201"/>
      <c r="QWX99" s="201"/>
      <c r="QWY99" s="201"/>
      <c r="QWZ99" s="201"/>
      <c r="QXA99" s="201"/>
      <c r="QXB99" s="201"/>
      <c r="QXC99" s="201"/>
      <c r="QXD99" s="201"/>
      <c r="QXE99" s="201"/>
      <c r="QXF99" s="201"/>
      <c r="QXG99" s="201"/>
      <c r="QXH99" s="201"/>
      <c r="QXI99" s="201"/>
      <c r="QXJ99" s="201"/>
      <c r="QXK99" s="201"/>
      <c r="QXL99" s="201"/>
      <c r="QXM99" s="201"/>
      <c r="QXN99" s="201"/>
      <c r="QXO99" s="201"/>
      <c r="QXP99" s="201"/>
      <c r="QXQ99" s="201"/>
      <c r="QXR99" s="201"/>
      <c r="QXS99" s="201"/>
      <c r="QXT99" s="201"/>
      <c r="QXU99" s="201"/>
      <c r="QXV99" s="201"/>
      <c r="QXW99" s="201"/>
      <c r="QXX99" s="201"/>
      <c r="QXY99" s="201"/>
      <c r="QXZ99" s="201"/>
      <c r="QYA99" s="201"/>
      <c r="QYB99" s="201"/>
      <c r="QYC99" s="201"/>
      <c r="QYD99" s="201"/>
      <c r="QYE99" s="201"/>
      <c r="QYF99" s="201"/>
      <c r="QYG99" s="201"/>
      <c r="QYH99" s="201"/>
      <c r="QYI99" s="201"/>
      <c r="QYJ99" s="201"/>
      <c r="QYK99" s="201"/>
      <c r="QYL99" s="201"/>
      <c r="QYM99" s="201"/>
      <c r="QYN99" s="201"/>
      <c r="QYO99" s="201"/>
      <c r="QYP99" s="201"/>
      <c r="QYQ99" s="201"/>
      <c r="QYR99" s="201"/>
      <c r="QYS99" s="201"/>
      <c r="QYT99" s="201"/>
      <c r="QYU99" s="201"/>
      <c r="QYV99" s="201"/>
      <c r="QYW99" s="201"/>
      <c r="QYX99" s="201"/>
      <c r="QYY99" s="201"/>
      <c r="QYZ99" s="201"/>
      <c r="QZA99" s="201"/>
      <c r="QZB99" s="201"/>
      <c r="QZC99" s="201"/>
      <c r="QZD99" s="201"/>
      <c r="QZE99" s="201"/>
      <c r="QZF99" s="201"/>
      <c r="QZG99" s="201"/>
      <c r="QZH99" s="201"/>
      <c r="QZI99" s="201"/>
      <c r="QZJ99" s="201"/>
      <c r="QZK99" s="201"/>
      <c r="QZL99" s="201"/>
      <c r="QZM99" s="201"/>
      <c r="QZN99" s="201"/>
      <c r="QZO99" s="201"/>
      <c r="QZP99" s="201"/>
      <c r="QZQ99" s="201"/>
      <c r="QZR99" s="201"/>
      <c r="QZS99" s="201"/>
      <c r="QZT99" s="201"/>
      <c r="QZU99" s="201"/>
      <c r="QZV99" s="201"/>
      <c r="QZW99" s="201"/>
      <c r="QZX99" s="201"/>
      <c r="QZY99" s="201"/>
      <c r="QZZ99" s="201"/>
      <c r="RAA99" s="201"/>
      <c r="RAB99" s="201"/>
      <c r="RAC99" s="201"/>
      <c r="RAD99" s="201"/>
      <c r="RAE99" s="201"/>
      <c r="RAF99" s="201"/>
      <c r="RAG99" s="201"/>
      <c r="RAH99" s="201"/>
      <c r="RAI99" s="201"/>
      <c r="RAJ99" s="201"/>
      <c r="RAK99" s="201"/>
      <c r="RAL99" s="201"/>
      <c r="RAM99" s="201"/>
      <c r="RAN99" s="201"/>
      <c r="RAO99" s="201"/>
      <c r="RAP99" s="201"/>
      <c r="RAQ99" s="201"/>
      <c r="RAR99" s="201"/>
      <c r="RAS99" s="201"/>
      <c r="RAT99" s="201"/>
      <c r="RAU99" s="201"/>
      <c r="RAV99" s="201"/>
      <c r="RAW99" s="201"/>
      <c r="RAX99" s="201"/>
      <c r="RAY99" s="201"/>
      <c r="RAZ99" s="201"/>
      <c r="RBA99" s="201"/>
      <c r="RBB99" s="201"/>
      <c r="RBC99" s="201"/>
      <c r="RBD99" s="201"/>
      <c r="RBE99" s="201"/>
      <c r="RBF99" s="201"/>
      <c r="RBG99" s="201"/>
      <c r="RBH99" s="201"/>
      <c r="RBI99" s="201"/>
      <c r="RBJ99" s="201"/>
      <c r="RBK99" s="201"/>
      <c r="RBL99" s="201"/>
      <c r="RBM99" s="201"/>
      <c r="RBN99" s="201"/>
      <c r="RBO99" s="201"/>
      <c r="RBP99" s="201"/>
      <c r="RBQ99" s="201"/>
      <c r="RBR99" s="201"/>
      <c r="RBS99" s="201"/>
      <c r="RBT99" s="201"/>
      <c r="RBU99" s="201"/>
      <c r="RBV99" s="201"/>
      <c r="RBW99" s="201"/>
      <c r="RBX99" s="201"/>
      <c r="RBY99" s="201"/>
      <c r="RBZ99" s="201"/>
      <c r="RCA99" s="201"/>
      <c r="RCB99" s="201"/>
      <c r="RCC99" s="201"/>
      <c r="RCD99" s="201"/>
      <c r="RCE99" s="201"/>
      <c r="RCF99" s="201"/>
      <c r="RCG99" s="201"/>
      <c r="RCH99" s="201"/>
      <c r="RCI99" s="201"/>
      <c r="RCJ99" s="201"/>
      <c r="RCK99" s="201"/>
      <c r="RCL99" s="201"/>
      <c r="RCM99" s="201"/>
      <c r="RCN99" s="201"/>
      <c r="RCO99" s="201"/>
      <c r="RCP99" s="201"/>
      <c r="RCQ99" s="201"/>
      <c r="RCR99" s="201"/>
      <c r="RCS99" s="201"/>
      <c r="RCT99" s="201"/>
      <c r="RCU99" s="201"/>
      <c r="RCV99" s="201"/>
      <c r="RCW99" s="201"/>
      <c r="RCX99" s="201"/>
      <c r="RCY99" s="201"/>
      <c r="RCZ99" s="201"/>
      <c r="RDA99" s="201"/>
      <c r="RDB99" s="201"/>
      <c r="RDC99" s="201"/>
      <c r="RDD99" s="201"/>
      <c r="RDE99" s="201"/>
      <c r="RDF99" s="201"/>
      <c r="RDG99" s="201"/>
      <c r="RDH99" s="201"/>
      <c r="RDI99" s="201"/>
      <c r="RDJ99" s="201"/>
      <c r="RDK99" s="201"/>
      <c r="RDL99" s="201"/>
      <c r="RDM99" s="201"/>
      <c r="RDN99" s="201"/>
      <c r="RDO99" s="201"/>
      <c r="RDP99" s="201"/>
      <c r="RDQ99" s="201"/>
      <c r="RDR99" s="201"/>
      <c r="RDS99" s="201"/>
      <c r="RDT99" s="201"/>
      <c r="RDU99" s="201"/>
      <c r="RDV99" s="201"/>
      <c r="RDW99" s="201"/>
      <c r="RDX99" s="201"/>
      <c r="RDY99" s="201"/>
      <c r="RDZ99" s="201"/>
      <c r="REA99" s="201"/>
      <c r="REB99" s="201"/>
      <c r="REC99" s="201"/>
      <c r="RED99" s="201"/>
      <c r="REE99" s="201"/>
      <c r="REF99" s="201"/>
      <c r="REG99" s="201"/>
      <c r="REH99" s="201"/>
      <c r="REI99" s="201"/>
      <c r="REJ99" s="201"/>
      <c r="REK99" s="201"/>
      <c r="REL99" s="201"/>
      <c r="REM99" s="201"/>
      <c r="REN99" s="201"/>
      <c r="REO99" s="201"/>
      <c r="REP99" s="201"/>
      <c r="REQ99" s="201"/>
      <c r="RER99" s="201"/>
      <c r="RES99" s="201"/>
      <c r="RET99" s="201"/>
      <c r="REU99" s="201"/>
      <c r="REV99" s="201"/>
      <c r="REW99" s="201"/>
      <c r="REX99" s="201"/>
      <c r="REY99" s="201"/>
      <c r="REZ99" s="201"/>
      <c r="RFA99" s="201"/>
      <c r="RFB99" s="201"/>
      <c r="RFC99" s="201"/>
      <c r="RFD99" s="201"/>
      <c r="RFE99" s="201"/>
      <c r="RFF99" s="201"/>
      <c r="RFG99" s="201"/>
      <c r="RFH99" s="201"/>
      <c r="RFI99" s="201"/>
      <c r="RFJ99" s="201"/>
      <c r="RFK99" s="201"/>
      <c r="RFL99" s="201"/>
      <c r="RFM99" s="201"/>
      <c r="RFN99" s="201"/>
      <c r="RFO99" s="201"/>
      <c r="RFP99" s="201"/>
      <c r="RFQ99" s="201"/>
      <c r="RFR99" s="201"/>
      <c r="RFS99" s="201"/>
      <c r="RFT99" s="201"/>
      <c r="RFU99" s="201"/>
      <c r="RFV99" s="201"/>
      <c r="RFW99" s="201"/>
      <c r="RFX99" s="201"/>
      <c r="RFY99" s="201"/>
      <c r="RFZ99" s="201"/>
      <c r="RGA99" s="201"/>
      <c r="RGB99" s="201"/>
      <c r="RGC99" s="201"/>
      <c r="RGD99" s="201"/>
      <c r="RGE99" s="201"/>
      <c r="RGF99" s="201"/>
      <c r="RGG99" s="201"/>
      <c r="RGH99" s="201"/>
      <c r="RGI99" s="201"/>
      <c r="RGJ99" s="201"/>
      <c r="RGK99" s="201"/>
      <c r="RGL99" s="201"/>
      <c r="RGM99" s="201"/>
      <c r="RGN99" s="201"/>
      <c r="RGO99" s="201"/>
      <c r="RGP99" s="201"/>
      <c r="RGQ99" s="201"/>
      <c r="RGR99" s="201"/>
      <c r="RGS99" s="201"/>
      <c r="RGT99" s="201"/>
      <c r="RGU99" s="201"/>
      <c r="RGV99" s="201"/>
      <c r="RGW99" s="201"/>
      <c r="RGX99" s="201"/>
      <c r="RGY99" s="201"/>
      <c r="RGZ99" s="201"/>
      <c r="RHA99" s="201"/>
      <c r="RHB99" s="201"/>
      <c r="RHC99" s="201"/>
      <c r="RHD99" s="201"/>
      <c r="RHE99" s="201"/>
      <c r="RHF99" s="201"/>
      <c r="RHG99" s="201"/>
      <c r="RHH99" s="201"/>
      <c r="RHI99" s="201"/>
      <c r="RHJ99" s="201"/>
      <c r="RHK99" s="201"/>
      <c r="RHL99" s="201"/>
      <c r="RHM99" s="201"/>
      <c r="RHN99" s="201"/>
      <c r="RHO99" s="201"/>
      <c r="RHP99" s="201"/>
      <c r="RHQ99" s="201"/>
      <c r="RHR99" s="201"/>
      <c r="RHS99" s="201"/>
      <c r="RHT99" s="201"/>
      <c r="RHU99" s="201"/>
      <c r="RHV99" s="201"/>
      <c r="RHW99" s="201"/>
      <c r="RHX99" s="201"/>
      <c r="RHY99" s="201"/>
      <c r="RHZ99" s="201"/>
      <c r="RIA99" s="201"/>
      <c r="RIB99" s="201"/>
      <c r="RIC99" s="201"/>
      <c r="RID99" s="201"/>
      <c r="RIE99" s="201"/>
      <c r="RIF99" s="201"/>
      <c r="RIG99" s="201"/>
      <c r="RIH99" s="201"/>
      <c r="RII99" s="201"/>
      <c r="RIJ99" s="201"/>
      <c r="RIK99" s="201"/>
      <c r="RIL99" s="201"/>
      <c r="RIM99" s="201"/>
      <c r="RIN99" s="201"/>
      <c r="RIO99" s="201"/>
      <c r="RIP99" s="201"/>
      <c r="RIQ99" s="201"/>
      <c r="RIR99" s="201"/>
      <c r="RIS99" s="201"/>
      <c r="RIT99" s="201"/>
      <c r="RIU99" s="201"/>
      <c r="RIV99" s="201"/>
      <c r="RIW99" s="201"/>
      <c r="RIX99" s="201"/>
      <c r="RIY99" s="201"/>
      <c r="RIZ99" s="201"/>
      <c r="RJA99" s="201"/>
      <c r="RJB99" s="201"/>
      <c r="RJC99" s="201"/>
      <c r="RJD99" s="201"/>
      <c r="RJE99" s="201"/>
      <c r="RJF99" s="201"/>
      <c r="RJG99" s="201"/>
      <c r="RJH99" s="201"/>
      <c r="RJI99" s="201"/>
      <c r="RJJ99" s="201"/>
      <c r="RJK99" s="201"/>
      <c r="RJL99" s="201"/>
      <c r="RJM99" s="201"/>
      <c r="RJN99" s="201"/>
      <c r="RJO99" s="201"/>
      <c r="RJP99" s="201"/>
      <c r="RJQ99" s="201"/>
      <c r="RJR99" s="201"/>
      <c r="RJS99" s="201"/>
      <c r="RJT99" s="201"/>
      <c r="RJU99" s="201"/>
      <c r="RJV99" s="201"/>
      <c r="RJW99" s="201"/>
      <c r="RJX99" s="201"/>
      <c r="RJY99" s="201"/>
      <c r="RJZ99" s="201"/>
      <c r="RKA99" s="201"/>
      <c r="RKB99" s="201"/>
      <c r="RKC99" s="201"/>
      <c r="RKD99" s="201"/>
      <c r="RKE99" s="201"/>
      <c r="RKF99" s="201"/>
      <c r="RKG99" s="201"/>
      <c r="RKH99" s="201"/>
      <c r="RKI99" s="201"/>
      <c r="RKJ99" s="201"/>
      <c r="RKK99" s="201"/>
      <c r="RKL99" s="201"/>
      <c r="RKM99" s="201"/>
      <c r="RKN99" s="201"/>
      <c r="RKO99" s="201"/>
      <c r="RKP99" s="201"/>
      <c r="RKQ99" s="201"/>
      <c r="RKR99" s="201"/>
      <c r="RKS99" s="201"/>
      <c r="RKT99" s="201"/>
      <c r="RKU99" s="201"/>
      <c r="RKV99" s="201"/>
      <c r="RKW99" s="201"/>
      <c r="RKX99" s="201"/>
      <c r="RKY99" s="201"/>
      <c r="RKZ99" s="201"/>
      <c r="RLA99" s="201"/>
      <c r="RLB99" s="201"/>
      <c r="RLC99" s="201"/>
      <c r="RLD99" s="201"/>
      <c r="RLE99" s="201"/>
      <c r="RLF99" s="201"/>
      <c r="RLG99" s="201"/>
      <c r="RLH99" s="201"/>
      <c r="RLI99" s="201"/>
      <c r="RLJ99" s="201"/>
      <c r="RLK99" s="201"/>
      <c r="RLL99" s="201"/>
      <c r="RLM99" s="201"/>
      <c r="RLN99" s="201"/>
      <c r="RLO99" s="201"/>
      <c r="RLP99" s="201"/>
      <c r="RLQ99" s="201"/>
      <c r="RLR99" s="201"/>
      <c r="RLS99" s="201"/>
      <c r="RLT99" s="201"/>
      <c r="RLU99" s="201"/>
      <c r="RLV99" s="201"/>
      <c r="RLW99" s="201"/>
      <c r="RLX99" s="201"/>
      <c r="RLY99" s="201"/>
      <c r="RLZ99" s="201"/>
      <c r="RMA99" s="201"/>
      <c r="RMB99" s="201"/>
      <c r="RMC99" s="201"/>
      <c r="RMD99" s="201"/>
      <c r="RME99" s="201"/>
      <c r="RMF99" s="201"/>
      <c r="RMG99" s="201"/>
      <c r="RMH99" s="201"/>
      <c r="RMI99" s="201"/>
      <c r="RMJ99" s="201"/>
      <c r="RMK99" s="201"/>
      <c r="RML99" s="201"/>
      <c r="RMM99" s="201"/>
      <c r="RMN99" s="201"/>
      <c r="RMO99" s="201"/>
      <c r="RMP99" s="201"/>
      <c r="RMQ99" s="201"/>
      <c r="RMR99" s="201"/>
      <c r="RMS99" s="201"/>
      <c r="RMT99" s="201"/>
      <c r="RMU99" s="201"/>
      <c r="RMV99" s="201"/>
      <c r="RMW99" s="201"/>
      <c r="RMX99" s="201"/>
      <c r="RMY99" s="201"/>
      <c r="RMZ99" s="201"/>
      <c r="RNA99" s="201"/>
      <c r="RNB99" s="201"/>
      <c r="RNC99" s="201"/>
      <c r="RND99" s="201"/>
      <c r="RNE99" s="201"/>
      <c r="RNF99" s="201"/>
      <c r="RNG99" s="201"/>
      <c r="RNH99" s="201"/>
      <c r="RNI99" s="201"/>
      <c r="RNJ99" s="201"/>
      <c r="RNK99" s="201"/>
      <c r="RNL99" s="201"/>
      <c r="RNM99" s="201"/>
      <c r="RNN99" s="201"/>
      <c r="RNO99" s="201"/>
      <c r="RNP99" s="201"/>
      <c r="RNQ99" s="201"/>
      <c r="RNR99" s="201"/>
      <c r="RNS99" s="201"/>
      <c r="RNT99" s="201"/>
      <c r="RNU99" s="201"/>
      <c r="RNV99" s="201"/>
      <c r="RNW99" s="201"/>
      <c r="RNX99" s="201"/>
      <c r="RNY99" s="201"/>
      <c r="RNZ99" s="201"/>
      <c r="ROA99" s="201"/>
      <c r="ROB99" s="201"/>
      <c r="ROC99" s="201"/>
      <c r="ROD99" s="201"/>
      <c r="ROE99" s="201"/>
      <c r="ROF99" s="201"/>
      <c r="ROG99" s="201"/>
      <c r="ROH99" s="201"/>
      <c r="ROI99" s="201"/>
      <c r="ROJ99" s="201"/>
      <c r="ROK99" s="201"/>
      <c r="ROL99" s="201"/>
      <c r="ROM99" s="201"/>
      <c r="RON99" s="201"/>
      <c r="ROO99" s="201"/>
      <c r="ROP99" s="201"/>
      <c r="ROQ99" s="201"/>
      <c r="ROR99" s="201"/>
      <c r="ROS99" s="201"/>
      <c r="ROT99" s="201"/>
      <c r="ROU99" s="201"/>
      <c r="ROV99" s="201"/>
      <c r="ROW99" s="201"/>
      <c r="ROX99" s="201"/>
      <c r="ROY99" s="201"/>
      <c r="ROZ99" s="201"/>
      <c r="RPA99" s="201"/>
      <c r="RPB99" s="201"/>
      <c r="RPC99" s="201"/>
      <c r="RPD99" s="201"/>
      <c r="RPE99" s="201"/>
      <c r="RPF99" s="201"/>
      <c r="RPG99" s="201"/>
      <c r="RPH99" s="201"/>
      <c r="RPI99" s="201"/>
      <c r="RPJ99" s="201"/>
      <c r="RPK99" s="201"/>
      <c r="RPL99" s="201"/>
      <c r="RPM99" s="201"/>
      <c r="RPN99" s="201"/>
      <c r="RPO99" s="201"/>
      <c r="RPP99" s="201"/>
      <c r="RPQ99" s="201"/>
      <c r="RPR99" s="201"/>
      <c r="RPS99" s="201"/>
      <c r="RPT99" s="201"/>
      <c r="RPU99" s="201"/>
      <c r="RPV99" s="201"/>
      <c r="RPW99" s="201"/>
      <c r="RPX99" s="201"/>
      <c r="RPY99" s="201"/>
      <c r="RPZ99" s="201"/>
      <c r="RQA99" s="201"/>
      <c r="RQB99" s="201"/>
      <c r="RQC99" s="201"/>
      <c r="RQD99" s="201"/>
      <c r="RQE99" s="201"/>
      <c r="RQF99" s="201"/>
      <c r="RQG99" s="201"/>
      <c r="RQH99" s="201"/>
      <c r="RQI99" s="201"/>
      <c r="RQJ99" s="201"/>
      <c r="RQK99" s="201"/>
      <c r="RQL99" s="201"/>
      <c r="RQM99" s="201"/>
      <c r="RQN99" s="201"/>
      <c r="RQO99" s="201"/>
      <c r="RQP99" s="201"/>
      <c r="RQQ99" s="201"/>
      <c r="RQR99" s="201"/>
      <c r="RQS99" s="201"/>
      <c r="RQT99" s="201"/>
      <c r="RQU99" s="201"/>
      <c r="RQV99" s="201"/>
      <c r="RQW99" s="201"/>
      <c r="RQX99" s="201"/>
      <c r="RQY99" s="201"/>
      <c r="RQZ99" s="201"/>
      <c r="RRA99" s="201"/>
      <c r="RRB99" s="201"/>
      <c r="RRC99" s="201"/>
      <c r="RRD99" s="201"/>
      <c r="RRE99" s="201"/>
      <c r="RRF99" s="201"/>
      <c r="RRG99" s="201"/>
      <c r="RRH99" s="201"/>
      <c r="RRI99" s="201"/>
      <c r="RRJ99" s="201"/>
      <c r="RRK99" s="201"/>
      <c r="RRL99" s="201"/>
      <c r="RRM99" s="201"/>
      <c r="RRN99" s="201"/>
      <c r="RRO99" s="201"/>
      <c r="RRP99" s="201"/>
      <c r="RRQ99" s="201"/>
      <c r="RRR99" s="201"/>
      <c r="RRS99" s="201"/>
      <c r="RRT99" s="201"/>
      <c r="RRU99" s="201"/>
      <c r="RRV99" s="201"/>
      <c r="RRW99" s="201"/>
      <c r="RRX99" s="201"/>
      <c r="RRY99" s="201"/>
      <c r="RRZ99" s="201"/>
      <c r="RSA99" s="201"/>
      <c r="RSB99" s="201"/>
      <c r="RSC99" s="201"/>
      <c r="RSD99" s="201"/>
      <c r="RSE99" s="201"/>
      <c r="RSF99" s="201"/>
      <c r="RSG99" s="201"/>
      <c r="RSH99" s="201"/>
      <c r="RSI99" s="201"/>
      <c r="RSJ99" s="201"/>
      <c r="RSK99" s="201"/>
      <c r="RSL99" s="201"/>
      <c r="RSM99" s="201"/>
      <c r="RSN99" s="201"/>
      <c r="RSO99" s="201"/>
      <c r="RSP99" s="201"/>
      <c r="RSQ99" s="201"/>
      <c r="RSR99" s="201"/>
      <c r="RSS99" s="201"/>
      <c r="RST99" s="201"/>
      <c r="RSU99" s="201"/>
      <c r="RSV99" s="201"/>
      <c r="RSW99" s="201"/>
      <c r="RSX99" s="201"/>
      <c r="RSY99" s="201"/>
      <c r="RSZ99" s="201"/>
      <c r="RTA99" s="201"/>
      <c r="RTB99" s="201"/>
      <c r="RTC99" s="201"/>
      <c r="RTD99" s="201"/>
      <c r="RTE99" s="201"/>
      <c r="RTF99" s="201"/>
      <c r="RTG99" s="201"/>
      <c r="RTH99" s="201"/>
      <c r="RTI99" s="201"/>
      <c r="RTJ99" s="201"/>
      <c r="RTK99" s="201"/>
      <c r="RTL99" s="201"/>
      <c r="RTM99" s="201"/>
      <c r="RTN99" s="201"/>
      <c r="RTO99" s="201"/>
      <c r="RTP99" s="201"/>
      <c r="RTQ99" s="201"/>
      <c r="RTR99" s="201"/>
      <c r="RTS99" s="201"/>
      <c r="RTT99" s="201"/>
      <c r="RTU99" s="201"/>
      <c r="RTV99" s="201"/>
      <c r="RTW99" s="201"/>
      <c r="RTX99" s="201"/>
      <c r="RTY99" s="201"/>
      <c r="RTZ99" s="201"/>
      <c r="RUA99" s="201"/>
      <c r="RUB99" s="201"/>
      <c r="RUC99" s="201"/>
      <c r="RUD99" s="201"/>
      <c r="RUE99" s="201"/>
      <c r="RUF99" s="201"/>
      <c r="RUG99" s="201"/>
      <c r="RUH99" s="201"/>
      <c r="RUI99" s="201"/>
      <c r="RUJ99" s="201"/>
      <c r="RUK99" s="201"/>
      <c r="RUL99" s="201"/>
      <c r="RUM99" s="201"/>
      <c r="RUN99" s="201"/>
      <c r="RUO99" s="201"/>
      <c r="RUP99" s="201"/>
      <c r="RUQ99" s="201"/>
      <c r="RUR99" s="201"/>
      <c r="RUS99" s="201"/>
      <c r="RUT99" s="201"/>
      <c r="RUU99" s="201"/>
      <c r="RUV99" s="201"/>
      <c r="RUW99" s="201"/>
      <c r="RUX99" s="201"/>
      <c r="RUY99" s="201"/>
      <c r="RUZ99" s="201"/>
      <c r="RVA99" s="201"/>
      <c r="RVB99" s="201"/>
      <c r="RVC99" s="201"/>
      <c r="RVD99" s="201"/>
      <c r="RVE99" s="201"/>
      <c r="RVF99" s="201"/>
      <c r="RVG99" s="201"/>
      <c r="RVH99" s="201"/>
      <c r="RVI99" s="201"/>
      <c r="RVJ99" s="201"/>
      <c r="RVK99" s="201"/>
      <c r="RVL99" s="201"/>
      <c r="RVM99" s="201"/>
      <c r="RVN99" s="201"/>
      <c r="RVO99" s="201"/>
      <c r="RVP99" s="201"/>
      <c r="RVQ99" s="201"/>
      <c r="RVR99" s="201"/>
      <c r="RVS99" s="201"/>
      <c r="RVT99" s="201"/>
      <c r="RVU99" s="201"/>
      <c r="RVV99" s="201"/>
      <c r="RVW99" s="201"/>
      <c r="RVX99" s="201"/>
      <c r="RVY99" s="201"/>
      <c r="RVZ99" s="201"/>
      <c r="RWA99" s="201"/>
      <c r="RWB99" s="201"/>
      <c r="RWC99" s="201"/>
      <c r="RWD99" s="201"/>
      <c r="RWE99" s="201"/>
      <c r="RWF99" s="201"/>
      <c r="RWG99" s="201"/>
      <c r="RWH99" s="201"/>
      <c r="RWI99" s="201"/>
      <c r="RWJ99" s="201"/>
      <c r="RWK99" s="201"/>
      <c r="RWL99" s="201"/>
      <c r="RWM99" s="201"/>
      <c r="RWN99" s="201"/>
      <c r="RWO99" s="201"/>
      <c r="RWP99" s="201"/>
      <c r="RWQ99" s="201"/>
      <c r="RWR99" s="201"/>
      <c r="RWS99" s="201"/>
      <c r="RWT99" s="201"/>
      <c r="RWU99" s="201"/>
      <c r="RWV99" s="201"/>
      <c r="RWW99" s="201"/>
      <c r="RWX99" s="201"/>
      <c r="RWY99" s="201"/>
      <c r="RWZ99" s="201"/>
      <c r="RXA99" s="201"/>
      <c r="RXB99" s="201"/>
      <c r="RXC99" s="201"/>
      <c r="RXD99" s="201"/>
      <c r="RXE99" s="201"/>
      <c r="RXF99" s="201"/>
      <c r="RXG99" s="201"/>
      <c r="RXH99" s="201"/>
      <c r="RXI99" s="201"/>
      <c r="RXJ99" s="201"/>
      <c r="RXK99" s="201"/>
      <c r="RXL99" s="201"/>
      <c r="RXM99" s="201"/>
      <c r="RXN99" s="201"/>
      <c r="RXO99" s="201"/>
      <c r="RXP99" s="201"/>
      <c r="RXQ99" s="201"/>
      <c r="RXR99" s="201"/>
      <c r="RXS99" s="201"/>
      <c r="RXT99" s="201"/>
      <c r="RXU99" s="201"/>
      <c r="RXV99" s="201"/>
      <c r="RXW99" s="201"/>
      <c r="RXX99" s="201"/>
      <c r="RXY99" s="201"/>
      <c r="RXZ99" s="201"/>
      <c r="RYA99" s="201"/>
      <c r="RYB99" s="201"/>
      <c r="RYC99" s="201"/>
      <c r="RYD99" s="201"/>
      <c r="RYE99" s="201"/>
      <c r="RYF99" s="201"/>
      <c r="RYG99" s="201"/>
      <c r="RYH99" s="201"/>
      <c r="RYI99" s="201"/>
      <c r="RYJ99" s="201"/>
      <c r="RYK99" s="201"/>
      <c r="RYL99" s="201"/>
      <c r="RYM99" s="201"/>
      <c r="RYN99" s="201"/>
      <c r="RYO99" s="201"/>
      <c r="RYP99" s="201"/>
      <c r="RYQ99" s="201"/>
      <c r="RYR99" s="201"/>
      <c r="RYS99" s="201"/>
      <c r="RYT99" s="201"/>
      <c r="RYU99" s="201"/>
      <c r="RYV99" s="201"/>
      <c r="RYW99" s="201"/>
      <c r="RYX99" s="201"/>
      <c r="RYY99" s="201"/>
      <c r="RYZ99" s="201"/>
      <c r="RZA99" s="201"/>
      <c r="RZB99" s="201"/>
      <c r="RZC99" s="201"/>
      <c r="RZD99" s="201"/>
      <c r="RZE99" s="201"/>
      <c r="RZF99" s="201"/>
      <c r="RZG99" s="201"/>
      <c r="RZH99" s="201"/>
      <c r="RZI99" s="201"/>
      <c r="RZJ99" s="201"/>
      <c r="RZK99" s="201"/>
      <c r="RZL99" s="201"/>
      <c r="RZM99" s="201"/>
      <c r="RZN99" s="201"/>
      <c r="RZO99" s="201"/>
      <c r="RZP99" s="201"/>
      <c r="RZQ99" s="201"/>
      <c r="RZR99" s="201"/>
      <c r="RZS99" s="201"/>
      <c r="RZT99" s="201"/>
      <c r="RZU99" s="201"/>
      <c r="RZV99" s="201"/>
      <c r="RZW99" s="201"/>
      <c r="RZX99" s="201"/>
      <c r="RZY99" s="201"/>
      <c r="RZZ99" s="201"/>
      <c r="SAA99" s="201"/>
      <c r="SAB99" s="201"/>
      <c r="SAC99" s="201"/>
      <c r="SAD99" s="201"/>
      <c r="SAE99" s="201"/>
      <c r="SAF99" s="201"/>
      <c r="SAG99" s="201"/>
      <c r="SAH99" s="201"/>
      <c r="SAI99" s="201"/>
      <c r="SAJ99" s="201"/>
      <c r="SAK99" s="201"/>
      <c r="SAL99" s="201"/>
      <c r="SAM99" s="201"/>
      <c r="SAN99" s="201"/>
      <c r="SAO99" s="201"/>
      <c r="SAP99" s="201"/>
      <c r="SAQ99" s="201"/>
      <c r="SAR99" s="201"/>
      <c r="SAS99" s="201"/>
      <c r="SAT99" s="201"/>
      <c r="SAU99" s="201"/>
      <c r="SAV99" s="201"/>
      <c r="SAW99" s="201"/>
      <c r="SAX99" s="201"/>
      <c r="SAY99" s="201"/>
      <c r="SAZ99" s="201"/>
      <c r="SBA99" s="201"/>
      <c r="SBB99" s="201"/>
      <c r="SBC99" s="201"/>
      <c r="SBD99" s="201"/>
      <c r="SBE99" s="201"/>
      <c r="SBF99" s="201"/>
      <c r="SBG99" s="201"/>
      <c r="SBH99" s="201"/>
      <c r="SBI99" s="201"/>
      <c r="SBJ99" s="201"/>
      <c r="SBK99" s="201"/>
      <c r="SBL99" s="201"/>
      <c r="SBM99" s="201"/>
      <c r="SBN99" s="201"/>
      <c r="SBO99" s="201"/>
      <c r="SBP99" s="201"/>
      <c r="SBQ99" s="201"/>
      <c r="SBR99" s="201"/>
      <c r="SBS99" s="201"/>
      <c r="SBT99" s="201"/>
      <c r="SBU99" s="201"/>
      <c r="SBV99" s="201"/>
      <c r="SBW99" s="201"/>
      <c r="SBX99" s="201"/>
      <c r="SBY99" s="201"/>
      <c r="SBZ99" s="201"/>
      <c r="SCA99" s="201"/>
      <c r="SCB99" s="201"/>
      <c r="SCC99" s="201"/>
      <c r="SCD99" s="201"/>
      <c r="SCE99" s="201"/>
      <c r="SCF99" s="201"/>
      <c r="SCG99" s="201"/>
      <c r="SCH99" s="201"/>
      <c r="SCI99" s="201"/>
      <c r="SCJ99" s="201"/>
      <c r="SCK99" s="201"/>
      <c r="SCL99" s="201"/>
      <c r="SCM99" s="201"/>
      <c r="SCN99" s="201"/>
      <c r="SCO99" s="201"/>
      <c r="SCP99" s="201"/>
      <c r="SCQ99" s="201"/>
      <c r="SCR99" s="201"/>
      <c r="SCS99" s="201"/>
      <c r="SCT99" s="201"/>
      <c r="SCU99" s="201"/>
      <c r="SCV99" s="201"/>
      <c r="SCW99" s="201"/>
      <c r="SCX99" s="201"/>
      <c r="SCY99" s="201"/>
      <c r="SCZ99" s="201"/>
      <c r="SDA99" s="201"/>
      <c r="SDB99" s="201"/>
      <c r="SDC99" s="201"/>
      <c r="SDD99" s="201"/>
      <c r="SDE99" s="201"/>
      <c r="SDF99" s="201"/>
      <c r="SDG99" s="201"/>
      <c r="SDH99" s="201"/>
      <c r="SDI99" s="201"/>
      <c r="SDJ99" s="201"/>
      <c r="SDK99" s="201"/>
      <c r="SDL99" s="201"/>
      <c r="SDM99" s="201"/>
      <c r="SDN99" s="201"/>
      <c r="SDO99" s="201"/>
      <c r="SDP99" s="201"/>
      <c r="SDQ99" s="201"/>
      <c r="SDR99" s="201"/>
      <c r="SDS99" s="201"/>
      <c r="SDT99" s="201"/>
      <c r="SDU99" s="201"/>
      <c r="SDV99" s="201"/>
      <c r="SDW99" s="201"/>
      <c r="SDX99" s="201"/>
      <c r="SDY99" s="201"/>
      <c r="SDZ99" s="201"/>
      <c r="SEA99" s="201"/>
      <c r="SEB99" s="201"/>
      <c r="SEC99" s="201"/>
      <c r="SED99" s="201"/>
      <c r="SEE99" s="201"/>
      <c r="SEF99" s="201"/>
      <c r="SEG99" s="201"/>
      <c r="SEH99" s="201"/>
      <c r="SEI99" s="201"/>
      <c r="SEJ99" s="201"/>
      <c r="SEK99" s="201"/>
      <c r="SEL99" s="201"/>
      <c r="SEM99" s="201"/>
      <c r="SEN99" s="201"/>
      <c r="SEO99" s="201"/>
      <c r="SEP99" s="201"/>
      <c r="SEQ99" s="201"/>
      <c r="SER99" s="201"/>
      <c r="SES99" s="201"/>
      <c r="SET99" s="201"/>
      <c r="SEU99" s="201"/>
      <c r="SEV99" s="201"/>
      <c r="SEW99" s="201"/>
      <c r="SEX99" s="201"/>
      <c r="SEY99" s="201"/>
      <c r="SEZ99" s="201"/>
      <c r="SFA99" s="201"/>
      <c r="SFB99" s="201"/>
      <c r="SFC99" s="201"/>
      <c r="SFD99" s="201"/>
      <c r="SFE99" s="201"/>
      <c r="SFF99" s="201"/>
      <c r="SFG99" s="201"/>
      <c r="SFH99" s="201"/>
      <c r="SFI99" s="201"/>
      <c r="SFJ99" s="201"/>
      <c r="SFK99" s="201"/>
      <c r="SFL99" s="201"/>
      <c r="SFM99" s="201"/>
      <c r="SFN99" s="201"/>
      <c r="SFO99" s="201"/>
      <c r="SFP99" s="201"/>
      <c r="SFQ99" s="201"/>
      <c r="SFR99" s="201"/>
      <c r="SFS99" s="201"/>
      <c r="SFT99" s="201"/>
      <c r="SFU99" s="201"/>
      <c r="SFV99" s="201"/>
      <c r="SFW99" s="201"/>
      <c r="SFX99" s="201"/>
      <c r="SFY99" s="201"/>
      <c r="SFZ99" s="201"/>
      <c r="SGA99" s="201"/>
      <c r="SGB99" s="201"/>
      <c r="SGC99" s="201"/>
      <c r="SGD99" s="201"/>
      <c r="SGE99" s="201"/>
      <c r="SGF99" s="201"/>
      <c r="SGG99" s="201"/>
      <c r="SGH99" s="201"/>
      <c r="SGI99" s="201"/>
      <c r="SGJ99" s="201"/>
      <c r="SGK99" s="201"/>
      <c r="SGL99" s="201"/>
      <c r="SGM99" s="201"/>
      <c r="SGN99" s="201"/>
      <c r="SGO99" s="201"/>
      <c r="SGP99" s="201"/>
      <c r="SGQ99" s="201"/>
      <c r="SGR99" s="201"/>
      <c r="SGS99" s="201"/>
      <c r="SGT99" s="201"/>
      <c r="SGU99" s="201"/>
      <c r="SGV99" s="201"/>
      <c r="SGW99" s="201"/>
      <c r="SGX99" s="201"/>
      <c r="SGY99" s="201"/>
      <c r="SGZ99" s="201"/>
      <c r="SHA99" s="201"/>
      <c r="SHB99" s="201"/>
      <c r="SHC99" s="201"/>
      <c r="SHD99" s="201"/>
      <c r="SHE99" s="201"/>
      <c r="SHF99" s="201"/>
      <c r="SHG99" s="201"/>
      <c r="SHH99" s="201"/>
      <c r="SHI99" s="201"/>
      <c r="SHJ99" s="201"/>
      <c r="SHK99" s="201"/>
      <c r="SHL99" s="201"/>
      <c r="SHM99" s="201"/>
      <c r="SHN99" s="201"/>
      <c r="SHO99" s="201"/>
      <c r="SHP99" s="201"/>
      <c r="SHQ99" s="201"/>
      <c r="SHR99" s="201"/>
      <c r="SHS99" s="201"/>
      <c r="SHT99" s="201"/>
      <c r="SHU99" s="201"/>
      <c r="SHV99" s="201"/>
      <c r="SHW99" s="201"/>
      <c r="SHX99" s="201"/>
      <c r="SHY99" s="201"/>
      <c r="SHZ99" s="201"/>
      <c r="SIA99" s="201"/>
      <c r="SIB99" s="201"/>
      <c r="SIC99" s="201"/>
      <c r="SID99" s="201"/>
      <c r="SIE99" s="201"/>
      <c r="SIF99" s="201"/>
      <c r="SIG99" s="201"/>
      <c r="SIH99" s="201"/>
      <c r="SII99" s="201"/>
      <c r="SIJ99" s="201"/>
      <c r="SIK99" s="201"/>
      <c r="SIL99" s="201"/>
      <c r="SIM99" s="201"/>
      <c r="SIN99" s="201"/>
      <c r="SIO99" s="201"/>
      <c r="SIP99" s="201"/>
      <c r="SIQ99" s="201"/>
      <c r="SIR99" s="201"/>
      <c r="SIS99" s="201"/>
      <c r="SIT99" s="201"/>
      <c r="SIU99" s="201"/>
      <c r="SIV99" s="201"/>
      <c r="SIW99" s="201"/>
      <c r="SIX99" s="201"/>
      <c r="SIY99" s="201"/>
      <c r="SIZ99" s="201"/>
      <c r="SJA99" s="201"/>
      <c r="SJB99" s="201"/>
      <c r="SJC99" s="201"/>
      <c r="SJD99" s="201"/>
      <c r="SJE99" s="201"/>
      <c r="SJF99" s="201"/>
      <c r="SJG99" s="201"/>
      <c r="SJH99" s="201"/>
      <c r="SJI99" s="201"/>
      <c r="SJJ99" s="201"/>
      <c r="SJK99" s="201"/>
      <c r="SJL99" s="201"/>
      <c r="SJM99" s="201"/>
      <c r="SJN99" s="201"/>
      <c r="SJO99" s="201"/>
      <c r="SJP99" s="201"/>
      <c r="SJQ99" s="201"/>
      <c r="SJR99" s="201"/>
      <c r="SJS99" s="201"/>
      <c r="SJT99" s="201"/>
      <c r="SJU99" s="201"/>
      <c r="SJV99" s="201"/>
      <c r="SJW99" s="201"/>
      <c r="SJX99" s="201"/>
      <c r="SJY99" s="201"/>
      <c r="SJZ99" s="201"/>
      <c r="SKA99" s="201"/>
      <c r="SKB99" s="201"/>
      <c r="SKC99" s="201"/>
      <c r="SKD99" s="201"/>
      <c r="SKE99" s="201"/>
      <c r="SKF99" s="201"/>
      <c r="SKG99" s="201"/>
      <c r="SKH99" s="201"/>
      <c r="SKI99" s="201"/>
      <c r="SKJ99" s="201"/>
      <c r="SKK99" s="201"/>
      <c r="SKL99" s="201"/>
      <c r="SKM99" s="201"/>
      <c r="SKN99" s="201"/>
      <c r="SKO99" s="201"/>
      <c r="SKP99" s="201"/>
      <c r="SKQ99" s="201"/>
      <c r="SKR99" s="201"/>
      <c r="SKS99" s="201"/>
      <c r="SKT99" s="201"/>
      <c r="SKU99" s="201"/>
      <c r="SKV99" s="201"/>
      <c r="SKW99" s="201"/>
      <c r="SKX99" s="201"/>
      <c r="SKY99" s="201"/>
      <c r="SKZ99" s="201"/>
      <c r="SLA99" s="201"/>
      <c r="SLB99" s="201"/>
      <c r="SLC99" s="201"/>
      <c r="SLD99" s="201"/>
      <c r="SLE99" s="201"/>
      <c r="SLF99" s="201"/>
      <c r="SLG99" s="201"/>
      <c r="SLH99" s="201"/>
      <c r="SLI99" s="201"/>
      <c r="SLJ99" s="201"/>
      <c r="SLK99" s="201"/>
      <c r="SLL99" s="201"/>
      <c r="SLM99" s="201"/>
      <c r="SLN99" s="201"/>
      <c r="SLO99" s="201"/>
      <c r="SLP99" s="201"/>
      <c r="SLQ99" s="201"/>
      <c r="SLR99" s="201"/>
      <c r="SLS99" s="201"/>
      <c r="SLT99" s="201"/>
      <c r="SLU99" s="201"/>
      <c r="SLV99" s="201"/>
      <c r="SLW99" s="201"/>
      <c r="SLX99" s="201"/>
      <c r="SLY99" s="201"/>
      <c r="SLZ99" s="201"/>
      <c r="SMA99" s="201"/>
      <c r="SMB99" s="201"/>
      <c r="SMC99" s="201"/>
      <c r="SMD99" s="201"/>
      <c r="SME99" s="201"/>
      <c r="SMF99" s="201"/>
      <c r="SMG99" s="201"/>
      <c r="SMH99" s="201"/>
      <c r="SMI99" s="201"/>
      <c r="SMJ99" s="201"/>
      <c r="SMK99" s="201"/>
      <c r="SML99" s="201"/>
      <c r="SMM99" s="201"/>
      <c r="SMN99" s="201"/>
      <c r="SMO99" s="201"/>
      <c r="SMP99" s="201"/>
      <c r="SMQ99" s="201"/>
      <c r="SMR99" s="201"/>
      <c r="SMS99" s="201"/>
      <c r="SMT99" s="201"/>
      <c r="SMU99" s="201"/>
      <c r="SMV99" s="201"/>
      <c r="SMW99" s="201"/>
      <c r="SMX99" s="201"/>
      <c r="SMY99" s="201"/>
      <c r="SMZ99" s="201"/>
      <c r="SNA99" s="201"/>
      <c r="SNB99" s="201"/>
      <c r="SNC99" s="201"/>
      <c r="SND99" s="201"/>
      <c r="SNE99" s="201"/>
      <c r="SNF99" s="201"/>
      <c r="SNG99" s="201"/>
      <c r="SNH99" s="201"/>
      <c r="SNI99" s="201"/>
      <c r="SNJ99" s="201"/>
      <c r="SNK99" s="201"/>
      <c r="SNL99" s="201"/>
      <c r="SNM99" s="201"/>
      <c r="SNN99" s="201"/>
      <c r="SNO99" s="201"/>
      <c r="SNP99" s="201"/>
      <c r="SNQ99" s="201"/>
      <c r="SNR99" s="201"/>
      <c r="SNS99" s="201"/>
      <c r="SNT99" s="201"/>
      <c r="SNU99" s="201"/>
      <c r="SNV99" s="201"/>
      <c r="SNW99" s="201"/>
      <c r="SNX99" s="201"/>
      <c r="SNY99" s="201"/>
      <c r="SNZ99" s="201"/>
      <c r="SOA99" s="201"/>
      <c r="SOB99" s="201"/>
      <c r="SOC99" s="201"/>
      <c r="SOD99" s="201"/>
      <c r="SOE99" s="201"/>
      <c r="SOF99" s="201"/>
      <c r="SOG99" s="201"/>
      <c r="SOH99" s="201"/>
      <c r="SOI99" s="201"/>
      <c r="SOJ99" s="201"/>
      <c r="SOK99" s="201"/>
      <c r="SOL99" s="201"/>
      <c r="SOM99" s="201"/>
      <c r="SON99" s="201"/>
      <c r="SOO99" s="201"/>
      <c r="SOP99" s="201"/>
      <c r="SOQ99" s="201"/>
      <c r="SOR99" s="201"/>
      <c r="SOS99" s="201"/>
      <c r="SOT99" s="201"/>
      <c r="SOU99" s="201"/>
      <c r="SOV99" s="201"/>
      <c r="SOW99" s="201"/>
      <c r="SOX99" s="201"/>
      <c r="SOY99" s="201"/>
      <c r="SOZ99" s="201"/>
      <c r="SPA99" s="201"/>
      <c r="SPB99" s="201"/>
      <c r="SPC99" s="201"/>
      <c r="SPD99" s="201"/>
      <c r="SPE99" s="201"/>
      <c r="SPF99" s="201"/>
      <c r="SPG99" s="201"/>
      <c r="SPH99" s="201"/>
      <c r="SPI99" s="201"/>
      <c r="SPJ99" s="201"/>
      <c r="SPK99" s="201"/>
      <c r="SPL99" s="201"/>
      <c r="SPM99" s="201"/>
      <c r="SPN99" s="201"/>
      <c r="SPO99" s="201"/>
      <c r="SPP99" s="201"/>
      <c r="SPQ99" s="201"/>
      <c r="SPR99" s="201"/>
      <c r="SPS99" s="201"/>
      <c r="SPT99" s="201"/>
      <c r="SPU99" s="201"/>
      <c r="SPV99" s="201"/>
      <c r="SPW99" s="201"/>
      <c r="SPX99" s="201"/>
      <c r="SPY99" s="201"/>
      <c r="SPZ99" s="201"/>
      <c r="SQA99" s="201"/>
      <c r="SQB99" s="201"/>
      <c r="SQC99" s="201"/>
      <c r="SQD99" s="201"/>
      <c r="SQE99" s="201"/>
      <c r="SQF99" s="201"/>
      <c r="SQG99" s="201"/>
      <c r="SQH99" s="201"/>
      <c r="SQI99" s="201"/>
      <c r="SQJ99" s="201"/>
      <c r="SQK99" s="201"/>
      <c r="SQL99" s="201"/>
      <c r="SQM99" s="201"/>
      <c r="SQN99" s="201"/>
      <c r="SQO99" s="201"/>
      <c r="SQP99" s="201"/>
      <c r="SQQ99" s="201"/>
      <c r="SQR99" s="201"/>
      <c r="SQS99" s="201"/>
      <c r="SQT99" s="201"/>
      <c r="SQU99" s="201"/>
      <c r="SQV99" s="201"/>
      <c r="SQW99" s="201"/>
      <c r="SQX99" s="201"/>
      <c r="SQY99" s="201"/>
      <c r="SQZ99" s="201"/>
      <c r="SRA99" s="201"/>
      <c r="SRB99" s="201"/>
      <c r="SRC99" s="201"/>
      <c r="SRD99" s="201"/>
      <c r="SRE99" s="201"/>
      <c r="SRF99" s="201"/>
      <c r="SRG99" s="201"/>
      <c r="SRH99" s="201"/>
      <c r="SRI99" s="201"/>
      <c r="SRJ99" s="201"/>
      <c r="SRK99" s="201"/>
      <c r="SRL99" s="201"/>
      <c r="SRM99" s="201"/>
      <c r="SRN99" s="201"/>
      <c r="SRO99" s="201"/>
      <c r="SRP99" s="201"/>
      <c r="SRQ99" s="201"/>
      <c r="SRR99" s="201"/>
      <c r="SRS99" s="201"/>
      <c r="SRT99" s="201"/>
      <c r="SRU99" s="201"/>
      <c r="SRV99" s="201"/>
      <c r="SRW99" s="201"/>
      <c r="SRX99" s="201"/>
      <c r="SRY99" s="201"/>
      <c r="SRZ99" s="201"/>
      <c r="SSA99" s="201"/>
      <c r="SSB99" s="201"/>
      <c r="SSC99" s="201"/>
      <c r="SSD99" s="201"/>
      <c r="SSE99" s="201"/>
      <c r="SSF99" s="201"/>
      <c r="SSG99" s="201"/>
      <c r="SSH99" s="201"/>
      <c r="SSI99" s="201"/>
      <c r="SSJ99" s="201"/>
      <c r="SSK99" s="201"/>
      <c r="SSL99" s="201"/>
      <c r="SSM99" s="201"/>
      <c r="SSN99" s="201"/>
      <c r="SSO99" s="201"/>
      <c r="SSP99" s="201"/>
      <c r="SSQ99" s="201"/>
      <c r="SSR99" s="201"/>
      <c r="SSS99" s="201"/>
      <c r="SST99" s="201"/>
      <c r="SSU99" s="201"/>
      <c r="SSV99" s="201"/>
      <c r="SSW99" s="201"/>
      <c r="SSX99" s="201"/>
      <c r="SSY99" s="201"/>
      <c r="SSZ99" s="201"/>
      <c r="STA99" s="201"/>
      <c r="STB99" s="201"/>
      <c r="STC99" s="201"/>
      <c r="STD99" s="201"/>
      <c r="STE99" s="201"/>
      <c r="STF99" s="201"/>
      <c r="STG99" s="201"/>
      <c r="STH99" s="201"/>
      <c r="STI99" s="201"/>
      <c r="STJ99" s="201"/>
      <c r="STK99" s="201"/>
      <c r="STL99" s="201"/>
      <c r="STM99" s="201"/>
      <c r="STN99" s="201"/>
      <c r="STO99" s="201"/>
      <c r="STP99" s="201"/>
      <c r="STQ99" s="201"/>
      <c r="STR99" s="201"/>
      <c r="STS99" s="201"/>
      <c r="STT99" s="201"/>
      <c r="STU99" s="201"/>
      <c r="STV99" s="201"/>
      <c r="STW99" s="201"/>
      <c r="STX99" s="201"/>
      <c r="STY99" s="201"/>
      <c r="STZ99" s="201"/>
      <c r="SUA99" s="201"/>
      <c r="SUB99" s="201"/>
      <c r="SUC99" s="201"/>
      <c r="SUD99" s="201"/>
      <c r="SUE99" s="201"/>
      <c r="SUF99" s="201"/>
      <c r="SUG99" s="201"/>
      <c r="SUH99" s="201"/>
      <c r="SUI99" s="201"/>
      <c r="SUJ99" s="201"/>
      <c r="SUK99" s="201"/>
      <c r="SUL99" s="201"/>
      <c r="SUM99" s="201"/>
      <c r="SUN99" s="201"/>
      <c r="SUO99" s="201"/>
      <c r="SUP99" s="201"/>
      <c r="SUQ99" s="201"/>
      <c r="SUR99" s="201"/>
      <c r="SUS99" s="201"/>
      <c r="SUT99" s="201"/>
      <c r="SUU99" s="201"/>
      <c r="SUV99" s="201"/>
      <c r="SUW99" s="201"/>
      <c r="SUX99" s="201"/>
      <c r="SUY99" s="201"/>
      <c r="SUZ99" s="201"/>
      <c r="SVA99" s="201"/>
      <c r="SVB99" s="201"/>
      <c r="SVC99" s="201"/>
      <c r="SVD99" s="201"/>
      <c r="SVE99" s="201"/>
      <c r="SVF99" s="201"/>
      <c r="SVG99" s="201"/>
      <c r="SVH99" s="201"/>
      <c r="SVI99" s="201"/>
      <c r="SVJ99" s="201"/>
      <c r="SVK99" s="201"/>
      <c r="SVL99" s="201"/>
      <c r="SVM99" s="201"/>
      <c r="SVN99" s="201"/>
      <c r="SVO99" s="201"/>
      <c r="SVP99" s="201"/>
      <c r="SVQ99" s="201"/>
      <c r="SVR99" s="201"/>
      <c r="SVS99" s="201"/>
      <c r="SVT99" s="201"/>
      <c r="SVU99" s="201"/>
      <c r="SVV99" s="201"/>
      <c r="SVW99" s="201"/>
      <c r="SVX99" s="201"/>
      <c r="SVY99" s="201"/>
      <c r="SVZ99" s="201"/>
      <c r="SWA99" s="201"/>
      <c r="SWB99" s="201"/>
      <c r="SWC99" s="201"/>
      <c r="SWD99" s="201"/>
      <c r="SWE99" s="201"/>
      <c r="SWF99" s="201"/>
      <c r="SWG99" s="201"/>
      <c r="SWH99" s="201"/>
      <c r="SWI99" s="201"/>
      <c r="SWJ99" s="201"/>
      <c r="SWK99" s="201"/>
      <c r="SWL99" s="201"/>
      <c r="SWM99" s="201"/>
      <c r="SWN99" s="201"/>
      <c r="SWO99" s="201"/>
      <c r="SWP99" s="201"/>
      <c r="SWQ99" s="201"/>
      <c r="SWR99" s="201"/>
      <c r="SWS99" s="201"/>
      <c r="SWT99" s="201"/>
      <c r="SWU99" s="201"/>
      <c r="SWV99" s="201"/>
      <c r="SWW99" s="201"/>
      <c r="SWX99" s="201"/>
      <c r="SWY99" s="201"/>
      <c r="SWZ99" s="201"/>
      <c r="SXA99" s="201"/>
      <c r="SXB99" s="201"/>
      <c r="SXC99" s="201"/>
      <c r="SXD99" s="201"/>
      <c r="SXE99" s="201"/>
      <c r="SXF99" s="201"/>
      <c r="SXG99" s="201"/>
      <c r="SXH99" s="201"/>
      <c r="SXI99" s="201"/>
      <c r="SXJ99" s="201"/>
      <c r="SXK99" s="201"/>
      <c r="SXL99" s="201"/>
      <c r="SXM99" s="201"/>
      <c r="SXN99" s="201"/>
      <c r="SXO99" s="201"/>
      <c r="SXP99" s="201"/>
      <c r="SXQ99" s="201"/>
      <c r="SXR99" s="201"/>
      <c r="SXS99" s="201"/>
      <c r="SXT99" s="201"/>
      <c r="SXU99" s="201"/>
      <c r="SXV99" s="201"/>
      <c r="SXW99" s="201"/>
      <c r="SXX99" s="201"/>
      <c r="SXY99" s="201"/>
      <c r="SXZ99" s="201"/>
      <c r="SYA99" s="201"/>
      <c r="SYB99" s="201"/>
      <c r="SYC99" s="201"/>
      <c r="SYD99" s="201"/>
      <c r="SYE99" s="201"/>
      <c r="SYF99" s="201"/>
      <c r="SYG99" s="201"/>
      <c r="SYH99" s="201"/>
      <c r="SYI99" s="201"/>
      <c r="SYJ99" s="201"/>
      <c r="SYK99" s="201"/>
      <c r="SYL99" s="201"/>
      <c r="SYM99" s="201"/>
      <c r="SYN99" s="201"/>
      <c r="SYO99" s="201"/>
      <c r="SYP99" s="201"/>
      <c r="SYQ99" s="201"/>
      <c r="SYR99" s="201"/>
      <c r="SYS99" s="201"/>
      <c r="SYT99" s="201"/>
      <c r="SYU99" s="201"/>
      <c r="SYV99" s="201"/>
      <c r="SYW99" s="201"/>
      <c r="SYX99" s="201"/>
      <c r="SYY99" s="201"/>
      <c r="SYZ99" s="201"/>
      <c r="SZA99" s="201"/>
      <c r="SZB99" s="201"/>
      <c r="SZC99" s="201"/>
      <c r="SZD99" s="201"/>
      <c r="SZE99" s="201"/>
      <c r="SZF99" s="201"/>
      <c r="SZG99" s="201"/>
      <c r="SZH99" s="201"/>
      <c r="SZI99" s="201"/>
      <c r="SZJ99" s="201"/>
      <c r="SZK99" s="201"/>
      <c r="SZL99" s="201"/>
      <c r="SZM99" s="201"/>
      <c r="SZN99" s="201"/>
      <c r="SZO99" s="201"/>
      <c r="SZP99" s="201"/>
      <c r="SZQ99" s="201"/>
      <c r="SZR99" s="201"/>
      <c r="SZS99" s="201"/>
      <c r="SZT99" s="201"/>
      <c r="SZU99" s="201"/>
      <c r="SZV99" s="201"/>
      <c r="SZW99" s="201"/>
      <c r="SZX99" s="201"/>
      <c r="SZY99" s="201"/>
      <c r="SZZ99" s="201"/>
      <c r="TAA99" s="201"/>
      <c r="TAB99" s="201"/>
      <c r="TAC99" s="201"/>
      <c r="TAD99" s="201"/>
      <c r="TAE99" s="201"/>
      <c r="TAF99" s="201"/>
      <c r="TAG99" s="201"/>
      <c r="TAH99" s="201"/>
      <c r="TAI99" s="201"/>
      <c r="TAJ99" s="201"/>
      <c r="TAK99" s="201"/>
      <c r="TAL99" s="201"/>
      <c r="TAM99" s="201"/>
      <c r="TAN99" s="201"/>
      <c r="TAO99" s="201"/>
      <c r="TAP99" s="201"/>
      <c r="TAQ99" s="201"/>
      <c r="TAR99" s="201"/>
      <c r="TAS99" s="201"/>
      <c r="TAT99" s="201"/>
      <c r="TAU99" s="201"/>
      <c r="TAV99" s="201"/>
      <c r="TAW99" s="201"/>
      <c r="TAX99" s="201"/>
      <c r="TAY99" s="201"/>
      <c r="TAZ99" s="201"/>
      <c r="TBA99" s="201"/>
      <c r="TBB99" s="201"/>
      <c r="TBC99" s="201"/>
      <c r="TBD99" s="201"/>
      <c r="TBE99" s="201"/>
      <c r="TBF99" s="201"/>
      <c r="TBG99" s="201"/>
      <c r="TBH99" s="201"/>
      <c r="TBI99" s="201"/>
      <c r="TBJ99" s="201"/>
      <c r="TBK99" s="201"/>
      <c r="TBL99" s="201"/>
      <c r="TBM99" s="201"/>
      <c r="TBN99" s="201"/>
      <c r="TBO99" s="201"/>
      <c r="TBP99" s="201"/>
      <c r="TBQ99" s="201"/>
      <c r="TBR99" s="201"/>
      <c r="TBS99" s="201"/>
      <c r="TBT99" s="201"/>
      <c r="TBU99" s="201"/>
      <c r="TBV99" s="201"/>
      <c r="TBW99" s="201"/>
      <c r="TBX99" s="201"/>
      <c r="TBY99" s="201"/>
      <c r="TBZ99" s="201"/>
      <c r="TCA99" s="201"/>
      <c r="TCB99" s="201"/>
      <c r="TCC99" s="201"/>
      <c r="TCD99" s="201"/>
      <c r="TCE99" s="201"/>
      <c r="TCF99" s="201"/>
      <c r="TCG99" s="201"/>
      <c r="TCH99" s="201"/>
      <c r="TCI99" s="201"/>
      <c r="TCJ99" s="201"/>
      <c r="TCK99" s="201"/>
      <c r="TCL99" s="201"/>
      <c r="TCM99" s="201"/>
      <c r="TCN99" s="201"/>
      <c r="TCO99" s="201"/>
      <c r="TCP99" s="201"/>
      <c r="TCQ99" s="201"/>
      <c r="TCR99" s="201"/>
      <c r="TCS99" s="201"/>
      <c r="TCT99" s="201"/>
      <c r="TCU99" s="201"/>
      <c r="TCV99" s="201"/>
      <c r="TCW99" s="201"/>
      <c r="TCX99" s="201"/>
      <c r="TCY99" s="201"/>
      <c r="TCZ99" s="201"/>
      <c r="TDA99" s="201"/>
      <c r="TDB99" s="201"/>
      <c r="TDC99" s="201"/>
      <c r="TDD99" s="201"/>
      <c r="TDE99" s="201"/>
      <c r="TDF99" s="201"/>
      <c r="TDG99" s="201"/>
      <c r="TDH99" s="201"/>
      <c r="TDI99" s="201"/>
      <c r="TDJ99" s="201"/>
      <c r="TDK99" s="201"/>
      <c r="TDL99" s="201"/>
      <c r="TDM99" s="201"/>
      <c r="TDN99" s="201"/>
      <c r="TDO99" s="201"/>
      <c r="TDP99" s="201"/>
      <c r="TDQ99" s="201"/>
      <c r="TDR99" s="201"/>
      <c r="TDS99" s="201"/>
      <c r="TDT99" s="201"/>
      <c r="TDU99" s="201"/>
      <c r="TDV99" s="201"/>
      <c r="TDW99" s="201"/>
      <c r="TDX99" s="201"/>
      <c r="TDY99" s="201"/>
      <c r="TDZ99" s="201"/>
      <c r="TEA99" s="201"/>
      <c r="TEB99" s="201"/>
      <c r="TEC99" s="201"/>
      <c r="TED99" s="201"/>
      <c r="TEE99" s="201"/>
      <c r="TEF99" s="201"/>
      <c r="TEG99" s="201"/>
      <c r="TEH99" s="201"/>
      <c r="TEI99" s="201"/>
      <c r="TEJ99" s="201"/>
      <c r="TEK99" s="201"/>
      <c r="TEL99" s="201"/>
      <c r="TEM99" s="201"/>
      <c r="TEN99" s="201"/>
      <c r="TEO99" s="201"/>
      <c r="TEP99" s="201"/>
      <c r="TEQ99" s="201"/>
      <c r="TER99" s="201"/>
      <c r="TES99" s="201"/>
      <c r="TET99" s="201"/>
      <c r="TEU99" s="201"/>
      <c r="TEV99" s="201"/>
      <c r="TEW99" s="201"/>
      <c r="TEX99" s="201"/>
      <c r="TEY99" s="201"/>
      <c r="TEZ99" s="201"/>
      <c r="TFA99" s="201"/>
      <c r="TFB99" s="201"/>
      <c r="TFC99" s="201"/>
      <c r="TFD99" s="201"/>
      <c r="TFE99" s="201"/>
      <c r="TFF99" s="201"/>
      <c r="TFG99" s="201"/>
      <c r="TFH99" s="201"/>
      <c r="TFI99" s="201"/>
      <c r="TFJ99" s="201"/>
      <c r="TFK99" s="201"/>
      <c r="TFL99" s="201"/>
      <c r="TFM99" s="201"/>
      <c r="TFN99" s="201"/>
      <c r="TFO99" s="201"/>
      <c r="TFP99" s="201"/>
      <c r="TFQ99" s="201"/>
      <c r="TFR99" s="201"/>
      <c r="TFS99" s="201"/>
      <c r="TFT99" s="201"/>
      <c r="TFU99" s="201"/>
      <c r="TFV99" s="201"/>
      <c r="TFW99" s="201"/>
      <c r="TFX99" s="201"/>
      <c r="TFY99" s="201"/>
      <c r="TFZ99" s="201"/>
      <c r="TGA99" s="201"/>
      <c r="TGB99" s="201"/>
      <c r="TGC99" s="201"/>
      <c r="TGD99" s="201"/>
      <c r="TGE99" s="201"/>
      <c r="TGF99" s="201"/>
      <c r="TGG99" s="201"/>
      <c r="TGH99" s="201"/>
      <c r="TGI99" s="201"/>
      <c r="TGJ99" s="201"/>
      <c r="TGK99" s="201"/>
      <c r="TGL99" s="201"/>
      <c r="TGM99" s="201"/>
      <c r="TGN99" s="201"/>
      <c r="TGO99" s="201"/>
      <c r="TGP99" s="201"/>
      <c r="TGQ99" s="201"/>
      <c r="TGR99" s="201"/>
      <c r="TGS99" s="201"/>
      <c r="TGT99" s="201"/>
      <c r="TGU99" s="201"/>
      <c r="TGV99" s="201"/>
      <c r="TGW99" s="201"/>
      <c r="TGX99" s="201"/>
      <c r="TGY99" s="201"/>
      <c r="TGZ99" s="201"/>
      <c r="THA99" s="201"/>
      <c r="THB99" s="201"/>
      <c r="THC99" s="201"/>
      <c r="THD99" s="201"/>
      <c r="THE99" s="201"/>
      <c r="THF99" s="201"/>
      <c r="THG99" s="201"/>
      <c r="THH99" s="201"/>
      <c r="THI99" s="201"/>
      <c r="THJ99" s="201"/>
      <c r="THK99" s="201"/>
      <c r="THL99" s="201"/>
      <c r="THM99" s="201"/>
      <c r="THN99" s="201"/>
      <c r="THO99" s="201"/>
      <c r="THP99" s="201"/>
      <c r="THQ99" s="201"/>
      <c r="THR99" s="201"/>
      <c r="THS99" s="201"/>
      <c r="THT99" s="201"/>
      <c r="THU99" s="201"/>
      <c r="THV99" s="201"/>
      <c r="THW99" s="201"/>
      <c r="THX99" s="201"/>
      <c r="THY99" s="201"/>
      <c r="THZ99" s="201"/>
      <c r="TIA99" s="201"/>
      <c r="TIB99" s="201"/>
      <c r="TIC99" s="201"/>
      <c r="TID99" s="201"/>
      <c r="TIE99" s="201"/>
      <c r="TIF99" s="201"/>
      <c r="TIG99" s="201"/>
      <c r="TIH99" s="201"/>
      <c r="TII99" s="201"/>
      <c r="TIJ99" s="201"/>
      <c r="TIK99" s="201"/>
      <c r="TIL99" s="201"/>
      <c r="TIM99" s="201"/>
      <c r="TIN99" s="201"/>
      <c r="TIO99" s="201"/>
      <c r="TIP99" s="201"/>
      <c r="TIQ99" s="201"/>
      <c r="TIR99" s="201"/>
      <c r="TIS99" s="201"/>
      <c r="TIT99" s="201"/>
      <c r="TIU99" s="201"/>
      <c r="TIV99" s="201"/>
      <c r="TIW99" s="201"/>
      <c r="TIX99" s="201"/>
      <c r="TIY99" s="201"/>
      <c r="TIZ99" s="201"/>
      <c r="TJA99" s="201"/>
      <c r="TJB99" s="201"/>
      <c r="TJC99" s="201"/>
      <c r="TJD99" s="201"/>
      <c r="TJE99" s="201"/>
      <c r="TJF99" s="201"/>
      <c r="TJG99" s="201"/>
      <c r="TJH99" s="201"/>
      <c r="TJI99" s="201"/>
      <c r="TJJ99" s="201"/>
      <c r="TJK99" s="201"/>
      <c r="TJL99" s="201"/>
      <c r="TJM99" s="201"/>
      <c r="TJN99" s="201"/>
      <c r="TJO99" s="201"/>
      <c r="TJP99" s="201"/>
      <c r="TJQ99" s="201"/>
      <c r="TJR99" s="201"/>
      <c r="TJS99" s="201"/>
      <c r="TJT99" s="201"/>
      <c r="TJU99" s="201"/>
      <c r="TJV99" s="201"/>
      <c r="TJW99" s="201"/>
      <c r="TJX99" s="201"/>
      <c r="TJY99" s="201"/>
      <c r="TJZ99" s="201"/>
      <c r="TKA99" s="201"/>
      <c r="TKB99" s="201"/>
      <c r="TKC99" s="201"/>
      <c r="TKD99" s="201"/>
      <c r="TKE99" s="201"/>
      <c r="TKF99" s="201"/>
      <c r="TKG99" s="201"/>
      <c r="TKH99" s="201"/>
      <c r="TKI99" s="201"/>
      <c r="TKJ99" s="201"/>
      <c r="TKK99" s="201"/>
      <c r="TKL99" s="201"/>
      <c r="TKM99" s="201"/>
      <c r="TKN99" s="201"/>
      <c r="TKO99" s="201"/>
      <c r="TKP99" s="201"/>
      <c r="TKQ99" s="201"/>
      <c r="TKR99" s="201"/>
      <c r="TKS99" s="201"/>
      <c r="TKT99" s="201"/>
      <c r="TKU99" s="201"/>
      <c r="TKV99" s="201"/>
      <c r="TKW99" s="201"/>
      <c r="TKX99" s="201"/>
      <c r="TKY99" s="201"/>
      <c r="TKZ99" s="201"/>
      <c r="TLA99" s="201"/>
      <c r="TLB99" s="201"/>
      <c r="TLC99" s="201"/>
      <c r="TLD99" s="201"/>
      <c r="TLE99" s="201"/>
      <c r="TLF99" s="201"/>
      <c r="TLG99" s="201"/>
      <c r="TLH99" s="201"/>
      <c r="TLI99" s="201"/>
      <c r="TLJ99" s="201"/>
      <c r="TLK99" s="201"/>
      <c r="TLL99" s="201"/>
      <c r="TLM99" s="201"/>
      <c r="TLN99" s="201"/>
      <c r="TLO99" s="201"/>
      <c r="TLP99" s="201"/>
      <c r="TLQ99" s="201"/>
      <c r="TLR99" s="201"/>
      <c r="TLS99" s="201"/>
      <c r="TLT99" s="201"/>
      <c r="TLU99" s="201"/>
      <c r="TLV99" s="201"/>
      <c r="TLW99" s="201"/>
      <c r="TLX99" s="201"/>
      <c r="TLY99" s="201"/>
      <c r="TLZ99" s="201"/>
      <c r="TMA99" s="201"/>
      <c r="TMB99" s="201"/>
      <c r="TMC99" s="201"/>
      <c r="TMD99" s="201"/>
      <c r="TME99" s="201"/>
      <c r="TMF99" s="201"/>
      <c r="TMG99" s="201"/>
      <c r="TMH99" s="201"/>
      <c r="TMI99" s="201"/>
      <c r="TMJ99" s="201"/>
      <c r="TMK99" s="201"/>
      <c r="TML99" s="201"/>
      <c r="TMM99" s="201"/>
      <c r="TMN99" s="201"/>
      <c r="TMO99" s="201"/>
      <c r="TMP99" s="201"/>
      <c r="TMQ99" s="201"/>
      <c r="TMR99" s="201"/>
      <c r="TMS99" s="201"/>
      <c r="TMT99" s="201"/>
      <c r="TMU99" s="201"/>
      <c r="TMV99" s="201"/>
      <c r="TMW99" s="201"/>
      <c r="TMX99" s="201"/>
      <c r="TMY99" s="201"/>
      <c r="TMZ99" s="201"/>
      <c r="TNA99" s="201"/>
      <c r="TNB99" s="201"/>
      <c r="TNC99" s="201"/>
      <c r="TND99" s="201"/>
      <c r="TNE99" s="201"/>
      <c r="TNF99" s="201"/>
      <c r="TNG99" s="201"/>
      <c r="TNH99" s="201"/>
      <c r="TNI99" s="201"/>
      <c r="TNJ99" s="201"/>
      <c r="TNK99" s="201"/>
      <c r="TNL99" s="201"/>
      <c r="TNM99" s="201"/>
      <c r="TNN99" s="201"/>
      <c r="TNO99" s="201"/>
      <c r="TNP99" s="201"/>
      <c r="TNQ99" s="201"/>
      <c r="TNR99" s="201"/>
      <c r="TNS99" s="201"/>
      <c r="TNT99" s="201"/>
      <c r="TNU99" s="201"/>
      <c r="TNV99" s="201"/>
      <c r="TNW99" s="201"/>
      <c r="TNX99" s="201"/>
      <c r="TNY99" s="201"/>
      <c r="TNZ99" s="201"/>
      <c r="TOA99" s="201"/>
      <c r="TOB99" s="201"/>
      <c r="TOC99" s="201"/>
      <c r="TOD99" s="201"/>
      <c r="TOE99" s="201"/>
      <c r="TOF99" s="201"/>
      <c r="TOG99" s="201"/>
      <c r="TOH99" s="201"/>
      <c r="TOI99" s="201"/>
      <c r="TOJ99" s="201"/>
      <c r="TOK99" s="201"/>
      <c r="TOL99" s="201"/>
      <c r="TOM99" s="201"/>
      <c r="TON99" s="201"/>
      <c r="TOO99" s="201"/>
      <c r="TOP99" s="201"/>
      <c r="TOQ99" s="201"/>
      <c r="TOR99" s="201"/>
      <c r="TOS99" s="201"/>
      <c r="TOT99" s="201"/>
      <c r="TOU99" s="201"/>
      <c r="TOV99" s="201"/>
      <c r="TOW99" s="201"/>
      <c r="TOX99" s="201"/>
      <c r="TOY99" s="201"/>
      <c r="TOZ99" s="201"/>
      <c r="TPA99" s="201"/>
      <c r="TPB99" s="201"/>
      <c r="TPC99" s="201"/>
      <c r="TPD99" s="201"/>
      <c r="TPE99" s="201"/>
      <c r="TPF99" s="201"/>
      <c r="TPG99" s="201"/>
      <c r="TPH99" s="201"/>
      <c r="TPI99" s="201"/>
      <c r="TPJ99" s="201"/>
      <c r="TPK99" s="201"/>
      <c r="TPL99" s="201"/>
      <c r="TPM99" s="201"/>
      <c r="TPN99" s="201"/>
      <c r="TPO99" s="201"/>
      <c r="TPP99" s="201"/>
      <c r="TPQ99" s="201"/>
      <c r="TPR99" s="201"/>
      <c r="TPS99" s="201"/>
      <c r="TPT99" s="201"/>
      <c r="TPU99" s="201"/>
      <c r="TPV99" s="201"/>
      <c r="TPW99" s="201"/>
      <c r="TPX99" s="201"/>
      <c r="TPY99" s="201"/>
      <c r="TPZ99" s="201"/>
      <c r="TQA99" s="201"/>
      <c r="TQB99" s="201"/>
      <c r="TQC99" s="201"/>
      <c r="TQD99" s="201"/>
      <c r="TQE99" s="201"/>
      <c r="TQF99" s="201"/>
      <c r="TQG99" s="201"/>
      <c r="TQH99" s="201"/>
      <c r="TQI99" s="201"/>
      <c r="TQJ99" s="201"/>
      <c r="TQK99" s="201"/>
      <c r="TQL99" s="201"/>
      <c r="TQM99" s="201"/>
      <c r="TQN99" s="201"/>
      <c r="TQO99" s="201"/>
      <c r="TQP99" s="201"/>
      <c r="TQQ99" s="201"/>
      <c r="TQR99" s="201"/>
      <c r="TQS99" s="201"/>
      <c r="TQT99" s="201"/>
      <c r="TQU99" s="201"/>
      <c r="TQV99" s="201"/>
      <c r="TQW99" s="201"/>
      <c r="TQX99" s="201"/>
      <c r="TQY99" s="201"/>
      <c r="TQZ99" s="201"/>
      <c r="TRA99" s="201"/>
      <c r="TRB99" s="201"/>
      <c r="TRC99" s="201"/>
      <c r="TRD99" s="201"/>
      <c r="TRE99" s="201"/>
      <c r="TRF99" s="201"/>
      <c r="TRG99" s="201"/>
      <c r="TRH99" s="201"/>
      <c r="TRI99" s="201"/>
      <c r="TRJ99" s="201"/>
      <c r="TRK99" s="201"/>
      <c r="TRL99" s="201"/>
      <c r="TRM99" s="201"/>
      <c r="TRN99" s="201"/>
      <c r="TRO99" s="201"/>
      <c r="TRP99" s="201"/>
      <c r="TRQ99" s="201"/>
      <c r="TRR99" s="201"/>
      <c r="TRS99" s="201"/>
      <c r="TRT99" s="201"/>
      <c r="TRU99" s="201"/>
      <c r="TRV99" s="201"/>
      <c r="TRW99" s="201"/>
      <c r="TRX99" s="201"/>
      <c r="TRY99" s="201"/>
      <c r="TRZ99" s="201"/>
      <c r="TSA99" s="201"/>
      <c r="TSB99" s="201"/>
      <c r="TSC99" s="201"/>
      <c r="TSD99" s="201"/>
      <c r="TSE99" s="201"/>
      <c r="TSF99" s="201"/>
      <c r="TSG99" s="201"/>
      <c r="TSH99" s="201"/>
      <c r="TSI99" s="201"/>
      <c r="TSJ99" s="201"/>
      <c r="TSK99" s="201"/>
      <c r="TSL99" s="201"/>
      <c r="TSM99" s="201"/>
      <c r="TSN99" s="201"/>
      <c r="TSO99" s="201"/>
      <c r="TSP99" s="201"/>
      <c r="TSQ99" s="201"/>
      <c r="TSR99" s="201"/>
      <c r="TSS99" s="201"/>
      <c r="TST99" s="201"/>
      <c r="TSU99" s="201"/>
      <c r="TSV99" s="201"/>
      <c r="TSW99" s="201"/>
      <c r="TSX99" s="201"/>
      <c r="TSY99" s="201"/>
      <c r="TSZ99" s="201"/>
      <c r="TTA99" s="201"/>
      <c r="TTB99" s="201"/>
      <c r="TTC99" s="201"/>
      <c r="TTD99" s="201"/>
      <c r="TTE99" s="201"/>
      <c r="TTF99" s="201"/>
      <c r="TTG99" s="201"/>
      <c r="TTH99" s="201"/>
      <c r="TTI99" s="201"/>
      <c r="TTJ99" s="201"/>
      <c r="TTK99" s="201"/>
      <c r="TTL99" s="201"/>
      <c r="TTM99" s="201"/>
      <c r="TTN99" s="201"/>
      <c r="TTO99" s="201"/>
      <c r="TTP99" s="201"/>
      <c r="TTQ99" s="201"/>
      <c r="TTR99" s="201"/>
      <c r="TTS99" s="201"/>
      <c r="TTT99" s="201"/>
      <c r="TTU99" s="201"/>
      <c r="TTV99" s="201"/>
      <c r="TTW99" s="201"/>
      <c r="TTX99" s="201"/>
      <c r="TTY99" s="201"/>
      <c r="TTZ99" s="201"/>
      <c r="TUA99" s="201"/>
      <c r="TUB99" s="201"/>
      <c r="TUC99" s="201"/>
      <c r="TUD99" s="201"/>
      <c r="TUE99" s="201"/>
      <c r="TUF99" s="201"/>
      <c r="TUG99" s="201"/>
      <c r="TUH99" s="201"/>
      <c r="TUI99" s="201"/>
      <c r="TUJ99" s="201"/>
      <c r="TUK99" s="201"/>
      <c r="TUL99" s="201"/>
      <c r="TUM99" s="201"/>
      <c r="TUN99" s="201"/>
      <c r="TUO99" s="201"/>
      <c r="TUP99" s="201"/>
      <c r="TUQ99" s="201"/>
      <c r="TUR99" s="201"/>
      <c r="TUS99" s="201"/>
      <c r="TUT99" s="201"/>
      <c r="TUU99" s="201"/>
      <c r="TUV99" s="201"/>
      <c r="TUW99" s="201"/>
      <c r="TUX99" s="201"/>
      <c r="TUY99" s="201"/>
      <c r="TUZ99" s="201"/>
      <c r="TVA99" s="201"/>
      <c r="TVB99" s="201"/>
      <c r="TVC99" s="201"/>
      <c r="TVD99" s="201"/>
      <c r="TVE99" s="201"/>
      <c r="TVF99" s="201"/>
      <c r="TVG99" s="201"/>
      <c r="TVH99" s="201"/>
      <c r="TVI99" s="201"/>
      <c r="TVJ99" s="201"/>
      <c r="TVK99" s="201"/>
      <c r="TVL99" s="201"/>
      <c r="TVM99" s="201"/>
      <c r="TVN99" s="201"/>
      <c r="TVO99" s="201"/>
      <c r="TVP99" s="201"/>
      <c r="TVQ99" s="201"/>
      <c r="TVR99" s="201"/>
      <c r="TVS99" s="201"/>
      <c r="TVT99" s="201"/>
      <c r="TVU99" s="201"/>
      <c r="TVV99" s="201"/>
      <c r="TVW99" s="201"/>
      <c r="TVX99" s="201"/>
      <c r="TVY99" s="201"/>
      <c r="TVZ99" s="201"/>
      <c r="TWA99" s="201"/>
      <c r="TWB99" s="201"/>
      <c r="TWC99" s="201"/>
      <c r="TWD99" s="201"/>
      <c r="TWE99" s="201"/>
      <c r="TWF99" s="201"/>
      <c r="TWG99" s="201"/>
      <c r="TWH99" s="201"/>
      <c r="TWI99" s="201"/>
      <c r="TWJ99" s="201"/>
      <c r="TWK99" s="201"/>
      <c r="TWL99" s="201"/>
      <c r="TWM99" s="201"/>
      <c r="TWN99" s="201"/>
      <c r="TWO99" s="201"/>
      <c r="TWP99" s="201"/>
      <c r="TWQ99" s="201"/>
      <c r="TWR99" s="201"/>
      <c r="TWS99" s="201"/>
      <c r="TWT99" s="201"/>
      <c r="TWU99" s="201"/>
      <c r="TWV99" s="201"/>
      <c r="TWW99" s="201"/>
      <c r="TWX99" s="201"/>
      <c r="TWY99" s="201"/>
      <c r="TWZ99" s="201"/>
      <c r="TXA99" s="201"/>
      <c r="TXB99" s="201"/>
      <c r="TXC99" s="201"/>
      <c r="TXD99" s="201"/>
      <c r="TXE99" s="201"/>
      <c r="TXF99" s="201"/>
      <c r="TXG99" s="201"/>
      <c r="TXH99" s="201"/>
      <c r="TXI99" s="201"/>
      <c r="TXJ99" s="201"/>
      <c r="TXK99" s="201"/>
      <c r="TXL99" s="201"/>
      <c r="TXM99" s="201"/>
      <c r="TXN99" s="201"/>
      <c r="TXO99" s="201"/>
      <c r="TXP99" s="201"/>
      <c r="TXQ99" s="201"/>
      <c r="TXR99" s="201"/>
      <c r="TXS99" s="201"/>
      <c r="TXT99" s="201"/>
      <c r="TXU99" s="201"/>
      <c r="TXV99" s="201"/>
      <c r="TXW99" s="201"/>
      <c r="TXX99" s="201"/>
      <c r="TXY99" s="201"/>
      <c r="TXZ99" s="201"/>
      <c r="TYA99" s="201"/>
      <c r="TYB99" s="201"/>
      <c r="TYC99" s="201"/>
      <c r="TYD99" s="201"/>
      <c r="TYE99" s="201"/>
      <c r="TYF99" s="201"/>
      <c r="TYG99" s="201"/>
      <c r="TYH99" s="201"/>
      <c r="TYI99" s="201"/>
      <c r="TYJ99" s="201"/>
      <c r="TYK99" s="201"/>
      <c r="TYL99" s="201"/>
      <c r="TYM99" s="201"/>
      <c r="TYN99" s="201"/>
      <c r="TYO99" s="201"/>
      <c r="TYP99" s="201"/>
      <c r="TYQ99" s="201"/>
      <c r="TYR99" s="201"/>
      <c r="TYS99" s="201"/>
      <c r="TYT99" s="201"/>
      <c r="TYU99" s="201"/>
      <c r="TYV99" s="201"/>
      <c r="TYW99" s="201"/>
      <c r="TYX99" s="201"/>
      <c r="TYY99" s="201"/>
      <c r="TYZ99" s="201"/>
      <c r="TZA99" s="201"/>
      <c r="TZB99" s="201"/>
      <c r="TZC99" s="201"/>
      <c r="TZD99" s="201"/>
      <c r="TZE99" s="201"/>
      <c r="TZF99" s="201"/>
      <c r="TZG99" s="201"/>
      <c r="TZH99" s="201"/>
      <c r="TZI99" s="201"/>
      <c r="TZJ99" s="201"/>
      <c r="TZK99" s="201"/>
      <c r="TZL99" s="201"/>
      <c r="TZM99" s="201"/>
      <c r="TZN99" s="201"/>
      <c r="TZO99" s="201"/>
      <c r="TZP99" s="201"/>
      <c r="TZQ99" s="201"/>
      <c r="TZR99" s="201"/>
      <c r="TZS99" s="201"/>
      <c r="TZT99" s="201"/>
      <c r="TZU99" s="201"/>
      <c r="TZV99" s="201"/>
      <c r="TZW99" s="201"/>
      <c r="TZX99" s="201"/>
      <c r="TZY99" s="201"/>
      <c r="TZZ99" s="201"/>
      <c r="UAA99" s="201"/>
      <c r="UAB99" s="201"/>
      <c r="UAC99" s="201"/>
      <c r="UAD99" s="201"/>
      <c r="UAE99" s="201"/>
      <c r="UAF99" s="201"/>
      <c r="UAG99" s="201"/>
      <c r="UAH99" s="201"/>
      <c r="UAI99" s="201"/>
      <c r="UAJ99" s="201"/>
      <c r="UAK99" s="201"/>
      <c r="UAL99" s="201"/>
      <c r="UAM99" s="201"/>
      <c r="UAN99" s="201"/>
      <c r="UAO99" s="201"/>
      <c r="UAP99" s="201"/>
      <c r="UAQ99" s="201"/>
      <c r="UAR99" s="201"/>
      <c r="UAS99" s="201"/>
      <c r="UAT99" s="201"/>
      <c r="UAU99" s="201"/>
      <c r="UAV99" s="201"/>
      <c r="UAW99" s="201"/>
      <c r="UAX99" s="201"/>
      <c r="UAY99" s="201"/>
      <c r="UAZ99" s="201"/>
      <c r="UBA99" s="201"/>
      <c r="UBB99" s="201"/>
      <c r="UBC99" s="201"/>
      <c r="UBD99" s="201"/>
      <c r="UBE99" s="201"/>
      <c r="UBF99" s="201"/>
      <c r="UBG99" s="201"/>
      <c r="UBH99" s="201"/>
      <c r="UBI99" s="201"/>
      <c r="UBJ99" s="201"/>
      <c r="UBK99" s="201"/>
      <c r="UBL99" s="201"/>
      <c r="UBM99" s="201"/>
      <c r="UBN99" s="201"/>
      <c r="UBO99" s="201"/>
      <c r="UBP99" s="201"/>
      <c r="UBQ99" s="201"/>
      <c r="UBR99" s="201"/>
      <c r="UBS99" s="201"/>
      <c r="UBT99" s="201"/>
      <c r="UBU99" s="201"/>
      <c r="UBV99" s="201"/>
      <c r="UBW99" s="201"/>
      <c r="UBX99" s="201"/>
      <c r="UBY99" s="201"/>
      <c r="UBZ99" s="201"/>
      <c r="UCA99" s="201"/>
      <c r="UCB99" s="201"/>
      <c r="UCC99" s="201"/>
      <c r="UCD99" s="201"/>
      <c r="UCE99" s="201"/>
      <c r="UCF99" s="201"/>
      <c r="UCG99" s="201"/>
      <c r="UCH99" s="201"/>
      <c r="UCI99" s="201"/>
      <c r="UCJ99" s="201"/>
      <c r="UCK99" s="201"/>
      <c r="UCL99" s="201"/>
      <c r="UCM99" s="201"/>
      <c r="UCN99" s="201"/>
      <c r="UCO99" s="201"/>
      <c r="UCP99" s="201"/>
      <c r="UCQ99" s="201"/>
      <c r="UCR99" s="201"/>
      <c r="UCS99" s="201"/>
      <c r="UCT99" s="201"/>
      <c r="UCU99" s="201"/>
      <c r="UCV99" s="201"/>
      <c r="UCW99" s="201"/>
      <c r="UCX99" s="201"/>
      <c r="UCY99" s="201"/>
      <c r="UCZ99" s="201"/>
      <c r="UDA99" s="201"/>
      <c r="UDB99" s="201"/>
      <c r="UDC99" s="201"/>
      <c r="UDD99" s="201"/>
      <c r="UDE99" s="201"/>
      <c r="UDF99" s="201"/>
      <c r="UDG99" s="201"/>
      <c r="UDH99" s="201"/>
      <c r="UDI99" s="201"/>
      <c r="UDJ99" s="201"/>
      <c r="UDK99" s="201"/>
      <c r="UDL99" s="201"/>
      <c r="UDM99" s="201"/>
      <c r="UDN99" s="201"/>
      <c r="UDO99" s="201"/>
      <c r="UDP99" s="201"/>
      <c r="UDQ99" s="201"/>
      <c r="UDR99" s="201"/>
      <c r="UDS99" s="201"/>
      <c r="UDT99" s="201"/>
      <c r="UDU99" s="201"/>
      <c r="UDV99" s="201"/>
      <c r="UDW99" s="201"/>
      <c r="UDX99" s="201"/>
      <c r="UDY99" s="201"/>
      <c r="UDZ99" s="201"/>
      <c r="UEA99" s="201"/>
      <c r="UEB99" s="201"/>
      <c r="UEC99" s="201"/>
      <c r="UED99" s="201"/>
      <c r="UEE99" s="201"/>
      <c r="UEF99" s="201"/>
      <c r="UEG99" s="201"/>
      <c r="UEH99" s="201"/>
      <c r="UEI99" s="201"/>
      <c r="UEJ99" s="201"/>
      <c r="UEK99" s="201"/>
      <c r="UEL99" s="201"/>
      <c r="UEM99" s="201"/>
      <c r="UEN99" s="201"/>
      <c r="UEO99" s="201"/>
      <c r="UEP99" s="201"/>
      <c r="UEQ99" s="201"/>
      <c r="UER99" s="201"/>
      <c r="UES99" s="201"/>
      <c r="UET99" s="201"/>
      <c r="UEU99" s="201"/>
      <c r="UEV99" s="201"/>
      <c r="UEW99" s="201"/>
      <c r="UEX99" s="201"/>
      <c r="UEY99" s="201"/>
      <c r="UEZ99" s="201"/>
      <c r="UFA99" s="201"/>
      <c r="UFB99" s="201"/>
      <c r="UFC99" s="201"/>
      <c r="UFD99" s="201"/>
      <c r="UFE99" s="201"/>
      <c r="UFF99" s="201"/>
      <c r="UFG99" s="201"/>
      <c r="UFH99" s="201"/>
      <c r="UFI99" s="201"/>
      <c r="UFJ99" s="201"/>
      <c r="UFK99" s="201"/>
      <c r="UFL99" s="201"/>
      <c r="UFM99" s="201"/>
      <c r="UFN99" s="201"/>
      <c r="UFO99" s="201"/>
      <c r="UFP99" s="201"/>
      <c r="UFQ99" s="201"/>
      <c r="UFR99" s="201"/>
      <c r="UFS99" s="201"/>
      <c r="UFT99" s="201"/>
      <c r="UFU99" s="201"/>
      <c r="UFV99" s="201"/>
      <c r="UFW99" s="201"/>
      <c r="UFX99" s="201"/>
      <c r="UFY99" s="201"/>
      <c r="UFZ99" s="201"/>
      <c r="UGA99" s="201"/>
      <c r="UGB99" s="201"/>
      <c r="UGC99" s="201"/>
      <c r="UGD99" s="201"/>
      <c r="UGE99" s="201"/>
      <c r="UGF99" s="201"/>
      <c r="UGG99" s="201"/>
      <c r="UGH99" s="201"/>
      <c r="UGI99" s="201"/>
      <c r="UGJ99" s="201"/>
      <c r="UGK99" s="201"/>
      <c r="UGL99" s="201"/>
      <c r="UGM99" s="201"/>
      <c r="UGN99" s="201"/>
      <c r="UGO99" s="201"/>
      <c r="UGP99" s="201"/>
      <c r="UGQ99" s="201"/>
      <c r="UGR99" s="201"/>
      <c r="UGS99" s="201"/>
      <c r="UGT99" s="201"/>
      <c r="UGU99" s="201"/>
      <c r="UGV99" s="201"/>
      <c r="UGW99" s="201"/>
      <c r="UGX99" s="201"/>
      <c r="UGY99" s="201"/>
      <c r="UGZ99" s="201"/>
      <c r="UHA99" s="201"/>
      <c r="UHB99" s="201"/>
      <c r="UHC99" s="201"/>
      <c r="UHD99" s="201"/>
      <c r="UHE99" s="201"/>
      <c r="UHF99" s="201"/>
      <c r="UHG99" s="201"/>
      <c r="UHH99" s="201"/>
      <c r="UHI99" s="201"/>
      <c r="UHJ99" s="201"/>
      <c r="UHK99" s="201"/>
      <c r="UHL99" s="201"/>
      <c r="UHM99" s="201"/>
      <c r="UHN99" s="201"/>
      <c r="UHO99" s="201"/>
      <c r="UHP99" s="201"/>
      <c r="UHQ99" s="201"/>
      <c r="UHR99" s="201"/>
      <c r="UHS99" s="201"/>
      <c r="UHT99" s="201"/>
      <c r="UHU99" s="201"/>
      <c r="UHV99" s="201"/>
      <c r="UHW99" s="201"/>
      <c r="UHX99" s="201"/>
      <c r="UHY99" s="201"/>
      <c r="UHZ99" s="201"/>
      <c r="UIA99" s="201"/>
      <c r="UIB99" s="201"/>
      <c r="UIC99" s="201"/>
      <c r="UID99" s="201"/>
      <c r="UIE99" s="201"/>
      <c r="UIF99" s="201"/>
      <c r="UIG99" s="201"/>
      <c r="UIH99" s="201"/>
      <c r="UII99" s="201"/>
      <c r="UIJ99" s="201"/>
      <c r="UIK99" s="201"/>
      <c r="UIL99" s="201"/>
      <c r="UIM99" s="201"/>
      <c r="UIN99" s="201"/>
      <c r="UIO99" s="201"/>
      <c r="UIP99" s="201"/>
      <c r="UIQ99" s="201"/>
      <c r="UIR99" s="201"/>
      <c r="UIS99" s="201"/>
      <c r="UIT99" s="201"/>
      <c r="UIU99" s="201"/>
      <c r="UIV99" s="201"/>
      <c r="UIW99" s="201"/>
      <c r="UIX99" s="201"/>
      <c r="UIY99" s="201"/>
      <c r="UIZ99" s="201"/>
      <c r="UJA99" s="201"/>
      <c r="UJB99" s="201"/>
      <c r="UJC99" s="201"/>
      <c r="UJD99" s="201"/>
      <c r="UJE99" s="201"/>
      <c r="UJF99" s="201"/>
      <c r="UJG99" s="201"/>
      <c r="UJH99" s="201"/>
      <c r="UJI99" s="201"/>
      <c r="UJJ99" s="201"/>
      <c r="UJK99" s="201"/>
      <c r="UJL99" s="201"/>
      <c r="UJM99" s="201"/>
      <c r="UJN99" s="201"/>
      <c r="UJO99" s="201"/>
      <c r="UJP99" s="201"/>
      <c r="UJQ99" s="201"/>
      <c r="UJR99" s="201"/>
      <c r="UJS99" s="201"/>
      <c r="UJT99" s="201"/>
      <c r="UJU99" s="201"/>
      <c r="UJV99" s="201"/>
      <c r="UJW99" s="201"/>
      <c r="UJX99" s="201"/>
      <c r="UJY99" s="201"/>
      <c r="UJZ99" s="201"/>
      <c r="UKA99" s="201"/>
      <c r="UKB99" s="201"/>
      <c r="UKC99" s="201"/>
      <c r="UKD99" s="201"/>
      <c r="UKE99" s="201"/>
      <c r="UKF99" s="201"/>
      <c r="UKG99" s="201"/>
      <c r="UKH99" s="201"/>
      <c r="UKI99" s="201"/>
      <c r="UKJ99" s="201"/>
      <c r="UKK99" s="201"/>
      <c r="UKL99" s="201"/>
      <c r="UKM99" s="201"/>
      <c r="UKN99" s="201"/>
      <c r="UKO99" s="201"/>
      <c r="UKP99" s="201"/>
      <c r="UKQ99" s="201"/>
      <c r="UKR99" s="201"/>
      <c r="UKS99" s="201"/>
      <c r="UKT99" s="201"/>
      <c r="UKU99" s="201"/>
      <c r="UKV99" s="201"/>
      <c r="UKW99" s="201"/>
      <c r="UKX99" s="201"/>
      <c r="UKY99" s="201"/>
      <c r="UKZ99" s="201"/>
      <c r="ULA99" s="201"/>
      <c r="ULB99" s="201"/>
      <c r="ULC99" s="201"/>
      <c r="ULD99" s="201"/>
      <c r="ULE99" s="201"/>
      <c r="ULF99" s="201"/>
      <c r="ULG99" s="201"/>
      <c r="ULH99" s="201"/>
      <c r="ULI99" s="201"/>
      <c r="ULJ99" s="201"/>
      <c r="ULK99" s="201"/>
      <c r="ULL99" s="201"/>
      <c r="ULM99" s="201"/>
      <c r="ULN99" s="201"/>
      <c r="ULO99" s="201"/>
      <c r="ULP99" s="201"/>
      <c r="ULQ99" s="201"/>
      <c r="ULR99" s="201"/>
      <c r="ULS99" s="201"/>
      <c r="ULT99" s="201"/>
      <c r="ULU99" s="201"/>
      <c r="ULV99" s="201"/>
      <c r="ULW99" s="201"/>
      <c r="ULX99" s="201"/>
      <c r="ULY99" s="201"/>
      <c r="ULZ99" s="201"/>
      <c r="UMA99" s="201"/>
      <c r="UMB99" s="201"/>
      <c r="UMC99" s="201"/>
      <c r="UMD99" s="201"/>
      <c r="UME99" s="201"/>
      <c r="UMF99" s="201"/>
      <c r="UMG99" s="201"/>
      <c r="UMH99" s="201"/>
      <c r="UMI99" s="201"/>
      <c r="UMJ99" s="201"/>
      <c r="UMK99" s="201"/>
      <c r="UML99" s="201"/>
      <c r="UMM99" s="201"/>
      <c r="UMN99" s="201"/>
      <c r="UMO99" s="201"/>
      <c r="UMP99" s="201"/>
      <c r="UMQ99" s="201"/>
      <c r="UMR99" s="201"/>
      <c r="UMS99" s="201"/>
      <c r="UMT99" s="201"/>
      <c r="UMU99" s="201"/>
      <c r="UMV99" s="201"/>
      <c r="UMW99" s="201"/>
      <c r="UMX99" s="201"/>
      <c r="UMY99" s="201"/>
      <c r="UMZ99" s="201"/>
      <c r="UNA99" s="201"/>
      <c r="UNB99" s="201"/>
      <c r="UNC99" s="201"/>
      <c r="UND99" s="201"/>
      <c r="UNE99" s="201"/>
      <c r="UNF99" s="201"/>
      <c r="UNG99" s="201"/>
      <c r="UNH99" s="201"/>
      <c r="UNI99" s="201"/>
      <c r="UNJ99" s="201"/>
      <c r="UNK99" s="201"/>
      <c r="UNL99" s="201"/>
      <c r="UNM99" s="201"/>
      <c r="UNN99" s="201"/>
      <c r="UNO99" s="201"/>
      <c r="UNP99" s="201"/>
      <c r="UNQ99" s="201"/>
      <c r="UNR99" s="201"/>
      <c r="UNS99" s="201"/>
      <c r="UNT99" s="201"/>
      <c r="UNU99" s="201"/>
      <c r="UNV99" s="201"/>
      <c r="UNW99" s="201"/>
      <c r="UNX99" s="201"/>
      <c r="UNY99" s="201"/>
      <c r="UNZ99" s="201"/>
      <c r="UOA99" s="201"/>
      <c r="UOB99" s="201"/>
      <c r="UOC99" s="201"/>
      <c r="UOD99" s="201"/>
      <c r="UOE99" s="201"/>
      <c r="UOF99" s="201"/>
      <c r="UOG99" s="201"/>
      <c r="UOH99" s="201"/>
      <c r="UOI99" s="201"/>
      <c r="UOJ99" s="201"/>
      <c r="UOK99" s="201"/>
      <c r="UOL99" s="201"/>
      <c r="UOM99" s="201"/>
      <c r="UON99" s="201"/>
      <c r="UOO99" s="201"/>
      <c r="UOP99" s="201"/>
      <c r="UOQ99" s="201"/>
      <c r="UOR99" s="201"/>
      <c r="UOS99" s="201"/>
      <c r="UOT99" s="201"/>
      <c r="UOU99" s="201"/>
      <c r="UOV99" s="201"/>
      <c r="UOW99" s="201"/>
      <c r="UOX99" s="201"/>
      <c r="UOY99" s="201"/>
      <c r="UOZ99" s="201"/>
      <c r="UPA99" s="201"/>
      <c r="UPB99" s="201"/>
      <c r="UPC99" s="201"/>
      <c r="UPD99" s="201"/>
      <c r="UPE99" s="201"/>
      <c r="UPF99" s="201"/>
      <c r="UPG99" s="201"/>
      <c r="UPH99" s="201"/>
      <c r="UPI99" s="201"/>
      <c r="UPJ99" s="201"/>
      <c r="UPK99" s="201"/>
      <c r="UPL99" s="201"/>
      <c r="UPM99" s="201"/>
      <c r="UPN99" s="201"/>
      <c r="UPO99" s="201"/>
      <c r="UPP99" s="201"/>
      <c r="UPQ99" s="201"/>
      <c r="UPR99" s="201"/>
      <c r="UPS99" s="201"/>
      <c r="UPT99" s="201"/>
      <c r="UPU99" s="201"/>
      <c r="UPV99" s="201"/>
      <c r="UPW99" s="201"/>
      <c r="UPX99" s="201"/>
      <c r="UPY99" s="201"/>
      <c r="UPZ99" s="201"/>
      <c r="UQA99" s="201"/>
      <c r="UQB99" s="201"/>
      <c r="UQC99" s="201"/>
      <c r="UQD99" s="201"/>
      <c r="UQE99" s="201"/>
      <c r="UQF99" s="201"/>
      <c r="UQG99" s="201"/>
      <c r="UQH99" s="201"/>
      <c r="UQI99" s="201"/>
      <c r="UQJ99" s="201"/>
      <c r="UQK99" s="201"/>
      <c r="UQL99" s="201"/>
      <c r="UQM99" s="201"/>
      <c r="UQN99" s="201"/>
      <c r="UQO99" s="201"/>
      <c r="UQP99" s="201"/>
      <c r="UQQ99" s="201"/>
      <c r="UQR99" s="201"/>
      <c r="UQS99" s="201"/>
      <c r="UQT99" s="201"/>
      <c r="UQU99" s="201"/>
      <c r="UQV99" s="201"/>
      <c r="UQW99" s="201"/>
      <c r="UQX99" s="201"/>
      <c r="UQY99" s="201"/>
      <c r="UQZ99" s="201"/>
      <c r="URA99" s="201"/>
      <c r="URB99" s="201"/>
      <c r="URC99" s="201"/>
      <c r="URD99" s="201"/>
      <c r="URE99" s="201"/>
      <c r="URF99" s="201"/>
      <c r="URG99" s="201"/>
      <c r="URH99" s="201"/>
      <c r="URI99" s="201"/>
      <c r="URJ99" s="201"/>
      <c r="URK99" s="201"/>
      <c r="URL99" s="201"/>
      <c r="URM99" s="201"/>
      <c r="URN99" s="201"/>
      <c r="URO99" s="201"/>
      <c r="URP99" s="201"/>
      <c r="URQ99" s="201"/>
      <c r="URR99" s="201"/>
      <c r="URS99" s="201"/>
      <c r="URT99" s="201"/>
      <c r="URU99" s="201"/>
      <c r="URV99" s="201"/>
      <c r="URW99" s="201"/>
      <c r="URX99" s="201"/>
      <c r="URY99" s="201"/>
      <c r="URZ99" s="201"/>
      <c r="USA99" s="201"/>
      <c r="USB99" s="201"/>
      <c r="USC99" s="201"/>
      <c r="USD99" s="201"/>
      <c r="USE99" s="201"/>
      <c r="USF99" s="201"/>
      <c r="USG99" s="201"/>
      <c r="USH99" s="201"/>
      <c r="USI99" s="201"/>
      <c r="USJ99" s="201"/>
      <c r="USK99" s="201"/>
      <c r="USL99" s="201"/>
      <c r="USM99" s="201"/>
      <c r="USN99" s="201"/>
      <c r="USO99" s="201"/>
      <c r="USP99" s="201"/>
      <c r="USQ99" s="201"/>
      <c r="USR99" s="201"/>
      <c r="USS99" s="201"/>
      <c r="UST99" s="201"/>
      <c r="USU99" s="201"/>
      <c r="USV99" s="201"/>
      <c r="USW99" s="201"/>
      <c r="USX99" s="201"/>
      <c r="USY99" s="201"/>
      <c r="USZ99" s="201"/>
      <c r="UTA99" s="201"/>
      <c r="UTB99" s="201"/>
      <c r="UTC99" s="201"/>
      <c r="UTD99" s="201"/>
      <c r="UTE99" s="201"/>
      <c r="UTF99" s="201"/>
      <c r="UTG99" s="201"/>
      <c r="UTH99" s="201"/>
      <c r="UTI99" s="201"/>
      <c r="UTJ99" s="201"/>
      <c r="UTK99" s="201"/>
      <c r="UTL99" s="201"/>
      <c r="UTM99" s="201"/>
      <c r="UTN99" s="201"/>
      <c r="UTO99" s="201"/>
      <c r="UTP99" s="201"/>
      <c r="UTQ99" s="201"/>
      <c r="UTR99" s="201"/>
      <c r="UTS99" s="201"/>
      <c r="UTT99" s="201"/>
      <c r="UTU99" s="201"/>
      <c r="UTV99" s="201"/>
      <c r="UTW99" s="201"/>
      <c r="UTX99" s="201"/>
      <c r="UTY99" s="201"/>
      <c r="UTZ99" s="201"/>
      <c r="UUA99" s="201"/>
      <c r="UUB99" s="201"/>
      <c r="UUC99" s="201"/>
      <c r="UUD99" s="201"/>
      <c r="UUE99" s="201"/>
      <c r="UUF99" s="201"/>
      <c r="UUG99" s="201"/>
      <c r="UUH99" s="201"/>
      <c r="UUI99" s="201"/>
      <c r="UUJ99" s="201"/>
      <c r="UUK99" s="201"/>
      <c r="UUL99" s="201"/>
      <c r="UUM99" s="201"/>
      <c r="UUN99" s="201"/>
      <c r="UUO99" s="201"/>
      <c r="UUP99" s="201"/>
      <c r="UUQ99" s="201"/>
      <c r="UUR99" s="201"/>
      <c r="UUS99" s="201"/>
      <c r="UUT99" s="201"/>
      <c r="UUU99" s="201"/>
      <c r="UUV99" s="201"/>
      <c r="UUW99" s="201"/>
      <c r="UUX99" s="201"/>
      <c r="UUY99" s="201"/>
      <c r="UUZ99" s="201"/>
      <c r="UVA99" s="201"/>
      <c r="UVB99" s="201"/>
      <c r="UVC99" s="201"/>
      <c r="UVD99" s="201"/>
      <c r="UVE99" s="201"/>
      <c r="UVF99" s="201"/>
      <c r="UVG99" s="201"/>
      <c r="UVH99" s="201"/>
      <c r="UVI99" s="201"/>
      <c r="UVJ99" s="201"/>
      <c r="UVK99" s="201"/>
      <c r="UVL99" s="201"/>
      <c r="UVM99" s="201"/>
      <c r="UVN99" s="201"/>
      <c r="UVO99" s="201"/>
      <c r="UVP99" s="201"/>
      <c r="UVQ99" s="201"/>
      <c r="UVR99" s="201"/>
      <c r="UVS99" s="201"/>
      <c r="UVT99" s="201"/>
      <c r="UVU99" s="201"/>
      <c r="UVV99" s="201"/>
      <c r="UVW99" s="201"/>
      <c r="UVX99" s="201"/>
      <c r="UVY99" s="201"/>
      <c r="UVZ99" s="201"/>
      <c r="UWA99" s="201"/>
      <c r="UWB99" s="201"/>
      <c r="UWC99" s="201"/>
      <c r="UWD99" s="201"/>
      <c r="UWE99" s="201"/>
      <c r="UWF99" s="201"/>
      <c r="UWG99" s="201"/>
      <c r="UWH99" s="201"/>
      <c r="UWI99" s="201"/>
      <c r="UWJ99" s="201"/>
      <c r="UWK99" s="201"/>
      <c r="UWL99" s="201"/>
      <c r="UWM99" s="201"/>
      <c r="UWN99" s="201"/>
      <c r="UWO99" s="201"/>
      <c r="UWP99" s="201"/>
      <c r="UWQ99" s="201"/>
      <c r="UWR99" s="201"/>
      <c r="UWS99" s="201"/>
      <c r="UWT99" s="201"/>
      <c r="UWU99" s="201"/>
      <c r="UWV99" s="201"/>
      <c r="UWW99" s="201"/>
      <c r="UWX99" s="201"/>
      <c r="UWY99" s="201"/>
      <c r="UWZ99" s="201"/>
      <c r="UXA99" s="201"/>
      <c r="UXB99" s="201"/>
      <c r="UXC99" s="201"/>
      <c r="UXD99" s="201"/>
      <c r="UXE99" s="201"/>
      <c r="UXF99" s="201"/>
      <c r="UXG99" s="201"/>
      <c r="UXH99" s="201"/>
      <c r="UXI99" s="201"/>
      <c r="UXJ99" s="201"/>
      <c r="UXK99" s="201"/>
      <c r="UXL99" s="201"/>
      <c r="UXM99" s="201"/>
      <c r="UXN99" s="201"/>
      <c r="UXO99" s="201"/>
      <c r="UXP99" s="201"/>
      <c r="UXQ99" s="201"/>
      <c r="UXR99" s="201"/>
      <c r="UXS99" s="201"/>
      <c r="UXT99" s="201"/>
      <c r="UXU99" s="201"/>
      <c r="UXV99" s="201"/>
      <c r="UXW99" s="201"/>
      <c r="UXX99" s="201"/>
      <c r="UXY99" s="201"/>
      <c r="UXZ99" s="201"/>
      <c r="UYA99" s="201"/>
      <c r="UYB99" s="201"/>
      <c r="UYC99" s="201"/>
      <c r="UYD99" s="201"/>
      <c r="UYE99" s="201"/>
      <c r="UYF99" s="201"/>
      <c r="UYG99" s="201"/>
      <c r="UYH99" s="201"/>
      <c r="UYI99" s="201"/>
      <c r="UYJ99" s="201"/>
      <c r="UYK99" s="201"/>
      <c r="UYL99" s="201"/>
      <c r="UYM99" s="201"/>
      <c r="UYN99" s="201"/>
      <c r="UYO99" s="201"/>
      <c r="UYP99" s="201"/>
      <c r="UYQ99" s="201"/>
      <c r="UYR99" s="201"/>
      <c r="UYS99" s="201"/>
      <c r="UYT99" s="201"/>
      <c r="UYU99" s="201"/>
      <c r="UYV99" s="201"/>
      <c r="UYW99" s="201"/>
      <c r="UYX99" s="201"/>
      <c r="UYY99" s="201"/>
      <c r="UYZ99" s="201"/>
      <c r="UZA99" s="201"/>
      <c r="UZB99" s="201"/>
      <c r="UZC99" s="201"/>
      <c r="UZD99" s="201"/>
      <c r="UZE99" s="201"/>
      <c r="UZF99" s="201"/>
      <c r="UZG99" s="201"/>
      <c r="UZH99" s="201"/>
      <c r="UZI99" s="201"/>
      <c r="UZJ99" s="201"/>
      <c r="UZK99" s="201"/>
      <c r="UZL99" s="201"/>
      <c r="UZM99" s="201"/>
      <c r="UZN99" s="201"/>
      <c r="UZO99" s="201"/>
      <c r="UZP99" s="201"/>
      <c r="UZQ99" s="201"/>
      <c r="UZR99" s="201"/>
      <c r="UZS99" s="201"/>
      <c r="UZT99" s="201"/>
      <c r="UZU99" s="201"/>
      <c r="UZV99" s="201"/>
      <c r="UZW99" s="201"/>
      <c r="UZX99" s="201"/>
      <c r="UZY99" s="201"/>
      <c r="UZZ99" s="201"/>
      <c r="VAA99" s="201"/>
      <c r="VAB99" s="201"/>
      <c r="VAC99" s="201"/>
      <c r="VAD99" s="201"/>
      <c r="VAE99" s="201"/>
      <c r="VAF99" s="201"/>
      <c r="VAG99" s="201"/>
      <c r="VAH99" s="201"/>
      <c r="VAI99" s="201"/>
      <c r="VAJ99" s="201"/>
      <c r="VAK99" s="201"/>
      <c r="VAL99" s="201"/>
      <c r="VAM99" s="201"/>
      <c r="VAN99" s="201"/>
      <c r="VAO99" s="201"/>
      <c r="VAP99" s="201"/>
      <c r="VAQ99" s="201"/>
      <c r="VAR99" s="201"/>
      <c r="VAS99" s="201"/>
      <c r="VAT99" s="201"/>
      <c r="VAU99" s="201"/>
      <c r="VAV99" s="201"/>
      <c r="VAW99" s="201"/>
      <c r="VAX99" s="201"/>
      <c r="VAY99" s="201"/>
      <c r="VAZ99" s="201"/>
      <c r="VBA99" s="201"/>
      <c r="VBB99" s="201"/>
      <c r="VBC99" s="201"/>
      <c r="VBD99" s="201"/>
      <c r="VBE99" s="201"/>
      <c r="VBF99" s="201"/>
      <c r="VBG99" s="201"/>
      <c r="VBH99" s="201"/>
      <c r="VBI99" s="201"/>
      <c r="VBJ99" s="201"/>
      <c r="VBK99" s="201"/>
      <c r="VBL99" s="201"/>
      <c r="VBM99" s="201"/>
      <c r="VBN99" s="201"/>
      <c r="VBO99" s="201"/>
      <c r="VBP99" s="201"/>
      <c r="VBQ99" s="201"/>
      <c r="VBR99" s="201"/>
      <c r="VBS99" s="201"/>
      <c r="VBT99" s="201"/>
      <c r="VBU99" s="201"/>
      <c r="VBV99" s="201"/>
      <c r="VBW99" s="201"/>
      <c r="VBX99" s="201"/>
      <c r="VBY99" s="201"/>
      <c r="VBZ99" s="201"/>
      <c r="VCA99" s="201"/>
      <c r="VCB99" s="201"/>
      <c r="VCC99" s="201"/>
      <c r="VCD99" s="201"/>
      <c r="VCE99" s="201"/>
      <c r="VCF99" s="201"/>
      <c r="VCG99" s="201"/>
      <c r="VCH99" s="201"/>
      <c r="VCI99" s="201"/>
      <c r="VCJ99" s="201"/>
      <c r="VCK99" s="201"/>
      <c r="VCL99" s="201"/>
      <c r="VCM99" s="201"/>
      <c r="VCN99" s="201"/>
      <c r="VCO99" s="201"/>
      <c r="VCP99" s="201"/>
      <c r="VCQ99" s="201"/>
      <c r="VCR99" s="201"/>
      <c r="VCS99" s="201"/>
      <c r="VCT99" s="201"/>
      <c r="VCU99" s="201"/>
      <c r="VCV99" s="201"/>
      <c r="VCW99" s="201"/>
      <c r="VCX99" s="201"/>
      <c r="VCY99" s="201"/>
      <c r="VCZ99" s="201"/>
      <c r="VDA99" s="201"/>
      <c r="VDB99" s="201"/>
      <c r="VDC99" s="201"/>
      <c r="VDD99" s="201"/>
      <c r="VDE99" s="201"/>
      <c r="VDF99" s="201"/>
      <c r="VDG99" s="201"/>
      <c r="VDH99" s="201"/>
      <c r="VDI99" s="201"/>
      <c r="VDJ99" s="201"/>
      <c r="VDK99" s="201"/>
      <c r="VDL99" s="201"/>
      <c r="VDM99" s="201"/>
      <c r="VDN99" s="201"/>
      <c r="VDO99" s="201"/>
      <c r="VDP99" s="201"/>
      <c r="VDQ99" s="201"/>
      <c r="VDR99" s="201"/>
      <c r="VDS99" s="201"/>
      <c r="VDT99" s="201"/>
      <c r="VDU99" s="201"/>
      <c r="VDV99" s="201"/>
      <c r="VDW99" s="201"/>
      <c r="VDX99" s="201"/>
      <c r="VDY99" s="201"/>
      <c r="VDZ99" s="201"/>
      <c r="VEA99" s="201"/>
      <c r="VEB99" s="201"/>
      <c r="VEC99" s="201"/>
      <c r="VED99" s="201"/>
      <c r="VEE99" s="201"/>
      <c r="VEF99" s="201"/>
      <c r="VEG99" s="201"/>
      <c r="VEH99" s="201"/>
      <c r="VEI99" s="201"/>
      <c r="VEJ99" s="201"/>
      <c r="VEK99" s="201"/>
      <c r="VEL99" s="201"/>
      <c r="VEM99" s="201"/>
      <c r="VEN99" s="201"/>
      <c r="VEO99" s="201"/>
      <c r="VEP99" s="201"/>
      <c r="VEQ99" s="201"/>
      <c r="VER99" s="201"/>
      <c r="VES99" s="201"/>
      <c r="VET99" s="201"/>
      <c r="VEU99" s="201"/>
      <c r="VEV99" s="201"/>
      <c r="VEW99" s="201"/>
      <c r="VEX99" s="201"/>
      <c r="VEY99" s="201"/>
      <c r="VEZ99" s="201"/>
      <c r="VFA99" s="201"/>
      <c r="VFB99" s="201"/>
      <c r="VFC99" s="201"/>
      <c r="VFD99" s="201"/>
      <c r="VFE99" s="201"/>
      <c r="VFF99" s="201"/>
      <c r="VFG99" s="201"/>
      <c r="VFH99" s="201"/>
      <c r="VFI99" s="201"/>
      <c r="VFJ99" s="201"/>
      <c r="VFK99" s="201"/>
      <c r="VFL99" s="201"/>
      <c r="VFM99" s="201"/>
      <c r="VFN99" s="201"/>
      <c r="VFO99" s="201"/>
      <c r="VFP99" s="201"/>
      <c r="VFQ99" s="201"/>
      <c r="VFR99" s="201"/>
      <c r="VFS99" s="201"/>
      <c r="VFT99" s="201"/>
      <c r="VFU99" s="201"/>
      <c r="VFV99" s="201"/>
      <c r="VFW99" s="201"/>
      <c r="VFX99" s="201"/>
      <c r="VFY99" s="201"/>
      <c r="VFZ99" s="201"/>
      <c r="VGA99" s="201"/>
      <c r="VGB99" s="201"/>
      <c r="VGC99" s="201"/>
      <c r="VGD99" s="201"/>
      <c r="VGE99" s="201"/>
      <c r="VGF99" s="201"/>
      <c r="VGG99" s="201"/>
      <c r="VGH99" s="201"/>
      <c r="VGI99" s="201"/>
      <c r="VGJ99" s="201"/>
      <c r="VGK99" s="201"/>
      <c r="VGL99" s="201"/>
      <c r="VGM99" s="201"/>
      <c r="VGN99" s="201"/>
      <c r="VGO99" s="201"/>
      <c r="VGP99" s="201"/>
      <c r="VGQ99" s="201"/>
      <c r="VGR99" s="201"/>
      <c r="VGS99" s="201"/>
      <c r="VGT99" s="201"/>
      <c r="VGU99" s="201"/>
      <c r="VGV99" s="201"/>
      <c r="VGW99" s="201"/>
      <c r="VGX99" s="201"/>
      <c r="VGY99" s="201"/>
      <c r="VGZ99" s="201"/>
      <c r="VHA99" s="201"/>
      <c r="VHB99" s="201"/>
      <c r="VHC99" s="201"/>
      <c r="VHD99" s="201"/>
      <c r="VHE99" s="201"/>
      <c r="VHF99" s="201"/>
      <c r="VHG99" s="201"/>
      <c r="VHH99" s="201"/>
      <c r="VHI99" s="201"/>
      <c r="VHJ99" s="201"/>
      <c r="VHK99" s="201"/>
      <c r="VHL99" s="201"/>
      <c r="VHM99" s="201"/>
      <c r="VHN99" s="201"/>
      <c r="VHO99" s="201"/>
      <c r="VHP99" s="201"/>
      <c r="VHQ99" s="201"/>
      <c r="VHR99" s="201"/>
      <c r="VHS99" s="201"/>
      <c r="VHT99" s="201"/>
      <c r="VHU99" s="201"/>
      <c r="VHV99" s="201"/>
      <c r="VHW99" s="201"/>
      <c r="VHX99" s="201"/>
      <c r="VHY99" s="201"/>
      <c r="VHZ99" s="201"/>
      <c r="VIA99" s="201"/>
      <c r="VIB99" s="201"/>
      <c r="VIC99" s="201"/>
      <c r="VID99" s="201"/>
      <c r="VIE99" s="201"/>
      <c r="VIF99" s="201"/>
      <c r="VIG99" s="201"/>
      <c r="VIH99" s="201"/>
      <c r="VII99" s="201"/>
      <c r="VIJ99" s="201"/>
      <c r="VIK99" s="201"/>
      <c r="VIL99" s="201"/>
      <c r="VIM99" s="201"/>
      <c r="VIN99" s="201"/>
      <c r="VIO99" s="201"/>
      <c r="VIP99" s="201"/>
      <c r="VIQ99" s="201"/>
      <c r="VIR99" s="201"/>
      <c r="VIS99" s="201"/>
      <c r="VIT99" s="201"/>
      <c r="VIU99" s="201"/>
      <c r="VIV99" s="201"/>
      <c r="VIW99" s="201"/>
      <c r="VIX99" s="201"/>
      <c r="VIY99" s="201"/>
      <c r="VIZ99" s="201"/>
      <c r="VJA99" s="201"/>
      <c r="VJB99" s="201"/>
      <c r="VJC99" s="201"/>
      <c r="VJD99" s="201"/>
      <c r="VJE99" s="201"/>
      <c r="VJF99" s="201"/>
      <c r="VJG99" s="201"/>
      <c r="VJH99" s="201"/>
      <c r="VJI99" s="201"/>
      <c r="VJJ99" s="201"/>
      <c r="VJK99" s="201"/>
      <c r="VJL99" s="201"/>
      <c r="VJM99" s="201"/>
      <c r="VJN99" s="201"/>
      <c r="VJO99" s="201"/>
      <c r="VJP99" s="201"/>
      <c r="VJQ99" s="201"/>
      <c r="VJR99" s="201"/>
      <c r="VJS99" s="201"/>
      <c r="VJT99" s="201"/>
      <c r="VJU99" s="201"/>
      <c r="VJV99" s="201"/>
      <c r="VJW99" s="201"/>
      <c r="VJX99" s="201"/>
      <c r="VJY99" s="201"/>
      <c r="VJZ99" s="201"/>
      <c r="VKA99" s="201"/>
      <c r="VKB99" s="201"/>
      <c r="VKC99" s="201"/>
      <c r="VKD99" s="201"/>
      <c r="VKE99" s="201"/>
      <c r="VKF99" s="201"/>
      <c r="VKG99" s="201"/>
      <c r="VKH99" s="201"/>
      <c r="VKI99" s="201"/>
      <c r="VKJ99" s="201"/>
      <c r="VKK99" s="201"/>
      <c r="VKL99" s="201"/>
      <c r="VKM99" s="201"/>
      <c r="VKN99" s="201"/>
      <c r="VKO99" s="201"/>
      <c r="VKP99" s="201"/>
      <c r="VKQ99" s="201"/>
      <c r="VKR99" s="201"/>
      <c r="VKS99" s="201"/>
      <c r="VKT99" s="201"/>
      <c r="VKU99" s="201"/>
      <c r="VKV99" s="201"/>
      <c r="VKW99" s="201"/>
      <c r="VKX99" s="201"/>
      <c r="VKY99" s="201"/>
      <c r="VKZ99" s="201"/>
      <c r="VLA99" s="201"/>
      <c r="VLB99" s="201"/>
      <c r="VLC99" s="201"/>
      <c r="VLD99" s="201"/>
      <c r="VLE99" s="201"/>
      <c r="VLF99" s="201"/>
      <c r="VLG99" s="201"/>
      <c r="VLH99" s="201"/>
      <c r="VLI99" s="201"/>
      <c r="VLJ99" s="201"/>
      <c r="VLK99" s="201"/>
      <c r="VLL99" s="201"/>
      <c r="VLM99" s="201"/>
      <c r="VLN99" s="201"/>
      <c r="VLO99" s="201"/>
      <c r="VLP99" s="201"/>
      <c r="VLQ99" s="201"/>
      <c r="VLR99" s="201"/>
      <c r="VLS99" s="201"/>
      <c r="VLT99" s="201"/>
      <c r="VLU99" s="201"/>
      <c r="VLV99" s="201"/>
      <c r="VLW99" s="201"/>
      <c r="VLX99" s="201"/>
      <c r="VLY99" s="201"/>
      <c r="VLZ99" s="201"/>
      <c r="VMA99" s="201"/>
      <c r="VMB99" s="201"/>
      <c r="VMC99" s="201"/>
      <c r="VMD99" s="201"/>
      <c r="VME99" s="201"/>
      <c r="VMF99" s="201"/>
      <c r="VMG99" s="201"/>
      <c r="VMH99" s="201"/>
      <c r="VMI99" s="201"/>
      <c r="VMJ99" s="201"/>
      <c r="VMK99" s="201"/>
      <c r="VML99" s="201"/>
      <c r="VMM99" s="201"/>
      <c r="VMN99" s="201"/>
      <c r="VMO99" s="201"/>
      <c r="VMP99" s="201"/>
      <c r="VMQ99" s="201"/>
      <c r="VMR99" s="201"/>
      <c r="VMS99" s="201"/>
      <c r="VMT99" s="201"/>
      <c r="VMU99" s="201"/>
      <c r="VMV99" s="201"/>
      <c r="VMW99" s="201"/>
      <c r="VMX99" s="201"/>
      <c r="VMY99" s="201"/>
      <c r="VMZ99" s="201"/>
      <c r="VNA99" s="201"/>
      <c r="VNB99" s="201"/>
      <c r="VNC99" s="201"/>
      <c r="VND99" s="201"/>
      <c r="VNE99" s="201"/>
      <c r="VNF99" s="201"/>
      <c r="VNG99" s="201"/>
      <c r="VNH99" s="201"/>
      <c r="VNI99" s="201"/>
      <c r="VNJ99" s="201"/>
      <c r="VNK99" s="201"/>
      <c r="VNL99" s="201"/>
      <c r="VNM99" s="201"/>
      <c r="VNN99" s="201"/>
      <c r="VNO99" s="201"/>
      <c r="VNP99" s="201"/>
      <c r="VNQ99" s="201"/>
      <c r="VNR99" s="201"/>
      <c r="VNS99" s="201"/>
      <c r="VNT99" s="201"/>
      <c r="VNU99" s="201"/>
      <c r="VNV99" s="201"/>
      <c r="VNW99" s="201"/>
      <c r="VNX99" s="201"/>
      <c r="VNY99" s="201"/>
      <c r="VNZ99" s="201"/>
      <c r="VOA99" s="201"/>
      <c r="VOB99" s="201"/>
      <c r="VOC99" s="201"/>
      <c r="VOD99" s="201"/>
      <c r="VOE99" s="201"/>
      <c r="VOF99" s="201"/>
      <c r="VOG99" s="201"/>
      <c r="VOH99" s="201"/>
      <c r="VOI99" s="201"/>
      <c r="VOJ99" s="201"/>
      <c r="VOK99" s="201"/>
      <c r="VOL99" s="201"/>
      <c r="VOM99" s="201"/>
      <c r="VON99" s="201"/>
      <c r="VOO99" s="201"/>
      <c r="VOP99" s="201"/>
      <c r="VOQ99" s="201"/>
      <c r="VOR99" s="201"/>
      <c r="VOS99" s="201"/>
      <c r="VOT99" s="201"/>
      <c r="VOU99" s="201"/>
      <c r="VOV99" s="201"/>
      <c r="VOW99" s="201"/>
      <c r="VOX99" s="201"/>
      <c r="VOY99" s="201"/>
      <c r="VOZ99" s="201"/>
      <c r="VPA99" s="201"/>
      <c r="VPB99" s="201"/>
      <c r="VPC99" s="201"/>
      <c r="VPD99" s="201"/>
      <c r="VPE99" s="201"/>
      <c r="VPF99" s="201"/>
      <c r="VPG99" s="201"/>
      <c r="VPH99" s="201"/>
      <c r="VPI99" s="201"/>
      <c r="VPJ99" s="201"/>
      <c r="VPK99" s="201"/>
      <c r="VPL99" s="201"/>
      <c r="VPM99" s="201"/>
      <c r="VPN99" s="201"/>
      <c r="VPO99" s="201"/>
      <c r="VPP99" s="201"/>
      <c r="VPQ99" s="201"/>
      <c r="VPR99" s="201"/>
      <c r="VPS99" s="201"/>
      <c r="VPT99" s="201"/>
      <c r="VPU99" s="201"/>
      <c r="VPV99" s="201"/>
      <c r="VPW99" s="201"/>
      <c r="VPX99" s="201"/>
      <c r="VPY99" s="201"/>
      <c r="VPZ99" s="201"/>
      <c r="VQA99" s="201"/>
      <c r="VQB99" s="201"/>
      <c r="VQC99" s="201"/>
      <c r="VQD99" s="201"/>
      <c r="VQE99" s="201"/>
      <c r="VQF99" s="201"/>
      <c r="VQG99" s="201"/>
      <c r="VQH99" s="201"/>
      <c r="VQI99" s="201"/>
      <c r="VQJ99" s="201"/>
      <c r="VQK99" s="201"/>
      <c r="VQL99" s="201"/>
      <c r="VQM99" s="201"/>
      <c r="VQN99" s="201"/>
      <c r="VQO99" s="201"/>
      <c r="VQP99" s="201"/>
      <c r="VQQ99" s="201"/>
      <c r="VQR99" s="201"/>
      <c r="VQS99" s="201"/>
      <c r="VQT99" s="201"/>
      <c r="VQU99" s="201"/>
      <c r="VQV99" s="201"/>
      <c r="VQW99" s="201"/>
      <c r="VQX99" s="201"/>
      <c r="VQY99" s="201"/>
      <c r="VQZ99" s="201"/>
      <c r="VRA99" s="201"/>
      <c r="VRB99" s="201"/>
      <c r="VRC99" s="201"/>
      <c r="VRD99" s="201"/>
      <c r="VRE99" s="201"/>
      <c r="VRF99" s="201"/>
      <c r="VRG99" s="201"/>
      <c r="VRH99" s="201"/>
      <c r="VRI99" s="201"/>
      <c r="VRJ99" s="201"/>
      <c r="VRK99" s="201"/>
      <c r="VRL99" s="201"/>
      <c r="VRM99" s="201"/>
      <c r="VRN99" s="201"/>
      <c r="VRO99" s="201"/>
      <c r="VRP99" s="201"/>
      <c r="VRQ99" s="201"/>
      <c r="VRR99" s="201"/>
      <c r="VRS99" s="201"/>
      <c r="VRT99" s="201"/>
      <c r="VRU99" s="201"/>
      <c r="VRV99" s="201"/>
      <c r="VRW99" s="201"/>
      <c r="VRX99" s="201"/>
      <c r="VRY99" s="201"/>
      <c r="VRZ99" s="201"/>
      <c r="VSA99" s="201"/>
      <c r="VSB99" s="201"/>
      <c r="VSC99" s="201"/>
      <c r="VSD99" s="201"/>
      <c r="VSE99" s="201"/>
      <c r="VSF99" s="201"/>
      <c r="VSG99" s="201"/>
      <c r="VSH99" s="201"/>
      <c r="VSI99" s="201"/>
      <c r="VSJ99" s="201"/>
      <c r="VSK99" s="201"/>
      <c r="VSL99" s="201"/>
      <c r="VSM99" s="201"/>
      <c r="VSN99" s="201"/>
      <c r="VSO99" s="201"/>
      <c r="VSP99" s="201"/>
      <c r="VSQ99" s="201"/>
      <c r="VSR99" s="201"/>
      <c r="VSS99" s="201"/>
      <c r="VST99" s="201"/>
      <c r="VSU99" s="201"/>
      <c r="VSV99" s="201"/>
      <c r="VSW99" s="201"/>
      <c r="VSX99" s="201"/>
      <c r="VSY99" s="201"/>
      <c r="VSZ99" s="201"/>
      <c r="VTA99" s="201"/>
      <c r="VTB99" s="201"/>
      <c r="VTC99" s="201"/>
      <c r="VTD99" s="201"/>
      <c r="VTE99" s="201"/>
      <c r="VTF99" s="201"/>
      <c r="VTG99" s="201"/>
      <c r="VTH99" s="201"/>
      <c r="VTI99" s="201"/>
      <c r="VTJ99" s="201"/>
      <c r="VTK99" s="201"/>
      <c r="VTL99" s="201"/>
      <c r="VTM99" s="201"/>
      <c r="VTN99" s="201"/>
      <c r="VTO99" s="201"/>
      <c r="VTP99" s="201"/>
      <c r="VTQ99" s="201"/>
      <c r="VTR99" s="201"/>
      <c r="VTS99" s="201"/>
      <c r="VTT99" s="201"/>
      <c r="VTU99" s="201"/>
      <c r="VTV99" s="201"/>
      <c r="VTW99" s="201"/>
      <c r="VTX99" s="201"/>
      <c r="VTY99" s="201"/>
      <c r="VTZ99" s="201"/>
      <c r="VUA99" s="201"/>
      <c r="VUB99" s="201"/>
      <c r="VUC99" s="201"/>
      <c r="VUD99" s="201"/>
      <c r="VUE99" s="201"/>
      <c r="VUF99" s="201"/>
      <c r="VUG99" s="201"/>
      <c r="VUH99" s="201"/>
      <c r="VUI99" s="201"/>
      <c r="VUJ99" s="201"/>
      <c r="VUK99" s="201"/>
      <c r="VUL99" s="201"/>
      <c r="VUM99" s="201"/>
      <c r="VUN99" s="201"/>
      <c r="VUO99" s="201"/>
      <c r="VUP99" s="201"/>
      <c r="VUQ99" s="201"/>
      <c r="VUR99" s="201"/>
      <c r="VUS99" s="201"/>
      <c r="VUT99" s="201"/>
      <c r="VUU99" s="201"/>
      <c r="VUV99" s="201"/>
      <c r="VUW99" s="201"/>
      <c r="VUX99" s="201"/>
      <c r="VUY99" s="201"/>
      <c r="VUZ99" s="201"/>
      <c r="VVA99" s="201"/>
      <c r="VVB99" s="201"/>
      <c r="VVC99" s="201"/>
      <c r="VVD99" s="201"/>
      <c r="VVE99" s="201"/>
      <c r="VVF99" s="201"/>
      <c r="VVG99" s="201"/>
      <c r="VVH99" s="201"/>
      <c r="VVI99" s="201"/>
      <c r="VVJ99" s="201"/>
      <c r="VVK99" s="201"/>
      <c r="VVL99" s="201"/>
      <c r="VVM99" s="201"/>
      <c r="VVN99" s="201"/>
      <c r="VVO99" s="201"/>
      <c r="VVP99" s="201"/>
      <c r="VVQ99" s="201"/>
      <c r="VVR99" s="201"/>
      <c r="VVS99" s="201"/>
      <c r="VVT99" s="201"/>
      <c r="VVU99" s="201"/>
      <c r="VVV99" s="201"/>
      <c r="VVW99" s="201"/>
      <c r="VVX99" s="201"/>
      <c r="VVY99" s="201"/>
      <c r="VVZ99" s="201"/>
      <c r="VWA99" s="201"/>
      <c r="VWB99" s="201"/>
      <c r="VWC99" s="201"/>
      <c r="VWD99" s="201"/>
      <c r="VWE99" s="201"/>
      <c r="VWF99" s="201"/>
      <c r="VWG99" s="201"/>
      <c r="VWH99" s="201"/>
      <c r="VWI99" s="201"/>
      <c r="VWJ99" s="201"/>
      <c r="VWK99" s="201"/>
      <c r="VWL99" s="201"/>
      <c r="VWM99" s="201"/>
      <c r="VWN99" s="201"/>
      <c r="VWO99" s="201"/>
      <c r="VWP99" s="201"/>
      <c r="VWQ99" s="201"/>
      <c r="VWR99" s="201"/>
      <c r="VWS99" s="201"/>
      <c r="VWT99" s="201"/>
      <c r="VWU99" s="201"/>
      <c r="VWV99" s="201"/>
      <c r="VWW99" s="201"/>
      <c r="VWX99" s="201"/>
      <c r="VWY99" s="201"/>
      <c r="VWZ99" s="201"/>
      <c r="VXA99" s="201"/>
      <c r="VXB99" s="201"/>
      <c r="VXC99" s="201"/>
      <c r="VXD99" s="201"/>
      <c r="VXE99" s="201"/>
      <c r="VXF99" s="201"/>
      <c r="VXG99" s="201"/>
      <c r="VXH99" s="201"/>
      <c r="VXI99" s="201"/>
      <c r="VXJ99" s="201"/>
      <c r="VXK99" s="201"/>
      <c r="VXL99" s="201"/>
      <c r="VXM99" s="201"/>
      <c r="VXN99" s="201"/>
      <c r="VXO99" s="201"/>
      <c r="VXP99" s="201"/>
      <c r="VXQ99" s="201"/>
      <c r="VXR99" s="201"/>
      <c r="VXS99" s="201"/>
      <c r="VXT99" s="201"/>
      <c r="VXU99" s="201"/>
      <c r="VXV99" s="201"/>
      <c r="VXW99" s="201"/>
      <c r="VXX99" s="201"/>
      <c r="VXY99" s="201"/>
      <c r="VXZ99" s="201"/>
      <c r="VYA99" s="201"/>
      <c r="VYB99" s="201"/>
      <c r="VYC99" s="201"/>
      <c r="VYD99" s="201"/>
      <c r="VYE99" s="201"/>
      <c r="VYF99" s="201"/>
      <c r="VYG99" s="201"/>
      <c r="VYH99" s="201"/>
      <c r="VYI99" s="201"/>
      <c r="VYJ99" s="201"/>
      <c r="VYK99" s="201"/>
      <c r="VYL99" s="201"/>
      <c r="VYM99" s="201"/>
      <c r="VYN99" s="201"/>
      <c r="VYO99" s="201"/>
      <c r="VYP99" s="201"/>
      <c r="VYQ99" s="201"/>
      <c r="VYR99" s="201"/>
      <c r="VYS99" s="201"/>
      <c r="VYT99" s="201"/>
      <c r="VYU99" s="201"/>
      <c r="VYV99" s="201"/>
      <c r="VYW99" s="201"/>
      <c r="VYX99" s="201"/>
      <c r="VYY99" s="201"/>
      <c r="VYZ99" s="201"/>
      <c r="VZA99" s="201"/>
      <c r="VZB99" s="201"/>
      <c r="VZC99" s="201"/>
      <c r="VZD99" s="201"/>
      <c r="VZE99" s="201"/>
      <c r="VZF99" s="201"/>
      <c r="VZG99" s="201"/>
      <c r="VZH99" s="201"/>
      <c r="VZI99" s="201"/>
      <c r="VZJ99" s="201"/>
      <c r="VZK99" s="201"/>
      <c r="VZL99" s="201"/>
      <c r="VZM99" s="201"/>
      <c r="VZN99" s="201"/>
      <c r="VZO99" s="201"/>
      <c r="VZP99" s="201"/>
      <c r="VZQ99" s="201"/>
      <c r="VZR99" s="201"/>
      <c r="VZS99" s="201"/>
      <c r="VZT99" s="201"/>
      <c r="VZU99" s="201"/>
      <c r="VZV99" s="201"/>
      <c r="VZW99" s="201"/>
      <c r="VZX99" s="201"/>
      <c r="VZY99" s="201"/>
      <c r="VZZ99" s="201"/>
      <c r="WAA99" s="201"/>
      <c r="WAB99" s="201"/>
      <c r="WAC99" s="201"/>
      <c r="WAD99" s="201"/>
      <c r="WAE99" s="201"/>
      <c r="WAF99" s="201"/>
      <c r="WAG99" s="201"/>
      <c r="WAH99" s="201"/>
      <c r="WAI99" s="201"/>
      <c r="WAJ99" s="201"/>
      <c r="WAK99" s="201"/>
      <c r="WAL99" s="201"/>
      <c r="WAM99" s="201"/>
      <c r="WAN99" s="201"/>
      <c r="WAO99" s="201"/>
      <c r="WAP99" s="201"/>
      <c r="WAQ99" s="201"/>
      <c r="WAR99" s="201"/>
      <c r="WAS99" s="201"/>
      <c r="WAT99" s="201"/>
      <c r="WAU99" s="201"/>
      <c r="WAV99" s="201"/>
      <c r="WAW99" s="201"/>
      <c r="WAX99" s="201"/>
      <c r="WAY99" s="201"/>
      <c r="WAZ99" s="201"/>
      <c r="WBA99" s="201"/>
      <c r="WBB99" s="201"/>
      <c r="WBC99" s="201"/>
      <c r="WBD99" s="201"/>
      <c r="WBE99" s="201"/>
      <c r="WBF99" s="201"/>
      <c r="WBG99" s="201"/>
      <c r="WBH99" s="201"/>
      <c r="WBI99" s="201"/>
      <c r="WBJ99" s="201"/>
      <c r="WBK99" s="201"/>
      <c r="WBL99" s="201"/>
      <c r="WBM99" s="201"/>
      <c r="WBN99" s="201"/>
      <c r="WBO99" s="201"/>
      <c r="WBP99" s="201"/>
      <c r="WBQ99" s="201"/>
      <c r="WBR99" s="201"/>
      <c r="WBS99" s="201"/>
      <c r="WBT99" s="201"/>
      <c r="WBU99" s="201"/>
      <c r="WBV99" s="201"/>
      <c r="WBW99" s="201"/>
      <c r="WBX99" s="201"/>
      <c r="WBY99" s="201"/>
      <c r="WBZ99" s="201"/>
      <c r="WCA99" s="201"/>
      <c r="WCB99" s="201"/>
      <c r="WCC99" s="201"/>
      <c r="WCD99" s="201"/>
      <c r="WCE99" s="201"/>
      <c r="WCF99" s="201"/>
      <c r="WCG99" s="201"/>
      <c r="WCH99" s="201"/>
      <c r="WCI99" s="201"/>
      <c r="WCJ99" s="201"/>
      <c r="WCK99" s="201"/>
      <c r="WCL99" s="201"/>
      <c r="WCM99" s="201"/>
      <c r="WCN99" s="201"/>
      <c r="WCO99" s="201"/>
      <c r="WCP99" s="201"/>
      <c r="WCQ99" s="201"/>
      <c r="WCR99" s="201"/>
      <c r="WCS99" s="201"/>
      <c r="WCT99" s="201"/>
      <c r="WCU99" s="201"/>
      <c r="WCV99" s="201"/>
      <c r="WCW99" s="201"/>
      <c r="WCX99" s="201"/>
      <c r="WCY99" s="201"/>
      <c r="WCZ99" s="201"/>
      <c r="WDA99" s="201"/>
      <c r="WDB99" s="201"/>
      <c r="WDC99" s="201"/>
      <c r="WDD99" s="201"/>
      <c r="WDE99" s="201"/>
      <c r="WDF99" s="201"/>
      <c r="WDG99" s="201"/>
      <c r="WDH99" s="201"/>
      <c r="WDI99" s="201"/>
      <c r="WDJ99" s="201"/>
      <c r="WDK99" s="201"/>
      <c r="WDL99" s="201"/>
      <c r="WDM99" s="201"/>
      <c r="WDN99" s="201"/>
      <c r="WDO99" s="201"/>
      <c r="WDP99" s="201"/>
      <c r="WDQ99" s="201"/>
      <c r="WDR99" s="201"/>
      <c r="WDS99" s="201"/>
      <c r="WDT99" s="201"/>
      <c r="WDU99" s="201"/>
      <c r="WDV99" s="201"/>
      <c r="WDW99" s="201"/>
      <c r="WDX99" s="201"/>
      <c r="WDY99" s="201"/>
      <c r="WDZ99" s="201"/>
      <c r="WEA99" s="201"/>
      <c r="WEB99" s="201"/>
      <c r="WEC99" s="201"/>
      <c r="WED99" s="201"/>
      <c r="WEE99" s="201"/>
      <c r="WEF99" s="201"/>
      <c r="WEG99" s="201"/>
      <c r="WEH99" s="201"/>
      <c r="WEI99" s="201"/>
      <c r="WEJ99" s="201"/>
      <c r="WEK99" s="201"/>
      <c r="WEL99" s="201"/>
      <c r="WEM99" s="201"/>
      <c r="WEN99" s="201"/>
      <c r="WEO99" s="201"/>
      <c r="WEP99" s="201"/>
      <c r="WEQ99" s="201"/>
      <c r="WER99" s="201"/>
      <c r="WES99" s="201"/>
      <c r="WET99" s="201"/>
      <c r="WEU99" s="201"/>
      <c r="WEV99" s="201"/>
      <c r="WEW99" s="201"/>
      <c r="WEX99" s="201"/>
      <c r="WEY99" s="201"/>
      <c r="WEZ99" s="201"/>
      <c r="WFA99" s="201"/>
      <c r="WFB99" s="201"/>
      <c r="WFC99" s="201"/>
      <c r="WFD99" s="201"/>
      <c r="WFE99" s="201"/>
      <c r="WFF99" s="201"/>
      <c r="WFG99" s="201"/>
      <c r="WFH99" s="201"/>
      <c r="WFI99" s="201"/>
      <c r="WFJ99" s="201"/>
      <c r="WFK99" s="201"/>
      <c r="WFL99" s="201"/>
      <c r="WFM99" s="201"/>
      <c r="WFN99" s="201"/>
      <c r="WFO99" s="201"/>
      <c r="WFP99" s="201"/>
      <c r="WFQ99" s="201"/>
      <c r="WFR99" s="201"/>
      <c r="WFS99" s="201"/>
      <c r="WFT99" s="201"/>
      <c r="WFU99" s="201"/>
      <c r="WFV99" s="201"/>
      <c r="WFW99" s="201"/>
      <c r="WFX99" s="201"/>
      <c r="WFY99" s="201"/>
      <c r="WFZ99" s="201"/>
      <c r="WGA99" s="201"/>
      <c r="WGB99" s="201"/>
      <c r="WGC99" s="201"/>
      <c r="WGD99" s="201"/>
      <c r="WGE99" s="201"/>
      <c r="WGF99" s="201"/>
      <c r="WGG99" s="201"/>
      <c r="WGH99" s="201"/>
      <c r="WGI99" s="201"/>
      <c r="WGJ99" s="201"/>
      <c r="WGK99" s="201"/>
      <c r="WGL99" s="201"/>
      <c r="WGM99" s="201"/>
      <c r="WGN99" s="201"/>
      <c r="WGO99" s="201"/>
      <c r="WGP99" s="201"/>
      <c r="WGQ99" s="201"/>
      <c r="WGR99" s="201"/>
      <c r="WGS99" s="201"/>
      <c r="WGT99" s="201"/>
      <c r="WGU99" s="201"/>
      <c r="WGV99" s="201"/>
      <c r="WGW99" s="201"/>
      <c r="WGX99" s="201"/>
      <c r="WGY99" s="201"/>
      <c r="WGZ99" s="201"/>
      <c r="WHA99" s="201"/>
      <c r="WHB99" s="201"/>
      <c r="WHC99" s="201"/>
      <c r="WHD99" s="201"/>
      <c r="WHE99" s="201"/>
      <c r="WHF99" s="201"/>
      <c r="WHG99" s="201"/>
      <c r="WHH99" s="201"/>
      <c r="WHI99" s="201"/>
      <c r="WHJ99" s="201"/>
      <c r="WHK99" s="201"/>
      <c r="WHL99" s="201"/>
      <c r="WHM99" s="201"/>
      <c r="WHN99" s="201"/>
      <c r="WHO99" s="201"/>
      <c r="WHP99" s="201"/>
      <c r="WHQ99" s="201"/>
      <c r="WHR99" s="201"/>
      <c r="WHS99" s="201"/>
      <c r="WHT99" s="201"/>
      <c r="WHU99" s="201"/>
      <c r="WHV99" s="201"/>
      <c r="WHW99" s="201"/>
      <c r="WHX99" s="201"/>
      <c r="WHY99" s="201"/>
      <c r="WHZ99" s="201"/>
      <c r="WIA99" s="201"/>
      <c r="WIB99" s="201"/>
      <c r="WIC99" s="201"/>
      <c r="WID99" s="201"/>
      <c r="WIE99" s="201"/>
      <c r="WIF99" s="201"/>
      <c r="WIG99" s="201"/>
      <c r="WIH99" s="201"/>
      <c r="WII99" s="201"/>
      <c r="WIJ99" s="201"/>
      <c r="WIK99" s="201"/>
      <c r="WIL99" s="201"/>
      <c r="WIM99" s="201"/>
      <c r="WIN99" s="201"/>
      <c r="WIO99" s="201"/>
      <c r="WIP99" s="201"/>
      <c r="WIQ99" s="201"/>
      <c r="WIR99" s="201"/>
      <c r="WIS99" s="201"/>
      <c r="WIT99" s="201"/>
      <c r="WIU99" s="201"/>
      <c r="WIV99" s="201"/>
      <c r="WIW99" s="201"/>
      <c r="WIX99" s="201"/>
      <c r="WIY99" s="201"/>
      <c r="WIZ99" s="201"/>
      <c r="WJA99" s="201"/>
      <c r="WJB99" s="201"/>
      <c r="WJC99" s="201"/>
      <c r="WJD99" s="201"/>
      <c r="WJE99" s="201"/>
      <c r="WJF99" s="201"/>
      <c r="WJG99" s="201"/>
      <c r="WJH99" s="201"/>
      <c r="WJI99" s="201"/>
      <c r="WJJ99" s="201"/>
      <c r="WJK99" s="201"/>
      <c r="WJL99" s="201"/>
      <c r="WJM99" s="201"/>
      <c r="WJN99" s="201"/>
      <c r="WJO99" s="201"/>
      <c r="WJP99" s="201"/>
      <c r="WJQ99" s="201"/>
      <c r="WJR99" s="201"/>
      <c r="WJS99" s="201"/>
      <c r="WJT99" s="201"/>
      <c r="WJU99" s="201"/>
      <c r="WJV99" s="201"/>
      <c r="WJW99" s="201"/>
      <c r="WJX99" s="201"/>
      <c r="WJY99" s="201"/>
      <c r="WJZ99" s="201"/>
      <c r="WKA99" s="201"/>
      <c r="WKB99" s="201"/>
      <c r="WKC99" s="201"/>
      <c r="WKD99" s="201"/>
      <c r="WKE99" s="201"/>
      <c r="WKF99" s="201"/>
      <c r="WKG99" s="201"/>
      <c r="WKH99" s="201"/>
      <c r="WKI99" s="201"/>
      <c r="WKJ99" s="201"/>
      <c r="WKK99" s="201"/>
      <c r="WKL99" s="201"/>
      <c r="WKM99" s="201"/>
      <c r="WKN99" s="201"/>
      <c r="WKO99" s="201"/>
      <c r="WKP99" s="201"/>
      <c r="WKQ99" s="201"/>
      <c r="WKR99" s="201"/>
      <c r="WKS99" s="201"/>
      <c r="WKT99" s="201"/>
      <c r="WKU99" s="201"/>
      <c r="WKV99" s="201"/>
      <c r="WKW99" s="201"/>
      <c r="WKX99" s="201"/>
      <c r="WKY99" s="201"/>
      <c r="WKZ99" s="201"/>
      <c r="WLA99" s="201"/>
      <c r="WLB99" s="201"/>
      <c r="WLC99" s="201"/>
      <c r="WLD99" s="201"/>
      <c r="WLE99" s="201"/>
      <c r="WLF99" s="201"/>
      <c r="WLG99" s="201"/>
      <c r="WLH99" s="201"/>
      <c r="WLI99" s="201"/>
      <c r="WLJ99" s="201"/>
      <c r="WLK99" s="201"/>
      <c r="WLL99" s="201"/>
      <c r="WLM99" s="201"/>
      <c r="WLN99" s="201"/>
      <c r="WLO99" s="201"/>
      <c r="WLP99" s="201"/>
      <c r="WLQ99" s="201"/>
      <c r="WLR99" s="201"/>
      <c r="WLS99" s="201"/>
      <c r="WLT99" s="201"/>
      <c r="WLU99" s="201"/>
      <c r="WLV99" s="201"/>
      <c r="WLW99" s="201"/>
      <c r="WLX99" s="201"/>
      <c r="WLY99" s="201"/>
      <c r="WLZ99" s="201"/>
      <c r="WMA99" s="201"/>
      <c r="WMB99" s="201"/>
      <c r="WMC99" s="201"/>
      <c r="WMD99" s="201"/>
      <c r="WME99" s="201"/>
      <c r="WMF99" s="201"/>
      <c r="WMG99" s="201"/>
      <c r="WMH99" s="201"/>
      <c r="WMI99" s="201"/>
      <c r="WMJ99" s="201"/>
      <c r="WMK99" s="201"/>
      <c r="WML99" s="201"/>
      <c r="WMM99" s="201"/>
      <c r="WMN99" s="201"/>
      <c r="WMO99" s="201"/>
      <c r="WMP99" s="201"/>
      <c r="WMQ99" s="201"/>
      <c r="WMR99" s="201"/>
      <c r="WMS99" s="201"/>
      <c r="WMT99" s="201"/>
      <c r="WMU99" s="201"/>
      <c r="WMV99" s="201"/>
      <c r="WMW99" s="201"/>
      <c r="WMX99" s="201"/>
      <c r="WMY99" s="201"/>
      <c r="WMZ99" s="201"/>
      <c r="WNA99" s="201"/>
      <c r="WNB99" s="201"/>
      <c r="WNC99" s="201"/>
      <c r="WND99" s="201"/>
      <c r="WNE99" s="201"/>
      <c r="WNF99" s="201"/>
      <c r="WNG99" s="201"/>
      <c r="WNH99" s="201"/>
      <c r="WNI99" s="201"/>
      <c r="WNJ99" s="201"/>
      <c r="WNK99" s="201"/>
      <c r="WNL99" s="201"/>
      <c r="WNM99" s="201"/>
      <c r="WNN99" s="201"/>
      <c r="WNO99" s="201"/>
      <c r="WNP99" s="201"/>
      <c r="WNQ99" s="201"/>
      <c r="WNR99" s="201"/>
      <c r="WNS99" s="201"/>
      <c r="WNT99" s="201"/>
      <c r="WNU99" s="201"/>
      <c r="WNV99" s="201"/>
      <c r="WNW99" s="201"/>
      <c r="WNX99" s="201"/>
      <c r="WNY99" s="201"/>
      <c r="WNZ99" s="201"/>
      <c r="WOA99" s="201"/>
      <c r="WOB99" s="201"/>
      <c r="WOC99" s="201"/>
      <c r="WOD99" s="201"/>
      <c r="WOE99" s="201"/>
      <c r="WOF99" s="201"/>
      <c r="WOG99" s="201"/>
      <c r="WOH99" s="201"/>
      <c r="WOI99" s="201"/>
      <c r="WOJ99" s="201"/>
      <c r="WOK99" s="201"/>
      <c r="WOL99" s="201"/>
      <c r="WOM99" s="201"/>
      <c r="WON99" s="201"/>
      <c r="WOO99" s="201"/>
      <c r="WOP99" s="201"/>
      <c r="WOQ99" s="201"/>
      <c r="WOR99" s="201"/>
      <c r="WOS99" s="201"/>
      <c r="WOT99" s="201"/>
      <c r="WOU99" s="201"/>
      <c r="WOV99" s="201"/>
      <c r="WOW99" s="201"/>
      <c r="WOX99" s="201"/>
      <c r="WOY99" s="201"/>
      <c r="WOZ99" s="201"/>
      <c r="WPA99" s="201"/>
      <c r="WPB99" s="201"/>
      <c r="WPC99" s="201"/>
      <c r="WPD99" s="201"/>
      <c r="WPE99" s="201"/>
      <c r="WPF99" s="201"/>
      <c r="WPG99" s="201"/>
      <c r="WPH99" s="201"/>
      <c r="WPI99" s="201"/>
      <c r="WPJ99" s="201"/>
      <c r="WPK99" s="201"/>
      <c r="WPL99" s="201"/>
      <c r="WPM99" s="201"/>
      <c r="WPN99" s="201"/>
      <c r="WPO99" s="201"/>
      <c r="WPP99" s="201"/>
      <c r="WPQ99" s="201"/>
      <c r="WPR99" s="201"/>
      <c r="WPS99" s="201"/>
      <c r="WPT99" s="201"/>
      <c r="WPU99" s="201"/>
      <c r="WPV99" s="201"/>
      <c r="WPW99" s="201"/>
      <c r="WPX99" s="201"/>
      <c r="WPY99" s="201"/>
      <c r="WPZ99" s="201"/>
      <c r="WQA99" s="201"/>
      <c r="WQB99" s="201"/>
      <c r="WQC99" s="201"/>
      <c r="WQD99" s="201"/>
      <c r="WQE99" s="201"/>
      <c r="WQF99" s="201"/>
      <c r="WQG99" s="201"/>
      <c r="WQH99" s="201"/>
      <c r="WQI99" s="201"/>
      <c r="WQJ99" s="201"/>
      <c r="WQK99" s="201"/>
      <c r="WQL99" s="201"/>
      <c r="WQM99" s="201"/>
      <c r="WQN99" s="201"/>
      <c r="WQO99" s="201"/>
      <c r="WQP99" s="201"/>
      <c r="WQQ99" s="201"/>
      <c r="WQR99" s="201"/>
      <c r="WQS99" s="201"/>
      <c r="WQT99" s="201"/>
      <c r="WQU99" s="201"/>
      <c r="WQV99" s="201"/>
      <c r="WQW99" s="201"/>
      <c r="WQX99" s="201"/>
      <c r="WQY99" s="201"/>
      <c r="WQZ99" s="201"/>
      <c r="WRA99" s="201"/>
      <c r="WRB99" s="201"/>
      <c r="WRC99" s="201"/>
      <c r="WRD99" s="201"/>
      <c r="WRE99" s="201"/>
      <c r="WRF99" s="201"/>
      <c r="WRG99" s="201"/>
      <c r="WRH99" s="201"/>
      <c r="WRI99" s="201"/>
      <c r="WRJ99" s="201"/>
      <c r="WRK99" s="201"/>
      <c r="WRL99" s="201"/>
      <c r="WRM99" s="201"/>
      <c r="WRN99" s="201"/>
      <c r="WRO99" s="201"/>
      <c r="WRP99" s="201"/>
      <c r="WRQ99" s="201"/>
      <c r="WRR99" s="201"/>
      <c r="WRS99" s="201"/>
      <c r="WRT99" s="201"/>
      <c r="WRU99" s="201"/>
      <c r="WRV99" s="201"/>
      <c r="WRW99" s="201"/>
      <c r="WRX99" s="201"/>
      <c r="WRY99" s="201"/>
      <c r="WRZ99" s="201"/>
      <c r="WSA99" s="201"/>
      <c r="WSB99" s="201"/>
      <c r="WSC99" s="201"/>
      <c r="WSD99" s="201"/>
      <c r="WSE99" s="201"/>
      <c r="WSF99" s="201"/>
      <c r="WSG99" s="201"/>
      <c r="WSH99" s="201"/>
      <c r="WSI99" s="201"/>
      <c r="WSJ99" s="201"/>
      <c r="WSK99" s="201"/>
      <c r="WSL99" s="201"/>
      <c r="WSM99" s="201"/>
      <c r="WSN99" s="201"/>
      <c r="WSO99" s="201"/>
      <c r="WSP99" s="201"/>
      <c r="WSQ99" s="201"/>
      <c r="WSR99" s="201"/>
      <c r="WSS99" s="201"/>
      <c r="WST99" s="201"/>
      <c r="WSU99" s="201"/>
      <c r="WSV99" s="201"/>
      <c r="WSW99" s="201"/>
      <c r="WSX99" s="201"/>
      <c r="WSY99" s="201"/>
      <c r="WSZ99" s="201"/>
      <c r="WTA99" s="201"/>
      <c r="WTB99" s="201"/>
      <c r="WTC99" s="201"/>
      <c r="WTD99" s="201"/>
      <c r="WTE99" s="201"/>
      <c r="WTF99" s="201"/>
      <c r="WTG99" s="201"/>
      <c r="WTH99" s="201"/>
      <c r="WTI99" s="201"/>
      <c r="WTJ99" s="201"/>
      <c r="WTK99" s="201"/>
      <c r="WTL99" s="201"/>
      <c r="WTM99" s="201"/>
      <c r="WTN99" s="201"/>
      <c r="WTO99" s="201"/>
      <c r="WTP99" s="201"/>
      <c r="WTQ99" s="201"/>
      <c r="WTR99" s="201"/>
      <c r="WTS99" s="201"/>
      <c r="WTT99" s="201"/>
      <c r="WTU99" s="201"/>
      <c r="WTV99" s="201"/>
      <c r="WTW99" s="201"/>
      <c r="WTX99" s="201"/>
      <c r="WTY99" s="201"/>
      <c r="WTZ99" s="201"/>
      <c r="WUA99" s="201"/>
      <c r="WUB99" s="201"/>
      <c r="WUC99" s="201"/>
      <c r="WUD99" s="201"/>
      <c r="WUE99" s="201"/>
      <c r="WUF99" s="201"/>
      <c r="WUG99" s="201"/>
      <c r="WUH99" s="201"/>
      <c r="WUI99" s="201"/>
      <c r="WUJ99" s="201"/>
      <c r="WUK99" s="201"/>
      <c r="WUL99" s="201"/>
      <c r="WUM99" s="201"/>
      <c r="WUN99" s="201"/>
      <c r="WUO99" s="201"/>
      <c r="WUP99" s="201"/>
      <c r="WUQ99" s="201"/>
      <c r="WUR99" s="201"/>
      <c r="WUS99" s="201"/>
      <c r="WUT99" s="201"/>
      <c r="WUU99" s="201"/>
      <c r="WUV99" s="201"/>
      <c r="WUW99" s="201"/>
      <c r="WUX99" s="201"/>
      <c r="WUY99" s="201"/>
      <c r="WUZ99" s="201"/>
      <c r="WVA99" s="201"/>
      <c r="WVB99" s="201"/>
      <c r="WVC99" s="201"/>
      <c r="WVD99" s="201"/>
      <c r="WVE99" s="201"/>
      <c r="WVF99" s="201"/>
      <c r="WVG99" s="201"/>
      <c r="WVH99" s="201"/>
      <c r="WVI99" s="201"/>
      <c r="WVJ99" s="201"/>
      <c r="WVK99" s="201"/>
      <c r="WVL99" s="201"/>
      <c r="WVM99" s="201"/>
      <c r="WVN99" s="201"/>
      <c r="WVO99" s="201"/>
      <c r="WVP99" s="201"/>
      <c r="WVQ99" s="201"/>
      <c r="WVR99" s="201"/>
      <c r="WVS99" s="201"/>
      <c r="WVT99" s="201"/>
      <c r="WVU99" s="201"/>
      <c r="WVV99" s="201"/>
      <c r="WVW99" s="201"/>
      <c r="WVX99" s="201"/>
      <c r="WVY99" s="201"/>
      <c r="WVZ99" s="201"/>
      <c r="WWA99" s="201"/>
      <c r="WWB99" s="201"/>
      <c r="WWC99" s="201"/>
      <c r="WWD99" s="201"/>
      <c r="WWE99" s="201"/>
      <c r="WWF99" s="201"/>
      <c r="WWG99" s="201"/>
      <c r="WWH99" s="201"/>
      <c r="WWI99" s="201"/>
      <c r="WWJ99" s="201"/>
      <c r="WWK99" s="201"/>
      <c r="WWL99" s="201"/>
      <c r="WWM99" s="201"/>
      <c r="WWN99" s="201"/>
      <c r="WWO99" s="201"/>
      <c r="WWP99" s="201"/>
      <c r="WWQ99" s="201"/>
      <c r="WWR99" s="201"/>
      <c r="WWS99" s="201"/>
      <c r="WWT99" s="201"/>
      <c r="WWU99" s="201"/>
      <c r="WWV99" s="201"/>
      <c r="WWW99" s="201"/>
      <c r="WWX99" s="201"/>
      <c r="WWY99" s="201"/>
      <c r="WWZ99" s="201"/>
      <c r="WXA99" s="201"/>
      <c r="WXB99" s="201"/>
      <c r="WXC99" s="201"/>
      <c r="WXD99" s="201"/>
      <c r="WXE99" s="201"/>
      <c r="WXF99" s="201"/>
      <c r="WXG99" s="201"/>
      <c r="WXH99" s="201"/>
      <c r="WXI99" s="201"/>
      <c r="WXJ99" s="201"/>
      <c r="WXK99" s="201"/>
      <c r="WXL99" s="201"/>
      <c r="WXM99" s="201"/>
      <c r="WXN99" s="201"/>
      <c r="WXO99" s="201"/>
      <c r="WXP99" s="201"/>
      <c r="WXQ99" s="201"/>
      <c r="WXR99" s="201"/>
      <c r="WXS99" s="201"/>
      <c r="WXT99" s="201"/>
      <c r="WXU99" s="201"/>
      <c r="WXV99" s="201"/>
      <c r="WXW99" s="201"/>
      <c r="WXX99" s="201"/>
      <c r="WXY99" s="201"/>
      <c r="WXZ99" s="201"/>
      <c r="WYA99" s="201"/>
      <c r="WYB99" s="201"/>
      <c r="WYC99" s="201"/>
      <c r="WYD99" s="201"/>
      <c r="WYE99" s="201"/>
      <c r="WYF99" s="201"/>
      <c r="WYG99" s="201"/>
      <c r="WYH99" s="201"/>
      <c r="WYI99" s="201"/>
      <c r="WYJ99" s="201"/>
      <c r="WYK99" s="201"/>
      <c r="WYL99" s="201"/>
      <c r="WYM99" s="201"/>
      <c r="WYN99" s="201"/>
      <c r="WYO99" s="201"/>
      <c r="WYP99" s="201"/>
      <c r="WYQ99" s="201"/>
      <c r="WYR99" s="201"/>
      <c r="WYS99" s="201"/>
      <c r="WYT99" s="201"/>
      <c r="WYU99" s="201"/>
      <c r="WYV99" s="201"/>
      <c r="WYW99" s="201"/>
      <c r="WYX99" s="201"/>
      <c r="WYY99" s="201"/>
      <c r="WYZ99" s="201"/>
      <c r="WZA99" s="201"/>
      <c r="WZB99" s="201"/>
      <c r="WZC99" s="201"/>
      <c r="WZD99" s="201"/>
      <c r="WZE99" s="201"/>
      <c r="WZF99" s="201"/>
      <c r="WZG99" s="201"/>
      <c r="WZH99" s="201"/>
      <c r="WZI99" s="201"/>
      <c r="WZJ99" s="201"/>
      <c r="WZK99" s="201"/>
      <c r="WZL99" s="201"/>
      <c r="WZM99" s="201"/>
      <c r="WZN99" s="201"/>
      <c r="WZO99" s="201"/>
      <c r="WZP99" s="201"/>
      <c r="WZQ99" s="201"/>
      <c r="WZR99" s="201"/>
      <c r="WZS99" s="201"/>
      <c r="WZT99" s="201"/>
      <c r="WZU99" s="201"/>
      <c r="WZV99" s="201"/>
      <c r="WZW99" s="201"/>
      <c r="WZX99" s="201"/>
      <c r="WZY99" s="201"/>
      <c r="WZZ99" s="201"/>
      <c r="XAA99" s="201"/>
      <c r="XAB99" s="201"/>
      <c r="XAC99" s="201"/>
      <c r="XAD99" s="201"/>
      <c r="XAE99" s="201"/>
      <c r="XAF99" s="201"/>
      <c r="XAG99" s="201"/>
      <c r="XAH99" s="201"/>
      <c r="XAI99" s="201"/>
      <c r="XAJ99" s="201"/>
      <c r="XAK99" s="201"/>
      <c r="XAL99" s="201"/>
      <c r="XAM99" s="201"/>
      <c r="XAN99" s="201"/>
      <c r="XAO99" s="201"/>
      <c r="XAP99" s="201"/>
      <c r="XAQ99" s="201"/>
      <c r="XAR99" s="201"/>
      <c r="XAS99" s="201"/>
      <c r="XAT99" s="201"/>
      <c r="XAU99" s="201"/>
      <c r="XAV99" s="201"/>
      <c r="XAW99" s="201"/>
      <c r="XAX99" s="201"/>
      <c r="XAY99" s="201"/>
      <c r="XAZ99" s="201"/>
      <c r="XBA99" s="201"/>
      <c r="XBB99" s="201"/>
      <c r="XBC99" s="201"/>
      <c r="XBD99" s="201"/>
      <c r="XBE99" s="201"/>
      <c r="XBF99" s="201"/>
      <c r="XBG99" s="201"/>
      <c r="XBH99" s="201"/>
      <c r="XBI99" s="201"/>
      <c r="XBJ99" s="201"/>
      <c r="XBK99" s="201"/>
      <c r="XBL99" s="201"/>
      <c r="XBM99" s="201"/>
      <c r="XBN99" s="201"/>
      <c r="XBO99" s="201"/>
      <c r="XBP99" s="201"/>
      <c r="XBQ99" s="201"/>
      <c r="XBR99" s="201"/>
      <c r="XBS99" s="201"/>
      <c r="XBT99" s="201"/>
      <c r="XBU99" s="201"/>
      <c r="XBV99" s="201"/>
      <c r="XBW99" s="201"/>
      <c r="XBX99" s="201"/>
      <c r="XBY99" s="201"/>
      <c r="XBZ99" s="201"/>
      <c r="XCA99" s="201"/>
      <c r="XCB99" s="201"/>
      <c r="XCC99" s="201"/>
      <c r="XCD99" s="201"/>
      <c r="XCE99" s="201"/>
      <c r="XCF99" s="201"/>
      <c r="XCG99" s="201"/>
      <c r="XCH99" s="201"/>
      <c r="XCI99" s="201"/>
      <c r="XCJ99" s="201"/>
      <c r="XCK99" s="201"/>
      <c r="XCL99" s="201"/>
      <c r="XCM99" s="201"/>
      <c r="XCN99" s="201"/>
      <c r="XCO99" s="201"/>
      <c r="XCP99" s="201"/>
      <c r="XCQ99" s="201"/>
      <c r="XCR99" s="201"/>
      <c r="XCS99" s="201"/>
      <c r="XCT99" s="201"/>
      <c r="XCU99" s="201"/>
      <c r="XCV99" s="201"/>
      <c r="XCW99" s="201"/>
      <c r="XCX99" s="201"/>
      <c r="XCY99" s="201"/>
      <c r="XCZ99" s="201"/>
      <c r="XDA99" s="201"/>
      <c r="XDB99" s="201"/>
      <c r="XDC99" s="201"/>
      <c r="XDD99" s="201"/>
      <c r="XDE99" s="201"/>
      <c r="XDF99" s="201"/>
      <c r="XDG99" s="201"/>
      <c r="XDH99" s="201"/>
      <c r="XDI99" s="201"/>
      <c r="XDJ99" s="201"/>
      <c r="XDK99" s="201"/>
      <c r="XDL99" s="201"/>
      <c r="XDM99" s="201"/>
      <c r="XDN99" s="201"/>
      <c r="XDO99" s="201"/>
      <c r="XDP99" s="201"/>
      <c r="XDQ99" s="201"/>
      <c r="XDR99" s="201"/>
      <c r="XDS99" s="201"/>
      <c r="XDT99" s="201"/>
      <c r="XDU99" s="201"/>
      <c r="XDV99" s="201"/>
      <c r="XDW99" s="201"/>
      <c r="XDX99" s="201"/>
      <c r="XDY99" s="201"/>
    </row>
    <row r="100" spans="1:16353" s="12" customFormat="1" ht="84" customHeight="1" x14ac:dyDescent="0.25">
      <c r="A100" s="398" t="s">
        <v>379</v>
      </c>
      <c r="B100" s="402" t="s">
        <v>110</v>
      </c>
      <c r="C100" s="403" t="s">
        <v>110</v>
      </c>
      <c r="D100" s="38" t="s">
        <v>1092</v>
      </c>
      <c r="E100" s="43">
        <v>3.1</v>
      </c>
      <c r="F100" s="39">
        <v>28972.66993</v>
      </c>
      <c r="G100" s="40">
        <v>88</v>
      </c>
      <c r="H100" s="39">
        <f>ROUNDDOWN(F100*G100/100,5)</f>
        <v>25495.949530000002</v>
      </c>
      <c r="I100" s="39"/>
      <c r="J100" s="39"/>
      <c r="K100" s="253"/>
      <c r="L100" s="400"/>
      <c r="M100" s="400"/>
      <c r="N100" s="57"/>
      <c r="O100" s="41"/>
      <c r="P100" s="56"/>
      <c r="Q100" s="57"/>
      <c r="R100" s="408" t="s">
        <v>337</v>
      </c>
      <c r="S100" s="41">
        <v>9</v>
      </c>
      <c r="T100" s="41" t="s">
        <v>310</v>
      </c>
      <c r="U100" s="41" t="s">
        <v>310</v>
      </c>
      <c r="V100" s="41" t="s">
        <v>321</v>
      </c>
      <c r="W100" s="408" t="s">
        <v>75</v>
      </c>
    </row>
    <row r="101" spans="1:16353" s="52" customFormat="1" ht="114" customHeight="1" x14ac:dyDescent="0.25">
      <c r="A101" s="343" t="s">
        <v>143</v>
      </c>
      <c r="B101" s="68" t="s">
        <v>110</v>
      </c>
      <c r="C101" s="69" t="s">
        <v>111</v>
      </c>
      <c r="D101" s="68" t="s">
        <v>111</v>
      </c>
      <c r="E101" s="70">
        <f>E102+E103</f>
        <v>4.1106499999999997</v>
      </c>
      <c r="F101" s="71">
        <f>F102+F103</f>
        <v>359652.44</v>
      </c>
      <c r="G101" s="72">
        <f>G102</f>
        <v>87</v>
      </c>
      <c r="H101" s="71">
        <f>H102+H103</f>
        <v>55835.057800000002</v>
      </c>
      <c r="I101" s="71">
        <f t="shared" ref="I101:J101" si="38">I102+I103</f>
        <v>258317.28539999999</v>
      </c>
      <c r="J101" s="71">
        <f t="shared" si="38"/>
        <v>0</v>
      </c>
      <c r="K101" s="189">
        <v>44490</v>
      </c>
      <c r="L101" s="190" t="s">
        <v>1106</v>
      </c>
      <c r="M101" s="190" t="s">
        <v>380</v>
      </c>
      <c r="N101" s="191" t="s">
        <v>381</v>
      </c>
      <c r="O101" s="191" t="s">
        <v>382</v>
      </c>
      <c r="P101" s="191" t="s">
        <v>1004</v>
      </c>
      <c r="Q101" s="191" t="s">
        <v>309</v>
      </c>
      <c r="R101" s="191" t="s">
        <v>274</v>
      </c>
      <c r="S101" s="74"/>
      <c r="T101" s="211" t="s">
        <v>314</v>
      </c>
      <c r="U101" s="73" t="s">
        <v>274</v>
      </c>
      <c r="V101" s="73" t="s">
        <v>274</v>
      </c>
      <c r="W101" s="74" t="s">
        <v>204</v>
      </c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  <c r="GO101" s="201"/>
      <c r="GP101" s="201"/>
      <c r="GQ101" s="201"/>
      <c r="GR101" s="201"/>
      <c r="GS101" s="201"/>
      <c r="GT101" s="201"/>
      <c r="GU101" s="201"/>
      <c r="GV101" s="201"/>
      <c r="GW101" s="201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1"/>
      <c r="IB101" s="201"/>
      <c r="IC101" s="201"/>
      <c r="ID101" s="201"/>
      <c r="IE101" s="201"/>
      <c r="IF101" s="201"/>
      <c r="IG101" s="201"/>
      <c r="IH101" s="201"/>
      <c r="II101" s="201"/>
      <c r="IJ101" s="201"/>
      <c r="IK101" s="201"/>
      <c r="IL101" s="201"/>
      <c r="IM101" s="201"/>
      <c r="IN101" s="201"/>
      <c r="IO101" s="201"/>
      <c r="IP101" s="201"/>
      <c r="IQ101" s="201"/>
      <c r="IR101" s="201"/>
      <c r="IS101" s="201"/>
      <c r="IT101" s="201"/>
      <c r="IU101" s="201"/>
      <c r="IV101" s="201"/>
      <c r="IW101" s="201"/>
      <c r="IX101" s="201"/>
      <c r="IY101" s="201"/>
      <c r="IZ101" s="201"/>
      <c r="JA101" s="201"/>
      <c r="JB101" s="201"/>
      <c r="JC101" s="201"/>
      <c r="JD101" s="201"/>
      <c r="JE101" s="201"/>
      <c r="JF101" s="201"/>
      <c r="JG101" s="201"/>
      <c r="JH101" s="201"/>
      <c r="JI101" s="201"/>
      <c r="JJ101" s="201"/>
      <c r="JK101" s="201"/>
      <c r="JL101" s="201"/>
      <c r="JM101" s="201"/>
      <c r="JN101" s="201"/>
      <c r="JO101" s="201"/>
      <c r="JP101" s="201"/>
      <c r="JQ101" s="201"/>
      <c r="JR101" s="201"/>
      <c r="JS101" s="201"/>
      <c r="JT101" s="201"/>
      <c r="JU101" s="201"/>
      <c r="JV101" s="201"/>
      <c r="JW101" s="201"/>
      <c r="JX101" s="201"/>
      <c r="JY101" s="201"/>
      <c r="JZ101" s="201"/>
      <c r="KA101" s="201"/>
      <c r="KB101" s="201"/>
      <c r="KC101" s="201"/>
      <c r="KD101" s="201"/>
      <c r="KE101" s="201"/>
      <c r="KF101" s="201"/>
      <c r="KG101" s="201"/>
      <c r="KH101" s="201"/>
      <c r="KI101" s="201"/>
      <c r="KJ101" s="201"/>
      <c r="KK101" s="201"/>
      <c r="KL101" s="201"/>
      <c r="KM101" s="201"/>
      <c r="KN101" s="201"/>
      <c r="KO101" s="201"/>
      <c r="KP101" s="201"/>
      <c r="KQ101" s="201"/>
      <c r="KR101" s="201"/>
      <c r="KS101" s="201"/>
      <c r="KT101" s="201"/>
      <c r="KU101" s="201"/>
      <c r="KV101" s="201"/>
      <c r="KW101" s="201"/>
      <c r="KX101" s="201"/>
      <c r="KY101" s="201"/>
      <c r="KZ101" s="201"/>
      <c r="LA101" s="201"/>
      <c r="LB101" s="201"/>
      <c r="LC101" s="201"/>
      <c r="LD101" s="201"/>
      <c r="LE101" s="201"/>
      <c r="LF101" s="201"/>
      <c r="LG101" s="201"/>
      <c r="LH101" s="201"/>
      <c r="LI101" s="201"/>
      <c r="LJ101" s="201"/>
      <c r="LK101" s="201"/>
      <c r="LL101" s="201"/>
      <c r="LM101" s="201"/>
      <c r="LN101" s="201"/>
      <c r="LO101" s="201"/>
      <c r="LP101" s="201"/>
      <c r="LQ101" s="201"/>
      <c r="LR101" s="201"/>
      <c r="LS101" s="201"/>
      <c r="LT101" s="201"/>
      <c r="LU101" s="201"/>
      <c r="LV101" s="201"/>
      <c r="LW101" s="201"/>
      <c r="LX101" s="201"/>
      <c r="LY101" s="201"/>
      <c r="LZ101" s="201"/>
      <c r="MA101" s="201"/>
      <c r="MB101" s="201"/>
      <c r="MC101" s="201"/>
      <c r="MD101" s="201"/>
      <c r="ME101" s="201"/>
      <c r="MF101" s="201"/>
      <c r="MG101" s="201"/>
      <c r="MH101" s="201"/>
      <c r="MI101" s="201"/>
      <c r="MJ101" s="201"/>
      <c r="MK101" s="201"/>
      <c r="ML101" s="201"/>
      <c r="MM101" s="201"/>
      <c r="MN101" s="201"/>
      <c r="MO101" s="201"/>
      <c r="MP101" s="201"/>
      <c r="MQ101" s="201"/>
      <c r="MR101" s="201"/>
      <c r="MS101" s="201"/>
      <c r="MT101" s="201"/>
      <c r="MU101" s="201"/>
      <c r="MV101" s="201"/>
      <c r="MW101" s="201"/>
      <c r="MX101" s="201"/>
      <c r="MY101" s="201"/>
      <c r="MZ101" s="201"/>
      <c r="NA101" s="201"/>
      <c r="NB101" s="201"/>
      <c r="NC101" s="201"/>
      <c r="ND101" s="201"/>
      <c r="NE101" s="201"/>
      <c r="NF101" s="201"/>
      <c r="NG101" s="201"/>
      <c r="NH101" s="201"/>
      <c r="NI101" s="201"/>
      <c r="NJ101" s="201"/>
      <c r="NK101" s="201"/>
      <c r="NL101" s="201"/>
      <c r="NM101" s="201"/>
      <c r="NN101" s="201"/>
      <c r="NO101" s="201"/>
      <c r="NP101" s="201"/>
      <c r="NQ101" s="201"/>
      <c r="NR101" s="201"/>
      <c r="NS101" s="201"/>
      <c r="NT101" s="201"/>
      <c r="NU101" s="201"/>
      <c r="NV101" s="201"/>
      <c r="NW101" s="201"/>
      <c r="NX101" s="201"/>
      <c r="NY101" s="201"/>
      <c r="NZ101" s="201"/>
      <c r="OA101" s="201"/>
      <c r="OB101" s="201"/>
      <c r="OC101" s="201"/>
      <c r="OD101" s="201"/>
      <c r="OE101" s="201"/>
      <c r="OF101" s="201"/>
      <c r="OG101" s="201"/>
      <c r="OH101" s="201"/>
      <c r="OI101" s="201"/>
      <c r="OJ101" s="201"/>
      <c r="OK101" s="201"/>
      <c r="OL101" s="201"/>
      <c r="OM101" s="201"/>
      <c r="ON101" s="201"/>
      <c r="OO101" s="201"/>
      <c r="OP101" s="201"/>
      <c r="OQ101" s="201"/>
      <c r="OR101" s="201"/>
      <c r="OS101" s="201"/>
      <c r="OT101" s="201"/>
      <c r="OU101" s="201"/>
      <c r="OV101" s="201"/>
      <c r="OW101" s="201"/>
      <c r="OX101" s="201"/>
      <c r="OY101" s="201"/>
      <c r="OZ101" s="201"/>
      <c r="PA101" s="201"/>
      <c r="PB101" s="201"/>
      <c r="PC101" s="201"/>
      <c r="PD101" s="201"/>
      <c r="PE101" s="201"/>
      <c r="PF101" s="201"/>
      <c r="PG101" s="201"/>
      <c r="PH101" s="201"/>
      <c r="PI101" s="201"/>
      <c r="PJ101" s="201"/>
      <c r="PK101" s="201"/>
      <c r="PL101" s="201"/>
      <c r="PM101" s="201"/>
      <c r="PN101" s="201"/>
      <c r="PO101" s="201"/>
      <c r="PP101" s="201"/>
      <c r="PQ101" s="201"/>
      <c r="PR101" s="201"/>
      <c r="PS101" s="201"/>
      <c r="PT101" s="201"/>
      <c r="PU101" s="201"/>
      <c r="PV101" s="201"/>
      <c r="PW101" s="201"/>
      <c r="PX101" s="201"/>
      <c r="PY101" s="201"/>
      <c r="PZ101" s="201"/>
      <c r="QA101" s="201"/>
      <c r="QB101" s="201"/>
      <c r="QC101" s="201"/>
      <c r="QD101" s="201"/>
      <c r="QE101" s="201"/>
      <c r="QF101" s="201"/>
      <c r="QG101" s="201"/>
      <c r="QH101" s="201"/>
      <c r="QI101" s="201"/>
      <c r="QJ101" s="201"/>
      <c r="QK101" s="201"/>
      <c r="QL101" s="201"/>
      <c r="QM101" s="201"/>
      <c r="QN101" s="201"/>
      <c r="QO101" s="201"/>
      <c r="QP101" s="201"/>
      <c r="QQ101" s="201"/>
      <c r="QR101" s="201"/>
      <c r="QS101" s="201"/>
      <c r="QT101" s="201"/>
      <c r="QU101" s="201"/>
      <c r="QV101" s="201"/>
      <c r="QW101" s="201"/>
      <c r="QX101" s="201"/>
      <c r="QY101" s="201"/>
      <c r="QZ101" s="201"/>
      <c r="RA101" s="201"/>
      <c r="RB101" s="201"/>
      <c r="RC101" s="201"/>
      <c r="RD101" s="201"/>
      <c r="RE101" s="201"/>
      <c r="RF101" s="201"/>
      <c r="RG101" s="201"/>
      <c r="RH101" s="201"/>
      <c r="RI101" s="201"/>
      <c r="RJ101" s="201"/>
      <c r="RK101" s="201"/>
      <c r="RL101" s="201"/>
      <c r="RM101" s="201"/>
      <c r="RN101" s="201"/>
      <c r="RO101" s="201"/>
      <c r="RP101" s="201"/>
      <c r="RQ101" s="201"/>
      <c r="RR101" s="201"/>
      <c r="RS101" s="201"/>
      <c r="RT101" s="201"/>
      <c r="RU101" s="201"/>
      <c r="RV101" s="201"/>
      <c r="RW101" s="201"/>
      <c r="RX101" s="201"/>
      <c r="RY101" s="201"/>
      <c r="RZ101" s="201"/>
      <c r="SA101" s="201"/>
      <c r="SB101" s="201"/>
      <c r="SC101" s="201"/>
      <c r="SD101" s="201"/>
      <c r="SE101" s="201"/>
      <c r="SF101" s="201"/>
      <c r="SG101" s="201"/>
      <c r="SH101" s="201"/>
      <c r="SI101" s="201"/>
      <c r="SJ101" s="201"/>
      <c r="SK101" s="201"/>
      <c r="SL101" s="201"/>
      <c r="SM101" s="201"/>
      <c r="SN101" s="201"/>
      <c r="SO101" s="201"/>
      <c r="SP101" s="201"/>
      <c r="SQ101" s="201"/>
      <c r="SR101" s="201"/>
      <c r="SS101" s="201"/>
      <c r="ST101" s="201"/>
      <c r="SU101" s="201"/>
      <c r="SV101" s="201"/>
      <c r="SW101" s="201"/>
      <c r="SX101" s="201"/>
      <c r="SY101" s="201"/>
      <c r="SZ101" s="201"/>
      <c r="TA101" s="201"/>
      <c r="TB101" s="201"/>
      <c r="TC101" s="201"/>
      <c r="TD101" s="201"/>
      <c r="TE101" s="201"/>
      <c r="TF101" s="201"/>
      <c r="TG101" s="201"/>
      <c r="TH101" s="201"/>
      <c r="TI101" s="201"/>
      <c r="TJ101" s="201"/>
      <c r="TK101" s="201"/>
      <c r="TL101" s="201"/>
      <c r="TM101" s="201"/>
      <c r="TN101" s="201"/>
      <c r="TO101" s="201"/>
      <c r="TP101" s="201"/>
      <c r="TQ101" s="201"/>
      <c r="TR101" s="201"/>
      <c r="TS101" s="201"/>
      <c r="TT101" s="201"/>
      <c r="TU101" s="201"/>
      <c r="TV101" s="201"/>
      <c r="TW101" s="201"/>
      <c r="TX101" s="201"/>
      <c r="TY101" s="201"/>
      <c r="TZ101" s="201"/>
      <c r="UA101" s="201"/>
      <c r="UB101" s="201"/>
      <c r="UC101" s="201"/>
      <c r="UD101" s="201"/>
      <c r="UE101" s="201"/>
      <c r="UF101" s="201"/>
      <c r="UG101" s="201"/>
      <c r="UH101" s="201"/>
      <c r="UI101" s="201"/>
      <c r="UJ101" s="201"/>
      <c r="UK101" s="201"/>
      <c r="UL101" s="201"/>
      <c r="UM101" s="201"/>
      <c r="UN101" s="201"/>
      <c r="UO101" s="201"/>
      <c r="UP101" s="201"/>
      <c r="UQ101" s="201"/>
      <c r="UR101" s="201"/>
      <c r="US101" s="201"/>
      <c r="UT101" s="201"/>
      <c r="UU101" s="201"/>
      <c r="UV101" s="201"/>
      <c r="UW101" s="201"/>
      <c r="UX101" s="201"/>
      <c r="UY101" s="201"/>
      <c r="UZ101" s="201"/>
      <c r="VA101" s="201"/>
      <c r="VB101" s="201"/>
      <c r="VC101" s="201"/>
      <c r="VD101" s="201"/>
      <c r="VE101" s="201"/>
      <c r="VF101" s="201"/>
      <c r="VG101" s="201"/>
      <c r="VH101" s="201"/>
      <c r="VI101" s="201"/>
      <c r="VJ101" s="201"/>
      <c r="VK101" s="201"/>
      <c r="VL101" s="201"/>
      <c r="VM101" s="201"/>
      <c r="VN101" s="201"/>
      <c r="VO101" s="201"/>
      <c r="VP101" s="201"/>
      <c r="VQ101" s="201"/>
      <c r="VR101" s="201"/>
      <c r="VS101" s="201"/>
      <c r="VT101" s="201"/>
      <c r="VU101" s="201"/>
      <c r="VV101" s="201"/>
      <c r="VW101" s="201"/>
      <c r="VX101" s="201"/>
      <c r="VY101" s="201"/>
      <c r="VZ101" s="201"/>
      <c r="WA101" s="201"/>
      <c r="WB101" s="201"/>
      <c r="WC101" s="201"/>
      <c r="WD101" s="201"/>
      <c r="WE101" s="201"/>
      <c r="WF101" s="201"/>
      <c r="WG101" s="201"/>
      <c r="WH101" s="201"/>
      <c r="WI101" s="201"/>
      <c r="WJ101" s="201"/>
      <c r="WK101" s="201"/>
      <c r="WL101" s="201"/>
      <c r="WM101" s="201"/>
      <c r="WN101" s="201"/>
      <c r="WO101" s="201"/>
      <c r="WP101" s="201"/>
      <c r="WQ101" s="201"/>
      <c r="WR101" s="201"/>
      <c r="WS101" s="201"/>
      <c r="WT101" s="201"/>
      <c r="WU101" s="201"/>
      <c r="WV101" s="201"/>
      <c r="WW101" s="201"/>
      <c r="WX101" s="201"/>
      <c r="WY101" s="201"/>
      <c r="WZ101" s="201"/>
      <c r="XA101" s="201"/>
      <c r="XB101" s="201"/>
      <c r="XC101" s="201"/>
      <c r="XD101" s="201"/>
      <c r="XE101" s="201"/>
      <c r="XF101" s="201"/>
      <c r="XG101" s="201"/>
      <c r="XH101" s="201"/>
      <c r="XI101" s="201"/>
      <c r="XJ101" s="201"/>
      <c r="XK101" s="201"/>
      <c r="XL101" s="201"/>
      <c r="XM101" s="201"/>
      <c r="XN101" s="201"/>
      <c r="XO101" s="201"/>
      <c r="XP101" s="201"/>
      <c r="XQ101" s="201"/>
      <c r="XR101" s="201"/>
      <c r="XS101" s="201"/>
      <c r="XT101" s="201"/>
      <c r="XU101" s="201"/>
      <c r="XV101" s="201"/>
      <c r="XW101" s="201"/>
      <c r="XX101" s="201"/>
      <c r="XY101" s="201"/>
      <c r="XZ101" s="201"/>
      <c r="YA101" s="201"/>
      <c r="YB101" s="201"/>
      <c r="YC101" s="201"/>
      <c r="YD101" s="201"/>
      <c r="YE101" s="201"/>
      <c r="YF101" s="201"/>
      <c r="YG101" s="201"/>
      <c r="YH101" s="201"/>
      <c r="YI101" s="201"/>
      <c r="YJ101" s="201"/>
      <c r="YK101" s="201"/>
      <c r="YL101" s="201"/>
      <c r="YM101" s="201"/>
      <c r="YN101" s="201"/>
      <c r="YO101" s="201"/>
      <c r="YP101" s="201"/>
      <c r="YQ101" s="201"/>
      <c r="YR101" s="201"/>
      <c r="YS101" s="201"/>
      <c r="YT101" s="201"/>
      <c r="YU101" s="201"/>
      <c r="YV101" s="201"/>
      <c r="YW101" s="201"/>
      <c r="YX101" s="201"/>
      <c r="YY101" s="201"/>
      <c r="YZ101" s="201"/>
      <c r="ZA101" s="201"/>
      <c r="ZB101" s="201"/>
      <c r="ZC101" s="201"/>
      <c r="ZD101" s="201"/>
      <c r="ZE101" s="201"/>
      <c r="ZF101" s="201"/>
      <c r="ZG101" s="201"/>
      <c r="ZH101" s="201"/>
      <c r="ZI101" s="201"/>
      <c r="ZJ101" s="201"/>
      <c r="ZK101" s="201"/>
      <c r="ZL101" s="201"/>
      <c r="ZM101" s="201"/>
      <c r="ZN101" s="201"/>
      <c r="ZO101" s="201"/>
      <c r="ZP101" s="201"/>
      <c r="ZQ101" s="201"/>
      <c r="ZR101" s="201"/>
      <c r="ZS101" s="201"/>
      <c r="ZT101" s="201"/>
      <c r="ZU101" s="201"/>
      <c r="ZV101" s="201"/>
      <c r="ZW101" s="201"/>
      <c r="ZX101" s="201"/>
      <c r="ZY101" s="201"/>
      <c r="ZZ101" s="201"/>
      <c r="AAA101" s="201"/>
      <c r="AAB101" s="201"/>
      <c r="AAC101" s="201"/>
      <c r="AAD101" s="201"/>
      <c r="AAE101" s="201"/>
      <c r="AAF101" s="201"/>
      <c r="AAG101" s="201"/>
      <c r="AAH101" s="201"/>
      <c r="AAI101" s="201"/>
      <c r="AAJ101" s="201"/>
      <c r="AAK101" s="201"/>
      <c r="AAL101" s="201"/>
      <c r="AAM101" s="201"/>
      <c r="AAN101" s="201"/>
      <c r="AAO101" s="201"/>
      <c r="AAP101" s="201"/>
      <c r="AAQ101" s="201"/>
      <c r="AAR101" s="201"/>
      <c r="AAS101" s="201"/>
      <c r="AAT101" s="201"/>
      <c r="AAU101" s="201"/>
      <c r="AAV101" s="201"/>
      <c r="AAW101" s="201"/>
      <c r="AAX101" s="201"/>
      <c r="AAY101" s="201"/>
      <c r="AAZ101" s="201"/>
      <c r="ABA101" s="201"/>
      <c r="ABB101" s="201"/>
      <c r="ABC101" s="201"/>
      <c r="ABD101" s="201"/>
      <c r="ABE101" s="201"/>
      <c r="ABF101" s="201"/>
      <c r="ABG101" s="201"/>
      <c r="ABH101" s="201"/>
      <c r="ABI101" s="201"/>
      <c r="ABJ101" s="201"/>
      <c r="ABK101" s="201"/>
      <c r="ABL101" s="201"/>
      <c r="ABM101" s="201"/>
      <c r="ABN101" s="201"/>
      <c r="ABO101" s="201"/>
      <c r="ABP101" s="201"/>
      <c r="ABQ101" s="201"/>
      <c r="ABR101" s="201"/>
      <c r="ABS101" s="201"/>
      <c r="ABT101" s="201"/>
      <c r="ABU101" s="201"/>
      <c r="ABV101" s="201"/>
      <c r="ABW101" s="201"/>
      <c r="ABX101" s="201"/>
      <c r="ABY101" s="201"/>
      <c r="ABZ101" s="201"/>
      <c r="ACA101" s="201"/>
      <c r="ACB101" s="201"/>
      <c r="ACC101" s="201"/>
      <c r="ACD101" s="201"/>
      <c r="ACE101" s="201"/>
      <c r="ACF101" s="201"/>
      <c r="ACG101" s="201"/>
      <c r="ACH101" s="201"/>
      <c r="ACI101" s="201"/>
      <c r="ACJ101" s="201"/>
      <c r="ACK101" s="201"/>
      <c r="ACL101" s="201"/>
      <c r="ACM101" s="201"/>
      <c r="ACN101" s="201"/>
      <c r="ACO101" s="201"/>
      <c r="ACP101" s="201"/>
      <c r="ACQ101" s="201"/>
      <c r="ACR101" s="201"/>
      <c r="ACS101" s="201"/>
      <c r="ACT101" s="201"/>
      <c r="ACU101" s="201"/>
      <c r="ACV101" s="201"/>
      <c r="ACW101" s="201"/>
      <c r="ACX101" s="201"/>
      <c r="ACY101" s="201"/>
      <c r="ACZ101" s="201"/>
      <c r="ADA101" s="201"/>
      <c r="ADB101" s="201"/>
      <c r="ADC101" s="201"/>
      <c r="ADD101" s="201"/>
      <c r="ADE101" s="201"/>
      <c r="ADF101" s="201"/>
      <c r="ADG101" s="201"/>
      <c r="ADH101" s="201"/>
      <c r="ADI101" s="201"/>
      <c r="ADJ101" s="201"/>
      <c r="ADK101" s="201"/>
      <c r="ADL101" s="201"/>
      <c r="ADM101" s="201"/>
      <c r="ADN101" s="201"/>
      <c r="ADO101" s="201"/>
      <c r="ADP101" s="201"/>
      <c r="ADQ101" s="201"/>
      <c r="ADR101" s="201"/>
      <c r="ADS101" s="201"/>
      <c r="ADT101" s="201"/>
      <c r="ADU101" s="201"/>
      <c r="ADV101" s="201"/>
      <c r="ADW101" s="201"/>
      <c r="ADX101" s="201"/>
      <c r="ADY101" s="201"/>
      <c r="ADZ101" s="201"/>
      <c r="AEA101" s="201"/>
      <c r="AEB101" s="201"/>
      <c r="AEC101" s="201"/>
      <c r="AED101" s="201"/>
      <c r="AEE101" s="201"/>
      <c r="AEF101" s="201"/>
      <c r="AEG101" s="201"/>
      <c r="AEH101" s="201"/>
      <c r="AEI101" s="201"/>
      <c r="AEJ101" s="201"/>
      <c r="AEK101" s="201"/>
      <c r="AEL101" s="201"/>
      <c r="AEM101" s="201"/>
      <c r="AEN101" s="201"/>
      <c r="AEO101" s="201"/>
      <c r="AEP101" s="201"/>
      <c r="AEQ101" s="201"/>
      <c r="AER101" s="201"/>
      <c r="AES101" s="201"/>
      <c r="AET101" s="201"/>
      <c r="AEU101" s="201"/>
      <c r="AEV101" s="201"/>
      <c r="AEW101" s="201"/>
      <c r="AEX101" s="201"/>
      <c r="AEY101" s="201"/>
      <c r="AEZ101" s="201"/>
      <c r="AFA101" s="201"/>
      <c r="AFB101" s="201"/>
      <c r="AFC101" s="201"/>
      <c r="AFD101" s="201"/>
      <c r="AFE101" s="201"/>
      <c r="AFF101" s="201"/>
      <c r="AFG101" s="201"/>
      <c r="AFH101" s="201"/>
      <c r="AFI101" s="201"/>
      <c r="AFJ101" s="201"/>
      <c r="AFK101" s="201"/>
      <c r="AFL101" s="201"/>
      <c r="AFM101" s="201"/>
      <c r="AFN101" s="201"/>
      <c r="AFO101" s="201"/>
      <c r="AFP101" s="201"/>
      <c r="AFQ101" s="201"/>
      <c r="AFR101" s="201"/>
      <c r="AFS101" s="201"/>
      <c r="AFT101" s="201"/>
      <c r="AFU101" s="201"/>
      <c r="AFV101" s="201"/>
      <c r="AFW101" s="201"/>
      <c r="AFX101" s="201"/>
      <c r="AFY101" s="201"/>
      <c r="AFZ101" s="201"/>
      <c r="AGA101" s="201"/>
      <c r="AGB101" s="201"/>
      <c r="AGC101" s="201"/>
      <c r="AGD101" s="201"/>
      <c r="AGE101" s="201"/>
      <c r="AGF101" s="201"/>
      <c r="AGG101" s="201"/>
      <c r="AGH101" s="201"/>
      <c r="AGI101" s="201"/>
      <c r="AGJ101" s="201"/>
      <c r="AGK101" s="201"/>
      <c r="AGL101" s="201"/>
      <c r="AGM101" s="201"/>
      <c r="AGN101" s="201"/>
      <c r="AGO101" s="201"/>
      <c r="AGP101" s="201"/>
      <c r="AGQ101" s="201"/>
      <c r="AGR101" s="201"/>
      <c r="AGS101" s="201"/>
      <c r="AGT101" s="201"/>
      <c r="AGU101" s="201"/>
      <c r="AGV101" s="201"/>
      <c r="AGW101" s="201"/>
      <c r="AGX101" s="201"/>
      <c r="AGY101" s="201"/>
      <c r="AGZ101" s="201"/>
      <c r="AHA101" s="201"/>
      <c r="AHB101" s="201"/>
      <c r="AHC101" s="201"/>
      <c r="AHD101" s="201"/>
      <c r="AHE101" s="201"/>
      <c r="AHF101" s="201"/>
      <c r="AHG101" s="201"/>
      <c r="AHH101" s="201"/>
      <c r="AHI101" s="201"/>
      <c r="AHJ101" s="201"/>
      <c r="AHK101" s="201"/>
      <c r="AHL101" s="201"/>
      <c r="AHM101" s="201"/>
      <c r="AHN101" s="201"/>
      <c r="AHO101" s="201"/>
      <c r="AHP101" s="201"/>
      <c r="AHQ101" s="201"/>
      <c r="AHR101" s="201"/>
      <c r="AHS101" s="201"/>
      <c r="AHT101" s="201"/>
      <c r="AHU101" s="201"/>
      <c r="AHV101" s="201"/>
      <c r="AHW101" s="201"/>
      <c r="AHX101" s="201"/>
      <c r="AHY101" s="201"/>
      <c r="AHZ101" s="201"/>
      <c r="AIA101" s="201"/>
      <c r="AIB101" s="201"/>
      <c r="AIC101" s="201"/>
      <c r="AID101" s="201"/>
      <c r="AIE101" s="201"/>
      <c r="AIF101" s="201"/>
      <c r="AIG101" s="201"/>
      <c r="AIH101" s="201"/>
      <c r="AII101" s="201"/>
      <c r="AIJ101" s="201"/>
      <c r="AIK101" s="201"/>
      <c r="AIL101" s="201"/>
      <c r="AIM101" s="201"/>
      <c r="AIN101" s="201"/>
      <c r="AIO101" s="201"/>
      <c r="AIP101" s="201"/>
      <c r="AIQ101" s="201"/>
      <c r="AIR101" s="201"/>
      <c r="AIS101" s="201"/>
      <c r="AIT101" s="201"/>
      <c r="AIU101" s="201"/>
      <c r="AIV101" s="201"/>
      <c r="AIW101" s="201"/>
      <c r="AIX101" s="201"/>
      <c r="AIY101" s="201"/>
      <c r="AIZ101" s="201"/>
      <c r="AJA101" s="201"/>
      <c r="AJB101" s="201"/>
      <c r="AJC101" s="201"/>
      <c r="AJD101" s="201"/>
      <c r="AJE101" s="201"/>
      <c r="AJF101" s="201"/>
      <c r="AJG101" s="201"/>
      <c r="AJH101" s="201"/>
      <c r="AJI101" s="201"/>
      <c r="AJJ101" s="201"/>
      <c r="AJK101" s="201"/>
      <c r="AJL101" s="201"/>
      <c r="AJM101" s="201"/>
      <c r="AJN101" s="201"/>
      <c r="AJO101" s="201"/>
      <c r="AJP101" s="201"/>
      <c r="AJQ101" s="201"/>
      <c r="AJR101" s="201"/>
      <c r="AJS101" s="201"/>
      <c r="AJT101" s="201"/>
      <c r="AJU101" s="201"/>
      <c r="AJV101" s="201"/>
      <c r="AJW101" s="201"/>
      <c r="AJX101" s="201"/>
      <c r="AJY101" s="201"/>
      <c r="AJZ101" s="201"/>
      <c r="AKA101" s="201"/>
      <c r="AKB101" s="201"/>
      <c r="AKC101" s="201"/>
      <c r="AKD101" s="201"/>
      <c r="AKE101" s="201"/>
      <c r="AKF101" s="201"/>
      <c r="AKG101" s="201"/>
      <c r="AKH101" s="201"/>
      <c r="AKI101" s="201"/>
      <c r="AKJ101" s="201"/>
      <c r="AKK101" s="201"/>
      <c r="AKL101" s="201"/>
      <c r="AKM101" s="201"/>
      <c r="AKN101" s="201"/>
      <c r="AKO101" s="201"/>
      <c r="AKP101" s="201"/>
      <c r="AKQ101" s="201"/>
      <c r="AKR101" s="201"/>
      <c r="AKS101" s="201"/>
      <c r="AKT101" s="201"/>
      <c r="AKU101" s="201"/>
      <c r="AKV101" s="201"/>
      <c r="AKW101" s="201"/>
      <c r="AKX101" s="201"/>
      <c r="AKY101" s="201"/>
      <c r="AKZ101" s="201"/>
      <c r="ALA101" s="201"/>
      <c r="ALB101" s="201"/>
      <c r="ALC101" s="201"/>
      <c r="ALD101" s="201"/>
      <c r="ALE101" s="201"/>
      <c r="ALF101" s="201"/>
      <c r="ALG101" s="201"/>
      <c r="ALH101" s="201"/>
      <c r="ALI101" s="201"/>
      <c r="ALJ101" s="201"/>
      <c r="ALK101" s="201"/>
      <c r="ALL101" s="201"/>
      <c r="ALM101" s="201"/>
      <c r="ALN101" s="201"/>
      <c r="ALO101" s="201"/>
      <c r="ALP101" s="201"/>
      <c r="ALQ101" s="201"/>
      <c r="ALR101" s="201"/>
      <c r="ALS101" s="201"/>
      <c r="ALT101" s="201"/>
      <c r="ALU101" s="201"/>
      <c r="ALV101" s="201"/>
      <c r="ALW101" s="201"/>
      <c r="ALX101" s="201"/>
      <c r="ALY101" s="201"/>
      <c r="ALZ101" s="201"/>
      <c r="AMA101" s="201"/>
      <c r="AMB101" s="201"/>
      <c r="AMC101" s="201"/>
      <c r="AMD101" s="201"/>
      <c r="AME101" s="201"/>
      <c r="AMF101" s="201"/>
      <c r="AMG101" s="201"/>
      <c r="AMH101" s="201"/>
      <c r="AMI101" s="201"/>
      <c r="AMJ101" s="201"/>
      <c r="AMK101" s="201"/>
      <c r="AML101" s="201"/>
      <c r="AMM101" s="201"/>
      <c r="AMN101" s="201"/>
      <c r="AMO101" s="201"/>
      <c r="AMP101" s="201"/>
      <c r="AMQ101" s="201"/>
      <c r="AMR101" s="201"/>
      <c r="AMS101" s="201"/>
      <c r="AMT101" s="201"/>
      <c r="AMU101" s="201"/>
      <c r="AMV101" s="201"/>
      <c r="AMW101" s="201"/>
      <c r="AMX101" s="201"/>
      <c r="AMY101" s="201"/>
      <c r="AMZ101" s="201"/>
      <c r="ANA101" s="201"/>
      <c r="ANB101" s="201"/>
      <c r="ANC101" s="201"/>
      <c r="AND101" s="201"/>
      <c r="ANE101" s="201"/>
      <c r="ANF101" s="201"/>
      <c r="ANG101" s="201"/>
      <c r="ANH101" s="201"/>
      <c r="ANI101" s="201"/>
      <c r="ANJ101" s="201"/>
      <c r="ANK101" s="201"/>
      <c r="ANL101" s="201"/>
      <c r="ANM101" s="201"/>
      <c r="ANN101" s="201"/>
      <c r="ANO101" s="201"/>
      <c r="ANP101" s="201"/>
      <c r="ANQ101" s="201"/>
      <c r="ANR101" s="201"/>
      <c r="ANS101" s="201"/>
      <c r="ANT101" s="201"/>
      <c r="ANU101" s="201"/>
      <c r="ANV101" s="201"/>
      <c r="ANW101" s="201"/>
      <c r="ANX101" s="201"/>
      <c r="ANY101" s="201"/>
      <c r="ANZ101" s="201"/>
      <c r="AOA101" s="201"/>
      <c r="AOB101" s="201"/>
      <c r="AOC101" s="201"/>
      <c r="AOD101" s="201"/>
      <c r="AOE101" s="201"/>
      <c r="AOF101" s="201"/>
      <c r="AOG101" s="201"/>
      <c r="AOH101" s="201"/>
      <c r="AOI101" s="201"/>
      <c r="AOJ101" s="201"/>
      <c r="AOK101" s="201"/>
      <c r="AOL101" s="201"/>
      <c r="AOM101" s="201"/>
      <c r="AON101" s="201"/>
      <c r="AOO101" s="201"/>
      <c r="AOP101" s="201"/>
      <c r="AOQ101" s="201"/>
      <c r="AOR101" s="201"/>
      <c r="AOS101" s="201"/>
      <c r="AOT101" s="201"/>
      <c r="AOU101" s="201"/>
      <c r="AOV101" s="201"/>
      <c r="AOW101" s="201"/>
      <c r="AOX101" s="201"/>
      <c r="AOY101" s="201"/>
      <c r="AOZ101" s="201"/>
      <c r="APA101" s="201"/>
      <c r="APB101" s="201"/>
      <c r="APC101" s="201"/>
      <c r="APD101" s="201"/>
      <c r="APE101" s="201"/>
      <c r="APF101" s="201"/>
      <c r="APG101" s="201"/>
      <c r="APH101" s="201"/>
      <c r="API101" s="201"/>
      <c r="APJ101" s="201"/>
      <c r="APK101" s="201"/>
      <c r="APL101" s="201"/>
      <c r="APM101" s="201"/>
      <c r="APN101" s="201"/>
      <c r="APO101" s="201"/>
      <c r="APP101" s="201"/>
      <c r="APQ101" s="201"/>
      <c r="APR101" s="201"/>
      <c r="APS101" s="201"/>
      <c r="APT101" s="201"/>
      <c r="APU101" s="201"/>
      <c r="APV101" s="201"/>
      <c r="APW101" s="201"/>
      <c r="APX101" s="201"/>
      <c r="APY101" s="201"/>
      <c r="APZ101" s="201"/>
      <c r="AQA101" s="201"/>
      <c r="AQB101" s="201"/>
      <c r="AQC101" s="201"/>
      <c r="AQD101" s="201"/>
      <c r="AQE101" s="201"/>
      <c r="AQF101" s="201"/>
      <c r="AQG101" s="201"/>
      <c r="AQH101" s="201"/>
      <c r="AQI101" s="201"/>
      <c r="AQJ101" s="201"/>
      <c r="AQK101" s="201"/>
      <c r="AQL101" s="201"/>
      <c r="AQM101" s="201"/>
      <c r="AQN101" s="201"/>
      <c r="AQO101" s="201"/>
      <c r="AQP101" s="201"/>
      <c r="AQQ101" s="201"/>
      <c r="AQR101" s="201"/>
      <c r="AQS101" s="201"/>
      <c r="AQT101" s="201"/>
      <c r="AQU101" s="201"/>
      <c r="AQV101" s="201"/>
      <c r="AQW101" s="201"/>
      <c r="AQX101" s="201"/>
      <c r="AQY101" s="201"/>
      <c r="AQZ101" s="201"/>
      <c r="ARA101" s="201"/>
      <c r="ARB101" s="201"/>
      <c r="ARC101" s="201"/>
      <c r="ARD101" s="201"/>
      <c r="ARE101" s="201"/>
      <c r="ARF101" s="201"/>
      <c r="ARG101" s="201"/>
      <c r="ARH101" s="201"/>
      <c r="ARI101" s="201"/>
      <c r="ARJ101" s="201"/>
      <c r="ARK101" s="201"/>
      <c r="ARL101" s="201"/>
      <c r="ARM101" s="201"/>
      <c r="ARN101" s="201"/>
      <c r="ARO101" s="201"/>
      <c r="ARP101" s="201"/>
      <c r="ARQ101" s="201"/>
      <c r="ARR101" s="201"/>
      <c r="ARS101" s="201"/>
      <c r="ART101" s="201"/>
      <c r="ARU101" s="201"/>
      <c r="ARV101" s="201"/>
      <c r="ARW101" s="201"/>
      <c r="ARX101" s="201"/>
      <c r="ARY101" s="201"/>
      <c r="ARZ101" s="201"/>
      <c r="ASA101" s="201"/>
      <c r="ASB101" s="201"/>
      <c r="ASC101" s="201"/>
      <c r="ASD101" s="201"/>
      <c r="ASE101" s="201"/>
      <c r="ASF101" s="201"/>
      <c r="ASG101" s="201"/>
      <c r="ASH101" s="201"/>
      <c r="ASI101" s="201"/>
      <c r="ASJ101" s="201"/>
      <c r="ASK101" s="201"/>
      <c r="ASL101" s="201"/>
      <c r="ASM101" s="201"/>
      <c r="ASN101" s="201"/>
      <c r="ASO101" s="201"/>
      <c r="ASP101" s="201"/>
      <c r="ASQ101" s="201"/>
      <c r="ASR101" s="201"/>
      <c r="ASS101" s="201"/>
      <c r="AST101" s="201"/>
      <c r="ASU101" s="201"/>
      <c r="ASV101" s="201"/>
      <c r="ASW101" s="201"/>
      <c r="ASX101" s="201"/>
      <c r="ASY101" s="201"/>
      <c r="ASZ101" s="201"/>
      <c r="ATA101" s="201"/>
      <c r="ATB101" s="201"/>
      <c r="ATC101" s="201"/>
      <c r="ATD101" s="201"/>
      <c r="ATE101" s="201"/>
      <c r="ATF101" s="201"/>
      <c r="ATG101" s="201"/>
      <c r="ATH101" s="201"/>
      <c r="ATI101" s="201"/>
      <c r="ATJ101" s="201"/>
      <c r="ATK101" s="201"/>
      <c r="ATL101" s="201"/>
      <c r="ATM101" s="201"/>
      <c r="ATN101" s="201"/>
      <c r="ATO101" s="201"/>
      <c r="ATP101" s="201"/>
      <c r="ATQ101" s="201"/>
      <c r="ATR101" s="201"/>
      <c r="ATS101" s="201"/>
      <c r="ATT101" s="201"/>
      <c r="ATU101" s="201"/>
      <c r="ATV101" s="201"/>
      <c r="ATW101" s="201"/>
      <c r="ATX101" s="201"/>
      <c r="ATY101" s="201"/>
      <c r="ATZ101" s="201"/>
      <c r="AUA101" s="201"/>
      <c r="AUB101" s="201"/>
      <c r="AUC101" s="201"/>
      <c r="AUD101" s="201"/>
      <c r="AUE101" s="201"/>
      <c r="AUF101" s="201"/>
      <c r="AUG101" s="201"/>
      <c r="AUH101" s="201"/>
      <c r="AUI101" s="201"/>
      <c r="AUJ101" s="201"/>
      <c r="AUK101" s="201"/>
      <c r="AUL101" s="201"/>
      <c r="AUM101" s="201"/>
      <c r="AUN101" s="201"/>
      <c r="AUO101" s="201"/>
      <c r="AUP101" s="201"/>
      <c r="AUQ101" s="201"/>
      <c r="AUR101" s="201"/>
      <c r="AUS101" s="201"/>
      <c r="AUT101" s="201"/>
      <c r="AUU101" s="201"/>
      <c r="AUV101" s="201"/>
      <c r="AUW101" s="201"/>
      <c r="AUX101" s="201"/>
      <c r="AUY101" s="201"/>
      <c r="AUZ101" s="201"/>
      <c r="AVA101" s="201"/>
      <c r="AVB101" s="201"/>
      <c r="AVC101" s="201"/>
      <c r="AVD101" s="201"/>
      <c r="AVE101" s="201"/>
      <c r="AVF101" s="201"/>
      <c r="AVG101" s="201"/>
      <c r="AVH101" s="201"/>
      <c r="AVI101" s="201"/>
      <c r="AVJ101" s="201"/>
      <c r="AVK101" s="201"/>
      <c r="AVL101" s="201"/>
      <c r="AVM101" s="201"/>
      <c r="AVN101" s="201"/>
      <c r="AVO101" s="201"/>
      <c r="AVP101" s="201"/>
      <c r="AVQ101" s="201"/>
      <c r="AVR101" s="201"/>
      <c r="AVS101" s="201"/>
      <c r="AVT101" s="201"/>
      <c r="AVU101" s="201"/>
      <c r="AVV101" s="201"/>
      <c r="AVW101" s="201"/>
      <c r="AVX101" s="201"/>
      <c r="AVY101" s="201"/>
      <c r="AVZ101" s="201"/>
      <c r="AWA101" s="201"/>
      <c r="AWB101" s="201"/>
      <c r="AWC101" s="201"/>
      <c r="AWD101" s="201"/>
      <c r="AWE101" s="201"/>
      <c r="AWF101" s="201"/>
      <c r="AWG101" s="201"/>
      <c r="AWH101" s="201"/>
      <c r="AWI101" s="201"/>
      <c r="AWJ101" s="201"/>
      <c r="AWK101" s="201"/>
      <c r="AWL101" s="201"/>
      <c r="AWM101" s="201"/>
      <c r="AWN101" s="201"/>
      <c r="AWO101" s="201"/>
      <c r="AWP101" s="201"/>
      <c r="AWQ101" s="201"/>
      <c r="AWR101" s="201"/>
      <c r="AWS101" s="201"/>
      <c r="AWT101" s="201"/>
      <c r="AWU101" s="201"/>
      <c r="AWV101" s="201"/>
      <c r="AWW101" s="201"/>
      <c r="AWX101" s="201"/>
      <c r="AWY101" s="201"/>
      <c r="AWZ101" s="201"/>
      <c r="AXA101" s="201"/>
      <c r="AXB101" s="201"/>
      <c r="AXC101" s="201"/>
      <c r="AXD101" s="201"/>
      <c r="AXE101" s="201"/>
      <c r="AXF101" s="201"/>
      <c r="AXG101" s="201"/>
      <c r="AXH101" s="201"/>
      <c r="AXI101" s="201"/>
      <c r="AXJ101" s="201"/>
      <c r="AXK101" s="201"/>
      <c r="AXL101" s="201"/>
      <c r="AXM101" s="201"/>
      <c r="AXN101" s="201"/>
      <c r="AXO101" s="201"/>
      <c r="AXP101" s="201"/>
      <c r="AXQ101" s="201"/>
      <c r="AXR101" s="201"/>
      <c r="AXS101" s="201"/>
      <c r="AXT101" s="201"/>
      <c r="AXU101" s="201"/>
      <c r="AXV101" s="201"/>
      <c r="AXW101" s="201"/>
      <c r="AXX101" s="201"/>
      <c r="AXY101" s="201"/>
      <c r="AXZ101" s="201"/>
      <c r="AYA101" s="201"/>
      <c r="AYB101" s="201"/>
      <c r="AYC101" s="201"/>
      <c r="AYD101" s="201"/>
      <c r="AYE101" s="201"/>
      <c r="AYF101" s="201"/>
      <c r="AYG101" s="201"/>
      <c r="AYH101" s="201"/>
      <c r="AYI101" s="201"/>
      <c r="AYJ101" s="201"/>
      <c r="AYK101" s="201"/>
      <c r="AYL101" s="201"/>
      <c r="AYM101" s="201"/>
      <c r="AYN101" s="201"/>
      <c r="AYO101" s="201"/>
      <c r="AYP101" s="201"/>
      <c r="AYQ101" s="201"/>
      <c r="AYR101" s="201"/>
      <c r="AYS101" s="201"/>
      <c r="AYT101" s="201"/>
      <c r="AYU101" s="201"/>
      <c r="AYV101" s="201"/>
      <c r="AYW101" s="201"/>
      <c r="AYX101" s="201"/>
      <c r="AYY101" s="201"/>
      <c r="AYZ101" s="201"/>
      <c r="AZA101" s="201"/>
      <c r="AZB101" s="201"/>
      <c r="AZC101" s="201"/>
      <c r="AZD101" s="201"/>
      <c r="AZE101" s="201"/>
      <c r="AZF101" s="201"/>
      <c r="AZG101" s="201"/>
      <c r="AZH101" s="201"/>
      <c r="AZI101" s="201"/>
      <c r="AZJ101" s="201"/>
      <c r="AZK101" s="201"/>
      <c r="AZL101" s="201"/>
      <c r="AZM101" s="201"/>
      <c r="AZN101" s="201"/>
      <c r="AZO101" s="201"/>
      <c r="AZP101" s="201"/>
      <c r="AZQ101" s="201"/>
      <c r="AZR101" s="201"/>
      <c r="AZS101" s="201"/>
      <c r="AZT101" s="201"/>
      <c r="AZU101" s="201"/>
      <c r="AZV101" s="201"/>
      <c r="AZW101" s="201"/>
      <c r="AZX101" s="201"/>
      <c r="AZY101" s="201"/>
      <c r="AZZ101" s="201"/>
      <c r="BAA101" s="201"/>
      <c r="BAB101" s="201"/>
      <c r="BAC101" s="201"/>
      <c r="BAD101" s="201"/>
      <c r="BAE101" s="201"/>
      <c r="BAF101" s="201"/>
      <c r="BAG101" s="201"/>
      <c r="BAH101" s="201"/>
      <c r="BAI101" s="201"/>
      <c r="BAJ101" s="201"/>
      <c r="BAK101" s="201"/>
      <c r="BAL101" s="201"/>
      <c r="BAM101" s="201"/>
      <c r="BAN101" s="201"/>
      <c r="BAO101" s="201"/>
      <c r="BAP101" s="201"/>
      <c r="BAQ101" s="201"/>
      <c r="BAR101" s="201"/>
      <c r="BAS101" s="201"/>
      <c r="BAT101" s="201"/>
      <c r="BAU101" s="201"/>
      <c r="BAV101" s="201"/>
      <c r="BAW101" s="201"/>
      <c r="BAX101" s="201"/>
      <c r="BAY101" s="201"/>
      <c r="BAZ101" s="201"/>
      <c r="BBA101" s="201"/>
      <c r="BBB101" s="201"/>
      <c r="BBC101" s="201"/>
      <c r="BBD101" s="201"/>
      <c r="BBE101" s="201"/>
      <c r="BBF101" s="201"/>
      <c r="BBG101" s="201"/>
      <c r="BBH101" s="201"/>
      <c r="BBI101" s="201"/>
      <c r="BBJ101" s="201"/>
      <c r="BBK101" s="201"/>
      <c r="BBL101" s="201"/>
      <c r="BBM101" s="201"/>
      <c r="BBN101" s="201"/>
      <c r="BBO101" s="201"/>
      <c r="BBP101" s="201"/>
      <c r="BBQ101" s="201"/>
      <c r="BBR101" s="201"/>
      <c r="BBS101" s="201"/>
      <c r="BBT101" s="201"/>
      <c r="BBU101" s="201"/>
      <c r="BBV101" s="201"/>
      <c r="BBW101" s="201"/>
      <c r="BBX101" s="201"/>
      <c r="BBY101" s="201"/>
      <c r="BBZ101" s="201"/>
      <c r="BCA101" s="201"/>
      <c r="BCB101" s="201"/>
      <c r="BCC101" s="201"/>
      <c r="BCD101" s="201"/>
      <c r="BCE101" s="201"/>
      <c r="BCF101" s="201"/>
      <c r="BCG101" s="201"/>
      <c r="BCH101" s="201"/>
      <c r="BCI101" s="201"/>
      <c r="BCJ101" s="201"/>
      <c r="BCK101" s="201"/>
      <c r="BCL101" s="201"/>
      <c r="BCM101" s="201"/>
      <c r="BCN101" s="201"/>
      <c r="BCO101" s="201"/>
      <c r="BCP101" s="201"/>
      <c r="BCQ101" s="201"/>
      <c r="BCR101" s="201"/>
      <c r="BCS101" s="201"/>
      <c r="BCT101" s="201"/>
      <c r="BCU101" s="201"/>
      <c r="BCV101" s="201"/>
      <c r="BCW101" s="201"/>
      <c r="BCX101" s="201"/>
      <c r="BCY101" s="201"/>
      <c r="BCZ101" s="201"/>
      <c r="BDA101" s="201"/>
      <c r="BDB101" s="201"/>
      <c r="BDC101" s="201"/>
      <c r="BDD101" s="201"/>
      <c r="BDE101" s="201"/>
      <c r="BDF101" s="201"/>
      <c r="BDG101" s="201"/>
      <c r="BDH101" s="201"/>
      <c r="BDI101" s="201"/>
      <c r="BDJ101" s="201"/>
      <c r="BDK101" s="201"/>
      <c r="BDL101" s="201"/>
      <c r="BDM101" s="201"/>
      <c r="BDN101" s="201"/>
      <c r="BDO101" s="201"/>
      <c r="BDP101" s="201"/>
      <c r="BDQ101" s="201"/>
      <c r="BDR101" s="201"/>
      <c r="BDS101" s="201"/>
      <c r="BDT101" s="201"/>
      <c r="BDU101" s="201"/>
      <c r="BDV101" s="201"/>
      <c r="BDW101" s="201"/>
      <c r="BDX101" s="201"/>
      <c r="BDY101" s="201"/>
      <c r="BDZ101" s="201"/>
      <c r="BEA101" s="201"/>
      <c r="BEB101" s="201"/>
      <c r="BEC101" s="201"/>
      <c r="BED101" s="201"/>
      <c r="BEE101" s="201"/>
      <c r="BEF101" s="201"/>
      <c r="BEG101" s="201"/>
      <c r="BEH101" s="201"/>
      <c r="BEI101" s="201"/>
      <c r="BEJ101" s="201"/>
      <c r="BEK101" s="201"/>
      <c r="BEL101" s="201"/>
      <c r="BEM101" s="201"/>
      <c r="BEN101" s="201"/>
      <c r="BEO101" s="201"/>
      <c r="BEP101" s="201"/>
      <c r="BEQ101" s="201"/>
      <c r="BER101" s="201"/>
      <c r="BES101" s="201"/>
      <c r="BET101" s="201"/>
      <c r="BEU101" s="201"/>
      <c r="BEV101" s="201"/>
      <c r="BEW101" s="201"/>
      <c r="BEX101" s="201"/>
      <c r="BEY101" s="201"/>
      <c r="BEZ101" s="201"/>
      <c r="BFA101" s="201"/>
      <c r="BFB101" s="201"/>
      <c r="BFC101" s="201"/>
      <c r="BFD101" s="201"/>
      <c r="BFE101" s="201"/>
      <c r="BFF101" s="201"/>
      <c r="BFG101" s="201"/>
      <c r="BFH101" s="201"/>
      <c r="BFI101" s="201"/>
      <c r="BFJ101" s="201"/>
      <c r="BFK101" s="201"/>
      <c r="BFL101" s="201"/>
      <c r="BFM101" s="201"/>
      <c r="BFN101" s="201"/>
      <c r="BFO101" s="201"/>
      <c r="BFP101" s="201"/>
      <c r="BFQ101" s="201"/>
      <c r="BFR101" s="201"/>
      <c r="BFS101" s="201"/>
      <c r="BFT101" s="201"/>
      <c r="BFU101" s="201"/>
      <c r="BFV101" s="201"/>
      <c r="BFW101" s="201"/>
      <c r="BFX101" s="201"/>
      <c r="BFY101" s="201"/>
      <c r="BFZ101" s="201"/>
      <c r="BGA101" s="201"/>
      <c r="BGB101" s="201"/>
      <c r="BGC101" s="201"/>
      <c r="BGD101" s="201"/>
      <c r="BGE101" s="201"/>
      <c r="BGF101" s="201"/>
      <c r="BGG101" s="201"/>
      <c r="BGH101" s="201"/>
      <c r="BGI101" s="201"/>
      <c r="BGJ101" s="201"/>
      <c r="BGK101" s="201"/>
      <c r="BGL101" s="201"/>
      <c r="BGM101" s="201"/>
      <c r="BGN101" s="201"/>
      <c r="BGO101" s="201"/>
      <c r="BGP101" s="201"/>
      <c r="BGQ101" s="201"/>
      <c r="BGR101" s="201"/>
      <c r="BGS101" s="201"/>
      <c r="BGT101" s="201"/>
      <c r="BGU101" s="201"/>
      <c r="BGV101" s="201"/>
      <c r="BGW101" s="201"/>
      <c r="BGX101" s="201"/>
      <c r="BGY101" s="201"/>
      <c r="BGZ101" s="201"/>
      <c r="BHA101" s="201"/>
      <c r="BHB101" s="201"/>
      <c r="BHC101" s="201"/>
      <c r="BHD101" s="201"/>
      <c r="BHE101" s="201"/>
      <c r="BHF101" s="201"/>
      <c r="BHG101" s="201"/>
      <c r="BHH101" s="201"/>
      <c r="BHI101" s="201"/>
      <c r="BHJ101" s="201"/>
      <c r="BHK101" s="201"/>
      <c r="BHL101" s="201"/>
      <c r="BHM101" s="201"/>
      <c r="BHN101" s="201"/>
      <c r="BHO101" s="201"/>
      <c r="BHP101" s="201"/>
      <c r="BHQ101" s="201"/>
      <c r="BHR101" s="201"/>
      <c r="BHS101" s="201"/>
      <c r="BHT101" s="201"/>
      <c r="BHU101" s="201"/>
      <c r="BHV101" s="201"/>
      <c r="BHW101" s="201"/>
      <c r="BHX101" s="201"/>
      <c r="BHY101" s="201"/>
      <c r="BHZ101" s="201"/>
      <c r="BIA101" s="201"/>
      <c r="BIB101" s="201"/>
      <c r="BIC101" s="201"/>
      <c r="BID101" s="201"/>
      <c r="BIE101" s="201"/>
      <c r="BIF101" s="201"/>
      <c r="BIG101" s="201"/>
      <c r="BIH101" s="201"/>
      <c r="BII101" s="201"/>
      <c r="BIJ101" s="201"/>
      <c r="BIK101" s="201"/>
      <c r="BIL101" s="201"/>
      <c r="BIM101" s="201"/>
      <c r="BIN101" s="201"/>
      <c r="BIO101" s="201"/>
      <c r="BIP101" s="201"/>
      <c r="BIQ101" s="201"/>
      <c r="BIR101" s="201"/>
      <c r="BIS101" s="201"/>
      <c r="BIT101" s="201"/>
      <c r="BIU101" s="201"/>
      <c r="BIV101" s="201"/>
      <c r="BIW101" s="201"/>
      <c r="BIX101" s="201"/>
      <c r="BIY101" s="201"/>
      <c r="BIZ101" s="201"/>
      <c r="BJA101" s="201"/>
      <c r="BJB101" s="201"/>
      <c r="BJC101" s="201"/>
      <c r="BJD101" s="201"/>
      <c r="BJE101" s="201"/>
      <c r="BJF101" s="201"/>
      <c r="BJG101" s="201"/>
      <c r="BJH101" s="201"/>
      <c r="BJI101" s="201"/>
      <c r="BJJ101" s="201"/>
      <c r="BJK101" s="201"/>
      <c r="BJL101" s="201"/>
      <c r="BJM101" s="201"/>
      <c r="BJN101" s="201"/>
      <c r="BJO101" s="201"/>
      <c r="BJP101" s="201"/>
      <c r="BJQ101" s="201"/>
      <c r="BJR101" s="201"/>
      <c r="BJS101" s="201"/>
      <c r="BJT101" s="201"/>
      <c r="BJU101" s="201"/>
      <c r="BJV101" s="201"/>
      <c r="BJW101" s="201"/>
      <c r="BJX101" s="201"/>
      <c r="BJY101" s="201"/>
      <c r="BJZ101" s="201"/>
      <c r="BKA101" s="201"/>
      <c r="BKB101" s="201"/>
      <c r="BKC101" s="201"/>
      <c r="BKD101" s="201"/>
      <c r="BKE101" s="201"/>
      <c r="BKF101" s="201"/>
      <c r="BKG101" s="201"/>
      <c r="BKH101" s="201"/>
      <c r="BKI101" s="201"/>
      <c r="BKJ101" s="201"/>
      <c r="BKK101" s="201"/>
      <c r="BKL101" s="201"/>
      <c r="BKM101" s="201"/>
      <c r="BKN101" s="201"/>
      <c r="BKO101" s="201"/>
      <c r="BKP101" s="201"/>
      <c r="BKQ101" s="201"/>
      <c r="BKR101" s="201"/>
      <c r="BKS101" s="201"/>
      <c r="BKT101" s="201"/>
      <c r="BKU101" s="201"/>
      <c r="BKV101" s="201"/>
      <c r="BKW101" s="201"/>
      <c r="BKX101" s="201"/>
      <c r="BKY101" s="201"/>
      <c r="BKZ101" s="201"/>
      <c r="BLA101" s="201"/>
      <c r="BLB101" s="201"/>
      <c r="BLC101" s="201"/>
      <c r="BLD101" s="201"/>
      <c r="BLE101" s="201"/>
      <c r="BLF101" s="201"/>
      <c r="BLG101" s="201"/>
      <c r="BLH101" s="201"/>
      <c r="BLI101" s="201"/>
      <c r="BLJ101" s="201"/>
      <c r="BLK101" s="201"/>
      <c r="BLL101" s="201"/>
      <c r="BLM101" s="201"/>
      <c r="BLN101" s="201"/>
      <c r="BLO101" s="201"/>
      <c r="BLP101" s="201"/>
      <c r="BLQ101" s="201"/>
      <c r="BLR101" s="201"/>
      <c r="BLS101" s="201"/>
      <c r="BLT101" s="201"/>
      <c r="BLU101" s="201"/>
      <c r="BLV101" s="201"/>
      <c r="BLW101" s="201"/>
      <c r="BLX101" s="201"/>
      <c r="BLY101" s="201"/>
      <c r="BLZ101" s="201"/>
      <c r="BMA101" s="201"/>
      <c r="BMB101" s="201"/>
      <c r="BMC101" s="201"/>
      <c r="BMD101" s="201"/>
      <c r="BME101" s="201"/>
      <c r="BMF101" s="201"/>
      <c r="BMG101" s="201"/>
      <c r="BMH101" s="201"/>
      <c r="BMI101" s="201"/>
      <c r="BMJ101" s="201"/>
      <c r="BMK101" s="201"/>
      <c r="BML101" s="201"/>
      <c r="BMM101" s="201"/>
      <c r="BMN101" s="201"/>
      <c r="BMO101" s="201"/>
      <c r="BMP101" s="201"/>
      <c r="BMQ101" s="201"/>
      <c r="BMR101" s="201"/>
      <c r="BMS101" s="201"/>
      <c r="BMT101" s="201"/>
      <c r="BMU101" s="201"/>
      <c r="BMV101" s="201"/>
      <c r="BMW101" s="201"/>
      <c r="BMX101" s="201"/>
      <c r="BMY101" s="201"/>
      <c r="BMZ101" s="201"/>
      <c r="BNA101" s="201"/>
      <c r="BNB101" s="201"/>
      <c r="BNC101" s="201"/>
      <c r="BND101" s="201"/>
      <c r="BNE101" s="201"/>
      <c r="BNF101" s="201"/>
      <c r="BNG101" s="201"/>
      <c r="BNH101" s="201"/>
      <c r="BNI101" s="201"/>
      <c r="BNJ101" s="201"/>
      <c r="BNK101" s="201"/>
      <c r="BNL101" s="201"/>
      <c r="BNM101" s="201"/>
      <c r="BNN101" s="201"/>
      <c r="BNO101" s="201"/>
      <c r="BNP101" s="201"/>
      <c r="BNQ101" s="201"/>
      <c r="BNR101" s="201"/>
      <c r="BNS101" s="201"/>
      <c r="BNT101" s="201"/>
      <c r="BNU101" s="201"/>
      <c r="BNV101" s="201"/>
      <c r="BNW101" s="201"/>
      <c r="BNX101" s="201"/>
      <c r="BNY101" s="201"/>
      <c r="BNZ101" s="201"/>
      <c r="BOA101" s="201"/>
      <c r="BOB101" s="201"/>
      <c r="BOC101" s="201"/>
      <c r="BOD101" s="201"/>
      <c r="BOE101" s="201"/>
      <c r="BOF101" s="201"/>
      <c r="BOG101" s="201"/>
      <c r="BOH101" s="201"/>
      <c r="BOI101" s="201"/>
      <c r="BOJ101" s="201"/>
      <c r="BOK101" s="201"/>
      <c r="BOL101" s="201"/>
      <c r="BOM101" s="201"/>
      <c r="BON101" s="201"/>
      <c r="BOO101" s="201"/>
      <c r="BOP101" s="201"/>
      <c r="BOQ101" s="201"/>
      <c r="BOR101" s="201"/>
      <c r="BOS101" s="201"/>
      <c r="BOT101" s="201"/>
      <c r="BOU101" s="201"/>
      <c r="BOV101" s="201"/>
      <c r="BOW101" s="201"/>
      <c r="BOX101" s="201"/>
      <c r="BOY101" s="201"/>
      <c r="BOZ101" s="201"/>
      <c r="BPA101" s="201"/>
      <c r="BPB101" s="201"/>
      <c r="BPC101" s="201"/>
      <c r="BPD101" s="201"/>
      <c r="BPE101" s="201"/>
      <c r="BPF101" s="201"/>
      <c r="BPG101" s="201"/>
      <c r="BPH101" s="201"/>
      <c r="BPI101" s="201"/>
      <c r="BPJ101" s="201"/>
      <c r="BPK101" s="201"/>
      <c r="BPL101" s="201"/>
      <c r="BPM101" s="201"/>
      <c r="BPN101" s="201"/>
      <c r="BPO101" s="201"/>
      <c r="BPP101" s="201"/>
      <c r="BPQ101" s="201"/>
      <c r="BPR101" s="201"/>
      <c r="BPS101" s="201"/>
      <c r="BPT101" s="201"/>
      <c r="BPU101" s="201"/>
      <c r="BPV101" s="201"/>
      <c r="BPW101" s="201"/>
      <c r="BPX101" s="201"/>
      <c r="BPY101" s="201"/>
      <c r="BPZ101" s="201"/>
      <c r="BQA101" s="201"/>
      <c r="BQB101" s="201"/>
      <c r="BQC101" s="201"/>
      <c r="BQD101" s="201"/>
      <c r="BQE101" s="201"/>
      <c r="BQF101" s="201"/>
      <c r="BQG101" s="201"/>
      <c r="BQH101" s="201"/>
      <c r="BQI101" s="201"/>
      <c r="BQJ101" s="201"/>
      <c r="BQK101" s="201"/>
      <c r="BQL101" s="201"/>
      <c r="BQM101" s="201"/>
      <c r="BQN101" s="201"/>
      <c r="BQO101" s="201"/>
      <c r="BQP101" s="201"/>
      <c r="BQQ101" s="201"/>
      <c r="BQR101" s="201"/>
      <c r="BQS101" s="201"/>
      <c r="BQT101" s="201"/>
      <c r="BQU101" s="201"/>
      <c r="BQV101" s="201"/>
      <c r="BQW101" s="201"/>
      <c r="BQX101" s="201"/>
      <c r="BQY101" s="201"/>
      <c r="BQZ101" s="201"/>
      <c r="BRA101" s="201"/>
      <c r="BRB101" s="201"/>
      <c r="BRC101" s="201"/>
      <c r="BRD101" s="201"/>
      <c r="BRE101" s="201"/>
      <c r="BRF101" s="201"/>
      <c r="BRG101" s="201"/>
      <c r="BRH101" s="201"/>
      <c r="BRI101" s="201"/>
      <c r="BRJ101" s="201"/>
      <c r="BRK101" s="201"/>
      <c r="BRL101" s="201"/>
      <c r="BRM101" s="201"/>
      <c r="BRN101" s="201"/>
      <c r="BRO101" s="201"/>
      <c r="BRP101" s="201"/>
      <c r="BRQ101" s="201"/>
      <c r="BRR101" s="201"/>
      <c r="BRS101" s="201"/>
      <c r="BRT101" s="201"/>
      <c r="BRU101" s="201"/>
      <c r="BRV101" s="201"/>
      <c r="BRW101" s="201"/>
      <c r="BRX101" s="201"/>
      <c r="BRY101" s="201"/>
      <c r="BRZ101" s="201"/>
      <c r="BSA101" s="201"/>
      <c r="BSB101" s="201"/>
      <c r="BSC101" s="201"/>
      <c r="BSD101" s="201"/>
      <c r="BSE101" s="201"/>
      <c r="BSF101" s="201"/>
      <c r="BSG101" s="201"/>
      <c r="BSH101" s="201"/>
      <c r="BSI101" s="201"/>
      <c r="BSJ101" s="201"/>
      <c r="BSK101" s="201"/>
      <c r="BSL101" s="201"/>
      <c r="BSM101" s="201"/>
      <c r="BSN101" s="201"/>
      <c r="BSO101" s="201"/>
      <c r="BSP101" s="201"/>
      <c r="BSQ101" s="201"/>
      <c r="BSR101" s="201"/>
      <c r="BSS101" s="201"/>
      <c r="BST101" s="201"/>
      <c r="BSU101" s="201"/>
      <c r="BSV101" s="201"/>
      <c r="BSW101" s="201"/>
      <c r="BSX101" s="201"/>
      <c r="BSY101" s="201"/>
      <c r="BSZ101" s="201"/>
      <c r="BTA101" s="201"/>
      <c r="BTB101" s="201"/>
      <c r="BTC101" s="201"/>
      <c r="BTD101" s="201"/>
      <c r="BTE101" s="201"/>
      <c r="BTF101" s="201"/>
      <c r="BTG101" s="201"/>
      <c r="BTH101" s="201"/>
      <c r="BTI101" s="201"/>
      <c r="BTJ101" s="201"/>
      <c r="BTK101" s="201"/>
      <c r="BTL101" s="201"/>
      <c r="BTM101" s="201"/>
      <c r="BTN101" s="201"/>
      <c r="BTO101" s="201"/>
      <c r="BTP101" s="201"/>
      <c r="BTQ101" s="201"/>
      <c r="BTR101" s="201"/>
      <c r="BTS101" s="201"/>
      <c r="BTT101" s="201"/>
      <c r="BTU101" s="201"/>
      <c r="BTV101" s="201"/>
      <c r="BTW101" s="201"/>
      <c r="BTX101" s="201"/>
      <c r="BTY101" s="201"/>
      <c r="BTZ101" s="201"/>
      <c r="BUA101" s="201"/>
      <c r="BUB101" s="201"/>
      <c r="BUC101" s="201"/>
      <c r="BUD101" s="201"/>
      <c r="BUE101" s="201"/>
      <c r="BUF101" s="201"/>
      <c r="BUG101" s="201"/>
      <c r="BUH101" s="201"/>
      <c r="BUI101" s="201"/>
      <c r="BUJ101" s="201"/>
      <c r="BUK101" s="201"/>
      <c r="BUL101" s="201"/>
      <c r="BUM101" s="201"/>
      <c r="BUN101" s="201"/>
      <c r="BUO101" s="201"/>
      <c r="BUP101" s="201"/>
      <c r="BUQ101" s="201"/>
      <c r="BUR101" s="201"/>
      <c r="BUS101" s="201"/>
      <c r="BUT101" s="201"/>
      <c r="BUU101" s="201"/>
      <c r="BUV101" s="201"/>
      <c r="BUW101" s="201"/>
      <c r="BUX101" s="201"/>
      <c r="BUY101" s="201"/>
      <c r="BUZ101" s="201"/>
      <c r="BVA101" s="201"/>
      <c r="BVB101" s="201"/>
      <c r="BVC101" s="201"/>
      <c r="BVD101" s="201"/>
      <c r="BVE101" s="201"/>
      <c r="BVF101" s="201"/>
      <c r="BVG101" s="201"/>
      <c r="BVH101" s="201"/>
      <c r="BVI101" s="201"/>
      <c r="BVJ101" s="201"/>
      <c r="BVK101" s="201"/>
      <c r="BVL101" s="201"/>
      <c r="BVM101" s="201"/>
      <c r="BVN101" s="201"/>
      <c r="BVO101" s="201"/>
      <c r="BVP101" s="201"/>
      <c r="BVQ101" s="201"/>
      <c r="BVR101" s="201"/>
      <c r="BVS101" s="201"/>
      <c r="BVT101" s="201"/>
      <c r="BVU101" s="201"/>
      <c r="BVV101" s="201"/>
      <c r="BVW101" s="201"/>
      <c r="BVX101" s="201"/>
      <c r="BVY101" s="201"/>
      <c r="BVZ101" s="201"/>
      <c r="BWA101" s="201"/>
      <c r="BWB101" s="201"/>
      <c r="BWC101" s="201"/>
      <c r="BWD101" s="201"/>
      <c r="BWE101" s="201"/>
      <c r="BWF101" s="201"/>
      <c r="BWG101" s="201"/>
      <c r="BWH101" s="201"/>
      <c r="BWI101" s="201"/>
      <c r="BWJ101" s="201"/>
      <c r="BWK101" s="201"/>
      <c r="BWL101" s="201"/>
      <c r="BWM101" s="201"/>
      <c r="BWN101" s="201"/>
      <c r="BWO101" s="201"/>
      <c r="BWP101" s="201"/>
      <c r="BWQ101" s="201"/>
      <c r="BWR101" s="201"/>
      <c r="BWS101" s="201"/>
      <c r="BWT101" s="201"/>
      <c r="BWU101" s="201"/>
      <c r="BWV101" s="201"/>
      <c r="BWW101" s="201"/>
      <c r="BWX101" s="201"/>
      <c r="BWY101" s="201"/>
      <c r="BWZ101" s="201"/>
      <c r="BXA101" s="201"/>
      <c r="BXB101" s="201"/>
      <c r="BXC101" s="201"/>
      <c r="BXD101" s="201"/>
      <c r="BXE101" s="201"/>
      <c r="BXF101" s="201"/>
      <c r="BXG101" s="201"/>
      <c r="BXH101" s="201"/>
      <c r="BXI101" s="201"/>
      <c r="BXJ101" s="201"/>
      <c r="BXK101" s="201"/>
      <c r="BXL101" s="201"/>
      <c r="BXM101" s="201"/>
      <c r="BXN101" s="201"/>
      <c r="BXO101" s="201"/>
      <c r="BXP101" s="201"/>
      <c r="BXQ101" s="201"/>
      <c r="BXR101" s="201"/>
      <c r="BXS101" s="201"/>
      <c r="BXT101" s="201"/>
      <c r="BXU101" s="201"/>
      <c r="BXV101" s="201"/>
      <c r="BXW101" s="201"/>
      <c r="BXX101" s="201"/>
      <c r="BXY101" s="201"/>
      <c r="BXZ101" s="201"/>
      <c r="BYA101" s="201"/>
      <c r="BYB101" s="201"/>
      <c r="BYC101" s="201"/>
      <c r="BYD101" s="201"/>
      <c r="BYE101" s="201"/>
      <c r="BYF101" s="201"/>
      <c r="BYG101" s="201"/>
      <c r="BYH101" s="201"/>
      <c r="BYI101" s="201"/>
      <c r="BYJ101" s="201"/>
      <c r="BYK101" s="201"/>
      <c r="BYL101" s="201"/>
      <c r="BYM101" s="201"/>
      <c r="BYN101" s="201"/>
      <c r="BYO101" s="201"/>
      <c r="BYP101" s="201"/>
      <c r="BYQ101" s="201"/>
      <c r="BYR101" s="201"/>
      <c r="BYS101" s="201"/>
      <c r="BYT101" s="201"/>
      <c r="BYU101" s="201"/>
      <c r="BYV101" s="201"/>
      <c r="BYW101" s="201"/>
      <c r="BYX101" s="201"/>
      <c r="BYY101" s="201"/>
      <c r="BYZ101" s="201"/>
      <c r="BZA101" s="201"/>
      <c r="BZB101" s="201"/>
      <c r="BZC101" s="201"/>
      <c r="BZD101" s="201"/>
      <c r="BZE101" s="201"/>
      <c r="BZF101" s="201"/>
      <c r="BZG101" s="201"/>
      <c r="BZH101" s="201"/>
      <c r="BZI101" s="201"/>
      <c r="BZJ101" s="201"/>
      <c r="BZK101" s="201"/>
      <c r="BZL101" s="201"/>
      <c r="BZM101" s="201"/>
      <c r="BZN101" s="201"/>
      <c r="BZO101" s="201"/>
      <c r="BZP101" s="201"/>
      <c r="BZQ101" s="201"/>
      <c r="BZR101" s="201"/>
      <c r="BZS101" s="201"/>
      <c r="BZT101" s="201"/>
      <c r="BZU101" s="201"/>
      <c r="BZV101" s="201"/>
      <c r="BZW101" s="201"/>
      <c r="BZX101" s="201"/>
      <c r="BZY101" s="201"/>
      <c r="BZZ101" s="201"/>
      <c r="CAA101" s="201"/>
      <c r="CAB101" s="201"/>
      <c r="CAC101" s="201"/>
      <c r="CAD101" s="201"/>
      <c r="CAE101" s="201"/>
      <c r="CAF101" s="201"/>
      <c r="CAG101" s="201"/>
      <c r="CAH101" s="201"/>
      <c r="CAI101" s="201"/>
      <c r="CAJ101" s="201"/>
      <c r="CAK101" s="201"/>
      <c r="CAL101" s="201"/>
      <c r="CAM101" s="201"/>
      <c r="CAN101" s="201"/>
      <c r="CAO101" s="201"/>
      <c r="CAP101" s="201"/>
      <c r="CAQ101" s="201"/>
      <c r="CAR101" s="201"/>
      <c r="CAS101" s="201"/>
      <c r="CAT101" s="201"/>
      <c r="CAU101" s="201"/>
      <c r="CAV101" s="201"/>
      <c r="CAW101" s="201"/>
      <c r="CAX101" s="201"/>
      <c r="CAY101" s="201"/>
      <c r="CAZ101" s="201"/>
      <c r="CBA101" s="201"/>
      <c r="CBB101" s="201"/>
      <c r="CBC101" s="201"/>
      <c r="CBD101" s="201"/>
      <c r="CBE101" s="201"/>
      <c r="CBF101" s="201"/>
      <c r="CBG101" s="201"/>
      <c r="CBH101" s="201"/>
      <c r="CBI101" s="201"/>
      <c r="CBJ101" s="201"/>
      <c r="CBK101" s="201"/>
      <c r="CBL101" s="201"/>
      <c r="CBM101" s="201"/>
      <c r="CBN101" s="201"/>
      <c r="CBO101" s="201"/>
      <c r="CBP101" s="201"/>
      <c r="CBQ101" s="201"/>
      <c r="CBR101" s="201"/>
      <c r="CBS101" s="201"/>
      <c r="CBT101" s="201"/>
      <c r="CBU101" s="201"/>
      <c r="CBV101" s="201"/>
      <c r="CBW101" s="201"/>
      <c r="CBX101" s="201"/>
      <c r="CBY101" s="201"/>
      <c r="CBZ101" s="201"/>
      <c r="CCA101" s="201"/>
      <c r="CCB101" s="201"/>
      <c r="CCC101" s="201"/>
      <c r="CCD101" s="201"/>
      <c r="CCE101" s="201"/>
      <c r="CCF101" s="201"/>
      <c r="CCG101" s="201"/>
      <c r="CCH101" s="201"/>
      <c r="CCI101" s="201"/>
      <c r="CCJ101" s="201"/>
      <c r="CCK101" s="201"/>
      <c r="CCL101" s="201"/>
      <c r="CCM101" s="201"/>
      <c r="CCN101" s="201"/>
      <c r="CCO101" s="201"/>
      <c r="CCP101" s="201"/>
      <c r="CCQ101" s="201"/>
      <c r="CCR101" s="201"/>
      <c r="CCS101" s="201"/>
      <c r="CCT101" s="201"/>
      <c r="CCU101" s="201"/>
      <c r="CCV101" s="201"/>
      <c r="CCW101" s="201"/>
      <c r="CCX101" s="201"/>
      <c r="CCY101" s="201"/>
      <c r="CCZ101" s="201"/>
      <c r="CDA101" s="201"/>
      <c r="CDB101" s="201"/>
      <c r="CDC101" s="201"/>
      <c r="CDD101" s="201"/>
      <c r="CDE101" s="201"/>
      <c r="CDF101" s="201"/>
      <c r="CDG101" s="201"/>
      <c r="CDH101" s="201"/>
      <c r="CDI101" s="201"/>
      <c r="CDJ101" s="201"/>
      <c r="CDK101" s="201"/>
      <c r="CDL101" s="201"/>
      <c r="CDM101" s="201"/>
      <c r="CDN101" s="201"/>
      <c r="CDO101" s="201"/>
      <c r="CDP101" s="201"/>
      <c r="CDQ101" s="201"/>
      <c r="CDR101" s="201"/>
      <c r="CDS101" s="201"/>
      <c r="CDT101" s="201"/>
      <c r="CDU101" s="201"/>
      <c r="CDV101" s="201"/>
      <c r="CDW101" s="201"/>
      <c r="CDX101" s="201"/>
      <c r="CDY101" s="201"/>
      <c r="CDZ101" s="201"/>
      <c r="CEA101" s="201"/>
      <c r="CEB101" s="201"/>
      <c r="CEC101" s="201"/>
      <c r="CED101" s="201"/>
      <c r="CEE101" s="201"/>
      <c r="CEF101" s="201"/>
      <c r="CEG101" s="201"/>
      <c r="CEH101" s="201"/>
      <c r="CEI101" s="201"/>
      <c r="CEJ101" s="201"/>
      <c r="CEK101" s="201"/>
      <c r="CEL101" s="201"/>
      <c r="CEM101" s="201"/>
      <c r="CEN101" s="201"/>
      <c r="CEO101" s="201"/>
      <c r="CEP101" s="201"/>
      <c r="CEQ101" s="201"/>
      <c r="CER101" s="201"/>
      <c r="CES101" s="201"/>
      <c r="CET101" s="201"/>
      <c r="CEU101" s="201"/>
      <c r="CEV101" s="201"/>
      <c r="CEW101" s="201"/>
      <c r="CEX101" s="201"/>
      <c r="CEY101" s="201"/>
      <c r="CEZ101" s="201"/>
      <c r="CFA101" s="201"/>
      <c r="CFB101" s="201"/>
      <c r="CFC101" s="201"/>
      <c r="CFD101" s="201"/>
      <c r="CFE101" s="201"/>
      <c r="CFF101" s="201"/>
      <c r="CFG101" s="201"/>
      <c r="CFH101" s="201"/>
      <c r="CFI101" s="201"/>
      <c r="CFJ101" s="201"/>
      <c r="CFK101" s="201"/>
      <c r="CFL101" s="201"/>
      <c r="CFM101" s="201"/>
      <c r="CFN101" s="201"/>
      <c r="CFO101" s="201"/>
      <c r="CFP101" s="201"/>
      <c r="CFQ101" s="201"/>
      <c r="CFR101" s="201"/>
      <c r="CFS101" s="201"/>
      <c r="CFT101" s="201"/>
      <c r="CFU101" s="201"/>
      <c r="CFV101" s="201"/>
      <c r="CFW101" s="201"/>
      <c r="CFX101" s="201"/>
      <c r="CFY101" s="201"/>
      <c r="CFZ101" s="201"/>
      <c r="CGA101" s="201"/>
      <c r="CGB101" s="201"/>
      <c r="CGC101" s="201"/>
      <c r="CGD101" s="201"/>
      <c r="CGE101" s="201"/>
      <c r="CGF101" s="201"/>
      <c r="CGG101" s="201"/>
      <c r="CGH101" s="201"/>
      <c r="CGI101" s="201"/>
      <c r="CGJ101" s="201"/>
      <c r="CGK101" s="201"/>
      <c r="CGL101" s="201"/>
      <c r="CGM101" s="201"/>
      <c r="CGN101" s="201"/>
      <c r="CGO101" s="201"/>
      <c r="CGP101" s="201"/>
      <c r="CGQ101" s="201"/>
      <c r="CGR101" s="201"/>
      <c r="CGS101" s="201"/>
      <c r="CGT101" s="201"/>
      <c r="CGU101" s="201"/>
      <c r="CGV101" s="201"/>
      <c r="CGW101" s="201"/>
      <c r="CGX101" s="201"/>
      <c r="CGY101" s="201"/>
      <c r="CGZ101" s="201"/>
      <c r="CHA101" s="201"/>
      <c r="CHB101" s="201"/>
      <c r="CHC101" s="201"/>
      <c r="CHD101" s="201"/>
      <c r="CHE101" s="201"/>
      <c r="CHF101" s="201"/>
      <c r="CHG101" s="201"/>
      <c r="CHH101" s="201"/>
      <c r="CHI101" s="201"/>
      <c r="CHJ101" s="201"/>
      <c r="CHK101" s="201"/>
      <c r="CHL101" s="201"/>
      <c r="CHM101" s="201"/>
      <c r="CHN101" s="201"/>
      <c r="CHO101" s="201"/>
      <c r="CHP101" s="201"/>
      <c r="CHQ101" s="201"/>
      <c r="CHR101" s="201"/>
      <c r="CHS101" s="201"/>
      <c r="CHT101" s="201"/>
      <c r="CHU101" s="201"/>
      <c r="CHV101" s="201"/>
      <c r="CHW101" s="201"/>
      <c r="CHX101" s="201"/>
      <c r="CHY101" s="201"/>
      <c r="CHZ101" s="201"/>
      <c r="CIA101" s="201"/>
      <c r="CIB101" s="201"/>
      <c r="CIC101" s="201"/>
      <c r="CID101" s="201"/>
      <c r="CIE101" s="201"/>
      <c r="CIF101" s="201"/>
      <c r="CIG101" s="201"/>
      <c r="CIH101" s="201"/>
      <c r="CII101" s="201"/>
      <c r="CIJ101" s="201"/>
      <c r="CIK101" s="201"/>
      <c r="CIL101" s="201"/>
      <c r="CIM101" s="201"/>
      <c r="CIN101" s="201"/>
      <c r="CIO101" s="201"/>
      <c r="CIP101" s="201"/>
      <c r="CIQ101" s="201"/>
      <c r="CIR101" s="201"/>
      <c r="CIS101" s="201"/>
      <c r="CIT101" s="201"/>
      <c r="CIU101" s="201"/>
      <c r="CIV101" s="201"/>
      <c r="CIW101" s="201"/>
      <c r="CIX101" s="201"/>
      <c r="CIY101" s="201"/>
      <c r="CIZ101" s="201"/>
      <c r="CJA101" s="201"/>
      <c r="CJB101" s="201"/>
      <c r="CJC101" s="201"/>
      <c r="CJD101" s="201"/>
      <c r="CJE101" s="201"/>
      <c r="CJF101" s="201"/>
      <c r="CJG101" s="201"/>
      <c r="CJH101" s="201"/>
      <c r="CJI101" s="201"/>
      <c r="CJJ101" s="201"/>
      <c r="CJK101" s="201"/>
      <c r="CJL101" s="201"/>
      <c r="CJM101" s="201"/>
      <c r="CJN101" s="201"/>
      <c r="CJO101" s="201"/>
      <c r="CJP101" s="201"/>
      <c r="CJQ101" s="201"/>
      <c r="CJR101" s="201"/>
      <c r="CJS101" s="201"/>
      <c r="CJT101" s="201"/>
      <c r="CJU101" s="201"/>
      <c r="CJV101" s="201"/>
      <c r="CJW101" s="201"/>
      <c r="CJX101" s="201"/>
      <c r="CJY101" s="201"/>
      <c r="CJZ101" s="201"/>
      <c r="CKA101" s="201"/>
      <c r="CKB101" s="201"/>
      <c r="CKC101" s="201"/>
      <c r="CKD101" s="201"/>
      <c r="CKE101" s="201"/>
      <c r="CKF101" s="201"/>
      <c r="CKG101" s="201"/>
      <c r="CKH101" s="201"/>
      <c r="CKI101" s="201"/>
      <c r="CKJ101" s="201"/>
      <c r="CKK101" s="201"/>
      <c r="CKL101" s="201"/>
      <c r="CKM101" s="201"/>
      <c r="CKN101" s="201"/>
      <c r="CKO101" s="201"/>
      <c r="CKP101" s="201"/>
      <c r="CKQ101" s="201"/>
      <c r="CKR101" s="201"/>
      <c r="CKS101" s="201"/>
      <c r="CKT101" s="201"/>
      <c r="CKU101" s="201"/>
      <c r="CKV101" s="201"/>
      <c r="CKW101" s="201"/>
      <c r="CKX101" s="201"/>
      <c r="CKY101" s="201"/>
      <c r="CKZ101" s="201"/>
      <c r="CLA101" s="201"/>
      <c r="CLB101" s="201"/>
      <c r="CLC101" s="201"/>
      <c r="CLD101" s="201"/>
      <c r="CLE101" s="201"/>
      <c r="CLF101" s="201"/>
      <c r="CLG101" s="201"/>
      <c r="CLH101" s="201"/>
      <c r="CLI101" s="201"/>
      <c r="CLJ101" s="201"/>
      <c r="CLK101" s="201"/>
      <c r="CLL101" s="201"/>
      <c r="CLM101" s="201"/>
      <c r="CLN101" s="201"/>
      <c r="CLO101" s="201"/>
      <c r="CLP101" s="201"/>
      <c r="CLQ101" s="201"/>
      <c r="CLR101" s="201"/>
      <c r="CLS101" s="201"/>
      <c r="CLT101" s="201"/>
      <c r="CLU101" s="201"/>
      <c r="CLV101" s="201"/>
      <c r="CLW101" s="201"/>
      <c r="CLX101" s="201"/>
      <c r="CLY101" s="201"/>
      <c r="CLZ101" s="201"/>
      <c r="CMA101" s="201"/>
      <c r="CMB101" s="201"/>
      <c r="CMC101" s="201"/>
      <c r="CMD101" s="201"/>
      <c r="CME101" s="201"/>
      <c r="CMF101" s="201"/>
      <c r="CMG101" s="201"/>
      <c r="CMH101" s="201"/>
      <c r="CMI101" s="201"/>
      <c r="CMJ101" s="201"/>
      <c r="CMK101" s="201"/>
      <c r="CML101" s="201"/>
      <c r="CMM101" s="201"/>
      <c r="CMN101" s="201"/>
      <c r="CMO101" s="201"/>
      <c r="CMP101" s="201"/>
      <c r="CMQ101" s="201"/>
      <c r="CMR101" s="201"/>
      <c r="CMS101" s="201"/>
      <c r="CMT101" s="201"/>
      <c r="CMU101" s="201"/>
      <c r="CMV101" s="201"/>
      <c r="CMW101" s="201"/>
      <c r="CMX101" s="201"/>
      <c r="CMY101" s="201"/>
      <c r="CMZ101" s="201"/>
      <c r="CNA101" s="201"/>
      <c r="CNB101" s="201"/>
      <c r="CNC101" s="201"/>
      <c r="CND101" s="201"/>
      <c r="CNE101" s="201"/>
      <c r="CNF101" s="201"/>
      <c r="CNG101" s="201"/>
      <c r="CNH101" s="201"/>
      <c r="CNI101" s="201"/>
      <c r="CNJ101" s="201"/>
      <c r="CNK101" s="201"/>
      <c r="CNL101" s="201"/>
      <c r="CNM101" s="201"/>
      <c r="CNN101" s="201"/>
      <c r="CNO101" s="201"/>
      <c r="CNP101" s="201"/>
      <c r="CNQ101" s="201"/>
      <c r="CNR101" s="201"/>
      <c r="CNS101" s="201"/>
      <c r="CNT101" s="201"/>
      <c r="CNU101" s="201"/>
      <c r="CNV101" s="201"/>
      <c r="CNW101" s="201"/>
      <c r="CNX101" s="201"/>
      <c r="CNY101" s="201"/>
      <c r="CNZ101" s="201"/>
      <c r="COA101" s="201"/>
      <c r="COB101" s="201"/>
      <c r="COC101" s="201"/>
      <c r="COD101" s="201"/>
      <c r="COE101" s="201"/>
      <c r="COF101" s="201"/>
      <c r="COG101" s="201"/>
      <c r="COH101" s="201"/>
      <c r="COI101" s="201"/>
      <c r="COJ101" s="201"/>
      <c r="COK101" s="201"/>
      <c r="COL101" s="201"/>
      <c r="COM101" s="201"/>
      <c r="CON101" s="201"/>
      <c r="COO101" s="201"/>
      <c r="COP101" s="201"/>
      <c r="COQ101" s="201"/>
      <c r="COR101" s="201"/>
      <c r="COS101" s="201"/>
      <c r="COT101" s="201"/>
      <c r="COU101" s="201"/>
      <c r="COV101" s="201"/>
      <c r="COW101" s="201"/>
      <c r="COX101" s="201"/>
      <c r="COY101" s="201"/>
      <c r="COZ101" s="201"/>
      <c r="CPA101" s="201"/>
      <c r="CPB101" s="201"/>
      <c r="CPC101" s="201"/>
      <c r="CPD101" s="201"/>
      <c r="CPE101" s="201"/>
      <c r="CPF101" s="201"/>
      <c r="CPG101" s="201"/>
      <c r="CPH101" s="201"/>
      <c r="CPI101" s="201"/>
      <c r="CPJ101" s="201"/>
      <c r="CPK101" s="201"/>
      <c r="CPL101" s="201"/>
      <c r="CPM101" s="201"/>
      <c r="CPN101" s="201"/>
      <c r="CPO101" s="201"/>
      <c r="CPP101" s="201"/>
      <c r="CPQ101" s="201"/>
      <c r="CPR101" s="201"/>
      <c r="CPS101" s="201"/>
      <c r="CPT101" s="201"/>
      <c r="CPU101" s="201"/>
      <c r="CPV101" s="201"/>
      <c r="CPW101" s="201"/>
      <c r="CPX101" s="201"/>
      <c r="CPY101" s="201"/>
      <c r="CPZ101" s="201"/>
      <c r="CQA101" s="201"/>
      <c r="CQB101" s="201"/>
      <c r="CQC101" s="201"/>
      <c r="CQD101" s="201"/>
      <c r="CQE101" s="201"/>
      <c r="CQF101" s="201"/>
      <c r="CQG101" s="201"/>
      <c r="CQH101" s="201"/>
      <c r="CQI101" s="201"/>
      <c r="CQJ101" s="201"/>
      <c r="CQK101" s="201"/>
      <c r="CQL101" s="201"/>
      <c r="CQM101" s="201"/>
      <c r="CQN101" s="201"/>
      <c r="CQO101" s="201"/>
      <c r="CQP101" s="201"/>
      <c r="CQQ101" s="201"/>
      <c r="CQR101" s="201"/>
      <c r="CQS101" s="201"/>
      <c r="CQT101" s="201"/>
      <c r="CQU101" s="201"/>
      <c r="CQV101" s="201"/>
      <c r="CQW101" s="201"/>
      <c r="CQX101" s="201"/>
      <c r="CQY101" s="201"/>
      <c r="CQZ101" s="201"/>
      <c r="CRA101" s="201"/>
      <c r="CRB101" s="201"/>
      <c r="CRC101" s="201"/>
      <c r="CRD101" s="201"/>
      <c r="CRE101" s="201"/>
      <c r="CRF101" s="201"/>
      <c r="CRG101" s="201"/>
      <c r="CRH101" s="201"/>
      <c r="CRI101" s="201"/>
      <c r="CRJ101" s="201"/>
      <c r="CRK101" s="201"/>
      <c r="CRL101" s="201"/>
      <c r="CRM101" s="201"/>
      <c r="CRN101" s="201"/>
      <c r="CRO101" s="201"/>
      <c r="CRP101" s="201"/>
      <c r="CRQ101" s="201"/>
      <c r="CRR101" s="201"/>
      <c r="CRS101" s="201"/>
      <c r="CRT101" s="201"/>
      <c r="CRU101" s="201"/>
      <c r="CRV101" s="201"/>
      <c r="CRW101" s="201"/>
      <c r="CRX101" s="201"/>
      <c r="CRY101" s="201"/>
      <c r="CRZ101" s="201"/>
      <c r="CSA101" s="201"/>
      <c r="CSB101" s="201"/>
      <c r="CSC101" s="201"/>
      <c r="CSD101" s="201"/>
      <c r="CSE101" s="201"/>
      <c r="CSF101" s="201"/>
      <c r="CSG101" s="201"/>
      <c r="CSH101" s="201"/>
      <c r="CSI101" s="201"/>
      <c r="CSJ101" s="201"/>
      <c r="CSK101" s="201"/>
      <c r="CSL101" s="201"/>
      <c r="CSM101" s="201"/>
      <c r="CSN101" s="201"/>
      <c r="CSO101" s="201"/>
      <c r="CSP101" s="201"/>
      <c r="CSQ101" s="201"/>
      <c r="CSR101" s="201"/>
      <c r="CSS101" s="201"/>
      <c r="CST101" s="201"/>
      <c r="CSU101" s="201"/>
      <c r="CSV101" s="201"/>
      <c r="CSW101" s="201"/>
      <c r="CSX101" s="201"/>
      <c r="CSY101" s="201"/>
      <c r="CSZ101" s="201"/>
      <c r="CTA101" s="201"/>
      <c r="CTB101" s="201"/>
      <c r="CTC101" s="201"/>
      <c r="CTD101" s="201"/>
      <c r="CTE101" s="201"/>
      <c r="CTF101" s="201"/>
      <c r="CTG101" s="201"/>
      <c r="CTH101" s="201"/>
      <c r="CTI101" s="201"/>
      <c r="CTJ101" s="201"/>
      <c r="CTK101" s="201"/>
      <c r="CTL101" s="201"/>
      <c r="CTM101" s="201"/>
      <c r="CTN101" s="201"/>
      <c r="CTO101" s="201"/>
      <c r="CTP101" s="201"/>
      <c r="CTQ101" s="201"/>
      <c r="CTR101" s="201"/>
      <c r="CTS101" s="201"/>
      <c r="CTT101" s="201"/>
      <c r="CTU101" s="201"/>
      <c r="CTV101" s="201"/>
      <c r="CTW101" s="201"/>
      <c r="CTX101" s="201"/>
      <c r="CTY101" s="201"/>
      <c r="CTZ101" s="201"/>
      <c r="CUA101" s="201"/>
      <c r="CUB101" s="201"/>
      <c r="CUC101" s="201"/>
      <c r="CUD101" s="201"/>
      <c r="CUE101" s="201"/>
      <c r="CUF101" s="201"/>
      <c r="CUG101" s="201"/>
      <c r="CUH101" s="201"/>
      <c r="CUI101" s="201"/>
      <c r="CUJ101" s="201"/>
      <c r="CUK101" s="201"/>
      <c r="CUL101" s="201"/>
      <c r="CUM101" s="201"/>
      <c r="CUN101" s="201"/>
      <c r="CUO101" s="201"/>
      <c r="CUP101" s="201"/>
      <c r="CUQ101" s="201"/>
      <c r="CUR101" s="201"/>
      <c r="CUS101" s="201"/>
      <c r="CUT101" s="201"/>
      <c r="CUU101" s="201"/>
      <c r="CUV101" s="201"/>
      <c r="CUW101" s="201"/>
      <c r="CUX101" s="201"/>
      <c r="CUY101" s="201"/>
      <c r="CUZ101" s="201"/>
      <c r="CVA101" s="201"/>
      <c r="CVB101" s="201"/>
      <c r="CVC101" s="201"/>
      <c r="CVD101" s="201"/>
      <c r="CVE101" s="201"/>
      <c r="CVF101" s="201"/>
      <c r="CVG101" s="201"/>
      <c r="CVH101" s="201"/>
      <c r="CVI101" s="201"/>
      <c r="CVJ101" s="201"/>
      <c r="CVK101" s="201"/>
      <c r="CVL101" s="201"/>
      <c r="CVM101" s="201"/>
      <c r="CVN101" s="201"/>
      <c r="CVO101" s="201"/>
      <c r="CVP101" s="201"/>
      <c r="CVQ101" s="201"/>
      <c r="CVR101" s="201"/>
      <c r="CVS101" s="201"/>
      <c r="CVT101" s="201"/>
      <c r="CVU101" s="201"/>
      <c r="CVV101" s="201"/>
      <c r="CVW101" s="201"/>
      <c r="CVX101" s="201"/>
      <c r="CVY101" s="201"/>
      <c r="CVZ101" s="201"/>
      <c r="CWA101" s="201"/>
      <c r="CWB101" s="201"/>
      <c r="CWC101" s="201"/>
      <c r="CWD101" s="201"/>
      <c r="CWE101" s="201"/>
      <c r="CWF101" s="201"/>
      <c r="CWG101" s="201"/>
      <c r="CWH101" s="201"/>
      <c r="CWI101" s="201"/>
      <c r="CWJ101" s="201"/>
      <c r="CWK101" s="201"/>
      <c r="CWL101" s="201"/>
      <c r="CWM101" s="201"/>
      <c r="CWN101" s="201"/>
      <c r="CWO101" s="201"/>
      <c r="CWP101" s="201"/>
      <c r="CWQ101" s="201"/>
      <c r="CWR101" s="201"/>
      <c r="CWS101" s="201"/>
      <c r="CWT101" s="201"/>
      <c r="CWU101" s="201"/>
      <c r="CWV101" s="201"/>
      <c r="CWW101" s="201"/>
      <c r="CWX101" s="201"/>
      <c r="CWY101" s="201"/>
      <c r="CWZ101" s="201"/>
      <c r="CXA101" s="201"/>
      <c r="CXB101" s="201"/>
      <c r="CXC101" s="201"/>
      <c r="CXD101" s="201"/>
      <c r="CXE101" s="201"/>
      <c r="CXF101" s="201"/>
      <c r="CXG101" s="201"/>
      <c r="CXH101" s="201"/>
      <c r="CXI101" s="201"/>
      <c r="CXJ101" s="201"/>
      <c r="CXK101" s="201"/>
      <c r="CXL101" s="201"/>
      <c r="CXM101" s="201"/>
      <c r="CXN101" s="201"/>
      <c r="CXO101" s="201"/>
      <c r="CXP101" s="201"/>
      <c r="CXQ101" s="201"/>
      <c r="CXR101" s="201"/>
      <c r="CXS101" s="201"/>
      <c r="CXT101" s="201"/>
      <c r="CXU101" s="201"/>
      <c r="CXV101" s="201"/>
      <c r="CXW101" s="201"/>
      <c r="CXX101" s="201"/>
      <c r="CXY101" s="201"/>
      <c r="CXZ101" s="201"/>
      <c r="CYA101" s="201"/>
      <c r="CYB101" s="201"/>
      <c r="CYC101" s="201"/>
      <c r="CYD101" s="201"/>
      <c r="CYE101" s="201"/>
      <c r="CYF101" s="201"/>
      <c r="CYG101" s="201"/>
      <c r="CYH101" s="201"/>
      <c r="CYI101" s="201"/>
      <c r="CYJ101" s="201"/>
      <c r="CYK101" s="201"/>
      <c r="CYL101" s="201"/>
      <c r="CYM101" s="201"/>
      <c r="CYN101" s="201"/>
      <c r="CYO101" s="201"/>
      <c r="CYP101" s="201"/>
      <c r="CYQ101" s="201"/>
      <c r="CYR101" s="201"/>
      <c r="CYS101" s="201"/>
      <c r="CYT101" s="201"/>
      <c r="CYU101" s="201"/>
      <c r="CYV101" s="201"/>
      <c r="CYW101" s="201"/>
      <c r="CYX101" s="201"/>
      <c r="CYY101" s="201"/>
      <c r="CYZ101" s="201"/>
      <c r="CZA101" s="201"/>
      <c r="CZB101" s="201"/>
      <c r="CZC101" s="201"/>
      <c r="CZD101" s="201"/>
      <c r="CZE101" s="201"/>
      <c r="CZF101" s="201"/>
      <c r="CZG101" s="201"/>
      <c r="CZH101" s="201"/>
      <c r="CZI101" s="201"/>
      <c r="CZJ101" s="201"/>
      <c r="CZK101" s="201"/>
      <c r="CZL101" s="201"/>
      <c r="CZM101" s="201"/>
      <c r="CZN101" s="201"/>
      <c r="CZO101" s="201"/>
      <c r="CZP101" s="201"/>
      <c r="CZQ101" s="201"/>
      <c r="CZR101" s="201"/>
      <c r="CZS101" s="201"/>
      <c r="CZT101" s="201"/>
      <c r="CZU101" s="201"/>
      <c r="CZV101" s="201"/>
      <c r="CZW101" s="201"/>
      <c r="CZX101" s="201"/>
      <c r="CZY101" s="201"/>
      <c r="CZZ101" s="201"/>
      <c r="DAA101" s="201"/>
      <c r="DAB101" s="201"/>
      <c r="DAC101" s="201"/>
      <c r="DAD101" s="201"/>
      <c r="DAE101" s="201"/>
      <c r="DAF101" s="201"/>
      <c r="DAG101" s="201"/>
      <c r="DAH101" s="201"/>
      <c r="DAI101" s="201"/>
      <c r="DAJ101" s="201"/>
      <c r="DAK101" s="201"/>
      <c r="DAL101" s="201"/>
      <c r="DAM101" s="201"/>
      <c r="DAN101" s="201"/>
      <c r="DAO101" s="201"/>
      <c r="DAP101" s="201"/>
      <c r="DAQ101" s="201"/>
      <c r="DAR101" s="201"/>
      <c r="DAS101" s="201"/>
      <c r="DAT101" s="201"/>
      <c r="DAU101" s="201"/>
      <c r="DAV101" s="201"/>
      <c r="DAW101" s="201"/>
      <c r="DAX101" s="201"/>
      <c r="DAY101" s="201"/>
      <c r="DAZ101" s="201"/>
      <c r="DBA101" s="201"/>
      <c r="DBB101" s="201"/>
      <c r="DBC101" s="201"/>
      <c r="DBD101" s="201"/>
      <c r="DBE101" s="201"/>
      <c r="DBF101" s="201"/>
      <c r="DBG101" s="201"/>
      <c r="DBH101" s="201"/>
      <c r="DBI101" s="201"/>
      <c r="DBJ101" s="201"/>
      <c r="DBK101" s="201"/>
      <c r="DBL101" s="201"/>
      <c r="DBM101" s="201"/>
      <c r="DBN101" s="201"/>
      <c r="DBO101" s="201"/>
      <c r="DBP101" s="201"/>
      <c r="DBQ101" s="201"/>
      <c r="DBR101" s="201"/>
      <c r="DBS101" s="201"/>
      <c r="DBT101" s="201"/>
      <c r="DBU101" s="201"/>
      <c r="DBV101" s="201"/>
      <c r="DBW101" s="201"/>
      <c r="DBX101" s="201"/>
      <c r="DBY101" s="201"/>
      <c r="DBZ101" s="201"/>
      <c r="DCA101" s="201"/>
      <c r="DCB101" s="201"/>
      <c r="DCC101" s="201"/>
      <c r="DCD101" s="201"/>
      <c r="DCE101" s="201"/>
      <c r="DCF101" s="201"/>
      <c r="DCG101" s="201"/>
      <c r="DCH101" s="201"/>
      <c r="DCI101" s="201"/>
      <c r="DCJ101" s="201"/>
      <c r="DCK101" s="201"/>
      <c r="DCL101" s="201"/>
      <c r="DCM101" s="201"/>
      <c r="DCN101" s="201"/>
      <c r="DCO101" s="201"/>
      <c r="DCP101" s="201"/>
      <c r="DCQ101" s="201"/>
      <c r="DCR101" s="201"/>
      <c r="DCS101" s="201"/>
      <c r="DCT101" s="201"/>
      <c r="DCU101" s="201"/>
      <c r="DCV101" s="201"/>
      <c r="DCW101" s="201"/>
      <c r="DCX101" s="201"/>
      <c r="DCY101" s="201"/>
      <c r="DCZ101" s="201"/>
      <c r="DDA101" s="201"/>
      <c r="DDB101" s="201"/>
      <c r="DDC101" s="201"/>
      <c r="DDD101" s="201"/>
      <c r="DDE101" s="201"/>
      <c r="DDF101" s="201"/>
      <c r="DDG101" s="201"/>
      <c r="DDH101" s="201"/>
      <c r="DDI101" s="201"/>
      <c r="DDJ101" s="201"/>
      <c r="DDK101" s="201"/>
      <c r="DDL101" s="201"/>
      <c r="DDM101" s="201"/>
      <c r="DDN101" s="201"/>
      <c r="DDO101" s="201"/>
      <c r="DDP101" s="201"/>
      <c r="DDQ101" s="201"/>
      <c r="DDR101" s="201"/>
      <c r="DDS101" s="201"/>
      <c r="DDT101" s="201"/>
      <c r="DDU101" s="201"/>
      <c r="DDV101" s="201"/>
      <c r="DDW101" s="201"/>
      <c r="DDX101" s="201"/>
      <c r="DDY101" s="201"/>
      <c r="DDZ101" s="201"/>
      <c r="DEA101" s="201"/>
      <c r="DEB101" s="201"/>
      <c r="DEC101" s="201"/>
      <c r="DED101" s="201"/>
      <c r="DEE101" s="201"/>
      <c r="DEF101" s="201"/>
      <c r="DEG101" s="201"/>
      <c r="DEH101" s="201"/>
      <c r="DEI101" s="201"/>
      <c r="DEJ101" s="201"/>
      <c r="DEK101" s="201"/>
      <c r="DEL101" s="201"/>
      <c r="DEM101" s="201"/>
      <c r="DEN101" s="201"/>
      <c r="DEO101" s="201"/>
      <c r="DEP101" s="201"/>
      <c r="DEQ101" s="201"/>
      <c r="DER101" s="201"/>
      <c r="DES101" s="201"/>
      <c r="DET101" s="201"/>
      <c r="DEU101" s="201"/>
      <c r="DEV101" s="201"/>
      <c r="DEW101" s="201"/>
      <c r="DEX101" s="201"/>
      <c r="DEY101" s="201"/>
      <c r="DEZ101" s="201"/>
      <c r="DFA101" s="201"/>
      <c r="DFB101" s="201"/>
      <c r="DFC101" s="201"/>
      <c r="DFD101" s="201"/>
      <c r="DFE101" s="201"/>
      <c r="DFF101" s="201"/>
      <c r="DFG101" s="201"/>
      <c r="DFH101" s="201"/>
      <c r="DFI101" s="201"/>
      <c r="DFJ101" s="201"/>
      <c r="DFK101" s="201"/>
      <c r="DFL101" s="201"/>
      <c r="DFM101" s="201"/>
      <c r="DFN101" s="201"/>
      <c r="DFO101" s="201"/>
      <c r="DFP101" s="201"/>
      <c r="DFQ101" s="201"/>
      <c r="DFR101" s="201"/>
      <c r="DFS101" s="201"/>
      <c r="DFT101" s="201"/>
      <c r="DFU101" s="201"/>
      <c r="DFV101" s="201"/>
      <c r="DFW101" s="201"/>
      <c r="DFX101" s="201"/>
      <c r="DFY101" s="201"/>
      <c r="DFZ101" s="201"/>
      <c r="DGA101" s="201"/>
      <c r="DGB101" s="201"/>
      <c r="DGC101" s="201"/>
      <c r="DGD101" s="201"/>
      <c r="DGE101" s="201"/>
      <c r="DGF101" s="201"/>
      <c r="DGG101" s="201"/>
      <c r="DGH101" s="201"/>
      <c r="DGI101" s="201"/>
      <c r="DGJ101" s="201"/>
      <c r="DGK101" s="201"/>
      <c r="DGL101" s="201"/>
      <c r="DGM101" s="201"/>
      <c r="DGN101" s="201"/>
      <c r="DGO101" s="201"/>
      <c r="DGP101" s="201"/>
      <c r="DGQ101" s="201"/>
      <c r="DGR101" s="201"/>
      <c r="DGS101" s="201"/>
      <c r="DGT101" s="201"/>
      <c r="DGU101" s="201"/>
      <c r="DGV101" s="201"/>
      <c r="DGW101" s="201"/>
      <c r="DGX101" s="201"/>
      <c r="DGY101" s="201"/>
      <c r="DGZ101" s="201"/>
      <c r="DHA101" s="201"/>
      <c r="DHB101" s="201"/>
      <c r="DHC101" s="201"/>
      <c r="DHD101" s="201"/>
      <c r="DHE101" s="201"/>
      <c r="DHF101" s="201"/>
      <c r="DHG101" s="201"/>
      <c r="DHH101" s="201"/>
      <c r="DHI101" s="201"/>
      <c r="DHJ101" s="201"/>
      <c r="DHK101" s="201"/>
      <c r="DHL101" s="201"/>
      <c r="DHM101" s="201"/>
      <c r="DHN101" s="201"/>
      <c r="DHO101" s="201"/>
      <c r="DHP101" s="201"/>
      <c r="DHQ101" s="201"/>
      <c r="DHR101" s="201"/>
      <c r="DHS101" s="201"/>
      <c r="DHT101" s="201"/>
      <c r="DHU101" s="201"/>
      <c r="DHV101" s="201"/>
      <c r="DHW101" s="201"/>
      <c r="DHX101" s="201"/>
      <c r="DHY101" s="201"/>
      <c r="DHZ101" s="201"/>
      <c r="DIA101" s="201"/>
      <c r="DIB101" s="201"/>
      <c r="DIC101" s="201"/>
      <c r="DID101" s="201"/>
      <c r="DIE101" s="201"/>
      <c r="DIF101" s="201"/>
      <c r="DIG101" s="201"/>
      <c r="DIH101" s="201"/>
      <c r="DII101" s="201"/>
      <c r="DIJ101" s="201"/>
      <c r="DIK101" s="201"/>
      <c r="DIL101" s="201"/>
      <c r="DIM101" s="201"/>
      <c r="DIN101" s="201"/>
      <c r="DIO101" s="201"/>
      <c r="DIP101" s="201"/>
      <c r="DIQ101" s="201"/>
      <c r="DIR101" s="201"/>
      <c r="DIS101" s="201"/>
      <c r="DIT101" s="201"/>
      <c r="DIU101" s="201"/>
      <c r="DIV101" s="201"/>
      <c r="DIW101" s="201"/>
      <c r="DIX101" s="201"/>
      <c r="DIY101" s="201"/>
      <c r="DIZ101" s="201"/>
      <c r="DJA101" s="201"/>
      <c r="DJB101" s="201"/>
      <c r="DJC101" s="201"/>
      <c r="DJD101" s="201"/>
      <c r="DJE101" s="201"/>
      <c r="DJF101" s="201"/>
      <c r="DJG101" s="201"/>
      <c r="DJH101" s="201"/>
      <c r="DJI101" s="201"/>
      <c r="DJJ101" s="201"/>
      <c r="DJK101" s="201"/>
      <c r="DJL101" s="201"/>
      <c r="DJM101" s="201"/>
      <c r="DJN101" s="201"/>
      <c r="DJO101" s="201"/>
      <c r="DJP101" s="201"/>
      <c r="DJQ101" s="201"/>
      <c r="DJR101" s="201"/>
      <c r="DJS101" s="201"/>
      <c r="DJT101" s="201"/>
      <c r="DJU101" s="201"/>
      <c r="DJV101" s="201"/>
      <c r="DJW101" s="201"/>
      <c r="DJX101" s="201"/>
      <c r="DJY101" s="201"/>
      <c r="DJZ101" s="201"/>
      <c r="DKA101" s="201"/>
      <c r="DKB101" s="201"/>
      <c r="DKC101" s="201"/>
      <c r="DKD101" s="201"/>
      <c r="DKE101" s="201"/>
      <c r="DKF101" s="201"/>
      <c r="DKG101" s="201"/>
      <c r="DKH101" s="201"/>
      <c r="DKI101" s="201"/>
      <c r="DKJ101" s="201"/>
      <c r="DKK101" s="201"/>
      <c r="DKL101" s="201"/>
      <c r="DKM101" s="201"/>
      <c r="DKN101" s="201"/>
      <c r="DKO101" s="201"/>
      <c r="DKP101" s="201"/>
      <c r="DKQ101" s="201"/>
      <c r="DKR101" s="201"/>
      <c r="DKS101" s="201"/>
      <c r="DKT101" s="201"/>
      <c r="DKU101" s="201"/>
      <c r="DKV101" s="201"/>
      <c r="DKW101" s="201"/>
      <c r="DKX101" s="201"/>
      <c r="DKY101" s="201"/>
      <c r="DKZ101" s="201"/>
      <c r="DLA101" s="201"/>
      <c r="DLB101" s="201"/>
      <c r="DLC101" s="201"/>
      <c r="DLD101" s="201"/>
      <c r="DLE101" s="201"/>
      <c r="DLF101" s="201"/>
      <c r="DLG101" s="201"/>
      <c r="DLH101" s="201"/>
      <c r="DLI101" s="201"/>
      <c r="DLJ101" s="201"/>
      <c r="DLK101" s="201"/>
      <c r="DLL101" s="201"/>
      <c r="DLM101" s="201"/>
      <c r="DLN101" s="201"/>
      <c r="DLO101" s="201"/>
      <c r="DLP101" s="201"/>
      <c r="DLQ101" s="201"/>
      <c r="DLR101" s="201"/>
      <c r="DLS101" s="201"/>
      <c r="DLT101" s="201"/>
      <c r="DLU101" s="201"/>
      <c r="DLV101" s="201"/>
      <c r="DLW101" s="201"/>
      <c r="DLX101" s="201"/>
      <c r="DLY101" s="201"/>
      <c r="DLZ101" s="201"/>
      <c r="DMA101" s="201"/>
      <c r="DMB101" s="201"/>
      <c r="DMC101" s="201"/>
      <c r="DMD101" s="201"/>
      <c r="DME101" s="201"/>
      <c r="DMF101" s="201"/>
      <c r="DMG101" s="201"/>
      <c r="DMH101" s="201"/>
      <c r="DMI101" s="201"/>
      <c r="DMJ101" s="201"/>
      <c r="DMK101" s="201"/>
      <c r="DML101" s="201"/>
      <c r="DMM101" s="201"/>
      <c r="DMN101" s="201"/>
      <c r="DMO101" s="201"/>
      <c r="DMP101" s="201"/>
      <c r="DMQ101" s="201"/>
      <c r="DMR101" s="201"/>
      <c r="DMS101" s="201"/>
      <c r="DMT101" s="201"/>
      <c r="DMU101" s="201"/>
      <c r="DMV101" s="201"/>
      <c r="DMW101" s="201"/>
      <c r="DMX101" s="201"/>
      <c r="DMY101" s="201"/>
      <c r="DMZ101" s="201"/>
      <c r="DNA101" s="201"/>
      <c r="DNB101" s="201"/>
      <c r="DNC101" s="201"/>
      <c r="DND101" s="201"/>
      <c r="DNE101" s="201"/>
      <c r="DNF101" s="201"/>
      <c r="DNG101" s="201"/>
      <c r="DNH101" s="201"/>
      <c r="DNI101" s="201"/>
      <c r="DNJ101" s="201"/>
      <c r="DNK101" s="201"/>
      <c r="DNL101" s="201"/>
      <c r="DNM101" s="201"/>
      <c r="DNN101" s="201"/>
      <c r="DNO101" s="201"/>
      <c r="DNP101" s="201"/>
      <c r="DNQ101" s="201"/>
      <c r="DNR101" s="201"/>
      <c r="DNS101" s="201"/>
      <c r="DNT101" s="201"/>
      <c r="DNU101" s="201"/>
      <c r="DNV101" s="201"/>
      <c r="DNW101" s="201"/>
      <c r="DNX101" s="201"/>
      <c r="DNY101" s="201"/>
      <c r="DNZ101" s="201"/>
      <c r="DOA101" s="201"/>
      <c r="DOB101" s="201"/>
      <c r="DOC101" s="201"/>
      <c r="DOD101" s="201"/>
      <c r="DOE101" s="201"/>
      <c r="DOF101" s="201"/>
      <c r="DOG101" s="201"/>
      <c r="DOH101" s="201"/>
      <c r="DOI101" s="201"/>
      <c r="DOJ101" s="201"/>
      <c r="DOK101" s="201"/>
      <c r="DOL101" s="201"/>
      <c r="DOM101" s="201"/>
      <c r="DON101" s="201"/>
      <c r="DOO101" s="201"/>
      <c r="DOP101" s="201"/>
      <c r="DOQ101" s="201"/>
      <c r="DOR101" s="201"/>
      <c r="DOS101" s="201"/>
      <c r="DOT101" s="201"/>
      <c r="DOU101" s="201"/>
      <c r="DOV101" s="201"/>
      <c r="DOW101" s="201"/>
      <c r="DOX101" s="201"/>
      <c r="DOY101" s="201"/>
      <c r="DOZ101" s="201"/>
      <c r="DPA101" s="201"/>
      <c r="DPB101" s="201"/>
      <c r="DPC101" s="201"/>
      <c r="DPD101" s="201"/>
      <c r="DPE101" s="201"/>
      <c r="DPF101" s="201"/>
      <c r="DPG101" s="201"/>
      <c r="DPH101" s="201"/>
      <c r="DPI101" s="201"/>
      <c r="DPJ101" s="201"/>
      <c r="DPK101" s="201"/>
      <c r="DPL101" s="201"/>
      <c r="DPM101" s="201"/>
      <c r="DPN101" s="201"/>
      <c r="DPO101" s="201"/>
      <c r="DPP101" s="201"/>
      <c r="DPQ101" s="201"/>
      <c r="DPR101" s="201"/>
      <c r="DPS101" s="201"/>
      <c r="DPT101" s="201"/>
      <c r="DPU101" s="201"/>
      <c r="DPV101" s="201"/>
      <c r="DPW101" s="201"/>
      <c r="DPX101" s="201"/>
      <c r="DPY101" s="201"/>
      <c r="DPZ101" s="201"/>
      <c r="DQA101" s="201"/>
      <c r="DQB101" s="201"/>
      <c r="DQC101" s="201"/>
      <c r="DQD101" s="201"/>
      <c r="DQE101" s="201"/>
      <c r="DQF101" s="201"/>
      <c r="DQG101" s="201"/>
      <c r="DQH101" s="201"/>
      <c r="DQI101" s="201"/>
      <c r="DQJ101" s="201"/>
      <c r="DQK101" s="201"/>
      <c r="DQL101" s="201"/>
      <c r="DQM101" s="201"/>
      <c r="DQN101" s="201"/>
      <c r="DQO101" s="201"/>
      <c r="DQP101" s="201"/>
      <c r="DQQ101" s="201"/>
      <c r="DQR101" s="201"/>
      <c r="DQS101" s="201"/>
      <c r="DQT101" s="201"/>
      <c r="DQU101" s="201"/>
      <c r="DQV101" s="201"/>
      <c r="DQW101" s="201"/>
      <c r="DQX101" s="201"/>
      <c r="DQY101" s="201"/>
      <c r="DQZ101" s="201"/>
      <c r="DRA101" s="201"/>
      <c r="DRB101" s="201"/>
      <c r="DRC101" s="201"/>
      <c r="DRD101" s="201"/>
      <c r="DRE101" s="201"/>
      <c r="DRF101" s="201"/>
      <c r="DRG101" s="201"/>
      <c r="DRH101" s="201"/>
      <c r="DRI101" s="201"/>
      <c r="DRJ101" s="201"/>
      <c r="DRK101" s="201"/>
      <c r="DRL101" s="201"/>
      <c r="DRM101" s="201"/>
      <c r="DRN101" s="201"/>
      <c r="DRO101" s="201"/>
      <c r="DRP101" s="201"/>
      <c r="DRQ101" s="201"/>
      <c r="DRR101" s="201"/>
      <c r="DRS101" s="201"/>
      <c r="DRT101" s="201"/>
      <c r="DRU101" s="201"/>
      <c r="DRV101" s="201"/>
      <c r="DRW101" s="201"/>
      <c r="DRX101" s="201"/>
      <c r="DRY101" s="201"/>
      <c r="DRZ101" s="201"/>
      <c r="DSA101" s="201"/>
      <c r="DSB101" s="201"/>
      <c r="DSC101" s="201"/>
      <c r="DSD101" s="201"/>
      <c r="DSE101" s="201"/>
      <c r="DSF101" s="201"/>
      <c r="DSG101" s="201"/>
      <c r="DSH101" s="201"/>
      <c r="DSI101" s="201"/>
      <c r="DSJ101" s="201"/>
      <c r="DSK101" s="201"/>
      <c r="DSL101" s="201"/>
      <c r="DSM101" s="201"/>
      <c r="DSN101" s="201"/>
      <c r="DSO101" s="201"/>
      <c r="DSP101" s="201"/>
      <c r="DSQ101" s="201"/>
      <c r="DSR101" s="201"/>
      <c r="DSS101" s="201"/>
      <c r="DST101" s="201"/>
      <c r="DSU101" s="201"/>
      <c r="DSV101" s="201"/>
      <c r="DSW101" s="201"/>
      <c r="DSX101" s="201"/>
      <c r="DSY101" s="201"/>
      <c r="DSZ101" s="201"/>
      <c r="DTA101" s="201"/>
      <c r="DTB101" s="201"/>
      <c r="DTC101" s="201"/>
      <c r="DTD101" s="201"/>
      <c r="DTE101" s="201"/>
      <c r="DTF101" s="201"/>
      <c r="DTG101" s="201"/>
      <c r="DTH101" s="201"/>
      <c r="DTI101" s="201"/>
      <c r="DTJ101" s="201"/>
      <c r="DTK101" s="201"/>
      <c r="DTL101" s="201"/>
      <c r="DTM101" s="201"/>
      <c r="DTN101" s="201"/>
      <c r="DTO101" s="201"/>
      <c r="DTP101" s="201"/>
      <c r="DTQ101" s="201"/>
      <c r="DTR101" s="201"/>
      <c r="DTS101" s="201"/>
      <c r="DTT101" s="201"/>
      <c r="DTU101" s="201"/>
      <c r="DTV101" s="201"/>
      <c r="DTW101" s="201"/>
      <c r="DTX101" s="201"/>
      <c r="DTY101" s="201"/>
      <c r="DTZ101" s="201"/>
      <c r="DUA101" s="201"/>
      <c r="DUB101" s="201"/>
      <c r="DUC101" s="201"/>
      <c r="DUD101" s="201"/>
      <c r="DUE101" s="201"/>
      <c r="DUF101" s="201"/>
      <c r="DUG101" s="201"/>
      <c r="DUH101" s="201"/>
      <c r="DUI101" s="201"/>
      <c r="DUJ101" s="201"/>
      <c r="DUK101" s="201"/>
      <c r="DUL101" s="201"/>
      <c r="DUM101" s="201"/>
      <c r="DUN101" s="201"/>
      <c r="DUO101" s="201"/>
      <c r="DUP101" s="201"/>
      <c r="DUQ101" s="201"/>
      <c r="DUR101" s="201"/>
      <c r="DUS101" s="201"/>
      <c r="DUT101" s="201"/>
      <c r="DUU101" s="201"/>
      <c r="DUV101" s="201"/>
      <c r="DUW101" s="201"/>
      <c r="DUX101" s="201"/>
      <c r="DUY101" s="201"/>
      <c r="DUZ101" s="201"/>
      <c r="DVA101" s="201"/>
      <c r="DVB101" s="201"/>
      <c r="DVC101" s="201"/>
      <c r="DVD101" s="201"/>
      <c r="DVE101" s="201"/>
      <c r="DVF101" s="201"/>
      <c r="DVG101" s="201"/>
      <c r="DVH101" s="201"/>
      <c r="DVI101" s="201"/>
      <c r="DVJ101" s="201"/>
      <c r="DVK101" s="201"/>
      <c r="DVL101" s="201"/>
      <c r="DVM101" s="201"/>
      <c r="DVN101" s="201"/>
      <c r="DVO101" s="201"/>
      <c r="DVP101" s="201"/>
      <c r="DVQ101" s="201"/>
      <c r="DVR101" s="201"/>
      <c r="DVS101" s="201"/>
      <c r="DVT101" s="201"/>
      <c r="DVU101" s="201"/>
      <c r="DVV101" s="201"/>
      <c r="DVW101" s="201"/>
      <c r="DVX101" s="201"/>
      <c r="DVY101" s="201"/>
      <c r="DVZ101" s="201"/>
      <c r="DWA101" s="201"/>
      <c r="DWB101" s="201"/>
      <c r="DWC101" s="201"/>
      <c r="DWD101" s="201"/>
      <c r="DWE101" s="201"/>
      <c r="DWF101" s="201"/>
      <c r="DWG101" s="201"/>
      <c r="DWH101" s="201"/>
      <c r="DWI101" s="201"/>
      <c r="DWJ101" s="201"/>
      <c r="DWK101" s="201"/>
      <c r="DWL101" s="201"/>
      <c r="DWM101" s="201"/>
      <c r="DWN101" s="201"/>
      <c r="DWO101" s="201"/>
      <c r="DWP101" s="201"/>
      <c r="DWQ101" s="201"/>
      <c r="DWR101" s="201"/>
      <c r="DWS101" s="201"/>
      <c r="DWT101" s="201"/>
      <c r="DWU101" s="201"/>
      <c r="DWV101" s="201"/>
      <c r="DWW101" s="201"/>
      <c r="DWX101" s="201"/>
      <c r="DWY101" s="201"/>
      <c r="DWZ101" s="201"/>
      <c r="DXA101" s="201"/>
      <c r="DXB101" s="201"/>
      <c r="DXC101" s="201"/>
      <c r="DXD101" s="201"/>
      <c r="DXE101" s="201"/>
      <c r="DXF101" s="201"/>
      <c r="DXG101" s="201"/>
      <c r="DXH101" s="201"/>
      <c r="DXI101" s="201"/>
      <c r="DXJ101" s="201"/>
      <c r="DXK101" s="201"/>
      <c r="DXL101" s="201"/>
      <c r="DXM101" s="201"/>
      <c r="DXN101" s="201"/>
      <c r="DXO101" s="201"/>
      <c r="DXP101" s="201"/>
      <c r="DXQ101" s="201"/>
      <c r="DXR101" s="201"/>
      <c r="DXS101" s="201"/>
      <c r="DXT101" s="201"/>
      <c r="DXU101" s="201"/>
      <c r="DXV101" s="201"/>
      <c r="DXW101" s="201"/>
      <c r="DXX101" s="201"/>
      <c r="DXY101" s="201"/>
      <c r="DXZ101" s="201"/>
      <c r="DYA101" s="201"/>
      <c r="DYB101" s="201"/>
      <c r="DYC101" s="201"/>
      <c r="DYD101" s="201"/>
      <c r="DYE101" s="201"/>
      <c r="DYF101" s="201"/>
      <c r="DYG101" s="201"/>
      <c r="DYH101" s="201"/>
      <c r="DYI101" s="201"/>
      <c r="DYJ101" s="201"/>
      <c r="DYK101" s="201"/>
      <c r="DYL101" s="201"/>
      <c r="DYM101" s="201"/>
      <c r="DYN101" s="201"/>
      <c r="DYO101" s="201"/>
      <c r="DYP101" s="201"/>
      <c r="DYQ101" s="201"/>
      <c r="DYR101" s="201"/>
      <c r="DYS101" s="201"/>
      <c r="DYT101" s="201"/>
      <c r="DYU101" s="201"/>
      <c r="DYV101" s="201"/>
      <c r="DYW101" s="201"/>
      <c r="DYX101" s="201"/>
      <c r="DYY101" s="201"/>
      <c r="DYZ101" s="201"/>
      <c r="DZA101" s="201"/>
      <c r="DZB101" s="201"/>
      <c r="DZC101" s="201"/>
      <c r="DZD101" s="201"/>
      <c r="DZE101" s="201"/>
      <c r="DZF101" s="201"/>
      <c r="DZG101" s="201"/>
      <c r="DZH101" s="201"/>
      <c r="DZI101" s="201"/>
      <c r="DZJ101" s="201"/>
      <c r="DZK101" s="201"/>
      <c r="DZL101" s="201"/>
      <c r="DZM101" s="201"/>
      <c r="DZN101" s="201"/>
      <c r="DZO101" s="201"/>
      <c r="DZP101" s="201"/>
      <c r="DZQ101" s="201"/>
      <c r="DZR101" s="201"/>
      <c r="DZS101" s="201"/>
      <c r="DZT101" s="201"/>
      <c r="DZU101" s="201"/>
      <c r="DZV101" s="201"/>
      <c r="DZW101" s="201"/>
      <c r="DZX101" s="201"/>
      <c r="DZY101" s="201"/>
      <c r="DZZ101" s="201"/>
      <c r="EAA101" s="201"/>
      <c r="EAB101" s="201"/>
      <c r="EAC101" s="201"/>
      <c r="EAD101" s="201"/>
      <c r="EAE101" s="201"/>
      <c r="EAF101" s="201"/>
      <c r="EAG101" s="201"/>
      <c r="EAH101" s="201"/>
      <c r="EAI101" s="201"/>
      <c r="EAJ101" s="201"/>
      <c r="EAK101" s="201"/>
      <c r="EAL101" s="201"/>
      <c r="EAM101" s="201"/>
      <c r="EAN101" s="201"/>
      <c r="EAO101" s="201"/>
      <c r="EAP101" s="201"/>
      <c r="EAQ101" s="201"/>
      <c r="EAR101" s="201"/>
      <c r="EAS101" s="201"/>
      <c r="EAT101" s="201"/>
      <c r="EAU101" s="201"/>
      <c r="EAV101" s="201"/>
      <c r="EAW101" s="201"/>
      <c r="EAX101" s="201"/>
      <c r="EAY101" s="201"/>
      <c r="EAZ101" s="201"/>
      <c r="EBA101" s="201"/>
      <c r="EBB101" s="201"/>
      <c r="EBC101" s="201"/>
      <c r="EBD101" s="201"/>
      <c r="EBE101" s="201"/>
      <c r="EBF101" s="201"/>
      <c r="EBG101" s="201"/>
      <c r="EBH101" s="201"/>
      <c r="EBI101" s="201"/>
      <c r="EBJ101" s="201"/>
      <c r="EBK101" s="201"/>
      <c r="EBL101" s="201"/>
      <c r="EBM101" s="201"/>
      <c r="EBN101" s="201"/>
      <c r="EBO101" s="201"/>
      <c r="EBP101" s="201"/>
      <c r="EBQ101" s="201"/>
      <c r="EBR101" s="201"/>
      <c r="EBS101" s="201"/>
      <c r="EBT101" s="201"/>
      <c r="EBU101" s="201"/>
      <c r="EBV101" s="201"/>
      <c r="EBW101" s="201"/>
      <c r="EBX101" s="201"/>
      <c r="EBY101" s="201"/>
      <c r="EBZ101" s="201"/>
      <c r="ECA101" s="201"/>
      <c r="ECB101" s="201"/>
      <c r="ECC101" s="201"/>
      <c r="ECD101" s="201"/>
      <c r="ECE101" s="201"/>
      <c r="ECF101" s="201"/>
      <c r="ECG101" s="201"/>
      <c r="ECH101" s="201"/>
      <c r="ECI101" s="201"/>
      <c r="ECJ101" s="201"/>
      <c r="ECK101" s="201"/>
      <c r="ECL101" s="201"/>
      <c r="ECM101" s="201"/>
      <c r="ECN101" s="201"/>
      <c r="ECO101" s="201"/>
      <c r="ECP101" s="201"/>
      <c r="ECQ101" s="201"/>
      <c r="ECR101" s="201"/>
      <c r="ECS101" s="201"/>
      <c r="ECT101" s="201"/>
      <c r="ECU101" s="201"/>
      <c r="ECV101" s="201"/>
      <c r="ECW101" s="201"/>
      <c r="ECX101" s="201"/>
      <c r="ECY101" s="201"/>
      <c r="ECZ101" s="201"/>
      <c r="EDA101" s="201"/>
      <c r="EDB101" s="201"/>
      <c r="EDC101" s="201"/>
      <c r="EDD101" s="201"/>
      <c r="EDE101" s="201"/>
      <c r="EDF101" s="201"/>
      <c r="EDG101" s="201"/>
      <c r="EDH101" s="201"/>
      <c r="EDI101" s="201"/>
      <c r="EDJ101" s="201"/>
      <c r="EDK101" s="201"/>
      <c r="EDL101" s="201"/>
      <c r="EDM101" s="201"/>
      <c r="EDN101" s="201"/>
      <c r="EDO101" s="201"/>
      <c r="EDP101" s="201"/>
      <c r="EDQ101" s="201"/>
      <c r="EDR101" s="201"/>
      <c r="EDS101" s="201"/>
      <c r="EDT101" s="201"/>
      <c r="EDU101" s="201"/>
      <c r="EDV101" s="201"/>
      <c r="EDW101" s="201"/>
      <c r="EDX101" s="201"/>
      <c r="EDY101" s="201"/>
      <c r="EDZ101" s="201"/>
      <c r="EEA101" s="201"/>
      <c r="EEB101" s="201"/>
      <c r="EEC101" s="201"/>
      <c r="EED101" s="201"/>
      <c r="EEE101" s="201"/>
      <c r="EEF101" s="201"/>
      <c r="EEG101" s="201"/>
      <c r="EEH101" s="201"/>
      <c r="EEI101" s="201"/>
      <c r="EEJ101" s="201"/>
      <c r="EEK101" s="201"/>
      <c r="EEL101" s="201"/>
      <c r="EEM101" s="201"/>
      <c r="EEN101" s="201"/>
      <c r="EEO101" s="201"/>
      <c r="EEP101" s="201"/>
      <c r="EEQ101" s="201"/>
      <c r="EER101" s="201"/>
      <c r="EES101" s="201"/>
      <c r="EET101" s="201"/>
      <c r="EEU101" s="201"/>
      <c r="EEV101" s="201"/>
      <c r="EEW101" s="201"/>
      <c r="EEX101" s="201"/>
      <c r="EEY101" s="201"/>
      <c r="EEZ101" s="201"/>
      <c r="EFA101" s="201"/>
      <c r="EFB101" s="201"/>
      <c r="EFC101" s="201"/>
      <c r="EFD101" s="201"/>
      <c r="EFE101" s="201"/>
      <c r="EFF101" s="201"/>
      <c r="EFG101" s="201"/>
      <c r="EFH101" s="201"/>
      <c r="EFI101" s="201"/>
      <c r="EFJ101" s="201"/>
      <c r="EFK101" s="201"/>
      <c r="EFL101" s="201"/>
      <c r="EFM101" s="201"/>
      <c r="EFN101" s="201"/>
      <c r="EFO101" s="201"/>
      <c r="EFP101" s="201"/>
      <c r="EFQ101" s="201"/>
      <c r="EFR101" s="201"/>
      <c r="EFS101" s="201"/>
      <c r="EFT101" s="201"/>
      <c r="EFU101" s="201"/>
      <c r="EFV101" s="201"/>
      <c r="EFW101" s="201"/>
      <c r="EFX101" s="201"/>
      <c r="EFY101" s="201"/>
      <c r="EFZ101" s="201"/>
      <c r="EGA101" s="201"/>
      <c r="EGB101" s="201"/>
      <c r="EGC101" s="201"/>
      <c r="EGD101" s="201"/>
      <c r="EGE101" s="201"/>
      <c r="EGF101" s="201"/>
      <c r="EGG101" s="201"/>
      <c r="EGH101" s="201"/>
      <c r="EGI101" s="201"/>
      <c r="EGJ101" s="201"/>
      <c r="EGK101" s="201"/>
      <c r="EGL101" s="201"/>
      <c r="EGM101" s="201"/>
      <c r="EGN101" s="201"/>
      <c r="EGO101" s="201"/>
      <c r="EGP101" s="201"/>
      <c r="EGQ101" s="201"/>
      <c r="EGR101" s="201"/>
      <c r="EGS101" s="201"/>
      <c r="EGT101" s="201"/>
      <c r="EGU101" s="201"/>
      <c r="EGV101" s="201"/>
      <c r="EGW101" s="201"/>
      <c r="EGX101" s="201"/>
      <c r="EGY101" s="201"/>
      <c r="EGZ101" s="201"/>
      <c r="EHA101" s="201"/>
      <c r="EHB101" s="201"/>
      <c r="EHC101" s="201"/>
      <c r="EHD101" s="201"/>
      <c r="EHE101" s="201"/>
      <c r="EHF101" s="201"/>
      <c r="EHG101" s="201"/>
      <c r="EHH101" s="201"/>
      <c r="EHI101" s="201"/>
      <c r="EHJ101" s="201"/>
      <c r="EHK101" s="201"/>
      <c r="EHL101" s="201"/>
      <c r="EHM101" s="201"/>
      <c r="EHN101" s="201"/>
      <c r="EHO101" s="201"/>
      <c r="EHP101" s="201"/>
      <c r="EHQ101" s="201"/>
      <c r="EHR101" s="201"/>
      <c r="EHS101" s="201"/>
      <c r="EHT101" s="201"/>
      <c r="EHU101" s="201"/>
      <c r="EHV101" s="201"/>
      <c r="EHW101" s="201"/>
      <c r="EHX101" s="201"/>
      <c r="EHY101" s="201"/>
      <c r="EHZ101" s="201"/>
      <c r="EIA101" s="201"/>
      <c r="EIB101" s="201"/>
      <c r="EIC101" s="201"/>
      <c r="EID101" s="201"/>
      <c r="EIE101" s="201"/>
      <c r="EIF101" s="201"/>
      <c r="EIG101" s="201"/>
      <c r="EIH101" s="201"/>
      <c r="EII101" s="201"/>
      <c r="EIJ101" s="201"/>
      <c r="EIK101" s="201"/>
      <c r="EIL101" s="201"/>
      <c r="EIM101" s="201"/>
      <c r="EIN101" s="201"/>
      <c r="EIO101" s="201"/>
      <c r="EIP101" s="201"/>
      <c r="EIQ101" s="201"/>
      <c r="EIR101" s="201"/>
      <c r="EIS101" s="201"/>
      <c r="EIT101" s="201"/>
      <c r="EIU101" s="201"/>
      <c r="EIV101" s="201"/>
      <c r="EIW101" s="201"/>
      <c r="EIX101" s="201"/>
      <c r="EIY101" s="201"/>
      <c r="EIZ101" s="201"/>
      <c r="EJA101" s="201"/>
      <c r="EJB101" s="201"/>
      <c r="EJC101" s="201"/>
      <c r="EJD101" s="201"/>
      <c r="EJE101" s="201"/>
      <c r="EJF101" s="201"/>
      <c r="EJG101" s="201"/>
      <c r="EJH101" s="201"/>
      <c r="EJI101" s="201"/>
      <c r="EJJ101" s="201"/>
      <c r="EJK101" s="201"/>
      <c r="EJL101" s="201"/>
      <c r="EJM101" s="201"/>
      <c r="EJN101" s="201"/>
      <c r="EJO101" s="201"/>
      <c r="EJP101" s="201"/>
      <c r="EJQ101" s="201"/>
      <c r="EJR101" s="201"/>
      <c r="EJS101" s="201"/>
      <c r="EJT101" s="201"/>
      <c r="EJU101" s="201"/>
      <c r="EJV101" s="201"/>
      <c r="EJW101" s="201"/>
      <c r="EJX101" s="201"/>
      <c r="EJY101" s="201"/>
      <c r="EJZ101" s="201"/>
      <c r="EKA101" s="201"/>
      <c r="EKB101" s="201"/>
      <c r="EKC101" s="201"/>
      <c r="EKD101" s="201"/>
      <c r="EKE101" s="201"/>
      <c r="EKF101" s="201"/>
      <c r="EKG101" s="201"/>
      <c r="EKH101" s="201"/>
      <c r="EKI101" s="201"/>
      <c r="EKJ101" s="201"/>
      <c r="EKK101" s="201"/>
      <c r="EKL101" s="201"/>
      <c r="EKM101" s="201"/>
      <c r="EKN101" s="201"/>
      <c r="EKO101" s="201"/>
      <c r="EKP101" s="201"/>
      <c r="EKQ101" s="201"/>
      <c r="EKR101" s="201"/>
      <c r="EKS101" s="201"/>
      <c r="EKT101" s="201"/>
      <c r="EKU101" s="201"/>
      <c r="EKV101" s="201"/>
      <c r="EKW101" s="201"/>
      <c r="EKX101" s="201"/>
      <c r="EKY101" s="201"/>
      <c r="EKZ101" s="201"/>
      <c r="ELA101" s="201"/>
      <c r="ELB101" s="201"/>
      <c r="ELC101" s="201"/>
      <c r="ELD101" s="201"/>
      <c r="ELE101" s="201"/>
      <c r="ELF101" s="201"/>
      <c r="ELG101" s="201"/>
      <c r="ELH101" s="201"/>
      <c r="ELI101" s="201"/>
      <c r="ELJ101" s="201"/>
      <c r="ELK101" s="201"/>
      <c r="ELL101" s="201"/>
      <c r="ELM101" s="201"/>
      <c r="ELN101" s="201"/>
      <c r="ELO101" s="201"/>
      <c r="ELP101" s="201"/>
      <c r="ELQ101" s="201"/>
      <c r="ELR101" s="201"/>
      <c r="ELS101" s="201"/>
      <c r="ELT101" s="201"/>
      <c r="ELU101" s="201"/>
      <c r="ELV101" s="201"/>
      <c r="ELW101" s="201"/>
      <c r="ELX101" s="201"/>
      <c r="ELY101" s="201"/>
      <c r="ELZ101" s="201"/>
      <c r="EMA101" s="201"/>
      <c r="EMB101" s="201"/>
      <c r="EMC101" s="201"/>
      <c r="EMD101" s="201"/>
      <c r="EME101" s="201"/>
      <c r="EMF101" s="201"/>
      <c r="EMG101" s="201"/>
      <c r="EMH101" s="201"/>
      <c r="EMI101" s="201"/>
      <c r="EMJ101" s="201"/>
      <c r="EMK101" s="201"/>
      <c r="EML101" s="201"/>
      <c r="EMM101" s="201"/>
      <c r="EMN101" s="201"/>
      <c r="EMO101" s="201"/>
      <c r="EMP101" s="201"/>
      <c r="EMQ101" s="201"/>
      <c r="EMR101" s="201"/>
      <c r="EMS101" s="201"/>
      <c r="EMT101" s="201"/>
      <c r="EMU101" s="201"/>
      <c r="EMV101" s="201"/>
      <c r="EMW101" s="201"/>
      <c r="EMX101" s="201"/>
      <c r="EMY101" s="201"/>
      <c r="EMZ101" s="201"/>
      <c r="ENA101" s="201"/>
      <c r="ENB101" s="201"/>
      <c r="ENC101" s="201"/>
      <c r="END101" s="201"/>
      <c r="ENE101" s="201"/>
      <c r="ENF101" s="201"/>
      <c r="ENG101" s="201"/>
      <c r="ENH101" s="201"/>
      <c r="ENI101" s="201"/>
      <c r="ENJ101" s="201"/>
      <c r="ENK101" s="201"/>
      <c r="ENL101" s="201"/>
      <c r="ENM101" s="201"/>
      <c r="ENN101" s="201"/>
      <c r="ENO101" s="201"/>
      <c r="ENP101" s="201"/>
      <c r="ENQ101" s="201"/>
      <c r="ENR101" s="201"/>
      <c r="ENS101" s="201"/>
      <c r="ENT101" s="201"/>
      <c r="ENU101" s="201"/>
      <c r="ENV101" s="201"/>
      <c r="ENW101" s="201"/>
      <c r="ENX101" s="201"/>
      <c r="ENY101" s="201"/>
      <c r="ENZ101" s="201"/>
      <c r="EOA101" s="201"/>
      <c r="EOB101" s="201"/>
      <c r="EOC101" s="201"/>
      <c r="EOD101" s="201"/>
      <c r="EOE101" s="201"/>
      <c r="EOF101" s="201"/>
      <c r="EOG101" s="201"/>
      <c r="EOH101" s="201"/>
      <c r="EOI101" s="201"/>
      <c r="EOJ101" s="201"/>
      <c r="EOK101" s="201"/>
      <c r="EOL101" s="201"/>
      <c r="EOM101" s="201"/>
      <c r="EON101" s="201"/>
      <c r="EOO101" s="201"/>
      <c r="EOP101" s="201"/>
      <c r="EOQ101" s="201"/>
      <c r="EOR101" s="201"/>
      <c r="EOS101" s="201"/>
      <c r="EOT101" s="201"/>
      <c r="EOU101" s="201"/>
      <c r="EOV101" s="201"/>
      <c r="EOW101" s="201"/>
      <c r="EOX101" s="201"/>
      <c r="EOY101" s="201"/>
      <c r="EOZ101" s="201"/>
      <c r="EPA101" s="201"/>
      <c r="EPB101" s="201"/>
      <c r="EPC101" s="201"/>
      <c r="EPD101" s="201"/>
      <c r="EPE101" s="201"/>
      <c r="EPF101" s="201"/>
      <c r="EPG101" s="201"/>
      <c r="EPH101" s="201"/>
      <c r="EPI101" s="201"/>
      <c r="EPJ101" s="201"/>
      <c r="EPK101" s="201"/>
      <c r="EPL101" s="201"/>
      <c r="EPM101" s="201"/>
      <c r="EPN101" s="201"/>
      <c r="EPO101" s="201"/>
      <c r="EPP101" s="201"/>
      <c r="EPQ101" s="201"/>
      <c r="EPR101" s="201"/>
      <c r="EPS101" s="201"/>
      <c r="EPT101" s="201"/>
      <c r="EPU101" s="201"/>
      <c r="EPV101" s="201"/>
      <c r="EPW101" s="201"/>
      <c r="EPX101" s="201"/>
      <c r="EPY101" s="201"/>
      <c r="EPZ101" s="201"/>
      <c r="EQA101" s="201"/>
      <c r="EQB101" s="201"/>
      <c r="EQC101" s="201"/>
      <c r="EQD101" s="201"/>
      <c r="EQE101" s="201"/>
      <c r="EQF101" s="201"/>
      <c r="EQG101" s="201"/>
      <c r="EQH101" s="201"/>
      <c r="EQI101" s="201"/>
      <c r="EQJ101" s="201"/>
      <c r="EQK101" s="201"/>
      <c r="EQL101" s="201"/>
      <c r="EQM101" s="201"/>
      <c r="EQN101" s="201"/>
      <c r="EQO101" s="201"/>
      <c r="EQP101" s="201"/>
      <c r="EQQ101" s="201"/>
      <c r="EQR101" s="201"/>
      <c r="EQS101" s="201"/>
      <c r="EQT101" s="201"/>
      <c r="EQU101" s="201"/>
      <c r="EQV101" s="201"/>
      <c r="EQW101" s="201"/>
      <c r="EQX101" s="201"/>
      <c r="EQY101" s="201"/>
      <c r="EQZ101" s="201"/>
      <c r="ERA101" s="201"/>
      <c r="ERB101" s="201"/>
      <c r="ERC101" s="201"/>
      <c r="ERD101" s="201"/>
      <c r="ERE101" s="201"/>
      <c r="ERF101" s="201"/>
      <c r="ERG101" s="201"/>
      <c r="ERH101" s="201"/>
      <c r="ERI101" s="201"/>
      <c r="ERJ101" s="201"/>
      <c r="ERK101" s="201"/>
      <c r="ERL101" s="201"/>
      <c r="ERM101" s="201"/>
      <c r="ERN101" s="201"/>
      <c r="ERO101" s="201"/>
      <c r="ERP101" s="201"/>
      <c r="ERQ101" s="201"/>
      <c r="ERR101" s="201"/>
      <c r="ERS101" s="201"/>
      <c r="ERT101" s="201"/>
      <c r="ERU101" s="201"/>
      <c r="ERV101" s="201"/>
      <c r="ERW101" s="201"/>
      <c r="ERX101" s="201"/>
      <c r="ERY101" s="201"/>
      <c r="ERZ101" s="201"/>
      <c r="ESA101" s="201"/>
      <c r="ESB101" s="201"/>
      <c r="ESC101" s="201"/>
      <c r="ESD101" s="201"/>
      <c r="ESE101" s="201"/>
      <c r="ESF101" s="201"/>
      <c r="ESG101" s="201"/>
      <c r="ESH101" s="201"/>
      <c r="ESI101" s="201"/>
      <c r="ESJ101" s="201"/>
      <c r="ESK101" s="201"/>
      <c r="ESL101" s="201"/>
      <c r="ESM101" s="201"/>
      <c r="ESN101" s="201"/>
      <c r="ESO101" s="201"/>
      <c r="ESP101" s="201"/>
      <c r="ESQ101" s="201"/>
      <c r="ESR101" s="201"/>
      <c r="ESS101" s="201"/>
      <c r="EST101" s="201"/>
      <c r="ESU101" s="201"/>
      <c r="ESV101" s="201"/>
      <c r="ESW101" s="201"/>
      <c r="ESX101" s="201"/>
      <c r="ESY101" s="201"/>
      <c r="ESZ101" s="201"/>
      <c r="ETA101" s="201"/>
      <c r="ETB101" s="201"/>
      <c r="ETC101" s="201"/>
      <c r="ETD101" s="201"/>
      <c r="ETE101" s="201"/>
      <c r="ETF101" s="201"/>
      <c r="ETG101" s="201"/>
      <c r="ETH101" s="201"/>
      <c r="ETI101" s="201"/>
      <c r="ETJ101" s="201"/>
      <c r="ETK101" s="201"/>
      <c r="ETL101" s="201"/>
      <c r="ETM101" s="201"/>
      <c r="ETN101" s="201"/>
      <c r="ETO101" s="201"/>
      <c r="ETP101" s="201"/>
      <c r="ETQ101" s="201"/>
      <c r="ETR101" s="201"/>
      <c r="ETS101" s="201"/>
      <c r="ETT101" s="201"/>
      <c r="ETU101" s="201"/>
      <c r="ETV101" s="201"/>
      <c r="ETW101" s="201"/>
      <c r="ETX101" s="201"/>
      <c r="ETY101" s="201"/>
      <c r="ETZ101" s="201"/>
      <c r="EUA101" s="201"/>
      <c r="EUB101" s="201"/>
      <c r="EUC101" s="201"/>
      <c r="EUD101" s="201"/>
      <c r="EUE101" s="201"/>
      <c r="EUF101" s="201"/>
      <c r="EUG101" s="201"/>
      <c r="EUH101" s="201"/>
      <c r="EUI101" s="201"/>
      <c r="EUJ101" s="201"/>
      <c r="EUK101" s="201"/>
      <c r="EUL101" s="201"/>
      <c r="EUM101" s="201"/>
      <c r="EUN101" s="201"/>
      <c r="EUO101" s="201"/>
      <c r="EUP101" s="201"/>
      <c r="EUQ101" s="201"/>
      <c r="EUR101" s="201"/>
      <c r="EUS101" s="201"/>
      <c r="EUT101" s="201"/>
      <c r="EUU101" s="201"/>
      <c r="EUV101" s="201"/>
      <c r="EUW101" s="201"/>
      <c r="EUX101" s="201"/>
      <c r="EUY101" s="201"/>
      <c r="EUZ101" s="201"/>
      <c r="EVA101" s="201"/>
      <c r="EVB101" s="201"/>
      <c r="EVC101" s="201"/>
      <c r="EVD101" s="201"/>
      <c r="EVE101" s="201"/>
      <c r="EVF101" s="201"/>
      <c r="EVG101" s="201"/>
      <c r="EVH101" s="201"/>
      <c r="EVI101" s="201"/>
      <c r="EVJ101" s="201"/>
      <c r="EVK101" s="201"/>
      <c r="EVL101" s="201"/>
      <c r="EVM101" s="201"/>
      <c r="EVN101" s="201"/>
      <c r="EVO101" s="201"/>
      <c r="EVP101" s="201"/>
      <c r="EVQ101" s="201"/>
      <c r="EVR101" s="201"/>
      <c r="EVS101" s="201"/>
      <c r="EVT101" s="201"/>
      <c r="EVU101" s="201"/>
      <c r="EVV101" s="201"/>
      <c r="EVW101" s="201"/>
      <c r="EVX101" s="201"/>
      <c r="EVY101" s="201"/>
      <c r="EVZ101" s="201"/>
      <c r="EWA101" s="201"/>
      <c r="EWB101" s="201"/>
      <c r="EWC101" s="201"/>
      <c r="EWD101" s="201"/>
      <c r="EWE101" s="201"/>
      <c r="EWF101" s="201"/>
      <c r="EWG101" s="201"/>
      <c r="EWH101" s="201"/>
      <c r="EWI101" s="201"/>
      <c r="EWJ101" s="201"/>
      <c r="EWK101" s="201"/>
      <c r="EWL101" s="201"/>
      <c r="EWM101" s="201"/>
      <c r="EWN101" s="201"/>
      <c r="EWO101" s="201"/>
      <c r="EWP101" s="201"/>
      <c r="EWQ101" s="201"/>
      <c r="EWR101" s="201"/>
      <c r="EWS101" s="201"/>
      <c r="EWT101" s="201"/>
      <c r="EWU101" s="201"/>
      <c r="EWV101" s="201"/>
      <c r="EWW101" s="201"/>
      <c r="EWX101" s="201"/>
      <c r="EWY101" s="201"/>
      <c r="EWZ101" s="201"/>
      <c r="EXA101" s="201"/>
      <c r="EXB101" s="201"/>
      <c r="EXC101" s="201"/>
      <c r="EXD101" s="201"/>
      <c r="EXE101" s="201"/>
      <c r="EXF101" s="201"/>
      <c r="EXG101" s="201"/>
      <c r="EXH101" s="201"/>
      <c r="EXI101" s="201"/>
      <c r="EXJ101" s="201"/>
      <c r="EXK101" s="201"/>
      <c r="EXL101" s="201"/>
      <c r="EXM101" s="201"/>
      <c r="EXN101" s="201"/>
      <c r="EXO101" s="201"/>
      <c r="EXP101" s="201"/>
      <c r="EXQ101" s="201"/>
      <c r="EXR101" s="201"/>
      <c r="EXS101" s="201"/>
      <c r="EXT101" s="201"/>
      <c r="EXU101" s="201"/>
      <c r="EXV101" s="201"/>
      <c r="EXW101" s="201"/>
      <c r="EXX101" s="201"/>
      <c r="EXY101" s="201"/>
      <c r="EXZ101" s="201"/>
      <c r="EYA101" s="201"/>
      <c r="EYB101" s="201"/>
      <c r="EYC101" s="201"/>
      <c r="EYD101" s="201"/>
      <c r="EYE101" s="201"/>
      <c r="EYF101" s="201"/>
      <c r="EYG101" s="201"/>
      <c r="EYH101" s="201"/>
      <c r="EYI101" s="201"/>
      <c r="EYJ101" s="201"/>
      <c r="EYK101" s="201"/>
      <c r="EYL101" s="201"/>
      <c r="EYM101" s="201"/>
      <c r="EYN101" s="201"/>
      <c r="EYO101" s="201"/>
      <c r="EYP101" s="201"/>
      <c r="EYQ101" s="201"/>
      <c r="EYR101" s="201"/>
      <c r="EYS101" s="201"/>
      <c r="EYT101" s="201"/>
      <c r="EYU101" s="201"/>
      <c r="EYV101" s="201"/>
      <c r="EYW101" s="201"/>
      <c r="EYX101" s="201"/>
      <c r="EYY101" s="201"/>
      <c r="EYZ101" s="201"/>
      <c r="EZA101" s="201"/>
      <c r="EZB101" s="201"/>
      <c r="EZC101" s="201"/>
      <c r="EZD101" s="201"/>
      <c r="EZE101" s="201"/>
      <c r="EZF101" s="201"/>
      <c r="EZG101" s="201"/>
      <c r="EZH101" s="201"/>
      <c r="EZI101" s="201"/>
      <c r="EZJ101" s="201"/>
      <c r="EZK101" s="201"/>
      <c r="EZL101" s="201"/>
      <c r="EZM101" s="201"/>
      <c r="EZN101" s="201"/>
      <c r="EZO101" s="201"/>
      <c r="EZP101" s="201"/>
      <c r="EZQ101" s="201"/>
      <c r="EZR101" s="201"/>
      <c r="EZS101" s="201"/>
      <c r="EZT101" s="201"/>
      <c r="EZU101" s="201"/>
      <c r="EZV101" s="201"/>
      <c r="EZW101" s="201"/>
      <c r="EZX101" s="201"/>
      <c r="EZY101" s="201"/>
      <c r="EZZ101" s="201"/>
      <c r="FAA101" s="201"/>
      <c r="FAB101" s="201"/>
      <c r="FAC101" s="201"/>
      <c r="FAD101" s="201"/>
      <c r="FAE101" s="201"/>
      <c r="FAF101" s="201"/>
      <c r="FAG101" s="201"/>
      <c r="FAH101" s="201"/>
      <c r="FAI101" s="201"/>
      <c r="FAJ101" s="201"/>
      <c r="FAK101" s="201"/>
      <c r="FAL101" s="201"/>
      <c r="FAM101" s="201"/>
      <c r="FAN101" s="201"/>
      <c r="FAO101" s="201"/>
      <c r="FAP101" s="201"/>
      <c r="FAQ101" s="201"/>
      <c r="FAR101" s="201"/>
      <c r="FAS101" s="201"/>
      <c r="FAT101" s="201"/>
      <c r="FAU101" s="201"/>
      <c r="FAV101" s="201"/>
      <c r="FAW101" s="201"/>
      <c r="FAX101" s="201"/>
      <c r="FAY101" s="201"/>
      <c r="FAZ101" s="201"/>
      <c r="FBA101" s="201"/>
      <c r="FBB101" s="201"/>
      <c r="FBC101" s="201"/>
      <c r="FBD101" s="201"/>
      <c r="FBE101" s="201"/>
      <c r="FBF101" s="201"/>
      <c r="FBG101" s="201"/>
      <c r="FBH101" s="201"/>
      <c r="FBI101" s="201"/>
      <c r="FBJ101" s="201"/>
      <c r="FBK101" s="201"/>
      <c r="FBL101" s="201"/>
      <c r="FBM101" s="201"/>
      <c r="FBN101" s="201"/>
      <c r="FBO101" s="201"/>
      <c r="FBP101" s="201"/>
      <c r="FBQ101" s="201"/>
      <c r="FBR101" s="201"/>
      <c r="FBS101" s="201"/>
      <c r="FBT101" s="201"/>
      <c r="FBU101" s="201"/>
      <c r="FBV101" s="201"/>
      <c r="FBW101" s="201"/>
      <c r="FBX101" s="201"/>
      <c r="FBY101" s="201"/>
      <c r="FBZ101" s="201"/>
      <c r="FCA101" s="201"/>
      <c r="FCB101" s="201"/>
      <c r="FCC101" s="201"/>
      <c r="FCD101" s="201"/>
      <c r="FCE101" s="201"/>
      <c r="FCF101" s="201"/>
      <c r="FCG101" s="201"/>
      <c r="FCH101" s="201"/>
      <c r="FCI101" s="201"/>
      <c r="FCJ101" s="201"/>
      <c r="FCK101" s="201"/>
      <c r="FCL101" s="201"/>
      <c r="FCM101" s="201"/>
      <c r="FCN101" s="201"/>
      <c r="FCO101" s="201"/>
      <c r="FCP101" s="201"/>
      <c r="FCQ101" s="201"/>
      <c r="FCR101" s="201"/>
      <c r="FCS101" s="201"/>
      <c r="FCT101" s="201"/>
      <c r="FCU101" s="201"/>
      <c r="FCV101" s="201"/>
      <c r="FCW101" s="201"/>
      <c r="FCX101" s="201"/>
      <c r="FCY101" s="201"/>
      <c r="FCZ101" s="201"/>
      <c r="FDA101" s="201"/>
      <c r="FDB101" s="201"/>
      <c r="FDC101" s="201"/>
      <c r="FDD101" s="201"/>
      <c r="FDE101" s="201"/>
      <c r="FDF101" s="201"/>
      <c r="FDG101" s="201"/>
      <c r="FDH101" s="201"/>
      <c r="FDI101" s="201"/>
      <c r="FDJ101" s="201"/>
      <c r="FDK101" s="201"/>
      <c r="FDL101" s="201"/>
      <c r="FDM101" s="201"/>
      <c r="FDN101" s="201"/>
      <c r="FDO101" s="201"/>
      <c r="FDP101" s="201"/>
      <c r="FDQ101" s="201"/>
      <c r="FDR101" s="201"/>
      <c r="FDS101" s="201"/>
      <c r="FDT101" s="201"/>
      <c r="FDU101" s="201"/>
      <c r="FDV101" s="201"/>
      <c r="FDW101" s="201"/>
      <c r="FDX101" s="201"/>
      <c r="FDY101" s="201"/>
      <c r="FDZ101" s="201"/>
      <c r="FEA101" s="201"/>
      <c r="FEB101" s="201"/>
      <c r="FEC101" s="201"/>
      <c r="FED101" s="201"/>
      <c r="FEE101" s="201"/>
      <c r="FEF101" s="201"/>
      <c r="FEG101" s="201"/>
      <c r="FEH101" s="201"/>
      <c r="FEI101" s="201"/>
      <c r="FEJ101" s="201"/>
      <c r="FEK101" s="201"/>
      <c r="FEL101" s="201"/>
      <c r="FEM101" s="201"/>
      <c r="FEN101" s="201"/>
      <c r="FEO101" s="201"/>
      <c r="FEP101" s="201"/>
      <c r="FEQ101" s="201"/>
      <c r="FER101" s="201"/>
      <c r="FES101" s="201"/>
      <c r="FET101" s="201"/>
      <c r="FEU101" s="201"/>
      <c r="FEV101" s="201"/>
      <c r="FEW101" s="201"/>
      <c r="FEX101" s="201"/>
      <c r="FEY101" s="201"/>
      <c r="FEZ101" s="201"/>
      <c r="FFA101" s="201"/>
      <c r="FFB101" s="201"/>
      <c r="FFC101" s="201"/>
      <c r="FFD101" s="201"/>
      <c r="FFE101" s="201"/>
      <c r="FFF101" s="201"/>
      <c r="FFG101" s="201"/>
      <c r="FFH101" s="201"/>
      <c r="FFI101" s="201"/>
      <c r="FFJ101" s="201"/>
      <c r="FFK101" s="201"/>
      <c r="FFL101" s="201"/>
      <c r="FFM101" s="201"/>
      <c r="FFN101" s="201"/>
      <c r="FFO101" s="201"/>
      <c r="FFP101" s="201"/>
      <c r="FFQ101" s="201"/>
      <c r="FFR101" s="201"/>
      <c r="FFS101" s="201"/>
      <c r="FFT101" s="201"/>
      <c r="FFU101" s="201"/>
      <c r="FFV101" s="201"/>
      <c r="FFW101" s="201"/>
      <c r="FFX101" s="201"/>
      <c r="FFY101" s="201"/>
      <c r="FFZ101" s="201"/>
      <c r="FGA101" s="201"/>
      <c r="FGB101" s="201"/>
      <c r="FGC101" s="201"/>
      <c r="FGD101" s="201"/>
      <c r="FGE101" s="201"/>
      <c r="FGF101" s="201"/>
      <c r="FGG101" s="201"/>
      <c r="FGH101" s="201"/>
      <c r="FGI101" s="201"/>
      <c r="FGJ101" s="201"/>
      <c r="FGK101" s="201"/>
      <c r="FGL101" s="201"/>
      <c r="FGM101" s="201"/>
      <c r="FGN101" s="201"/>
      <c r="FGO101" s="201"/>
      <c r="FGP101" s="201"/>
      <c r="FGQ101" s="201"/>
      <c r="FGR101" s="201"/>
      <c r="FGS101" s="201"/>
      <c r="FGT101" s="201"/>
      <c r="FGU101" s="201"/>
      <c r="FGV101" s="201"/>
      <c r="FGW101" s="201"/>
      <c r="FGX101" s="201"/>
      <c r="FGY101" s="201"/>
      <c r="FGZ101" s="201"/>
      <c r="FHA101" s="201"/>
      <c r="FHB101" s="201"/>
      <c r="FHC101" s="201"/>
      <c r="FHD101" s="201"/>
      <c r="FHE101" s="201"/>
      <c r="FHF101" s="201"/>
      <c r="FHG101" s="201"/>
      <c r="FHH101" s="201"/>
      <c r="FHI101" s="201"/>
      <c r="FHJ101" s="201"/>
      <c r="FHK101" s="201"/>
      <c r="FHL101" s="201"/>
      <c r="FHM101" s="201"/>
      <c r="FHN101" s="201"/>
      <c r="FHO101" s="201"/>
      <c r="FHP101" s="201"/>
      <c r="FHQ101" s="201"/>
      <c r="FHR101" s="201"/>
      <c r="FHS101" s="201"/>
      <c r="FHT101" s="201"/>
      <c r="FHU101" s="201"/>
      <c r="FHV101" s="201"/>
      <c r="FHW101" s="201"/>
      <c r="FHX101" s="201"/>
      <c r="FHY101" s="201"/>
      <c r="FHZ101" s="201"/>
      <c r="FIA101" s="201"/>
      <c r="FIB101" s="201"/>
      <c r="FIC101" s="201"/>
      <c r="FID101" s="201"/>
      <c r="FIE101" s="201"/>
      <c r="FIF101" s="201"/>
      <c r="FIG101" s="201"/>
      <c r="FIH101" s="201"/>
      <c r="FII101" s="201"/>
      <c r="FIJ101" s="201"/>
      <c r="FIK101" s="201"/>
      <c r="FIL101" s="201"/>
      <c r="FIM101" s="201"/>
      <c r="FIN101" s="201"/>
      <c r="FIO101" s="201"/>
      <c r="FIP101" s="201"/>
      <c r="FIQ101" s="201"/>
      <c r="FIR101" s="201"/>
      <c r="FIS101" s="201"/>
      <c r="FIT101" s="201"/>
      <c r="FIU101" s="201"/>
      <c r="FIV101" s="201"/>
      <c r="FIW101" s="201"/>
      <c r="FIX101" s="201"/>
      <c r="FIY101" s="201"/>
      <c r="FIZ101" s="201"/>
      <c r="FJA101" s="201"/>
      <c r="FJB101" s="201"/>
      <c r="FJC101" s="201"/>
      <c r="FJD101" s="201"/>
      <c r="FJE101" s="201"/>
      <c r="FJF101" s="201"/>
      <c r="FJG101" s="201"/>
      <c r="FJH101" s="201"/>
      <c r="FJI101" s="201"/>
      <c r="FJJ101" s="201"/>
      <c r="FJK101" s="201"/>
      <c r="FJL101" s="201"/>
      <c r="FJM101" s="201"/>
      <c r="FJN101" s="201"/>
      <c r="FJO101" s="201"/>
      <c r="FJP101" s="201"/>
      <c r="FJQ101" s="201"/>
      <c r="FJR101" s="201"/>
      <c r="FJS101" s="201"/>
      <c r="FJT101" s="201"/>
      <c r="FJU101" s="201"/>
      <c r="FJV101" s="201"/>
      <c r="FJW101" s="201"/>
      <c r="FJX101" s="201"/>
      <c r="FJY101" s="201"/>
      <c r="FJZ101" s="201"/>
      <c r="FKA101" s="201"/>
      <c r="FKB101" s="201"/>
      <c r="FKC101" s="201"/>
      <c r="FKD101" s="201"/>
      <c r="FKE101" s="201"/>
      <c r="FKF101" s="201"/>
      <c r="FKG101" s="201"/>
      <c r="FKH101" s="201"/>
      <c r="FKI101" s="201"/>
      <c r="FKJ101" s="201"/>
      <c r="FKK101" s="201"/>
      <c r="FKL101" s="201"/>
      <c r="FKM101" s="201"/>
      <c r="FKN101" s="201"/>
      <c r="FKO101" s="201"/>
      <c r="FKP101" s="201"/>
      <c r="FKQ101" s="201"/>
      <c r="FKR101" s="201"/>
      <c r="FKS101" s="201"/>
      <c r="FKT101" s="201"/>
      <c r="FKU101" s="201"/>
      <c r="FKV101" s="201"/>
      <c r="FKW101" s="201"/>
      <c r="FKX101" s="201"/>
      <c r="FKY101" s="201"/>
      <c r="FKZ101" s="201"/>
      <c r="FLA101" s="201"/>
      <c r="FLB101" s="201"/>
      <c r="FLC101" s="201"/>
      <c r="FLD101" s="201"/>
      <c r="FLE101" s="201"/>
      <c r="FLF101" s="201"/>
      <c r="FLG101" s="201"/>
      <c r="FLH101" s="201"/>
      <c r="FLI101" s="201"/>
      <c r="FLJ101" s="201"/>
      <c r="FLK101" s="201"/>
      <c r="FLL101" s="201"/>
      <c r="FLM101" s="201"/>
      <c r="FLN101" s="201"/>
      <c r="FLO101" s="201"/>
      <c r="FLP101" s="201"/>
      <c r="FLQ101" s="201"/>
      <c r="FLR101" s="201"/>
      <c r="FLS101" s="201"/>
      <c r="FLT101" s="201"/>
      <c r="FLU101" s="201"/>
      <c r="FLV101" s="201"/>
      <c r="FLW101" s="201"/>
      <c r="FLX101" s="201"/>
      <c r="FLY101" s="201"/>
      <c r="FLZ101" s="201"/>
      <c r="FMA101" s="201"/>
      <c r="FMB101" s="201"/>
      <c r="FMC101" s="201"/>
      <c r="FMD101" s="201"/>
      <c r="FME101" s="201"/>
      <c r="FMF101" s="201"/>
      <c r="FMG101" s="201"/>
      <c r="FMH101" s="201"/>
      <c r="FMI101" s="201"/>
      <c r="FMJ101" s="201"/>
      <c r="FMK101" s="201"/>
      <c r="FML101" s="201"/>
      <c r="FMM101" s="201"/>
      <c r="FMN101" s="201"/>
      <c r="FMO101" s="201"/>
      <c r="FMP101" s="201"/>
      <c r="FMQ101" s="201"/>
      <c r="FMR101" s="201"/>
      <c r="FMS101" s="201"/>
      <c r="FMT101" s="201"/>
      <c r="FMU101" s="201"/>
      <c r="FMV101" s="201"/>
      <c r="FMW101" s="201"/>
      <c r="FMX101" s="201"/>
      <c r="FMY101" s="201"/>
      <c r="FMZ101" s="201"/>
      <c r="FNA101" s="201"/>
      <c r="FNB101" s="201"/>
      <c r="FNC101" s="201"/>
      <c r="FND101" s="201"/>
      <c r="FNE101" s="201"/>
      <c r="FNF101" s="201"/>
      <c r="FNG101" s="201"/>
      <c r="FNH101" s="201"/>
      <c r="FNI101" s="201"/>
      <c r="FNJ101" s="201"/>
      <c r="FNK101" s="201"/>
      <c r="FNL101" s="201"/>
      <c r="FNM101" s="201"/>
      <c r="FNN101" s="201"/>
      <c r="FNO101" s="201"/>
      <c r="FNP101" s="201"/>
      <c r="FNQ101" s="201"/>
      <c r="FNR101" s="201"/>
      <c r="FNS101" s="201"/>
      <c r="FNT101" s="201"/>
      <c r="FNU101" s="201"/>
      <c r="FNV101" s="201"/>
      <c r="FNW101" s="201"/>
      <c r="FNX101" s="201"/>
      <c r="FNY101" s="201"/>
      <c r="FNZ101" s="201"/>
      <c r="FOA101" s="201"/>
      <c r="FOB101" s="201"/>
      <c r="FOC101" s="201"/>
      <c r="FOD101" s="201"/>
      <c r="FOE101" s="201"/>
      <c r="FOF101" s="201"/>
      <c r="FOG101" s="201"/>
      <c r="FOH101" s="201"/>
      <c r="FOI101" s="201"/>
      <c r="FOJ101" s="201"/>
      <c r="FOK101" s="201"/>
      <c r="FOL101" s="201"/>
      <c r="FOM101" s="201"/>
      <c r="FON101" s="201"/>
      <c r="FOO101" s="201"/>
      <c r="FOP101" s="201"/>
      <c r="FOQ101" s="201"/>
      <c r="FOR101" s="201"/>
      <c r="FOS101" s="201"/>
      <c r="FOT101" s="201"/>
      <c r="FOU101" s="201"/>
      <c r="FOV101" s="201"/>
      <c r="FOW101" s="201"/>
      <c r="FOX101" s="201"/>
      <c r="FOY101" s="201"/>
      <c r="FOZ101" s="201"/>
      <c r="FPA101" s="201"/>
      <c r="FPB101" s="201"/>
      <c r="FPC101" s="201"/>
      <c r="FPD101" s="201"/>
      <c r="FPE101" s="201"/>
      <c r="FPF101" s="201"/>
      <c r="FPG101" s="201"/>
      <c r="FPH101" s="201"/>
      <c r="FPI101" s="201"/>
      <c r="FPJ101" s="201"/>
      <c r="FPK101" s="201"/>
      <c r="FPL101" s="201"/>
      <c r="FPM101" s="201"/>
      <c r="FPN101" s="201"/>
      <c r="FPO101" s="201"/>
      <c r="FPP101" s="201"/>
      <c r="FPQ101" s="201"/>
      <c r="FPR101" s="201"/>
      <c r="FPS101" s="201"/>
      <c r="FPT101" s="201"/>
      <c r="FPU101" s="201"/>
      <c r="FPV101" s="201"/>
      <c r="FPW101" s="201"/>
      <c r="FPX101" s="201"/>
      <c r="FPY101" s="201"/>
      <c r="FPZ101" s="201"/>
      <c r="FQA101" s="201"/>
      <c r="FQB101" s="201"/>
      <c r="FQC101" s="201"/>
      <c r="FQD101" s="201"/>
      <c r="FQE101" s="201"/>
      <c r="FQF101" s="201"/>
      <c r="FQG101" s="201"/>
      <c r="FQH101" s="201"/>
      <c r="FQI101" s="201"/>
      <c r="FQJ101" s="201"/>
      <c r="FQK101" s="201"/>
      <c r="FQL101" s="201"/>
      <c r="FQM101" s="201"/>
      <c r="FQN101" s="201"/>
      <c r="FQO101" s="201"/>
      <c r="FQP101" s="201"/>
      <c r="FQQ101" s="201"/>
      <c r="FQR101" s="201"/>
      <c r="FQS101" s="201"/>
      <c r="FQT101" s="201"/>
      <c r="FQU101" s="201"/>
      <c r="FQV101" s="201"/>
      <c r="FQW101" s="201"/>
      <c r="FQX101" s="201"/>
      <c r="FQY101" s="201"/>
      <c r="FQZ101" s="201"/>
      <c r="FRA101" s="201"/>
      <c r="FRB101" s="201"/>
      <c r="FRC101" s="201"/>
      <c r="FRD101" s="201"/>
      <c r="FRE101" s="201"/>
      <c r="FRF101" s="201"/>
      <c r="FRG101" s="201"/>
      <c r="FRH101" s="201"/>
      <c r="FRI101" s="201"/>
      <c r="FRJ101" s="201"/>
      <c r="FRK101" s="201"/>
      <c r="FRL101" s="201"/>
      <c r="FRM101" s="201"/>
      <c r="FRN101" s="201"/>
      <c r="FRO101" s="201"/>
      <c r="FRP101" s="201"/>
      <c r="FRQ101" s="201"/>
      <c r="FRR101" s="201"/>
      <c r="FRS101" s="201"/>
      <c r="FRT101" s="201"/>
      <c r="FRU101" s="201"/>
      <c r="FRV101" s="201"/>
      <c r="FRW101" s="201"/>
      <c r="FRX101" s="201"/>
      <c r="FRY101" s="201"/>
      <c r="FRZ101" s="201"/>
      <c r="FSA101" s="201"/>
      <c r="FSB101" s="201"/>
      <c r="FSC101" s="201"/>
      <c r="FSD101" s="201"/>
      <c r="FSE101" s="201"/>
      <c r="FSF101" s="201"/>
      <c r="FSG101" s="201"/>
      <c r="FSH101" s="201"/>
      <c r="FSI101" s="201"/>
      <c r="FSJ101" s="201"/>
      <c r="FSK101" s="201"/>
      <c r="FSL101" s="201"/>
      <c r="FSM101" s="201"/>
      <c r="FSN101" s="201"/>
      <c r="FSO101" s="201"/>
      <c r="FSP101" s="201"/>
      <c r="FSQ101" s="201"/>
      <c r="FSR101" s="201"/>
      <c r="FSS101" s="201"/>
      <c r="FST101" s="201"/>
      <c r="FSU101" s="201"/>
      <c r="FSV101" s="201"/>
      <c r="FSW101" s="201"/>
      <c r="FSX101" s="201"/>
      <c r="FSY101" s="201"/>
      <c r="FSZ101" s="201"/>
      <c r="FTA101" s="201"/>
      <c r="FTB101" s="201"/>
      <c r="FTC101" s="201"/>
      <c r="FTD101" s="201"/>
      <c r="FTE101" s="201"/>
      <c r="FTF101" s="201"/>
      <c r="FTG101" s="201"/>
      <c r="FTH101" s="201"/>
      <c r="FTI101" s="201"/>
      <c r="FTJ101" s="201"/>
      <c r="FTK101" s="201"/>
      <c r="FTL101" s="201"/>
      <c r="FTM101" s="201"/>
      <c r="FTN101" s="201"/>
      <c r="FTO101" s="201"/>
      <c r="FTP101" s="201"/>
      <c r="FTQ101" s="201"/>
      <c r="FTR101" s="201"/>
      <c r="FTS101" s="201"/>
      <c r="FTT101" s="201"/>
      <c r="FTU101" s="201"/>
      <c r="FTV101" s="201"/>
      <c r="FTW101" s="201"/>
      <c r="FTX101" s="201"/>
      <c r="FTY101" s="201"/>
      <c r="FTZ101" s="201"/>
      <c r="FUA101" s="201"/>
      <c r="FUB101" s="201"/>
      <c r="FUC101" s="201"/>
      <c r="FUD101" s="201"/>
      <c r="FUE101" s="201"/>
      <c r="FUF101" s="201"/>
      <c r="FUG101" s="201"/>
      <c r="FUH101" s="201"/>
      <c r="FUI101" s="201"/>
      <c r="FUJ101" s="201"/>
      <c r="FUK101" s="201"/>
      <c r="FUL101" s="201"/>
      <c r="FUM101" s="201"/>
      <c r="FUN101" s="201"/>
      <c r="FUO101" s="201"/>
      <c r="FUP101" s="201"/>
      <c r="FUQ101" s="201"/>
      <c r="FUR101" s="201"/>
      <c r="FUS101" s="201"/>
      <c r="FUT101" s="201"/>
      <c r="FUU101" s="201"/>
      <c r="FUV101" s="201"/>
      <c r="FUW101" s="201"/>
      <c r="FUX101" s="201"/>
      <c r="FUY101" s="201"/>
      <c r="FUZ101" s="201"/>
      <c r="FVA101" s="201"/>
      <c r="FVB101" s="201"/>
      <c r="FVC101" s="201"/>
      <c r="FVD101" s="201"/>
      <c r="FVE101" s="201"/>
      <c r="FVF101" s="201"/>
      <c r="FVG101" s="201"/>
      <c r="FVH101" s="201"/>
      <c r="FVI101" s="201"/>
      <c r="FVJ101" s="201"/>
      <c r="FVK101" s="201"/>
      <c r="FVL101" s="201"/>
      <c r="FVM101" s="201"/>
      <c r="FVN101" s="201"/>
      <c r="FVO101" s="201"/>
      <c r="FVP101" s="201"/>
      <c r="FVQ101" s="201"/>
      <c r="FVR101" s="201"/>
      <c r="FVS101" s="201"/>
      <c r="FVT101" s="201"/>
      <c r="FVU101" s="201"/>
      <c r="FVV101" s="201"/>
      <c r="FVW101" s="201"/>
      <c r="FVX101" s="201"/>
      <c r="FVY101" s="201"/>
      <c r="FVZ101" s="201"/>
      <c r="FWA101" s="201"/>
      <c r="FWB101" s="201"/>
      <c r="FWC101" s="201"/>
      <c r="FWD101" s="201"/>
      <c r="FWE101" s="201"/>
      <c r="FWF101" s="201"/>
      <c r="FWG101" s="201"/>
      <c r="FWH101" s="201"/>
      <c r="FWI101" s="201"/>
      <c r="FWJ101" s="201"/>
      <c r="FWK101" s="201"/>
      <c r="FWL101" s="201"/>
      <c r="FWM101" s="201"/>
      <c r="FWN101" s="201"/>
      <c r="FWO101" s="201"/>
      <c r="FWP101" s="201"/>
      <c r="FWQ101" s="201"/>
      <c r="FWR101" s="201"/>
      <c r="FWS101" s="201"/>
      <c r="FWT101" s="201"/>
      <c r="FWU101" s="201"/>
      <c r="FWV101" s="201"/>
      <c r="FWW101" s="201"/>
      <c r="FWX101" s="201"/>
      <c r="FWY101" s="201"/>
      <c r="FWZ101" s="201"/>
      <c r="FXA101" s="201"/>
      <c r="FXB101" s="201"/>
      <c r="FXC101" s="201"/>
      <c r="FXD101" s="201"/>
      <c r="FXE101" s="201"/>
      <c r="FXF101" s="201"/>
      <c r="FXG101" s="201"/>
      <c r="FXH101" s="201"/>
      <c r="FXI101" s="201"/>
      <c r="FXJ101" s="201"/>
      <c r="FXK101" s="201"/>
      <c r="FXL101" s="201"/>
      <c r="FXM101" s="201"/>
      <c r="FXN101" s="201"/>
      <c r="FXO101" s="201"/>
      <c r="FXP101" s="201"/>
      <c r="FXQ101" s="201"/>
      <c r="FXR101" s="201"/>
      <c r="FXS101" s="201"/>
      <c r="FXT101" s="201"/>
      <c r="FXU101" s="201"/>
      <c r="FXV101" s="201"/>
      <c r="FXW101" s="201"/>
      <c r="FXX101" s="201"/>
      <c r="FXY101" s="201"/>
      <c r="FXZ101" s="201"/>
      <c r="FYA101" s="201"/>
      <c r="FYB101" s="201"/>
      <c r="FYC101" s="201"/>
      <c r="FYD101" s="201"/>
      <c r="FYE101" s="201"/>
      <c r="FYF101" s="201"/>
      <c r="FYG101" s="201"/>
      <c r="FYH101" s="201"/>
      <c r="FYI101" s="201"/>
      <c r="FYJ101" s="201"/>
      <c r="FYK101" s="201"/>
      <c r="FYL101" s="201"/>
      <c r="FYM101" s="201"/>
      <c r="FYN101" s="201"/>
      <c r="FYO101" s="201"/>
      <c r="FYP101" s="201"/>
      <c r="FYQ101" s="201"/>
      <c r="FYR101" s="201"/>
      <c r="FYS101" s="201"/>
      <c r="FYT101" s="201"/>
      <c r="FYU101" s="201"/>
      <c r="FYV101" s="201"/>
      <c r="FYW101" s="201"/>
      <c r="FYX101" s="201"/>
      <c r="FYY101" s="201"/>
      <c r="FYZ101" s="201"/>
      <c r="FZA101" s="201"/>
      <c r="FZB101" s="201"/>
      <c r="FZC101" s="201"/>
      <c r="FZD101" s="201"/>
      <c r="FZE101" s="201"/>
      <c r="FZF101" s="201"/>
      <c r="FZG101" s="201"/>
      <c r="FZH101" s="201"/>
      <c r="FZI101" s="201"/>
      <c r="FZJ101" s="201"/>
      <c r="FZK101" s="201"/>
      <c r="FZL101" s="201"/>
      <c r="FZM101" s="201"/>
      <c r="FZN101" s="201"/>
      <c r="FZO101" s="201"/>
      <c r="FZP101" s="201"/>
      <c r="FZQ101" s="201"/>
      <c r="FZR101" s="201"/>
      <c r="FZS101" s="201"/>
      <c r="FZT101" s="201"/>
      <c r="FZU101" s="201"/>
      <c r="FZV101" s="201"/>
      <c r="FZW101" s="201"/>
      <c r="FZX101" s="201"/>
      <c r="FZY101" s="201"/>
      <c r="FZZ101" s="201"/>
      <c r="GAA101" s="201"/>
      <c r="GAB101" s="201"/>
      <c r="GAC101" s="201"/>
      <c r="GAD101" s="201"/>
      <c r="GAE101" s="201"/>
      <c r="GAF101" s="201"/>
      <c r="GAG101" s="201"/>
      <c r="GAH101" s="201"/>
      <c r="GAI101" s="201"/>
      <c r="GAJ101" s="201"/>
      <c r="GAK101" s="201"/>
      <c r="GAL101" s="201"/>
      <c r="GAM101" s="201"/>
      <c r="GAN101" s="201"/>
      <c r="GAO101" s="201"/>
      <c r="GAP101" s="201"/>
      <c r="GAQ101" s="201"/>
      <c r="GAR101" s="201"/>
      <c r="GAS101" s="201"/>
      <c r="GAT101" s="201"/>
      <c r="GAU101" s="201"/>
      <c r="GAV101" s="201"/>
      <c r="GAW101" s="201"/>
      <c r="GAX101" s="201"/>
      <c r="GAY101" s="201"/>
      <c r="GAZ101" s="201"/>
      <c r="GBA101" s="201"/>
      <c r="GBB101" s="201"/>
      <c r="GBC101" s="201"/>
      <c r="GBD101" s="201"/>
      <c r="GBE101" s="201"/>
      <c r="GBF101" s="201"/>
      <c r="GBG101" s="201"/>
      <c r="GBH101" s="201"/>
      <c r="GBI101" s="201"/>
      <c r="GBJ101" s="201"/>
      <c r="GBK101" s="201"/>
      <c r="GBL101" s="201"/>
      <c r="GBM101" s="201"/>
      <c r="GBN101" s="201"/>
      <c r="GBO101" s="201"/>
      <c r="GBP101" s="201"/>
      <c r="GBQ101" s="201"/>
      <c r="GBR101" s="201"/>
      <c r="GBS101" s="201"/>
      <c r="GBT101" s="201"/>
      <c r="GBU101" s="201"/>
      <c r="GBV101" s="201"/>
      <c r="GBW101" s="201"/>
      <c r="GBX101" s="201"/>
      <c r="GBY101" s="201"/>
      <c r="GBZ101" s="201"/>
      <c r="GCA101" s="201"/>
      <c r="GCB101" s="201"/>
      <c r="GCC101" s="201"/>
      <c r="GCD101" s="201"/>
      <c r="GCE101" s="201"/>
      <c r="GCF101" s="201"/>
      <c r="GCG101" s="201"/>
      <c r="GCH101" s="201"/>
      <c r="GCI101" s="201"/>
      <c r="GCJ101" s="201"/>
      <c r="GCK101" s="201"/>
      <c r="GCL101" s="201"/>
      <c r="GCM101" s="201"/>
      <c r="GCN101" s="201"/>
      <c r="GCO101" s="201"/>
      <c r="GCP101" s="201"/>
      <c r="GCQ101" s="201"/>
      <c r="GCR101" s="201"/>
      <c r="GCS101" s="201"/>
      <c r="GCT101" s="201"/>
      <c r="GCU101" s="201"/>
      <c r="GCV101" s="201"/>
      <c r="GCW101" s="201"/>
      <c r="GCX101" s="201"/>
      <c r="GCY101" s="201"/>
      <c r="GCZ101" s="201"/>
      <c r="GDA101" s="201"/>
      <c r="GDB101" s="201"/>
      <c r="GDC101" s="201"/>
      <c r="GDD101" s="201"/>
      <c r="GDE101" s="201"/>
      <c r="GDF101" s="201"/>
      <c r="GDG101" s="201"/>
      <c r="GDH101" s="201"/>
      <c r="GDI101" s="201"/>
      <c r="GDJ101" s="201"/>
      <c r="GDK101" s="201"/>
      <c r="GDL101" s="201"/>
      <c r="GDM101" s="201"/>
      <c r="GDN101" s="201"/>
      <c r="GDO101" s="201"/>
      <c r="GDP101" s="201"/>
      <c r="GDQ101" s="201"/>
      <c r="GDR101" s="201"/>
      <c r="GDS101" s="201"/>
      <c r="GDT101" s="201"/>
      <c r="GDU101" s="201"/>
      <c r="GDV101" s="201"/>
      <c r="GDW101" s="201"/>
      <c r="GDX101" s="201"/>
      <c r="GDY101" s="201"/>
      <c r="GDZ101" s="201"/>
      <c r="GEA101" s="201"/>
      <c r="GEB101" s="201"/>
      <c r="GEC101" s="201"/>
      <c r="GED101" s="201"/>
      <c r="GEE101" s="201"/>
      <c r="GEF101" s="201"/>
      <c r="GEG101" s="201"/>
      <c r="GEH101" s="201"/>
      <c r="GEI101" s="201"/>
      <c r="GEJ101" s="201"/>
      <c r="GEK101" s="201"/>
      <c r="GEL101" s="201"/>
      <c r="GEM101" s="201"/>
      <c r="GEN101" s="201"/>
      <c r="GEO101" s="201"/>
      <c r="GEP101" s="201"/>
      <c r="GEQ101" s="201"/>
      <c r="GER101" s="201"/>
      <c r="GES101" s="201"/>
      <c r="GET101" s="201"/>
      <c r="GEU101" s="201"/>
      <c r="GEV101" s="201"/>
      <c r="GEW101" s="201"/>
      <c r="GEX101" s="201"/>
      <c r="GEY101" s="201"/>
      <c r="GEZ101" s="201"/>
      <c r="GFA101" s="201"/>
      <c r="GFB101" s="201"/>
      <c r="GFC101" s="201"/>
      <c r="GFD101" s="201"/>
      <c r="GFE101" s="201"/>
      <c r="GFF101" s="201"/>
      <c r="GFG101" s="201"/>
      <c r="GFH101" s="201"/>
      <c r="GFI101" s="201"/>
      <c r="GFJ101" s="201"/>
      <c r="GFK101" s="201"/>
      <c r="GFL101" s="201"/>
      <c r="GFM101" s="201"/>
      <c r="GFN101" s="201"/>
      <c r="GFO101" s="201"/>
      <c r="GFP101" s="201"/>
      <c r="GFQ101" s="201"/>
      <c r="GFR101" s="201"/>
      <c r="GFS101" s="201"/>
      <c r="GFT101" s="201"/>
      <c r="GFU101" s="201"/>
      <c r="GFV101" s="201"/>
      <c r="GFW101" s="201"/>
      <c r="GFX101" s="201"/>
      <c r="GFY101" s="201"/>
      <c r="GFZ101" s="201"/>
      <c r="GGA101" s="201"/>
      <c r="GGB101" s="201"/>
      <c r="GGC101" s="201"/>
      <c r="GGD101" s="201"/>
      <c r="GGE101" s="201"/>
      <c r="GGF101" s="201"/>
      <c r="GGG101" s="201"/>
      <c r="GGH101" s="201"/>
      <c r="GGI101" s="201"/>
      <c r="GGJ101" s="201"/>
      <c r="GGK101" s="201"/>
      <c r="GGL101" s="201"/>
      <c r="GGM101" s="201"/>
      <c r="GGN101" s="201"/>
      <c r="GGO101" s="201"/>
      <c r="GGP101" s="201"/>
      <c r="GGQ101" s="201"/>
      <c r="GGR101" s="201"/>
      <c r="GGS101" s="201"/>
      <c r="GGT101" s="201"/>
      <c r="GGU101" s="201"/>
      <c r="GGV101" s="201"/>
      <c r="GGW101" s="201"/>
      <c r="GGX101" s="201"/>
      <c r="GGY101" s="201"/>
      <c r="GGZ101" s="201"/>
      <c r="GHA101" s="201"/>
      <c r="GHB101" s="201"/>
      <c r="GHC101" s="201"/>
      <c r="GHD101" s="201"/>
      <c r="GHE101" s="201"/>
      <c r="GHF101" s="201"/>
      <c r="GHG101" s="201"/>
      <c r="GHH101" s="201"/>
      <c r="GHI101" s="201"/>
      <c r="GHJ101" s="201"/>
      <c r="GHK101" s="201"/>
      <c r="GHL101" s="201"/>
      <c r="GHM101" s="201"/>
      <c r="GHN101" s="201"/>
      <c r="GHO101" s="201"/>
      <c r="GHP101" s="201"/>
      <c r="GHQ101" s="201"/>
      <c r="GHR101" s="201"/>
      <c r="GHS101" s="201"/>
      <c r="GHT101" s="201"/>
      <c r="GHU101" s="201"/>
      <c r="GHV101" s="201"/>
      <c r="GHW101" s="201"/>
      <c r="GHX101" s="201"/>
      <c r="GHY101" s="201"/>
      <c r="GHZ101" s="201"/>
      <c r="GIA101" s="201"/>
      <c r="GIB101" s="201"/>
      <c r="GIC101" s="201"/>
      <c r="GID101" s="201"/>
      <c r="GIE101" s="201"/>
      <c r="GIF101" s="201"/>
      <c r="GIG101" s="201"/>
      <c r="GIH101" s="201"/>
      <c r="GII101" s="201"/>
      <c r="GIJ101" s="201"/>
      <c r="GIK101" s="201"/>
      <c r="GIL101" s="201"/>
      <c r="GIM101" s="201"/>
      <c r="GIN101" s="201"/>
      <c r="GIO101" s="201"/>
      <c r="GIP101" s="201"/>
      <c r="GIQ101" s="201"/>
      <c r="GIR101" s="201"/>
      <c r="GIS101" s="201"/>
      <c r="GIT101" s="201"/>
      <c r="GIU101" s="201"/>
      <c r="GIV101" s="201"/>
      <c r="GIW101" s="201"/>
      <c r="GIX101" s="201"/>
      <c r="GIY101" s="201"/>
      <c r="GIZ101" s="201"/>
      <c r="GJA101" s="201"/>
      <c r="GJB101" s="201"/>
      <c r="GJC101" s="201"/>
      <c r="GJD101" s="201"/>
      <c r="GJE101" s="201"/>
      <c r="GJF101" s="201"/>
      <c r="GJG101" s="201"/>
      <c r="GJH101" s="201"/>
      <c r="GJI101" s="201"/>
      <c r="GJJ101" s="201"/>
      <c r="GJK101" s="201"/>
      <c r="GJL101" s="201"/>
      <c r="GJM101" s="201"/>
      <c r="GJN101" s="201"/>
      <c r="GJO101" s="201"/>
      <c r="GJP101" s="201"/>
      <c r="GJQ101" s="201"/>
      <c r="GJR101" s="201"/>
      <c r="GJS101" s="201"/>
      <c r="GJT101" s="201"/>
      <c r="GJU101" s="201"/>
      <c r="GJV101" s="201"/>
      <c r="GJW101" s="201"/>
      <c r="GJX101" s="201"/>
      <c r="GJY101" s="201"/>
      <c r="GJZ101" s="201"/>
      <c r="GKA101" s="201"/>
      <c r="GKB101" s="201"/>
      <c r="GKC101" s="201"/>
      <c r="GKD101" s="201"/>
      <c r="GKE101" s="201"/>
      <c r="GKF101" s="201"/>
      <c r="GKG101" s="201"/>
      <c r="GKH101" s="201"/>
      <c r="GKI101" s="201"/>
      <c r="GKJ101" s="201"/>
      <c r="GKK101" s="201"/>
      <c r="GKL101" s="201"/>
      <c r="GKM101" s="201"/>
      <c r="GKN101" s="201"/>
      <c r="GKO101" s="201"/>
      <c r="GKP101" s="201"/>
      <c r="GKQ101" s="201"/>
      <c r="GKR101" s="201"/>
      <c r="GKS101" s="201"/>
      <c r="GKT101" s="201"/>
      <c r="GKU101" s="201"/>
      <c r="GKV101" s="201"/>
      <c r="GKW101" s="201"/>
      <c r="GKX101" s="201"/>
      <c r="GKY101" s="201"/>
      <c r="GKZ101" s="201"/>
      <c r="GLA101" s="201"/>
      <c r="GLB101" s="201"/>
      <c r="GLC101" s="201"/>
      <c r="GLD101" s="201"/>
      <c r="GLE101" s="201"/>
      <c r="GLF101" s="201"/>
      <c r="GLG101" s="201"/>
      <c r="GLH101" s="201"/>
      <c r="GLI101" s="201"/>
      <c r="GLJ101" s="201"/>
      <c r="GLK101" s="201"/>
      <c r="GLL101" s="201"/>
      <c r="GLM101" s="201"/>
      <c r="GLN101" s="201"/>
      <c r="GLO101" s="201"/>
      <c r="GLP101" s="201"/>
      <c r="GLQ101" s="201"/>
      <c r="GLR101" s="201"/>
      <c r="GLS101" s="201"/>
      <c r="GLT101" s="201"/>
      <c r="GLU101" s="201"/>
      <c r="GLV101" s="201"/>
      <c r="GLW101" s="201"/>
      <c r="GLX101" s="201"/>
      <c r="GLY101" s="201"/>
      <c r="GLZ101" s="201"/>
      <c r="GMA101" s="201"/>
      <c r="GMB101" s="201"/>
      <c r="GMC101" s="201"/>
      <c r="GMD101" s="201"/>
      <c r="GME101" s="201"/>
      <c r="GMF101" s="201"/>
      <c r="GMG101" s="201"/>
      <c r="GMH101" s="201"/>
      <c r="GMI101" s="201"/>
      <c r="GMJ101" s="201"/>
      <c r="GMK101" s="201"/>
      <c r="GML101" s="201"/>
      <c r="GMM101" s="201"/>
      <c r="GMN101" s="201"/>
      <c r="GMO101" s="201"/>
      <c r="GMP101" s="201"/>
      <c r="GMQ101" s="201"/>
      <c r="GMR101" s="201"/>
      <c r="GMS101" s="201"/>
      <c r="GMT101" s="201"/>
      <c r="GMU101" s="201"/>
      <c r="GMV101" s="201"/>
      <c r="GMW101" s="201"/>
      <c r="GMX101" s="201"/>
      <c r="GMY101" s="201"/>
      <c r="GMZ101" s="201"/>
      <c r="GNA101" s="201"/>
      <c r="GNB101" s="201"/>
      <c r="GNC101" s="201"/>
      <c r="GND101" s="201"/>
      <c r="GNE101" s="201"/>
      <c r="GNF101" s="201"/>
      <c r="GNG101" s="201"/>
      <c r="GNH101" s="201"/>
      <c r="GNI101" s="201"/>
      <c r="GNJ101" s="201"/>
      <c r="GNK101" s="201"/>
      <c r="GNL101" s="201"/>
      <c r="GNM101" s="201"/>
      <c r="GNN101" s="201"/>
      <c r="GNO101" s="201"/>
      <c r="GNP101" s="201"/>
      <c r="GNQ101" s="201"/>
      <c r="GNR101" s="201"/>
      <c r="GNS101" s="201"/>
      <c r="GNT101" s="201"/>
      <c r="GNU101" s="201"/>
      <c r="GNV101" s="201"/>
      <c r="GNW101" s="201"/>
      <c r="GNX101" s="201"/>
      <c r="GNY101" s="201"/>
      <c r="GNZ101" s="201"/>
      <c r="GOA101" s="201"/>
      <c r="GOB101" s="201"/>
      <c r="GOC101" s="201"/>
      <c r="GOD101" s="201"/>
      <c r="GOE101" s="201"/>
      <c r="GOF101" s="201"/>
      <c r="GOG101" s="201"/>
      <c r="GOH101" s="201"/>
      <c r="GOI101" s="201"/>
      <c r="GOJ101" s="201"/>
      <c r="GOK101" s="201"/>
      <c r="GOL101" s="201"/>
      <c r="GOM101" s="201"/>
      <c r="GON101" s="201"/>
      <c r="GOO101" s="201"/>
      <c r="GOP101" s="201"/>
      <c r="GOQ101" s="201"/>
      <c r="GOR101" s="201"/>
      <c r="GOS101" s="201"/>
      <c r="GOT101" s="201"/>
      <c r="GOU101" s="201"/>
      <c r="GOV101" s="201"/>
      <c r="GOW101" s="201"/>
      <c r="GOX101" s="201"/>
      <c r="GOY101" s="201"/>
      <c r="GOZ101" s="201"/>
      <c r="GPA101" s="201"/>
      <c r="GPB101" s="201"/>
      <c r="GPC101" s="201"/>
      <c r="GPD101" s="201"/>
      <c r="GPE101" s="201"/>
      <c r="GPF101" s="201"/>
      <c r="GPG101" s="201"/>
      <c r="GPH101" s="201"/>
      <c r="GPI101" s="201"/>
      <c r="GPJ101" s="201"/>
      <c r="GPK101" s="201"/>
      <c r="GPL101" s="201"/>
      <c r="GPM101" s="201"/>
      <c r="GPN101" s="201"/>
      <c r="GPO101" s="201"/>
      <c r="GPP101" s="201"/>
      <c r="GPQ101" s="201"/>
      <c r="GPR101" s="201"/>
      <c r="GPS101" s="201"/>
      <c r="GPT101" s="201"/>
      <c r="GPU101" s="201"/>
      <c r="GPV101" s="201"/>
      <c r="GPW101" s="201"/>
      <c r="GPX101" s="201"/>
      <c r="GPY101" s="201"/>
      <c r="GPZ101" s="201"/>
      <c r="GQA101" s="201"/>
      <c r="GQB101" s="201"/>
      <c r="GQC101" s="201"/>
      <c r="GQD101" s="201"/>
      <c r="GQE101" s="201"/>
      <c r="GQF101" s="201"/>
      <c r="GQG101" s="201"/>
      <c r="GQH101" s="201"/>
      <c r="GQI101" s="201"/>
      <c r="GQJ101" s="201"/>
      <c r="GQK101" s="201"/>
      <c r="GQL101" s="201"/>
      <c r="GQM101" s="201"/>
      <c r="GQN101" s="201"/>
      <c r="GQO101" s="201"/>
      <c r="GQP101" s="201"/>
      <c r="GQQ101" s="201"/>
      <c r="GQR101" s="201"/>
      <c r="GQS101" s="201"/>
      <c r="GQT101" s="201"/>
      <c r="GQU101" s="201"/>
      <c r="GQV101" s="201"/>
      <c r="GQW101" s="201"/>
      <c r="GQX101" s="201"/>
      <c r="GQY101" s="201"/>
      <c r="GQZ101" s="201"/>
      <c r="GRA101" s="201"/>
      <c r="GRB101" s="201"/>
      <c r="GRC101" s="201"/>
      <c r="GRD101" s="201"/>
      <c r="GRE101" s="201"/>
      <c r="GRF101" s="201"/>
      <c r="GRG101" s="201"/>
      <c r="GRH101" s="201"/>
      <c r="GRI101" s="201"/>
      <c r="GRJ101" s="201"/>
      <c r="GRK101" s="201"/>
      <c r="GRL101" s="201"/>
      <c r="GRM101" s="201"/>
      <c r="GRN101" s="201"/>
      <c r="GRO101" s="201"/>
      <c r="GRP101" s="201"/>
      <c r="GRQ101" s="201"/>
      <c r="GRR101" s="201"/>
      <c r="GRS101" s="201"/>
      <c r="GRT101" s="201"/>
      <c r="GRU101" s="201"/>
      <c r="GRV101" s="201"/>
      <c r="GRW101" s="201"/>
      <c r="GRX101" s="201"/>
      <c r="GRY101" s="201"/>
      <c r="GRZ101" s="201"/>
      <c r="GSA101" s="201"/>
      <c r="GSB101" s="201"/>
      <c r="GSC101" s="201"/>
      <c r="GSD101" s="201"/>
      <c r="GSE101" s="201"/>
      <c r="GSF101" s="201"/>
      <c r="GSG101" s="201"/>
      <c r="GSH101" s="201"/>
      <c r="GSI101" s="201"/>
      <c r="GSJ101" s="201"/>
      <c r="GSK101" s="201"/>
      <c r="GSL101" s="201"/>
      <c r="GSM101" s="201"/>
      <c r="GSN101" s="201"/>
      <c r="GSO101" s="201"/>
      <c r="GSP101" s="201"/>
      <c r="GSQ101" s="201"/>
      <c r="GSR101" s="201"/>
      <c r="GSS101" s="201"/>
      <c r="GST101" s="201"/>
      <c r="GSU101" s="201"/>
      <c r="GSV101" s="201"/>
      <c r="GSW101" s="201"/>
      <c r="GSX101" s="201"/>
      <c r="GSY101" s="201"/>
      <c r="GSZ101" s="201"/>
      <c r="GTA101" s="201"/>
      <c r="GTB101" s="201"/>
      <c r="GTC101" s="201"/>
      <c r="GTD101" s="201"/>
      <c r="GTE101" s="201"/>
      <c r="GTF101" s="201"/>
      <c r="GTG101" s="201"/>
      <c r="GTH101" s="201"/>
      <c r="GTI101" s="201"/>
      <c r="GTJ101" s="201"/>
      <c r="GTK101" s="201"/>
      <c r="GTL101" s="201"/>
      <c r="GTM101" s="201"/>
      <c r="GTN101" s="201"/>
      <c r="GTO101" s="201"/>
      <c r="GTP101" s="201"/>
      <c r="GTQ101" s="201"/>
      <c r="GTR101" s="201"/>
      <c r="GTS101" s="201"/>
      <c r="GTT101" s="201"/>
      <c r="GTU101" s="201"/>
      <c r="GTV101" s="201"/>
      <c r="GTW101" s="201"/>
      <c r="GTX101" s="201"/>
      <c r="GTY101" s="201"/>
      <c r="GTZ101" s="201"/>
      <c r="GUA101" s="201"/>
      <c r="GUB101" s="201"/>
      <c r="GUC101" s="201"/>
      <c r="GUD101" s="201"/>
      <c r="GUE101" s="201"/>
      <c r="GUF101" s="201"/>
      <c r="GUG101" s="201"/>
      <c r="GUH101" s="201"/>
      <c r="GUI101" s="201"/>
      <c r="GUJ101" s="201"/>
      <c r="GUK101" s="201"/>
      <c r="GUL101" s="201"/>
      <c r="GUM101" s="201"/>
      <c r="GUN101" s="201"/>
      <c r="GUO101" s="201"/>
      <c r="GUP101" s="201"/>
      <c r="GUQ101" s="201"/>
      <c r="GUR101" s="201"/>
      <c r="GUS101" s="201"/>
      <c r="GUT101" s="201"/>
      <c r="GUU101" s="201"/>
      <c r="GUV101" s="201"/>
      <c r="GUW101" s="201"/>
      <c r="GUX101" s="201"/>
      <c r="GUY101" s="201"/>
      <c r="GUZ101" s="201"/>
      <c r="GVA101" s="201"/>
      <c r="GVB101" s="201"/>
      <c r="GVC101" s="201"/>
      <c r="GVD101" s="201"/>
      <c r="GVE101" s="201"/>
      <c r="GVF101" s="201"/>
      <c r="GVG101" s="201"/>
      <c r="GVH101" s="201"/>
      <c r="GVI101" s="201"/>
      <c r="GVJ101" s="201"/>
      <c r="GVK101" s="201"/>
      <c r="GVL101" s="201"/>
      <c r="GVM101" s="201"/>
      <c r="GVN101" s="201"/>
      <c r="GVO101" s="201"/>
      <c r="GVP101" s="201"/>
      <c r="GVQ101" s="201"/>
      <c r="GVR101" s="201"/>
      <c r="GVS101" s="201"/>
      <c r="GVT101" s="201"/>
      <c r="GVU101" s="201"/>
      <c r="GVV101" s="201"/>
      <c r="GVW101" s="201"/>
      <c r="GVX101" s="201"/>
      <c r="GVY101" s="201"/>
      <c r="GVZ101" s="201"/>
      <c r="GWA101" s="201"/>
      <c r="GWB101" s="201"/>
      <c r="GWC101" s="201"/>
      <c r="GWD101" s="201"/>
      <c r="GWE101" s="201"/>
      <c r="GWF101" s="201"/>
      <c r="GWG101" s="201"/>
      <c r="GWH101" s="201"/>
      <c r="GWI101" s="201"/>
      <c r="GWJ101" s="201"/>
      <c r="GWK101" s="201"/>
      <c r="GWL101" s="201"/>
      <c r="GWM101" s="201"/>
      <c r="GWN101" s="201"/>
      <c r="GWO101" s="201"/>
      <c r="GWP101" s="201"/>
      <c r="GWQ101" s="201"/>
      <c r="GWR101" s="201"/>
      <c r="GWS101" s="201"/>
      <c r="GWT101" s="201"/>
      <c r="GWU101" s="201"/>
      <c r="GWV101" s="201"/>
      <c r="GWW101" s="201"/>
      <c r="GWX101" s="201"/>
      <c r="GWY101" s="201"/>
      <c r="GWZ101" s="201"/>
      <c r="GXA101" s="201"/>
      <c r="GXB101" s="201"/>
      <c r="GXC101" s="201"/>
      <c r="GXD101" s="201"/>
      <c r="GXE101" s="201"/>
      <c r="GXF101" s="201"/>
      <c r="GXG101" s="201"/>
      <c r="GXH101" s="201"/>
      <c r="GXI101" s="201"/>
      <c r="GXJ101" s="201"/>
      <c r="GXK101" s="201"/>
      <c r="GXL101" s="201"/>
      <c r="GXM101" s="201"/>
      <c r="GXN101" s="201"/>
      <c r="GXO101" s="201"/>
      <c r="GXP101" s="201"/>
      <c r="GXQ101" s="201"/>
      <c r="GXR101" s="201"/>
      <c r="GXS101" s="201"/>
      <c r="GXT101" s="201"/>
      <c r="GXU101" s="201"/>
      <c r="GXV101" s="201"/>
      <c r="GXW101" s="201"/>
      <c r="GXX101" s="201"/>
      <c r="GXY101" s="201"/>
      <c r="GXZ101" s="201"/>
      <c r="GYA101" s="201"/>
      <c r="GYB101" s="201"/>
      <c r="GYC101" s="201"/>
      <c r="GYD101" s="201"/>
      <c r="GYE101" s="201"/>
      <c r="GYF101" s="201"/>
      <c r="GYG101" s="201"/>
      <c r="GYH101" s="201"/>
      <c r="GYI101" s="201"/>
      <c r="GYJ101" s="201"/>
      <c r="GYK101" s="201"/>
      <c r="GYL101" s="201"/>
      <c r="GYM101" s="201"/>
      <c r="GYN101" s="201"/>
      <c r="GYO101" s="201"/>
      <c r="GYP101" s="201"/>
      <c r="GYQ101" s="201"/>
      <c r="GYR101" s="201"/>
      <c r="GYS101" s="201"/>
      <c r="GYT101" s="201"/>
      <c r="GYU101" s="201"/>
      <c r="GYV101" s="201"/>
      <c r="GYW101" s="201"/>
      <c r="GYX101" s="201"/>
      <c r="GYY101" s="201"/>
      <c r="GYZ101" s="201"/>
      <c r="GZA101" s="201"/>
      <c r="GZB101" s="201"/>
      <c r="GZC101" s="201"/>
      <c r="GZD101" s="201"/>
      <c r="GZE101" s="201"/>
      <c r="GZF101" s="201"/>
      <c r="GZG101" s="201"/>
      <c r="GZH101" s="201"/>
      <c r="GZI101" s="201"/>
      <c r="GZJ101" s="201"/>
      <c r="GZK101" s="201"/>
      <c r="GZL101" s="201"/>
      <c r="GZM101" s="201"/>
      <c r="GZN101" s="201"/>
      <c r="GZO101" s="201"/>
      <c r="GZP101" s="201"/>
      <c r="GZQ101" s="201"/>
      <c r="GZR101" s="201"/>
      <c r="GZS101" s="201"/>
      <c r="GZT101" s="201"/>
      <c r="GZU101" s="201"/>
      <c r="GZV101" s="201"/>
      <c r="GZW101" s="201"/>
      <c r="GZX101" s="201"/>
      <c r="GZY101" s="201"/>
      <c r="GZZ101" s="201"/>
      <c r="HAA101" s="201"/>
      <c r="HAB101" s="201"/>
      <c r="HAC101" s="201"/>
      <c r="HAD101" s="201"/>
      <c r="HAE101" s="201"/>
      <c r="HAF101" s="201"/>
      <c r="HAG101" s="201"/>
      <c r="HAH101" s="201"/>
      <c r="HAI101" s="201"/>
      <c r="HAJ101" s="201"/>
      <c r="HAK101" s="201"/>
      <c r="HAL101" s="201"/>
      <c r="HAM101" s="201"/>
      <c r="HAN101" s="201"/>
      <c r="HAO101" s="201"/>
      <c r="HAP101" s="201"/>
      <c r="HAQ101" s="201"/>
      <c r="HAR101" s="201"/>
      <c r="HAS101" s="201"/>
      <c r="HAT101" s="201"/>
      <c r="HAU101" s="201"/>
      <c r="HAV101" s="201"/>
      <c r="HAW101" s="201"/>
      <c r="HAX101" s="201"/>
      <c r="HAY101" s="201"/>
      <c r="HAZ101" s="201"/>
      <c r="HBA101" s="201"/>
      <c r="HBB101" s="201"/>
      <c r="HBC101" s="201"/>
      <c r="HBD101" s="201"/>
      <c r="HBE101" s="201"/>
      <c r="HBF101" s="201"/>
      <c r="HBG101" s="201"/>
      <c r="HBH101" s="201"/>
      <c r="HBI101" s="201"/>
      <c r="HBJ101" s="201"/>
      <c r="HBK101" s="201"/>
      <c r="HBL101" s="201"/>
      <c r="HBM101" s="201"/>
      <c r="HBN101" s="201"/>
      <c r="HBO101" s="201"/>
      <c r="HBP101" s="201"/>
      <c r="HBQ101" s="201"/>
      <c r="HBR101" s="201"/>
      <c r="HBS101" s="201"/>
      <c r="HBT101" s="201"/>
      <c r="HBU101" s="201"/>
      <c r="HBV101" s="201"/>
      <c r="HBW101" s="201"/>
      <c r="HBX101" s="201"/>
      <c r="HBY101" s="201"/>
      <c r="HBZ101" s="201"/>
      <c r="HCA101" s="201"/>
      <c r="HCB101" s="201"/>
      <c r="HCC101" s="201"/>
      <c r="HCD101" s="201"/>
      <c r="HCE101" s="201"/>
      <c r="HCF101" s="201"/>
      <c r="HCG101" s="201"/>
      <c r="HCH101" s="201"/>
      <c r="HCI101" s="201"/>
      <c r="HCJ101" s="201"/>
      <c r="HCK101" s="201"/>
      <c r="HCL101" s="201"/>
      <c r="HCM101" s="201"/>
      <c r="HCN101" s="201"/>
      <c r="HCO101" s="201"/>
      <c r="HCP101" s="201"/>
      <c r="HCQ101" s="201"/>
      <c r="HCR101" s="201"/>
      <c r="HCS101" s="201"/>
      <c r="HCT101" s="201"/>
      <c r="HCU101" s="201"/>
      <c r="HCV101" s="201"/>
      <c r="HCW101" s="201"/>
      <c r="HCX101" s="201"/>
      <c r="HCY101" s="201"/>
      <c r="HCZ101" s="201"/>
      <c r="HDA101" s="201"/>
      <c r="HDB101" s="201"/>
      <c r="HDC101" s="201"/>
      <c r="HDD101" s="201"/>
      <c r="HDE101" s="201"/>
      <c r="HDF101" s="201"/>
      <c r="HDG101" s="201"/>
      <c r="HDH101" s="201"/>
      <c r="HDI101" s="201"/>
      <c r="HDJ101" s="201"/>
      <c r="HDK101" s="201"/>
      <c r="HDL101" s="201"/>
      <c r="HDM101" s="201"/>
      <c r="HDN101" s="201"/>
      <c r="HDO101" s="201"/>
      <c r="HDP101" s="201"/>
      <c r="HDQ101" s="201"/>
      <c r="HDR101" s="201"/>
      <c r="HDS101" s="201"/>
      <c r="HDT101" s="201"/>
      <c r="HDU101" s="201"/>
      <c r="HDV101" s="201"/>
      <c r="HDW101" s="201"/>
      <c r="HDX101" s="201"/>
      <c r="HDY101" s="201"/>
      <c r="HDZ101" s="201"/>
      <c r="HEA101" s="201"/>
      <c r="HEB101" s="201"/>
      <c r="HEC101" s="201"/>
      <c r="HED101" s="201"/>
      <c r="HEE101" s="201"/>
      <c r="HEF101" s="201"/>
      <c r="HEG101" s="201"/>
      <c r="HEH101" s="201"/>
      <c r="HEI101" s="201"/>
      <c r="HEJ101" s="201"/>
      <c r="HEK101" s="201"/>
      <c r="HEL101" s="201"/>
      <c r="HEM101" s="201"/>
      <c r="HEN101" s="201"/>
      <c r="HEO101" s="201"/>
      <c r="HEP101" s="201"/>
      <c r="HEQ101" s="201"/>
      <c r="HER101" s="201"/>
      <c r="HES101" s="201"/>
      <c r="HET101" s="201"/>
      <c r="HEU101" s="201"/>
      <c r="HEV101" s="201"/>
      <c r="HEW101" s="201"/>
      <c r="HEX101" s="201"/>
      <c r="HEY101" s="201"/>
      <c r="HEZ101" s="201"/>
      <c r="HFA101" s="201"/>
      <c r="HFB101" s="201"/>
      <c r="HFC101" s="201"/>
      <c r="HFD101" s="201"/>
      <c r="HFE101" s="201"/>
      <c r="HFF101" s="201"/>
      <c r="HFG101" s="201"/>
      <c r="HFH101" s="201"/>
      <c r="HFI101" s="201"/>
      <c r="HFJ101" s="201"/>
      <c r="HFK101" s="201"/>
      <c r="HFL101" s="201"/>
      <c r="HFM101" s="201"/>
      <c r="HFN101" s="201"/>
      <c r="HFO101" s="201"/>
      <c r="HFP101" s="201"/>
      <c r="HFQ101" s="201"/>
      <c r="HFR101" s="201"/>
      <c r="HFS101" s="201"/>
      <c r="HFT101" s="201"/>
      <c r="HFU101" s="201"/>
      <c r="HFV101" s="201"/>
      <c r="HFW101" s="201"/>
      <c r="HFX101" s="201"/>
      <c r="HFY101" s="201"/>
      <c r="HFZ101" s="201"/>
      <c r="HGA101" s="201"/>
      <c r="HGB101" s="201"/>
      <c r="HGC101" s="201"/>
      <c r="HGD101" s="201"/>
      <c r="HGE101" s="201"/>
      <c r="HGF101" s="201"/>
      <c r="HGG101" s="201"/>
      <c r="HGH101" s="201"/>
      <c r="HGI101" s="201"/>
      <c r="HGJ101" s="201"/>
      <c r="HGK101" s="201"/>
      <c r="HGL101" s="201"/>
      <c r="HGM101" s="201"/>
      <c r="HGN101" s="201"/>
      <c r="HGO101" s="201"/>
      <c r="HGP101" s="201"/>
      <c r="HGQ101" s="201"/>
      <c r="HGR101" s="201"/>
      <c r="HGS101" s="201"/>
      <c r="HGT101" s="201"/>
      <c r="HGU101" s="201"/>
      <c r="HGV101" s="201"/>
      <c r="HGW101" s="201"/>
      <c r="HGX101" s="201"/>
      <c r="HGY101" s="201"/>
      <c r="HGZ101" s="201"/>
      <c r="HHA101" s="201"/>
      <c r="HHB101" s="201"/>
      <c r="HHC101" s="201"/>
      <c r="HHD101" s="201"/>
      <c r="HHE101" s="201"/>
      <c r="HHF101" s="201"/>
      <c r="HHG101" s="201"/>
      <c r="HHH101" s="201"/>
      <c r="HHI101" s="201"/>
      <c r="HHJ101" s="201"/>
      <c r="HHK101" s="201"/>
      <c r="HHL101" s="201"/>
      <c r="HHM101" s="201"/>
      <c r="HHN101" s="201"/>
      <c r="HHO101" s="201"/>
      <c r="HHP101" s="201"/>
      <c r="HHQ101" s="201"/>
      <c r="HHR101" s="201"/>
      <c r="HHS101" s="201"/>
      <c r="HHT101" s="201"/>
      <c r="HHU101" s="201"/>
      <c r="HHV101" s="201"/>
      <c r="HHW101" s="201"/>
      <c r="HHX101" s="201"/>
      <c r="HHY101" s="201"/>
      <c r="HHZ101" s="201"/>
      <c r="HIA101" s="201"/>
      <c r="HIB101" s="201"/>
      <c r="HIC101" s="201"/>
      <c r="HID101" s="201"/>
      <c r="HIE101" s="201"/>
      <c r="HIF101" s="201"/>
      <c r="HIG101" s="201"/>
      <c r="HIH101" s="201"/>
      <c r="HII101" s="201"/>
      <c r="HIJ101" s="201"/>
      <c r="HIK101" s="201"/>
      <c r="HIL101" s="201"/>
      <c r="HIM101" s="201"/>
      <c r="HIN101" s="201"/>
      <c r="HIO101" s="201"/>
      <c r="HIP101" s="201"/>
      <c r="HIQ101" s="201"/>
      <c r="HIR101" s="201"/>
      <c r="HIS101" s="201"/>
      <c r="HIT101" s="201"/>
      <c r="HIU101" s="201"/>
      <c r="HIV101" s="201"/>
      <c r="HIW101" s="201"/>
      <c r="HIX101" s="201"/>
      <c r="HIY101" s="201"/>
      <c r="HIZ101" s="201"/>
      <c r="HJA101" s="201"/>
      <c r="HJB101" s="201"/>
      <c r="HJC101" s="201"/>
      <c r="HJD101" s="201"/>
      <c r="HJE101" s="201"/>
      <c r="HJF101" s="201"/>
      <c r="HJG101" s="201"/>
      <c r="HJH101" s="201"/>
      <c r="HJI101" s="201"/>
      <c r="HJJ101" s="201"/>
      <c r="HJK101" s="201"/>
      <c r="HJL101" s="201"/>
      <c r="HJM101" s="201"/>
      <c r="HJN101" s="201"/>
      <c r="HJO101" s="201"/>
      <c r="HJP101" s="201"/>
      <c r="HJQ101" s="201"/>
      <c r="HJR101" s="201"/>
      <c r="HJS101" s="201"/>
      <c r="HJT101" s="201"/>
      <c r="HJU101" s="201"/>
      <c r="HJV101" s="201"/>
      <c r="HJW101" s="201"/>
      <c r="HJX101" s="201"/>
      <c r="HJY101" s="201"/>
      <c r="HJZ101" s="201"/>
      <c r="HKA101" s="201"/>
      <c r="HKB101" s="201"/>
      <c r="HKC101" s="201"/>
      <c r="HKD101" s="201"/>
      <c r="HKE101" s="201"/>
      <c r="HKF101" s="201"/>
      <c r="HKG101" s="201"/>
      <c r="HKH101" s="201"/>
      <c r="HKI101" s="201"/>
      <c r="HKJ101" s="201"/>
      <c r="HKK101" s="201"/>
      <c r="HKL101" s="201"/>
      <c r="HKM101" s="201"/>
      <c r="HKN101" s="201"/>
      <c r="HKO101" s="201"/>
      <c r="HKP101" s="201"/>
      <c r="HKQ101" s="201"/>
      <c r="HKR101" s="201"/>
      <c r="HKS101" s="201"/>
      <c r="HKT101" s="201"/>
      <c r="HKU101" s="201"/>
      <c r="HKV101" s="201"/>
      <c r="HKW101" s="201"/>
      <c r="HKX101" s="201"/>
      <c r="HKY101" s="201"/>
      <c r="HKZ101" s="201"/>
      <c r="HLA101" s="201"/>
      <c r="HLB101" s="201"/>
      <c r="HLC101" s="201"/>
      <c r="HLD101" s="201"/>
      <c r="HLE101" s="201"/>
      <c r="HLF101" s="201"/>
      <c r="HLG101" s="201"/>
      <c r="HLH101" s="201"/>
      <c r="HLI101" s="201"/>
      <c r="HLJ101" s="201"/>
      <c r="HLK101" s="201"/>
      <c r="HLL101" s="201"/>
      <c r="HLM101" s="201"/>
      <c r="HLN101" s="201"/>
      <c r="HLO101" s="201"/>
      <c r="HLP101" s="201"/>
      <c r="HLQ101" s="201"/>
      <c r="HLR101" s="201"/>
      <c r="HLS101" s="201"/>
      <c r="HLT101" s="201"/>
      <c r="HLU101" s="201"/>
      <c r="HLV101" s="201"/>
      <c r="HLW101" s="201"/>
      <c r="HLX101" s="201"/>
      <c r="HLY101" s="201"/>
      <c r="HLZ101" s="201"/>
      <c r="HMA101" s="201"/>
      <c r="HMB101" s="201"/>
      <c r="HMC101" s="201"/>
      <c r="HMD101" s="201"/>
      <c r="HME101" s="201"/>
      <c r="HMF101" s="201"/>
      <c r="HMG101" s="201"/>
      <c r="HMH101" s="201"/>
      <c r="HMI101" s="201"/>
      <c r="HMJ101" s="201"/>
      <c r="HMK101" s="201"/>
      <c r="HML101" s="201"/>
      <c r="HMM101" s="201"/>
      <c r="HMN101" s="201"/>
      <c r="HMO101" s="201"/>
      <c r="HMP101" s="201"/>
      <c r="HMQ101" s="201"/>
      <c r="HMR101" s="201"/>
      <c r="HMS101" s="201"/>
      <c r="HMT101" s="201"/>
      <c r="HMU101" s="201"/>
      <c r="HMV101" s="201"/>
      <c r="HMW101" s="201"/>
      <c r="HMX101" s="201"/>
      <c r="HMY101" s="201"/>
      <c r="HMZ101" s="201"/>
      <c r="HNA101" s="201"/>
      <c r="HNB101" s="201"/>
      <c r="HNC101" s="201"/>
      <c r="HND101" s="201"/>
      <c r="HNE101" s="201"/>
      <c r="HNF101" s="201"/>
      <c r="HNG101" s="201"/>
      <c r="HNH101" s="201"/>
      <c r="HNI101" s="201"/>
      <c r="HNJ101" s="201"/>
      <c r="HNK101" s="201"/>
      <c r="HNL101" s="201"/>
      <c r="HNM101" s="201"/>
      <c r="HNN101" s="201"/>
      <c r="HNO101" s="201"/>
      <c r="HNP101" s="201"/>
      <c r="HNQ101" s="201"/>
      <c r="HNR101" s="201"/>
      <c r="HNS101" s="201"/>
      <c r="HNT101" s="201"/>
      <c r="HNU101" s="201"/>
      <c r="HNV101" s="201"/>
      <c r="HNW101" s="201"/>
      <c r="HNX101" s="201"/>
      <c r="HNY101" s="201"/>
      <c r="HNZ101" s="201"/>
      <c r="HOA101" s="201"/>
      <c r="HOB101" s="201"/>
      <c r="HOC101" s="201"/>
      <c r="HOD101" s="201"/>
      <c r="HOE101" s="201"/>
      <c r="HOF101" s="201"/>
      <c r="HOG101" s="201"/>
      <c r="HOH101" s="201"/>
      <c r="HOI101" s="201"/>
      <c r="HOJ101" s="201"/>
      <c r="HOK101" s="201"/>
      <c r="HOL101" s="201"/>
      <c r="HOM101" s="201"/>
      <c r="HON101" s="201"/>
      <c r="HOO101" s="201"/>
      <c r="HOP101" s="201"/>
      <c r="HOQ101" s="201"/>
      <c r="HOR101" s="201"/>
      <c r="HOS101" s="201"/>
      <c r="HOT101" s="201"/>
      <c r="HOU101" s="201"/>
      <c r="HOV101" s="201"/>
      <c r="HOW101" s="201"/>
      <c r="HOX101" s="201"/>
      <c r="HOY101" s="201"/>
      <c r="HOZ101" s="201"/>
      <c r="HPA101" s="201"/>
      <c r="HPB101" s="201"/>
      <c r="HPC101" s="201"/>
      <c r="HPD101" s="201"/>
      <c r="HPE101" s="201"/>
      <c r="HPF101" s="201"/>
      <c r="HPG101" s="201"/>
      <c r="HPH101" s="201"/>
      <c r="HPI101" s="201"/>
      <c r="HPJ101" s="201"/>
      <c r="HPK101" s="201"/>
      <c r="HPL101" s="201"/>
      <c r="HPM101" s="201"/>
      <c r="HPN101" s="201"/>
      <c r="HPO101" s="201"/>
      <c r="HPP101" s="201"/>
      <c r="HPQ101" s="201"/>
      <c r="HPR101" s="201"/>
      <c r="HPS101" s="201"/>
      <c r="HPT101" s="201"/>
      <c r="HPU101" s="201"/>
      <c r="HPV101" s="201"/>
      <c r="HPW101" s="201"/>
      <c r="HPX101" s="201"/>
      <c r="HPY101" s="201"/>
      <c r="HPZ101" s="201"/>
      <c r="HQA101" s="201"/>
      <c r="HQB101" s="201"/>
      <c r="HQC101" s="201"/>
      <c r="HQD101" s="201"/>
      <c r="HQE101" s="201"/>
      <c r="HQF101" s="201"/>
      <c r="HQG101" s="201"/>
      <c r="HQH101" s="201"/>
      <c r="HQI101" s="201"/>
      <c r="HQJ101" s="201"/>
      <c r="HQK101" s="201"/>
      <c r="HQL101" s="201"/>
      <c r="HQM101" s="201"/>
      <c r="HQN101" s="201"/>
      <c r="HQO101" s="201"/>
      <c r="HQP101" s="201"/>
      <c r="HQQ101" s="201"/>
      <c r="HQR101" s="201"/>
      <c r="HQS101" s="201"/>
      <c r="HQT101" s="201"/>
      <c r="HQU101" s="201"/>
      <c r="HQV101" s="201"/>
      <c r="HQW101" s="201"/>
      <c r="HQX101" s="201"/>
      <c r="HQY101" s="201"/>
      <c r="HQZ101" s="201"/>
      <c r="HRA101" s="201"/>
      <c r="HRB101" s="201"/>
      <c r="HRC101" s="201"/>
      <c r="HRD101" s="201"/>
      <c r="HRE101" s="201"/>
      <c r="HRF101" s="201"/>
      <c r="HRG101" s="201"/>
      <c r="HRH101" s="201"/>
      <c r="HRI101" s="201"/>
      <c r="HRJ101" s="201"/>
      <c r="HRK101" s="201"/>
      <c r="HRL101" s="201"/>
      <c r="HRM101" s="201"/>
      <c r="HRN101" s="201"/>
      <c r="HRO101" s="201"/>
      <c r="HRP101" s="201"/>
      <c r="HRQ101" s="201"/>
      <c r="HRR101" s="201"/>
      <c r="HRS101" s="201"/>
      <c r="HRT101" s="201"/>
      <c r="HRU101" s="201"/>
      <c r="HRV101" s="201"/>
      <c r="HRW101" s="201"/>
      <c r="HRX101" s="201"/>
      <c r="HRY101" s="201"/>
      <c r="HRZ101" s="201"/>
      <c r="HSA101" s="201"/>
      <c r="HSB101" s="201"/>
      <c r="HSC101" s="201"/>
      <c r="HSD101" s="201"/>
      <c r="HSE101" s="201"/>
      <c r="HSF101" s="201"/>
      <c r="HSG101" s="201"/>
      <c r="HSH101" s="201"/>
      <c r="HSI101" s="201"/>
      <c r="HSJ101" s="201"/>
      <c r="HSK101" s="201"/>
      <c r="HSL101" s="201"/>
      <c r="HSM101" s="201"/>
      <c r="HSN101" s="201"/>
      <c r="HSO101" s="201"/>
      <c r="HSP101" s="201"/>
      <c r="HSQ101" s="201"/>
      <c r="HSR101" s="201"/>
      <c r="HSS101" s="201"/>
      <c r="HST101" s="201"/>
      <c r="HSU101" s="201"/>
      <c r="HSV101" s="201"/>
      <c r="HSW101" s="201"/>
      <c r="HSX101" s="201"/>
      <c r="HSY101" s="201"/>
      <c r="HSZ101" s="201"/>
      <c r="HTA101" s="201"/>
      <c r="HTB101" s="201"/>
      <c r="HTC101" s="201"/>
      <c r="HTD101" s="201"/>
      <c r="HTE101" s="201"/>
      <c r="HTF101" s="201"/>
      <c r="HTG101" s="201"/>
      <c r="HTH101" s="201"/>
      <c r="HTI101" s="201"/>
      <c r="HTJ101" s="201"/>
      <c r="HTK101" s="201"/>
      <c r="HTL101" s="201"/>
      <c r="HTM101" s="201"/>
      <c r="HTN101" s="201"/>
      <c r="HTO101" s="201"/>
      <c r="HTP101" s="201"/>
      <c r="HTQ101" s="201"/>
      <c r="HTR101" s="201"/>
      <c r="HTS101" s="201"/>
      <c r="HTT101" s="201"/>
      <c r="HTU101" s="201"/>
      <c r="HTV101" s="201"/>
      <c r="HTW101" s="201"/>
      <c r="HTX101" s="201"/>
      <c r="HTY101" s="201"/>
      <c r="HTZ101" s="201"/>
      <c r="HUA101" s="201"/>
      <c r="HUB101" s="201"/>
      <c r="HUC101" s="201"/>
      <c r="HUD101" s="201"/>
      <c r="HUE101" s="201"/>
      <c r="HUF101" s="201"/>
      <c r="HUG101" s="201"/>
      <c r="HUH101" s="201"/>
      <c r="HUI101" s="201"/>
      <c r="HUJ101" s="201"/>
      <c r="HUK101" s="201"/>
      <c r="HUL101" s="201"/>
      <c r="HUM101" s="201"/>
      <c r="HUN101" s="201"/>
      <c r="HUO101" s="201"/>
      <c r="HUP101" s="201"/>
      <c r="HUQ101" s="201"/>
      <c r="HUR101" s="201"/>
      <c r="HUS101" s="201"/>
      <c r="HUT101" s="201"/>
      <c r="HUU101" s="201"/>
      <c r="HUV101" s="201"/>
      <c r="HUW101" s="201"/>
      <c r="HUX101" s="201"/>
      <c r="HUY101" s="201"/>
      <c r="HUZ101" s="201"/>
      <c r="HVA101" s="201"/>
      <c r="HVB101" s="201"/>
      <c r="HVC101" s="201"/>
      <c r="HVD101" s="201"/>
      <c r="HVE101" s="201"/>
      <c r="HVF101" s="201"/>
      <c r="HVG101" s="201"/>
      <c r="HVH101" s="201"/>
      <c r="HVI101" s="201"/>
      <c r="HVJ101" s="201"/>
      <c r="HVK101" s="201"/>
      <c r="HVL101" s="201"/>
      <c r="HVM101" s="201"/>
      <c r="HVN101" s="201"/>
      <c r="HVO101" s="201"/>
      <c r="HVP101" s="201"/>
      <c r="HVQ101" s="201"/>
      <c r="HVR101" s="201"/>
      <c r="HVS101" s="201"/>
      <c r="HVT101" s="201"/>
      <c r="HVU101" s="201"/>
      <c r="HVV101" s="201"/>
      <c r="HVW101" s="201"/>
      <c r="HVX101" s="201"/>
      <c r="HVY101" s="201"/>
      <c r="HVZ101" s="201"/>
      <c r="HWA101" s="201"/>
      <c r="HWB101" s="201"/>
      <c r="HWC101" s="201"/>
      <c r="HWD101" s="201"/>
      <c r="HWE101" s="201"/>
      <c r="HWF101" s="201"/>
      <c r="HWG101" s="201"/>
      <c r="HWH101" s="201"/>
      <c r="HWI101" s="201"/>
      <c r="HWJ101" s="201"/>
      <c r="HWK101" s="201"/>
      <c r="HWL101" s="201"/>
      <c r="HWM101" s="201"/>
      <c r="HWN101" s="201"/>
      <c r="HWO101" s="201"/>
      <c r="HWP101" s="201"/>
      <c r="HWQ101" s="201"/>
      <c r="HWR101" s="201"/>
      <c r="HWS101" s="201"/>
      <c r="HWT101" s="201"/>
      <c r="HWU101" s="201"/>
      <c r="HWV101" s="201"/>
      <c r="HWW101" s="201"/>
      <c r="HWX101" s="201"/>
      <c r="HWY101" s="201"/>
      <c r="HWZ101" s="201"/>
      <c r="HXA101" s="201"/>
      <c r="HXB101" s="201"/>
      <c r="HXC101" s="201"/>
      <c r="HXD101" s="201"/>
      <c r="HXE101" s="201"/>
      <c r="HXF101" s="201"/>
      <c r="HXG101" s="201"/>
      <c r="HXH101" s="201"/>
      <c r="HXI101" s="201"/>
      <c r="HXJ101" s="201"/>
      <c r="HXK101" s="201"/>
      <c r="HXL101" s="201"/>
      <c r="HXM101" s="201"/>
      <c r="HXN101" s="201"/>
      <c r="HXO101" s="201"/>
      <c r="HXP101" s="201"/>
      <c r="HXQ101" s="201"/>
      <c r="HXR101" s="201"/>
      <c r="HXS101" s="201"/>
      <c r="HXT101" s="201"/>
      <c r="HXU101" s="201"/>
      <c r="HXV101" s="201"/>
      <c r="HXW101" s="201"/>
      <c r="HXX101" s="201"/>
      <c r="HXY101" s="201"/>
      <c r="HXZ101" s="201"/>
      <c r="HYA101" s="201"/>
      <c r="HYB101" s="201"/>
      <c r="HYC101" s="201"/>
      <c r="HYD101" s="201"/>
      <c r="HYE101" s="201"/>
      <c r="HYF101" s="201"/>
      <c r="HYG101" s="201"/>
      <c r="HYH101" s="201"/>
      <c r="HYI101" s="201"/>
      <c r="HYJ101" s="201"/>
      <c r="HYK101" s="201"/>
      <c r="HYL101" s="201"/>
      <c r="HYM101" s="201"/>
      <c r="HYN101" s="201"/>
      <c r="HYO101" s="201"/>
      <c r="HYP101" s="201"/>
      <c r="HYQ101" s="201"/>
      <c r="HYR101" s="201"/>
      <c r="HYS101" s="201"/>
      <c r="HYT101" s="201"/>
      <c r="HYU101" s="201"/>
      <c r="HYV101" s="201"/>
      <c r="HYW101" s="201"/>
      <c r="HYX101" s="201"/>
      <c r="HYY101" s="201"/>
      <c r="HYZ101" s="201"/>
      <c r="HZA101" s="201"/>
      <c r="HZB101" s="201"/>
      <c r="HZC101" s="201"/>
      <c r="HZD101" s="201"/>
      <c r="HZE101" s="201"/>
      <c r="HZF101" s="201"/>
      <c r="HZG101" s="201"/>
      <c r="HZH101" s="201"/>
      <c r="HZI101" s="201"/>
      <c r="HZJ101" s="201"/>
      <c r="HZK101" s="201"/>
      <c r="HZL101" s="201"/>
      <c r="HZM101" s="201"/>
      <c r="HZN101" s="201"/>
      <c r="HZO101" s="201"/>
      <c r="HZP101" s="201"/>
      <c r="HZQ101" s="201"/>
      <c r="HZR101" s="201"/>
      <c r="HZS101" s="201"/>
      <c r="HZT101" s="201"/>
      <c r="HZU101" s="201"/>
      <c r="HZV101" s="201"/>
      <c r="HZW101" s="201"/>
      <c r="HZX101" s="201"/>
      <c r="HZY101" s="201"/>
      <c r="HZZ101" s="201"/>
      <c r="IAA101" s="201"/>
      <c r="IAB101" s="201"/>
      <c r="IAC101" s="201"/>
      <c r="IAD101" s="201"/>
      <c r="IAE101" s="201"/>
      <c r="IAF101" s="201"/>
      <c r="IAG101" s="201"/>
      <c r="IAH101" s="201"/>
      <c r="IAI101" s="201"/>
      <c r="IAJ101" s="201"/>
      <c r="IAK101" s="201"/>
      <c r="IAL101" s="201"/>
      <c r="IAM101" s="201"/>
      <c r="IAN101" s="201"/>
      <c r="IAO101" s="201"/>
      <c r="IAP101" s="201"/>
      <c r="IAQ101" s="201"/>
      <c r="IAR101" s="201"/>
      <c r="IAS101" s="201"/>
      <c r="IAT101" s="201"/>
      <c r="IAU101" s="201"/>
      <c r="IAV101" s="201"/>
      <c r="IAW101" s="201"/>
      <c r="IAX101" s="201"/>
      <c r="IAY101" s="201"/>
      <c r="IAZ101" s="201"/>
      <c r="IBA101" s="201"/>
      <c r="IBB101" s="201"/>
      <c r="IBC101" s="201"/>
      <c r="IBD101" s="201"/>
      <c r="IBE101" s="201"/>
      <c r="IBF101" s="201"/>
      <c r="IBG101" s="201"/>
      <c r="IBH101" s="201"/>
      <c r="IBI101" s="201"/>
      <c r="IBJ101" s="201"/>
      <c r="IBK101" s="201"/>
      <c r="IBL101" s="201"/>
      <c r="IBM101" s="201"/>
      <c r="IBN101" s="201"/>
      <c r="IBO101" s="201"/>
      <c r="IBP101" s="201"/>
      <c r="IBQ101" s="201"/>
      <c r="IBR101" s="201"/>
      <c r="IBS101" s="201"/>
      <c r="IBT101" s="201"/>
      <c r="IBU101" s="201"/>
      <c r="IBV101" s="201"/>
      <c r="IBW101" s="201"/>
      <c r="IBX101" s="201"/>
      <c r="IBY101" s="201"/>
      <c r="IBZ101" s="201"/>
      <c r="ICA101" s="201"/>
      <c r="ICB101" s="201"/>
      <c r="ICC101" s="201"/>
      <c r="ICD101" s="201"/>
      <c r="ICE101" s="201"/>
      <c r="ICF101" s="201"/>
      <c r="ICG101" s="201"/>
      <c r="ICH101" s="201"/>
      <c r="ICI101" s="201"/>
      <c r="ICJ101" s="201"/>
      <c r="ICK101" s="201"/>
      <c r="ICL101" s="201"/>
      <c r="ICM101" s="201"/>
      <c r="ICN101" s="201"/>
      <c r="ICO101" s="201"/>
      <c r="ICP101" s="201"/>
      <c r="ICQ101" s="201"/>
      <c r="ICR101" s="201"/>
      <c r="ICS101" s="201"/>
      <c r="ICT101" s="201"/>
      <c r="ICU101" s="201"/>
      <c r="ICV101" s="201"/>
      <c r="ICW101" s="201"/>
      <c r="ICX101" s="201"/>
      <c r="ICY101" s="201"/>
      <c r="ICZ101" s="201"/>
      <c r="IDA101" s="201"/>
      <c r="IDB101" s="201"/>
      <c r="IDC101" s="201"/>
      <c r="IDD101" s="201"/>
      <c r="IDE101" s="201"/>
      <c r="IDF101" s="201"/>
      <c r="IDG101" s="201"/>
      <c r="IDH101" s="201"/>
      <c r="IDI101" s="201"/>
      <c r="IDJ101" s="201"/>
      <c r="IDK101" s="201"/>
      <c r="IDL101" s="201"/>
      <c r="IDM101" s="201"/>
      <c r="IDN101" s="201"/>
      <c r="IDO101" s="201"/>
      <c r="IDP101" s="201"/>
      <c r="IDQ101" s="201"/>
      <c r="IDR101" s="201"/>
      <c r="IDS101" s="201"/>
      <c r="IDT101" s="201"/>
      <c r="IDU101" s="201"/>
      <c r="IDV101" s="201"/>
      <c r="IDW101" s="201"/>
      <c r="IDX101" s="201"/>
      <c r="IDY101" s="201"/>
      <c r="IDZ101" s="201"/>
      <c r="IEA101" s="201"/>
      <c r="IEB101" s="201"/>
      <c r="IEC101" s="201"/>
      <c r="IED101" s="201"/>
      <c r="IEE101" s="201"/>
      <c r="IEF101" s="201"/>
      <c r="IEG101" s="201"/>
      <c r="IEH101" s="201"/>
      <c r="IEI101" s="201"/>
      <c r="IEJ101" s="201"/>
      <c r="IEK101" s="201"/>
      <c r="IEL101" s="201"/>
      <c r="IEM101" s="201"/>
      <c r="IEN101" s="201"/>
      <c r="IEO101" s="201"/>
      <c r="IEP101" s="201"/>
      <c r="IEQ101" s="201"/>
      <c r="IER101" s="201"/>
      <c r="IES101" s="201"/>
      <c r="IET101" s="201"/>
      <c r="IEU101" s="201"/>
      <c r="IEV101" s="201"/>
      <c r="IEW101" s="201"/>
      <c r="IEX101" s="201"/>
      <c r="IEY101" s="201"/>
      <c r="IEZ101" s="201"/>
      <c r="IFA101" s="201"/>
      <c r="IFB101" s="201"/>
      <c r="IFC101" s="201"/>
      <c r="IFD101" s="201"/>
      <c r="IFE101" s="201"/>
      <c r="IFF101" s="201"/>
      <c r="IFG101" s="201"/>
      <c r="IFH101" s="201"/>
      <c r="IFI101" s="201"/>
      <c r="IFJ101" s="201"/>
      <c r="IFK101" s="201"/>
      <c r="IFL101" s="201"/>
      <c r="IFM101" s="201"/>
      <c r="IFN101" s="201"/>
      <c r="IFO101" s="201"/>
      <c r="IFP101" s="201"/>
      <c r="IFQ101" s="201"/>
      <c r="IFR101" s="201"/>
      <c r="IFS101" s="201"/>
      <c r="IFT101" s="201"/>
      <c r="IFU101" s="201"/>
      <c r="IFV101" s="201"/>
      <c r="IFW101" s="201"/>
      <c r="IFX101" s="201"/>
      <c r="IFY101" s="201"/>
      <c r="IFZ101" s="201"/>
      <c r="IGA101" s="201"/>
      <c r="IGB101" s="201"/>
      <c r="IGC101" s="201"/>
      <c r="IGD101" s="201"/>
      <c r="IGE101" s="201"/>
      <c r="IGF101" s="201"/>
      <c r="IGG101" s="201"/>
      <c r="IGH101" s="201"/>
      <c r="IGI101" s="201"/>
      <c r="IGJ101" s="201"/>
      <c r="IGK101" s="201"/>
      <c r="IGL101" s="201"/>
      <c r="IGM101" s="201"/>
      <c r="IGN101" s="201"/>
      <c r="IGO101" s="201"/>
      <c r="IGP101" s="201"/>
      <c r="IGQ101" s="201"/>
      <c r="IGR101" s="201"/>
      <c r="IGS101" s="201"/>
      <c r="IGT101" s="201"/>
      <c r="IGU101" s="201"/>
      <c r="IGV101" s="201"/>
      <c r="IGW101" s="201"/>
      <c r="IGX101" s="201"/>
      <c r="IGY101" s="201"/>
      <c r="IGZ101" s="201"/>
      <c r="IHA101" s="201"/>
      <c r="IHB101" s="201"/>
      <c r="IHC101" s="201"/>
      <c r="IHD101" s="201"/>
      <c r="IHE101" s="201"/>
      <c r="IHF101" s="201"/>
      <c r="IHG101" s="201"/>
      <c r="IHH101" s="201"/>
      <c r="IHI101" s="201"/>
      <c r="IHJ101" s="201"/>
      <c r="IHK101" s="201"/>
      <c r="IHL101" s="201"/>
      <c r="IHM101" s="201"/>
      <c r="IHN101" s="201"/>
      <c r="IHO101" s="201"/>
      <c r="IHP101" s="201"/>
      <c r="IHQ101" s="201"/>
      <c r="IHR101" s="201"/>
      <c r="IHS101" s="201"/>
      <c r="IHT101" s="201"/>
      <c r="IHU101" s="201"/>
      <c r="IHV101" s="201"/>
      <c r="IHW101" s="201"/>
      <c r="IHX101" s="201"/>
      <c r="IHY101" s="201"/>
      <c r="IHZ101" s="201"/>
      <c r="IIA101" s="201"/>
      <c r="IIB101" s="201"/>
      <c r="IIC101" s="201"/>
      <c r="IID101" s="201"/>
      <c r="IIE101" s="201"/>
      <c r="IIF101" s="201"/>
      <c r="IIG101" s="201"/>
      <c r="IIH101" s="201"/>
      <c r="III101" s="201"/>
      <c r="IIJ101" s="201"/>
      <c r="IIK101" s="201"/>
      <c r="IIL101" s="201"/>
      <c r="IIM101" s="201"/>
      <c r="IIN101" s="201"/>
      <c r="IIO101" s="201"/>
      <c r="IIP101" s="201"/>
      <c r="IIQ101" s="201"/>
      <c r="IIR101" s="201"/>
      <c r="IIS101" s="201"/>
      <c r="IIT101" s="201"/>
      <c r="IIU101" s="201"/>
      <c r="IIV101" s="201"/>
      <c r="IIW101" s="201"/>
      <c r="IIX101" s="201"/>
      <c r="IIY101" s="201"/>
      <c r="IIZ101" s="201"/>
      <c r="IJA101" s="201"/>
      <c r="IJB101" s="201"/>
      <c r="IJC101" s="201"/>
      <c r="IJD101" s="201"/>
      <c r="IJE101" s="201"/>
      <c r="IJF101" s="201"/>
      <c r="IJG101" s="201"/>
      <c r="IJH101" s="201"/>
      <c r="IJI101" s="201"/>
      <c r="IJJ101" s="201"/>
      <c r="IJK101" s="201"/>
      <c r="IJL101" s="201"/>
      <c r="IJM101" s="201"/>
      <c r="IJN101" s="201"/>
      <c r="IJO101" s="201"/>
      <c r="IJP101" s="201"/>
      <c r="IJQ101" s="201"/>
      <c r="IJR101" s="201"/>
      <c r="IJS101" s="201"/>
      <c r="IJT101" s="201"/>
      <c r="IJU101" s="201"/>
      <c r="IJV101" s="201"/>
      <c r="IJW101" s="201"/>
      <c r="IJX101" s="201"/>
      <c r="IJY101" s="201"/>
      <c r="IJZ101" s="201"/>
      <c r="IKA101" s="201"/>
      <c r="IKB101" s="201"/>
      <c r="IKC101" s="201"/>
      <c r="IKD101" s="201"/>
      <c r="IKE101" s="201"/>
      <c r="IKF101" s="201"/>
      <c r="IKG101" s="201"/>
      <c r="IKH101" s="201"/>
      <c r="IKI101" s="201"/>
      <c r="IKJ101" s="201"/>
      <c r="IKK101" s="201"/>
      <c r="IKL101" s="201"/>
      <c r="IKM101" s="201"/>
      <c r="IKN101" s="201"/>
      <c r="IKO101" s="201"/>
      <c r="IKP101" s="201"/>
      <c r="IKQ101" s="201"/>
      <c r="IKR101" s="201"/>
      <c r="IKS101" s="201"/>
      <c r="IKT101" s="201"/>
      <c r="IKU101" s="201"/>
      <c r="IKV101" s="201"/>
      <c r="IKW101" s="201"/>
      <c r="IKX101" s="201"/>
      <c r="IKY101" s="201"/>
      <c r="IKZ101" s="201"/>
      <c r="ILA101" s="201"/>
      <c r="ILB101" s="201"/>
      <c r="ILC101" s="201"/>
      <c r="ILD101" s="201"/>
      <c r="ILE101" s="201"/>
      <c r="ILF101" s="201"/>
      <c r="ILG101" s="201"/>
      <c r="ILH101" s="201"/>
      <c r="ILI101" s="201"/>
      <c r="ILJ101" s="201"/>
      <c r="ILK101" s="201"/>
      <c r="ILL101" s="201"/>
      <c r="ILM101" s="201"/>
      <c r="ILN101" s="201"/>
      <c r="ILO101" s="201"/>
      <c r="ILP101" s="201"/>
      <c r="ILQ101" s="201"/>
      <c r="ILR101" s="201"/>
      <c r="ILS101" s="201"/>
      <c r="ILT101" s="201"/>
      <c r="ILU101" s="201"/>
      <c r="ILV101" s="201"/>
      <c r="ILW101" s="201"/>
      <c r="ILX101" s="201"/>
      <c r="ILY101" s="201"/>
      <c r="ILZ101" s="201"/>
      <c r="IMA101" s="201"/>
      <c r="IMB101" s="201"/>
      <c r="IMC101" s="201"/>
      <c r="IMD101" s="201"/>
      <c r="IME101" s="201"/>
      <c r="IMF101" s="201"/>
      <c r="IMG101" s="201"/>
      <c r="IMH101" s="201"/>
      <c r="IMI101" s="201"/>
      <c r="IMJ101" s="201"/>
      <c r="IMK101" s="201"/>
      <c r="IML101" s="201"/>
      <c r="IMM101" s="201"/>
      <c r="IMN101" s="201"/>
      <c r="IMO101" s="201"/>
      <c r="IMP101" s="201"/>
      <c r="IMQ101" s="201"/>
      <c r="IMR101" s="201"/>
      <c r="IMS101" s="201"/>
      <c r="IMT101" s="201"/>
      <c r="IMU101" s="201"/>
      <c r="IMV101" s="201"/>
      <c r="IMW101" s="201"/>
      <c r="IMX101" s="201"/>
      <c r="IMY101" s="201"/>
      <c r="IMZ101" s="201"/>
      <c r="INA101" s="201"/>
      <c r="INB101" s="201"/>
      <c r="INC101" s="201"/>
      <c r="IND101" s="201"/>
      <c r="INE101" s="201"/>
      <c r="INF101" s="201"/>
      <c r="ING101" s="201"/>
      <c r="INH101" s="201"/>
      <c r="INI101" s="201"/>
      <c r="INJ101" s="201"/>
      <c r="INK101" s="201"/>
      <c r="INL101" s="201"/>
      <c r="INM101" s="201"/>
      <c r="INN101" s="201"/>
      <c r="INO101" s="201"/>
      <c r="INP101" s="201"/>
      <c r="INQ101" s="201"/>
      <c r="INR101" s="201"/>
      <c r="INS101" s="201"/>
      <c r="INT101" s="201"/>
      <c r="INU101" s="201"/>
      <c r="INV101" s="201"/>
      <c r="INW101" s="201"/>
      <c r="INX101" s="201"/>
      <c r="INY101" s="201"/>
      <c r="INZ101" s="201"/>
      <c r="IOA101" s="201"/>
      <c r="IOB101" s="201"/>
      <c r="IOC101" s="201"/>
      <c r="IOD101" s="201"/>
      <c r="IOE101" s="201"/>
      <c r="IOF101" s="201"/>
      <c r="IOG101" s="201"/>
      <c r="IOH101" s="201"/>
      <c r="IOI101" s="201"/>
      <c r="IOJ101" s="201"/>
      <c r="IOK101" s="201"/>
      <c r="IOL101" s="201"/>
      <c r="IOM101" s="201"/>
      <c r="ION101" s="201"/>
      <c r="IOO101" s="201"/>
      <c r="IOP101" s="201"/>
      <c r="IOQ101" s="201"/>
      <c r="IOR101" s="201"/>
      <c r="IOS101" s="201"/>
      <c r="IOT101" s="201"/>
      <c r="IOU101" s="201"/>
      <c r="IOV101" s="201"/>
      <c r="IOW101" s="201"/>
      <c r="IOX101" s="201"/>
      <c r="IOY101" s="201"/>
      <c r="IOZ101" s="201"/>
      <c r="IPA101" s="201"/>
      <c r="IPB101" s="201"/>
      <c r="IPC101" s="201"/>
      <c r="IPD101" s="201"/>
      <c r="IPE101" s="201"/>
      <c r="IPF101" s="201"/>
      <c r="IPG101" s="201"/>
      <c r="IPH101" s="201"/>
      <c r="IPI101" s="201"/>
      <c r="IPJ101" s="201"/>
      <c r="IPK101" s="201"/>
      <c r="IPL101" s="201"/>
      <c r="IPM101" s="201"/>
      <c r="IPN101" s="201"/>
      <c r="IPO101" s="201"/>
      <c r="IPP101" s="201"/>
      <c r="IPQ101" s="201"/>
      <c r="IPR101" s="201"/>
      <c r="IPS101" s="201"/>
      <c r="IPT101" s="201"/>
      <c r="IPU101" s="201"/>
      <c r="IPV101" s="201"/>
      <c r="IPW101" s="201"/>
      <c r="IPX101" s="201"/>
      <c r="IPY101" s="201"/>
      <c r="IPZ101" s="201"/>
      <c r="IQA101" s="201"/>
      <c r="IQB101" s="201"/>
      <c r="IQC101" s="201"/>
      <c r="IQD101" s="201"/>
      <c r="IQE101" s="201"/>
      <c r="IQF101" s="201"/>
      <c r="IQG101" s="201"/>
      <c r="IQH101" s="201"/>
      <c r="IQI101" s="201"/>
      <c r="IQJ101" s="201"/>
      <c r="IQK101" s="201"/>
      <c r="IQL101" s="201"/>
      <c r="IQM101" s="201"/>
      <c r="IQN101" s="201"/>
      <c r="IQO101" s="201"/>
      <c r="IQP101" s="201"/>
      <c r="IQQ101" s="201"/>
      <c r="IQR101" s="201"/>
      <c r="IQS101" s="201"/>
      <c r="IQT101" s="201"/>
      <c r="IQU101" s="201"/>
      <c r="IQV101" s="201"/>
      <c r="IQW101" s="201"/>
      <c r="IQX101" s="201"/>
      <c r="IQY101" s="201"/>
      <c r="IQZ101" s="201"/>
      <c r="IRA101" s="201"/>
      <c r="IRB101" s="201"/>
      <c r="IRC101" s="201"/>
      <c r="IRD101" s="201"/>
      <c r="IRE101" s="201"/>
      <c r="IRF101" s="201"/>
      <c r="IRG101" s="201"/>
      <c r="IRH101" s="201"/>
      <c r="IRI101" s="201"/>
      <c r="IRJ101" s="201"/>
      <c r="IRK101" s="201"/>
      <c r="IRL101" s="201"/>
      <c r="IRM101" s="201"/>
      <c r="IRN101" s="201"/>
      <c r="IRO101" s="201"/>
      <c r="IRP101" s="201"/>
      <c r="IRQ101" s="201"/>
      <c r="IRR101" s="201"/>
      <c r="IRS101" s="201"/>
      <c r="IRT101" s="201"/>
      <c r="IRU101" s="201"/>
      <c r="IRV101" s="201"/>
      <c r="IRW101" s="201"/>
      <c r="IRX101" s="201"/>
      <c r="IRY101" s="201"/>
      <c r="IRZ101" s="201"/>
      <c r="ISA101" s="201"/>
      <c r="ISB101" s="201"/>
      <c r="ISC101" s="201"/>
      <c r="ISD101" s="201"/>
      <c r="ISE101" s="201"/>
      <c r="ISF101" s="201"/>
      <c r="ISG101" s="201"/>
      <c r="ISH101" s="201"/>
      <c r="ISI101" s="201"/>
      <c r="ISJ101" s="201"/>
      <c r="ISK101" s="201"/>
      <c r="ISL101" s="201"/>
      <c r="ISM101" s="201"/>
      <c r="ISN101" s="201"/>
      <c r="ISO101" s="201"/>
      <c r="ISP101" s="201"/>
      <c r="ISQ101" s="201"/>
      <c r="ISR101" s="201"/>
      <c r="ISS101" s="201"/>
      <c r="IST101" s="201"/>
      <c r="ISU101" s="201"/>
      <c r="ISV101" s="201"/>
      <c r="ISW101" s="201"/>
      <c r="ISX101" s="201"/>
      <c r="ISY101" s="201"/>
      <c r="ISZ101" s="201"/>
      <c r="ITA101" s="201"/>
      <c r="ITB101" s="201"/>
      <c r="ITC101" s="201"/>
      <c r="ITD101" s="201"/>
      <c r="ITE101" s="201"/>
      <c r="ITF101" s="201"/>
      <c r="ITG101" s="201"/>
      <c r="ITH101" s="201"/>
      <c r="ITI101" s="201"/>
      <c r="ITJ101" s="201"/>
      <c r="ITK101" s="201"/>
      <c r="ITL101" s="201"/>
      <c r="ITM101" s="201"/>
      <c r="ITN101" s="201"/>
      <c r="ITO101" s="201"/>
      <c r="ITP101" s="201"/>
      <c r="ITQ101" s="201"/>
      <c r="ITR101" s="201"/>
      <c r="ITS101" s="201"/>
      <c r="ITT101" s="201"/>
      <c r="ITU101" s="201"/>
      <c r="ITV101" s="201"/>
      <c r="ITW101" s="201"/>
      <c r="ITX101" s="201"/>
      <c r="ITY101" s="201"/>
      <c r="ITZ101" s="201"/>
      <c r="IUA101" s="201"/>
      <c r="IUB101" s="201"/>
      <c r="IUC101" s="201"/>
      <c r="IUD101" s="201"/>
      <c r="IUE101" s="201"/>
      <c r="IUF101" s="201"/>
      <c r="IUG101" s="201"/>
      <c r="IUH101" s="201"/>
      <c r="IUI101" s="201"/>
      <c r="IUJ101" s="201"/>
      <c r="IUK101" s="201"/>
      <c r="IUL101" s="201"/>
      <c r="IUM101" s="201"/>
      <c r="IUN101" s="201"/>
      <c r="IUO101" s="201"/>
      <c r="IUP101" s="201"/>
      <c r="IUQ101" s="201"/>
      <c r="IUR101" s="201"/>
      <c r="IUS101" s="201"/>
      <c r="IUT101" s="201"/>
      <c r="IUU101" s="201"/>
      <c r="IUV101" s="201"/>
      <c r="IUW101" s="201"/>
      <c r="IUX101" s="201"/>
      <c r="IUY101" s="201"/>
      <c r="IUZ101" s="201"/>
      <c r="IVA101" s="201"/>
      <c r="IVB101" s="201"/>
      <c r="IVC101" s="201"/>
      <c r="IVD101" s="201"/>
      <c r="IVE101" s="201"/>
      <c r="IVF101" s="201"/>
      <c r="IVG101" s="201"/>
      <c r="IVH101" s="201"/>
      <c r="IVI101" s="201"/>
      <c r="IVJ101" s="201"/>
      <c r="IVK101" s="201"/>
      <c r="IVL101" s="201"/>
      <c r="IVM101" s="201"/>
      <c r="IVN101" s="201"/>
      <c r="IVO101" s="201"/>
      <c r="IVP101" s="201"/>
      <c r="IVQ101" s="201"/>
      <c r="IVR101" s="201"/>
      <c r="IVS101" s="201"/>
      <c r="IVT101" s="201"/>
      <c r="IVU101" s="201"/>
      <c r="IVV101" s="201"/>
      <c r="IVW101" s="201"/>
      <c r="IVX101" s="201"/>
      <c r="IVY101" s="201"/>
      <c r="IVZ101" s="201"/>
      <c r="IWA101" s="201"/>
      <c r="IWB101" s="201"/>
      <c r="IWC101" s="201"/>
      <c r="IWD101" s="201"/>
      <c r="IWE101" s="201"/>
      <c r="IWF101" s="201"/>
      <c r="IWG101" s="201"/>
      <c r="IWH101" s="201"/>
      <c r="IWI101" s="201"/>
      <c r="IWJ101" s="201"/>
      <c r="IWK101" s="201"/>
      <c r="IWL101" s="201"/>
      <c r="IWM101" s="201"/>
      <c r="IWN101" s="201"/>
      <c r="IWO101" s="201"/>
      <c r="IWP101" s="201"/>
      <c r="IWQ101" s="201"/>
      <c r="IWR101" s="201"/>
      <c r="IWS101" s="201"/>
      <c r="IWT101" s="201"/>
      <c r="IWU101" s="201"/>
      <c r="IWV101" s="201"/>
      <c r="IWW101" s="201"/>
      <c r="IWX101" s="201"/>
      <c r="IWY101" s="201"/>
      <c r="IWZ101" s="201"/>
      <c r="IXA101" s="201"/>
      <c r="IXB101" s="201"/>
      <c r="IXC101" s="201"/>
      <c r="IXD101" s="201"/>
      <c r="IXE101" s="201"/>
      <c r="IXF101" s="201"/>
      <c r="IXG101" s="201"/>
      <c r="IXH101" s="201"/>
      <c r="IXI101" s="201"/>
      <c r="IXJ101" s="201"/>
      <c r="IXK101" s="201"/>
      <c r="IXL101" s="201"/>
      <c r="IXM101" s="201"/>
      <c r="IXN101" s="201"/>
      <c r="IXO101" s="201"/>
      <c r="IXP101" s="201"/>
      <c r="IXQ101" s="201"/>
      <c r="IXR101" s="201"/>
      <c r="IXS101" s="201"/>
      <c r="IXT101" s="201"/>
      <c r="IXU101" s="201"/>
      <c r="IXV101" s="201"/>
      <c r="IXW101" s="201"/>
      <c r="IXX101" s="201"/>
      <c r="IXY101" s="201"/>
      <c r="IXZ101" s="201"/>
      <c r="IYA101" s="201"/>
      <c r="IYB101" s="201"/>
      <c r="IYC101" s="201"/>
      <c r="IYD101" s="201"/>
      <c r="IYE101" s="201"/>
      <c r="IYF101" s="201"/>
      <c r="IYG101" s="201"/>
      <c r="IYH101" s="201"/>
      <c r="IYI101" s="201"/>
      <c r="IYJ101" s="201"/>
      <c r="IYK101" s="201"/>
      <c r="IYL101" s="201"/>
      <c r="IYM101" s="201"/>
      <c r="IYN101" s="201"/>
      <c r="IYO101" s="201"/>
      <c r="IYP101" s="201"/>
      <c r="IYQ101" s="201"/>
      <c r="IYR101" s="201"/>
      <c r="IYS101" s="201"/>
      <c r="IYT101" s="201"/>
      <c r="IYU101" s="201"/>
      <c r="IYV101" s="201"/>
      <c r="IYW101" s="201"/>
      <c r="IYX101" s="201"/>
      <c r="IYY101" s="201"/>
      <c r="IYZ101" s="201"/>
      <c r="IZA101" s="201"/>
      <c r="IZB101" s="201"/>
      <c r="IZC101" s="201"/>
      <c r="IZD101" s="201"/>
      <c r="IZE101" s="201"/>
      <c r="IZF101" s="201"/>
      <c r="IZG101" s="201"/>
      <c r="IZH101" s="201"/>
      <c r="IZI101" s="201"/>
      <c r="IZJ101" s="201"/>
      <c r="IZK101" s="201"/>
      <c r="IZL101" s="201"/>
      <c r="IZM101" s="201"/>
      <c r="IZN101" s="201"/>
      <c r="IZO101" s="201"/>
      <c r="IZP101" s="201"/>
      <c r="IZQ101" s="201"/>
      <c r="IZR101" s="201"/>
      <c r="IZS101" s="201"/>
      <c r="IZT101" s="201"/>
      <c r="IZU101" s="201"/>
      <c r="IZV101" s="201"/>
      <c r="IZW101" s="201"/>
      <c r="IZX101" s="201"/>
      <c r="IZY101" s="201"/>
      <c r="IZZ101" s="201"/>
      <c r="JAA101" s="201"/>
      <c r="JAB101" s="201"/>
      <c r="JAC101" s="201"/>
      <c r="JAD101" s="201"/>
      <c r="JAE101" s="201"/>
      <c r="JAF101" s="201"/>
      <c r="JAG101" s="201"/>
      <c r="JAH101" s="201"/>
      <c r="JAI101" s="201"/>
      <c r="JAJ101" s="201"/>
      <c r="JAK101" s="201"/>
      <c r="JAL101" s="201"/>
      <c r="JAM101" s="201"/>
      <c r="JAN101" s="201"/>
      <c r="JAO101" s="201"/>
      <c r="JAP101" s="201"/>
      <c r="JAQ101" s="201"/>
      <c r="JAR101" s="201"/>
      <c r="JAS101" s="201"/>
      <c r="JAT101" s="201"/>
      <c r="JAU101" s="201"/>
      <c r="JAV101" s="201"/>
      <c r="JAW101" s="201"/>
      <c r="JAX101" s="201"/>
      <c r="JAY101" s="201"/>
      <c r="JAZ101" s="201"/>
      <c r="JBA101" s="201"/>
      <c r="JBB101" s="201"/>
      <c r="JBC101" s="201"/>
      <c r="JBD101" s="201"/>
      <c r="JBE101" s="201"/>
      <c r="JBF101" s="201"/>
      <c r="JBG101" s="201"/>
      <c r="JBH101" s="201"/>
      <c r="JBI101" s="201"/>
      <c r="JBJ101" s="201"/>
      <c r="JBK101" s="201"/>
      <c r="JBL101" s="201"/>
      <c r="JBM101" s="201"/>
      <c r="JBN101" s="201"/>
      <c r="JBO101" s="201"/>
      <c r="JBP101" s="201"/>
      <c r="JBQ101" s="201"/>
      <c r="JBR101" s="201"/>
      <c r="JBS101" s="201"/>
      <c r="JBT101" s="201"/>
      <c r="JBU101" s="201"/>
      <c r="JBV101" s="201"/>
      <c r="JBW101" s="201"/>
      <c r="JBX101" s="201"/>
      <c r="JBY101" s="201"/>
      <c r="JBZ101" s="201"/>
      <c r="JCA101" s="201"/>
      <c r="JCB101" s="201"/>
      <c r="JCC101" s="201"/>
      <c r="JCD101" s="201"/>
      <c r="JCE101" s="201"/>
      <c r="JCF101" s="201"/>
      <c r="JCG101" s="201"/>
      <c r="JCH101" s="201"/>
      <c r="JCI101" s="201"/>
      <c r="JCJ101" s="201"/>
      <c r="JCK101" s="201"/>
      <c r="JCL101" s="201"/>
      <c r="JCM101" s="201"/>
      <c r="JCN101" s="201"/>
      <c r="JCO101" s="201"/>
      <c r="JCP101" s="201"/>
      <c r="JCQ101" s="201"/>
      <c r="JCR101" s="201"/>
      <c r="JCS101" s="201"/>
      <c r="JCT101" s="201"/>
      <c r="JCU101" s="201"/>
      <c r="JCV101" s="201"/>
      <c r="JCW101" s="201"/>
      <c r="JCX101" s="201"/>
      <c r="JCY101" s="201"/>
      <c r="JCZ101" s="201"/>
      <c r="JDA101" s="201"/>
      <c r="JDB101" s="201"/>
      <c r="JDC101" s="201"/>
      <c r="JDD101" s="201"/>
      <c r="JDE101" s="201"/>
      <c r="JDF101" s="201"/>
      <c r="JDG101" s="201"/>
      <c r="JDH101" s="201"/>
      <c r="JDI101" s="201"/>
      <c r="JDJ101" s="201"/>
      <c r="JDK101" s="201"/>
      <c r="JDL101" s="201"/>
      <c r="JDM101" s="201"/>
      <c r="JDN101" s="201"/>
      <c r="JDO101" s="201"/>
      <c r="JDP101" s="201"/>
      <c r="JDQ101" s="201"/>
      <c r="JDR101" s="201"/>
      <c r="JDS101" s="201"/>
      <c r="JDT101" s="201"/>
      <c r="JDU101" s="201"/>
      <c r="JDV101" s="201"/>
      <c r="JDW101" s="201"/>
      <c r="JDX101" s="201"/>
      <c r="JDY101" s="201"/>
      <c r="JDZ101" s="201"/>
      <c r="JEA101" s="201"/>
      <c r="JEB101" s="201"/>
      <c r="JEC101" s="201"/>
      <c r="JED101" s="201"/>
      <c r="JEE101" s="201"/>
      <c r="JEF101" s="201"/>
      <c r="JEG101" s="201"/>
      <c r="JEH101" s="201"/>
      <c r="JEI101" s="201"/>
      <c r="JEJ101" s="201"/>
      <c r="JEK101" s="201"/>
      <c r="JEL101" s="201"/>
      <c r="JEM101" s="201"/>
      <c r="JEN101" s="201"/>
      <c r="JEO101" s="201"/>
      <c r="JEP101" s="201"/>
      <c r="JEQ101" s="201"/>
      <c r="JER101" s="201"/>
      <c r="JES101" s="201"/>
      <c r="JET101" s="201"/>
      <c r="JEU101" s="201"/>
      <c r="JEV101" s="201"/>
      <c r="JEW101" s="201"/>
      <c r="JEX101" s="201"/>
      <c r="JEY101" s="201"/>
      <c r="JEZ101" s="201"/>
      <c r="JFA101" s="201"/>
      <c r="JFB101" s="201"/>
      <c r="JFC101" s="201"/>
      <c r="JFD101" s="201"/>
      <c r="JFE101" s="201"/>
      <c r="JFF101" s="201"/>
      <c r="JFG101" s="201"/>
      <c r="JFH101" s="201"/>
      <c r="JFI101" s="201"/>
      <c r="JFJ101" s="201"/>
      <c r="JFK101" s="201"/>
      <c r="JFL101" s="201"/>
      <c r="JFM101" s="201"/>
      <c r="JFN101" s="201"/>
      <c r="JFO101" s="201"/>
      <c r="JFP101" s="201"/>
      <c r="JFQ101" s="201"/>
      <c r="JFR101" s="201"/>
      <c r="JFS101" s="201"/>
      <c r="JFT101" s="201"/>
      <c r="JFU101" s="201"/>
      <c r="JFV101" s="201"/>
      <c r="JFW101" s="201"/>
      <c r="JFX101" s="201"/>
      <c r="JFY101" s="201"/>
      <c r="JFZ101" s="201"/>
      <c r="JGA101" s="201"/>
      <c r="JGB101" s="201"/>
      <c r="JGC101" s="201"/>
      <c r="JGD101" s="201"/>
      <c r="JGE101" s="201"/>
      <c r="JGF101" s="201"/>
      <c r="JGG101" s="201"/>
      <c r="JGH101" s="201"/>
      <c r="JGI101" s="201"/>
      <c r="JGJ101" s="201"/>
      <c r="JGK101" s="201"/>
      <c r="JGL101" s="201"/>
      <c r="JGM101" s="201"/>
      <c r="JGN101" s="201"/>
      <c r="JGO101" s="201"/>
      <c r="JGP101" s="201"/>
      <c r="JGQ101" s="201"/>
      <c r="JGR101" s="201"/>
      <c r="JGS101" s="201"/>
      <c r="JGT101" s="201"/>
      <c r="JGU101" s="201"/>
      <c r="JGV101" s="201"/>
      <c r="JGW101" s="201"/>
      <c r="JGX101" s="201"/>
      <c r="JGY101" s="201"/>
      <c r="JGZ101" s="201"/>
      <c r="JHA101" s="201"/>
      <c r="JHB101" s="201"/>
      <c r="JHC101" s="201"/>
      <c r="JHD101" s="201"/>
      <c r="JHE101" s="201"/>
      <c r="JHF101" s="201"/>
      <c r="JHG101" s="201"/>
      <c r="JHH101" s="201"/>
      <c r="JHI101" s="201"/>
      <c r="JHJ101" s="201"/>
      <c r="JHK101" s="201"/>
      <c r="JHL101" s="201"/>
      <c r="JHM101" s="201"/>
      <c r="JHN101" s="201"/>
      <c r="JHO101" s="201"/>
      <c r="JHP101" s="201"/>
      <c r="JHQ101" s="201"/>
      <c r="JHR101" s="201"/>
      <c r="JHS101" s="201"/>
      <c r="JHT101" s="201"/>
      <c r="JHU101" s="201"/>
      <c r="JHV101" s="201"/>
      <c r="JHW101" s="201"/>
      <c r="JHX101" s="201"/>
      <c r="JHY101" s="201"/>
      <c r="JHZ101" s="201"/>
      <c r="JIA101" s="201"/>
      <c r="JIB101" s="201"/>
      <c r="JIC101" s="201"/>
      <c r="JID101" s="201"/>
      <c r="JIE101" s="201"/>
      <c r="JIF101" s="201"/>
      <c r="JIG101" s="201"/>
      <c r="JIH101" s="201"/>
      <c r="JII101" s="201"/>
      <c r="JIJ101" s="201"/>
      <c r="JIK101" s="201"/>
      <c r="JIL101" s="201"/>
      <c r="JIM101" s="201"/>
      <c r="JIN101" s="201"/>
      <c r="JIO101" s="201"/>
      <c r="JIP101" s="201"/>
      <c r="JIQ101" s="201"/>
      <c r="JIR101" s="201"/>
      <c r="JIS101" s="201"/>
      <c r="JIT101" s="201"/>
      <c r="JIU101" s="201"/>
      <c r="JIV101" s="201"/>
      <c r="JIW101" s="201"/>
      <c r="JIX101" s="201"/>
      <c r="JIY101" s="201"/>
      <c r="JIZ101" s="201"/>
      <c r="JJA101" s="201"/>
      <c r="JJB101" s="201"/>
      <c r="JJC101" s="201"/>
      <c r="JJD101" s="201"/>
      <c r="JJE101" s="201"/>
      <c r="JJF101" s="201"/>
      <c r="JJG101" s="201"/>
      <c r="JJH101" s="201"/>
      <c r="JJI101" s="201"/>
      <c r="JJJ101" s="201"/>
      <c r="JJK101" s="201"/>
      <c r="JJL101" s="201"/>
      <c r="JJM101" s="201"/>
      <c r="JJN101" s="201"/>
      <c r="JJO101" s="201"/>
      <c r="JJP101" s="201"/>
      <c r="JJQ101" s="201"/>
      <c r="JJR101" s="201"/>
      <c r="JJS101" s="201"/>
      <c r="JJT101" s="201"/>
      <c r="JJU101" s="201"/>
      <c r="JJV101" s="201"/>
      <c r="JJW101" s="201"/>
      <c r="JJX101" s="201"/>
      <c r="JJY101" s="201"/>
      <c r="JJZ101" s="201"/>
      <c r="JKA101" s="201"/>
      <c r="JKB101" s="201"/>
      <c r="JKC101" s="201"/>
      <c r="JKD101" s="201"/>
      <c r="JKE101" s="201"/>
      <c r="JKF101" s="201"/>
      <c r="JKG101" s="201"/>
      <c r="JKH101" s="201"/>
      <c r="JKI101" s="201"/>
      <c r="JKJ101" s="201"/>
      <c r="JKK101" s="201"/>
      <c r="JKL101" s="201"/>
      <c r="JKM101" s="201"/>
      <c r="JKN101" s="201"/>
      <c r="JKO101" s="201"/>
      <c r="JKP101" s="201"/>
      <c r="JKQ101" s="201"/>
      <c r="JKR101" s="201"/>
      <c r="JKS101" s="201"/>
      <c r="JKT101" s="201"/>
      <c r="JKU101" s="201"/>
      <c r="JKV101" s="201"/>
      <c r="JKW101" s="201"/>
      <c r="JKX101" s="201"/>
      <c r="JKY101" s="201"/>
      <c r="JKZ101" s="201"/>
      <c r="JLA101" s="201"/>
      <c r="JLB101" s="201"/>
      <c r="JLC101" s="201"/>
      <c r="JLD101" s="201"/>
      <c r="JLE101" s="201"/>
      <c r="JLF101" s="201"/>
      <c r="JLG101" s="201"/>
      <c r="JLH101" s="201"/>
      <c r="JLI101" s="201"/>
      <c r="JLJ101" s="201"/>
      <c r="JLK101" s="201"/>
      <c r="JLL101" s="201"/>
      <c r="JLM101" s="201"/>
      <c r="JLN101" s="201"/>
      <c r="JLO101" s="201"/>
      <c r="JLP101" s="201"/>
      <c r="JLQ101" s="201"/>
      <c r="JLR101" s="201"/>
      <c r="JLS101" s="201"/>
      <c r="JLT101" s="201"/>
      <c r="JLU101" s="201"/>
      <c r="JLV101" s="201"/>
      <c r="JLW101" s="201"/>
      <c r="JLX101" s="201"/>
      <c r="JLY101" s="201"/>
      <c r="JLZ101" s="201"/>
      <c r="JMA101" s="201"/>
      <c r="JMB101" s="201"/>
      <c r="JMC101" s="201"/>
      <c r="JMD101" s="201"/>
      <c r="JME101" s="201"/>
      <c r="JMF101" s="201"/>
      <c r="JMG101" s="201"/>
      <c r="JMH101" s="201"/>
      <c r="JMI101" s="201"/>
      <c r="JMJ101" s="201"/>
      <c r="JMK101" s="201"/>
      <c r="JML101" s="201"/>
      <c r="JMM101" s="201"/>
      <c r="JMN101" s="201"/>
      <c r="JMO101" s="201"/>
      <c r="JMP101" s="201"/>
      <c r="JMQ101" s="201"/>
      <c r="JMR101" s="201"/>
      <c r="JMS101" s="201"/>
      <c r="JMT101" s="201"/>
      <c r="JMU101" s="201"/>
      <c r="JMV101" s="201"/>
      <c r="JMW101" s="201"/>
      <c r="JMX101" s="201"/>
      <c r="JMY101" s="201"/>
      <c r="JMZ101" s="201"/>
      <c r="JNA101" s="201"/>
      <c r="JNB101" s="201"/>
      <c r="JNC101" s="201"/>
      <c r="JND101" s="201"/>
      <c r="JNE101" s="201"/>
      <c r="JNF101" s="201"/>
      <c r="JNG101" s="201"/>
      <c r="JNH101" s="201"/>
      <c r="JNI101" s="201"/>
      <c r="JNJ101" s="201"/>
      <c r="JNK101" s="201"/>
      <c r="JNL101" s="201"/>
      <c r="JNM101" s="201"/>
      <c r="JNN101" s="201"/>
      <c r="JNO101" s="201"/>
      <c r="JNP101" s="201"/>
      <c r="JNQ101" s="201"/>
      <c r="JNR101" s="201"/>
      <c r="JNS101" s="201"/>
      <c r="JNT101" s="201"/>
      <c r="JNU101" s="201"/>
      <c r="JNV101" s="201"/>
      <c r="JNW101" s="201"/>
      <c r="JNX101" s="201"/>
      <c r="JNY101" s="201"/>
      <c r="JNZ101" s="201"/>
      <c r="JOA101" s="201"/>
      <c r="JOB101" s="201"/>
      <c r="JOC101" s="201"/>
      <c r="JOD101" s="201"/>
      <c r="JOE101" s="201"/>
      <c r="JOF101" s="201"/>
      <c r="JOG101" s="201"/>
      <c r="JOH101" s="201"/>
      <c r="JOI101" s="201"/>
      <c r="JOJ101" s="201"/>
      <c r="JOK101" s="201"/>
      <c r="JOL101" s="201"/>
      <c r="JOM101" s="201"/>
      <c r="JON101" s="201"/>
      <c r="JOO101" s="201"/>
      <c r="JOP101" s="201"/>
      <c r="JOQ101" s="201"/>
      <c r="JOR101" s="201"/>
      <c r="JOS101" s="201"/>
      <c r="JOT101" s="201"/>
      <c r="JOU101" s="201"/>
      <c r="JOV101" s="201"/>
      <c r="JOW101" s="201"/>
      <c r="JOX101" s="201"/>
      <c r="JOY101" s="201"/>
      <c r="JOZ101" s="201"/>
      <c r="JPA101" s="201"/>
      <c r="JPB101" s="201"/>
      <c r="JPC101" s="201"/>
      <c r="JPD101" s="201"/>
      <c r="JPE101" s="201"/>
      <c r="JPF101" s="201"/>
      <c r="JPG101" s="201"/>
      <c r="JPH101" s="201"/>
      <c r="JPI101" s="201"/>
      <c r="JPJ101" s="201"/>
      <c r="JPK101" s="201"/>
      <c r="JPL101" s="201"/>
      <c r="JPM101" s="201"/>
      <c r="JPN101" s="201"/>
      <c r="JPO101" s="201"/>
      <c r="JPP101" s="201"/>
      <c r="JPQ101" s="201"/>
      <c r="JPR101" s="201"/>
      <c r="JPS101" s="201"/>
      <c r="JPT101" s="201"/>
      <c r="JPU101" s="201"/>
      <c r="JPV101" s="201"/>
      <c r="JPW101" s="201"/>
      <c r="JPX101" s="201"/>
      <c r="JPY101" s="201"/>
      <c r="JPZ101" s="201"/>
      <c r="JQA101" s="201"/>
      <c r="JQB101" s="201"/>
      <c r="JQC101" s="201"/>
      <c r="JQD101" s="201"/>
      <c r="JQE101" s="201"/>
      <c r="JQF101" s="201"/>
      <c r="JQG101" s="201"/>
      <c r="JQH101" s="201"/>
      <c r="JQI101" s="201"/>
      <c r="JQJ101" s="201"/>
      <c r="JQK101" s="201"/>
      <c r="JQL101" s="201"/>
      <c r="JQM101" s="201"/>
      <c r="JQN101" s="201"/>
      <c r="JQO101" s="201"/>
      <c r="JQP101" s="201"/>
      <c r="JQQ101" s="201"/>
      <c r="JQR101" s="201"/>
      <c r="JQS101" s="201"/>
      <c r="JQT101" s="201"/>
      <c r="JQU101" s="201"/>
      <c r="JQV101" s="201"/>
      <c r="JQW101" s="201"/>
      <c r="JQX101" s="201"/>
      <c r="JQY101" s="201"/>
      <c r="JQZ101" s="201"/>
      <c r="JRA101" s="201"/>
      <c r="JRB101" s="201"/>
      <c r="JRC101" s="201"/>
      <c r="JRD101" s="201"/>
      <c r="JRE101" s="201"/>
      <c r="JRF101" s="201"/>
      <c r="JRG101" s="201"/>
      <c r="JRH101" s="201"/>
      <c r="JRI101" s="201"/>
      <c r="JRJ101" s="201"/>
      <c r="JRK101" s="201"/>
      <c r="JRL101" s="201"/>
      <c r="JRM101" s="201"/>
      <c r="JRN101" s="201"/>
      <c r="JRO101" s="201"/>
      <c r="JRP101" s="201"/>
      <c r="JRQ101" s="201"/>
      <c r="JRR101" s="201"/>
      <c r="JRS101" s="201"/>
      <c r="JRT101" s="201"/>
      <c r="JRU101" s="201"/>
      <c r="JRV101" s="201"/>
      <c r="JRW101" s="201"/>
      <c r="JRX101" s="201"/>
      <c r="JRY101" s="201"/>
      <c r="JRZ101" s="201"/>
      <c r="JSA101" s="201"/>
      <c r="JSB101" s="201"/>
      <c r="JSC101" s="201"/>
      <c r="JSD101" s="201"/>
      <c r="JSE101" s="201"/>
      <c r="JSF101" s="201"/>
      <c r="JSG101" s="201"/>
      <c r="JSH101" s="201"/>
      <c r="JSI101" s="201"/>
      <c r="JSJ101" s="201"/>
      <c r="JSK101" s="201"/>
      <c r="JSL101" s="201"/>
      <c r="JSM101" s="201"/>
      <c r="JSN101" s="201"/>
      <c r="JSO101" s="201"/>
      <c r="JSP101" s="201"/>
      <c r="JSQ101" s="201"/>
      <c r="JSR101" s="201"/>
      <c r="JSS101" s="201"/>
      <c r="JST101" s="201"/>
      <c r="JSU101" s="201"/>
      <c r="JSV101" s="201"/>
      <c r="JSW101" s="201"/>
      <c r="JSX101" s="201"/>
      <c r="JSY101" s="201"/>
      <c r="JSZ101" s="201"/>
      <c r="JTA101" s="201"/>
      <c r="JTB101" s="201"/>
      <c r="JTC101" s="201"/>
      <c r="JTD101" s="201"/>
      <c r="JTE101" s="201"/>
      <c r="JTF101" s="201"/>
      <c r="JTG101" s="201"/>
      <c r="JTH101" s="201"/>
      <c r="JTI101" s="201"/>
      <c r="JTJ101" s="201"/>
      <c r="JTK101" s="201"/>
      <c r="JTL101" s="201"/>
      <c r="JTM101" s="201"/>
      <c r="JTN101" s="201"/>
      <c r="JTO101" s="201"/>
      <c r="JTP101" s="201"/>
      <c r="JTQ101" s="201"/>
      <c r="JTR101" s="201"/>
      <c r="JTS101" s="201"/>
      <c r="JTT101" s="201"/>
      <c r="JTU101" s="201"/>
      <c r="JTV101" s="201"/>
      <c r="JTW101" s="201"/>
      <c r="JTX101" s="201"/>
      <c r="JTY101" s="201"/>
      <c r="JTZ101" s="201"/>
      <c r="JUA101" s="201"/>
      <c r="JUB101" s="201"/>
      <c r="JUC101" s="201"/>
      <c r="JUD101" s="201"/>
      <c r="JUE101" s="201"/>
      <c r="JUF101" s="201"/>
      <c r="JUG101" s="201"/>
      <c r="JUH101" s="201"/>
      <c r="JUI101" s="201"/>
      <c r="JUJ101" s="201"/>
      <c r="JUK101" s="201"/>
      <c r="JUL101" s="201"/>
      <c r="JUM101" s="201"/>
      <c r="JUN101" s="201"/>
      <c r="JUO101" s="201"/>
      <c r="JUP101" s="201"/>
      <c r="JUQ101" s="201"/>
      <c r="JUR101" s="201"/>
      <c r="JUS101" s="201"/>
      <c r="JUT101" s="201"/>
      <c r="JUU101" s="201"/>
      <c r="JUV101" s="201"/>
      <c r="JUW101" s="201"/>
      <c r="JUX101" s="201"/>
      <c r="JUY101" s="201"/>
      <c r="JUZ101" s="201"/>
      <c r="JVA101" s="201"/>
      <c r="JVB101" s="201"/>
      <c r="JVC101" s="201"/>
      <c r="JVD101" s="201"/>
      <c r="JVE101" s="201"/>
      <c r="JVF101" s="201"/>
      <c r="JVG101" s="201"/>
      <c r="JVH101" s="201"/>
      <c r="JVI101" s="201"/>
      <c r="JVJ101" s="201"/>
      <c r="JVK101" s="201"/>
      <c r="JVL101" s="201"/>
      <c r="JVM101" s="201"/>
      <c r="JVN101" s="201"/>
      <c r="JVO101" s="201"/>
      <c r="JVP101" s="201"/>
      <c r="JVQ101" s="201"/>
      <c r="JVR101" s="201"/>
      <c r="JVS101" s="201"/>
      <c r="JVT101" s="201"/>
      <c r="JVU101" s="201"/>
      <c r="JVV101" s="201"/>
      <c r="JVW101" s="201"/>
      <c r="JVX101" s="201"/>
      <c r="JVY101" s="201"/>
      <c r="JVZ101" s="201"/>
      <c r="JWA101" s="201"/>
      <c r="JWB101" s="201"/>
      <c r="JWC101" s="201"/>
      <c r="JWD101" s="201"/>
      <c r="JWE101" s="201"/>
      <c r="JWF101" s="201"/>
      <c r="JWG101" s="201"/>
      <c r="JWH101" s="201"/>
      <c r="JWI101" s="201"/>
      <c r="JWJ101" s="201"/>
      <c r="JWK101" s="201"/>
      <c r="JWL101" s="201"/>
      <c r="JWM101" s="201"/>
      <c r="JWN101" s="201"/>
      <c r="JWO101" s="201"/>
      <c r="JWP101" s="201"/>
      <c r="JWQ101" s="201"/>
      <c r="JWR101" s="201"/>
      <c r="JWS101" s="201"/>
      <c r="JWT101" s="201"/>
      <c r="JWU101" s="201"/>
      <c r="JWV101" s="201"/>
      <c r="JWW101" s="201"/>
      <c r="JWX101" s="201"/>
      <c r="JWY101" s="201"/>
      <c r="JWZ101" s="201"/>
      <c r="JXA101" s="201"/>
      <c r="JXB101" s="201"/>
      <c r="JXC101" s="201"/>
      <c r="JXD101" s="201"/>
      <c r="JXE101" s="201"/>
      <c r="JXF101" s="201"/>
      <c r="JXG101" s="201"/>
      <c r="JXH101" s="201"/>
      <c r="JXI101" s="201"/>
      <c r="JXJ101" s="201"/>
      <c r="JXK101" s="201"/>
      <c r="JXL101" s="201"/>
      <c r="JXM101" s="201"/>
      <c r="JXN101" s="201"/>
      <c r="JXO101" s="201"/>
      <c r="JXP101" s="201"/>
      <c r="JXQ101" s="201"/>
      <c r="JXR101" s="201"/>
      <c r="JXS101" s="201"/>
      <c r="JXT101" s="201"/>
      <c r="JXU101" s="201"/>
      <c r="JXV101" s="201"/>
      <c r="JXW101" s="201"/>
      <c r="JXX101" s="201"/>
      <c r="JXY101" s="201"/>
      <c r="JXZ101" s="201"/>
      <c r="JYA101" s="201"/>
      <c r="JYB101" s="201"/>
      <c r="JYC101" s="201"/>
      <c r="JYD101" s="201"/>
      <c r="JYE101" s="201"/>
      <c r="JYF101" s="201"/>
      <c r="JYG101" s="201"/>
      <c r="JYH101" s="201"/>
      <c r="JYI101" s="201"/>
      <c r="JYJ101" s="201"/>
      <c r="JYK101" s="201"/>
      <c r="JYL101" s="201"/>
      <c r="JYM101" s="201"/>
      <c r="JYN101" s="201"/>
      <c r="JYO101" s="201"/>
      <c r="JYP101" s="201"/>
      <c r="JYQ101" s="201"/>
      <c r="JYR101" s="201"/>
      <c r="JYS101" s="201"/>
      <c r="JYT101" s="201"/>
      <c r="JYU101" s="201"/>
      <c r="JYV101" s="201"/>
      <c r="JYW101" s="201"/>
      <c r="JYX101" s="201"/>
      <c r="JYY101" s="201"/>
      <c r="JYZ101" s="201"/>
      <c r="JZA101" s="201"/>
      <c r="JZB101" s="201"/>
      <c r="JZC101" s="201"/>
      <c r="JZD101" s="201"/>
      <c r="JZE101" s="201"/>
      <c r="JZF101" s="201"/>
      <c r="JZG101" s="201"/>
      <c r="JZH101" s="201"/>
      <c r="JZI101" s="201"/>
      <c r="JZJ101" s="201"/>
      <c r="JZK101" s="201"/>
      <c r="JZL101" s="201"/>
      <c r="JZM101" s="201"/>
      <c r="JZN101" s="201"/>
      <c r="JZO101" s="201"/>
      <c r="JZP101" s="201"/>
      <c r="JZQ101" s="201"/>
      <c r="JZR101" s="201"/>
      <c r="JZS101" s="201"/>
      <c r="JZT101" s="201"/>
      <c r="JZU101" s="201"/>
      <c r="JZV101" s="201"/>
      <c r="JZW101" s="201"/>
      <c r="JZX101" s="201"/>
      <c r="JZY101" s="201"/>
      <c r="JZZ101" s="201"/>
      <c r="KAA101" s="201"/>
      <c r="KAB101" s="201"/>
      <c r="KAC101" s="201"/>
      <c r="KAD101" s="201"/>
      <c r="KAE101" s="201"/>
      <c r="KAF101" s="201"/>
      <c r="KAG101" s="201"/>
      <c r="KAH101" s="201"/>
      <c r="KAI101" s="201"/>
      <c r="KAJ101" s="201"/>
      <c r="KAK101" s="201"/>
      <c r="KAL101" s="201"/>
      <c r="KAM101" s="201"/>
      <c r="KAN101" s="201"/>
      <c r="KAO101" s="201"/>
      <c r="KAP101" s="201"/>
      <c r="KAQ101" s="201"/>
      <c r="KAR101" s="201"/>
      <c r="KAS101" s="201"/>
      <c r="KAT101" s="201"/>
      <c r="KAU101" s="201"/>
      <c r="KAV101" s="201"/>
      <c r="KAW101" s="201"/>
      <c r="KAX101" s="201"/>
      <c r="KAY101" s="201"/>
      <c r="KAZ101" s="201"/>
      <c r="KBA101" s="201"/>
      <c r="KBB101" s="201"/>
      <c r="KBC101" s="201"/>
      <c r="KBD101" s="201"/>
      <c r="KBE101" s="201"/>
      <c r="KBF101" s="201"/>
      <c r="KBG101" s="201"/>
      <c r="KBH101" s="201"/>
      <c r="KBI101" s="201"/>
      <c r="KBJ101" s="201"/>
      <c r="KBK101" s="201"/>
      <c r="KBL101" s="201"/>
      <c r="KBM101" s="201"/>
      <c r="KBN101" s="201"/>
      <c r="KBO101" s="201"/>
      <c r="KBP101" s="201"/>
      <c r="KBQ101" s="201"/>
      <c r="KBR101" s="201"/>
      <c r="KBS101" s="201"/>
      <c r="KBT101" s="201"/>
      <c r="KBU101" s="201"/>
      <c r="KBV101" s="201"/>
      <c r="KBW101" s="201"/>
      <c r="KBX101" s="201"/>
      <c r="KBY101" s="201"/>
      <c r="KBZ101" s="201"/>
      <c r="KCA101" s="201"/>
      <c r="KCB101" s="201"/>
      <c r="KCC101" s="201"/>
      <c r="KCD101" s="201"/>
      <c r="KCE101" s="201"/>
      <c r="KCF101" s="201"/>
      <c r="KCG101" s="201"/>
      <c r="KCH101" s="201"/>
      <c r="KCI101" s="201"/>
      <c r="KCJ101" s="201"/>
      <c r="KCK101" s="201"/>
      <c r="KCL101" s="201"/>
      <c r="KCM101" s="201"/>
      <c r="KCN101" s="201"/>
      <c r="KCO101" s="201"/>
      <c r="KCP101" s="201"/>
      <c r="KCQ101" s="201"/>
      <c r="KCR101" s="201"/>
      <c r="KCS101" s="201"/>
      <c r="KCT101" s="201"/>
      <c r="KCU101" s="201"/>
      <c r="KCV101" s="201"/>
      <c r="KCW101" s="201"/>
      <c r="KCX101" s="201"/>
      <c r="KCY101" s="201"/>
      <c r="KCZ101" s="201"/>
      <c r="KDA101" s="201"/>
      <c r="KDB101" s="201"/>
      <c r="KDC101" s="201"/>
      <c r="KDD101" s="201"/>
      <c r="KDE101" s="201"/>
      <c r="KDF101" s="201"/>
      <c r="KDG101" s="201"/>
      <c r="KDH101" s="201"/>
      <c r="KDI101" s="201"/>
      <c r="KDJ101" s="201"/>
      <c r="KDK101" s="201"/>
      <c r="KDL101" s="201"/>
      <c r="KDM101" s="201"/>
      <c r="KDN101" s="201"/>
      <c r="KDO101" s="201"/>
      <c r="KDP101" s="201"/>
      <c r="KDQ101" s="201"/>
      <c r="KDR101" s="201"/>
      <c r="KDS101" s="201"/>
      <c r="KDT101" s="201"/>
      <c r="KDU101" s="201"/>
      <c r="KDV101" s="201"/>
      <c r="KDW101" s="201"/>
      <c r="KDX101" s="201"/>
      <c r="KDY101" s="201"/>
      <c r="KDZ101" s="201"/>
      <c r="KEA101" s="201"/>
      <c r="KEB101" s="201"/>
      <c r="KEC101" s="201"/>
      <c r="KED101" s="201"/>
      <c r="KEE101" s="201"/>
      <c r="KEF101" s="201"/>
      <c r="KEG101" s="201"/>
      <c r="KEH101" s="201"/>
      <c r="KEI101" s="201"/>
      <c r="KEJ101" s="201"/>
      <c r="KEK101" s="201"/>
      <c r="KEL101" s="201"/>
      <c r="KEM101" s="201"/>
      <c r="KEN101" s="201"/>
      <c r="KEO101" s="201"/>
      <c r="KEP101" s="201"/>
      <c r="KEQ101" s="201"/>
      <c r="KER101" s="201"/>
      <c r="KES101" s="201"/>
      <c r="KET101" s="201"/>
      <c r="KEU101" s="201"/>
      <c r="KEV101" s="201"/>
      <c r="KEW101" s="201"/>
      <c r="KEX101" s="201"/>
      <c r="KEY101" s="201"/>
      <c r="KEZ101" s="201"/>
      <c r="KFA101" s="201"/>
      <c r="KFB101" s="201"/>
      <c r="KFC101" s="201"/>
      <c r="KFD101" s="201"/>
      <c r="KFE101" s="201"/>
      <c r="KFF101" s="201"/>
      <c r="KFG101" s="201"/>
      <c r="KFH101" s="201"/>
      <c r="KFI101" s="201"/>
      <c r="KFJ101" s="201"/>
      <c r="KFK101" s="201"/>
      <c r="KFL101" s="201"/>
      <c r="KFM101" s="201"/>
      <c r="KFN101" s="201"/>
      <c r="KFO101" s="201"/>
      <c r="KFP101" s="201"/>
      <c r="KFQ101" s="201"/>
      <c r="KFR101" s="201"/>
      <c r="KFS101" s="201"/>
      <c r="KFT101" s="201"/>
      <c r="KFU101" s="201"/>
      <c r="KFV101" s="201"/>
      <c r="KFW101" s="201"/>
      <c r="KFX101" s="201"/>
      <c r="KFY101" s="201"/>
      <c r="KFZ101" s="201"/>
      <c r="KGA101" s="201"/>
      <c r="KGB101" s="201"/>
      <c r="KGC101" s="201"/>
      <c r="KGD101" s="201"/>
      <c r="KGE101" s="201"/>
      <c r="KGF101" s="201"/>
      <c r="KGG101" s="201"/>
      <c r="KGH101" s="201"/>
      <c r="KGI101" s="201"/>
      <c r="KGJ101" s="201"/>
      <c r="KGK101" s="201"/>
      <c r="KGL101" s="201"/>
      <c r="KGM101" s="201"/>
      <c r="KGN101" s="201"/>
      <c r="KGO101" s="201"/>
      <c r="KGP101" s="201"/>
      <c r="KGQ101" s="201"/>
      <c r="KGR101" s="201"/>
      <c r="KGS101" s="201"/>
      <c r="KGT101" s="201"/>
      <c r="KGU101" s="201"/>
      <c r="KGV101" s="201"/>
      <c r="KGW101" s="201"/>
      <c r="KGX101" s="201"/>
      <c r="KGY101" s="201"/>
      <c r="KGZ101" s="201"/>
      <c r="KHA101" s="201"/>
      <c r="KHB101" s="201"/>
      <c r="KHC101" s="201"/>
      <c r="KHD101" s="201"/>
      <c r="KHE101" s="201"/>
      <c r="KHF101" s="201"/>
      <c r="KHG101" s="201"/>
      <c r="KHH101" s="201"/>
      <c r="KHI101" s="201"/>
      <c r="KHJ101" s="201"/>
      <c r="KHK101" s="201"/>
      <c r="KHL101" s="201"/>
      <c r="KHM101" s="201"/>
      <c r="KHN101" s="201"/>
      <c r="KHO101" s="201"/>
      <c r="KHP101" s="201"/>
      <c r="KHQ101" s="201"/>
      <c r="KHR101" s="201"/>
      <c r="KHS101" s="201"/>
      <c r="KHT101" s="201"/>
      <c r="KHU101" s="201"/>
      <c r="KHV101" s="201"/>
      <c r="KHW101" s="201"/>
      <c r="KHX101" s="201"/>
      <c r="KHY101" s="201"/>
      <c r="KHZ101" s="201"/>
      <c r="KIA101" s="201"/>
      <c r="KIB101" s="201"/>
      <c r="KIC101" s="201"/>
      <c r="KID101" s="201"/>
      <c r="KIE101" s="201"/>
      <c r="KIF101" s="201"/>
      <c r="KIG101" s="201"/>
      <c r="KIH101" s="201"/>
      <c r="KII101" s="201"/>
      <c r="KIJ101" s="201"/>
      <c r="KIK101" s="201"/>
      <c r="KIL101" s="201"/>
      <c r="KIM101" s="201"/>
      <c r="KIN101" s="201"/>
      <c r="KIO101" s="201"/>
      <c r="KIP101" s="201"/>
      <c r="KIQ101" s="201"/>
      <c r="KIR101" s="201"/>
      <c r="KIS101" s="201"/>
      <c r="KIT101" s="201"/>
      <c r="KIU101" s="201"/>
      <c r="KIV101" s="201"/>
      <c r="KIW101" s="201"/>
      <c r="KIX101" s="201"/>
      <c r="KIY101" s="201"/>
      <c r="KIZ101" s="201"/>
      <c r="KJA101" s="201"/>
      <c r="KJB101" s="201"/>
      <c r="KJC101" s="201"/>
      <c r="KJD101" s="201"/>
      <c r="KJE101" s="201"/>
      <c r="KJF101" s="201"/>
      <c r="KJG101" s="201"/>
      <c r="KJH101" s="201"/>
      <c r="KJI101" s="201"/>
      <c r="KJJ101" s="201"/>
      <c r="KJK101" s="201"/>
      <c r="KJL101" s="201"/>
      <c r="KJM101" s="201"/>
      <c r="KJN101" s="201"/>
      <c r="KJO101" s="201"/>
      <c r="KJP101" s="201"/>
      <c r="KJQ101" s="201"/>
      <c r="KJR101" s="201"/>
      <c r="KJS101" s="201"/>
      <c r="KJT101" s="201"/>
      <c r="KJU101" s="201"/>
      <c r="KJV101" s="201"/>
      <c r="KJW101" s="201"/>
      <c r="KJX101" s="201"/>
      <c r="KJY101" s="201"/>
      <c r="KJZ101" s="201"/>
      <c r="KKA101" s="201"/>
      <c r="KKB101" s="201"/>
      <c r="KKC101" s="201"/>
      <c r="KKD101" s="201"/>
      <c r="KKE101" s="201"/>
      <c r="KKF101" s="201"/>
      <c r="KKG101" s="201"/>
      <c r="KKH101" s="201"/>
      <c r="KKI101" s="201"/>
      <c r="KKJ101" s="201"/>
      <c r="KKK101" s="201"/>
      <c r="KKL101" s="201"/>
      <c r="KKM101" s="201"/>
      <c r="KKN101" s="201"/>
      <c r="KKO101" s="201"/>
      <c r="KKP101" s="201"/>
      <c r="KKQ101" s="201"/>
      <c r="KKR101" s="201"/>
      <c r="KKS101" s="201"/>
      <c r="KKT101" s="201"/>
      <c r="KKU101" s="201"/>
      <c r="KKV101" s="201"/>
      <c r="KKW101" s="201"/>
      <c r="KKX101" s="201"/>
      <c r="KKY101" s="201"/>
      <c r="KKZ101" s="201"/>
      <c r="KLA101" s="201"/>
      <c r="KLB101" s="201"/>
      <c r="KLC101" s="201"/>
      <c r="KLD101" s="201"/>
      <c r="KLE101" s="201"/>
      <c r="KLF101" s="201"/>
      <c r="KLG101" s="201"/>
      <c r="KLH101" s="201"/>
      <c r="KLI101" s="201"/>
      <c r="KLJ101" s="201"/>
      <c r="KLK101" s="201"/>
      <c r="KLL101" s="201"/>
      <c r="KLM101" s="201"/>
      <c r="KLN101" s="201"/>
      <c r="KLO101" s="201"/>
      <c r="KLP101" s="201"/>
      <c r="KLQ101" s="201"/>
      <c r="KLR101" s="201"/>
      <c r="KLS101" s="201"/>
      <c r="KLT101" s="201"/>
      <c r="KLU101" s="201"/>
      <c r="KLV101" s="201"/>
      <c r="KLW101" s="201"/>
      <c r="KLX101" s="201"/>
      <c r="KLY101" s="201"/>
      <c r="KLZ101" s="201"/>
      <c r="KMA101" s="201"/>
      <c r="KMB101" s="201"/>
      <c r="KMC101" s="201"/>
      <c r="KMD101" s="201"/>
      <c r="KME101" s="201"/>
      <c r="KMF101" s="201"/>
      <c r="KMG101" s="201"/>
      <c r="KMH101" s="201"/>
      <c r="KMI101" s="201"/>
      <c r="KMJ101" s="201"/>
      <c r="KMK101" s="201"/>
      <c r="KML101" s="201"/>
      <c r="KMM101" s="201"/>
      <c r="KMN101" s="201"/>
      <c r="KMO101" s="201"/>
      <c r="KMP101" s="201"/>
      <c r="KMQ101" s="201"/>
      <c r="KMR101" s="201"/>
      <c r="KMS101" s="201"/>
      <c r="KMT101" s="201"/>
      <c r="KMU101" s="201"/>
      <c r="KMV101" s="201"/>
      <c r="KMW101" s="201"/>
      <c r="KMX101" s="201"/>
      <c r="KMY101" s="201"/>
      <c r="KMZ101" s="201"/>
      <c r="KNA101" s="201"/>
      <c r="KNB101" s="201"/>
      <c r="KNC101" s="201"/>
      <c r="KND101" s="201"/>
      <c r="KNE101" s="201"/>
      <c r="KNF101" s="201"/>
      <c r="KNG101" s="201"/>
      <c r="KNH101" s="201"/>
      <c r="KNI101" s="201"/>
      <c r="KNJ101" s="201"/>
      <c r="KNK101" s="201"/>
      <c r="KNL101" s="201"/>
      <c r="KNM101" s="201"/>
      <c r="KNN101" s="201"/>
      <c r="KNO101" s="201"/>
      <c r="KNP101" s="201"/>
      <c r="KNQ101" s="201"/>
      <c r="KNR101" s="201"/>
      <c r="KNS101" s="201"/>
      <c r="KNT101" s="201"/>
      <c r="KNU101" s="201"/>
      <c r="KNV101" s="201"/>
      <c r="KNW101" s="201"/>
      <c r="KNX101" s="201"/>
      <c r="KNY101" s="201"/>
      <c r="KNZ101" s="201"/>
      <c r="KOA101" s="201"/>
      <c r="KOB101" s="201"/>
      <c r="KOC101" s="201"/>
      <c r="KOD101" s="201"/>
      <c r="KOE101" s="201"/>
      <c r="KOF101" s="201"/>
      <c r="KOG101" s="201"/>
      <c r="KOH101" s="201"/>
      <c r="KOI101" s="201"/>
      <c r="KOJ101" s="201"/>
      <c r="KOK101" s="201"/>
      <c r="KOL101" s="201"/>
      <c r="KOM101" s="201"/>
      <c r="KON101" s="201"/>
      <c r="KOO101" s="201"/>
      <c r="KOP101" s="201"/>
      <c r="KOQ101" s="201"/>
      <c r="KOR101" s="201"/>
      <c r="KOS101" s="201"/>
      <c r="KOT101" s="201"/>
      <c r="KOU101" s="201"/>
      <c r="KOV101" s="201"/>
      <c r="KOW101" s="201"/>
      <c r="KOX101" s="201"/>
      <c r="KOY101" s="201"/>
      <c r="KOZ101" s="201"/>
      <c r="KPA101" s="201"/>
      <c r="KPB101" s="201"/>
      <c r="KPC101" s="201"/>
      <c r="KPD101" s="201"/>
      <c r="KPE101" s="201"/>
      <c r="KPF101" s="201"/>
      <c r="KPG101" s="201"/>
      <c r="KPH101" s="201"/>
      <c r="KPI101" s="201"/>
      <c r="KPJ101" s="201"/>
      <c r="KPK101" s="201"/>
      <c r="KPL101" s="201"/>
      <c r="KPM101" s="201"/>
      <c r="KPN101" s="201"/>
      <c r="KPO101" s="201"/>
      <c r="KPP101" s="201"/>
      <c r="KPQ101" s="201"/>
      <c r="KPR101" s="201"/>
      <c r="KPS101" s="201"/>
      <c r="KPT101" s="201"/>
      <c r="KPU101" s="201"/>
      <c r="KPV101" s="201"/>
      <c r="KPW101" s="201"/>
      <c r="KPX101" s="201"/>
      <c r="KPY101" s="201"/>
      <c r="KPZ101" s="201"/>
      <c r="KQA101" s="201"/>
      <c r="KQB101" s="201"/>
      <c r="KQC101" s="201"/>
      <c r="KQD101" s="201"/>
      <c r="KQE101" s="201"/>
      <c r="KQF101" s="201"/>
      <c r="KQG101" s="201"/>
      <c r="KQH101" s="201"/>
      <c r="KQI101" s="201"/>
      <c r="KQJ101" s="201"/>
      <c r="KQK101" s="201"/>
      <c r="KQL101" s="201"/>
      <c r="KQM101" s="201"/>
      <c r="KQN101" s="201"/>
      <c r="KQO101" s="201"/>
      <c r="KQP101" s="201"/>
      <c r="KQQ101" s="201"/>
      <c r="KQR101" s="201"/>
      <c r="KQS101" s="201"/>
      <c r="KQT101" s="201"/>
      <c r="KQU101" s="201"/>
      <c r="KQV101" s="201"/>
      <c r="KQW101" s="201"/>
      <c r="KQX101" s="201"/>
      <c r="KQY101" s="201"/>
      <c r="KQZ101" s="201"/>
      <c r="KRA101" s="201"/>
      <c r="KRB101" s="201"/>
      <c r="KRC101" s="201"/>
      <c r="KRD101" s="201"/>
      <c r="KRE101" s="201"/>
      <c r="KRF101" s="201"/>
      <c r="KRG101" s="201"/>
      <c r="KRH101" s="201"/>
      <c r="KRI101" s="201"/>
      <c r="KRJ101" s="201"/>
      <c r="KRK101" s="201"/>
      <c r="KRL101" s="201"/>
      <c r="KRM101" s="201"/>
      <c r="KRN101" s="201"/>
      <c r="KRO101" s="201"/>
      <c r="KRP101" s="201"/>
      <c r="KRQ101" s="201"/>
      <c r="KRR101" s="201"/>
      <c r="KRS101" s="201"/>
      <c r="KRT101" s="201"/>
      <c r="KRU101" s="201"/>
      <c r="KRV101" s="201"/>
      <c r="KRW101" s="201"/>
      <c r="KRX101" s="201"/>
      <c r="KRY101" s="201"/>
      <c r="KRZ101" s="201"/>
      <c r="KSA101" s="201"/>
      <c r="KSB101" s="201"/>
      <c r="KSC101" s="201"/>
      <c r="KSD101" s="201"/>
      <c r="KSE101" s="201"/>
      <c r="KSF101" s="201"/>
      <c r="KSG101" s="201"/>
      <c r="KSH101" s="201"/>
      <c r="KSI101" s="201"/>
      <c r="KSJ101" s="201"/>
      <c r="KSK101" s="201"/>
      <c r="KSL101" s="201"/>
      <c r="KSM101" s="201"/>
      <c r="KSN101" s="201"/>
      <c r="KSO101" s="201"/>
      <c r="KSP101" s="201"/>
      <c r="KSQ101" s="201"/>
      <c r="KSR101" s="201"/>
      <c r="KSS101" s="201"/>
      <c r="KST101" s="201"/>
      <c r="KSU101" s="201"/>
      <c r="KSV101" s="201"/>
      <c r="KSW101" s="201"/>
      <c r="KSX101" s="201"/>
      <c r="KSY101" s="201"/>
      <c r="KSZ101" s="201"/>
      <c r="KTA101" s="201"/>
      <c r="KTB101" s="201"/>
      <c r="KTC101" s="201"/>
      <c r="KTD101" s="201"/>
      <c r="KTE101" s="201"/>
      <c r="KTF101" s="201"/>
      <c r="KTG101" s="201"/>
      <c r="KTH101" s="201"/>
      <c r="KTI101" s="201"/>
      <c r="KTJ101" s="201"/>
      <c r="KTK101" s="201"/>
      <c r="KTL101" s="201"/>
      <c r="KTM101" s="201"/>
      <c r="KTN101" s="201"/>
      <c r="KTO101" s="201"/>
      <c r="KTP101" s="201"/>
      <c r="KTQ101" s="201"/>
      <c r="KTR101" s="201"/>
      <c r="KTS101" s="201"/>
      <c r="KTT101" s="201"/>
      <c r="KTU101" s="201"/>
      <c r="KTV101" s="201"/>
      <c r="KTW101" s="201"/>
      <c r="KTX101" s="201"/>
      <c r="KTY101" s="201"/>
      <c r="KTZ101" s="201"/>
      <c r="KUA101" s="201"/>
      <c r="KUB101" s="201"/>
      <c r="KUC101" s="201"/>
      <c r="KUD101" s="201"/>
      <c r="KUE101" s="201"/>
      <c r="KUF101" s="201"/>
      <c r="KUG101" s="201"/>
      <c r="KUH101" s="201"/>
      <c r="KUI101" s="201"/>
      <c r="KUJ101" s="201"/>
      <c r="KUK101" s="201"/>
      <c r="KUL101" s="201"/>
      <c r="KUM101" s="201"/>
      <c r="KUN101" s="201"/>
      <c r="KUO101" s="201"/>
      <c r="KUP101" s="201"/>
      <c r="KUQ101" s="201"/>
      <c r="KUR101" s="201"/>
      <c r="KUS101" s="201"/>
      <c r="KUT101" s="201"/>
      <c r="KUU101" s="201"/>
      <c r="KUV101" s="201"/>
      <c r="KUW101" s="201"/>
      <c r="KUX101" s="201"/>
      <c r="KUY101" s="201"/>
      <c r="KUZ101" s="201"/>
      <c r="KVA101" s="201"/>
      <c r="KVB101" s="201"/>
      <c r="KVC101" s="201"/>
      <c r="KVD101" s="201"/>
      <c r="KVE101" s="201"/>
      <c r="KVF101" s="201"/>
      <c r="KVG101" s="201"/>
      <c r="KVH101" s="201"/>
      <c r="KVI101" s="201"/>
      <c r="KVJ101" s="201"/>
      <c r="KVK101" s="201"/>
      <c r="KVL101" s="201"/>
      <c r="KVM101" s="201"/>
      <c r="KVN101" s="201"/>
      <c r="KVO101" s="201"/>
      <c r="KVP101" s="201"/>
      <c r="KVQ101" s="201"/>
      <c r="KVR101" s="201"/>
      <c r="KVS101" s="201"/>
      <c r="KVT101" s="201"/>
      <c r="KVU101" s="201"/>
      <c r="KVV101" s="201"/>
      <c r="KVW101" s="201"/>
      <c r="KVX101" s="201"/>
      <c r="KVY101" s="201"/>
      <c r="KVZ101" s="201"/>
      <c r="KWA101" s="201"/>
      <c r="KWB101" s="201"/>
      <c r="KWC101" s="201"/>
      <c r="KWD101" s="201"/>
      <c r="KWE101" s="201"/>
      <c r="KWF101" s="201"/>
      <c r="KWG101" s="201"/>
      <c r="KWH101" s="201"/>
      <c r="KWI101" s="201"/>
      <c r="KWJ101" s="201"/>
      <c r="KWK101" s="201"/>
      <c r="KWL101" s="201"/>
      <c r="KWM101" s="201"/>
      <c r="KWN101" s="201"/>
      <c r="KWO101" s="201"/>
      <c r="KWP101" s="201"/>
      <c r="KWQ101" s="201"/>
      <c r="KWR101" s="201"/>
      <c r="KWS101" s="201"/>
      <c r="KWT101" s="201"/>
      <c r="KWU101" s="201"/>
      <c r="KWV101" s="201"/>
      <c r="KWW101" s="201"/>
      <c r="KWX101" s="201"/>
      <c r="KWY101" s="201"/>
      <c r="KWZ101" s="201"/>
      <c r="KXA101" s="201"/>
      <c r="KXB101" s="201"/>
      <c r="KXC101" s="201"/>
      <c r="KXD101" s="201"/>
      <c r="KXE101" s="201"/>
      <c r="KXF101" s="201"/>
      <c r="KXG101" s="201"/>
      <c r="KXH101" s="201"/>
      <c r="KXI101" s="201"/>
      <c r="KXJ101" s="201"/>
      <c r="KXK101" s="201"/>
      <c r="KXL101" s="201"/>
      <c r="KXM101" s="201"/>
      <c r="KXN101" s="201"/>
      <c r="KXO101" s="201"/>
      <c r="KXP101" s="201"/>
      <c r="KXQ101" s="201"/>
      <c r="KXR101" s="201"/>
      <c r="KXS101" s="201"/>
      <c r="KXT101" s="201"/>
      <c r="KXU101" s="201"/>
      <c r="KXV101" s="201"/>
      <c r="KXW101" s="201"/>
      <c r="KXX101" s="201"/>
      <c r="KXY101" s="201"/>
      <c r="KXZ101" s="201"/>
      <c r="KYA101" s="201"/>
      <c r="KYB101" s="201"/>
      <c r="KYC101" s="201"/>
      <c r="KYD101" s="201"/>
      <c r="KYE101" s="201"/>
      <c r="KYF101" s="201"/>
      <c r="KYG101" s="201"/>
      <c r="KYH101" s="201"/>
      <c r="KYI101" s="201"/>
      <c r="KYJ101" s="201"/>
      <c r="KYK101" s="201"/>
      <c r="KYL101" s="201"/>
      <c r="KYM101" s="201"/>
      <c r="KYN101" s="201"/>
      <c r="KYO101" s="201"/>
      <c r="KYP101" s="201"/>
      <c r="KYQ101" s="201"/>
      <c r="KYR101" s="201"/>
      <c r="KYS101" s="201"/>
      <c r="KYT101" s="201"/>
      <c r="KYU101" s="201"/>
      <c r="KYV101" s="201"/>
      <c r="KYW101" s="201"/>
      <c r="KYX101" s="201"/>
      <c r="KYY101" s="201"/>
      <c r="KYZ101" s="201"/>
      <c r="KZA101" s="201"/>
      <c r="KZB101" s="201"/>
      <c r="KZC101" s="201"/>
      <c r="KZD101" s="201"/>
      <c r="KZE101" s="201"/>
      <c r="KZF101" s="201"/>
      <c r="KZG101" s="201"/>
      <c r="KZH101" s="201"/>
      <c r="KZI101" s="201"/>
      <c r="KZJ101" s="201"/>
      <c r="KZK101" s="201"/>
      <c r="KZL101" s="201"/>
      <c r="KZM101" s="201"/>
      <c r="KZN101" s="201"/>
      <c r="KZO101" s="201"/>
      <c r="KZP101" s="201"/>
      <c r="KZQ101" s="201"/>
      <c r="KZR101" s="201"/>
      <c r="KZS101" s="201"/>
      <c r="KZT101" s="201"/>
      <c r="KZU101" s="201"/>
      <c r="KZV101" s="201"/>
      <c r="KZW101" s="201"/>
      <c r="KZX101" s="201"/>
      <c r="KZY101" s="201"/>
      <c r="KZZ101" s="201"/>
      <c r="LAA101" s="201"/>
      <c r="LAB101" s="201"/>
      <c r="LAC101" s="201"/>
      <c r="LAD101" s="201"/>
      <c r="LAE101" s="201"/>
      <c r="LAF101" s="201"/>
      <c r="LAG101" s="201"/>
      <c r="LAH101" s="201"/>
      <c r="LAI101" s="201"/>
      <c r="LAJ101" s="201"/>
      <c r="LAK101" s="201"/>
      <c r="LAL101" s="201"/>
      <c r="LAM101" s="201"/>
      <c r="LAN101" s="201"/>
      <c r="LAO101" s="201"/>
      <c r="LAP101" s="201"/>
      <c r="LAQ101" s="201"/>
      <c r="LAR101" s="201"/>
      <c r="LAS101" s="201"/>
      <c r="LAT101" s="201"/>
      <c r="LAU101" s="201"/>
      <c r="LAV101" s="201"/>
      <c r="LAW101" s="201"/>
      <c r="LAX101" s="201"/>
      <c r="LAY101" s="201"/>
      <c r="LAZ101" s="201"/>
      <c r="LBA101" s="201"/>
      <c r="LBB101" s="201"/>
      <c r="LBC101" s="201"/>
      <c r="LBD101" s="201"/>
      <c r="LBE101" s="201"/>
      <c r="LBF101" s="201"/>
      <c r="LBG101" s="201"/>
      <c r="LBH101" s="201"/>
      <c r="LBI101" s="201"/>
      <c r="LBJ101" s="201"/>
      <c r="LBK101" s="201"/>
      <c r="LBL101" s="201"/>
      <c r="LBM101" s="201"/>
      <c r="LBN101" s="201"/>
      <c r="LBO101" s="201"/>
      <c r="LBP101" s="201"/>
      <c r="LBQ101" s="201"/>
      <c r="LBR101" s="201"/>
      <c r="LBS101" s="201"/>
      <c r="LBT101" s="201"/>
      <c r="LBU101" s="201"/>
      <c r="LBV101" s="201"/>
      <c r="LBW101" s="201"/>
      <c r="LBX101" s="201"/>
      <c r="LBY101" s="201"/>
      <c r="LBZ101" s="201"/>
      <c r="LCA101" s="201"/>
      <c r="LCB101" s="201"/>
      <c r="LCC101" s="201"/>
      <c r="LCD101" s="201"/>
      <c r="LCE101" s="201"/>
      <c r="LCF101" s="201"/>
      <c r="LCG101" s="201"/>
      <c r="LCH101" s="201"/>
      <c r="LCI101" s="201"/>
      <c r="LCJ101" s="201"/>
      <c r="LCK101" s="201"/>
      <c r="LCL101" s="201"/>
      <c r="LCM101" s="201"/>
      <c r="LCN101" s="201"/>
      <c r="LCO101" s="201"/>
      <c r="LCP101" s="201"/>
      <c r="LCQ101" s="201"/>
      <c r="LCR101" s="201"/>
      <c r="LCS101" s="201"/>
      <c r="LCT101" s="201"/>
      <c r="LCU101" s="201"/>
      <c r="LCV101" s="201"/>
      <c r="LCW101" s="201"/>
      <c r="LCX101" s="201"/>
      <c r="LCY101" s="201"/>
      <c r="LCZ101" s="201"/>
      <c r="LDA101" s="201"/>
      <c r="LDB101" s="201"/>
      <c r="LDC101" s="201"/>
      <c r="LDD101" s="201"/>
      <c r="LDE101" s="201"/>
      <c r="LDF101" s="201"/>
      <c r="LDG101" s="201"/>
      <c r="LDH101" s="201"/>
      <c r="LDI101" s="201"/>
      <c r="LDJ101" s="201"/>
      <c r="LDK101" s="201"/>
      <c r="LDL101" s="201"/>
      <c r="LDM101" s="201"/>
      <c r="LDN101" s="201"/>
      <c r="LDO101" s="201"/>
      <c r="LDP101" s="201"/>
      <c r="LDQ101" s="201"/>
      <c r="LDR101" s="201"/>
      <c r="LDS101" s="201"/>
      <c r="LDT101" s="201"/>
      <c r="LDU101" s="201"/>
      <c r="LDV101" s="201"/>
      <c r="LDW101" s="201"/>
      <c r="LDX101" s="201"/>
      <c r="LDY101" s="201"/>
      <c r="LDZ101" s="201"/>
      <c r="LEA101" s="201"/>
      <c r="LEB101" s="201"/>
      <c r="LEC101" s="201"/>
      <c r="LED101" s="201"/>
      <c r="LEE101" s="201"/>
      <c r="LEF101" s="201"/>
      <c r="LEG101" s="201"/>
      <c r="LEH101" s="201"/>
      <c r="LEI101" s="201"/>
      <c r="LEJ101" s="201"/>
      <c r="LEK101" s="201"/>
      <c r="LEL101" s="201"/>
      <c r="LEM101" s="201"/>
      <c r="LEN101" s="201"/>
      <c r="LEO101" s="201"/>
      <c r="LEP101" s="201"/>
      <c r="LEQ101" s="201"/>
      <c r="LER101" s="201"/>
      <c r="LES101" s="201"/>
      <c r="LET101" s="201"/>
      <c r="LEU101" s="201"/>
      <c r="LEV101" s="201"/>
      <c r="LEW101" s="201"/>
      <c r="LEX101" s="201"/>
      <c r="LEY101" s="201"/>
      <c r="LEZ101" s="201"/>
      <c r="LFA101" s="201"/>
      <c r="LFB101" s="201"/>
      <c r="LFC101" s="201"/>
      <c r="LFD101" s="201"/>
      <c r="LFE101" s="201"/>
      <c r="LFF101" s="201"/>
      <c r="LFG101" s="201"/>
      <c r="LFH101" s="201"/>
      <c r="LFI101" s="201"/>
      <c r="LFJ101" s="201"/>
      <c r="LFK101" s="201"/>
      <c r="LFL101" s="201"/>
      <c r="LFM101" s="201"/>
      <c r="LFN101" s="201"/>
      <c r="LFO101" s="201"/>
      <c r="LFP101" s="201"/>
      <c r="LFQ101" s="201"/>
      <c r="LFR101" s="201"/>
      <c r="LFS101" s="201"/>
      <c r="LFT101" s="201"/>
      <c r="LFU101" s="201"/>
      <c r="LFV101" s="201"/>
      <c r="LFW101" s="201"/>
      <c r="LFX101" s="201"/>
      <c r="LFY101" s="201"/>
      <c r="LFZ101" s="201"/>
      <c r="LGA101" s="201"/>
      <c r="LGB101" s="201"/>
      <c r="LGC101" s="201"/>
      <c r="LGD101" s="201"/>
      <c r="LGE101" s="201"/>
      <c r="LGF101" s="201"/>
      <c r="LGG101" s="201"/>
      <c r="LGH101" s="201"/>
      <c r="LGI101" s="201"/>
      <c r="LGJ101" s="201"/>
      <c r="LGK101" s="201"/>
      <c r="LGL101" s="201"/>
      <c r="LGM101" s="201"/>
      <c r="LGN101" s="201"/>
      <c r="LGO101" s="201"/>
      <c r="LGP101" s="201"/>
      <c r="LGQ101" s="201"/>
      <c r="LGR101" s="201"/>
      <c r="LGS101" s="201"/>
      <c r="LGT101" s="201"/>
      <c r="LGU101" s="201"/>
      <c r="LGV101" s="201"/>
      <c r="LGW101" s="201"/>
      <c r="LGX101" s="201"/>
      <c r="LGY101" s="201"/>
      <c r="LGZ101" s="201"/>
      <c r="LHA101" s="201"/>
      <c r="LHB101" s="201"/>
      <c r="LHC101" s="201"/>
      <c r="LHD101" s="201"/>
      <c r="LHE101" s="201"/>
      <c r="LHF101" s="201"/>
      <c r="LHG101" s="201"/>
      <c r="LHH101" s="201"/>
      <c r="LHI101" s="201"/>
      <c r="LHJ101" s="201"/>
      <c r="LHK101" s="201"/>
      <c r="LHL101" s="201"/>
      <c r="LHM101" s="201"/>
      <c r="LHN101" s="201"/>
      <c r="LHO101" s="201"/>
      <c r="LHP101" s="201"/>
      <c r="LHQ101" s="201"/>
      <c r="LHR101" s="201"/>
      <c r="LHS101" s="201"/>
      <c r="LHT101" s="201"/>
      <c r="LHU101" s="201"/>
      <c r="LHV101" s="201"/>
      <c r="LHW101" s="201"/>
      <c r="LHX101" s="201"/>
      <c r="LHY101" s="201"/>
      <c r="LHZ101" s="201"/>
      <c r="LIA101" s="201"/>
      <c r="LIB101" s="201"/>
      <c r="LIC101" s="201"/>
      <c r="LID101" s="201"/>
      <c r="LIE101" s="201"/>
      <c r="LIF101" s="201"/>
      <c r="LIG101" s="201"/>
      <c r="LIH101" s="201"/>
      <c r="LII101" s="201"/>
      <c r="LIJ101" s="201"/>
      <c r="LIK101" s="201"/>
      <c r="LIL101" s="201"/>
      <c r="LIM101" s="201"/>
      <c r="LIN101" s="201"/>
      <c r="LIO101" s="201"/>
      <c r="LIP101" s="201"/>
      <c r="LIQ101" s="201"/>
      <c r="LIR101" s="201"/>
      <c r="LIS101" s="201"/>
      <c r="LIT101" s="201"/>
      <c r="LIU101" s="201"/>
      <c r="LIV101" s="201"/>
      <c r="LIW101" s="201"/>
      <c r="LIX101" s="201"/>
      <c r="LIY101" s="201"/>
      <c r="LIZ101" s="201"/>
      <c r="LJA101" s="201"/>
      <c r="LJB101" s="201"/>
      <c r="LJC101" s="201"/>
      <c r="LJD101" s="201"/>
      <c r="LJE101" s="201"/>
      <c r="LJF101" s="201"/>
      <c r="LJG101" s="201"/>
      <c r="LJH101" s="201"/>
      <c r="LJI101" s="201"/>
      <c r="LJJ101" s="201"/>
      <c r="LJK101" s="201"/>
      <c r="LJL101" s="201"/>
      <c r="LJM101" s="201"/>
      <c r="LJN101" s="201"/>
      <c r="LJO101" s="201"/>
      <c r="LJP101" s="201"/>
      <c r="LJQ101" s="201"/>
      <c r="LJR101" s="201"/>
      <c r="LJS101" s="201"/>
      <c r="LJT101" s="201"/>
      <c r="LJU101" s="201"/>
      <c r="LJV101" s="201"/>
      <c r="LJW101" s="201"/>
      <c r="LJX101" s="201"/>
      <c r="LJY101" s="201"/>
      <c r="LJZ101" s="201"/>
      <c r="LKA101" s="201"/>
      <c r="LKB101" s="201"/>
      <c r="LKC101" s="201"/>
      <c r="LKD101" s="201"/>
      <c r="LKE101" s="201"/>
      <c r="LKF101" s="201"/>
      <c r="LKG101" s="201"/>
      <c r="LKH101" s="201"/>
      <c r="LKI101" s="201"/>
      <c r="LKJ101" s="201"/>
      <c r="LKK101" s="201"/>
      <c r="LKL101" s="201"/>
      <c r="LKM101" s="201"/>
      <c r="LKN101" s="201"/>
      <c r="LKO101" s="201"/>
      <c r="LKP101" s="201"/>
      <c r="LKQ101" s="201"/>
      <c r="LKR101" s="201"/>
      <c r="LKS101" s="201"/>
      <c r="LKT101" s="201"/>
      <c r="LKU101" s="201"/>
      <c r="LKV101" s="201"/>
      <c r="LKW101" s="201"/>
      <c r="LKX101" s="201"/>
      <c r="LKY101" s="201"/>
      <c r="LKZ101" s="201"/>
      <c r="LLA101" s="201"/>
      <c r="LLB101" s="201"/>
      <c r="LLC101" s="201"/>
      <c r="LLD101" s="201"/>
      <c r="LLE101" s="201"/>
      <c r="LLF101" s="201"/>
      <c r="LLG101" s="201"/>
      <c r="LLH101" s="201"/>
      <c r="LLI101" s="201"/>
      <c r="LLJ101" s="201"/>
      <c r="LLK101" s="201"/>
      <c r="LLL101" s="201"/>
      <c r="LLM101" s="201"/>
      <c r="LLN101" s="201"/>
      <c r="LLO101" s="201"/>
      <c r="LLP101" s="201"/>
      <c r="LLQ101" s="201"/>
      <c r="LLR101" s="201"/>
      <c r="LLS101" s="201"/>
      <c r="LLT101" s="201"/>
      <c r="LLU101" s="201"/>
      <c r="LLV101" s="201"/>
      <c r="LLW101" s="201"/>
      <c r="LLX101" s="201"/>
      <c r="LLY101" s="201"/>
      <c r="LLZ101" s="201"/>
      <c r="LMA101" s="201"/>
      <c r="LMB101" s="201"/>
      <c r="LMC101" s="201"/>
      <c r="LMD101" s="201"/>
      <c r="LME101" s="201"/>
      <c r="LMF101" s="201"/>
      <c r="LMG101" s="201"/>
      <c r="LMH101" s="201"/>
      <c r="LMI101" s="201"/>
      <c r="LMJ101" s="201"/>
      <c r="LMK101" s="201"/>
      <c r="LML101" s="201"/>
      <c r="LMM101" s="201"/>
      <c r="LMN101" s="201"/>
      <c r="LMO101" s="201"/>
      <c r="LMP101" s="201"/>
      <c r="LMQ101" s="201"/>
      <c r="LMR101" s="201"/>
      <c r="LMS101" s="201"/>
      <c r="LMT101" s="201"/>
      <c r="LMU101" s="201"/>
      <c r="LMV101" s="201"/>
      <c r="LMW101" s="201"/>
      <c r="LMX101" s="201"/>
      <c r="LMY101" s="201"/>
      <c r="LMZ101" s="201"/>
      <c r="LNA101" s="201"/>
      <c r="LNB101" s="201"/>
      <c r="LNC101" s="201"/>
      <c r="LND101" s="201"/>
      <c r="LNE101" s="201"/>
      <c r="LNF101" s="201"/>
      <c r="LNG101" s="201"/>
      <c r="LNH101" s="201"/>
      <c r="LNI101" s="201"/>
      <c r="LNJ101" s="201"/>
      <c r="LNK101" s="201"/>
      <c r="LNL101" s="201"/>
      <c r="LNM101" s="201"/>
      <c r="LNN101" s="201"/>
      <c r="LNO101" s="201"/>
      <c r="LNP101" s="201"/>
      <c r="LNQ101" s="201"/>
      <c r="LNR101" s="201"/>
      <c r="LNS101" s="201"/>
      <c r="LNT101" s="201"/>
      <c r="LNU101" s="201"/>
      <c r="LNV101" s="201"/>
      <c r="LNW101" s="201"/>
      <c r="LNX101" s="201"/>
      <c r="LNY101" s="201"/>
      <c r="LNZ101" s="201"/>
      <c r="LOA101" s="201"/>
      <c r="LOB101" s="201"/>
      <c r="LOC101" s="201"/>
      <c r="LOD101" s="201"/>
      <c r="LOE101" s="201"/>
      <c r="LOF101" s="201"/>
      <c r="LOG101" s="201"/>
      <c r="LOH101" s="201"/>
      <c r="LOI101" s="201"/>
      <c r="LOJ101" s="201"/>
      <c r="LOK101" s="201"/>
      <c r="LOL101" s="201"/>
      <c r="LOM101" s="201"/>
      <c r="LON101" s="201"/>
      <c r="LOO101" s="201"/>
      <c r="LOP101" s="201"/>
      <c r="LOQ101" s="201"/>
      <c r="LOR101" s="201"/>
      <c r="LOS101" s="201"/>
      <c r="LOT101" s="201"/>
      <c r="LOU101" s="201"/>
      <c r="LOV101" s="201"/>
      <c r="LOW101" s="201"/>
      <c r="LOX101" s="201"/>
      <c r="LOY101" s="201"/>
      <c r="LOZ101" s="201"/>
      <c r="LPA101" s="201"/>
      <c r="LPB101" s="201"/>
      <c r="LPC101" s="201"/>
      <c r="LPD101" s="201"/>
      <c r="LPE101" s="201"/>
      <c r="LPF101" s="201"/>
      <c r="LPG101" s="201"/>
      <c r="LPH101" s="201"/>
      <c r="LPI101" s="201"/>
      <c r="LPJ101" s="201"/>
      <c r="LPK101" s="201"/>
      <c r="LPL101" s="201"/>
      <c r="LPM101" s="201"/>
      <c r="LPN101" s="201"/>
      <c r="LPO101" s="201"/>
      <c r="LPP101" s="201"/>
      <c r="LPQ101" s="201"/>
      <c r="LPR101" s="201"/>
      <c r="LPS101" s="201"/>
      <c r="LPT101" s="201"/>
      <c r="LPU101" s="201"/>
      <c r="LPV101" s="201"/>
      <c r="LPW101" s="201"/>
      <c r="LPX101" s="201"/>
      <c r="LPY101" s="201"/>
      <c r="LPZ101" s="201"/>
      <c r="LQA101" s="201"/>
      <c r="LQB101" s="201"/>
      <c r="LQC101" s="201"/>
      <c r="LQD101" s="201"/>
      <c r="LQE101" s="201"/>
      <c r="LQF101" s="201"/>
      <c r="LQG101" s="201"/>
      <c r="LQH101" s="201"/>
      <c r="LQI101" s="201"/>
      <c r="LQJ101" s="201"/>
      <c r="LQK101" s="201"/>
      <c r="LQL101" s="201"/>
      <c r="LQM101" s="201"/>
      <c r="LQN101" s="201"/>
      <c r="LQO101" s="201"/>
      <c r="LQP101" s="201"/>
      <c r="LQQ101" s="201"/>
      <c r="LQR101" s="201"/>
      <c r="LQS101" s="201"/>
      <c r="LQT101" s="201"/>
      <c r="LQU101" s="201"/>
      <c r="LQV101" s="201"/>
      <c r="LQW101" s="201"/>
      <c r="LQX101" s="201"/>
      <c r="LQY101" s="201"/>
      <c r="LQZ101" s="201"/>
      <c r="LRA101" s="201"/>
      <c r="LRB101" s="201"/>
      <c r="LRC101" s="201"/>
      <c r="LRD101" s="201"/>
      <c r="LRE101" s="201"/>
      <c r="LRF101" s="201"/>
      <c r="LRG101" s="201"/>
      <c r="LRH101" s="201"/>
      <c r="LRI101" s="201"/>
      <c r="LRJ101" s="201"/>
      <c r="LRK101" s="201"/>
      <c r="LRL101" s="201"/>
      <c r="LRM101" s="201"/>
      <c r="LRN101" s="201"/>
      <c r="LRO101" s="201"/>
      <c r="LRP101" s="201"/>
      <c r="LRQ101" s="201"/>
      <c r="LRR101" s="201"/>
      <c r="LRS101" s="201"/>
      <c r="LRT101" s="201"/>
      <c r="LRU101" s="201"/>
      <c r="LRV101" s="201"/>
      <c r="LRW101" s="201"/>
      <c r="LRX101" s="201"/>
      <c r="LRY101" s="201"/>
      <c r="LRZ101" s="201"/>
      <c r="LSA101" s="201"/>
      <c r="LSB101" s="201"/>
      <c r="LSC101" s="201"/>
      <c r="LSD101" s="201"/>
      <c r="LSE101" s="201"/>
      <c r="LSF101" s="201"/>
      <c r="LSG101" s="201"/>
      <c r="LSH101" s="201"/>
      <c r="LSI101" s="201"/>
      <c r="LSJ101" s="201"/>
      <c r="LSK101" s="201"/>
      <c r="LSL101" s="201"/>
      <c r="LSM101" s="201"/>
      <c r="LSN101" s="201"/>
      <c r="LSO101" s="201"/>
      <c r="LSP101" s="201"/>
      <c r="LSQ101" s="201"/>
      <c r="LSR101" s="201"/>
      <c r="LSS101" s="201"/>
      <c r="LST101" s="201"/>
      <c r="LSU101" s="201"/>
      <c r="LSV101" s="201"/>
      <c r="LSW101" s="201"/>
      <c r="LSX101" s="201"/>
      <c r="LSY101" s="201"/>
      <c r="LSZ101" s="201"/>
      <c r="LTA101" s="201"/>
      <c r="LTB101" s="201"/>
      <c r="LTC101" s="201"/>
      <c r="LTD101" s="201"/>
      <c r="LTE101" s="201"/>
      <c r="LTF101" s="201"/>
      <c r="LTG101" s="201"/>
      <c r="LTH101" s="201"/>
      <c r="LTI101" s="201"/>
      <c r="LTJ101" s="201"/>
      <c r="LTK101" s="201"/>
      <c r="LTL101" s="201"/>
      <c r="LTM101" s="201"/>
      <c r="LTN101" s="201"/>
      <c r="LTO101" s="201"/>
      <c r="LTP101" s="201"/>
      <c r="LTQ101" s="201"/>
      <c r="LTR101" s="201"/>
      <c r="LTS101" s="201"/>
      <c r="LTT101" s="201"/>
      <c r="LTU101" s="201"/>
      <c r="LTV101" s="201"/>
      <c r="LTW101" s="201"/>
      <c r="LTX101" s="201"/>
      <c r="LTY101" s="201"/>
      <c r="LTZ101" s="201"/>
      <c r="LUA101" s="201"/>
      <c r="LUB101" s="201"/>
      <c r="LUC101" s="201"/>
      <c r="LUD101" s="201"/>
      <c r="LUE101" s="201"/>
      <c r="LUF101" s="201"/>
      <c r="LUG101" s="201"/>
      <c r="LUH101" s="201"/>
      <c r="LUI101" s="201"/>
      <c r="LUJ101" s="201"/>
      <c r="LUK101" s="201"/>
      <c r="LUL101" s="201"/>
      <c r="LUM101" s="201"/>
      <c r="LUN101" s="201"/>
      <c r="LUO101" s="201"/>
      <c r="LUP101" s="201"/>
      <c r="LUQ101" s="201"/>
      <c r="LUR101" s="201"/>
      <c r="LUS101" s="201"/>
      <c r="LUT101" s="201"/>
      <c r="LUU101" s="201"/>
      <c r="LUV101" s="201"/>
      <c r="LUW101" s="201"/>
      <c r="LUX101" s="201"/>
      <c r="LUY101" s="201"/>
      <c r="LUZ101" s="201"/>
      <c r="LVA101" s="201"/>
      <c r="LVB101" s="201"/>
      <c r="LVC101" s="201"/>
      <c r="LVD101" s="201"/>
      <c r="LVE101" s="201"/>
      <c r="LVF101" s="201"/>
      <c r="LVG101" s="201"/>
      <c r="LVH101" s="201"/>
      <c r="LVI101" s="201"/>
      <c r="LVJ101" s="201"/>
      <c r="LVK101" s="201"/>
      <c r="LVL101" s="201"/>
      <c r="LVM101" s="201"/>
      <c r="LVN101" s="201"/>
      <c r="LVO101" s="201"/>
      <c r="LVP101" s="201"/>
      <c r="LVQ101" s="201"/>
      <c r="LVR101" s="201"/>
      <c r="LVS101" s="201"/>
      <c r="LVT101" s="201"/>
      <c r="LVU101" s="201"/>
      <c r="LVV101" s="201"/>
      <c r="LVW101" s="201"/>
      <c r="LVX101" s="201"/>
      <c r="LVY101" s="201"/>
      <c r="LVZ101" s="201"/>
      <c r="LWA101" s="201"/>
      <c r="LWB101" s="201"/>
      <c r="LWC101" s="201"/>
      <c r="LWD101" s="201"/>
      <c r="LWE101" s="201"/>
      <c r="LWF101" s="201"/>
      <c r="LWG101" s="201"/>
      <c r="LWH101" s="201"/>
      <c r="LWI101" s="201"/>
      <c r="LWJ101" s="201"/>
      <c r="LWK101" s="201"/>
      <c r="LWL101" s="201"/>
      <c r="LWM101" s="201"/>
      <c r="LWN101" s="201"/>
      <c r="LWO101" s="201"/>
      <c r="LWP101" s="201"/>
      <c r="LWQ101" s="201"/>
      <c r="LWR101" s="201"/>
      <c r="LWS101" s="201"/>
      <c r="LWT101" s="201"/>
      <c r="LWU101" s="201"/>
      <c r="LWV101" s="201"/>
      <c r="LWW101" s="201"/>
      <c r="LWX101" s="201"/>
      <c r="LWY101" s="201"/>
      <c r="LWZ101" s="201"/>
      <c r="LXA101" s="201"/>
      <c r="LXB101" s="201"/>
      <c r="LXC101" s="201"/>
      <c r="LXD101" s="201"/>
      <c r="LXE101" s="201"/>
      <c r="LXF101" s="201"/>
      <c r="LXG101" s="201"/>
      <c r="LXH101" s="201"/>
      <c r="LXI101" s="201"/>
      <c r="LXJ101" s="201"/>
      <c r="LXK101" s="201"/>
      <c r="LXL101" s="201"/>
      <c r="LXM101" s="201"/>
      <c r="LXN101" s="201"/>
      <c r="LXO101" s="201"/>
      <c r="LXP101" s="201"/>
      <c r="LXQ101" s="201"/>
      <c r="LXR101" s="201"/>
      <c r="LXS101" s="201"/>
      <c r="LXT101" s="201"/>
      <c r="LXU101" s="201"/>
      <c r="LXV101" s="201"/>
      <c r="LXW101" s="201"/>
      <c r="LXX101" s="201"/>
      <c r="LXY101" s="201"/>
      <c r="LXZ101" s="201"/>
      <c r="LYA101" s="201"/>
      <c r="LYB101" s="201"/>
      <c r="LYC101" s="201"/>
      <c r="LYD101" s="201"/>
      <c r="LYE101" s="201"/>
      <c r="LYF101" s="201"/>
      <c r="LYG101" s="201"/>
      <c r="LYH101" s="201"/>
      <c r="LYI101" s="201"/>
      <c r="LYJ101" s="201"/>
      <c r="LYK101" s="201"/>
      <c r="LYL101" s="201"/>
      <c r="LYM101" s="201"/>
      <c r="LYN101" s="201"/>
      <c r="LYO101" s="201"/>
      <c r="LYP101" s="201"/>
      <c r="LYQ101" s="201"/>
      <c r="LYR101" s="201"/>
      <c r="LYS101" s="201"/>
      <c r="LYT101" s="201"/>
      <c r="LYU101" s="201"/>
      <c r="LYV101" s="201"/>
      <c r="LYW101" s="201"/>
      <c r="LYX101" s="201"/>
      <c r="LYY101" s="201"/>
      <c r="LYZ101" s="201"/>
      <c r="LZA101" s="201"/>
      <c r="LZB101" s="201"/>
      <c r="LZC101" s="201"/>
      <c r="LZD101" s="201"/>
      <c r="LZE101" s="201"/>
      <c r="LZF101" s="201"/>
      <c r="LZG101" s="201"/>
      <c r="LZH101" s="201"/>
      <c r="LZI101" s="201"/>
      <c r="LZJ101" s="201"/>
      <c r="LZK101" s="201"/>
      <c r="LZL101" s="201"/>
      <c r="LZM101" s="201"/>
      <c r="LZN101" s="201"/>
      <c r="LZO101" s="201"/>
      <c r="LZP101" s="201"/>
      <c r="LZQ101" s="201"/>
      <c r="LZR101" s="201"/>
      <c r="LZS101" s="201"/>
      <c r="LZT101" s="201"/>
      <c r="LZU101" s="201"/>
      <c r="LZV101" s="201"/>
      <c r="LZW101" s="201"/>
      <c r="LZX101" s="201"/>
      <c r="LZY101" s="201"/>
      <c r="LZZ101" s="201"/>
      <c r="MAA101" s="201"/>
      <c r="MAB101" s="201"/>
      <c r="MAC101" s="201"/>
      <c r="MAD101" s="201"/>
      <c r="MAE101" s="201"/>
      <c r="MAF101" s="201"/>
      <c r="MAG101" s="201"/>
      <c r="MAH101" s="201"/>
      <c r="MAI101" s="201"/>
      <c r="MAJ101" s="201"/>
      <c r="MAK101" s="201"/>
      <c r="MAL101" s="201"/>
      <c r="MAM101" s="201"/>
      <c r="MAN101" s="201"/>
      <c r="MAO101" s="201"/>
      <c r="MAP101" s="201"/>
      <c r="MAQ101" s="201"/>
      <c r="MAR101" s="201"/>
      <c r="MAS101" s="201"/>
      <c r="MAT101" s="201"/>
      <c r="MAU101" s="201"/>
      <c r="MAV101" s="201"/>
      <c r="MAW101" s="201"/>
      <c r="MAX101" s="201"/>
      <c r="MAY101" s="201"/>
      <c r="MAZ101" s="201"/>
      <c r="MBA101" s="201"/>
      <c r="MBB101" s="201"/>
      <c r="MBC101" s="201"/>
      <c r="MBD101" s="201"/>
      <c r="MBE101" s="201"/>
      <c r="MBF101" s="201"/>
      <c r="MBG101" s="201"/>
      <c r="MBH101" s="201"/>
      <c r="MBI101" s="201"/>
      <c r="MBJ101" s="201"/>
      <c r="MBK101" s="201"/>
      <c r="MBL101" s="201"/>
      <c r="MBM101" s="201"/>
      <c r="MBN101" s="201"/>
      <c r="MBO101" s="201"/>
      <c r="MBP101" s="201"/>
      <c r="MBQ101" s="201"/>
      <c r="MBR101" s="201"/>
      <c r="MBS101" s="201"/>
      <c r="MBT101" s="201"/>
      <c r="MBU101" s="201"/>
      <c r="MBV101" s="201"/>
      <c r="MBW101" s="201"/>
      <c r="MBX101" s="201"/>
      <c r="MBY101" s="201"/>
      <c r="MBZ101" s="201"/>
      <c r="MCA101" s="201"/>
      <c r="MCB101" s="201"/>
      <c r="MCC101" s="201"/>
      <c r="MCD101" s="201"/>
      <c r="MCE101" s="201"/>
      <c r="MCF101" s="201"/>
      <c r="MCG101" s="201"/>
      <c r="MCH101" s="201"/>
      <c r="MCI101" s="201"/>
      <c r="MCJ101" s="201"/>
      <c r="MCK101" s="201"/>
      <c r="MCL101" s="201"/>
      <c r="MCM101" s="201"/>
      <c r="MCN101" s="201"/>
      <c r="MCO101" s="201"/>
      <c r="MCP101" s="201"/>
      <c r="MCQ101" s="201"/>
      <c r="MCR101" s="201"/>
      <c r="MCS101" s="201"/>
      <c r="MCT101" s="201"/>
      <c r="MCU101" s="201"/>
      <c r="MCV101" s="201"/>
      <c r="MCW101" s="201"/>
      <c r="MCX101" s="201"/>
      <c r="MCY101" s="201"/>
      <c r="MCZ101" s="201"/>
      <c r="MDA101" s="201"/>
      <c r="MDB101" s="201"/>
      <c r="MDC101" s="201"/>
      <c r="MDD101" s="201"/>
      <c r="MDE101" s="201"/>
      <c r="MDF101" s="201"/>
      <c r="MDG101" s="201"/>
      <c r="MDH101" s="201"/>
      <c r="MDI101" s="201"/>
      <c r="MDJ101" s="201"/>
      <c r="MDK101" s="201"/>
      <c r="MDL101" s="201"/>
      <c r="MDM101" s="201"/>
      <c r="MDN101" s="201"/>
      <c r="MDO101" s="201"/>
      <c r="MDP101" s="201"/>
      <c r="MDQ101" s="201"/>
      <c r="MDR101" s="201"/>
      <c r="MDS101" s="201"/>
      <c r="MDT101" s="201"/>
      <c r="MDU101" s="201"/>
      <c r="MDV101" s="201"/>
      <c r="MDW101" s="201"/>
      <c r="MDX101" s="201"/>
      <c r="MDY101" s="201"/>
      <c r="MDZ101" s="201"/>
      <c r="MEA101" s="201"/>
      <c r="MEB101" s="201"/>
      <c r="MEC101" s="201"/>
      <c r="MED101" s="201"/>
      <c r="MEE101" s="201"/>
      <c r="MEF101" s="201"/>
      <c r="MEG101" s="201"/>
      <c r="MEH101" s="201"/>
      <c r="MEI101" s="201"/>
      <c r="MEJ101" s="201"/>
      <c r="MEK101" s="201"/>
      <c r="MEL101" s="201"/>
      <c r="MEM101" s="201"/>
      <c r="MEN101" s="201"/>
      <c r="MEO101" s="201"/>
      <c r="MEP101" s="201"/>
      <c r="MEQ101" s="201"/>
      <c r="MER101" s="201"/>
      <c r="MES101" s="201"/>
      <c r="MET101" s="201"/>
      <c r="MEU101" s="201"/>
      <c r="MEV101" s="201"/>
      <c r="MEW101" s="201"/>
      <c r="MEX101" s="201"/>
      <c r="MEY101" s="201"/>
      <c r="MEZ101" s="201"/>
      <c r="MFA101" s="201"/>
      <c r="MFB101" s="201"/>
      <c r="MFC101" s="201"/>
      <c r="MFD101" s="201"/>
      <c r="MFE101" s="201"/>
      <c r="MFF101" s="201"/>
      <c r="MFG101" s="201"/>
      <c r="MFH101" s="201"/>
      <c r="MFI101" s="201"/>
      <c r="MFJ101" s="201"/>
      <c r="MFK101" s="201"/>
      <c r="MFL101" s="201"/>
      <c r="MFM101" s="201"/>
      <c r="MFN101" s="201"/>
      <c r="MFO101" s="201"/>
      <c r="MFP101" s="201"/>
      <c r="MFQ101" s="201"/>
      <c r="MFR101" s="201"/>
      <c r="MFS101" s="201"/>
      <c r="MFT101" s="201"/>
      <c r="MFU101" s="201"/>
      <c r="MFV101" s="201"/>
      <c r="MFW101" s="201"/>
      <c r="MFX101" s="201"/>
      <c r="MFY101" s="201"/>
      <c r="MFZ101" s="201"/>
      <c r="MGA101" s="201"/>
      <c r="MGB101" s="201"/>
      <c r="MGC101" s="201"/>
      <c r="MGD101" s="201"/>
      <c r="MGE101" s="201"/>
      <c r="MGF101" s="201"/>
      <c r="MGG101" s="201"/>
      <c r="MGH101" s="201"/>
      <c r="MGI101" s="201"/>
      <c r="MGJ101" s="201"/>
      <c r="MGK101" s="201"/>
      <c r="MGL101" s="201"/>
      <c r="MGM101" s="201"/>
      <c r="MGN101" s="201"/>
      <c r="MGO101" s="201"/>
      <c r="MGP101" s="201"/>
      <c r="MGQ101" s="201"/>
      <c r="MGR101" s="201"/>
      <c r="MGS101" s="201"/>
      <c r="MGT101" s="201"/>
      <c r="MGU101" s="201"/>
      <c r="MGV101" s="201"/>
      <c r="MGW101" s="201"/>
      <c r="MGX101" s="201"/>
      <c r="MGY101" s="201"/>
      <c r="MGZ101" s="201"/>
      <c r="MHA101" s="201"/>
      <c r="MHB101" s="201"/>
      <c r="MHC101" s="201"/>
      <c r="MHD101" s="201"/>
      <c r="MHE101" s="201"/>
      <c r="MHF101" s="201"/>
      <c r="MHG101" s="201"/>
      <c r="MHH101" s="201"/>
      <c r="MHI101" s="201"/>
      <c r="MHJ101" s="201"/>
      <c r="MHK101" s="201"/>
      <c r="MHL101" s="201"/>
      <c r="MHM101" s="201"/>
      <c r="MHN101" s="201"/>
      <c r="MHO101" s="201"/>
      <c r="MHP101" s="201"/>
      <c r="MHQ101" s="201"/>
      <c r="MHR101" s="201"/>
      <c r="MHS101" s="201"/>
      <c r="MHT101" s="201"/>
      <c r="MHU101" s="201"/>
      <c r="MHV101" s="201"/>
      <c r="MHW101" s="201"/>
      <c r="MHX101" s="201"/>
      <c r="MHY101" s="201"/>
      <c r="MHZ101" s="201"/>
      <c r="MIA101" s="201"/>
      <c r="MIB101" s="201"/>
      <c r="MIC101" s="201"/>
      <c r="MID101" s="201"/>
      <c r="MIE101" s="201"/>
      <c r="MIF101" s="201"/>
      <c r="MIG101" s="201"/>
      <c r="MIH101" s="201"/>
      <c r="MII101" s="201"/>
      <c r="MIJ101" s="201"/>
      <c r="MIK101" s="201"/>
      <c r="MIL101" s="201"/>
      <c r="MIM101" s="201"/>
      <c r="MIN101" s="201"/>
      <c r="MIO101" s="201"/>
      <c r="MIP101" s="201"/>
      <c r="MIQ101" s="201"/>
      <c r="MIR101" s="201"/>
      <c r="MIS101" s="201"/>
      <c r="MIT101" s="201"/>
      <c r="MIU101" s="201"/>
      <c r="MIV101" s="201"/>
      <c r="MIW101" s="201"/>
      <c r="MIX101" s="201"/>
      <c r="MIY101" s="201"/>
      <c r="MIZ101" s="201"/>
      <c r="MJA101" s="201"/>
      <c r="MJB101" s="201"/>
      <c r="MJC101" s="201"/>
      <c r="MJD101" s="201"/>
      <c r="MJE101" s="201"/>
      <c r="MJF101" s="201"/>
      <c r="MJG101" s="201"/>
      <c r="MJH101" s="201"/>
      <c r="MJI101" s="201"/>
      <c r="MJJ101" s="201"/>
      <c r="MJK101" s="201"/>
      <c r="MJL101" s="201"/>
      <c r="MJM101" s="201"/>
      <c r="MJN101" s="201"/>
      <c r="MJO101" s="201"/>
      <c r="MJP101" s="201"/>
      <c r="MJQ101" s="201"/>
      <c r="MJR101" s="201"/>
      <c r="MJS101" s="201"/>
      <c r="MJT101" s="201"/>
      <c r="MJU101" s="201"/>
      <c r="MJV101" s="201"/>
      <c r="MJW101" s="201"/>
      <c r="MJX101" s="201"/>
      <c r="MJY101" s="201"/>
      <c r="MJZ101" s="201"/>
      <c r="MKA101" s="201"/>
      <c r="MKB101" s="201"/>
      <c r="MKC101" s="201"/>
      <c r="MKD101" s="201"/>
      <c r="MKE101" s="201"/>
      <c r="MKF101" s="201"/>
      <c r="MKG101" s="201"/>
      <c r="MKH101" s="201"/>
      <c r="MKI101" s="201"/>
      <c r="MKJ101" s="201"/>
      <c r="MKK101" s="201"/>
      <c r="MKL101" s="201"/>
      <c r="MKM101" s="201"/>
      <c r="MKN101" s="201"/>
      <c r="MKO101" s="201"/>
      <c r="MKP101" s="201"/>
      <c r="MKQ101" s="201"/>
      <c r="MKR101" s="201"/>
      <c r="MKS101" s="201"/>
      <c r="MKT101" s="201"/>
      <c r="MKU101" s="201"/>
      <c r="MKV101" s="201"/>
      <c r="MKW101" s="201"/>
      <c r="MKX101" s="201"/>
      <c r="MKY101" s="201"/>
      <c r="MKZ101" s="201"/>
      <c r="MLA101" s="201"/>
      <c r="MLB101" s="201"/>
      <c r="MLC101" s="201"/>
      <c r="MLD101" s="201"/>
      <c r="MLE101" s="201"/>
      <c r="MLF101" s="201"/>
      <c r="MLG101" s="201"/>
      <c r="MLH101" s="201"/>
      <c r="MLI101" s="201"/>
      <c r="MLJ101" s="201"/>
      <c r="MLK101" s="201"/>
      <c r="MLL101" s="201"/>
      <c r="MLM101" s="201"/>
      <c r="MLN101" s="201"/>
      <c r="MLO101" s="201"/>
      <c r="MLP101" s="201"/>
      <c r="MLQ101" s="201"/>
      <c r="MLR101" s="201"/>
      <c r="MLS101" s="201"/>
      <c r="MLT101" s="201"/>
      <c r="MLU101" s="201"/>
      <c r="MLV101" s="201"/>
      <c r="MLW101" s="201"/>
      <c r="MLX101" s="201"/>
      <c r="MLY101" s="201"/>
      <c r="MLZ101" s="201"/>
      <c r="MMA101" s="201"/>
      <c r="MMB101" s="201"/>
      <c r="MMC101" s="201"/>
      <c r="MMD101" s="201"/>
      <c r="MME101" s="201"/>
      <c r="MMF101" s="201"/>
      <c r="MMG101" s="201"/>
      <c r="MMH101" s="201"/>
      <c r="MMI101" s="201"/>
      <c r="MMJ101" s="201"/>
      <c r="MMK101" s="201"/>
      <c r="MML101" s="201"/>
      <c r="MMM101" s="201"/>
      <c r="MMN101" s="201"/>
      <c r="MMO101" s="201"/>
      <c r="MMP101" s="201"/>
      <c r="MMQ101" s="201"/>
      <c r="MMR101" s="201"/>
      <c r="MMS101" s="201"/>
      <c r="MMT101" s="201"/>
      <c r="MMU101" s="201"/>
      <c r="MMV101" s="201"/>
      <c r="MMW101" s="201"/>
      <c r="MMX101" s="201"/>
      <c r="MMY101" s="201"/>
      <c r="MMZ101" s="201"/>
      <c r="MNA101" s="201"/>
      <c r="MNB101" s="201"/>
      <c r="MNC101" s="201"/>
      <c r="MND101" s="201"/>
      <c r="MNE101" s="201"/>
      <c r="MNF101" s="201"/>
      <c r="MNG101" s="201"/>
      <c r="MNH101" s="201"/>
      <c r="MNI101" s="201"/>
      <c r="MNJ101" s="201"/>
      <c r="MNK101" s="201"/>
      <c r="MNL101" s="201"/>
      <c r="MNM101" s="201"/>
      <c r="MNN101" s="201"/>
      <c r="MNO101" s="201"/>
      <c r="MNP101" s="201"/>
      <c r="MNQ101" s="201"/>
      <c r="MNR101" s="201"/>
      <c r="MNS101" s="201"/>
      <c r="MNT101" s="201"/>
      <c r="MNU101" s="201"/>
      <c r="MNV101" s="201"/>
      <c r="MNW101" s="201"/>
      <c r="MNX101" s="201"/>
      <c r="MNY101" s="201"/>
      <c r="MNZ101" s="201"/>
      <c r="MOA101" s="201"/>
      <c r="MOB101" s="201"/>
      <c r="MOC101" s="201"/>
      <c r="MOD101" s="201"/>
      <c r="MOE101" s="201"/>
      <c r="MOF101" s="201"/>
      <c r="MOG101" s="201"/>
      <c r="MOH101" s="201"/>
      <c r="MOI101" s="201"/>
      <c r="MOJ101" s="201"/>
      <c r="MOK101" s="201"/>
      <c r="MOL101" s="201"/>
      <c r="MOM101" s="201"/>
      <c r="MON101" s="201"/>
      <c r="MOO101" s="201"/>
      <c r="MOP101" s="201"/>
      <c r="MOQ101" s="201"/>
      <c r="MOR101" s="201"/>
      <c r="MOS101" s="201"/>
      <c r="MOT101" s="201"/>
      <c r="MOU101" s="201"/>
      <c r="MOV101" s="201"/>
      <c r="MOW101" s="201"/>
      <c r="MOX101" s="201"/>
      <c r="MOY101" s="201"/>
      <c r="MOZ101" s="201"/>
      <c r="MPA101" s="201"/>
      <c r="MPB101" s="201"/>
      <c r="MPC101" s="201"/>
      <c r="MPD101" s="201"/>
      <c r="MPE101" s="201"/>
      <c r="MPF101" s="201"/>
      <c r="MPG101" s="201"/>
      <c r="MPH101" s="201"/>
      <c r="MPI101" s="201"/>
      <c r="MPJ101" s="201"/>
      <c r="MPK101" s="201"/>
      <c r="MPL101" s="201"/>
      <c r="MPM101" s="201"/>
      <c r="MPN101" s="201"/>
      <c r="MPO101" s="201"/>
      <c r="MPP101" s="201"/>
      <c r="MPQ101" s="201"/>
      <c r="MPR101" s="201"/>
      <c r="MPS101" s="201"/>
      <c r="MPT101" s="201"/>
      <c r="MPU101" s="201"/>
      <c r="MPV101" s="201"/>
      <c r="MPW101" s="201"/>
      <c r="MPX101" s="201"/>
      <c r="MPY101" s="201"/>
      <c r="MPZ101" s="201"/>
      <c r="MQA101" s="201"/>
      <c r="MQB101" s="201"/>
      <c r="MQC101" s="201"/>
      <c r="MQD101" s="201"/>
      <c r="MQE101" s="201"/>
      <c r="MQF101" s="201"/>
      <c r="MQG101" s="201"/>
      <c r="MQH101" s="201"/>
      <c r="MQI101" s="201"/>
      <c r="MQJ101" s="201"/>
      <c r="MQK101" s="201"/>
      <c r="MQL101" s="201"/>
      <c r="MQM101" s="201"/>
      <c r="MQN101" s="201"/>
      <c r="MQO101" s="201"/>
      <c r="MQP101" s="201"/>
      <c r="MQQ101" s="201"/>
      <c r="MQR101" s="201"/>
      <c r="MQS101" s="201"/>
      <c r="MQT101" s="201"/>
      <c r="MQU101" s="201"/>
      <c r="MQV101" s="201"/>
      <c r="MQW101" s="201"/>
      <c r="MQX101" s="201"/>
      <c r="MQY101" s="201"/>
      <c r="MQZ101" s="201"/>
      <c r="MRA101" s="201"/>
      <c r="MRB101" s="201"/>
      <c r="MRC101" s="201"/>
      <c r="MRD101" s="201"/>
      <c r="MRE101" s="201"/>
      <c r="MRF101" s="201"/>
      <c r="MRG101" s="201"/>
      <c r="MRH101" s="201"/>
      <c r="MRI101" s="201"/>
      <c r="MRJ101" s="201"/>
      <c r="MRK101" s="201"/>
      <c r="MRL101" s="201"/>
      <c r="MRM101" s="201"/>
      <c r="MRN101" s="201"/>
      <c r="MRO101" s="201"/>
      <c r="MRP101" s="201"/>
      <c r="MRQ101" s="201"/>
      <c r="MRR101" s="201"/>
      <c r="MRS101" s="201"/>
      <c r="MRT101" s="201"/>
      <c r="MRU101" s="201"/>
      <c r="MRV101" s="201"/>
      <c r="MRW101" s="201"/>
      <c r="MRX101" s="201"/>
      <c r="MRY101" s="201"/>
      <c r="MRZ101" s="201"/>
      <c r="MSA101" s="201"/>
      <c r="MSB101" s="201"/>
      <c r="MSC101" s="201"/>
      <c r="MSD101" s="201"/>
      <c r="MSE101" s="201"/>
      <c r="MSF101" s="201"/>
      <c r="MSG101" s="201"/>
      <c r="MSH101" s="201"/>
      <c r="MSI101" s="201"/>
      <c r="MSJ101" s="201"/>
      <c r="MSK101" s="201"/>
      <c r="MSL101" s="201"/>
      <c r="MSM101" s="201"/>
      <c r="MSN101" s="201"/>
      <c r="MSO101" s="201"/>
      <c r="MSP101" s="201"/>
      <c r="MSQ101" s="201"/>
      <c r="MSR101" s="201"/>
      <c r="MSS101" s="201"/>
      <c r="MST101" s="201"/>
      <c r="MSU101" s="201"/>
      <c r="MSV101" s="201"/>
      <c r="MSW101" s="201"/>
      <c r="MSX101" s="201"/>
      <c r="MSY101" s="201"/>
      <c r="MSZ101" s="201"/>
      <c r="MTA101" s="201"/>
      <c r="MTB101" s="201"/>
      <c r="MTC101" s="201"/>
      <c r="MTD101" s="201"/>
      <c r="MTE101" s="201"/>
      <c r="MTF101" s="201"/>
      <c r="MTG101" s="201"/>
      <c r="MTH101" s="201"/>
      <c r="MTI101" s="201"/>
      <c r="MTJ101" s="201"/>
      <c r="MTK101" s="201"/>
      <c r="MTL101" s="201"/>
      <c r="MTM101" s="201"/>
      <c r="MTN101" s="201"/>
      <c r="MTO101" s="201"/>
      <c r="MTP101" s="201"/>
      <c r="MTQ101" s="201"/>
      <c r="MTR101" s="201"/>
      <c r="MTS101" s="201"/>
      <c r="MTT101" s="201"/>
      <c r="MTU101" s="201"/>
      <c r="MTV101" s="201"/>
      <c r="MTW101" s="201"/>
      <c r="MTX101" s="201"/>
      <c r="MTY101" s="201"/>
      <c r="MTZ101" s="201"/>
      <c r="MUA101" s="201"/>
      <c r="MUB101" s="201"/>
      <c r="MUC101" s="201"/>
      <c r="MUD101" s="201"/>
      <c r="MUE101" s="201"/>
      <c r="MUF101" s="201"/>
      <c r="MUG101" s="201"/>
      <c r="MUH101" s="201"/>
      <c r="MUI101" s="201"/>
      <c r="MUJ101" s="201"/>
      <c r="MUK101" s="201"/>
      <c r="MUL101" s="201"/>
      <c r="MUM101" s="201"/>
      <c r="MUN101" s="201"/>
      <c r="MUO101" s="201"/>
      <c r="MUP101" s="201"/>
      <c r="MUQ101" s="201"/>
      <c r="MUR101" s="201"/>
      <c r="MUS101" s="201"/>
      <c r="MUT101" s="201"/>
      <c r="MUU101" s="201"/>
      <c r="MUV101" s="201"/>
      <c r="MUW101" s="201"/>
      <c r="MUX101" s="201"/>
      <c r="MUY101" s="201"/>
      <c r="MUZ101" s="201"/>
      <c r="MVA101" s="201"/>
      <c r="MVB101" s="201"/>
      <c r="MVC101" s="201"/>
      <c r="MVD101" s="201"/>
      <c r="MVE101" s="201"/>
      <c r="MVF101" s="201"/>
      <c r="MVG101" s="201"/>
      <c r="MVH101" s="201"/>
      <c r="MVI101" s="201"/>
      <c r="MVJ101" s="201"/>
      <c r="MVK101" s="201"/>
      <c r="MVL101" s="201"/>
      <c r="MVM101" s="201"/>
      <c r="MVN101" s="201"/>
      <c r="MVO101" s="201"/>
      <c r="MVP101" s="201"/>
      <c r="MVQ101" s="201"/>
      <c r="MVR101" s="201"/>
      <c r="MVS101" s="201"/>
      <c r="MVT101" s="201"/>
      <c r="MVU101" s="201"/>
      <c r="MVV101" s="201"/>
      <c r="MVW101" s="201"/>
      <c r="MVX101" s="201"/>
      <c r="MVY101" s="201"/>
      <c r="MVZ101" s="201"/>
      <c r="MWA101" s="201"/>
      <c r="MWB101" s="201"/>
      <c r="MWC101" s="201"/>
      <c r="MWD101" s="201"/>
      <c r="MWE101" s="201"/>
      <c r="MWF101" s="201"/>
      <c r="MWG101" s="201"/>
      <c r="MWH101" s="201"/>
      <c r="MWI101" s="201"/>
      <c r="MWJ101" s="201"/>
      <c r="MWK101" s="201"/>
      <c r="MWL101" s="201"/>
      <c r="MWM101" s="201"/>
      <c r="MWN101" s="201"/>
      <c r="MWO101" s="201"/>
      <c r="MWP101" s="201"/>
      <c r="MWQ101" s="201"/>
      <c r="MWR101" s="201"/>
      <c r="MWS101" s="201"/>
      <c r="MWT101" s="201"/>
      <c r="MWU101" s="201"/>
      <c r="MWV101" s="201"/>
      <c r="MWW101" s="201"/>
      <c r="MWX101" s="201"/>
      <c r="MWY101" s="201"/>
      <c r="MWZ101" s="201"/>
      <c r="MXA101" s="201"/>
      <c r="MXB101" s="201"/>
      <c r="MXC101" s="201"/>
      <c r="MXD101" s="201"/>
      <c r="MXE101" s="201"/>
      <c r="MXF101" s="201"/>
      <c r="MXG101" s="201"/>
      <c r="MXH101" s="201"/>
      <c r="MXI101" s="201"/>
      <c r="MXJ101" s="201"/>
      <c r="MXK101" s="201"/>
      <c r="MXL101" s="201"/>
      <c r="MXM101" s="201"/>
      <c r="MXN101" s="201"/>
      <c r="MXO101" s="201"/>
      <c r="MXP101" s="201"/>
      <c r="MXQ101" s="201"/>
      <c r="MXR101" s="201"/>
      <c r="MXS101" s="201"/>
      <c r="MXT101" s="201"/>
      <c r="MXU101" s="201"/>
      <c r="MXV101" s="201"/>
      <c r="MXW101" s="201"/>
      <c r="MXX101" s="201"/>
      <c r="MXY101" s="201"/>
      <c r="MXZ101" s="201"/>
      <c r="MYA101" s="201"/>
      <c r="MYB101" s="201"/>
      <c r="MYC101" s="201"/>
      <c r="MYD101" s="201"/>
      <c r="MYE101" s="201"/>
      <c r="MYF101" s="201"/>
      <c r="MYG101" s="201"/>
      <c r="MYH101" s="201"/>
      <c r="MYI101" s="201"/>
      <c r="MYJ101" s="201"/>
      <c r="MYK101" s="201"/>
      <c r="MYL101" s="201"/>
      <c r="MYM101" s="201"/>
      <c r="MYN101" s="201"/>
      <c r="MYO101" s="201"/>
      <c r="MYP101" s="201"/>
      <c r="MYQ101" s="201"/>
      <c r="MYR101" s="201"/>
      <c r="MYS101" s="201"/>
      <c r="MYT101" s="201"/>
      <c r="MYU101" s="201"/>
      <c r="MYV101" s="201"/>
      <c r="MYW101" s="201"/>
      <c r="MYX101" s="201"/>
      <c r="MYY101" s="201"/>
      <c r="MYZ101" s="201"/>
      <c r="MZA101" s="201"/>
      <c r="MZB101" s="201"/>
      <c r="MZC101" s="201"/>
      <c r="MZD101" s="201"/>
      <c r="MZE101" s="201"/>
      <c r="MZF101" s="201"/>
      <c r="MZG101" s="201"/>
      <c r="MZH101" s="201"/>
      <c r="MZI101" s="201"/>
      <c r="MZJ101" s="201"/>
      <c r="MZK101" s="201"/>
      <c r="MZL101" s="201"/>
      <c r="MZM101" s="201"/>
      <c r="MZN101" s="201"/>
      <c r="MZO101" s="201"/>
      <c r="MZP101" s="201"/>
      <c r="MZQ101" s="201"/>
      <c r="MZR101" s="201"/>
      <c r="MZS101" s="201"/>
      <c r="MZT101" s="201"/>
      <c r="MZU101" s="201"/>
      <c r="MZV101" s="201"/>
      <c r="MZW101" s="201"/>
      <c r="MZX101" s="201"/>
      <c r="MZY101" s="201"/>
      <c r="MZZ101" s="201"/>
      <c r="NAA101" s="201"/>
      <c r="NAB101" s="201"/>
      <c r="NAC101" s="201"/>
      <c r="NAD101" s="201"/>
      <c r="NAE101" s="201"/>
      <c r="NAF101" s="201"/>
      <c r="NAG101" s="201"/>
      <c r="NAH101" s="201"/>
      <c r="NAI101" s="201"/>
      <c r="NAJ101" s="201"/>
      <c r="NAK101" s="201"/>
      <c r="NAL101" s="201"/>
      <c r="NAM101" s="201"/>
      <c r="NAN101" s="201"/>
      <c r="NAO101" s="201"/>
      <c r="NAP101" s="201"/>
      <c r="NAQ101" s="201"/>
      <c r="NAR101" s="201"/>
      <c r="NAS101" s="201"/>
      <c r="NAT101" s="201"/>
      <c r="NAU101" s="201"/>
      <c r="NAV101" s="201"/>
      <c r="NAW101" s="201"/>
      <c r="NAX101" s="201"/>
      <c r="NAY101" s="201"/>
      <c r="NAZ101" s="201"/>
      <c r="NBA101" s="201"/>
      <c r="NBB101" s="201"/>
      <c r="NBC101" s="201"/>
      <c r="NBD101" s="201"/>
      <c r="NBE101" s="201"/>
      <c r="NBF101" s="201"/>
      <c r="NBG101" s="201"/>
      <c r="NBH101" s="201"/>
      <c r="NBI101" s="201"/>
      <c r="NBJ101" s="201"/>
      <c r="NBK101" s="201"/>
      <c r="NBL101" s="201"/>
      <c r="NBM101" s="201"/>
      <c r="NBN101" s="201"/>
      <c r="NBO101" s="201"/>
      <c r="NBP101" s="201"/>
      <c r="NBQ101" s="201"/>
      <c r="NBR101" s="201"/>
      <c r="NBS101" s="201"/>
      <c r="NBT101" s="201"/>
      <c r="NBU101" s="201"/>
      <c r="NBV101" s="201"/>
      <c r="NBW101" s="201"/>
      <c r="NBX101" s="201"/>
      <c r="NBY101" s="201"/>
      <c r="NBZ101" s="201"/>
      <c r="NCA101" s="201"/>
      <c r="NCB101" s="201"/>
      <c r="NCC101" s="201"/>
      <c r="NCD101" s="201"/>
      <c r="NCE101" s="201"/>
      <c r="NCF101" s="201"/>
      <c r="NCG101" s="201"/>
      <c r="NCH101" s="201"/>
      <c r="NCI101" s="201"/>
      <c r="NCJ101" s="201"/>
      <c r="NCK101" s="201"/>
      <c r="NCL101" s="201"/>
      <c r="NCM101" s="201"/>
      <c r="NCN101" s="201"/>
      <c r="NCO101" s="201"/>
      <c r="NCP101" s="201"/>
      <c r="NCQ101" s="201"/>
      <c r="NCR101" s="201"/>
      <c r="NCS101" s="201"/>
      <c r="NCT101" s="201"/>
      <c r="NCU101" s="201"/>
      <c r="NCV101" s="201"/>
      <c r="NCW101" s="201"/>
      <c r="NCX101" s="201"/>
      <c r="NCY101" s="201"/>
      <c r="NCZ101" s="201"/>
      <c r="NDA101" s="201"/>
      <c r="NDB101" s="201"/>
      <c r="NDC101" s="201"/>
      <c r="NDD101" s="201"/>
      <c r="NDE101" s="201"/>
      <c r="NDF101" s="201"/>
      <c r="NDG101" s="201"/>
      <c r="NDH101" s="201"/>
      <c r="NDI101" s="201"/>
      <c r="NDJ101" s="201"/>
      <c r="NDK101" s="201"/>
      <c r="NDL101" s="201"/>
      <c r="NDM101" s="201"/>
      <c r="NDN101" s="201"/>
      <c r="NDO101" s="201"/>
      <c r="NDP101" s="201"/>
      <c r="NDQ101" s="201"/>
      <c r="NDR101" s="201"/>
      <c r="NDS101" s="201"/>
      <c r="NDT101" s="201"/>
      <c r="NDU101" s="201"/>
      <c r="NDV101" s="201"/>
      <c r="NDW101" s="201"/>
      <c r="NDX101" s="201"/>
      <c r="NDY101" s="201"/>
      <c r="NDZ101" s="201"/>
      <c r="NEA101" s="201"/>
      <c r="NEB101" s="201"/>
      <c r="NEC101" s="201"/>
      <c r="NED101" s="201"/>
      <c r="NEE101" s="201"/>
      <c r="NEF101" s="201"/>
      <c r="NEG101" s="201"/>
      <c r="NEH101" s="201"/>
      <c r="NEI101" s="201"/>
      <c r="NEJ101" s="201"/>
      <c r="NEK101" s="201"/>
      <c r="NEL101" s="201"/>
      <c r="NEM101" s="201"/>
      <c r="NEN101" s="201"/>
      <c r="NEO101" s="201"/>
      <c r="NEP101" s="201"/>
      <c r="NEQ101" s="201"/>
      <c r="NER101" s="201"/>
      <c r="NES101" s="201"/>
      <c r="NET101" s="201"/>
      <c r="NEU101" s="201"/>
      <c r="NEV101" s="201"/>
      <c r="NEW101" s="201"/>
      <c r="NEX101" s="201"/>
      <c r="NEY101" s="201"/>
      <c r="NEZ101" s="201"/>
      <c r="NFA101" s="201"/>
      <c r="NFB101" s="201"/>
      <c r="NFC101" s="201"/>
      <c r="NFD101" s="201"/>
      <c r="NFE101" s="201"/>
      <c r="NFF101" s="201"/>
      <c r="NFG101" s="201"/>
      <c r="NFH101" s="201"/>
      <c r="NFI101" s="201"/>
      <c r="NFJ101" s="201"/>
      <c r="NFK101" s="201"/>
      <c r="NFL101" s="201"/>
      <c r="NFM101" s="201"/>
      <c r="NFN101" s="201"/>
      <c r="NFO101" s="201"/>
      <c r="NFP101" s="201"/>
      <c r="NFQ101" s="201"/>
      <c r="NFR101" s="201"/>
      <c r="NFS101" s="201"/>
      <c r="NFT101" s="201"/>
      <c r="NFU101" s="201"/>
      <c r="NFV101" s="201"/>
      <c r="NFW101" s="201"/>
      <c r="NFX101" s="201"/>
      <c r="NFY101" s="201"/>
      <c r="NFZ101" s="201"/>
      <c r="NGA101" s="201"/>
      <c r="NGB101" s="201"/>
      <c r="NGC101" s="201"/>
      <c r="NGD101" s="201"/>
      <c r="NGE101" s="201"/>
      <c r="NGF101" s="201"/>
      <c r="NGG101" s="201"/>
      <c r="NGH101" s="201"/>
      <c r="NGI101" s="201"/>
      <c r="NGJ101" s="201"/>
      <c r="NGK101" s="201"/>
      <c r="NGL101" s="201"/>
      <c r="NGM101" s="201"/>
      <c r="NGN101" s="201"/>
      <c r="NGO101" s="201"/>
      <c r="NGP101" s="201"/>
      <c r="NGQ101" s="201"/>
      <c r="NGR101" s="201"/>
      <c r="NGS101" s="201"/>
      <c r="NGT101" s="201"/>
      <c r="NGU101" s="201"/>
      <c r="NGV101" s="201"/>
      <c r="NGW101" s="201"/>
      <c r="NGX101" s="201"/>
      <c r="NGY101" s="201"/>
      <c r="NGZ101" s="201"/>
      <c r="NHA101" s="201"/>
      <c r="NHB101" s="201"/>
      <c r="NHC101" s="201"/>
      <c r="NHD101" s="201"/>
      <c r="NHE101" s="201"/>
      <c r="NHF101" s="201"/>
      <c r="NHG101" s="201"/>
      <c r="NHH101" s="201"/>
      <c r="NHI101" s="201"/>
      <c r="NHJ101" s="201"/>
      <c r="NHK101" s="201"/>
      <c r="NHL101" s="201"/>
      <c r="NHM101" s="201"/>
      <c r="NHN101" s="201"/>
      <c r="NHO101" s="201"/>
      <c r="NHP101" s="201"/>
      <c r="NHQ101" s="201"/>
      <c r="NHR101" s="201"/>
      <c r="NHS101" s="201"/>
      <c r="NHT101" s="201"/>
      <c r="NHU101" s="201"/>
      <c r="NHV101" s="201"/>
      <c r="NHW101" s="201"/>
      <c r="NHX101" s="201"/>
      <c r="NHY101" s="201"/>
      <c r="NHZ101" s="201"/>
      <c r="NIA101" s="201"/>
      <c r="NIB101" s="201"/>
      <c r="NIC101" s="201"/>
      <c r="NID101" s="201"/>
      <c r="NIE101" s="201"/>
      <c r="NIF101" s="201"/>
      <c r="NIG101" s="201"/>
      <c r="NIH101" s="201"/>
      <c r="NII101" s="201"/>
      <c r="NIJ101" s="201"/>
      <c r="NIK101" s="201"/>
      <c r="NIL101" s="201"/>
      <c r="NIM101" s="201"/>
      <c r="NIN101" s="201"/>
      <c r="NIO101" s="201"/>
      <c r="NIP101" s="201"/>
      <c r="NIQ101" s="201"/>
      <c r="NIR101" s="201"/>
      <c r="NIS101" s="201"/>
      <c r="NIT101" s="201"/>
      <c r="NIU101" s="201"/>
      <c r="NIV101" s="201"/>
      <c r="NIW101" s="201"/>
      <c r="NIX101" s="201"/>
      <c r="NIY101" s="201"/>
      <c r="NIZ101" s="201"/>
      <c r="NJA101" s="201"/>
      <c r="NJB101" s="201"/>
      <c r="NJC101" s="201"/>
      <c r="NJD101" s="201"/>
      <c r="NJE101" s="201"/>
      <c r="NJF101" s="201"/>
      <c r="NJG101" s="201"/>
      <c r="NJH101" s="201"/>
      <c r="NJI101" s="201"/>
      <c r="NJJ101" s="201"/>
      <c r="NJK101" s="201"/>
      <c r="NJL101" s="201"/>
      <c r="NJM101" s="201"/>
      <c r="NJN101" s="201"/>
      <c r="NJO101" s="201"/>
      <c r="NJP101" s="201"/>
      <c r="NJQ101" s="201"/>
      <c r="NJR101" s="201"/>
      <c r="NJS101" s="201"/>
      <c r="NJT101" s="201"/>
      <c r="NJU101" s="201"/>
      <c r="NJV101" s="201"/>
      <c r="NJW101" s="201"/>
      <c r="NJX101" s="201"/>
      <c r="NJY101" s="201"/>
      <c r="NJZ101" s="201"/>
      <c r="NKA101" s="201"/>
      <c r="NKB101" s="201"/>
      <c r="NKC101" s="201"/>
      <c r="NKD101" s="201"/>
      <c r="NKE101" s="201"/>
      <c r="NKF101" s="201"/>
      <c r="NKG101" s="201"/>
      <c r="NKH101" s="201"/>
      <c r="NKI101" s="201"/>
      <c r="NKJ101" s="201"/>
      <c r="NKK101" s="201"/>
      <c r="NKL101" s="201"/>
      <c r="NKM101" s="201"/>
      <c r="NKN101" s="201"/>
      <c r="NKO101" s="201"/>
      <c r="NKP101" s="201"/>
      <c r="NKQ101" s="201"/>
      <c r="NKR101" s="201"/>
      <c r="NKS101" s="201"/>
      <c r="NKT101" s="201"/>
      <c r="NKU101" s="201"/>
      <c r="NKV101" s="201"/>
      <c r="NKW101" s="201"/>
      <c r="NKX101" s="201"/>
      <c r="NKY101" s="201"/>
      <c r="NKZ101" s="201"/>
      <c r="NLA101" s="201"/>
      <c r="NLB101" s="201"/>
      <c r="NLC101" s="201"/>
      <c r="NLD101" s="201"/>
      <c r="NLE101" s="201"/>
      <c r="NLF101" s="201"/>
      <c r="NLG101" s="201"/>
      <c r="NLH101" s="201"/>
      <c r="NLI101" s="201"/>
      <c r="NLJ101" s="201"/>
      <c r="NLK101" s="201"/>
      <c r="NLL101" s="201"/>
      <c r="NLM101" s="201"/>
      <c r="NLN101" s="201"/>
      <c r="NLO101" s="201"/>
      <c r="NLP101" s="201"/>
      <c r="NLQ101" s="201"/>
      <c r="NLR101" s="201"/>
      <c r="NLS101" s="201"/>
      <c r="NLT101" s="201"/>
      <c r="NLU101" s="201"/>
      <c r="NLV101" s="201"/>
      <c r="NLW101" s="201"/>
      <c r="NLX101" s="201"/>
      <c r="NLY101" s="201"/>
      <c r="NLZ101" s="201"/>
      <c r="NMA101" s="201"/>
      <c r="NMB101" s="201"/>
      <c r="NMC101" s="201"/>
      <c r="NMD101" s="201"/>
      <c r="NME101" s="201"/>
      <c r="NMF101" s="201"/>
      <c r="NMG101" s="201"/>
      <c r="NMH101" s="201"/>
      <c r="NMI101" s="201"/>
      <c r="NMJ101" s="201"/>
      <c r="NMK101" s="201"/>
      <c r="NML101" s="201"/>
      <c r="NMM101" s="201"/>
      <c r="NMN101" s="201"/>
      <c r="NMO101" s="201"/>
      <c r="NMP101" s="201"/>
      <c r="NMQ101" s="201"/>
      <c r="NMR101" s="201"/>
      <c r="NMS101" s="201"/>
      <c r="NMT101" s="201"/>
      <c r="NMU101" s="201"/>
      <c r="NMV101" s="201"/>
      <c r="NMW101" s="201"/>
      <c r="NMX101" s="201"/>
      <c r="NMY101" s="201"/>
      <c r="NMZ101" s="201"/>
      <c r="NNA101" s="201"/>
      <c r="NNB101" s="201"/>
      <c r="NNC101" s="201"/>
      <c r="NND101" s="201"/>
      <c r="NNE101" s="201"/>
      <c r="NNF101" s="201"/>
      <c r="NNG101" s="201"/>
      <c r="NNH101" s="201"/>
      <c r="NNI101" s="201"/>
      <c r="NNJ101" s="201"/>
      <c r="NNK101" s="201"/>
      <c r="NNL101" s="201"/>
      <c r="NNM101" s="201"/>
      <c r="NNN101" s="201"/>
      <c r="NNO101" s="201"/>
      <c r="NNP101" s="201"/>
      <c r="NNQ101" s="201"/>
      <c r="NNR101" s="201"/>
      <c r="NNS101" s="201"/>
      <c r="NNT101" s="201"/>
      <c r="NNU101" s="201"/>
      <c r="NNV101" s="201"/>
      <c r="NNW101" s="201"/>
      <c r="NNX101" s="201"/>
      <c r="NNY101" s="201"/>
      <c r="NNZ101" s="201"/>
      <c r="NOA101" s="201"/>
      <c r="NOB101" s="201"/>
      <c r="NOC101" s="201"/>
      <c r="NOD101" s="201"/>
      <c r="NOE101" s="201"/>
      <c r="NOF101" s="201"/>
      <c r="NOG101" s="201"/>
      <c r="NOH101" s="201"/>
      <c r="NOI101" s="201"/>
      <c r="NOJ101" s="201"/>
      <c r="NOK101" s="201"/>
      <c r="NOL101" s="201"/>
      <c r="NOM101" s="201"/>
      <c r="NON101" s="201"/>
      <c r="NOO101" s="201"/>
      <c r="NOP101" s="201"/>
      <c r="NOQ101" s="201"/>
      <c r="NOR101" s="201"/>
      <c r="NOS101" s="201"/>
      <c r="NOT101" s="201"/>
      <c r="NOU101" s="201"/>
      <c r="NOV101" s="201"/>
      <c r="NOW101" s="201"/>
      <c r="NOX101" s="201"/>
      <c r="NOY101" s="201"/>
      <c r="NOZ101" s="201"/>
      <c r="NPA101" s="201"/>
      <c r="NPB101" s="201"/>
      <c r="NPC101" s="201"/>
      <c r="NPD101" s="201"/>
      <c r="NPE101" s="201"/>
      <c r="NPF101" s="201"/>
      <c r="NPG101" s="201"/>
      <c r="NPH101" s="201"/>
      <c r="NPI101" s="201"/>
      <c r="NPJ101" s="201"/>
      <c r="NPK101" s="201"/>
      <c r="NPL101" s="201"/>
      <c r="NPM101" s="201"/>
      <c r="NPN101" s="201"/>
      <c r="NPO101" s="201"/>
      <c r="NPP101" s="201"/>
      <c r="NPQ101" s="201"/>
      <c r="NPR101" s="201"/>
      <c r="NPS101" s="201"/>
      <c r="NPT101" s="201"/>
      <c r="NPU101" s="201"/>
      <c r="NPV101" s="201"/>
      <c r="NPW101" s="201"/>
      <c r="NPX101" s="201"/>
      <c r="NPY101" s="201"/>
      <c r="NPZ101" s="201"/>
      <c r="NQA101" s="201"/>
      <c r="NQB101" s="201"/>
      <c r="NQC101" s="201"/>
      <c r="NQD101" s="201"/>
      <c r="NQE101" s="201"/>
      <c r="NQF101" s="201"/>
      <c r="NQG101" s="201"/>
      <c r="NQH101" s="201"/>
      <c r="NQI101" s="201"/>
      <c r="NQJ101" s="201"/>
      <c r="NQK101" s="201"/>
      <c r="NQL101" s="201"/>
      <c r="NQM101" s="201"/>
      <c r="NQN101" s="201"/>
      <c r="NQO101" s="201"/>
      <c r="NQP101" s="201"/>
      <c r="NQQ101" s="201"/>
      <c r="NQR101" s="201"/>
      <c r="NQS101" s="201"/>
      <c r="NQT101" s="201"/>
      <c r="NQU101" s="201"/>
      <c r="NQV101" s="201"/>
      <c r="NQW101" s="201"/>
      <c r="NQX101" s="201"/>
      <c r="NQY101" s="201"/>
      <c r="NQZ101" s="201"/>
      <c r="NRA101" s="201"/>
      <c r="NRB101" s="201"/>
      <c r="NRC101" s="201"/>
      <c r="NRD101" s="201"/>
      <c r="NRE101" s="201"/>
      <c r="NRF101" s="201"/>
      <c r="NRG101" s="201"/>
      <c r="NRH101" s="201"/>
      <c r="NRI101" s="201"/>
      <c r="NRJ101" s="201"/>
      <c r="NRK101" s="201"/>
      <c r="NRL101" s="201"/>
      <c r="NRM101" s="201"/>
      <c r="NRN101" s="201"/>
      <c r="NRO101" s="201"/>
      <c r="NRP101" s="201"/>
      <c r="NRQ101" s="201"/>
      <c r="NRR101" s="201"/>
      <c r="NRS101" s="201"/>
      <c r="NRT101" s="201"/>
      <c r="NRU101" s="201"/>
      <c r="NRV101" s="201"/>
      <c r="NRW101" s="201"/>
      <c r="NRX101" s="201"/>
      <c r="NRY101" s="201"/>
      <c r="NRZ101" s="201"/>
      <c r="NSA101" s="201"/>
      <c r="NSB101" s="201"/>
      <c r="NSC101" s="201"/>
      <c r="NSD101" s="201"/>
      <c r="NSE101" s="201"/>
      <c r="NSF101" s="201"/>
      <c r="NSG101" s="201"/>
      <c r="NSH101" s="201"/>
      <c r="NSI101" s="201"/>
      <c r="NSJ101" s="201"/>
      <c r="NSK101" s="201"/>
      <c r="NSL101" s="201"/>
      <c r="NSM101" s="201"/>
      <c r="NSN101" s="201"/>
      <c r="NSO101" s="201"/>
      <c r="NSP101" s="201"/>
      <c r="NSQ101" s="201"/>
      <c r="NSR101" s="201"/>
      <c r="NSS101" s="201"/>
      <c r="NST101" s="201"/>
      <c r="NSU101" s="201"/>
      <c r="NSV101" s="201"/>
      <c r="NSW101" s="201"/>
      <c r="NSX101" s="201"/>
      <c r="NSY101" s="201"/>
      <c r="NSZ101" s="201"/>
      <c r="NTA101" s="201"/>
      <c r="NTB101" s="201"/>
      <c r="NTC101" s="201"/>
      <c r="NTD101" s="201"/>
      <c r="NTE101" s="201"/>
      <c r="NTF101" s="201"/>
      <c r="NTG101" s="201"/>
      <c r="NTH101" s="201"/>
      <c r="NTI101" s="201"/>
      <c r="NTJ101" s="201"/>
      <c r="NTK101" s="201"/>
      <c r="NTL101" s="201"/>
      <c r="NTM101" s="201"/>
      <c r="NTN101" s="201"/>
      <c r="NTO101" s="201"/>
      <c r="NTP101" s="201"/>
      <c r="NTQ101" s="201"/>
      <c r="NTR101" s="201"/>
      <c r="NTS101" s="201"/>
      <c r="NTT101" s="201"/>
      <c r="NTU101" s="201"/>
      <c r="NTV101" s="201"/>
      <c r="NTW101" s="201"/>
      <c r="NTX101" s="201"/>
      <c r="NTY101" s="201"/>
      <c r="NTZ101" s="201"/>
      <c r="NUA101" s="201"/>
      <c r="NUB101" s="201"/>
      <c r="NUC101" s="201"/>
      <c r="NUD101" s="201"/>
      <c r="NUE101" s="201"/>
      <c r="NUF101" s="201"/>
      <c r="NUG101" s="201"/>
      <c r="NUH101" s="201"/>
      <c r="NUI101" s="201"/>
      <c r="NUJ101" s="201"/>
      <c r="NUK101" s="201"/>
      <c r="NUL101" s="201"/>
      <c r="NUM101" s="201"/>
      <c r="NUN101" s="201"/>
      <c r="NUO101" s="201"/>
      <c r="NUP101" s="201"/>
      <c r="NUQ101" s="201"/>
      <c r="NUR101" s="201"/>
      <c r="NUS101" s="201"/>
      <c r="NUT101" s="201"/>
      <c r="NUU101" s="201"/>
      <c r="NUV101" s="201"/>
      <c r="NUW101" s="201"/>
      <c r="NUX101" s="201"/>
      <c r="NUY101" s="201"/>
      <c r="NUZ101" s="201"/>
      <c r="NVA101" s="201"/>
      <c r="NVB101" s="201"/>
      <c r="NVC101" s="201"/>
      <c r="NVD101" s="201"/>
      <c r="NVE101" s="201"/>
      <c r="NVF101" s="201"/>
      <c r="NVG101" s="201"/>
      <c r="NVH101" s="201"/>
      <c r="NVI101" s="201"/>
      <c r="NVJ101" s="201"/>
      <c r="NVK101" s="201"/>
      <c r="NVL101" s="201"/>
      <c r="NVM101" s="201"/>
      <c r="NVN101" s="201"/>
      <c r="NVO101" s="201"/>
      <c r="NVP101" s="201"/>
      <c r="NVQ101" s="201"/>
      <c r="NVR101" s="201"/>
      <c r="NVS101" s="201"/>
      <c r="NVT101" s="201"/>
      <c r="NVU101" s="201"/>
      <c r="NVV101" s="201"/>
      <c r="NVW101" s="201"/>
      <c r="NVX101" s="201"/>
      <c r="NVY101" s="201"/>
      <c r="NVZ101" s="201"/>
      <c r="NWA101" s="201"/>
      <c r="NWB101" s="201"/>
      <c r="NWC101" s="201"/>
      <c r="NWD101" s="201"/>
      <c r="NWE101" s="201"/>
      <c r="NWF101" s="201"/>
      <c r="NWG101" s="201"/>
      <c r="NWH101" s="201"/>
      <c r="NWI101" s="201"/>
      <c r="NWJ101" s="201"/>
      <c r="NWK101" s="201"/>
      <c r="NWL101" s="201"/>
      <c r="NWM101" s="201"/>
      <c r="NWN101" s="201"/>
      <c r="NWO101" s="201"/>
      <c r="NWP101" s="201"/>
      <c r="NWQ101" s="201"/>
      <c r="NWR101" s="201"/>
      <c r="NWS101" s="201"/>
      <c r="NWT101" s="201"/>
      <c r="NWU101" s="201"/>
      <c r="NWV101" s="201"/>
      <c r="NWW101" s="201"/>
      <c r="NWX101" s="201"/>
      <c r="NWY101" s="201"/>
      <c r="NWZ101" s="201"/>
      <c r="NXA101" s="201"/>
      <c r="NXB101" s="201"/>
      <c r="NXC101" s="201"/>
      <c r="NXD101" s="201"/>
      <c r="NXE101" s="201"/>
      <c r="NXF101" s="201"/>
      <c r="NXG101" s="201"/>
      <c r="NXH101" s="201"/>
      <c r="NXI101" s="201"/>
      <c r="NXJ101" s="201"/>
      <c r="NXK101" s="201"/>
      <c r="NXL101" s="201"/>
      <c r="NXM101" s="201"/>
      <c r="NXN101" s="201"/>
      <c r="NXO101" s="201"/>
      <c r="NXP101" s="201"/>
      <c r="NXQ101" s="201"/>
      <c r="NXR101" s="201"/>
      <c r="NXS101" s="201"/>
      <c r="NXT101" s="201"/>
      <c r="NXU101" s="201"/>
      <c r="NXV101" s="201"/>
      <c r="NXW101" s="201"/>
      <c r="NXX101" s="201"/>
      <c r="NXY101" s="201"/>
      <c r="NXZ101" s="201"/>
      <c r="NYA101" s="201"/>
      <c r="NYB101" s="201"/>
      <c r="NYC101" s="201"/>
      <c r="NYD101" s="201"/>
      <c r="NYE101" s="201"/>
      <c r="NYF101" s="201"/>
      <c r="NYG101" s="201"/>
      <c r="NYH101" s="201"/>
      <c r="NYI101" s="201"/>
      <c r="NYJ101" s="201"/>
      <c r="NYK101" s="201"/>
      <c r="NYL101" s="201"/>
      <c r="NYM101" s="201"/>
      <c r="NYN101" s="201"/>
      <c r="NYO101" s="201"/>
      <c r="NYP101" s="201"/>
      <c r="NYQ101" s="201"/>
      <c r="NYR101" s="201"/>
      <c r="NYS101" s="201"/>
      <c r="NYT101" s="201"/>
      <c r="NYU101" s="201"/>
      <c r="NYV101" s="201"/>
      <c r="NYW101" s="201"/>
      <c r="NYX101" s="201"/>
      <c r="NYY101" s="201"/>
      <c r="NYZ101" s="201"/>
      <c r="NZA101" s="201"/>
      <c r="NZB101" s="201"/>
      <c r="NZC101" s="201"/>
      <c r="NZD101" s="201"/>
      <c r="NZE101" s="201"/>
      <c r="NZF101" s="201"/>
      <c r="NZG101" s="201"/>
      <c r="NZH101" s="201"/>
      <c r="NZI101" s="201"/>
      <c r="NZJ101" s="201"/>
      <c r="NZK101" s="201"/>
      <c r="NZL101" s="201"/>
      <c r="NZM101" s="201"/>
      <c r="NZN101" s="201"/>
      <c r="NZO101" s="201"/>
      <c r="NZP101" s="201"/>
      <c r="NZQ101" s="201"/>
      <c r="NZR101" s="201"/>
      <c r="NZS101" s="201"/>
      <c r="NZT101" s="201"/>
      <c r="NZU101" s="201"/>
      <c r="NZV101" s="201"/>
      <c r="NZW101" s="201"/>
      <c r="NZX101" s="201"/>
      <c r="NZY101" s="201"/>
      <c r="NZZ101" s="201"/>
      <c r="OAA101" s="201"/>
      <c r="OAB101" s="201"/>
      <c r="OAC101" s="201"/>
      <c r="OAD101" s="201"/>
      <c r="OAE101" s="201"/>
      <c r="OAF101" s="201"/>
      <c r="OAG101" s="201"/>
      <c r="OAH101" s="201"/>
      <c r="OAI101" s="201"/>
      <c r="OAJ101" s="201"/>
      <c r="OAK101" s="201"/>
      <c r="OAL101" s="201"/>
      <c r="OAM101" s="201"/>
      <c r="OAN101" s="201"/>
      <c r="OAO101" s="201"/>
      <c r="OAP101" s="201"/>
      <c r="OAQ101" s="201"/>
      <c r="OAR101" s="201"/>
      <c r="OAS101" s="201"/>
      <c r="OAT101" s="201"/>
      <c r="OAU101" s="201"/>
      <c r="OAV101" s="201"/>
      <c r="OAW101" s="201"/>
      <c r="OAX101" s="201"/>
      <c r="OAY101" s="201"/>
      <c r="OAZ101" s="201"/>
      <c r="OBA101" s="201"/>
      <c r="OBB101" s="201"/>
      <c r="OBC101" s="201"/>
      <c r="OBD101" s="201"/>
      <c r="OBE101" s="201"/>
      <c r="OBF101" s="201"/>
      <c r="OBG101" s="201"/>
      <c r="OBH101" s="201"/>
      <c r="OBI101" s="201"/>
      <c r="OBJ101" s="201"/>
      <c r="OBK101" s="201"/>
      <c r="OBL101" s="201"/>
      <c r="OBM101" s="201"/>
      <c r="OBN101" s="201"/>
      <c r="OBO101" s="201"/>
      <c r="OBP101" s="201"/>
      <c r="OBQ101" s="201"/>
      <c r="OBR101" s="201"/>
      <c r="OBS101" s="201"/>
      <c r="OBT101" s="201"/>
      <c r="OBU101" s="201"/>
      <c r="OBV101" s="201"/>
      <c r="OBW101" s="201"/>
      <c r="OBX101" s="201"/>
      <c r="OBY101" s="201"/>
      <c r="OBZ101" s="201"/>
      <c r="OCA101" s="201"/>
      <c r="OCB101" s="201"/>
      <c r="OCC101" s="201"/>
      <c r="OCD101" s="201"/>
      <c r="OCE101" s="201"/>
      <c r="OCF101" s="201"/>
      <c r="OCG101" s="201"/>
      <c r="OCH101" s="201"/>
      <c r="OCI101" s="201"/>
      <c r="OCJ101" s="201"/>
      <c r="OCK101" s="201"/>
      <c r="OCL101" s="201"/>
      <c r="OCM101" s="201"/>
      <c r="OCN101" s="201"/>
      <c r="OCO101" s="201"/>
      <c r="OCP101" s="201"/>
      <c r="OCQ101" s="201"/>
      <c r="OCR101" s="201"/>
      <c r="OCS101" s="201"/>
      <c r="OCT101" s="201"/>
      <c r="OCU101" s="201"/>
      <c r="OCV101" s="201"/>
      <c r="OCW101" s="201"/>
      <c r="OCX101" s="201"/>
      <c r="OCY101" s="201"/>
      <c r="OCZ101" s="201"/>
      <c r="ODA101" s="201"/>
      <c r="ODB101" s="201"/>
      <c r="ODC101" s="201"/>
      <c r="ODD101" s="201"/>
      <c r="ODE101" s="201"/>
      <c r="ODF101" s="201"/>
      <c r="ODG101" s="201"/>
      <c r="ODH101" s="201"/>
      <c r="ODI101" s="201"/>
      <c r="ODJ101" s="201"/>
      <c r="ODK101" s="201"/>
      <c r="ODL101" s="201"/>
      <c r="ODM101" s="201"/>
      <c r="ODN101" s="201"/>
      <c r="ODO101" s="201"/>
      <c r="ODP101" s="201"/>
      <c r="ODQ101" s="201"/>
      <c r="ODR101" s="201"/>
      <c r="ODS101" s="201"/>
      <c r="ODT101" s="201"/>
      <c r="ODU101" s="201"/>
      <c r="ODV101" s="201"/>
      <c r="ODW101" s="201"/>
      <c r="ODX101" s="201"/>
      <c r="ODY101" s="201"/>
      <c r="ODZ101" s="201"/>
      <c r="OEA101" s="201"/>
      <c r="OEB101" s="201"/>
      <c r="OEC101" s="201"/>
      <c r="OED101" s="201"/>
      <c r="OEE101" s="201"/>
      <c r="OEF101" s="201"/>
      <c r="OEG101" s="201"/>
      <c r="OEH101" s="201"/>
      <c r="OEI101" s="201"/>
      <c r="OEJ101" s="201"/>
      <c r="OEK101" s="201"/>
      <c r="OEL101" s="201"/>
      <c r="OEM101" s="201"/>
      <c r="OEN101" s="201"/>
      <c r="OEO101" s="201"/>
      <c r="OEP101" s="201"/>
      <c r="OEQ101" s="201"/>
      <c r="OER101" s="201"/>
      <c r="OES101" s="201"/>
      <c r="OET101" s="201"/>
      <c r="OEU101" s="201"/>
      <c r="OEV101" s="201"/>
      <c r="OEW101" s="201"/>
      <c r="OEX101" s="201"/>
      <c r="OEY101" s="201"/>
      <c r="OEZ101" s="201"/>
      <c r="OFA101" s="201"/>
      <c r="OFB101" s="201"/>
      <c r="OFC101" s="201"/>
      <c r="OFD101" s="201"/>
      <c r="OFE101" s="201"/>
      <c r="OFF101" s="201"/>
      <c r="OFG101" s="201"/>
      <c r="OFH101" s="201"/>
      <c r="OFI101" s="201"/>
      <c r="OFJ101" s="201"/>
      <c r="OFK101" s="201"/>
      <c r="OFL101" s="201"/>
      <c r="OFM101" s="201"/>
      <c r="OFN101" s="201"/>
      <c r="OFO101" s="201"/>
      <c r="OFP101" s="201"/>
      <c r="OFQ101" s="201"/>
      <c r="OFR101" s="201"/>
      <c r="OFS101" s="201"/>
      <c r="OFT101" s="201"/>
      <c r="OFU101" s="201"/>
      <c r="OFV101" s="201"/>
      <c r="OFW101" s="201"/>
      <c r="OFX101" s="201"/>
      <c r="OFY101" s="201"/>
      <c r="OFZ101" s="201"/>
      <c r="OGA101" s="201"/>
      <c r="OGB101" s="201"/>
      <c r="OGC101" s="201"/>
      <c r="OGD101" s="201"/>
      <c r="OGE101" s="201"/>
      <c r="OGF101" s="201"/>
      <c r="OGG101" s="201"/>
      <c r="OGH101" s="201"/>
      <c r="OGI101" s="201"/>
      <c r="OGJ101" s="201"/>
      <c r="OGK101" s="201"/>
      <c r="OGL101" s="201"/>
      <c r="OGM101" s="201"/>
      <c r="OGN101" s="201"/>
      <c r="OGO101" s="201"/>
      <c r="OGP101" s="201"/>
      <c r="OGQ101" s="201"/>
      <c r="OGR101" s="201"/>
      <c r="OGS101" s="201"/>
      <c r="OGT101" s="201"/>
      <c r="OGU101" s="201"/>
      <c r="OGV101" s="201"/>
      <c r="OGW101" s="201"/>
      <c r="OGX101" s="201"/>
      <c r="OGY101" s="201"/>
      <c r="OGZ101" s="201"/>
      <c r="OHA101" s="201"/>
      <c r="OHB101" s="201"/>
      <c r="OHC101" s="201"/>
      <c r="OHD101" s="201"/>
      <c r="OHE101" s="201"/>
      <c r="OHF101" s="201"/>
      <c r="OHG101" s="201"/>
      <c r="OHH101" s="201"/>
      <c r="OHI101" s="201"/>
      <c r="OHJ101" s="201"/>
      <c r="OHK101" s="201"/>
      <c r="OHL101" s="201"/>
      <c r="OHM101" s="201"/>
      <c r="OHN101" s="201"/>
      <c r="OHO101" s="201"/>
      <c r="OHP101" s="201"/>
      <c r="OHQ101" s="201"/>
      <c r="OHR101" s="201"/>
      <c r="OHS101" s="201"/>
      <c r="OHT101" s="201"/>
      <c r="OHU101" s="201"/>
      <c r="OHV101" s="201"/>
      <c r="OHW101" s="201"/>
      <c r="OHX101" s="201"/>
      <c r="OHY101" s="201"/>
      <c r="OHZ101" s="201"/>
      <c r="OIA101" s="201"/>
      <c r="OIB101" s="201"/>
      <c r="OIC101" s="201"/>
      <c r="OID101" s="201"/>
      <c r="OIE101" s="201"/>
      <c r="OIF101" s="201"/>
      <c r="OIG101" s="201"/>
      <c r="OIH101" s="201"/>
      <c r="OII101" s="201"/>
      <c r="OIJ101" s="201"/>
      <c r="OIK101" s="201"/>
      <c r="OIL101" s="201"/>
      <c r="OIM101" s="201"/>
      <c r="OIN101" s="201"/>
      <c r="OIO101" s="201"/>
      <c r="OIP101" s="201"/>
      <c r="OIQ101" s="201"/>
      <c r="OIR101" s="201"/>
      <c r="OIS101" s="201"/>
      <c r="OIT101" s="201"/>
      <c r="OIU101" s="201"/>
      <c r="OIV101" s="201"/>
      <c r="OIW101" s="201"/>
      <c r="OIX101" s="201"/>
      <c r="OIY101" s="201"/>
      <c r="OIZ101" s="201"/>
      <c r="OJA101" s="201"/>
      <c r="OJB101" s="201"/>
      <c r="OJC101" s="201"/>
      <c r="OJD101" s="201"/>
      <c r="OJE101" s="201"/>
      <c r="OJF101" s="201"/>
      <c r="OJG101" s="201"/>
      <c r="OJH101" s="201"/>
      <c r="OJI101" s="201"/>
      <c r="OJJ101" s="201"/>
      <c r="OJK101" s="201"/>
      <c r="OJL101" s="201"/>
      <c r="OJM101" s="201"/>
      <c r="OJN101" s="201"/>
      <c r="OJO101" s="201"/>
      <c r="OJP101" s="201"/>
      <c r="OJQ101" s="201"/>
      <c r="OJR101" s="201"/>
      <c r="OJS101" s="201"/>
      <c r="OJT101" s="201"/>
      <c r="OJU101" s="201"/>
      <c r="OJV101" s="201"/>
      <c r="OJW101" s="201"/>
      <c r="OJX101" s="201"/>
      <c r="OJY101" s="201"/>
      <c r="OJZ101" s="201"/>
      <c r="OKA101" s="201"/>
      <c r="OKB101" s="201"/>
      <c r="OKC101" s="201"/>
      <c r="OKD101" s="201"/>
      <c r="OKE101" s="201"/>
      <c r="OKF101" s="201"/>
      <c r="OKG101" s="201"/>
      <c r="OKH101" s="201"/>
      <c r="OKI101" s="201"/>
      <c r="OKJ101" s="201"/>
      <c r="OKK101" s="201"/>
      <c r="OKL101" s="201"/>
      <c r="OKM101" s="201"/>
      <c r="OKN101" s="201"/>
      <c r="OKO101" s="201"/>
      <c r="OKP101" s="201"/>
      <c r="OKQ101" s="201"/>
      <c r="OKR101" s="201"/>
      <c r="OKS101" s="201"/>
      <c r="OKT101" s="201"/>
      <c r="OKU101" s="201"/>
      <c r="OKV101" s="201"/>
      <c r="OKW101" s="201"/>
      <c r="OKX101" s="201"/>
      <c r="OKY101" s="201"/>
      <c r="OKZ101" s="201"/>
      <c r="OLA101" s="201"/>
      <c r="OLB101" s="201"/>
      <c r="OLC101" s="201"/>
      <c r="OLD101" s="201"/>
      <c r="OLE101" s="201"/>
      <c r="OLF101" s="201"/>
      <c r="OLG101" s="201"/>
      <c r="OLH101" s="201"/>
      <c r="OLI101" s="201"/>
      <c r="OLJ101" s="201"/>
      <c r="OLK101" s="201"/>
      <c r="OLL101" s="201"/>
      <c r="OLM101" s="201"/>
      <c r="OLN101" s="201"/>
      <c r="OLO101" s="201"/>
      <c r="OLP101" s="201"/>
      <c r="OLQ101" s="201"/>
      <c r="OLR101" s="201"/>
      <c r="OLS101" s="201"/>
      <c r="OLT101" s="201"/>
      <c r="OLU101" s="201"/>
      <c r="OLV101" s="201"/>
      <c r="OLW101" s="201"/>
      <c r="OLX101" s="201"/>
      <c r="OLY101" s="201"/>
      <c r="OLZ101" s="201"/>
      <c r="OMA101" s="201"/>
      <c r="OMB101" s="201"/>
      <c r="OMC101" s="201"/>
      <c r="OMD101" s="201"/>
      <c r="OME101" s="201"/>
      <c r="OMF101" s="201"/>
      <c r="OMG101" s="201"/>
      <c r="OMH101" s="201"/>
      <c r="OMI101" s="201"/>
      <c r="OMJ101" s="201"/>
      <c r="OMK101" s="201"/>
      <c r="OML101" s="201"/>
      <c r="OMM101" s="201"/>
      <c r="OMN101" s="201"/>
      <c r="OMO101" s="201"/>
      <c r="OMP101" s="201"/>
      <c r="OMQ101" s="201"/>
      <c r="OMR101" s="201"/>
      <c r="OMS101" s="201"/>
      <c r="OMT101" s="201"/>
      <c r="OMU101" s="201"/>
      <c r="OMV101" s="201"/>
      <c r="OMW101" s="201"/>
      <c r="OMX101" s="201"/>
      <c r="OMY101" s="201"/>
      <c r="OMZ101" s="201"/>
      <c r="ONA101" s="201"/>
      <c r="ONB101" s="201"/>
      <c r="ONC101" s="201"/>
      <c r="OND101" s="201"/>
      <c r="ONE101" s="201"/>
      <c r="ONF101" s="201"/>
      <c r="ONG101" s="201"/>
      <c r="ONH101" s="201"/>
      <c r="ONI101" s="201"/>
      <c r="ONJ101" s="201"/>
      <c r="ONK101" s="201"/>
      <c r="ONL101" s="201"/>
      <c r="ONM101" s="201"/>
      <c r="ONN101" s="201"/>
      <c r="ONO101" s="201"/>
      <c r="ONP101" s="201"/>
      <c r="ONQ101" s="201"/>
      <c r="ONR101" s="201"/>
      <c r="ONS101" s="201"/>
      <c r="ONT101" s="201"/>
      <c r="ONU101" s="201"/>
      <c r="ONV101" s="201"/>
      <c r="ONW101" s="201"/>
      <c r="ONX101" s="201"/>
      <c r="ONY101" s="201"/>
      <c r="ONZ101" s="201"/>
      <c r="OOA101" s="201"/>
      <c r="OOB101" s="201"/>
      <c r="OOC101" s="201"/>
      <c r="OOD101" s="201"/>
      <c r="OOE101" s="201"/>
      <c r="OOF101" s="201"/>
      <c r="OOG101" s="201"/>
      <c r="OOH101" s="201"/>
      <c r="OOI101" s="201"/>
      <c r="OOJ101" s="201"/>
      <c r="OOK101" s="201"/>
      <c r="OOL101" s="201"/>
      <c r="OOM101" s="201"/>
      <c r="OON101" s="201"/>
      <c r="OOO101" s="201"/>
      <c r="OOP101" s="201"/>
      <c r="OOQ101" s="201"/>
      <c r="OOR101" s="201"/>
      <c r="OOS101" s="201"/>
      <c r="OOT101" s="201"/>
      <c r="OOU101" s="201"/>
      <c r="OOV101" s="201"/>
      <c r="OOW101" s="201"/>
      <c r="OOX101" s="201"/>
      <c r="OOY101" s="201"/>
      <c r="OOZ101" s="201"/>
      <c r="OPA101" s="201"/>
      <c r="OPB101" s="201"/>
      <c r="OPC101" s="201"/>
      <c r="OPD101" s="201"/>
      <c r="OPE101" s="201"/>
      <c r="OPF101" s="201"/>
      <c r="OPG101" s="201"/>
      <c r="OPH101" s="201"/>
      <c r="OPI101" s="201"/>
      <c r="OPJ101" s="201"/>
      <c r="OPK101" s="201"/>
      <c r="OPL101" s="201"/>
      <c r="OPM101" s="201"/>
      <c r="OPN101" s="201"/>
      <c r="OPO101" s="201"/>
      <c r="OPP101" s="201"/>
      <c r="OPQ101" s="201"/>
      <c r="OPR101" s="201"/>
      <c r="OPS101" s="201"/>
      <c r="OPT101" s="201"/>
      <c r="OPU101" s="201"/>
      <c r="OPV101" s="201"/>
      <c r="OPW101" s="201"/>
      <c r="OPX101" s="201"/>
      <c r="OPY101" s="201"/>
      <c r="OPZ101" s="201"/>
      <c r="OQA101" s="201"/>
      <c r="OQB101" s="201"/>
      <c r="OQC101" s="201"/>
      <c r="OQD101" s="201"/>
      <c r="OQE101" s="201"/>
      <c r="OQF101" s="201"/>
      <c r="OQG101" s="201"/>
      <c r="OQH101" s="201"/>
      <c r="OQI101" s="201"/>
      <c r="OQJ101" s="201"/>
      <c r="OQK101" s="201"/>
      <c r="OQL101" s="201"/>
      <c r="OQM101" s="201"/>
      <c r="OQN101" s="201"/>
      <c r="OQO101" s="201"/>
      <c r="OQP101" s="201"/>
      <c r="OQQ101" s="201"/>
      <c r="OQR101" s="201"/>
      <c r="OQS101" s="201"/>
      <c r="OQT101" s="201"/>
      <c r="OQU101" s="201"/>
      <c r="OQV101" s="201"/>
      <c r="OQW101" s="201"/>
      <c r="OQX101" s="201"/>
      <c r="OQY101" s="201"/>
      <c r="OQZ101" s="201"/>
      <c r="ORA101" s="201"/>
      <c r="ORB101" s="201"/>
      <c r="ORC101" s="201"/>
      <c r="ORD101" s="201"/>
      <c r="ORE101" s="201"/>
      <c r="ORF101" s="201"/>
      <c r="ORG101" s="201"/>
      <c r="ORH101" s="201"/>
      <c r="ORI101" s="201"/>
      <c r="ORJ101" s="201"/>
      <c r="ORK101" s="201"/>
      <c r="ORL101" s="201"/>
      <c r="ORM101" s="201"/>
      <c r="ORN101" s="201"/>
      <c r="ORO101" s="201"/>
      <c r="ORP101" s="201"/>
      <c r="ORQ101" s="201"/>
      <c r="ORR101" s="201"/>
      <c r="ORS101" s="201"/>
      <c r="ORT101" s="201"/>
      <c r="ORU101" s="201"/>
      <c r="ORV101" s="201"/>
      <c r="ORW101" s="201"/>
      <c r="ORX101" s="201"/>
      <c r="ORY101" s="201"/>
      <c r="ORZ101" s="201"/>
      <c r="OSA101" s="201"/>
      <c r="OSB101" s="201"/>
      <c r="OSC101" s="201"/>
      <c r="OSD101" s="201"/>
      <c r="OSE101" s="201"/>
      <c r="OSF101" s="201"/>
      <c r="OSG101" s="201"/>
      <c r="OSH101" s="201"/>
      <c r="OSI101" s="201"/>
      <c r="OSJ101" s="201"/>
      <c r="OSK101" s="201"/>
      <c r="OSL101" s="201"/>
      <c r="OSM101" s="201"/>
      <c r="OSN101" s="201"/>
      <c r="OSO101" s="201"/>
      <c r="OSP101" s="201"/>
      <c r="OSQ101" s="201"/>
      <c r="OSR101" s="201"/>
      <c r="OSS101" s="201"/>
      <c r="OST101" s="201"/>
      <c r="OSU101" s="201"/>
      <c r="OSV101" s="201"/>
      <c r="OSW101" s="201"/>
      <c r="OSX101" s="201"/>
      <c r="OSY101" s="201"/>
      <c r="OSZ101" s="201"/>
      <c r="OTA101" s="201"/>
      <c r="OTB101" s="201"/>
      <c r="OTC101" s="201"/>
      <c r="OTD101" s="201"/>
      <c r="OTE101" s="201"/>
      <c r="OTF101" s="201"/>
      <c r="OTG101" s="201"/>
      <c r="OTH101" s="201"/>
      <c r="OTI101" s="201"/>
      <c r="OTJ101" s="201"/>
      <c r="OTK101" s="201"/>
      <c r="OTL101" s="201"/>
      <c r="OTM101" s="201"/>
      <c r="OTN101" s="201"/>
      <c r="OTO101" s="201"/>
      <c r="OTP101" s="201"/>
      <c r="OTQ101" s="201"/>
      <c r="OTR101" s="201"/>
      <c r="OTS101" s="201"/>
      <c r="OTT101" s="201"/>
      <c r="OTU101" s="201"/>
      <c r="OTV101" s="201"/>
      <c r="OTW101" s="201"/>
      <c r="OTX101" s="201"/>
      <c r="OTY101" s="201"/>
      <c r="OTZ101" s="201"/>
      <c r="OUA101" s="201"/>
      <c r="OUB101" s="201"/>
      <c r="OUC101" s="201"/>
      <c r="OUD101" s="201"/>
      <c r="OUE101" s="201"/>
      <c r="OUF101" s="201"/>
      <c r="OUG101" s="201"/>
      <c r="OUH101" s="201"/>
      <c r="OUI101" s="201"/>
      <c r="OUJ101" s="201"/>
      <c r="OUK101" s="201"/>
      <c r="OUL101" s="201"/>
      <c r="OUM101" s="201"/>
      <c r="OUN101" s="201"/>
      <c r="OUO101" s="201"/>
      <c r="OUP101" s="201"/>
      <c r="OUQ101" s="201"/>
      <c r="OUR101" s="201"/>
      <c r="OUS101" s="201"/>
      <c r="OUT101" s="201"/>
      <c r="OUU101" s="201"/>
      <c r="OUV101" s="201"/>
      <c r="OUW101" s="201"/>
      <c r="OUX101" s="201"/>
      <c r="OUY101" s="201"/>
      <c r="OUZ101" s="201"/>
      <c r="OVA101" s="201"/>
      <c r="OVB101" s="201"/>
      <c r="OVC101" s="201"/>
      <c r="OVD101" s="201"/>
      <c r="OVE101" s="201"/>
      <c r="OVF101" s="201"/>
      <c r="OVG101" s="201"/>
      <c r="OVH101" s="201"/>
      <c r="OVI101" s="201"/>
      <c r="OVJ101" s="201"/>
      <c r="OVK101" s="201"/>
      <c r="OVL101" s="201"/>
      <c r="OVM101" s="201"/>
      <c r="OVN101" s="201"/>
      <c r="OVO101" s="201"/>
      <c r="OVP101" s="201"/>
      <c r="OVQ101" s="201"/>
      <c r="OVR101" s="201"/>
      <c r="OVS101" s="201"/>
      <c r="OVT101" s="201"/>
      <c r="OVU101" s="201"/>
      <c r="OVV101" s="201"/>
      <c r="OVW101" s="201"/>
      <c r="OVX101" s="201"/>
      <c r="OVY101" s="201"/>
      <c r="OVZ101" s="201"/>
      <c r="OWA101" s="201"/>
      <c r="OWB101" s="201"/>
      <c r="OWC101" s="201"/>
      <c r="OWD101" s="201"/>
      <c r="OWE101" s="201"/>
      <c r="OWF101" s="201"/>
      <c r="OWG101" s="201"/>
      <c r="OWH101" s="201"/>
      <c r="OWI101" s="201"/>
      <c r="OWJ101" s="201"/>
      <c r="OWK101" s="201"/>
      <c r="OWL101" s="201"/>
      <c r="OWM101" s="201"/>
      <c r="OWN101" s="201"/>
      <c r="OWO101" s="201"/>
      <c r="OWP101" s="201"/>
      <c r="OWQ101" s="201"/>
      <c r="OWR101" s="201"/>
      <c r="OWS101" s="201"/>
      <c r="OWT101" s="201"/>
      <c r="OWU101" s="201"/>
      <c r="OWV101" s="201"/>
      <c r="OWW101" s="201"/>
      <c r="OWX101" s="201"/>
      <c r="OWY101" s="201"/>
      <c r="OWZ101" s="201"/>
      <c r="OXA101" s="201"/>
      <c r="OXB101" s="201"/>
      <c r="OXC101" s="201"/>
      <c r="OXD101" s="201"/>
      <c r="OXE101" s="201"/>
      <c r="OXF101" s="201"/>
      <c r="OXG101" s="201"/>
      <c r="OXH101" s="201"/>
      <c r="OXI101" s="201"/>
      <c r="OXJ101" s="201"/>
      <c r="OXK101" s="201"/>
      <c r="OXL101" s="201"/>
      <c r="OXM101" s="201"/>
      <c r="OXN101" s="201"/>
      <c r="OXO101" s="201"/>
      <c r="OXP101" s="201"/>
      <c r="OXQ101" s="201"/>
      <c r="OXR101" s="201"/>
      <c r="OXS101" s="201"/>
      <c r="OXT101" s="201"/>
      <c r="OXU101" s="201"/>
      <c r="OXV101" s="201"/>
      <c r="OXW101" s="201"/>
      <c r="OXX101" s="201"/>
      <c r="OXY101" s="201"/>
      <c r="OXZ101" s="201"/>
      <c r="OYA101" s="201"/>
      <c r="OYB101" s="201"/>
      <c r="OYC101" s="201"/>
      <c r="OYD101" s="201"/>
      <c r="OYE101" s="201"/>
      <c r="OYF101" s="201"/>
      <c r="OYG101" s="201"/>
      <c r="OYH101" s="201"/>
      <c r="OYI101" s="201"/>
      <c r="OYJ101" s="201"/>
      <c r="OYK101" s="201"/>
      <c r="OYL101" s="201"/>
      <c r="OYM101" s="201"/>
      <c r="OYN101" s="201"/>
      <c r="OYO101" s="201"/>
      <c r="OYP101" s="201"/>
      <c r="OYQ101" s="201"/>
      <c r="OYR101" s="201"/>
      <c r="OYS101" s="201"/>
      <c r="OYT101" s="201"/>
      <c r="OYU101" s="201"/>
      <c r="OYV101" s="201"/>
      <c r="OYW101" s="201"/>
      <c r="OYX101" s="201"/>
      <c r="OYY101" s="201"/>
      <c r="OYZ101" s="201"/>
      <c r="OZA101" s="201"/>
      <c r="OZB101" s="201"/>
      <c r="OZC101" s="201"/>
      <c r="OZD101" s="201"/>
      <c r="OZE101" s="201"/>
      <c r="OZF101" s="201"/>
      <c r="OZG101" s="201"/>
      <c r="OZH101" s="201"/>
      <c r="OZI101" s="201"/>
      <c r="OZJ101" s="201"/>
      <c r="OZK101" s="201"/>
      <c r="OZL101" s="201"/>
      <c r="OZM101" s="201"/>
      <c r="OZN101" s="201"/>
      <c r="OZO101" s="201"/>
      <c r="OZP101" s="201"/>
      <c r="OZQ101" s="201"/>
      <c r="OZR101" s="201"/>
      <c r="OZS101" s="201"/>
      <c r="OZT101" s="201"/>
      <c r="OZU101" s="201"/>
      <c r="OZV101" s="201"/>
      <c r="OZW101" s="201"/>
      <c r="OZX101" s="201"/>
      <c r="OZY101" s="201"/>
      <c r="OZZ101" s="201"/>
      <c r="PAA101" s="201"/>
      <c r="PAB101" s="201"/>
      <c r="PAC101" s="201"/>
      <c r="PAD101" s="201"/>
      <c r="PAE101" s="201"/>
      <c r="PAF101" s="201"/>
      <c r="PAG101" s="201"/>
      <c r="PAH101" s="201"/>
      <c r="PAI101" s="201"/>
      <c r="PAJ101" s="201"/>
      <c r="PAK101" s="201"/>
      <c r="PAL101" s="201"/>
      <c r="PAM101" s="201"/>
      <c r="PAN101" s="201"/>
      <c r="PAO101" s="201"/>
      <c r="PAP101" s="201"/>
      <c r="PAQ101" s="201"/>
      <c r="PAR101" s="201"/>
      <c r="PAS101" s="201"/>
      <c r="PAT101" s="201"/>
      <c r="PAU101" s="201"/>
      <c r="PAV101" s="201"/>
      <c r="PAW101" s="201"/>
      <c r="PAX101" s="201"/>
      <c r="PAY101" s="201"/>
      <c r="PAZ101" s="201"/>
      <c r="PBA101" s="201"/>
      <c r="PBB101" s="201"/>
      <c r="PBC101" s="201"/>
      <c r="PBD101" s="201"/>
      <c r="PBE101" s="201"/>
      <c r="PBF101" s="201"/>
      <c r="PBG101" s="201"/>
      <c r="PBH101" s="201"/>
      <c r="PBI101" s="201"/>
      <c r="PBJ101" s="201"/>
      <c r="PBK101" s="201"/>
      <c r="PBL101" s="201"/>
      <c r="PBM101" s="201"/>
      <c r="PBN101" s="201"/>
      <c r="PBO101" s="201"/>
      <c r="PBP101" s="201"/>
      <c r="PBQ101" s="201"/>
      <c r="PBR101" s="201"/>
      <c r="PBS101" s="201"/>
      <c r="PBT101" s="201"/>
      <c r="PBU101" s="201"/>
      <c r="PBV101" s="201"/>
      <c r="PBW101" s="201"/>
      <c r="PBX101" s="201"/>
      <c r="PBY101" s="201"/>
      <c r="PBZ101" s="201"/>
      <c r="PCA101" s="201"/>
      <c r="PCB101" s="201"/>
      <c r="PCC101" s="201"/>
      <c r="PCD101" s="201"/>
      <c r="PCE101" s="201"/>
      <c r="PCF101" s="201"/>
      <c r="PCG101" s="201"/>
      <c r="PCH101" s="201"/>
      <c r="PCI101" s="201"/>
      <c r="PCJ101" s="201"/>
      <c r="PCK101" s="201"/>
      <c r="PCL101" s="201"/>
      <c r="PCM101" s="201"/>
      <c r="PCN101" s="201"/>
      <c r="PCO101" s="201"/>
      <c r="PCP101" s="201"/>
      <c r="PCQ101" s="201"/>
      <c r="PCR101" s="201"/>
      <c r="PCS101" s="201"/>
      <c r="PCT101" s="201"/>
      <c r="PCU101" s="201"/>
      <c r="PCV101" s="201"/>
      <c r="PCW101" s="201"/>
      <c r="PCX101" s="201"/>
      <c r="PCY101" s="201"/>
      <c r="PCZ101" s="201"/>
      <c r="PDA101" s="201"/>
      <c r="PDB101" s="201"/>
      <c r="PDC101" s="201"/>
      <c r="PDD101" s="201"/>
      <c r="PDE101" s="201"/>
      <c r="PDF101" s="201"/>
      <c r="PDG101" s="201"/>
      <c r="PDH101" s="201"/>
      <c r="PDI101" s="201"/>
      <c r="PDJ101" s="201"/>
      <c r="PDK101" s="201"/>
      <c r="PDL101" s="201"/>
      <c r="PDM101" s="201"/>
      <c r="PDN101" s="201"/>
      <c r="PDO101" s="201"/>
      <c r="PDP101" s="201"/>
      <c r="PDQ101" s="201"/>
      <c r="PDR101" s="201"/>
      <c r="PDS101" s="201"/>
      <c r="PDT101" s="201"/>
      <c r="PDU101" s="201"/>
      <c r="PDV101" s="201"/>
      <c r="PDW101" s="201"/>
      <c r="PDX101" s="201"/>
      <c r="PDY101" s="201"/>
      <c r="PDZ101" s="201"/>
      <c r="PEA101" s="201"/>
      <c r="PEB101" s="201"/>
      <c r="PEC101" s="201"/>
      <c r="PED101" s="201"/>
      <c r="PEE101" s="201"/>
      <c r="PEF101" s="201"/>
      <c r="PEG101" s="201"/>
      <c r="PEH101" s="201"/>
      <c r="PEI101" s="201"/>
      <c r="PEJ101" s="201"/>
      <c r="PEK101" s="201"/>
      <c r="PEL101" s="201"/>
      <c r="PEM101" s="201"/>
      <c r="PEN101" s="201"/>
      <c r="PEO101" s="201"/>
      <c r="PEP101" s="201"/>
      <c r="PEQ101" s="201"/>
      <c r="PER101" s="201"/>
      <c r="PES101" s="201"/>
      <c r="PET101" s="201"/>
      <c r="PEU101" s="201"/>
      <c r="PEV101" s="201"/>
      <c r="PEW101" s="201"/>
      <c r="PEX101" s="201"/>
      <c r="PEY101" s="201"/>
      <c r="PEZ101" s="201"/>
      <c r="PFA101" s="201"/>
      <c r="PFB101" s="201"/>
      <c r="PFC101" s="201"/>
      <c r="PFD101" s="201"/>
      <c r="PFE101" s="201"/>
      <c r="PFF101" s="201"/>
      <c r="PFG101" s="201"/>
      <c r="PFH101" s="201"/>
      <c r="PFI101" s="201"/>
      <c r="PFJ101" s="201"/>
      <c r="PFK101" s="201"/>
      <c r="PFL101" s="201"/>
      <c r="PFM101" s="201"/>
      <c r="PFN101" s="201"/>
      <c r="PFO101" s="201"/>
      <c r="PFP101" s="201"/>
      <c r="PFQ101" s="201"/>
      <c r="PFR101" s="201"/>
      <c r="PFS101" s="201"/>
      <c r="PFT101" s="201"/>
      <c r="PFU101" s="201"/>
      <c r="PFV101" s="201"/>
      <c r="PFW101" s="201"/>
      <c r="PFX101" s="201"/>
      <c r="PFY101" s="201"/>
      <c r="PFZ101" s="201"/>
      <c r="PGA101" s="201"/>
      <c r="PGB101" s="201"/>
      <c r="PGC101" s="201"/>
      <c r="PGD101" s="201"/>
      <c r="PGE101" s="201"/>
      <c r="PGF101" s="201"/>
      <c r="PGG101" s="201"/>
      <c r="PGH101" s="201"/>
      <c r="PGI101" s="201"/>
      <c r="PGJ101" s="201"/>
      <c r="PGK101" s="201"/>
      <c r="PGL101" s="201"/>
      <c r="PGM101" s="201"/>
      <c r="PGN101" s="201"/>
      <c r="PGO101" s="201"/>
      <c r="PGP101" s="201"/>
      <c r="PGQ101" s="201"/>
      <c r="PGR101" s="201"/>
      <c r="PGS101" s="201"/>
      <c r="PGT101" s="201"/>
      <c r="PGU101" s="201"/>
      <c r="PGV101" s="201"/>
      <c r="PGW101" s="201"/>
      <c r="PGX101" s="201"/>
      <c r="PGY101" s="201"/>
      <c r="PGZ101" s="201"/>
      <c r="PHA101" s="201"/>
      <c r="PHB101" s="201"/>
      <c r="PHC101" s="201"/>
      <c r="PHD101" s="201"/>
      <c r="PHE101" s="201"/>
      <c r="PHF101" s="201"/>
      <c r="PHG101" s="201"/>
      <c r="PHH101" s="201"/>
      <c r="PHI101" s="201"/>
      <c r="PHJ101" s="201"/>
      <c r="PHK101" s="201"/>
      <c r="PHL101" s="201"/>
      <c r="PHM101" s="201"/>
      <c r="PHN101" s="201"/>
      <c r="PHO101" s="201"/>
      <c r="PHP101" s="201"/>
      <c r="PHQ101" s="201"/>
      <c r="PHR101" s="201"/>
      <c r="PHS101" s="201"/>
      <c r="PHT101" s="201"/>
      <c r="PHU101" s="201"/>
      <c r="PHV101" s="201"/>
      <c r="PHW101" s="201"/>
      <c r="PHX101" s="201"/>
      <c r="PHY101" s="201"/>
      <c r="PHZ101" s="201"/>
      <c r="PIA101" s="201"/>
      <c r="PIB101" s="201"/>
      <c r="PIC101" s="201"/>
      <c r="PID101" s="201"/>
      <c r="PIE101" s="201"/>
      <c r="PIF101" s="201"/>
      <c r="PIG101" s="201"/>
      <c r="PIH101" s="201"/>
      <c r="PII101" s="201"/>
      <c r="PIJ101" s="201"/>
      <c r="PIK101" s="201"/>
      <c r="PIL101" s="201"/>
      <c r="PIM101" s="201"/>
      <c r="PIN101" s="201"/>
      <c r="PIO101" s="201"/>
      <c r="PIP101" s="201"/>
      <c r="PIQ101" s="201"/>
      <c r="PIR101" s="201"/>
      <c r="PIS101" s="201"/>
      <c r="PIT101" s="201"/>
      <c r="PIU101" s="201"/>
      <c r="PIV101" s="201"/>
      <c r="PIW101" s="201"/>
      <c r="PIX101" s="201"/>
      <c r="PIY101" s="201"/>
      <c r="PIZ101" s="201"/>
      <c r="PJA101" s="201"/>
      <c r="PJB101" s="201"/>
      <c r="PJC101" s="201"/>
      <c r="PJD101" s="201"/>
      <c r="PJE101" s="201"/>
      <c r="PJF101" s="201"/>
      <c r="PJG101" s="201"/>
      <c r="PJH101" s="201"/>
      <c r="PJI101" s="201"/>
      <c r="PJJ101" s="201"/>
      <c r="PJK101" s="201"/>
      <c r="PJL101" s="201"/>
      <c r="PJM101" s="201"/>
      <c r="PJN101" s="201"/>
      <c r="PJO101" s="201"/>
      <c r="PJP101" s="201"/>
      <c r="PJQ101" s="201"/>
      <c r="PJR101" s="201"/>
      <c r="PJS101" s="201"/>
      <c r="PJT101" s="201"/>
      <c r="PJU101" s="201"/>
      <c r="PJV101" s="201"/>
      <c r="PJW101" s="201"/>
      <c r="PJX101" s="201"/>
      <c r="PJY101" s="201"/>
      <c r="PJZ101" s="201"/>
      <c r="PKA101" s="201"/>
      <c r="PKB101" s="201"/>
      <c r="PKC101" s="201"/>
      <c r="PKD101" s="201"/>
      <c r="PKE101" s="201"/>
      <c r="PKF101" s="201"/>
      <c r="PKG101" s="201"/>
      <c r="PKH101" s="201"/>
      <c r="PKI101" s="201"/>
      <c r="PKJ101" s="201"/>
      <c r="PKK101" s="201"/>
      <c r="PKL101" s="201"/>
      <c r="PKM101" s="201"/>
      <c r="PKN101" s="201"/>
      <c r="PKO101" s="201"/>
      <c r="PKP101" s="201"/>
      <c r="PKQ101" s="201"/>
      <c r="PKR101" s="201"/>
      <c r="PKS101" s="201"/>
      <c r="PKT101" s="201"/>
      <c r="PKU101" s="201"/>
      <c r="PKV101" s="201"/>
      <c r="PKW101" s="201"/>
      <c r="PKX101" s="201"/>
      <c r="PKY101" s="201"/>
      <c r="PKZ101" s="201"/>
      <c r="PLA101" s="201"/>
      <c r="PLB101" s="201"/>
      <c r="PLC101" s="201"/>
      <c r="PLD101" s="201"/>
      <c r="PLE101" s="201"/>
      <c r="PLF101" s="201"/>
      <c r="PLG101" s="201"/>
      <c r="PLH101" s="201"/>
      <c r="PLI101" s="201"/>
      <c r="PLJ101" s="201"/>
      <c r="PLK101" s="201"/>
      <c r="PLL101" s="201"/>
      <c r="PLM101" s="201"/>
      <c r="PLN101" s="201"/>
      <c r="PLO101" s="201"/>
      <c r="PLP101" s="201"/>
      <c r="PLQ101" s="201"/>
      <c r="PLR101" s="201"/>
      <c r="PLS101" s="201"/>
      <c r="PLT101" s="201"/>
      <c r="PLU101" s="201"/>
      <c r="PLV101" s="201"/>
      <c r="PLW101" s="201"/>
      <c r="PLX101" s="201"/>
      <c r="PLY101" s="201"/>
      <c r="PLZ101" s="201"/>
      <c r="PMA101" s="201"/>
      <c r="PMB101" s="201"/>
      <c r="PMC101" s="201"/>
      <c r="PMD101" s="201"/>
      <c r="PME101" s="201"/>
      <c r="PMF101" s="201"/>
      <c r="PMG101" s="201"/>
      <c r="PMH101" s="201"/>
      <c r="PMI101" s="201"/>
      <c r="PMJ101" s="201"/>
      <c r="PMK101" s="201"/>
      <c r="PML101" s="201"/>
      <c r="PMM101" s="201"/>
      <c r="PMN101" s="201"/>
      <c r="PMO101" s="201"/>
      <c r="PMP101" s="201"/>
      <c r="PMQ101" s="201"/>
      <c r="PMR101" s="201"/>
      <c r="PMS101" s="201"/>
      <c r="PMT101" s="201"/>
      <c r="PMU101" s="201"/>
      <c r="PMV101" s="201"/>
      <c r="PMW101" s="201"/>
      <c r="PMX101" s="201"/>
      <c r="PMY101" s="201"/>
      <c r="PMZ101" s="201"/>
      <c r="PNA101" s="201"/>
      <c r="PNB101" s="201"/>
      <c r="PNC101" s="201"/>
      <c r="PND101" s="201"/>
      <c r="PNE101" s="201"/>
      <c r="PNF101" s="201"/>
      <c r="PNG101" s="201"/>
      <c r="PNH101" s="201"/>
      <c r="PNI101" s="201"/>
      <c r="PNJ101" s="201"/>
      <c r="PNK101" s="201"/>
      <c r="PNL101" s="201"/>
      <c r="PNM101" s="201"/>
      <c r="PNN101" s="201"/>
      <c r="PNO101" s="201"/>
      <c r="PNP101" s="201"/>
      <c r="PNQ101" s="201"/>
      <c r="PNR101" s="201"/>
      <c r="PNS101" s="201"/>
      <c r="PNT101" s="201"/>
      <c r="PNU101" s="201"/>
      <c r="PNV101" s="201"/>
      <c r="PNW101" s="201"/>
      <c r="PNX101" s="201"/>
      <c r="PNY101" s="201"/>
      <c r="PNZ101" s="201"/>
      <c r="POA101" s="201"/>
      <c r="POB101" s="201"/>
      <c r="POC101" s="201"/>
      <c r="POD101" s="201"/>
      <c r="POE101" s="201"/>
      <c r="POF101" s="201"/>
      <c r="POG101" s="201"/>
      <c r="POH101" s="201"/>
      <c r="POI101" s="201"/>
      <c r="POJ101" s="201"/>
      <c r="POK101" s="201"/>
      <c r="POL101" s="201"/>
      <c r="POM101" s="201"/>
      <c r="PON101" s="201"/>
      <c r="POO101" s="201"/>
      <c r="POP101" s="201"/>
      <c r="POQ101" s="201"/>
      <c r="POR101" s="201"/>
      <c r="POS101" s="201"/>
      <c r="POT101" s="201"/>
      <c r="POU101" s="201"/>
      <c r="POV101" s="201"/>
      <c r="POW101" s="201"/>
      <c r="POX101" s="201"/>
      <c r="POY101" s="201"/>
      <c r="POZ101" s="201"/>
      <c r="PPA101" s="201"/>
      <c r="PPB101" s="201"/>
      <c r="PPC101" s="201"/>
      <c r="PPD101" s="201"/>
      <c r="PPE101" s="201"/>
      <c r="PPF101" s="201"/>
      <c r="PPG101" s="201"/>
      <c r="PPH101" s="201"/>
      <c r="PPI101" s="201"/>
      <c r="PPJ101" s="201"/>
      <c r="PPK101" s="201"/>
      <c r="PPL101" s="201"/>
      <c r="PPM101" s="201"/>
      <c r="PPN101" s="201"/>
      <c r="PPO101" s="201"/>
      <c r="PPP101" s="201"/>
      <c r="PPQ101" s="201"/>
      <c r="PPR101" s="201"/>
      <c r="PPS101" s="201"/>
      <c r="PPT101" s="201"/>
      <c r="PPU101" s="201"/>
      <c r="PPV101" s="201"/>
      <c r="PPW101" s="201"/>
      <c r="PPX101" s="201"/>
      <c r="PPY101" s="201"/>
      <c r="PPZ101" s="201"/>
      <c r="PQA101" s="201"/>
      <c r="PQB101" s="201"/>
      <c r="PQC101" s="201"/>
      <c r="PQD101" s="201"/>
      <c r="PQE101" s="201"/>
      <c r="PQF101" s="201"/>
      <c r="PQG101" s="201"/>
      <c r="PQH101" s="201"/>
      <c r="PQI101" s="201"/>
      <c r="PQJ101" s="201"/>
      <c r="PQK101" s="201"/>
      <c r="PQL101" s="201"/>
      <c r="PQM101" s="201"/>
      <c r="PQN101" s="201"/>
      <c r="PQO101" s="201"/>
      <c r="PQP101" s="201"/>
      <c r="PQQ101" s="201"/>
      <c r="PQR101" s="201"/>
      <c r="PQS101" s="201"/>
      <c r="PQT101" s="201"/>
      <c r="PQU101" s="201"/>
      <c r="PQV101" s="201"/>
      <c r="PQW101" s="201"/>
      <c r="PQX101" s="201"/>
      <c r="PQY101" s="201"/>
      <c r="PQZ101" s="201"/>
      <c r="PRA101" s="201"/>
      <c r="PRB101" s="201"/>
      <c r="PRC101" s="201"/>
      <c r="PRD101" s="201"/>
      <c r="PRE101" s="201"/>
      <c r="PRF101" s="201"/>
      <c r="PRG101" s="201"/>
      <c r="PRH101" s="201"/>
      <c r="PRI101" s="201"/>
      <c r="PRJ101" s="201"/>
      <c r="PRK101" s="201"/>
      <c r="PRL101" s="201"/>
      <c r="PRM101" s="201"/>
      <c r="PRN101" s="201"/>
      <c r="PRO101" s="201"/>
      <c r="PRP101" s="201"/>
      <c r="PRQ101" s="201"/>
      <c r="PRR101" s="201"/>
      <c r="PRS101" s="201"/>
      <c r="PRT101" s="201"/>
      <c r="PRU101" s="201"/>
      <c r="PRV101" s="201"/>
      <c r="PRW101" s="201"/>
      <c r="PRX101" s="201"/>
      <c r="PRY101" s="201"/>
      <c r="PRZ101" s="201"/>
      <c r="PSA101" s="201"/>
      <c r="PSB101" s="201"/>
      <c r="PSC101" s="201"/>
      <c r="PSD101" s="201"/>
      <c r="PSE101" s="201"/>
      <c r="PSF101" s="201"/>
      <c r="PSG101" s="201"/>
      <c r="PSH101" s="201"/>
      <c r="PSI101" s="201"/>
      <c r="PSJ101" s="201"/>
      <c r="PSK101" s="201"/>
      <c r="PSL101" s="201"/>
      <c r="PSM101" s="201"/>
      <c r="PSN101" s="201"/>
      <c r="PSO101" s="201"/>
      <c r="PSP101" s="201"/>
      <c r="PSQ101" s="201"/>
      <c r="PSR101" s="201"/>
      <c r="PSS101" s="201"/>
      <c r="PST101" s="201"/>
      <c r="PSU101" s="201"/>
      <c r="PSV101" s="201"/>
      <c r="PSW101" s="201"/>
      <c r="PSX101" s="201"/>
      <c r="PSY101" s="201"/>
      <c r="PSZ101" s="201"/>
      <c r="PTA101" s="201"/>
      <c r="PTB101" s="201"/>
      <c r="PTC101" s="201"/>
      <c r="PTD101" s="201"/>
      <c r="PTE101" s="201"/>
      <c r="PTF101" s="201"/>
      <c r="PTG101" s="201"/>
      <c r="PTH101" s="201"/>
      <c r="PTI101" s="201"/>
      <c r="PTJ101" s="201"/>
      <c r="PTK101" s="201"/>
      <c r="PTL101" s="201"/>
      <c r="PTM101" s="201"/>
      <c r="PTN101" s="201"/>
      <c r="PTO101" s="201"/>
      <c r="PTP101" s="201"/>
      <c r="PTQ101" s="201"/>
      <c r="PTR101" s="201"/>
      <c r="PTS101" s="201"/>
      <c r="PTT101" s="201"/>
      <c r="PTU101" s="201"/>
      <c r="PTV101" s="201"/>
      <c r="PTW101" s="201"/>
      <c r="PTX101" s="201"/>
      <c r="PTY101" s="201"/>
      <c r="PTZ101" s="201"/>
      <c r="PUA101" s="201"/>
      <c r="PUB101" s="201"/>
      <c r="PUC101" s="201"/>
      <c r="PUD101" s="201"/>
      <c r="PUE101" s="201"/>
      <c r="PUF101" s="201"/>
      <c r="PUG101" s="201"/>
      <c r="PUH101" s="201"/>
      <c r="PUI101" s="201"/>
      <c r="PUJ101" s="201"/>
      <c r="PUK101" s="201"/>
      <c r="PUL101" s="201"/>
      <c r="PUM101" s="201"/>
      <c r="PUN101" s="201"/>
      <c r="PUO101" s="201"/>
      <c r="PUP101" s="201"/>
      <c r="PUQ101" s="201"/>
      <c r="PUR101" s="201"/>
      <c r="PUS101" s="201"/>
      <c r="PUT101" s="201"/>
      <c r="PUU101" s="201"/>
      <c r="PUV101" s="201"/>
      <c r="PUW101" s="201"/>
      <c r="PUX101" s="201"/>
      <c r="PUY101" s="201"/>
      <c r="PUZ101" s="201"/>
      <c r="PVA101" s="201"/>
      <c r="PVB101" s="201"/>
      <c r="PVC101" s="201"/>
      <c r="PVD101" s="201"/>
      <c r="PVE101" s="201"/>
      <c r="PVF101" s="201"/>
      <c r="PVG101" s="201"/>
      <c r="PVH101" s="201"/>
      <c r="PVI101" s="201"/>
      <c r="PVJ101" s="201"/>
      <c r="PVK101" s="201"/>
      <c r="PVL101" s="201"/>
      <c r="PVM101" s="201"/>
      <c r="PVN101" s="201"/>
      <c r="PVO101" s="201"/>
      <c r="PVP101" s="201"/>
      <c r="PVQ101" s="201"/>
      <c r="PVR101" s="201"/>
      <c r="PVS101" s="201"/>
      <c r="PVT101" s="201"/>
      <c r="PVU101" s="201"/>
      <c r="PVV101" s="201"/>
      <c r="PVW101" s="201"/>
      <c r="PVX101" s="201"/>
      <c r="PVY101" s="201"/>
      <c r="PVZ101" s="201"/>
      <c r="PWA101" s="201"/>
      <c r="PWB101" s="201"/>
      <c r="PWC101" s="201"/>
      <c r="PWD101" s="201"/>
      <c r="PWE101" s="201"/>
      <c r="PWF101" s="201"/>
      <c r="PWG101" s="201"/>
      <c r="PWH101" s="201"/>
      <c r="PWI101" s="201"/>
      <c r="PWJ101" s="201"/>
      <c r="PWK101" s="201"/>
      <c r="PWL101" s="201"/>
      <c r="PWM101" s="201"/>
      <c r="PWN101" s="201"/>
      <c r="PWO101" s="201"/>
      <c r="PWP101" s="201"/>
      <c r="PWQ101" s="201"/>
      <c r="PWR101" s="201"/>
      <c r="PWS101" s="201"/>
      <c r="PWT101" s="201"/>
      <c r="PWU101" s="201"/>
      <c r="PWV101" s="201"/>
      <c r="PWW101" s="201"/>
      <c r="PWX101" s="201"/>
      <c r="PWY101" s="201"/>
      <c r="PWZ101" s="201"/>
      <c r="PXA101" s="201"/>
      <c r="PXB101" s="201"/>
      <c r="PXC101" s="201"/>
      <c r="PXD101" s="201"/>
      <c r="PXE101" s="201"/>
      <c r="PXF101" s="201"/>
      <c r="PXG101" s="201"/>
      <c r="PXH101" s="201"/>
      <c r="PXI101" s="201"/>
      <c r="PXJ101" s="201"/>
      <c r="PXK101" s="201"/>
      <c r="PXL101" s="201"/>
      <c r="PXM101" s="201"/>
      <c r="PXN101" s="201"/>
      <c r="PXO101" s="201"/>
      <c r="PXP101" s="201"/>
      <c r="PXQ101" s="201"/>
      <c r="PXR101" s="201"/>
      <c r="PXS101" s="201"/>
      <c r="PXT101" s="201"/>
      <c r="PXU101" s="201"/>
      <c r="PXV101" s="201"/>
      <c r="PXW101" s="201"/>
      <c r="PXX101" s="201"/>
      <c r="PXY101" s="201"/>
      <c r="PXZ101" s="201"/>
      <c r="PYA101" s="201"/>
      <c r="PYB101" s="201"/>
      <c r="PYC101" s="201"/>
      <c r="PYD101" s="201"/>
      <c r="PYE101" s="201"/>
      <c r="PYF101" s="201"/>
      <c r="PYG101" s="201"/>
      <c r="PYH101" s="201"/>
      <c r="PYI101" s="201"/>
      <c r="PYJ101" s="201"/>
      <c r="PYK101" s="201"/>
      <c r="PYL101" s="201"/>
      <c r="PYM101" s="201"/>
      <c r="PYN101" s="201"/>
      <c r="PYO101" s="201"/>
      <c r="PYP101" s="201"/>
      <c r="PYQ101" s="201"/>
      <c r="PYR101" s="201"/>
      <c r="PYS101" s="201"/>
      <c r="PYT101" s="201"/>
      <c r="PYU101" s="201"/>
      <c r="PYV101" s="201"/>
      <c r="PYW101" s="201"/>
      <c r="PYX101" s="201"/>
      <c r="PYY101" s="201"/>
      <c r="PYZ101" s="201"/>
      <c r="PZA101" s="201"/>
      <c r="PZB101" s="201"/>
      <c r="PZC101" s="201"/>
      <c r="PZD101" s="201"/>
      <c r="PZE101" s="201"/>
      <c r="PZF101" s="201"/>
      <c r="PZG101" s="201"/>
      <c r="PZH101" s="201"/>
      <c r="PZI101" s="201"/>
      <c r="PZJ101" s="201"/>
      <c r="PZK101" s="201"/>
      <c r="PZL101" s="201"/>
      <c r="PZM101" s="201"/>
      <c r="PZN101" s="201"/>
      <c r="PZO101" s="201"/>
      <c r="PZP101" s="201"/>
      <c r="PZQ101" s="201"/>
      <c r="PZR101" s="201"/>
      <c r="PZS101" s="201"/>
      <c r="PZT101" s="201"/>
      <c r="PZU101" s="201"/>
      <c r="PZV101" s="201"/>
      <c r="PZW101" s="201"/>
      <c r="PZX101" s="201"/>
      <c r="PZY101" s="201"/>
      <c r="PZZ101" s="201"/>
      <c r="QAA101" s="201"/>
      <c r="QAB101" s="201"/>
      <c r="QAC101" s="201"/>
      <c r="QAD101" s="201"/>
      <c r="QAE101" s="201"/>
      <c r="QAF101" s="201"/>
      <c r="QAG101" s="201"/>
      <c r="QAH101" s="201"/>
      <c r="QAI101" s="201"/>
      <c r="QAJ101" s="201"/>
      <c r="QAK101" s="201"/>
      <c r="QAL101" s="201"/>
      <c r="QAM101" s="201"/>
      <c r="QAN101" s="201"/>
      <c r="QAO101" s="201"/>
      <c r="QAP101" s="201"/>
      <c r="QAQ101" s="201"/>
      <c r="QAR101" s="201"/>
      <c r="QAS101" s="201"/>
      <c r="QAT101" s="201"/>
      <c r="QAU101" s="201"/>
      <c r="QAV101" s="201"/>
      <c r="QAW101" s="201"/>
      <c r="QAX101" s="201"/>
      <c r="QAY101" s="201"/>
      <c r="QAZ101" s="201"/>
      <c r="QBA101" s="201"/>
      <c r="QBB101" s="201"/>
      <c r="QBC101" s="201"/>
      <c r="QBD101" s="201"/>
      <c r="QBE101" s="201"/>
      <c r="QBF101" s="201"/>
      <c r="QBG101" s="201"/>
      <c r="QBH101" s="201"/>
      <c r="QBI101" s="201"/>
      <c r="QBJ101" s="201"/>
      <c r="QBK101" s="201"/>
      <c r="QBL101" s="201"/>
      <c r="QBM101" s="201"/>
      <c r="QBN101" s="201"/>
      <c r="QBO101" s="201"/>
      <c r="QBP101" s="201"/>
      <c r="QBQ101" s="201"/>
      <c r="QBR101" s="201"/>
      <c r="QBS101" s="201"/>
      <c r="QBT101" s="201"/>
      <c r="QBU101" s="201"/>
      <c r="QBV101" s="201"/>
      <c r="QBW101" s="201"/>
      <c r="QBX101" s="201"/>
      <c r="QBY101" s="201"/>
      <c r="QBZ101" s="201"/>
      <c r="QCA101" s="201"/>
      <c r="QCB101" s="201"/>
      <c r="QCC101" s="201"/>
      <c r="QCD101" s="201"/>
      <c r="QCE101" s="201"/>
      <c r="QCF101" s="201"/>
      <c r="QCG101" s="201"/>
      <c r="QCH101" s="201"/>
      <c r="QCI101" s="201"/>
      <c r="QCJ101" s="201"/>
      <c r="QCK101" s="201"/>
      <c r="QCL101" s="201"/>
      <c r="QCM101" s="201"/>
      <c r="QCN101" s="201"/>
      <c r="QCO101" s="201"/>
      <c r="QCP101" s="201"/>
      <c r="QCQ101" s="201"/>
      <c r="QCR101" s="201"/>
      <c r="QCS101" s="201"/>
      <c r="QCT101" s="201"/>
      <c r="QCU101" s="201"/>
      <c r="QCV101" s="201"/>
      <c r="QCW101" s="201"/>
      <c r="QCX101" s="201"/>
      <c r="QCY101" s="201"/>
      <c r="QCZ101" s="201"/>
      <c r="QDA101" s="201"/>
      <c r="QDB101" s="201"/>
      <c r="QDC101" s="201"/>
      <c r="QDD101" s="201"/>
      <c r="QDE101" s="201"/>
      <c r="QDF101" s="201"/>
      <c r="QDG101" s="201"/>
      <c r="QDH101" s="201"/>
      <c r="QDI101" s="201"/>
      <c r="QDJ101" s="201"/>
      <c r="QDK101" s="201"/>
      <c r="QDL101" s="201"/>
      <c r="QDM101" s="201"/>
      <c r="QDN101" s="201"/>
      <c r="QDO101" s="201"/>
      <c r="QDP101" s="201"/>
      <c r="QDQ101" s="201"/>
      <c r="QDR101" s="201"/>
      <c r="QDS101" s="201"/>
      <c r="QDT101" s="201"/>
      <c r="QDU101" s="201"/>
      <c r="QDV101" s="201"/>
      <c r="QDW101" s="201"/>
      <c r="QDX101" s="201"/>
      <c r="QDY101" s="201"/>
      <c r="QDZ101" s="201"/>
      <c r="QEA101" s="201"/>
      <c r="QEB101" s="201"/>
      <c r="QEC101" s="201"/>
      <c r="QED101" s="201"/>
      <c r="QEE101" s="201"/>
      <c r="QEF101" s="201"/>
      <c r="QEG101" s="201"/>
      <c r="QEH101" s="201"/>
      <c r="QEI101" s="201"/>
      <c r="QEJ101" s="201"/>
      <c r="QEK101" s="201"/>
      <c r="QEL101" s="201"/>
      <c r="QEM101" s="201"/>
      <c r="QEN101" s="201"/>
      <c r="QEO101" s="201"/>
      <c r="QEP101" s="201"/>
      <c r="QEQ101" s="201"/>
      <c r="QER101" s="201"/>
      <c r="QES101" s="201"/>
      <c r="QET101" s="201"/>
      <c r="QEU101" s="201"/>
      <c r="QEV101" s="201"/>
      <c r="QEW101" s="201"/>
      <c r="QEX101" s="201"/>
      <c r="QEY101" s="201"/>
      <c r="QEZ101" s="201"/>
      <c r="QFA101" s="201"/>
      <c r="QFB101" s="201"/>
      <c r="QFC101" s="201"/>
      <c r="QFD101" s="201"/>
      <c r="QFE101" s="201"/>
      <c r="QFF101" s="201"/>
      <c r="QFG101" s="201"/>
      <c r="QFH101" s="201"/>
      <c r="QFI101" s="201"/>
      <c r="QFJ101" s="201"/>
      <c r="QFK101" s="201"/>
      <c r="QFL101" s="201"/>
      <c r="QFM101" s="201"/>
      <c r="QFN101" s="201"/>
      <c r="QFO101" s="201"/>
      <c r="QFP101" s="201"/>
      <c r="QFQ101" s="201"/>
      <c r="QFR101" s="201"/>
      <c r="QFS101" s="201"/>
      <c r="QFT101" s="201"/>
      <c r="QFU101" s="201"/>
      <c r="QFV101" s="201"/>
      <c r="QFW101" s="201"/>
      <c r="QFX101" s="201"/>
      <c r="QFY101" s="201"/>
      <c r="QFZ101" s="201"/>
      <c r="QGA101" s="201"/>
      <c r="QGB101" s="201"/>
      <c r="QGC101" s="201"/>
      <c r="QGD101" s="201"/>
      <c r="QGE101" s="201"/>
      <c r="QGF101" s="201"/>
      <c r="QGG101" s="201"/>
      <c r="QGH101" s="201"/>
      <c r="QGI101" s="201"/>
      <c r="QGJ101" s="201"/>
      <c r="QGK101" s="201"/>
      <c r="QGL101" s="201"/>
      <c r="QGM101" s="201"/>
      <c r="QGN101" s="201"/>
      <c r="QGO101" s="201"/>
      <c r="QGP101" s="201"/>
      <c r="QGQ101" s="201"/>
      <c r="QGR101" s="201"/>
      <c r="QGS101" s="201"/>
      <c r="QGT101" s="201"/>
      <c r="QGU101" s="201"/>
      <c r="QGV101" s="201"/>
      <c r="QGW101" s="201"/>
      <c r="QGX101" s="201"/>
      <c r="QGY101" s="201"/>
      <c r="QGZ101" s="201"/>
      <c r="QHA101" s="201"/>
      <c r="QHB101" s="201"/>
      <c r="QHC101" s="201"/>
      <c r="QHD101" s="201"/>
      <c r="QHE101" s="201"/>
      <c r="QHF101" s="201"/>
      <c r="QHG101" s="201"/>
      <c r="QHH101" s="201"/>
      <c r="QHI101" s="201"/>
      <c r="QHJ101" s="201"/>
      <c r="QHK101" s="201"/>
      <c r="QHL101" s="201"/>
      <c r="QHM101" s="201"/>
      <c r="QHN101" s="201"/>
      <c r="QHO101" s="201"/>
      <c r="QHP101" s="201"/>
      <c r="QHQ101" s="201"/>
      <c r="QHR101" s="201"/>
      <c r="QHS101" s="201"/>
      <c r="QHT101" s="201"/>
      <c r="QHU101" s="201"/>
      <c r="QHV101" s="201"/>
      <c r="QHW101" s="201"/>
      <c r="QHX101" s="201"/>
      <c r="QHY101" s="201"/>
      <c r="QHZ101" s="201"/>
      <c r="QIA101" s="201"/>
      <c r="QIB101" s="201"/>
      <c r="QIC101" s="201"/>
      <c r="QID101" s="201"/>
      <c r="QIE101" s="201"/>
      <c r="QIF101" s="201"/>
      <c r="QIG101" s="201"/>
      <c r="QIH101" s="201"/>
      <c r="QII101" s="201"/>
      <c r="QIJ101" s="201"/>
      <c r="QIK101" s="201"/>
      <c r="QIL101" s="201"/>
      <c r="QIM101" s="201"/>
      <c r="QIN101" s="201"/>
      <c r="QIO101" s="201"/>
      <c r="QIP101" s="201"/>
      <c r="QIQ101" s="201"/>
      <c r="QIR101" s="201"/>
      <c r="QIS101" s="201"/>
      <c r="QIT101" s="201"/>
      <c r="QIU101" s="201"/>
      <c r="QIV101" s="201"/>
      <c r="QIW101" s="201"/>
      <c r="QIX101" s="201"/>
      <c r="QIY101" s="201"/>
      <c r="QIZ101" s="201"/>
      <c r="QJA101" s="201"/>
      <c r="QJB101" s="201"/>
      <c r="QJC101" s="201"/>
      <c r="QJD101" s="201"/>
      <c r="QJE101" s="201"/>
      <c r="QJF101" s="201"/>
      <c r="QJG101" s="201"/>
      <c r="QJH101" s="201"/>
      <c r="QJI101" s="201"/>
      <c r="QJJ101" s="201"/>
      <c r="QJK101" s="201"/>
      <c r="QJL101" s="201"/>
      <c r="QJM101" s="201"/>
      <c r="QJN101" s="201"/>
      <c r="QJO101" s="201"/>
      <c r="QJP101" s="201"/>
      <c r="QJQ101" s="201"/>
      <c r="QJR101" s="201"/>
      <c r="QJS101" s="201"/>
      <c r="QJT101" s="201"/>
      <c r="QJU101" s="201"/>
      <c r="QJV101" s="201"/>
      <c r="QJW101" s="201"/>
      <c r="QJX101" s="201"/>
      <c r="QJY101" s="201"/>
      <c r="QJZ101" s="201"/>
      <c r="QKA101" s="201"/>
      <c r="QKB101" s="201"/>
      <c r="QKC101" s="201"/>
      <c r="QKD101" s="201"/>
      <c r="QKE101" s="201"/>
      <c r="QKF101" s="201"/>
      <c r="QKG101" s="201"/>
      <c r="QKH101" s="201"/>
      <c r="QKI101" s="201"/>
      <c r="QKJ101" s="201"/>
      <c r="QKK101" s="201"/>
      <c r="QKL101" s="201"/>
      <c r="QKM101" s="201"/>
      <c r="QKN101" s="201"/>
      <c r="QKO101" s="201"/>
      <c r="QKP101" s="201"/>
      <c r="QKQ101" s="201"/>
      <c r="QKR101" s="201"/>
      <c r="QKS101" s="201"/>
      <c r="QKT101" s="201"/>
      <c r="QKU101" s="201"/>
      <c r="QKV101" s="201"/>
      <c r="QKW101" s="201"/>
      <c r="QKX101" s="201"/>
      <c r="QKY101" s="201"/>
      <c r="QKZ101" s="201"/>
      <c r="QLA101" s="201"/>
      <c r="QLB101" s="201"/>
      <c r="QLC101" s="201"/>
      <c r="QLD101" s="201"/>
      <c r="QLE101" s="201"/>
      <c r="QLF101" s="201"/>
      <c r="QLG101" s="201"/>
      <c r="QLH101" s="201"/>
      <c r="QLI101" s="201"/>
      <c r="QLJ101" s="201"/>
      <c r="QLK101" s="201"/>
      <c r="QLL101" s="201"/>
      <c r="QLM101" s="201"/>
      <c r="QLN101" s="201"/>
      <c r="QLO101" s="201"/>
      <c r="QLP101" s="201"/>
      <c r="QLQ101" s="201"/>
      <c r="QLR101" s="201"/>
      <c r="QLS101" s="201"/>
      <c r="QLT101" s="201"/>
      <c r="QLU101" s="201"/>
      <c r="QLV101" s="201"/>
      <c r="QLW101" s="201"/>
      <c r="QLX101" s="201"/>
      <c r="QLY101" s="201"/>
      <c r="QLZ101" s="201"/>
      <c r="QMA101" s="201"/>
      <c r="QMB101" s="201"/>
      <c r="QMC101" s="201"/>
      <c r="QMD101" s="201"/>
      <c r="QME101" s="201"/>
      <c r="QMF101" s="201"/>
      <c r="QMG101" s="201"/>
      <c r="QMH101" s="201"/>
      <c r="QMI101" s="201"/>
      <c r="QMJ101" s="201"/>
      <c r="QMK101" s="201"/>
      <c r="QML101" s="201"/>
      <c r="QMM101" s="201"/>
      <c r="QMN101" s="201"/>
      <c r="QMO101" s="201"/>
      <c r="QMP101" s="201"/>
      <c r="QMQ101" s="201"/>
      <c r="QMR101" s="201"/>
      <c r="QMS101" s="201"/>
      <c r="QMT101" s="201"/>
      <c r="QMU101" s="201"/>
      <c r="QMV101" s="201"/>
      <c r="QMW101" s="201"/>
      <c r="QMX101" s="201"/>
      <c r="QMY101" s="201"/>
      <c r="QMZ101" s="201"/>
      <c r="QNA101" s="201"/>
      <c r="QNB101" s="201"/>
      <c r="QNC101" s="201"/>
      <c r="QND101" s="201"/>
      <c r="QNE101" s="201"/>
      <c r="QNF101" s="201"/>
      <c r="QNG101" s="201"/>
      <c r="QNH101" s="201"/>
      <c r="QNI101" s="201"/>
      <c r="QNJ101" s="201"/>
      <c r="QNK101" s="201"/>
      <c r="QNL101" s="201"/>
      <c r="QNM101" s="201"/>
      <c r="QNN101" s="201"/>
      <c r="QNO101" s="201"/>
      <c r="QNP101" s="201"/>
      <c r="QNQ101" s="201"/>
      <c r="QNR101" s="201"/>
      <c r="QNS101" s="201"/>
      <c r="QNT101" s="201"/>
      <c r="QNU101" s="201"/>
      <c r="QNV101" s="201"/>
      <c r="QNW101" s="201"/>
      <c r="QNX101" s="201"/>
      <c r="QNY101" s="201"/>
      <c r="QNZ101" s="201"/>
      <c r="QOA101" s="201"/>
      <c r="QOB101" s="201"/>
      <c r="QOC101" s="201"/>
      <c r="QOD101" s="201"/>
      <c r="QOE101" s="201"/>
      <c r="QOF101" s="201"/>
      <c r="QOG101" s="201"/>
      <c r="QOH101" s="201"/>
      <c r="QOI101" s="201"/>
      <c r="QOJ101" s="201"/>
      <c r="QOK101" s="201"/>
      <c r="QOL101" s="201"/>
      <c r="QOM101" s="201"/>
      <c r="QON101" s="201"/>
      <c r="QOO101" s="201"/>
      <c r="QOP101" s="201"/>
      <c r="QOQ101" s="201"/>
      <c r="QOR101" s="201"/>
      <c r="QOS101" s="201"/>
      <c r="QOT101" s="201"/>
      <c r="QOU101" s="201"/>
      <c r="QOV101" s="201"/>
      <c r="QOW101" s="201"/>
      <c r="QOX101" s="201"/>
      <c r="QOY101" s="201"/>
      <c r="QOZ101" s="201"/>
      <c r="QPA101" s="201"/>
      <c r="QPB101" s="201"/>
      <c r="QPC101" s="201"/>
      <c r="QPD101" s="201"/>
      <c r="QPE101" s="201"/>
      <c r="QPF101" s="201"/>
      <c r="QPG101" s="201"/>
      <c r="QPH101" s="201"/>
      <c r="QPI101" s="201"/>
      <c r="QPJ101" s="201"/>
      <c r="QPK101" s="201"/>
      <c r="QPL101" s="201"/>
      <c r="QPM101" s="201"/>
      <c r="QPN101" s="201"/>
      <c r="QPO101" s="201"/>
      <c r="QPP101" s="201"/>
      <c r="QPQ101" s="201"/>
      <c r="QPR101" s="201"/>
      <c r="QPS101" s="201"/>
      <c r="QPT101" s="201"/>
      <c r="QPU101" s="201"/>
      <c r="QPV101" s="201"/>
      <c r="QPW101" s="201"/>
      <c r="QPX101" s="201"/>
      <c r="QPY101" s="201"/>
      <c r="QPZ101" s="201"/>
      <c r="QQA101" s="201"/>
      <c r="QQB101" s="201"/>
      <c r="QQC101" s="201"/>
      <c r="QQD101" s="201"/>
      <c r="QQE101" s="201"/>
      <c r="QQF101" s="201"/>
      <c r="QQG101" s="201"/>
      <c r="QQH101" s="201"/>
      <c r="QQI101" s="201"/>
      <c r="QQJ101" s="201"/>
      <c r="QQK101" s="201"/>
      <c r="QQL101" s="201"/>
      <c r="QQM101" s="201"/>
      <c r="QQN101" s="201"/>
      <c r="QQO101" s="201"/>
      <c r="QQP101" s="201"/>
      <c r="QQQ101" s="201"/>
      <c r="QQR101" s="201"/>
      <c r="QQS101" s="201"/>
      <c r="QQT101" s="201"/>
      <c r="QQU101" s="201"/>
      <c r="QQV101" s="201"/>
      <c r="QQW101" s="201"/>
      <c r="QQX101" s="201"/>
      <c r="QQY101" s="201"/>
      <c r="QQZ101" s="201"/>
      <c r="QRA101" s="201"/>
      <c r="QRB101" s="201"/>
      <c r="QRC101" s="201"/>
      <c r="QRD101" s="201"/>
      <c r="QRE101" s="201"/>
      <c r="QRF101" s="201"/>
      <c r="QRG101" s="201"/>
      <c r="QRH101" s="201"/>
      <c r="QRI101" s="201"/>
      <c r="QRJ101" s="201"/>
      <c r="QRK101" s="201"/>
      <c r="QRL101" s="201"/>
      <c r="QRM101" s="201"/>
      <c r="QRN101" s="201"/>
      <c r="QRO101" s="201"/>
      <c r="QRP101" s="201"/>
      <c r="QRQ101" s="201"/>
      <c r="QRR101" s="201"/>
      <c r="QRS101" s="201"/>
      <c r="QRT101" s="201"/>
      <c r="QRU101" s="201"/>
      <c r="QRV101" s="201"/>
      <c r="QRW101" s="201"/>
      <c r="QRX101" s="201"/>
      <c r="QRY101" s="201"/>
      <c r="QRZ101" s="201"/>
      <c r="QSA101" s="201"/>
      <c r="QSB101" s="201"/>
      <c r="QSC101" s="201"/>
      <c r="QSD101" s="201"/>
      <c r="QSE101" s="201"/>
      <c r="QSF101" s="201"/>
      <c r="QSG101" s="201"/>
      <c r="QSH101" s="201"/>
      <c r="QSI101" s="201"/>
      <c r="QSJ101" s="201"/>
      <c r="QSK101" s="201"/>
      <c r="QSL101" s="201"/>
      <c r="QSM101" s="201"/>
      <c r="QSN101" s="201"/>
      <c r="QSO101" s="201"/>
      <c r="QSP101" s="201"/>
      <c r="QSQ101" s="201"/>
      <c r="QSR101" s="201"/>
      <c r="QSS101" s="201"/>
      <c r="QST101" s="201"/>
      <c r="QSU101" s="201"/>
      <c r="QSV101" s="201"/>
      <c r="QSW101" s="201"/>
      <c r="QSX101" s="201"/>
      <c r="QSY101" s="201"/>
      <c r="QSZ101" s="201"/>
      <c r="QTA101" s="201"/>
      <c r="QTB101" s="201"/>
      <c r="QTC101" s="201"/>
      <c r="QTD101" s="201"/>
      <c r="QTE101" s="201"/>
      <c r="QTF101" s="201"/>
      <c r="QTG101" s="201"/>
      <c r="QTH101" s="201"/>
      <c r="QTI101" s="201"/>
      <c r="QTJ101" s="201"/>
      <c r="QTK101" s="201"/>
      <c r="QTL101" s="201"/>
      <c r="QTM101" s="201"/>
      <c r="QTN101" s="201"/>
      <c r="QTO101" s="201"/>
      <c r="QTP101" s="201"/>
      <c r="QTQ101" s="201"/>
      <c r="QTR101" s="201"/>
      <c r="QTS101" s="201"/>
      <c r="QTT101" s="201"/>
      <c r="QTU101" s="201"/>
      <c r="QTV101" s="201"/>
      <c r="QTW101" s="201"/>
      <c r="QTX101" s="201"/>
      <c r="QTY101" s="201"/>
      <c r="QTZ101" s="201"/>
      <c r="QUA101" s="201"/>
      <c r="QUB101" s="201"/>
      <c r="QUC101" s="201"/>
      <c r="QUD101" s="201"/>
      <c r="QUE101" s="201"/>
      <c r="QUF101" s="201"/>
      <c r="QUG101" s="201"/>
      <c r="QUH101" s="201"/>
      <c r="QUI101" s="201"/>
      <c r="QUJ101" s="201"/>
      <c r="QUK101" s="201"/>
      <c r="QUL101" s="201"/>
      <c r="QUM101" s="201"/>
      <c r="QUN101" s="201"/>
      <c r="QUO101" s="201"/>
      <c r="QUP101" s="201"/>
      <c r="QUQ101" s="201"/>
      <c r="QUR101" s="201"/>
      <c r="QUS101" s="201"/>
      <c r="QUT101" s="201"/>
      <c r="QUU101" s="201"/>
      <c r="QUV101" s="201"/>
      <c r="QUW101" s="201"/>
      <c r="QUX101" s="201"/>
      <c r="QUY101" s="201"/>
      <c r="QUZ101" s="201"/>
      <c r="QVA101" s="201"/>
      <c r="QVB101" s="201"/>
      <c r="QVC101" s="201"/>
      <c r="QVD101" s="201"/>
      <c r="QVE101" s="201"/>
      <c r="QVF101" s="201"/>
      <c r="QVG101" s="201"/>
      <c r="QVH101" s="201"/>
      <c r="QVI101" s="201"/>
      <c r="QVJ101" s="201"/>
      <c r="QVK101" s="201"/>
      <c r="QVL101" s="201"/>
      <c r="QVM101" s="201"/>
      <c r="QVN101" s="201"/>
      <c r="QVO101" s="201"/>
      <c r="QVP101" s="201"/>
      <c r="QVQ101" s="201"/>
      <c r="QVR101" s="201"/>
      <c r="QVS101" s="201"/>
      <c r="QVT101" s="201"/>
      <c r="QVU101" s="201"/>
      <c r="QVV101" s="201"/>
      <c r="QVW101" s="201"/>
      <c r="QVX101" s="201"/>
      <c r="QVY101" s="201"/>
      <c r="QVZ101" s="201"/>
      <c r="QWA101" s="201"/>
      <c r="QWB101" s="201"/>
      <c r="QWC101" s="201"/>
      <c r="QWD101" s="201"/>
      <c r="QWE101" s="201"/>
      <c r="QWF101" s="201"/>
      <c r="QWG101" s="201"/>
      <c r="QWH101" s="201"/>
      <c r="QWI101" s="201"/>
      <c r="QWJ101" s="201"/>
      <c r="QWK101" s="201"/>
      <c r="QWL101" s="201"/>
      <c r="QWM101" s="201"/>
      <c r="QWN101" s="201"/>
      <c r="QWO101" s="201"/>
      <c r="QWP101" s="201"/>
      <c r="QWQ101" s="201"/>
      <c r="QWR101" s="201"/>
      <c r="QWS101" s="201"/>
      <c r="QWT101" s="201"/>
      <c r="QWU101" s="201"/>
      <c r="QWV101" s="201"/>
      <c r="QWW101" s="201"/>
      <c r="QWX101" s="201"/>
      <c r="QWY101" s="201"/>
      <c r="QWZ101" s="201"/>
      <c r="QXA101" s="201"/>
      <c r="QXB101" s="201"/>
      <c r="QXC101" s="201"/>
      <c r="QXD101" s="201"/>
      <c r="QXE101" s="201"/>
      <c r="QXF101" s="201"/>
      <c r="QXG101" s="201"/>
      <c r="QXH101" s="201"/>
      <c r="QXI101" s="201"/>
      <c r="QXJ101" s="201"/>
      <c r="QXK101" s="201"/>
      <c r="QXL101" s="201"/>
      <c r="QXM101" s="201"/>
      <c r="QXN101" s="201"/>
      <c r="QXO101" s="201"/>
      <c r="QXP101" s="201"/>
      <c r="QXQ101" s="201"/>
      <c r="QXR101" s="201"/>
      <c r="QXS101" s="201"/>
      <c r="QXT101" s="201"/>
      <c r="QXU101" s="201"/>
      <c r="QXV101" s="201"/>
      <c r="QXW101" s="201"/>
      <c r="QXX101" s="201"/>
      <c r="QXY101" s="201"/>
      <c r="QXZ101" s="201"/>
      <c r="QYA101" s="201"/>
      <c r="QYB101" s="201"/>
      <c r="QYC101" s="201"/>
      <c r="QYD101" s="201"/>
      <c r="QYE101" s="201"/>
      <c r="QYF101" s="201"/>
      <c r="QYG101" s="201"/>
      <c r="QYH101" s="201"/>
      <c r="QYI101" s="201"/>
      <c r="QYJ101" s="201"/>
      <c r="QYK101" s="201"/>
      <c r="QYL101" s="201"/>
      <c r="QYM101" s="201"/>
      <c r="QYN101" s="201"/>
      <c r="QYO101" s="201"/>
      <c r="QYP101" s="201"/>
      <c r="QYQ101" s="201"/>
      <c r="QYR101" s="201"/>
      <c r="QYS101" s="201"/>
      <c r="QYT101" s="201"/>
      <c r="QYU101" s="201"/>
      <c r="QYV101" s="201"/>
      <c r="QYW101" s="201"/>
      <c r="QYX101" s="201"/>
      <c r="QYY101" s="201"/>
      <c r="QYZ101" s="201"/>
      <c r="QZA101" s="201"/>
      <c r="QZB101" s="201"/>
      <c r="QZC101" s="201"/>
      <c r="QZD101" s="201"/>
      <c r="QZE101" s="201"/>
      <c r="QZF101" s="201"/>
      <c r="QZG101" s="201"/>
      <c r="QZH101" s="201"/>
      <c r="QZI101" s="201"/>
      <c r="QZJ101" s="201"/>
      <c r="QZK101" s="201"/>
      <c r="QZL101" s="201"/>
      <c r="QZM101" s="201"/>
      <c r="QZN101" s="201"/>
      <c r="QZO101" s="201"/>
      <c r="QZP101" s="201"/>
      <c r="QZQ101" s="201"/>
      <c r="QZR101" s="201"/>
      <c r="QZS101" s="201"/>
      <c r="QZT101" s="201"/>
      <c r="QZU101" s="201"/>
      <c r="QZV101" s="201"/>
      <c r="QZW101" s="201"/>
      <c r="QZX101" s="201"/>
      <c r="QZY101" s="201"/>
      <c r="QZZ101" s="201"/>
      <c r="RAA101" s="201"/>
      <c r="RAB101" s="201"/>
      <c r="RAC101" s="201"/>
      <c r="RAD101" s="201"/>
      <c r="RAE101" s="201"/>
      <c r="RAF101" s="201"/>
      <c r="RAG101" s="201"/>
      <c r="RAH101" s="201"/>
      <c r="RAI101" s="201"/>
      <c r="RAJ101" s="201"/>
      <c r="RAK101" s="201"/>
      <c r="RAL101" s="201"/>
      <c r="RAM101" s="201"/>
      <c r="RAN101" s="201"/>
      <c r="RAO101" s="201"/>
      <c r="RAP101" s="201"/>
      <c r="RAQ101" s="201"/>
      <c r="RAR101" s="201"/>
      <c r="RAS101" s="201"/>
      <c r="RAT101" s="201"/>
      <c r="RAU101" s="201"/>
      <c r="RAV101" s="201"/>
      <c r="RAW101" s="201"/>
      <c r="RAX101" s="201"/>
      <c r="RAY101" s="201"/>
      <c r="RAZ101" s="201"/>
      <c r="RBA101" s="201"/>
      <c r="RBB101" s="201"/>
      <c r="RBC101" s="201"/>
      <c r="RBD101" s="201"/>
      <c r="RBE101" s="201"/>
      <c r="RBF101" s="201"/>
      <c r="RBG101" s="201"/>
      <c r="RBH101" s="201"/>
      <c r="RBI101" s="201"/>
      <c r="RBJ101" s="201"/>
      <c r="RBK101" s="201"/>
      <c r="RBL101" s="201"/>
      <c r="RBM101" s="201"/>
      <c r="RBN101" s="201"/>
      <c r="RBO101" s="201"/>
      <c r="RBP101" s="201"/>
      <c r="RBQ101" s="201"/>
      <c r="RBR101" s="201"/>
      <c r="RBS101" s="201"/>
      <c r="RBT101" s="201"/>
      <c r="RBU101" s="201"/>
      <c r="RBV101" s="201"/>
      <c r="RBW101" s="201"/>
      <c r="RBX101" s="201"/>
      <c r="RBY101" s="201"/>
      <c r="RBZ101" s="201"/>
      <c r="RCA101" s="201"/>
      <c r="RCB101" s="201"/>
      <c r="RCC101" s="201"/>
      <c r="RCD101" s="201"/>
      <c r="RCE101" s="201"/>
      <c r="RCF101" s="201"/>
      <c r="RCG101" s="201"/>
      <c r="RCH101" s="201"/>
      <c r="RCI101" s="201"/>
      <c r="RCJ101" s="201"/>
      <c r="RCK101" s="201"/>
      <c r="RCL101" s="201"/>
      <c r="RCM101" s="201"/>
      <c r="RCN101" s="201"/>
      <c r="RCO101" s="201"/>
      <c r="RCP101" s="201"/>
      <c r="RCQ101" s="201"/>
      <c r="RCR101" s="201"/>
      <c r="RCS101" s="201"/>
      <c r="RCT101" s="201"/>
      <c r="RCU101" s="201"/>
      <c r="RCV101" s="201"/>
      <c r="RCW101" s="201"/>
      <c r="RCX101" s="201"/>
      <c r="RCY101" s="201"/>
      <c r="RCZ101" s="201"/>
      <c r="RDA101" s="201"/>
      <c r="RDB101" s="201"/>
      <c r="RDC101" s="201"/>
      <c r="RDD101" s="201"/>
      <c r="RDE101" s="201"/>
      <c r="RDF101" s="201"/>
      <c r="RDG101" s="201"/>
      <c r="RDH101" s="201"/>
      <c r="RDI101" s="201"/>
      <c r="RDJ101" s="201"/>
      <c r="RDK101" s="201"/>
      <c r="RDL101" s="201"/>
      <c r="RDM101" s="201"/>
      <c r="RDN101" s="201"/>
      <c r="RDO101" s="201"/>
      <c r="RDP101" s="201"/>
      <c r="RDQ101" s="201"/>
      <c r="RDR101" s="201"/>
      <c r="RDS101" s="201"/>
      <c r="RDT101" s="201"/>
      <c r="RDU101" s="201"/>
      <c r="RDV101" s="201"/>
      <c r="RDW101" s="201"/>
      <c r="RDX101" s="201"/>
      <c r="RDY101" s="201"/>
      <c r="RDZ101" s="201"/>
      <c r="REA101" s="201"/>
      <c r="REB101" s="201"/>
      <c r="REC101" s="201"/>
      <c r="RED101" s="201"/>
      <c r="REE101" s="201"/>
      <c r="REF101" s="201"/>
      <c r="REG101" s="201"/>
      <c r="REH101" s="201"/>
      <c r="REI101" s="201"/>
      <c r="REJ101" s="201"/>
      <c r="REK101" s="201"/>
      <c r="REL101" s="201"/>
      <c r="REM101" s="201"/>
      <c r="REN101" s="201"/>
      <c r="REO101" s="201"/>
      <c r="REP101" s="201"/>
      <c r="REQ101" s="201"/>
      <c r="RER101" s="201"/>
      <c r="RES101" s="201"/>
      <c r="RET101" s="201"/>
      <c r="REU101" s="201"/>
      <c r="REV101" s="201"/>
      <c r="REW101" s="201"/>
      <c r="REX101" s="201"/>
      <c r="REY101" s="201"/>
      <c r="REZ101" s="201"/>
      <c r="RFA101" s="201"/>
      <c r="RFB101" s="201"/>
      <c r="RFC101" s="201"/>
      <c r="RFD101" s="201"/>
      <c r="RFE101" s="201"/>
      <c r="RFF101" s="201"/>
      <c r="RFG101" s="201"/>
      <c r="RFH101" s="201"/>
      <c r="RFI101" s="201"/>
      <c r="RFJ101" s="201"/>
      <c r="RFK101" s="201"/>
      <c r="RFL101" s="201"/>
      <c r="RFM101" s="201"/>
      <c r="RFN101" s="201"/>
      <c r="RFO101" s="201"/>
      <c r="RFP101" s="201"/>
      <c r="RFQ101" s="201"/>
      <c r="RFR101" s="201"/>
      <c r="RFS101" s="201"/>
      <c r="RFT101" s="201"/>
      <c r="RFU101" s="201"/>
      <c r="RFV101" s="201"/>
      <c r="RFW101" s="201"/>
      <c r="RFX101" s="201"/>
      <c r="RFY101" s="201"/>
      <c r="RFZ101" s="201"/>
      <c r="RGA101" s="201"/>
      <c r="RGB101" s="201"/>
      <c r="RGC101" s="201"/>
      <c r="RGD101" s="201"/>
      <c r="RGE101" s="201"/>
      <c r="RGF101" s="201"/>
      <c r="RGG101" s="201"/>
      <c r="RGH101" s="201"/>
      <c r="RGI101" s="201"/>
      <c r="RGJ101" s="201"/>
      <c r="RGK101" s="201"/>
      <c r="RGL101" s="201"/>
      <c r="RGM101" s="201"/>
      <c r="RGN101" s="201"/>
      <c r="RGO101" s="201"/>
      <c r="RGP101" s="201"/>
      <c r="RGQ101" s="201"/>
      <c r="RGR101" s="201"/>
      <c r="RGS101" s="201"/>
      <c r="RGT101" s="201"/>
      <c r="RGU101" s="201"/>
      <c r="RGV101" s="201"/>
      <c r="RGW101" s="201"/>
      <c r="RGX101" s="201"/>
      <c r="RGY101" s="201"/>
      <c r="RGZ101" s="201"/>
      <c r="RHA101" s="201"/>
      <c r="RHB101" s="201"/>
      <c r="RHC101" s="201"/>
      <c r="RHD101" s="201"/>
      <c r="RHE101" s="201"/>
      <c r="RHF101" s="201"/>
      <c r="RHG101" s="201"/>
      <c r="RHH101" s="201"/>
      <c r="RHI101" s="201"/>
      <c r="RHJ101" s="201"/>
      <c r="RHK101" s="201"/>
      <c r="RHL101" s="201"/>
      <c r="RHM101" s="201"/>
      <c r="RHN101" s="201"/>
      <c r="RHO101" s="201"/>
      <c r="RHP101" s="201"/>
      <c r="RHQ101" s="201"/>
      <c r="RHR101" s="201"/>
      <c r="RHS101" s="201"/>
      <c r="RHT101" s="201"/>
      <c r="RHU101" s="201"/>
      <c r="RHV101" s="201"/>
      <c r="RHW101" s="201"/>
      <c r="RHX101" s="201"/>
      <c r="RHY101" s="201"/>
      <c r="RHZ101" s="201"/>
      <c r="RIA101" s="201"/>
      <c r="RIB101" s="201"/>
      <c r="RIC101" s="201"/>
      <c r="RID101" s="201"/>
      <c r="RIE101" s="201"/>
      <c r="RIF101" s="201"/>
      <c r="RIG101" s="201"/>
      <c r="RIH101" s="201"/>
      <c r="RII101" s="201"/>
      <c r="RIJ101" s="201"/>
      <c r="RIK101" s="201"/>
      <c r="RIL101" s="201"/>
      <c r="RIM101" s="201"/>
      <c r="RIN101" s="201"/>
      <c r="RIO101" s="201"/>
      <c r="RIP101" s="201"/>
      <c r="RIQ101" s="201"/>
      <c r="RIR101" s="201"/>
      <c r="RIS101" s="201"/>
      <c r="RIT101" s="201"/>
      <c r="RIU101" s="201"/>
      <c r="RIV101" s="201"/>
      <c r="RIW101" s="201"/>
      <c r="RIX101" s="201"/>
      <c r="RIY101" s="201"/>
      <c r="RIZ101" s="201"/>
      <c r="RJA101" s="201"/>
      <c r="RJB101" s="201"/>
      <c r="RJC101" s="201"/>
      <c r="RJD101" s="201"/>
      <c r="RJE101" s="201"/>
      <c r="RJF101" s="201"/>
      <c r="RJG101" s="201"/>
      <c r="RJH101" s="201"/>
      <c r="RJI101" s="201"/>
      <c r="RJJ101" s="201"/>
      <c r="RJK101" s="201"/>
      <c r="RJL101" s="201"/>
      <c r="RJM101" s="201"/>
      <c r="RJN101" s="201"/>
      <c r="RJO101" s="201"/>
      <c r="RJP101" s="201"/>
      <c r="RJQ101" s="201"/>
      <c r="RJR101" s="201"/>
      <c r="RJS101" s="201"/>
      <c r="RJT101" s="201"/>
      <c r="RJU101" s="201"/>
      <c r="RJV101" s="201"/>
      <c r="RJW101" s="201"/>
      <c r="RJX101" s="201"/>
      <c r="RJY101" s="201"/>
      <c r="RJZ101" s="201"/>
      <c r="RKA101" s="201"/>
      <c r="RKB101" s="201"/>
      <c r="RKC101" s="201"/>
      <c r="RKD101" s="201"/>
      <c r="RKE101" s="201"/>
      <c r="RKF101" s="201"/>
      <c r="RKG101" s="201"/>
      <c r="RKH101" s="201"/>
      <c r="RKI101" s="201"/>
      <c r="RKJ101" s="201"/>
      <c r="RKK101" s="201"/>
      <c r="RKL101" s="201"/>
      <c r="RKM101" s="201"/>
      <c r="RKN101" s="201"/>
      <c r="RKO101" s="201"/>
      <c r="RKP101" s="201"/>
      <c r="RKQ101" s="201"/>
      <c r="RKR101" s="201"/>
      <c r="RKS101" s="201"/>
      <c r="RKT101" s="201"/>
      <c r="RKU101" s="201"/>
      <c r="RKV101" s="201"/>
      <c r="RKW101" s="201"/>
      <c r="RKX101" s="201"/>
      <c r="RKY101" s="201"/>
      <c r="RKZ101" s="201"/>
      <c r="RLA101" s="201"/>
      <c r="RLB101" s="201"/>
      <c r="RLC101" s="201"/>
      <c r="RLD101" s="201"/>
      <c r="RLE101" s="201"/>
      <c r="RLF101" s="201"/>
      <c r="RLG101" s="201"/>
      <c r="RLH101" s="201"/>
      <c r="RLI101" s="201"/>
      <c r="RLJ101" s="201"/>
      <c r="RLK101" s="201"/>
      <c r="RLL101" s="201"/>
      <c r="RLM101" s="201"/>
      <c r="RLN101" s="201"/>
      <c r="RLO101" s="201"/>
      <c r="RLP101" s="201"/>
      <c r="RLQ101" s="201"/>
      <c r="RLR101" s="201"/>
      <c r="RLS101" s="201"/>
      <c r="RLT101" s="201"/>
      <c r="RLU101" s="201"/>
      <c r="RLV101" s="201"/>
      <c r="RLW101" s="201"/>
      <c r="RLX101" s="201"/>
      <c r="RLY101" s="201"/>
      <c r="RLZ101" s="201"/>
      <c r="RMA101" s="201"/>
      <c r="RMB101" s="201"/>
      <c r="RMC101" s="201"/>
      <c r="RMD101" s="201"/>
      <c r="RME101" s="201"/>
      <c r="RMF101" s="201"/>
      <c r="RMG101" s="201"/>
      <c r="RMH101" s="201"/>
      <c r="RMI101" s="201"/>
      <c r="RMJ101" s="201"/>
      <c r="RMK101" s="201"/>
      <c r="RML101" s="201"/>
      <c r="RMM101" s="201"/>
      <c r="RMN101" s="201"/>
      <c r="RMO101" s="201"/>
      <c r="RMP101" s="201"/>
      <c r="RMQ101" s="201"/>
      <c r="RMR101" s="201"/>
      <c r="RMS101" s="201"/>
      <c r="RMT101" s="201"/>
      <c r="RMU101" s="201"/>
      <c r="RMV101" s="201"/>
      <c r="RMW101" s="201"/>
      <c r="RMX101" s="201"/>
      <c r="RMY101" s="201"/>
      <c r="RMZ101" s="201"/>
      <c r="RNA101" s="201"/>
      <c r="RNB101" s="201"/>
      <c r="RNC101" s="201"/>
      <c r="RND101" s="201"/>
      <c r="RNE101" s="201"/>
      <c r="RNF101" s="201"/>
      <c r="RNG101" s="201"/>
      <c r="RNH101" s="201"/>
      <c r="RNI101" s="201"/>
      <c r="RNJ101" s="201"/>
      <c r="RNK101" s="201"/>
      <c r="RNL101" s="201"/>
      <c r="RNM101" s="201"/>
      <c r="RNN101" s="201"/>
      <c r="RNO101" s="201"/>
      <c r="RNP101" s="201"/>
      <c r="RNQ101" s="201"/>
      <c r="RNR101" s="201"/>
      <c r="RNS101" s="201"/>
      <c r="RNT101" s="201"/>
      <c r="RNU101" s="201"/>
      <c r="RNV101" s="201"/>
      <c r="RNW101" s="201"/>
      <c r="RNX101" s="201"/>
      <c r="RNY101" s="201"/>
      <c r="RNZ101" s="201"/>
      <c r="ROA101" s="201"/>
      <c r="ROB101" s="201"/>
      <c r="ROC101" s="201"/>
      <c r="ROD101" s="201"/>
      <c r="ROE101" s="201"/>
      <c r="ROF101" s="201"/>
      <c r="ROG101" s="201"/>
      <c r="ROH101" s="201"/>
      <c r="ROI101" s="201"/>
      <c r="ROJ101" s="201"/>
      <c r="ROK101" s="201"/>
      <c r="ROL101" s="201"/>
      <c r="ROM101" s="201"/>
      <c r="RON101" s="201"/>
      <c r="ROO101" s="201"/>
      <c r="ROP101" s="201"/>
      <c r="ROQ101" s="201"/>
      <c r="ROR101" s="201"/>
      <c r="ROS101" s="201"/>
      <c r="ROT101" s="201"/>
      <c r="ROU101" s="201"/>
      <c r="ROV101" s="201"/>
      <c r="ROW101" s="201"/>
      <c r="ROX101" s="201"/>
      <c r="ROY101" s="201"/>
      <c r="ROZ101" s="201"/>
      <c r="RPA101" s="201"/>
      <c r="RPB101" s="201"/>
      <c r="RPC101" s="201"/>
      <c r="RPD101" s="201"/>
      <c r="RPE101" s="201"/>
      <c r="RPF101" s="201"/>
      <c r="RPG101" s="201"/>
      <c r="RPH101" s="201"/>
      <c r="RPI101" s="201"/>
      <c r="RPJ101" s="201"/>
      <c r="RPK101" s="201"/>
      <c r="RPL101" s="201"/>
      <c r="RPM101" s="201"/>
      <c r="RPN101" s="201"/>
      <c r="RPO101" s="201"/>
      <c r="RPP101" s="201"/>
      <c r="RPQ101" s="201"/>
      <c r="RPR101" s="201"/>
      <c r="RPS101" s="201"/>
      <c r="RPT101" s="201"/>
      <c r="RPU101" s="201"/>
      <c r="RPV101" s="201"/>
      <c r="RPW101" s="201"/>
      <c r="RPX101" s="201"/>
      <c r="RPY101" s="201"/>
      <c r="RPZ101" s="201"/>
      <c r="RQA101" s="201"/>
      <c r="RQB101" s="201"/>
      <c r="RQC101" s="201"/>
      <c r="RQD101" s="201"/>
      <c r="RQE101" s="201"/>
      <c r="RQF101" s="201"/>
      <c r="RQG101" s="201"/>
      <c r="RQH101" s="201"/>
      <c r="RQI101" s="201"/>
      <c r="RQJ101" s="201"/>
      <c r="RQK101" s="201"/>
      <c r="RQL101" s="201"/>
      <c r="RQM101" s="201"/>
      <c r="RQN101" s="201"/>
      <c r="RQO101" s="201"/>
      <c r="RQP101" s="201"/>
      <c r="RQQ101" s="201"/>
      <c r="RQR101" s="201"/>
      <c r="RQS101" s="201"/>
      <c r="RQT101" s="201"/>
      <c r="RQU101" s="201"/>
      <c r="RQV101" s="201"/>
      <c r="RQW101" s="201"/>
      <c r="RQX101" s="201"/>
      <c r="RQY101" s="201"/>
      <c r="RQZ101" s="201"/>
      <c r="RRA101" s="201"/>
      <c r="RRB101" s="201"/>
      <c r="RRC101" s="201"/>
      <c r="RRD101" s="201"/>
      <c r="RRE101" s="201"/>
      <c r="RRF101" s="201"/>
      <c r="RRG101" s="201"/>
      <c r="RRH101" s="201"/>
      <c r="RRI101" s="201"/>
      <c r="RRJ101" s="201"/>
      <c r="RRK101" s="201"/>
      <c r="RRL101" s="201"/>
      <c r="RRM101" s="201"/>
      <c r="RRN101" s="201"/>
      <c r="RRO101" s="201"/>
      <c r="RRP101" s="201"/>
      <c r="RRQ101" s="201"/>
      <c r="RRR101" s="201"/>
      <c r="RRS101" s="201"/>
      <c r="RRT101" s="201"/>
      <c r="RRU101" s="201"/>
      <c r="RRV101" s="201"/>
      <c r="RRW101" s="201"/>
      <c r="RRX101" s="201"/>
      <c r="RRY101" s="201"/>
      <c r="RRZ101" s="201"/>
      <c r="RSA101" s="201"/>
      <c r="RSB101" s="201"/>
      <c r="RSC101" s="201"/>
      <c r="RSD101" s="201"/>
      <c r="RSE101" s="201"/>
      <c r="RSF101" s="201"/>
      <c r="RSG101" s="201"/>
      <c r="RSH101" s="201"/>
      <c r="RSI101" s="201"/>
      <c r="RSJ101" s="201"/>
      <c r="RSK101" s="201"/>
      <c r="RSL101" s="201"/>
      <c r="RSM101" s="201"/>
      <c r="RSN101" s="201"/>
      <c r="RSO101" s="201"/>
      <c r="RSP101" s="201"/>
      <c r="RSQ101" s="201"/>
      <c r="RSR101" s="201"/>
      <c r="RSS101" s="201"/>
      <c r="RST101" s="201"/>
      <c r="RSU101" s="201"/>
      <c r="RSV101" s="201"/>
      <c r="RSW101" s="201"/>
      <c r="RSX101" s="201"/>
      <c r="RSY101" s="201"/>
      <c r="RSZ101" s="201"/>
      <c r="RTA101" s="201"/>
      <c r="RTB101" s="201"/>
      <c r="RTC101" s="201"/>
      <c r="RTD101" s="201"/>
      <c r="RTE101" s="201"/>
      <c r="RTF101" s="201"/>
      <c r="RTG101" s="201"/>
      <c r="RTH101" s="201"/>
      <c r="RTI101" s="201"/>
      <c r="RTJ101" s="201"/>
      <c r="RTK101" s="201"/>
      <c r="RTL101" s="201"/>
      <c r="RTM101" s="201"/>
      <c r="RTN101" s="201"/>
      <c r="RTO101" s="201"/>
      <c r="RTP101" s="201"/>
      <c r="RTQ101" s="201"/>
      <c r="RTR101" s="201"/>
      <c r="RTS101" s="201"/>
      <c r="RTT101" s="201"/>
      <c r="RTU101" s="201"/>
      <c r="RTV101" s="201"/>
      <c r="RTW101" s="201"/>
      <c r="RTX101" s="201"/>
      <c r="RTY101" s="201"/>
      <c r="RTZ101" s="201"/>
      <c r="RUA101" s="201"/>
      <c r="RUB101" s="201"/>
      <c r="RUC101" s="201"/>
      <c r="RUD101" s="201"/>
      <c r="RUE101" s="201"/>
      <c r="RUF101" s="201"/>
      <c r="RUG101" s="201"/>
      <c r="RUH101" s="201"/>
      <c r="RUI101" s="201"/>
      <c r="RUJ101" s="201"/>
      <c r="RUK101" s="201"/>
      <c r="RUL101" s="201"/>
      <c r="RUM101" s="201"/>
      <c r="RUN101" s="201"/>
      <c r="RUO101" s="201"/>
      <c r="RUP101" s="201"/>
      <c r="RUQ101" s="201"/>
      <c r="RUR101" s="201"/>
      <c r="RUS101" s="201"/>
      <c r="RUT101" s="201"/>
      <c r="RUU101" s="201"/>
      <c r="RUV101" s="201"/>
      <c r="RUW101" s="201"/>
      <c r="RUX101" s="201"/>
      <c r="RUY101" s="201"/>
      <c r="RUZ101" s="201"/>
      <c r="RVA101" s="201"/>
      <c r="RVB101" s="201"/>
      <c r="RVC101" s="201"/>
      <c r="RVD101" s="201"/>
      <c r="RVE101" s="201"/>
      <c r="RVF101" s="201"/>
      <c r="RVG101" s="201"/>
      <c r="RVH101" s="201"/>
      <c r="RVI101" s="201"/>
      <c r="RVJ101" s="201"/>
      <c r="RVK101" s="201"/>
      <c r="RVL101" s="201"/>
      <c r="RVM101" s="201"/>
      <c r="RVN101" s="201"/>
      <c r="RVO101" s="201"/>
      <c r="RVP101" s="201"/>
      <c r="RVQ101" s="201"/>
      <c r="RVR101" s="201"/>
      <c r="RVS101" s="201"/>
      <c r="RVT101" s="201"/>
      <c r="RVU101" s="201"/>
      <c r="RVV101" s="201"/>
      <c r="RVW101" s="201"/>
      <c r="RVX101" s="201"/>
      <c r="RVY101" s="201"/>
      <c r="RVZ101" s="201"/>
      <c r="RWA101" s="201"/>
      <c r="RWB101" s="201"/>
      <c r="RWC101" s="201"/>
      <c r="RWD101" s="201"/>
      <c r="RWE101" s="201"/>
      <c r="RWF101" s="201"/>
      <c r="RWG101" s="201"/>
      <c r="RWH101" s="201"/>
      <c r="RWI101" s="201"/>
      <c r="RWJ101" s="201"/>
      <c r="RWK101" s="201"/>
      <c r="RWL101" s="201"/>
      <c r="RWM101" s="201"/>
      <c r="RWN101" s="201"/>
      <c r="RWO101" s="201"/>
      <c r="RWP101" s="201"/>
      <c r="RWQ101" s="201"/>
      <c r="RWR101" s="201"/>
      <c r="RWS101" s="201"/>
      <c r="RWT101" s="201"/>
      <c r="RWU101" s="201"/>
      <c r="RWV101" s="201"/>
      <c r="RWW101" s="201"/>
      <c r="RWX101" s="201"/>
      <c r="RWY101" s="201"/>
      <c r="RWZ101" s="201"/>
      <c r="RXA101" s="201"/>
      <c r="RXB101" s="201"/>
      <c r="RXC101" s="201"/>
      <c r="RXD101" s="201"/>
      <c r="RXE101" s="201"/>
      <c r="RXF101" s="201"/>
      <c r="RXG101" s="201"/>
      <c r="RXH101" s="201"/>
      <c r="RXI101" s="201"/>
      <c r="RXJ101" s="201"/>
      <c r="RXK101" s="201"/>
      <c r="RXL101" s="201"/>
      <c r="RXM101" s="201"/>
      <c r="RXN101" s="201"/>
      <c r="RXO101" s="201"/>
      <c r="RXP101" s="201"/>
      <c r="RXQ101" s="201"/>
      <c r="RXR101" s="201"/>
      <c r="RXS101" s="201"/>
      <c r="RXT101" s="201"/>
      <c r="RXU101" s="201"/>
      <c r="RXV101" s="201"/>
      <c r="RXW101" s="201"/>
      <c r="RXX101" s="201"/>
      <c r="RXY101" s="201"/>
      <c r="RXZ101" s="201"/>
      <c r="RYA101" s="201"/>
      <c r="RYB101" s="201"/>
      <c r="RYC101" s="201"/>
      <c r="RYD101" s="201"/>
      <c r="RYE101" s="201"/>
      <c r="RYF101" s="201"/>
      <c r="RYG101" s="201"/>
      <c r="RYH101" s="201"/>
      <c r="RYI101" s="201"/>
      <c r="RYJ101" s="201"/>
      <c r="RYK101" s="201"/>
      <c r="RYL101" s="201"/>
      <c r="RYM101" s="201"/>
      <c r="RYN101" s="201"/>
      <c r="RYO101" s="201"/>
      <c r="RYP101" s="201"/>
      <c r="RYQ101" s="201"/>
      <c r="RYR101" s="201"/>
      <c r="RYS101" s="201"/>
      <c r="RYT101" s="201"/>
      <c r="RYU101" s="201"/>
      <c r="RYV101" s="201"/>
      <c r="RYW101" s="201"/>
      <c r="RYX101" s="201"/>
      <c r="RYY101" s="201"/>
      <c r="RYZ101" s="201"/>
      <c r="RZA101" s="201"/>
      <c r="RZB101" s="201"/>
      <c r="RZC101" s="201"/>
      <c r="RZD101" s="201"/>
      <c r="RZE101" s="201"/>
      <c r="RZF101" s="201"/>
      <c r="RZG101" s="201"/>
      <c r="RZH101" s="201"/>
      <c r="RZI101" s="201"/>
      <c r="RZJ101" s="201"/>
      <c r="RZK101" s="201"/>
      <c r="RZL101" s="201"/>
      <c r="RZM101" s="201"/>
      <c r="RZN101" s="201"/>
      <c r="RZO101" s="201"/>
      <c r="RZP101" s="201"/>
      <c r="RZQ101" s="201"/>
      <c r="RZR101" s="201"/>
      <c r="RZS101" s="201"/>
      <c r="RZT101" s="201"/>
      <c r="RZU101" s="201"/>
      <c r="RZV101" s="201"/>
      <c r="RZW101" s="201"/>
      <c r="RZX101" s="201"/>
      <c r="RZY101" s="201"/>
      <c r="RZZ101" s="201"/>
      <c r="SAA101" s="201"/>
      <c r="SAB101" s="201"/>
      <c r="SAC101" s="201"/>
      <c r="SAD101" s="201"/>
      <c r="SAE101" s="201"/>
      <c r="SAF101" s="201"/>
      <c r="SAG101" s="201"/>
      <c r="SAH101" s="201"/>
      <c r="SAI101" s="201"/>
      <c r="SAJ101" s="201"/>
      <c r="SAK101" s="201"/>
      <c r="SAL101" s="201"/>
      <c r="SAM101" s="201"/>
      <c r="SAN101" s="201"/>
      <c r="SAO101" s="201"/>
      <c r="SAP101" s="201"/>
      <c r="SAQ101" s="201"/>
      <c r="SAR101" s="201"/>
      <c r="SAS101" s="201"/>
      <c r="SAT101" s="201"/>
      <c r="SAU101" s="201"/>
      <c r="SAV101" s="201"/>
      <c r="SAW101" s="201"/>
      <c r="SAX101" s="201"/>
      <c r="SAY101" s="201"/>
      <c r="SAZ101" s="201"/>
      <c r="SBA101" s="201"/>
      <c r="SBB101" s="201"/>
      <c r="SBC101" s="201"/>
      <c r="SBD101" s="201"/>
      <c r="SBE101" s="201"/>
      <c r="SBF101" s="201"/>
      <c r="SBG101" s="201"/>
      <c r="SBH101" s="201"/>
      <c r="SBI101" s="201"/>
      <c r="SBJ101" s="201"/>
      <c r="SBK101" s="201"/>
      <c r="SBL101" s="201"/>
      <c r="SBM101" s="201"/>
      <c r="SBN101" s="201"/>
      <c r="SBO101" s="201"/>
      <c r="SBP101" s="201"/>
      <c r="SBQ101" s="201"/>
      <c r="SBR101" s="201"/>
      <c r="SBS101" s="201"/>
      <c r="SBT101" s="201"/>
      <c r="SBU101" s="201"/>
      <c r="SBV101" s="201"/>
      <c r="SBW101" s="201"/>
      <c r="SBX101" s="201"/>
      <c r="SBY101" s="201"/>
      <c r="SBZ101" s="201"/>
      <c r="SCA101" s="201"/>
      <c r="SCB101" s="201"/>
      <c r="SCC101" s="201"/>
      <c r="SCD101" s="201"/>
      <c r="SCE101" s="201"/>
      <c r="SCF101" s="201"/>
      <c r="SCG101" s="201"/>
      <c r="SCH101" s="201"/>
      <c r="SCI101" s="201"/>
      <c r="SCJ101" s="201"/>
      <c r="SCK101" s="201"/>
      <c r="SCL101" s="201"/>
      <c r="SCM101" s="201"/>
      <c r="SCN101" s="201"/>
      <c r="SCO101" s="201"/>
      <c r="SCP101" s="201"/>
      <c r="SCQ101" s="201"/>
      <c r="SCR101" s="201"/>
      <c r="SCS101" s="201"/>
      <c r="SCT101" s="201"/>
      <c r="SCU101" s="201"/>
      <c r="SCV101" s="201"/>
      <c r="SCW101" s="201"/>
      <c r="SCX101" s="201"/>
      <c r="SCY101" s="201"/>
      <c r="SCZ101" s="201"/>
      <c r="SDA101" s="201"/>
      <c r="SDB101" s="201"/>
      <c r="SDC101" s="201"/>
      <c r="SDD101" s="201"/>
      <c r="SDE101" s="201"/>
      <c r="SDF101" s="201"/>
      <c r="SDG101" s="201"/>
      <c r="SDH101" s="201"/>
      <c r="SDI101" s="201"/>
      <c r="SDJ101" s="201"/>
      <c r="SDK101" s="201"/>
      <c r="SDL101" s="201"/>
      <c r="SDM101" s="201"/>
      <c r="SDN101" s="201"/>
      <c r="SDO101" s="201"/>
      <c r="SDP101" s="201"/>
      <c r="SDQ101" s="201"/>
      <c r="SDR101" s="201"/>
      <c r="SDS101" s="201"/>
      <c r="SDT101" s="201"/>
      <c r="SDU101" s="201"/>
      <c r="SDV101" s="201"/>
      <c r="SDW101" s="201"/>
      <c r="SDX101" s="201"/>
      <c r="SDY101" s="201"/>
      <c r="SDZ101" s="201"/>
      <c r="SEA101" s="201"/>
      <c r="SEB101" s="201"/>
      <c r="SEC101" s="201"/>
      <c r="SED101" s="201"/>
      <c r="SEE101" s="201"/>
      <c r="SEF101" s="201"/>
      <c r="SEG101" s="201"/>
      <c r="SEH101" s="201"/>
      <c r="SEI101" s="201"/>
      <c r="SEJ101" s="201"/>
      <c r="SEK101" s="201"/>
      <c r="SEL101" s="201"/>
      <c r="SEM101" s="201"/>
      <c r="SEN101" s="201"/>
      <c r="SEO101" s="201"/>
      <c r="SEP101" s="201"/>
      <c r="SEQ101" s="201"/>
      <c r="SER101" s="201"/>
      <c r="SES101" s="201"/>
      <c r="SET101" s="201"/>
      <c r="SEU101" s="201"/>
      <c r="SEV101" s="201"/>
      <c r="SEW101" s="201"/>
      <c r="SEX101" s="201"/>
      <c r="SEY101" s="201"/>
      <c r="SEZ101" s="201"/>
      <c r="SFA101" s="201"/>
      <c r="SFB101" s="201"/>
      <c r="SFC101" s="201"/>
      <c r="SFD101" s="201"/>
      <c r="SFE101" s="201"/>
      <c r="SFF101" s="201"/>
      <c r="SFG101" s="201"/>
      <c r="SFH101" s="201"/>
      <c r="SFI101" s="201"/>
      <c r="SFJ101" s="201"/>
      <c r="SFK101" s="201"/>
      <c r="SFL101" s="201"/>
      <c r="SFM101" s="201"/>
      <c r="SFN101" s="201"/>
      <c r="SFO101" s="201"/>
      <c r="SFP101" s="201"/>
      <c r="SFQ101" s="201"/>
      <c r="SFR101" s="201"/>
      <c r="SFS101" s="201"/>
      <c r="SFT101" s="201"/>
      <c r="SFU101" s="201"/>
      <c r="SFV101" s="201"/>
      <c r="SFW101" s="201"/>
      <c r="SFX101" s="201"/>
      <c r="SFY101" s="201"/>
      <c r="SFZ101" s="201"/>
      <c r="SGA101" s="201"/>
      <c r="SGB101" s="201"/>
      <c r="SGC101" s="201"/>
      <c r="SGD101" s="201"/>
      <c r="SGE101" s="201"/>
      <c r="SGF101" s="201"/>
      <c r="SGG101" s="201"/>
      <c r="SGH101" s="201"/>
      <c r="SGI101" s="201"/>
      <c r="SGJ101" s="201"/>
      <c r="SGK101" s="201"/>
      <c r="SGL101" s="201"/>
      <c r="SGM101" s="201"/>
      <c r="SGN101" s="201"/>
      <c r="SGO101" s="201"/>
      <c r="SGP101" s="201"/>
      <c r="SGQ101" s="201"/>
      <c r="SGR101" s="201"/>
      <c r="SGS101" s="201"/>
      <c r="SGT101" s="201"/>
      <c r="SGU101" s="201"/>
      <c r="SGV101" s="201"/>
      <c r="SGW101" s="201"/>
      <c r="SGX101" s="201"/>
      <c r="SGY101" s="201"/>
      <c r="SGZ101" s="201"/>
      <c r="SHA101" s="201"/>
      <c r="SHB101" s="201"/>
      <c r="SHC101" s="201"/>
      <c r="SHD101" s="201"/>
      <c r="SHE101" s="201"/>
      <c r="SHF101" s="201"/>
      <c r="SHG101" s="201"/>
      <c r="SHH101" s="201"/>
      <c r="SHI101" s="201"/>
      <c r="SHJ101" s="201"/>
      <c r="SHK101" s="201"/>
      <c r="SHL101" s="201"/>
      <c r="SHM101" s="201"/>
      <c r="SHN101" s="201"/>
      <c r="SHO101" s="201"/>
      <c r="SHP101" s="201"/>
      <c r="SHQ101" s="201"/>
      <c r="SHR101" s="201"/>
      <c r="SHS101" s="201"/>
      <c r="SHT101" s="201"/>
      <c r="SHU101" s="201"/>
      <c r="SHV101" s="201"/>
      <c r="SHW101" s="201"/>
      <c r="SHX101" s="201"/>
      <c r="SHY101" s="201"/>
      <c r="SHZ101" s="201"/>
      <c r="SIA101" s="201"/>
      <c r="SIB101" s="201"/>
      <c r="SIC101" s="201"/>
      <c r="SID101" s="201"/>
      <c r="SIE101" s="201"/>
      <c r="SIF101" s="201"/>
      <c r="SIG101" s="201"/>
      <c r="SIH101" s="201"/>
      <c r="SII101" s="201"/>
      <c r="SIJ101" s="201"/>
      <c r="SIK101" s="201"/>
      <c r="SIL101" s="201"/>
      <c r="SIM101" s="201"/>
      <c r="SIN101" s="201"/>
      <c r="SIO101" s="201"/>
      <c r="SIP101" s="201"/>
      <c r="SIQ101" s="201"/>
      <c r="SIR101" s="201"/>
      <c r="SIS101" s="201"/>
      <c r="SIT101" s="201"/>
      <c r="SIU101" s="201"/>
      <c r="SIV101" s="201"/>
      <c r="SIW101" s="201"/>
      <c r="SIX101" s="201"/>
      <c r="SIY101" s="201"/>
      <c r="SIZ101" s="201"/>
      <c r="SJA101" s="201"/>
      <c r="SJB101" s="201"/>
      <c r="SJC101" s="201"/>
      <c r="SJD101" s="201"/>
      <c r="SJE101" s="201"/>
      <c r="SJF101" s="201"/>
      <c r="SJG101" s="201"/>
      <c r="SJH101" s="201"/>
      <c r="SJI101" s="201"/>
      <c r="SJJ101" s="201"/>
      <c r="SJK101" s="201"/>
      <c r="SJL101" s="201"/>
      <c r="SJM101" s="201"/>
      <c r="SJN101" s="201"/>
      <c r="SJO101" s="201"/>
      <c r="SJP101" s="201"/>
      <c r="SJQ101" s="201"/>
      <c r="SJR101" s="201"/>
      <c r="SJS101" s="201"/>
      <c r="SJT101" s="201"/>
      <c r="SJU101" s="201"/>
      <c r="SJV101" s="201"/>
      <c r="SJW101" s="201"/>
      <c r="SJX101" s="201"/>
      <c r="SJY101" s="201"/>
      <c r="SJZ101" s="201"/>
      <c r="SKA101" s="201"/>
      <c r="SKB101" s="201"/>
      <c r="SKC101" s="201"/>
      <c r="SKD101" s="201"/>
      <c r="SKE101" s="201"/>
      <c r="SKF101" s="201"/>
      <c r="SKG101" s="201"/>
      <c r="SKH101" s="201"/>
      <c r="SKI101" s="201"/>
      <c r="SKJ101" s="201"/>
      <c r="SKK101" s="201"/>
      <c r="SKL101" s="201"/>
      <c r="SKM101" s="201"/>
      <c r="SKN101" s="201"/>
      <c r="SKO101" s="201"/>
      <c r="SKP101" s="201"/>
      <c r="SKQ101" s="201"/>
      <c r="SKR101" s="201"/>
      <c r="SKS101" s="201"/>
      <c r="SKT101" s="201"/>
      <c r="SKU101" s="201"/>
      <c r="SKV101" s="201"/>
      <c r="SKW101" s="201"/>
      <c r="SKX101" s="201"/>
      <c r="SKY101" s="201"/>
      <c r="SKZ101" s="201"/>
      <c r="SLA101" s="201"/>
      <c r="SLB101" s="201"/>
      <c r="SLC101" s="201"/>
      <c r="SLD101" s="201"/>
      <c r="SLE101" s="201"/>
      <c r="SLF101" s="201"/>
      <c r="SLG101" s="201"/>
      <c r="SLH101" s="201"/>
      <c r="SLI101" s="201"/>
      <c r="SLJ101" s="201"/>
      <c r="SLK101" s="201"/>
      <c r="SLL101" s="201"/>
      <c r="SLM101" s="201"/>
      <c r="SLN101" s="201"/>
      <c r="SLO101" s="201"/>
      <c r="SLP101" s="201"/>
      <c r="SLQ101" s="201"/>
      <c r="SLR101" s="201"/>
      <c r="SLS101" s="201"/>
      <c r="SLT101" s="201"/>
      <c r="SLU101" s="201"/>
      <c r="SLV101" s="201"/>
      <c r="SLW101" s="201"/>
      <c r="SLX101" s="201"/>
      <c r="SLY101" s="201"/>
      <c r="SLZ101" s="201"/>
      <c r="SMA101" s="201"/>
      <c r="SMB101" s="201"/>
      <c r="SMC101" s="201"/>
      <c r="SMD101" s="201"/>
      <c r="SME101" s="201"/>
      <c r="SMF101" s="201"/>
      <c r="SMG101" s="201"/>
      <c r="SMH101" s="201"/>
      <c r="SMI101" s="201"/>
      <c r="SMJ101" s="201"/>
      <c r="SMK101" s="201"/>
      <c r="SML101" s="201"/>
      <c r="SMM101" s="201"/>
      <c r="SMN101" s="201"/>
      <c r="SMO101" s="201"/>
      <c r="SMP101" s="201"/>
      <c r="SMQ101" s="201"/>
      <c r="SMR101" s="201"/>
      <c r="SMS101" s="201"/>
      <c r="SMT101" s="201"/>
      <c r="SMU101" s="201"/>
      <c r="SMV101" s="201"/>
      <c r="SMW101" s="201"/>
      <c r="SMX101" s="201"/>
      <c r="SMY101" s="201"/>
      <c r="SMZ101" s="201"/>
      <c r="SNA101" s="201"/>
      <c r="SNB101" s="201"/>
      <c r="SNC101" s="201"/>
      <c r="SND101" s="201"/>
      <c r="SNE101" s="201"/>
      <c r="SNF101" s="201"/>
      <c r="SNG101" s="201"/>
      <c r="SNH101" s="201"/>
      <c r="SNI101" s="201"/>
      <c r="SNJ101" s="201"/>
      <c r="SNK101" s="201"/>
      <c r="SNL101" s="201"/>
      <c r="SNM101" s="201"/>
      <c r="SNN101" s="201"/>
      <c r="SNO101" s="201"/>
      <c r="SNP101" s="201"/>
      <c r="SNQ101" s="201"/>
      <c r="SNR101" s="201"/>
      <c r="SNS101" s="201"/>
      <c r="SNT101" s="201"/>
      <c r="SNU101" s="201"/>
      <c r="SNV101" s="201"/>
      <c r="SNW101" s="201"/>
      <c r="SNX101" s="201"/>
      <c r="SNY101" s="201"/>
      <c r="SNZ101" s="201"/>
      <c r="SOA101" s="201"/>
      <c r="SOB101" s="201"/>
      <c r="SOC101" s="201"/>
      <c r="SOD101" s="201"/>
      <c r="SOE101" s="201"/>
      <c r="SOF101" s="201"/>
      <c r="SOG101" s="201"/>
      <c r="SOH101" s="201"/>
      <c r="SOI101" s="201"/>
      <c r="SOJ101" s="201"/>
      <c r="SOK101" s="201"/>
      <c r="SOL101" s="201"/>
      <c r="SOM101" s="201"/>
      <c r="SON101" s="201"/>
      <c r="SOO101" s="201"/>
      <c r="SOP101" s="201"/>
      <c r="SOQ101" s="201"/>
      <c r="SOR101" s="201"/>
      <c r="SOS101" s="201"/>
      <c r="SOT101" s="201"/>
      <c r="SOU101" s="201"/>
      <c r="SOV101" s="201"/>
      <c r="SOW101" s="201"/>
      <c r="SOX101" s="201"/>
      <c r="SOY101" s="201"/>
      <c r="SOZ101" s="201"/>
      <c r="SPA101" s="201"/>
      <c r="SPB101" s="201"/>
      <c r="SPC101" s="201"/>
      <c r="SPD101" s="201"/>
      <c r="SPE101" s="201"/>
      <c r="SPF101" s="201"/>
      <c r="SPG101" s="201"/>
      <c r="SPH101" s="201"/>
      <c r="SPI101" s="201"/>
      <c r="SPJ101" s="201"/>
      <c r="SPK101" s="201"/>
      <c r="SPL101" s="201"/>
      <c r="SPM101" s="201"/>
      <c r="SPN101" s="201"/>
      <c r="SPO101" s="201"/>
      <c r="SPP101" s="201"/>
      <c r="SPQ101" s="201"/>
      <c r="SPR101" s="201"/>
      <c r="SPS101" s="201"/>
      <c r="SPT101" s="201"/>
      <c r="SPU101" s="201"/>
      <c r="SPV101" s="201"/>
      <c r="SPW101" s="201"/>
      <c r="SPX101" s="201"/>
      <c r="SPY101" s="201"/>
      <c r="SPZ101" s="201"/>
      <c r="SQA101" s="201"/>
      <c r="SQB101" s="201"/>
      <c r="SQC101" s="201"/>
      <c r="SQD101" s="201"/>
      <c r="SQE101" s="201"/>
      <c r="SQF101" s="201"/>
      <c r="SQG101" s="201"/>
      <c r="SQH101" s="201"/>
      <c r="SQI101" s="201"/>
      <c r="SQJ101" s="201"/>
      <c r="SQK101" s="201"/>
      <c r="SQL101" s="201"/>
      <c r="SQM101" s="201"/>
      <c r="SQN101" s="201"/>
      <c r="SQO101" s="201"/>
      <c r="SQP101" s="201"/>
      <c r="SQQ101" s="201"/>
      <c r="SQR101" s="201"/>
      <c r="SQS101" s="201"/>
      <c r="SQT101" s="201"/>
      <c r="SQU101" s="201"/>
      <c r="SQV101" s="201"/>
      <c r="SQW101" s="201"/>
      <c r="SQX101" s="201"/>
      <c r="SQY101" s="201"/>
      <c r="SQZ101" s="201"/>
      <c r="SRA101" s="201"/>
      <c r="SRB101" s="201"/>
      <c r="SRC101" s="201"/>
      <c r="SRD101" s="201"/>
      <c r="SRE101" s="201"/>
      <c r="SRF101" s="201"/>
      <c r="SRG101" s="201"/>
      <c r="SRH101" s="201"/>
      <c r="SRI101" s="201"/>
      <c r="SRJ101" s="201"/>
      <c r="SRK101" s="201"/>
      <c r="SRL101" s="201"/>
      <c r="SRM101" s="201"/>
      <c r="SRN101" s="201"/>
      <c r="SRO101" s="201"/>
      <c r="SRP101" s="201"/>
      <c r="SRQ101" s="201"/>
      <c r="SRR101" s="201"/>
      <c r="SRS101" s="201"/>
      <c r="SRT101" s="201"/>
      <c r="SRU101" s="201"/>
      <c r="SRV101" s="201"/>
      <c r="SRW101" s="201"/>
      <c r="SRX101" s="201"/>
      <c r="SRY101" s="201"/>
      <c r="SRZ101" s="201"/>
      <c r="SSA101" s="201"/>
      <c r="SSB101" s="201"/>
      <c r="SSC101" s="201"/>
      <c r="SSD101" s="201"/>
      <c r="SSE101" s="201"/>
      <c r="SSF101" s="201"/>
      <c r="SSG101" s="201"/>
      <c r="SSH101" s="201"/>
      <c r="SSI101" s="201"/>
      <c r="SSJ101" s="201"/>
      <c r="SSK101" s="201"/>
      <c r="SSL101" s="201"/>
      <c r="SSM101" s="201"/>
      <c r="SSN101" s="201"/>
      <c r="SSO101" s="201"/>
      <c r="SSP101" s="201"/>
      <c r="SSQ101" s="201"/>
      <c r="SSR101" s="201"/>
      <c r="SSS101" s="201"/>
      <c r="SST101" s="201"/>
      <c r="SSU101" s="201"/>
      <c r="SSV101" s="201"/>
      <c r="SSW101" s="201"/>
      <c r="SSX101" s="201"/>
      <c r="SSY101" s="201"/>
      <c r="SSZ101" s="201"/>
      <c r="STA101" s="201"/>
      <c r="STB101" s="201"/>
      <c r="STC101" s="201"/>
      <c r="STD101" s="201"/>
      <c r="STE101" s="201"/>
      <c r="STF101" s="201"/>
      <c r="STG101" s="201"/>
      <c r="STH101" s="201"/>
      <c r="STI101" s="201"/>
      <c r="STJ101" s="201"/>
      <c r="STK101" s="201"/>
      <c r="STL101" s="201"/>
      <c r="STM101" s="201"/>
      <c r="STN101" s="201"/>
      <c r="STO101" s="201"/>
      <c r="STP101" s="201"/>
      <c r="STQ101" s="201"/>
      <c r="STR101" s="201"/>
      <c r="STS101" s="201"/>
      <c r="STT101" s="201"/>
      <c r="STU101" s="201"/>
      <c r="STV101" s="201"/>
      <c r="STW101" s="201"/>
      <c r="STX101" s="201"/>
      <c r="STY101" s="201"/>
      <c r="STZ101" s="201"/>
      <c r="SUA101" s="201"/>
      <c r="SUB101" s="201"/>
      <c r="SUC101" s="201"/>
      <c r="SUD101" s="201"/>
      <c r="SUE101" s="201"/>
      <c r="SUF101" s="201"/>
      <c r="SUG101" s="201"/>
      <c r="SUH101" s="201"/>
      <c r="SUI101" s="201"/>
      <c r="SUJ101" s="201"/>
      <c r="SUK101" s="201"/>
      <c r="SUL101" s="201"/>
      <c r="SUM101" s="201"/>
      <c r="SUN101" s="201"/>
      <c r="SUO101" s="201"/>
      <c r="SUP101" s="201"/>
      <c r="SUQ101" s="201"/>
      <c r="SUR101" s="201"/>
      <c r="SUS101" s="201"/>
      <c r="SUT101" s="201"/>
      <c r="SUU101" s="201"/>
      <c r="SUV101" s="201"/>
      <c r="SUW101" s="201"/>
      <c r="SUX101" s="201"/>
      <c r="SUY101" s="201"/>
      <c r="SUZ101" s="201"/>
      <c r="SVA101" s="201"/>
      <c r="SVB101" s="201"/>
      <c r="SVC101" s="201"/>
      <c r="SVD101" s="201"/>
      <c r="SVE101" s="201"/>
      <c r="SVF101" s="201"/>
      <c r="SVG101" s="201"/>
      <c r="SVH101" s="201"/>
      <c r="SVI101" s="201"/>
      <c r="SVJ101" s="201"/>
      <c r="SVK101" s="201"/>
      <c r="SVL101" s="201"/>
      <c r="SVM101" s="201"/>
      <c r="SVN101" s="201"/>
      <c r="SVO101" s="201"/>
      <c r="SVP101" s="201"/>
      <c r="SVQ101" s="201"/>
      <c r="SVR101" s="201"/>
      <c r="SVS101" s="201"/>
      <c r="SVT101" s="201"/>
      <c r="SVU101" s="201"/>
      <c r="SVV101" s="201"/>
      <c r="SVW101" s="201"/>
      <c r="SVX101" s="201"/>
      <c r="SVY101" s="201"/>
      <c r="SVZ101" s="201"/>
      <c r="SWA101" s="201"/>
      <c r="SWB101" s="201"/>
      <c r="SWC101" s="201"/>
      <c r="SWD101" s="201"/>
      <c r="SWE101" s="201"/>
      <c r="SWF101" s="201"/>
      <c r="SWG101" s="201"/>
      <c r="SWH101" s="201"/>
      <c r="SWI101" s="201"/>
      <c r="SWJ101" s="201"/>
      <c r="SWK101" s="201"/>
      <c r="SWL101" s="201"/>
      <c r="SWM101" s="201"/>
      <c r="SWN101" s="201"/>
      <c r="SWO101" s="201"/>
      <c r="SWP101" s="201"/>
      <c r="SWQ101" s="201"/>
      <c r="SWR101" s="201"/>
      <c r="SWS101" s="201"/>
      <c r="SWT101" s="201"/>
      <c r="SWU101" s="201"/>
      <c r="SWV101" s="201"/>
      <c r="SWW101" s="201"/>
      <c r="SWX101" s="201"/>
      <c r="SWY101" s="201"/>
      <c r="SWZ101" s="201"/>
      <c r="SXA101" s="201"/>
      <c r="SXB101" s="201"/>
      <c r="SXC101" s="201"/>
      <c r="SXD101" s="201"/>
      <c r="SXE101" s="201"/>
      <c r="SXF101" s="201"/>
      <c r="SXG101" s="201"/>
      <c r="SXH101" s="201"/>
      <c r="SXI101" s="201"/>
      <c r="SXJ101" s="201"/>
      <c r="SXK101" s="201"/>
      <c r="SXL101" s="201"/>
      <c r="SXM101" s="201"/>
      <c r="SXN101" s="201"/>
      <c r="SXO101" s="201"/>
      <c r="SXP101" s="201"/>
      <c r="SXQ101" s="201"/>
      <c r="SXR101" s="201"/>
      <c r="SXS101" s="201"/>
      <c r="SXT101" s="201"/>
      <c r="SXU101" s="201"/>
      <c r="SXV101" s="201"/>
      <c r="SXW101" s="201"/>
      <c r="SXX101" s="201"/>
      <c r="SXY101" s="201"/>
      <c r="SXZ101" s="201"/>
      <c r="SYA101" s="201"/>
      <c r="SYB101" s="201"/>
      <c r="SYC101" s="201"/>
      <c r="SYD101" s="201"/>
      <c r="SYE101" s="201"/>
      <c r="SYF101" s="201"/>
      <c r="SYG101" s="201"/>
      <c r="SYH101" s="201"/>
      <c r="SYI101" s="201"/>
      <c r="SYJ101" s="201"/>
      <c r="SYK101" s="201"/>
      <c r="SYL101" s="201"/>
      <c r="SYM101" s="201"/>
      <c r="SYN101" s="201"/>
      <c r="SYO101" s="201"/>
      <c r="SYP101" s="201"/>
      <c r="SYQ101" s="201"/>
      <c r="SYR101" s="201"/>
      <c r="SYS101" s="201"/>
      <c r="SYT101" s="201"/>
      <c r="SYU101" s="201"/>
      <c r="SYV101" s="201"/>
      <c r="SYW101" s="201"/>
      <c r="SYX101" s="201"/>
      <c r="SYY101" s="201"/>
      <c r="SYZ101" s="201"/>
      <c r="SZA101" s="201"/>
      <c r="SZB101" s="201"/>
      <c r="SZC101" s="201"/>
      <c r="SZD101" s="201"/>
      <c r="SZE101" s="201"/>
      <c r="SZF101" s="201"/>
      <c r="SZG101" s="201"/>
      <c r="SZH101" s="201"/>
      <c r="SZI101" s="201"/>
      <c r="SZJ101" s="201"/>
      <c r="SZK101" s="201"/>
      <c r="SZL101" s="201"/>
      <c r="SZM101" s="201"/>
      <c r="SZN101" s="201"/>
      <c r="SZO101" s="201"/>
      <c r="SZP101" s="201"/>
      <c r="SZQ101" s="201"/>
      <c r="SZR101" s="201"/>
      <c r="SZS101" s="201"/>
      <c r="SZT101" s="201"/>
      <c r="SZU101" s="201"/>
      <c r="SZV101" s="201"/>
      <c r="SZW101" s="201"/>
      <c r="SZX101" s="201"/>
      <c r="SZY101" s="201"/>
      <c r="SZZ101" s="201"/>
      <c r="TAA101" s="201"/>
      <c r="TAB101" s="201"/>
      <c r="TAC101" s="201"/>
      <c r="TAD101" s="201"/>
      <c r="TAE101" s="201"/>
      <c r="TAF101" s="201"/>
      <c r="TAG101" s="201"/>
      <c r="TAH101" s="201"/>
      <c r="TAI101" s="201"/>
      <c r="TAJ101" s="201"/>
      <c r="TAK101" s="201"/>
      <c r="TAL101" s="201"/>
      <c r="TAM101" s="201"/>
      <c r="TAN101" s="201"/>
      <c r="TAO101" s="201"/>
      <c r="TAP101" s="201"/>
      <c r="TAQ101" s="201"/>
      <c r="TAR101" s="201"/>
      <c r="TAS101" s="201"/>
      <c r="TAT101" s="201"/>
      <c r="TAU101" s="201"/>
      <c r="TAV101" s="201"/>
      <c r="TAW101" s="201"/>
      <c r="TAX101" s="201"/>
      <c r="TAY101" s="201"/>
      <c r="TAZ101" s="201"/>
      <c r="TBA101" s="201"/>
      <c r="TBB101" s="201"/>
      <c r="TBC101" s="201"/>
      <c r="TBD101" s="201"/>
      <c r="TBE101" s="201"/>
      <c r="TBF101" s="201"/>
      <c r="TBG101" s="201"/>
      <c r="TBH101" s="201"/>
      <c r="TBI101" s="201"/>
      <c r="TBJ101" s="201"/>
      <c r="TBK101" s="201"/>
      <c r="TBL101" s="201"/>
      <c r="TBM101" s="201"/>
      <c r="TBN101" s="201"/>
      <c r="TBO101" s="201"/>
      <c r="TBP101" s="201"/>
      <c r="TBQ101" s="201"/>
      <c r="TBR101" s="201"/>
      <c r="TBS101" s="201"/>
      <c r="TBT101" s="201"/>
      <c r="TBU101" s="201"/>
      <c r="TBV101" s="201"/>
      <c r="TBW101" s="201"/>
      <c r="TBX101" s="201"/>
      <c r="TBY101" s="201"/>
      <c r="TBZ101" s="201"/>
      <c r="TCA101" s="201"/>
      <c r="TCB101" s="201"/>
      <c r="TCC101" s="201"/>
      <c r="TCD101" s="201"/>
      <c r="TCE101" s="201"/>
      <c r="TCF101" s="201"/>
      <c r="TCG101" s="201"/>
      <c r="TCH101" s="201"/>
      <c r="TCI101" s="201"/>
      <c r="TCJ101" s="201"/>
      <c r="TCK101" s="201"/>
      <c r="TCL101" s="201"/>
      <c r="TCM101" s="201"/>
      <c r="TCN101" s="201"/>
      <c r="TCO101" s="201"/>
      <c r="TCP101" s="201"/>
      <c r="TCQ101" s="201"/>
      <c r="TCR101" s="201"/>
      <c r="TCS101" s="201"/>
      <c r="TCT101" s="201"/>
      <c r="TCU101" s="201"/>
      <c r="TCV101" s="201"/>
      <c r="TCW101" s="201"/>
      <c r="TCX101" s="201"/>
      <c r="TCY101" s="201"/>
      <c r="TCZ101" s="201"/>
      <c r="TDA101" s="201"/>
      <c r="TDB101" s="201"/>
      <c r="TDC101" s="201"/>
      <c r="TDD101" s="201"/>
      <c r="TDE101" s="201"/>
      <c r="TDF101" s="201"/>
      <c r="TDG101" s="201"/>
      <c r="TDH101" s="201"/>
      <c r="TDI101" s="201"/>
      <c r="TDJ101" s="201"/>
      <c r="TDK101" s="201"/>
      <c r="TDL101" s="201"/>
      <c r="TDM101" s="201"/>
      <c r="TDN101" s="201"/>
      <c r="TDO101" s="201"/>
      <c r="TDP101" s="201"/>
      <c r="TDQ101" s="201"/>
      <c r="TDR101" s="201"/>
      <c r="TDS101" s="201"/>
      <c r="TDT101" s="201"/>
      <c r="TDU101" s="201"/>
      <c r="TDV101" s="201"/>
      <c r="TDW101" s="201"/>
      <c r="TDX101" s="201"/>
      <c r="TDY101" s="201"/>
      <c r="TDZ101" s="201"/>
      <c r="TEA101" s="201"/>
      <c r="TEB101" s="201"/>
      <c r="TEC101" s="201"/>
      <c r="TED101" s="201"/>
      <c r="TEE101" s="201"/>
      <c r="TEF101" s="201"/>
      <c r="TEG101" s="201"/>
      <c r="TEH101" s="201"/>
      <c r="TEI101" s="201"/>
      <c r="TEJ101" s="201"/>
      <c r="TEK101" s="201"/>
      <c r="TEL101" s="201"/>
      <c r="TEM101" s="201"/>
      <c r="TEN101" s="201"/>
      <c r="TEO101" s="201"/>
      <c r="TEP101" s="201"/>
      <c r="TEQ101" s="201"/>
      <c r="TER101" s="201"/>
      <c r="TES101" s="201"/>
      <c r="TET101" s="201"/>
      <c r="TEU101" s="201"/>
      <c r="TEV101" s="201"/>
      <c r="TEW101" s="201"/>
      <c r="TEX101" s="201"/>
      <c r="TEY101" s="201"/>
      <c r="TEZ101" s="201"/>
      <c r="TFA101" s="201"/>
      <c r="TFB101" s="201"/>
      <c r="TFC101" s="201"/>
      <c r="TFD101" s="201"/>
      <c r="TFE101" s="201"/>
      <c r="TFF101" s="201"/>
      <c r="TFG101" s="201"/>
      <c r="TFH101" s="201"/>
      <c r="TFI101" s="201"/>
      <c r="TFJ101" s="201"/>
      <c r="TFK101" s="201"/>
      <c r="TFL101" s="201"/>
      <c r="TFM101" s="201"/>
      <c r="TFN101" s="201"/>
      <c r="TFO101" s="201"/>
      <c r="TFP101" s="201"/>
      <c r="TFQ101" s="201"/>
      <c r="TFR101" s="201"/>
      <c r="TFS101" s="201"/>
      <c r="TFT101" s="201"/>
      <c r="TFU101" s="201"/>
      <c r="TFV101" s="201"/>
      <c r="TFW101" s="201"/>
      <c r="TFX101" s="201"/>
      <c r="TFY101" s="201"/>
      <c r="TFZ101" s="201"/>
      <c r="TGA101" s="201"/>
      <c r="TGB101" s="201"/>
      <c r="TGC101" s="201"/>
      <c r="TGD101" s="201"/>
      <c r="TGE101" s="201"/>
      <c r="TGF101" s="201"/>
      <c r="TGG101" s="201"/>
      <c r="TGH101" s="201"/>
      <c r="TGI101" s="201"/>
      <c r="TGJ101" s="201"/>
      <c r="TGK101" s="201"/>
      <c r="TGL101" s="201"/>
      <c r="TGM101" s="201"/>
      <c r="TGN101" s="201"/>
      <c r="TGO101" s="201"/>
      <c r="TGP101" s="201"/>
      <c r="TGQ101" s="201"/>
      <c r="TGR101" s="201"/>
      <c r="TGS101" s="201"/>
      <c r="TGT101" s="201"/>
      <c r="TGU101" s="201"/>
      <c r="TGV101" s="201"/>
      <c r="TGW101" s="201"/>
      <c r="TGX101" s="201"/>
      <c r="TGY101" s="201"/>
      <c r="TGZ101" s="201"/>
      <c r="THA101" s="201"/>
      <c r="THB101" s="201"/>
      <c r="THC101" s="201"/>
      <c r="THD101" s="201"/>
      <c r="THE101" s="201"/>
      <c r="THF101" s="201"/>
      <c r="THG101" s="201"/>
      <c r="THH101" s="201"/>
      <c r="THI101" s="201"/>
      <c r="THJ101" s="201"/>
      <c r="THK101" s="201"/>
      <c r="THL101" s="201"/>
      <c r="THM101" s="201"/>
      <c r="THN101" s="201"/>
      <c r="THO101" s="201"/>
      <c r="THP101" s="201"/>
      <c r="THQ101" s="201"/>
      <c r="THR101" s="201"/>
      <c r="THS101" s="201"/>
      <c r="THT101" s="201"/>
      <c r="THU101" s="201"/>
      <c r="THV101" s="201"/>
      <c r="THW101" s="201"/>
      <c r="THX101" s="201"/>
      <c r="THY101" s="201"/>
      <c r="THZ101" s="201"/>
      <c r="TIA101" s="201"/>
      <c r="TIB101" s="201"/>
      <c r="TIC101" s="201"/>
      <c r="TID101" s="201"/>
      <c r="TIE101" s="201"/>
      <c r="TIF101" s="201"/>
      <c r="TIG101" s="201"/>
      <c r="TIH101" s="201"/>
      <c r="TII101" s="201"/>
      <c r="TIJ101" s="201"/>
      <c r="TIK101" s="201"/>
      <c r="TIL101" s="201"/>
      <c r="TIM101" s="201"/>
      <c r="TIN101" s="201"/>
      <c r="TIO101" s="201"/>
      <c r="TIP101" s="201"/>
      <c r="TIQ101" s="201"/>
      <c r="TIR101" s="201"/>
      <c r="TIS101" s="201"/>
      <c r="TIT101" s="201"/>
      <c r="TIU101" s="201"/>
      <c r="TIV101" s="201"/>
      <c r="TIW101" s="201"/>
      <c r="TIX101" s="201"/>
      <c r="TIY101" s="201"/>
      <c r="TIZ101" s="201"/>
      <c r="TJA101" s="201"/>
      <c r="TJB101" s="201"/>
      <c r="TJC101" s="201"/>
      <c r="TJD101" s="201"/>
      <c r="TJE101" s="201"/>
      <c r="TJF101" s="201"/>
      <c r="TJG101" s="201"/>
      <c r="TJH101" s="201"/>
      <c r="TJI101" s="201"/>
      <c r="TJJ101" s="201"/>
      <c r="TJK101" s="201"/>
      <c r="TJL101" s="201"/>
      <c r="TJM101" s="201"/>
      <c r="TJN101" s="201"/>
      <c r="TJO101" s="201"/>
      <c r="TJP101" s="201"/>
      <c r="TJQ101" s="201"/>
      <c r="TJR101" s="201"/>
      <c r="TJS101" s="201"/>
      <c r="TJT101" s="201"/>
      <c r="TJU101" s="201"/>
      <c r="TJV101" s="201"/>
      <c r="TJW101" s="201"/>
      <c r="TJX101" s="201"/>
      <c r="TJY101" s="201"/>
      <c r="TJZ101" s="201"/>
      <c r="TKA101" s="201"/>
      <c r="TKB101" s="201"/>
      <c r="TKC101" s="201"/>
      <c r="TKD101" s="201"/>
      <c r="TKE101" s="201"/>
      <c r="TKF101" s="201"/>
      <c r="TKG101" s="201"/>
      <c r="TKH101" s="201"/>
      <c r="TKI101" s="201"/>
      <c r="TKJ101" s="201"/>
      <c r="TKK101" s="201"/>
      <c r="TKL101" s="201"/>
      <c r="TKM101" s="201"/>
      <c r="TKN101" s="201"/>
      <c r="TKO101" s="201"/>
      <c r="TKP101" s="201"/>
      <c r="TKQ101" s="201"/>
      <c r="TKR101" s="201"/>
      <c r="TKS101" s="201"/>
      <c r="TKT101" s="201"/>
      <c r="TKU101" s="201"/>
      <c r="TKV101" s="201"/>
      <c r="TKW101" s="201"/>
      <c r="TKX101" s="201"/>
      <c r="TKY101" s="201"/>
      <c r="TKZ101" s="201"/>
      <c r="TLA101" s="201"/>
      <c r="TLB101" s="201"/>
      <c r="TLC101" s="201"/>
      <c r="TLD101" s="201"/>
      <c r="TLE101" s="201"/>
      <c r="TLF101" s="201"/>
      <c r="TLG101" s="201"/>
      <c r="TLH101" s="201"/>
      <c r="TLI101" s="201"/>
      <c r="TLJ101" s="201"/>
      <c r="TLK101" s="201"/>
      <c r="TLL101" s="201"/>
      <c r="TLM101" s="201"/>
      <c r="TLN101" s="201"/>
      <c r="TLO101" s="201"/>
      <c r="TLP101" s="201"/>
      <c r="TLQ101" s="201"/>
      <c r="TLR101" s="201"/>
      <c r="TLS101" s="201"/>
      <c r="TLT101" s="201"/>
      <c r="TLU101" s="201"/>
      <c r="TLV101" s="201"/>
      <c r="TLW101" s="201"/>
      <c r="TLX101" s="201"/>
      <c r="TLY101" s="201"/>
      <c r="TLZ101" s="201"/>
      <c r="TMA101" s="201"/>
      <c r="TMB101" s="201"/>
      <c r="TMC101" s="201"/>
      <c r="TMD101" s="201"/>
      <c r="TME101" s="201"/>
      <c r="TMF101" s="201"/>
      <c r="TMG101" s="201"/>
      <c r="TMH101" s="201"/>
      <c r="TMI101" s="201"/>
      <c r="TMJ101" s="201"/>
      <c r="TMK101" s="201"/>
      <c r="TML101" s="201"/>
      <c r="TMM101" s="201"/>
      <c r="TMN101" s="201"/>
      <c r="TMO101" s="201"/>
      <c r="TMP101" s="201"/>
      <c r="TMQ101" s="201"/>
      <c r="TMR101" s="201"/>
      <c r="TMS101" s="201"/>
      <c r="TMT101" s="201"/>
      <c r="TMU101" s="201"/>
      <c r="TMV101" s="201"/>
      <c r="TMW101" s="201"/>
      <c r="TMX101" s="201"/>
      <c r="TMY101" s="201"/>
      <c r="TMZ101" s="201"/>
      <c r="TNA101" s="201"/>
      <c r="TNB101" s="201"/>
      <c r="TNC101" s="201"/>
      <c r="TND101" s="201"/>
      <c r="TNE101" s="201"/>
      <c r="TNF101" s="201"/>
      <c r="TNG101" s="201"/>
      <c r="TNH101" s="201"/>
      <c r="TNI101" s="201"/>
      <c r="TNJ101" s="201"/>
      <c r="TNK101" s="201"/>
      <c r="TNL101" s="201"/>
      <c r="TNM101" s="201"/>
      <c r="TNN101" s="201"/>
      <c r="TNO101" s="201"/>
      <c r="TNP101" s="201"/>
      <c r="TNQ101" s="201"/>
      <c r="TNR101" s="201"/>
      <c r="TNS101" s="201"/>
      <c r="TNT101" s="201"/>
      <c r="TNU101" s="201"/>
      <c r="TNV101" s="201"/>
      <c r="TNW101" s="201"/>
      <c r="TNX101" s="201"/>
      <c r="TNY101" s="201"/>
      <c r="TNZ101" s="201"/>
      <c r="TOA101" s="201"/>
      <c r="TOB101" s="201"/>
      <c r="TOC101" s="201"/>
      <c r="TOD101" s="201"/>
      <c r="TOE101" s="201"/>
      <c r="TOF101" s="201"/>
      <c r="TOG101" s="201"/>
      <c r="TOH101" s="201"/>
      <c r="TOI101" s="201"/>
      <c r="TOJ101" s="201"/>
      <c r="TOK101" s="201"/>
      <c r="TOL101" s="201"/>
      <c r="TOM101" s="201"/>
      <c r="TON101" s="201"/>
      <c r="TOO101" s="201"/>
      <c r="TOP101" s="201"/>
      <c r="TOQ101" s="201"/>
      <c r="TOR101" s="201"/>
      <c r="TOS101" s="201"/>
      <c r="TOT101" s="201"/>
      <c r="TOU101" s="201"/>
      <c r="TOV101" s="201"/>
      <c r="TOW101" s="201"/>
      <c r="TOX101" s="201"/>
      <c r="TOY101" s="201"/>
      <c r="TOZ101" s="201"/>
      <c r="TPA101" s="201"/>
      <c r="TPB101" s="201"/>
      <c r="TPC101" s="201"/>
      <c r="TPD101" s="201"/>
      <c r="TPE101" s="201"/>
      <c r="TPF101" s="201"/>
      <c r="TPG101" s="201"/>
      <c r="TPH101" s="201"/>
      <c r="TPI101" s="201"/>
      <c r="TPJ101" s="201"/>
      <c r="TPK101" s="201"/>
      <c r="TPL101" s="201"/>
      <c r="TPM101" s="201"/>
      <c r="TPN101" s="201"/>
      <c r="TPO101" s="201"/>
      <c r="TPP101" s="201"/>
      <c r="TPQ101" s="201"/>
      <c r="TPR101" s="201"/>
      <c r="TPS101" s="201"/>
      <c r="TPT101" s="201"/>
      <c r="TPU101" s="201"/>
      <c r="TPV101" s="201"/>
      <c r="TPW101" s="201"/>
      <c r="TPX101" s="201"/>
      <c r="TPY101" s="201"/>
      <c r="TPZ101" s="201"/>
      <c r="TQA101" s="201"/>
      <c r="TQB101" s="201"/>
      <c r="TQC101" s="201"/>
      <c r="TQD101" s="201"/>
      <c r="TQE101" s="201"/>
      <c r="TQF101" s="201"/>
      <c r="TQG101" s="201"/>
      <c r="TQH101" s="201"/>
      <c r="TQI101" s="201"/>
      <c r="TQJ101" s="201"/>
      <c r="TQK101" s="201"/>
      <c r="TQL101" s="201"/>
      <c r="TQM101" s="201"/>
      <c r="TQN101" s="201"/>
      <c r="TQO101" s="201"/>
      <c r="TQP101" s="201"/>
      <c r="TQQ101" s="201"/>
      <c r="TQR101" s="201"/>
      <c r="TQS101" s="201"/>
      <c r="TQT101" s="201"/>
      <c r="TQU101" s="201"/>
      <c r="TQV101" s="201"/>
      <c r="TQW101" s="201"/>
      <c r="TQX101" s="201"/>
      <c r="TQY101" s="201"/>
      <c r="TQZ101" s="201"/>
      <c r="TRA101" s="201"/>
      <c r="TRB101" s="201"/>
      <c r="TRC101" s="201"/>
      <c r="TRD101" s="201"/>
      <c r="TRE101" s="201"/>
      <c r="TRF101" s="201"/>
      <c r="TRG101" s="201"/>
      <c r="TRH101" s="201"/>
      <c r="TRI101" s="201"/>
      <c r="TRJ101" s="201"/>
      <c r="TRK101" s="201"/>
      <c r="TRL101" s="201"/>
      <c r="TRM101" s="201"/>
      <c r="TRN101" s="201"/>
      <c r="TRO101" s="201"/>
      <c r="TRP101" s="201"/>
      <c r="TRQ101" s="201"/>
      <c r="TRR101" s="201"/>
      <c r="TRS101" s="201"/>
      <c r="TRT101" s="201"/>
      <c r="TRU101" s="201"/>
      <c r="TRV101" s="201"/>
      <c r="TRW101" s="201"/>
      <c r="TRX101" s="201"/>
      <c r="TRY101" s="201"/>
      <c r="TRZ101" s="201"/>
      <c r="TSA101" s="201"/>
      <c r="TSB101" s="201"/>
      <c r="TSC101" s="201"/>
      <c r="TSD101" s="201"/>
      <c r="TSE101" s="201"/>
      <c r="TSF101" s="201"/>
      <c r="TSG101" s="201"/>
      <c r="TSH101" s="201"/>
      <c r="TSI101" s="201"/>
      <c r="TSJ101" s="201"/>
      <c r="TSK101" s="201"/>
      <c r="TSL101" s="201"/>
      <c r="TSM101" s="201"/>
      <c r="TSN101" s="201"/>
      <c r="TSO101" s="201"/>
      <c r="TSP101" s="201"/>
      <c r="TSQ101" s="201"/>
      <c r="TSR101" s="201"/>
      <c r="TSS101" s="201"/>
      <c r="TST101" s="201"/>
      <c r="TSU101" s="201"/>
      <c r="TSV101" s="201"/>
      <c r="TSW101" s="201"/>
      <c r="TSX101" s="201"/>
      <c r="TSY101" s="201"/>
      <c r="TSZ101" s="201"/>
      <c r="TTA101" s="201"/>
      <c r="TTB101" s="201"/>
      <c r="TTC101" s="201"/>
      <c r="TTD101" s="201"/>
      <c r="TTE101" s="201"/>
      <c r="TTF101" s="201"/>
      <c r="TTG101" s="201"/>
      <c r="TTH101" s="201"/>
      <c r="TTI101" s="201"/>
      <c r="TTJ101" s="201"/>
      <c r="TTK101" s="201"/>
      <c r="TTL101" s="201"/>
      <c r="TTM101" s="201"/>
      <c r="TTN101" s="201"/>
      <c r="TTO101" s="201"/>
      <c r="TTP101" s="201"/>
      <c r="TTQ101" s="201"/>
      <c r="TTR101" s="201"/>
      <c r="TTS101" s="201"/>
      <c r="TTT101" s="201"/>
      <c r="TTU101" s="201"/>
      <c r="TTV101" s="201"/>
      <c r="TTW101" s="201"/>
      <c r="TTX101" s="201"/>
      <c r="TTY101" s="201"/>
      <c r="TTZ101" s="201"/>
      <c r="TUA101" s="201"/>
      <c r="TUB101" s="201"/>
      <c r="TUC101" s="201"/>
      <c r="TUD101" s="201"/>
      <c r="TUE101" s="201"/>
      <c r="TUF101" s="201"/>
      <c r="TUG101" s="201"/>
      <c r="TUH101" s="201"/>
      <c r="TUI101" s="201"/>
      <c r="TUJ101" s="201"/>
      <c r="TUK101" s="201"/>
      <c r="TUL101" s="201"/>
      <c r="TUM101" s="201"/>
      <c r="TUN101" s="201"/>
      <c r="TUO101" s="201"/>
      <c r="TUP101" s="201"/>
      <c r="TUQ101" s="201"/>
      <c r="TUR101" s="201"/>
      <c r="TUS101" s="201"/>
      <c r="TUT101" s="201"/>
      <c r="TUU101" s="201"/>
      <c r="TUV101" s="201"/>
      <c r="TUW101" s="201"/>
      <c r="TUX101" s="201"/>
      <c r="TUY101" s="201"/>
      <c r="TUZ101" s="201"/>
      <c r="TVA101" s="201"/>
      <c r="TVB101" s="201"/>
      <c r="TVC101" s="201"/>
      <c r="TVD101" s="201"/>
      <c r="TVE101" s="201"/>
      <c r="TVF101" s="201"/>
      <c r="TVG101" s="201"/>
      <c r="TVH101" s="201"/>
      <c r="TVI101" s="201"/>
      <c r="TVJ101" s="201"/>
      <c r="TVK101" s="201"/>
      <c r="TVL101" s="201"/>
      <c r="TVM101" s="201"/>
      <c r="TVN101" s="201"/>
      <c r="TVO101" s="201"/>
      <c r="TVP101" s="201"/>
      <c r="TVQ101" s="201"/>
      <c r="TVR101" s="201"/>
      <c r="TVS101" s="201"/>
      <c r="TVT101" s="201"/>
      <c r="TVU101" s="201"/>
      <c r="TVV101" s="201"/>
      <c r="TVW101" s="201"/>
      <c r="TVX101" s="201"/>
      <c r="TVY101" s="201"/>
      <c r="TVZ101" s="201"/>
      <c r="TWA101" s="201"/>
      <c r="TWB101" s="201"/>
      <c r="TWC101" s="201"/>
      <c r="TWD101" s="201"/>
      <c r="TWE101" s="201"/>
      <c r="TWF101" s="201"/>
      <c r="TWG101" s="201"/>
      <c r="TWH101" s="201"/>
      <c r="TWI101" s="201"/>
      <c r="TWJ101" s="201"/>
      <c r="TWK101" s="201"/>
      <c r="TWL101" s="201"/>
      <c r="TWM101" s="201"/>
      <c r="TWN101" s="201"/>
      <c r="TWO101" s="201"/>
      <c r="TWP101" s="201"/>
      <c r="TWQ101" s="201"/>
      <c r="TWR101" s="201"/>
      <c r="TWS101" s="201"/>
      <c r="TWT101" s="201"/>
      <c r="TWU101" s="201"/>
      <c r="TWV101" s="201"/>
      <c r="TWW101" s="201"/>
      <c r="TWX101" s="201"/>
      <c r="TWY101" s="201"/>
      <c r="TWZ101" s="201"/>
      <c r="TXA101" s="201"/>
      <c r="TXB101" s="201"/>
      <c r="TXC101" s="201"/>
      <c r="TXD101" s="201"/>
      <c r="TXE101" s="201"/>
      <c r="TXF101" s="201"/>
      <c r="TXG101" s="201"/>
      <c r="TXH101" s="201"/>
      <c r="TXI101" s="201"/>
      <c r="TXJ101" s="201"/>
      <c r="TXK101" s="201"/>
      <c r="TXL101" s="201"/>
      <c r="TXM101" s="201"/>
      <c r="TXN101" s="201"/>
      <c r="TXO101" s="201"/>
      <c r="TXP101" s="201"/>
      <c r="TXQ101" s="201"/>
      <c r="TXR101" s="201"/>
      <c r="TXS101" s="201"/>
      <c r="TXT101" s="201"/>
      <c r="TXU101" s="201"/>
      <c r="TXV101" s="201"/>
      <c r="TXW101" s="201"/>
      <c r="TXX101" s="201"/>
      <c r="TXY101" s="201"/>
      <c r="TXZ101" s="201"/>
      <c r="TYA101" s="201"/>
      <c r="TYB101" s="201"/>
      <c r="TYC101" s="201"/>
      <c r="TYD101" s="201"/>
      <c r="TYE101" s="201"/>
      <c r="TYF101" s="201"/>
      <c r="TYG101" s="201"/>
      <c r="TYH101" s="201"/>
      <c r="TYI101" s="201"/>
      <c r="TYJ101" s="201"/>
      <c r="TYK101" s="201"/>
      <c r="TYL101" s="201"/>
      <c r="TYM101" s="201"/>
      <c r="TYN101" s="201"/>
      <c r="TYO101" s="201"/>
      <c r="TYP101" s="201"/>
      <c r="TYQ101" s="201"/>
      <c r="TYR101" s="201"/>
      <c r="TYS101" s="201"/>
      <c r="TYT101" s="201"/>
      <c r="TYU101" s="201"/>
      <c r="TYV101" s="201"/>
      <c r="TYW101" s="201"/>
      <c r="TYX101" s="201"/>
      <c r="TYY101" s="201"/>
      <c r="TYZ101" s="201"/>
      <c r="TZA101" s="201"/>
      <c r="TZB101" s="201"/>
      <c r="TZC101" s="201"/>
      <c r="TZD101" s="201"/>
      <c r="TZE101" s="201"/>
      <c r="TZF101" s="201"/>
      <c r="TZG101" s="201"/>
      <c r="TZH101" s="201"/>
      <c r="TZI101" s="201"/>
      <c r="TZJ101" s="201"/>
      <c r="TZK101" s="201"/>
      <c r="TZL101" s="201"/>
      <c r="TZM101" s="201"/>
      <c r="TZN101" s="201"/>
      <c r="TZO101" s="201"/>
      <c r="TZP101" s="201"/>
      <c r="TZQ101" s="201"/>
      <c r="TZR101" s="201"/>
      <c r="TZS101" s="201"/>
      <c r="TZT101" s="201"/>
      <c r="TZU101" s="201"/>
      <c r="TZV101" s="201"/>
      <c r="TZW101" s="201"/>
      <c r="TZX101" s="201"/>
      <c r="TZY101" s="201"/>
      <c r="TZZ101" s="201"/>
      <c r="UAA101" s="201"/>
      <c r="UAB101" s="201"/>
      <c r="UAC101" s="201"/>
      <c r="UAD101" s="201"/>
      <c r="UAE101" s="201"/>
      <c r="UAF101" s="201"/>
      <c r="UAG101" s="201"/>
      <c r="UAH101" s="201"/>
      <c r="UAI101" s="201"/>
      <c r="UAJ101" s="201"/>
      <c r="UAK101" s="201"/>
      <c r="UAL101" s="201"/>
      <c r="UAM101" s="201"/>
      <c r="UAN101" s="201"/>
      <c r="UAO101" s="201"/>
      <c r="UAP101" s="201"/>
      <c r="UAQ101" s="201"/>
      <c r="UAR101" s="201"/>
      <c r="UAS101" s="201"/>
      <c r="UAT101" s="201"/>
      <c r="UAU101" s="201"/>
      <c r="UAV101" s="201"/>
      <c r="UAW101" s="201"/>
      <c r="UAX101" s="201"/>
      <c r="UAY101" s="201"/>
      <c r="UAZ101" s="201"/>
      <c r="UBA101" s="201"/>
      <c r="UBB101" s="201"/>
      <c r="UBC101" s="201"/>
      <c r="UBD101" s="201"/>
      <c r="UBE101" s="201"/>
      <c r="UBF101" s="201"/>
      <c r="UBG101" s="201"/>
      <c r="UBH101" s="201"/>
      <c r="UBI101" s="201"/>
      <c r="UBJ101" s="201"/>
      <c r="UBK101" s="201"/>
      <c r="UBL101" s="201"/>
      <c r="UBM101" s="201"/>
      <c r="UBN101" s="201"/>
      <c r="UBO101" s="201"/>
      <c r="UBP101" s="201"/>
      <c r="UBQ101" s="201"/>
      <c r="UBR101" s="201"/>
      <c r="UBS101" s="201"/>
      <c r="UBT101" s="201"/>
      <c r="UBU101" s="201"/>
      <c r="UBV101" s="201"/>
      <c r="UBW101" s="201"/>
      <c r="UBX101" s="201"/>
      <c r="UBY101" s="201"/>
      <c r="UBZ101" s="201"/>
      <c r="UCA101" s="201"/>
      <c r="UCB101" s="201"/>
      <c r="UCC101" s="201"/>
      <c r="UCD101" s="201"/>
      <c r="UCE101" s="201"/>
      <c r="UCF101" s="201"/>
      <c r="UCG101" s="201"/>
      <c r="UCH101" s="201"/>
      <c r="UCI101" s="201"/>
      <c r="UCJ101" s="201"/>
      <c r="UCK101" s="201"/>
      <c r="UCL101" s="201"/>
      <c r="UCM101" s="201"/>
      <c r="UCN101" s="201"/>
      <c r="UCO101" s="201"/>
      <c r="UCP101" s="201"/>
      <c r="UCQ101" s="201"/>
      <c r="UCR101" s="201"/>
      <c r="UCS101" s="201"/>
      <c r="UCT101" s="201"/>
      <c r="UCU101" s="201"/>
      <c r="UCV101" s="201"/>
      <c r="UCW101" s="201"/>
      <c r="UCX101" s="201"/>
      <c r="UCY101" s="201"/>
      <c r="UCZ101" s="201"/>
      <c r="UDA101" s="201"/>
      <c r="UDB101" s="201"/>
      <c r="UDC101" s="201"/>
      <c r="UDD101" s="201"/>
      <c r="UDE101" s="201"/>
      <c r="UDF101" s="201"/>
      <c r="UDG101" s="201"/>
      <c r="UDH101" s="201"/>
      <c r="UDI101" s="201"/>
      <c r="UDJ101" s="201"/>
      <c r="UDK101" s="201"/>
      <c r="UDL101" s="201"/>
      <c r="UDM101" s="201"/>
      <c r="UDN101" s="201"/>
      <c r="UDO101" s="201"/>
      <c r="UDP101" s="201"/>
      <c r="UDQ101" s="201"/>
      <c r="UDR101" s="201"/>
      <c r="UDS101" s="201"/>
      <c r="UDT101" s="201"/>
      <c r="UDU101" s="201"/>
      <c r="UDV101" s="201"/>
      <c r="UDW101" s="201"/>
      <c r="UDX101" s="201"/>
      <c r="UDY101" s="201"/>
      <c r="UDZ101" s="201"/>
      <c r="UEA101" s="201"/>
      <c r="UEB101" s="201"/>
      <c r="UEC101" s="201"/>
      <c r="UED101" s="201"/>
      <c r="UEE101" s="201"/>
      <c r="UEF101" s="201"/>
      <c r="UEG101" s="201"/>
      <c r="UEH101" s="201"/>
      <c r="UEI101" s="201"/>
      <c r="UEJ101" s="201"/>
      <c r="UEK101" s="201"/>
      <c r="UEL101" s="201"/>
      <c r="UEM101" s="201"/>
      <c r="UEN101" s="201"/>
      <c r="UEO101" s="201"/>
      <c r="UEP101" s="201"/>
      <c r="UEQ101" s="201"/>
      <c r="UER101" s="201"/>
      <c r="UES101" s="201"/>
      <c r="UET101" s="201"/>
      <c r="UEU101" s="201"/>
      <c r="UEV101" s="201"/>
      <c r="UEW101" s="201"/>
      <c r="UEX101" s="201"/>
      <c r="UEY101" s="201"/>
      <c r="UEZ101" s="201"/>
      <c r="UFA101" s="201"/>
      <c r="UFB101" s="201"/>
      <c r="UFC101" s="201"/>
      <c r="UFD101" s="201"/>
      <c r="UFE101" s="201"/>
      <c r="UFF101" s="201"/>
      <c r="UFG101" s="201"/>
      <c r="UFH101" s="201"/>
      <c r="UFI101" s="201"/>
      <c r="UFJ101" s="201"/>
      <c r="UFK101" s="201"/>
      <c r="UFL101" s="201"/>
      <c r="UFM101" s="201"/>
      <c r="UFN101" s="201"/>
      <c r="UFO101" s="201"/>
      <c r="UFP101" s="201"/>
      <c r="UFQ101" s="201"/>
      <c r="UFR101" s="201"/>
      <c r="UFS101" s="201"/>
      <c r="UFT101" s="201"/>
      <c r="UFU101" s="201"/>
      <c r="UFV101" s="201"/>
      <c r="UFW101" s="201"/>
      <c r="UFX101" s="201"/>
      <c r="UFY101" s="201"/>
      <c r="UFZ101" s="201"/>
      <c r="UGA101" s="201"/>
      <c r="UGB101" s="201"/>
      <c r="UGC101" s="201"/>
      <c r="UGD101" s="201"/>
      <c r="UGE101" s="201"/>
      <c r="UGF101" s="201"/>
      <c r="UGG101" s="201"/>
      <c r="UGH101" s="201"/>
      <c r="UGI101" s="201"/>
      <c r="UGJ101" s="201"/>
      <c r="UGK101" s="201"/>
      <c r="UGL101" s="201"/>
      <c r="UGM101" s="201"/>
      <c r="UGN101" s="201"/>
      <c r="UGO101" s="201"/>
      <c r="UGP101" s="201"/>
      <c r="UGQ101" s="201"/>
      <c r="UGR101" s="201"/>
      <c r="UGS101" s="201"/>
      <c r="UGT101" s="201"/>
      <c r="UGU101" s="201"/>
      <c r="UGV101" s="201"/>
      <c r="UGW101" s="201"/>
      <c r="UGX101" s="201"/>
      <c r="UGY101" s="201"/>
      <c r="UGZ101" s="201"/>
      <c r="UHA101" s="201"/>
      <c r="UHB101" s="201"/>
      <c r="UHC101" s="201"/>
      <c r="UHD101" s="201"/>
      <c r="UHE101" s="201"/>
      <c r="UHF101" s="201"/>
      <c r="UHG101" s="201"/>
      <c r="UHH101" s="201"/>
      <c r="UHI101" s="201"/>
      <c r="UHJ101" s="201"/>
      <c r="UHK101" s="201"/>
      <c r="UHL101" s="201"/>
      <c r="UHM101" s="201"/>
      <c r="UHN101" s="201"/>
      <c r="UHO101" s="201"/>
      <c r="UHP101" s="201"/>
      <c r="UHQ101" s="201"/>
      <c r="UHR101" s="201"/>
      <c r="UHS101" s="201"/>
      <c r="UHT101" s="201"/>
      <c r="UHU101" s="201"/>
      <c r="UHV101" s="201"/>
      <c r="UHW101" s="201"/>
      <c r="UHX101" s="201"/>
      <c r="UHY101" s="201"/>
      <c r="UHZ101" s="201"/>
      <c r="UIA101" s="201"/>
      <c r="UIB101" s="201"/>
      <c r="UIC101" s="201"/>
      <c r="UID101" s="201"/>
      <c r="UIE101" s="201"/>
      <c r="UIF101" s="201"/>
      <c r="UIG101" s="201"/>
      <c r="UIH101" s="201"/>
      <c r="UII101" s="201"/>
      <c r="UIJ101" s="201"/>
      <c r="UIK101" s="201"/>
      <c r="UIL101" s="201"/>
      <c r="UIM101" s="201"/>
      <c r="UIN101" s="201"/>
      <c r="UIO101" s="201"/>
      <c r="UIP101" s="201"/>
      <c r="UIQ101" s="201"/>
      <c r="UIR101" s="201"/>
      <c r="UIS101" s="201"/>
      <c r="UIT101" s="201"/>
      <c r="UIU101" s="201"/>
      <c r="UIV101" s="201"/>
      <c r="UIW101" s="201"/>
      <c r="UIX101" s="201"/>
      <c r="UIY101" s="201"/>
      <c r="UIZ101" s="201"/>
      <c r="UJA101" s="201"/>
      <c r="UJB101" s="201"/>
      <c r="UJC101" s="201"/>
      <c r="UJD101" s="201"/>
      <c r="UJE101" s="201"/>
      <c r="UJF101" s="201"/>
      <c r="UJG101" s="201"/>
      <c r="UJH101" s="201"/>
      <c r="UJI101" s="201"/>
      <c r="UJJ101" s="201"/>
      <c r="UJK101" s="201"/>
      <c r="UJL101" s="201"/>
      <c r="UJM101" s="201"/>
      <c r="UJN101" s="201"/>
      <c r="UJO101" s="201"/>
      <c r="UJP101" s="201"/>
      <c r="UJQ101" s="201"/>
      <c r="UJR101" s="201"/>
      <c r="UJS101" s="201"/>
      <c r="UJT101" s="201"/>
      <c r="UJU101" s="201"/>
      <c r="UJV101" s="201"/>
      <c r="UJW101" s="201"/>
      <c r="UJX101" s="201"/>
      <c r="UJY101" s="201"/>
      <c r="UJZ101" s="201"/>
      <c r="UKA101" s="201"/>
      <c r="UKB101" s="201"/>
      <c r="UKC101" s="201"/>
      <c r="UKD101" s="201"/>
      <c r="UKE101" s="201"/>
      <c r="UKF101" s="201"/>
      <c r="UKG101" s="201"/>
      <c r="UKH101" s="201"/>
      <c r="UKI101" s="201"/>
      <c r="UKJ101" s="201"/>
      <c r="UKK101" s="201"/>
      <c r="UKL101" s="201"/>
      <c r="UKM101" s="201"/>
      <c r="UKN101" s="201"/>
      <c r="UKO101" s="201"/>
      <c r="UKP101" s="201"/>
      <c r="UKQ101" s="201"/>
      <c r="UKR101" s="201"/>
      <c r="UKS101" s="201"/>
      <c r="UKT101" s="201"/>
      <c r="UKU101" s="201"/>
      <c r="UKV101" s="201"/>
      <c r="UKW101" s="201"/>
      <c r="UKX101" s="201"/>
      <c r="UKY101" s="201"/>
      <c r="UKZ101" s="201"/>
      <c r="ULA101" s="201"/>
      <c r="ULB101" s="201"/>
      <c r="ULC101" s="201"/>
      <c r="ULD101" s="201"/>
      <c r="ULE101" s="201"/>
      <c r="ULF101" s="201"/>
      <c r="ULG101" s="201"/>
      <c r="ULH101" s="201"/>
      <c r="ULI101" s="201"/>
      <c r="ULJ101" s="201"/>
      <c r="ULK101" s="201"/>
      <c r="ULL101" s="201"/>
      <c r="ULM101" s="201"/>
      <c r="ULN101" s="201"/>
      <c r="ULO101" s="201"/>
      <c r="ULP101" s="201"/>
      <c r="ULQ101" s="201"/>
      <c r="ULR101" s="201"/>
      <c r="ULS101" s="201"/>
      <c r="ULT101" s="201"/>
      <c r="ULU101" s="201"/>
      <c r="ULV101" s="201"/>
      <c r="ULW101" s="201"/>
      <c r="ULX101" s="201"/>
      <c r="ULY101" s="201"/>
      <c r="ULZ101" s="201"/>
      <c r="UMA101" s="201"/>
      <c r="UMB101" s="201"/>
      <c r="UMC101" s="201"/>
      <c r="UMD101" s="201"/>
      <c r="UME101" s="201"/>
      <c r="UMF101" s="201"/>
      <c r="UMG101" s="201"/>
      <c r="UMH101" s="201"/>
      <c r="UMI101" s="201"/>
      <c r="UMJ101" s="201"/>
      <c r="UMK101" s="201"/>
      <c r="UML101" s="201"/>
      <c r="UMM101" s="201"/>
      <c r="UMN101" s="201"/>
      <c r="UMO101" s="201"/>
      <c r="UMP101" s="201"/>
      <c r="UMQ101" s="201"/>
      <c r="UMR101" s="201"/>
      <c r="UMS101" s="201"/>
      <c r="UMT101" s="201"/>
      <c r="UMU101" s="201"/>
      <c r="UMV101" s="201"/>
      <c r="UMW101" s="201"/>
      <c r="UMX101" s="201"/>
      <c r="UMY101" s="201"/>
      <c r="UMZ101" s="201"/>
      <c r="UNA101" s="201"/>
      <c r="UNB101" s="201"/>
      <c r="UNC101" s="201"/>
      <c r="UND101" s="201"/>
      <c r="UNE101" s="201"/>
      <c r="UNF101" s="201"/>
      <c r="UNG101" s="201"/>
      <c r="UNH101" s="201"/>
      <c r="UNI101" s="201"/>
      <c r="UNJ101" s="201"/>
      <c r="UNK101" s="201"/>
      <c r="UNL101" s="201"/>
      <c r="UNM101" s="201"/>
      <c r="UNN101" s="201"/>
      <c r="UNO101" s="201"/>
      <c r="UNP101" s="201"/>
      <c r="UNQ101" s="201"/>
      <c r="UNR101" s="201"/>
      <c r="UNS101" s="201"/>
      <c r="UNT101" s="201"/>
      <c r="UNU101" s="201"/>
      <c r="UNV101" s="201"/>
      <c r="UNW101" s="201"/>
      <c r="UNX101" s="201"/>
      <c r="UNY101" s="201"/>
      <c r="UNZ101" s="201"/>
      <c r="UOA101" s="201"/>
      <c r="UOB101" s="201"/>
      <c r="UOC101" s="201"/>
      <c r="UOD101" s="201"/>
      <c r="UOE101" s="201"/>
      <c r="UOF101" s="201"/>
      <c r="UOG101" s="201"/>
      <c r="UOH101" s="201"/>
      <c r="UOI101" s="201"/>
      <c r="UOJ101" s="201"/>
      <c r="UOK101" s="201"/>
      <c r="UOL101" s="201"/>
      <c r="UOM101" s="201"/>
      <c r="UON101" s="201"/>
      <c r="UOO101" s="201"/>
      <c r="UOP101" s="201"/>
      <c r="UOQ101" s="201"/>
      <c r="UOR101" s="201"/>
      <c r="UOS101" s="201"/>
      <c r="UOT101" s="201"/>
      <c r="UOU101" s="201"/>
      <c r="UOV101" s="201"/>
      <c r="UOW101" s="201"/>
      <c r="UOX101" s="201"/>
      <c r="UOY101" s="201"/>
      <c r="UOZ101" s="201"/>
      <c r="UPA101" s="201"/>
      <c r="UPB101" s="201"/>
      <c r="UPC101" s="201"/>
      <c r="UPD101" s="201"/>
      <c r="UPE101" s="201"/>
      <c r="UPF101" s="201"/>
      <c r="UPG101" s="201"/>
      <c r="UPH101" s="201"/>
      <c r="UPI101" s="201"/>
      <c r="UPJ101" s="201"/>
      <c r="UPK101" s="201"/>
      <c r="UPL101" s="201"/>
      <c r="UPM101" s="201"/>
      <c r="UPN101" s="201"/>
      <c r="UPO101" s="201"/>
      <c r="UPP101" s="201"/>
      <c r="UPQ101" s="201"/>
      <c r="UPR101" s="201"/>
      <c r="UPS101" s="201"/>
      <c r="UPT101" s="201"/>
      <c r="UPU101" s="201"/>
      <c r="UPV101" s="201"/>
      <c r="UPW101" s="201"/>
      <c r="UPX101" s="201"/>
      <c r="UPY101" s="201"/>
      <c r="UPZ101" s="201"/>
      <c r="UQA101" s="201"/>
      <c r="UQB101" s="201"/>
      <c r="UQC101" s="201"/>
      <c r="UQD101" s="201"/>
      <c r="UQE101" s="201"/>
      <c r="UQF101" s="201"/>
      <c r="UQG101" s="201"/>
      <c r="UQH101" s="201"/>
      <c r="UQI101" s="201"/>
      <c r="UQJ101" s="201"/>
      <c r="UQK101" s="201"/>
      <c r="UQL101" s="201"/>
      <c r="UQM101" s="201"/>
      <c r="UQN101" s="201"/>
      <c r="UQO101" s="201"/>
      <c r="UQP101" s="201"/>
      <c r="UQQ101" s="201"/>
      <c r="UQR101" s="201"/>
      <c r="UQS101" s="201"/>
      <c r="UQT101" s="201"/>
      <c r="UQU101" s="201"/>
      <c r="UQV101" s="201"/>
      <c r="UQW101" s="201"/>
      <c r="UQX101" s="201"/>
      <c r="UQY101" s="201"/>
      <c r="UQZ101" s="201"/>
      <c r="URA101" s="201"/>
      <c r="URB101" s="201"/>
      <c r="URC101" s="201"/>
      <c r="URD101" s="201"/>
      <c r="URE101" s="201"/>
      <c r="URF101" s="201"/>
      <c r="URG101" s="201"/>
      <c r="URH101" s="201"/>
      <c r="URI101" s="201"/>
      <c r="URJ101" s="201"/>
      <c r="URK101" s="201"/>
      <c r="URL101" s="201"/>
      <c r="URM101" s="201"/>
      <c r="URN101" s="201"/>
      <c r="URO101" s="201"/>
      <c r="URP101" s="201"/>
      <c r="URQ101" s="201"/>
      <c r="URR101" s="201"/>
      <c r="URS101" s="201"/>
      <c r="URT101" s="201"/>
      <c r="URU101" s="201"/>
      <c r="URV101" s="201"/>
      <c r="URW101" s="201"/>
      <c r="URX101" s="201"/>
      <c r="URY101" s="201"/>
      <c r="URZ101" s="201"/>
      <c r="USA101" s="201"/>
      <c r="USB101" s="201"/>
      <c r="USC101" s="201"/>
      <c r="USD101" s="201"/>
      <c r="USE101" s="201"/>
      <c r="USF101" s="201"/>
      <c r="USG101" s="201"/>
      <c r="USH101" s="201"/>
      <c r="USI101" s="201"/>
      <c r="USJ101" s="201"/>
      <c r="USK101" s="201"/>
      <c r="USL101" s="201"/>
      <c r="USM101" s="201"/>
      <c r="USN101" s="201"/>
      <c r="USO101" s="201"/>
      <c r="USP101" s="201"/>
      <c r="USQ101" s="201"/>
      <c r="USR101" s="201"/>
      <c r="USS101" s="201"/>
      <c r="UST101" s="201"/>
      <c r="USU101" s="201"/>
      <c r="USV101" s="201"/>
      <c r="USW101" s="201"/>
      <c r="USX101" s="201"/>
      <c r="USY101" s="201"/>
      <c r="USZ101" s="201"/>
      <c r="UTA101" s="201"/>
      <c r="UTB101" s="201"/>
      <c r="UTC101" s="201"/>
      <c r="UTD101" s="201"/>
      <c r="UTE101" s="201"/>
      <c r="UTF101" s="201"/>
      <c r="UTG101" s="201"/>
      <c r="UTH101" s="201"/>
      <c r="UTI101" s="201"/>
      <c r="UTJ101" s="201"/>
      <c r="UTK101" s="201"/>
      <c r="UTL101" s="201"/>
      <c r="UTM101" s="201"/>
      <c r="UTN101" s="201"/>
      <c r="UTO101" s="201"/>
      <c r="UTP101" s="201"/>
      <c r="UTQ101" s="201"/>
      <c r="UTR101" s="201"/>
      <c r="UTS101" s="201"/>
      <c r="UTT101" s="201"/>
      <c r="UTU101" s="201"/>
      <c r="UTV101" s="201"/>
      <c r="UTW101" s="201"/>
      <c r="UTX101" s="201"/>
      <c r="UTY101" s="201"/>
      <c r="UTZ101" s="201"/>
      <c r="UUA101" s="201"/>
      <c r="UUB101" s="201"/>
      <c r="UUC101" s="201"/>
      <c r="UUD101" s="201"/>
      <c r="UUE101" s="201"/>
      <c r="UUF101" s="201"/>
      <c r="UUG101" s="201"/>
      <c r="UUH101" s="201"/>
      <c r="UUI101" s="201"/>
      <c r="UUJ101" s="201"/>
      <c r="UUK101" s="201"/>
      <c r="UUL101" s="201"/>
      <c r="UUM101" s="201"/>
      <c r="UUN101" s="201"/>
      <c r="UUO101" s="201"/>
      <c r="UUP101" s="201"/>
      <c r="UUQ101" s="201"/>
      <c r="UUR101" s="201"/>
      <c r="UUS101" s="201"/>
      <c r="UUT101" s="201"/>
      <c r="UUU101" s="201"/>
      <c r="UUV101" s="201"/>
      <c r="UUW101" s="201"/>
      <c r="UUX101" s="201"/>
      <c r="UUY101" s="201"/>
      <c r="UUZ101" s="201"/>
      <c r="UVA101" s="201"/>
      <c r="UVB101" s="201"/>
      <c r="UVC101" s="201"/>
      <c r="UVD101" s="201"/>
      <c r="UVE101" s="201"/>
      <c r="UVF101" s="201"/>
      <c r="UVG101" s="201"/>
      <c r="UVH101" s="201"/>
      <c r="UVI101" s="201"/>
      <c r="UVJ101" s="201"/>
      <c r="UVK101" s="201"/>
      <c r="UVL101" s="201"/>
      <c r="UVM101" s="201"/>
      <c r="UVN101" s="201"/>
      <c r="UVO101" s="201"/>
      <c r="UVP101" s="201"/>
      <c r="UVQ101" s="201"/>
      <c r="UVR101" s="201"/>
      <c r="UVS101" s="201"/>
      <c r="UVT101" s="201"/>
      <c r="UVU101" s="201"/>
      <c r="UVV101" s="201"/>
      <c r="UVW101" s="201"/>
      <c r="UVX101" s="201"/>
      <c r="UVY101" s="201"/>
      <c r="UVZ101" s="201"/>
      <c r="UWA101" s="201"/>
      <c r="UWB101" s="201"/>
      <c r="UWC101" s="201"/>
      <c r="UWD101" s="201"/>
      <c r="UWE101" s="201"/>
      <c r="UWF101" s="201"/>
      <c r="UWG101" s="201"/>
      <c r="UWH101" s="201"/>
      <c r="UWI101" s="201"/>
      <c r="UWJ101" s="201"/>
      <c r="UWK101" s="201"/>
      <c r="UWL101" s="201"/>
      <c r="UWM101" s="201"/>
      <c r="UWN101" s="201"/>
      <c r="UWO101" s="201"/>
      <c r="UWP101" s="201"/>
      <c r="UWQ101" s="201"/>
      <c r="UWR101" s="201"/>
      <c r="UWS101" s="201"/>
      <c r="UWT101" s="201"/>
      <c r="UWU101" s="201"/>
      <c r="UWV101" s="201"/>
      <c r="UWW101" s="201"/>
      <c r="UWX101" s="201"/>
      <c r="UWY101" s="201"/>
      <c r="UWZ101" s="201"/>
      <c r="UXA101" s="201"/>
      <c r="UXB101" s="201"/>
      <c r="UXC101" s="201"/>
      <c r="UXD101" s="201"/>
      <c r="UXE101" s="201"/>
      <c r="UXF101" s="201"/>
      <c r="UXG101" s="201"/>
      <c r="UXH101" s="201"/>
      <c r="UXI101" s="201"/>
      <c r="UXJ101" s="201"/>
      <c r="UXK101" s="201"/>
      <c r="UXL101" s="201"/>
      <c r="UXM101" s="201"/>
      <c r="UXN101" s="201"/>
      <c r="UXO101" s="201"/>
      <c r="UXP101" s="201"/>
      <c r="UXQ101" s="201"/>
      <c r="UXR101" s="201"/>
      <c r="UXS101" s="201"/>
      <c r="UXT101" s="201"/>
      <c r="UXU101" s="201"/>
      <c r="UXV101" s="201"/>
      <c r="UXW101" s="201"/>
      <c r="UXX101" s="201"/>
      <c r="UXY101" s="201"/>
      <c r="UXZ101" s="201"/>
      <c r="UYA101" s="201"/>
      <c r="UYB101" s="201"/>
      <c r="UYC101" s="201"/>
      <c r="UYD101" s="201"/>
      <c r="UYE101" s="201"/>
      <c r="UYF101" s="201"/>
      <c r="UYG101" s="201"/>
      <c r="UYH101" s="201"/>
      <c r="UYI101" s="201"/>
      <c r="UYJ101" s="201"/>
      <c r="UYK101" s="201"/>
      <c r="UYL101" s="201"/>
      <c r="UYM101" s="201"/>
      <c r="UYN101" s="201"/>
      <c r="UYO101" s="201"/>
      <c r="UYP101" s="201"/>
      <c r="UYQ101" s="201"/>
      <c r="UYR101" s="201"/>
      <c r="UYS101" s="201"/>
      <c r="UYT101" s="201"/>
      <c r="UYU101" s="201"/>
      <c r="UYV101" s="201"/>
      <c r="UYW101" s="201"/>
      <c r="UYX101" s="201"/>
      <c r="UYY101" s="201"/>
      <c r="UYZ101" s="201"/>
      <c r="UZA101" s="201"/>
      <c r="UZB101" s="201"/>
      <c r="UZC101" s="201"/>
      <c r="UZD101" s="201"/>
      <c r="UZE101" s="201"/>
      <c r="UZF101" s="201"/>
      <c r="UZG101" s="201"/>
      <c r="UZH101" s="201"/>
      <c r="UZI101" s="201"/>
      <c r="UZJ101" s="201"/>
      <c r="UZK101" s="201"/>
      <c r="UZL101" s="201"/>
      <c r="UZM101" s="201"/>
      <c r="UZN101" s="201"/>
      <c r="UZO101" s="201"/>
      <c r="UZP101" s="201"/>
      <c r="UZQ101" s="201"/>
      <c r="UZR101" s="201"/>
      <c r="UZS101" s="201"/>
      <c r="UZT101" s="201"/>
      <c r="UZU101" s="201"/>
      <c r="UZV101" s="201"/>
      <c r="UZW101" s="201"/>
      <c r="UZX101" s="201"/>
      <c r="UZY101" s="201"/>
      <c r="UZZ101" s="201"/>
      <c r="VAA101" s="201"/>
      <c r="VAB101" s="201"/>
      <c r="VAC101" s="201"/>
      <c r="VAD101" s="201"/>
      <c r="VAE101" s="201"/>
      <c r="VAF101" s="201"/>
      <c r="VAG101" s="201"/>
      <c r="VAH101" s="201"/>
      <c r="VAI101" s="201"/>
      <c r="VAJ101" s="201"/>
      <c r="VAK101" s="201"/>
      <c r="VAL101" s="201"/>
      <c r="VAM101" s="201"/>
      <c r="VAN101" s="201"/>
      <c r="VAO101" s="201"/>
      <c r="VAP101" s="201"/>
      <c r="VAQ101" s="201"/>
      <c r="VAR101" s="201"/>
      <c r="VAS101" s="201"/>
      <c r="VAT101" s="201"/>
      <c r="VAU101" s="201"/>
      <c r="VAV101" s="201"/>
      <c r="VAW101" s="201"/>
      <c r="VAX101" s="201"/>
      <c r="VAY101" s="201"/>
      <c r="VAZ101" s="201"/>
      <c r="VBA101" s="201"/>
      <c r="VBB101" s="201"/>
      <c r="VBC101" s="201"/>
      <c r="VBD101" s="201"/>
      <c r="VBE101" s="201"/>
      <c r="VBF101" s="201"/>
      <c r="VBG101" s="201"/>
      <c r="VBH101" s="201"/>
      <c r="VBI101" s="201"/>
      <c r="VBJ101" s="201"/>
      <c r="VBK101" s="201"/>
      <c r="VBL101" s="201"/>
      <c r="VBM101" s="201"/>
      <c r="VBN101" s="201"/>
      <c r="VBO101" s="201"/>
      <c r="VBP101" s="201"/>
      <c r="VBQ101" s="201"/>
      <c r="VBR101" s="201"/>
      <c r="VBS101" s="201"/>
      <c r="VBT101" s="201"/>
      <c r="VBU101" s="201"/>
      <c r="VBV101" s="201"/>
      <c r="VBW101" s="201"/>
      <c r="VBX101" s="201"/>
      <c r="VBY101" s="201"/>
      <c r="VBZ101" s="201"/>
      <c r="VCA101" s="201"/>
      <c r="VCB101" s="201"/>
      <c r="VCC101" s="201"/>
      <c r="VCD101" s="201"/>
      <c r="VCE101" s="201"/>
      <c r="VCF101" s="201"/>
      <c r="VCG101" s="201"/>
      <c r="VCH101" s="201"/>
      <c r="VCI101" s="201"/>
      <c r="VCJ101" s="201"/>
      <c r="VCK101" s="201"/>
      <c r="VCL101" s="201"/>
      <c r="VCM101" s="201"/>
      <c r="VCN101" s="201"/>
      <c r="VCO101" s="201"/>
      <c r="VCP101" s="201"/>
      <c r="VCQ101" s="201"/>
      <c r="VCR101" s="201"/>
      <c r="VCS101" s="201"/>
      <c r="VCT101" s="201"/>
      <c r="VCU101" s="201"/>
      <c r="VCV101" s="201"/>
      <c r="VCW101" s="201"/>
      <c r="VCX101" s="201"/>
      <c r="VCY101" s="201"/>
      <c r="VCZ101" s="201"/>
      <c r="VDA101" s="201"/>
      <c r="VDB101" s="201"/>
      <c r="VDC101" s="201"/>
      <c r="VDD101" s="201"/>
      <c r="VDE101" s="201"/>
      <c r="VDF101" s="201"/>
      <c r="VDG101" s="201"/>
      <c r="VDH101" s="201"/>
      <c r="VDI101" s="201"/>
      <c r="VDJ101" s="201"/>
      <c r="VDK101" s="201"/>
      <c r="VDL101" s="201"/>
      <c r="VDM101" s="201"/>
      <c r="VDN101" s="201"/>
      <c r="VDO101" s="201"/>
      <c r="VDP101" s="201"/>
      <c r="VDQ101" s="201"/>
      <c r="VDR101" s="201"/>
      <c r="VDS101" s="201"/>
      <c r="VDT101" s="201"/>
      <c r="VDU101" s="201"/>
      <c r="VDV101" s="201"/>
      <c r="VDW101" s="201"/>
      <c r="VDX101" s="201"/>
      <c r="VDY101" s="201"/>
      <c r="VDZ101" s="201"/>
      <c r="VEA101" s="201"/>
      <c r="VEB101" s="201"/>
      <c r="VEC101" s="201"/>
      <c r="VED101" s="201"/>
      <c r="VEE101" s="201"/>
      <c r="VEF101" s="201"/>
      <c r="VEG101" s="201"/>
      <c r="VEH101" s="201"/>
      <c r="VEI101" s="201"/>
      <c r="VEJ101" s="201"/>
      <c r="VEK101" s="201"/>
      <c r="VEL101" s="201"/>
      <c r="VEM101" s="201"/>
      <c r="VEN101" s="201"/>
      <c r="VEO101" s="201"/>
      <c r="VEP101" s="201"/>
      <c r="VEQ101" s="201"/>
      <c r="VER101" s="201"/>
      <c r="VES101" s="201"/>
      <c r="VET101" s="201"/>
      <c r="VEU101" s="201"/>
      <c r="VEV101" s="201"/>
      <c r="VEW101" s="201"/>
      <c r="VEX101" s="201"/>
      <c r="VEY101" s="201"/>
      <c r="VEZ101" s="201"/>
      <c r="VFA101" s="201"/>
      <c r="VFB101" s="201"/>
      <c r="VFC101" s="201"/>
      <c r="VFD101" s="201"/>
      <c r="VFE101" s="201"/>
      <c r="VFF101" s="201"/>
      <c r="VFG101" s="201"/>
      <c r="VFH101" s="201"/>
      <c r="VFI101" s="201"/>
      <c r="VFJ101" s="201"/>
      <c r="VFK101" s="201"/>
      <c r="VFL101" s="201"/>
      <c r="VFM101" s="201"/>
      <c r="VFN101" s="201"/>
      <c r="VFO101" s="201"/>
      <c r="VFP101" s="201"/>
      <c r="VFQ101" s="201"/>
      <c r="VFR101" s="201"/>
      <c r="VFS101" s="201"/>
      <c r="VFT101" s="201"/>
      <c r="VFU101" s="201"/>
      <c r="VFV101" s="201"/>
      <c r="VFW101" s="201"/>
      <c r="VFX101" s="201"/>
      <c r="VFY101" s="201"/>
      <c r="VFZ101" s="201"/>
      <c r="VGA101" s="201"/>
      <c r="VGB101" s="201"/>
      <c r="VGC101" s="201"/>
      <c r="VGD101" s="201"/>
      <c r="VGE101" s="201"/>
      <c r="VGF101" s="201"/>
      <c r="VGG101" s="201"/>
      <c r="VGH101" s="201"/>
      <c r="VGI101" s="201"/>
      <c r="VGJ101" s="201"/>
      <c r="VGK101" s="201"/>
      <c r="VGL101" s="201"/>
      <c r="VGM101" s="201"/>
      <c r="VGN101" s="201"/>
      <c r="VGO101" s="201"/>
      <c r="VGP101" s="201"/>
      <c r="VGQ101" s="201"/>
      <c r="VGR101" s="201"/>
      <c r="VGS101" s="201"/>
      <c r="VGT101" s="201"/>
      <c r="VGU101" s="201"/>
      <c r="VGV101" s="201"/>
      <c r="VGW101" s="201"/>
      <c r="VGX101" s="201"/>
      <c r="VGY101" s="201"/>
      <c r="VGZ101" s="201"/>
      <c r="VHA101" s="201"/>
      <c r="VHB101" s="201"/>
      <c r="VHC101" s="201"/>
      <c r="VHD101" s="201"/>
      <c r="VHE101" s="201"/>
      <c r="VHF101" s="201"/>
      <c r="VHG101" s="201"/>
      <c r="VHH101" s="201"/>
      <c r="VHI101" s="201"/>
      <c r="VHJ101" s="201"/>
      <c r="VHK101" s="201"/>
      <c r="VHL101" s="201"/>
      <c r="VHM101" s="201"/>
      <c r="VHN101" s="201"/>
      <c r="VHO101" s="201"/>
      <c r="VHP101" s="201"/>
      <c r="VHQ101" s="201"/>
      <c r="VHR101" s="201"/>
      <c r="VHS101" s="201"/>
      <c r="VHT101" s="201"/>
      <c r="VHU101" s="201"/>
      <c r="VHV101" s="201"/>
      <c r="VHW101" s="201"/>
      <c r="VHX101" s="201"/>
      <c r="VHY101" s="201"/>
      <c r="VHZ101" s="201"/>
      <c r="VIA101" s="201"/>
      <c r="VIB101" s="201"/>
      <c r="VIC101" s="201"/>
      <c r="VID101" s="201"/>
      <c r="VIE101" s="201"/>
      <c r="VIF101" s="201"/>
      <c r="VIG101" s="201"/>
      <c r="VIH101" s="201"/>
      <c r="VII101" s="201"/>
      <c r="VIJ101" s="201"/>
      <c r="VIK101" s="201"/>
      <c r="VIL101" s="201"/>
      <c r="VIM101" s="201"/>
      <c r="VIN101" s="201"/>
      <c r="VIO101" s="201"/>
      <c r="VIP101" s="201"/>
      <c r="VIQ101" s="201"/>
      <c r="VIR101" s="201"/>
      <c r="VIS101" s="201"/>
      <c r="VIT101" s="201"/>
      <c r="VIU101" s="201"/>
      <c r="VIV101" s="201"/>
      <c r="VIW101" s="201"/>
      <c r="VIX101" s="201"/>
      <c r="VIY101" s="201"/>
      <c r="VIZ101" s="201"/>
      <c r="VJA101" s="201"/>
      <c r="VJB101" s="201"/>
      <c r="VJC101" s="201"/>
      <c r="VJD101" s="201"/>
      <c r="VJE101" s="201"/>
      <c r="VJF101" s="201"/>
      <c r="VJG101" s="201"/>
      <c r="VJH101" s="201"/>
      <c r="VJI101" s="201"/>
      <c r="VJJ101" s="201"/>
      <c r="VJK101" s="201"/>
      <c r="VJL101" s="201"/>
      <c r="VJM101" s="201"/>
      <c r="VJN101" s="201"/>
      <c r="VJO101" s="201"/>
      <c r="VJP101" s="201"/>
      <c r="VJQ101" s="201"/>
      <c r="VJR101" s="201"/>
      <c r="VJS101" s="201"/>
      <c r="VJT101" s="201"/>
      <c r="VJU101" s="201"/>
      <c r="VJV101" s="201"/>
      <c r="VJW101" s="201"/>
      <c r="VJX101" s="201"/>
      <c r="VJY101" s="201"/>
      <c r="VJZ101" s="201"/>
      <c r="VKA101" s="201"/>
      <c r="VKB101" s="201"/>
      <c r="VKC101" s="201"/>
      <c r="VKD101" s="201"/>
      <c r="VKE101" s="201"/>
      <c r="VKF101" s="201"/>
      <c r="VKG101" s="201"/>
      <c r="VKH101" s="201"/>
      <c r="VKI101" s="201"/>
      <c r="VKJ101" s="201"/>
      <c r="VKK101" s="201"/>
      <c r="VKL101" s="201"/>
      <c r="VKM101" s="201"/>
      <c r="VKN101" s="201"/>
      <c r="VKO101" s="201"/>
      <c r="VKP101" s="201"/>
      <c r="VKQ101" s="201"/>
      <c r="VKR101" s="201"/>
      <c r="VKS101" s="201"/>
      <c r="VKT101" s="201"/>
      <c r="VKU101" s="201"/>
      <c r="VKV101" s="201"/>
      <c r="VKW101" s="201"/>
      <c r="VKX101" s="201"/>
      <c r="VKY101" s="201"/>
      <c r="VKZ101" s="201"/>
      <c r="VLA101" s="201"/>
      <c r="VLB101" s="201"/>
      <c r="VLC101" s="201"/>
      <c r="VLD101" s="201"/>
      <c r="VLE101" s="201"/>
      <c r="VLF101" s="201"/>
      <c r="VLG101" s="201"/>
      <c r="VLH101" s="201"/>
      <c r="VLI101" s="201"/>
      <c r="VLJ101" s="201"/>
      <c r="VLK101" s="201"/>
      <c r="VLL101" s="201"/>
      <c r="VLM101" s="201"/>
      <c r="VLN101" s="201"/>
      <c r="VLO101" s="201"/>
      <c r="VLP101" s="201"/>
      <c r="VLQ101" s="201"/>
      <c r="VLR101" s="201"/>
      <c r="VLS101" s="201"/>
      <c r="VLT101" s="201"/>
      <c r="VLU101" s="201"/>
      <c r="VLV101" s="201"/>
      <c r="VLW101" s="201"/>
      <c r="VLX101" s="201"/>
      <c r="VLY101" s="201"/>
      <c r="VLZ101" s="201"/>
      <c r="VMA101" s="201"/>
      <c r="VMB101" s="201"/>
      <c r="VMC101" s="201"/>
      <c r="VMD101" s="201"/>
      <c r="VME101" s="201"/>
      <c r="VMF101" s="201"/>
      <c r="VMG101" s="201"/>
      <c r="VMH101" s="201"/>
      <c r="VMI101" s="201"/>
      <c r="VMJ101" s="201"/>
      <c r="VMK101" s="201"/>
      <c r="VML101" s="201"/>
      <c r="VMM101" s="201"/>
      <c r="VMN101" s="201"/>
      <c r="VMO101" s="201"/>
      <c r="VMP101" s="201"/>
      <c r="VMQ101" s="201"/>
      <c r="VMR101" s="201"/>
      <c r="VMS101" s="201"/>
      <c r="VMT101" s="201"/>
      <c r="VMU101" s="201"/>
      <c r="VMV101" s="201"/>
      <c r="VMW101" s="201"/>
      <c r="VMX101" s="201"/>
      <c r="VMY101" s="201"/>
      <c r="VMZ101" s="201"/>
      <c r="VNA101" s="201"/>
      <c r="VNB101" s="201"/>
      <c r="VNC101" s="201"/>
      <c r="VND101" s="201"/>
      <c r="VNE101" s="201"/>
      <c r="VNF101" s="201"/>
      <c r="VNG101" s="201"/>
      <c r="VNH101" s="201"/>
      <c r="VNI101" s="201"/>
      <c r="VNJ101" s="201"/>
      <c r="VNK101" s="201"/>
      <c r="VNL101" s="201"/>
      <c r="VNM101" s="201"/>
      <c r="VNN101" s="201"/>
      <c r="VNO101" s="201"/>
      <c r="VNP101" s="201"/>
      <c r="VNQ101" s="201"/>
      <c r="VNR101" s="201"/>
      <c r="VNS101" s="201"/>
      <c r="VNT101" s="201"/>
      <c r="VNU101" s="201"/>
      <c r="VNV101" s="201"/>
      <c r="VNW101" s="201"/>
      <c r="VNX101" s="201"/>
      <c r="VNY101" s="201"/>
      <c r="VNZ101" s="201"/>
      <c r="VOA101" s="201"/>
      <c r="VOB101" s="201"/>
      <c r="VOC101" s="201"/>
      <c r="VOD101" s="201"/>
      <c r="VOE101" s="201"/>
      <c r="VOF101" s="201"/>
      <c r="VOG101" s="201"/>
      <c r="VOH101" s="201"/>
      <c r="VOI101" s="201"/>
      <c r="VOJ101" s="201"/>
      <c r="VOK101" s="201"/>
      <c r="VOL101" s="201"/>
      <c r="VOM101" s="201"/>
      <c r="VON101" s="201"/>
      <c r="VOO101" s="201"/>
      <c r="VOP101" s="201"/>
      <c r="VOQ101" s="201"/>
      <c r="VOR101" s="201"/>
      <c r="VOS101" s="201"/>
      <c r="VOT101" s="201"/>
      <c r="VOU101" s="201"/>
      <c r="VOV101" s="201"/>
      <c r="VOW101" s="201"/>
      <c r="VOX101" s="201"/>
      <c r="VOY101" s="201"/>
      <c r="VOZ101" s="201"/>
      <c r="VPA101" s="201"/>
      <c r="VPB101" s="201"/>
      <c r="VPC101" s="201"/>
      <c r="VPD101" s="201"/>
      <c r="VPE101" s="201"/>
      <c r="VPF101" s="201"/>
      <c r="VPG101" s="201"/>
      <c r="VPH101" s="201"/>
      <c r="VPI101" s="201"/>
      <c r="VPJ101" s="201"/>
      <c r="VPK101" s="201"/>
      <c r="VPL101" s="201"/>
      <c r="VPM101" s="201"/>
      <c r="VPN101" s="201"/>
      <c r="VPO101" s="201"/>
      <c r="VPP101" s="201"/>
      <c r="VPQ101" s="201"/>
      <c r="VPR101" s="201"/>
      <c r="VPS101" s="201"/>
      <c r="VPT101" s="201"/>
      <c r="VPU101" s="201"/>
      <c r="VPV101" s="201"/>
      <c r="VPW101" s="201"/>
      <c r="VPX101" s="201"/>
      <c r="VPY101" s="201"/>
      <c r="VPZ101" s="201"/>
      <c r="VQA101" s="201"/>
      <c r="VQB101" s="201"/>
      <c r="VQC101" s="201"/>
      <c r="VQD101" s="201"/>
      <c r="VQE101" s="201"/>
      <c r="VQF101" s="201"/>
      <c r="VQG101" s="201"/>
      <c r="VQH101" s="201"/>
      <c r="VQI101" s="201"/>
      <c r="VQJ101" s="201"/>
      <c r="VQK101" s="201"/>
      <c r="VQL101" s="201"/>
      <c r="VQM101" s="201"/>
      <c r="VQN101" s="201"/>
      <c r="VQO101" s="201"/>
      <c r="VQP101" s="201"/>
      <c r="VQQ101" s="201"/>
      <c r="VQR101" s="201"/>
      <c r="VQS101" s="201"/>
      <c r="VQT101" s="201"/>
      <c r="VQU101" s="201"/>
      <c r="VQV101" s="201"/>
      <c r="VQW101" s="201"/>
      <c r="VQX101" s="201"/>
      <c r="VQY101" s="201"/>
      <c r="VQZ101" s="201"/>
      <c r="VRA101" s="201"/>
      <c r="VRB101" s="201"/>
      <c r="VRC101" s="201"/>
      <c r="VRD101" s="201"/>
      <c r="VRE101" s="201"/>
      <c r="VRF101" s="201"/>
      <c r="VRG101" s="201"/>
      <c r="VRH101" s="201"/>
      <c r="VRI101" s="201"/>
      <c r="VRJ101" s="201"/>
      <c r="VRK101" s="201"/>
      <c r="VRL101" s="201"/>
      <c r="VRM101" s="201"/>
      <c r="VRN101" s="201"/>
      <c r="VRO101" s="201"/>
      <c r="VRP101" s="201"/>
      <c r="VRQ101" s="201"/>
      <c r="VRR101" s="201"/>
      <c r="VRS101" s="201"/>
      <c r="VRT101" s="201"/>
      <c r="VRU101" s="201"/>
      <c r="VRV101" s="201"/>
      <c r="VRW101" s="201"/>
      <c r="VRX101" s="201"/>
      <c r="VRY101" s="201"/>
      <c r="VRZ101" s="201"/>
      <c r="VSA101" s="201"/>
      <c r="VSB101" s="201"/>
      <c r="VSC101" s="201"/>
      <c r="VSD101" s="201"/>
      <c r="VSE101" s="201"/>
      <c r="VSF101" s="201"/>
      <c r="VSG101" s="201"/>
      <c r="VSH101" s="201"/>
      <c r="VSI101" s="201"/>
      <c r="VSJ101" s="201"/>
      <c r="VSK101" s="201"/>
      <c r="VSL101" s="201"/>
      <c r="VSM101" s="201"/>
      <c r="VSN101" s="201"/>
      <c r="VSO101" s="201"/>
      <c r="VSP101" s="201"/>
      <c r="VSQ101" s="201"/>
      <c r="VSR101" s="201"/>
      <c r="VSS101" s="201"/>
      <c r="VST101" s="201"/>
      <c r="VSU101" s="201"/>
      <c r="VSV101" s="201"/>
      <c r="VSW101" s="201"/>
      <c r="VSX101" s="201"/>
      <c r="VSY101" s="201"/>
      <c r="VSZ101" s="201"/>
      <c r="VTA101" s="201"/>
      <c r="VTB101" s="201"/>
      <c r="VTC101" s="201"/>
      <c r="VTD101" s="201"/>
      <c r="VTE101" s="201"/>
      <c r="VTF101" s="201"/>
      <c r="VTG101" s="201"/>
      <c r="VTH101" s="201"/>
      <c r="VTI101" s="201"/>
      <c r="VTJ101" s="201"/>
      <c r="VTK101" s="201"/>
      <c r="VTL101" s="201"/>
      <c r="VTM101" s="201"/>
      <c r="VTN101" s="201"/>
      <c r="VTO101" s="201"/>
      <c r="VTP101" s="201"/>
      <c r="VTQ101" s="201"/>
      <c r="VTR101" s="201"/>
      <c r="VTS101" s="201"/>
      <c r="VTT101" s="201"/>
      <c r="VTU101" s="201"/>
      <c r="VTV101" s="201"/>
      <c r="VTW101" s="201"/>
      <c r="VTX101" s="201"/>
      <c r="VTY101" s="201"/>
      <c r="VTZ101" s="201"/>
      <c r="VUA101" s="201"/>
      <c r="VUB101" s="201"/>
      <c r="VUC101" s="201"/>
      <c r="VUD101" s="201"/>
      <c r="VUE101" s="201"/>
      <c r="VUF101" s="201"/>
      <c r="VUG101" s="201"/>
      <c r="VUH101" s="201"/>
      <c r="VUI101" s="201"/>
      <c r="VUJ101" s="201"/>
      <c r="VUK101" s="201"/>
      <c r="VUL101" s="201"/>
      <c r="VUM101" s="201"/>
      <c r="VUN101" s="201"/>
      <c r="VUO101" s="201"/>
      <c r="VUP101" s="201"/>
      <c r="VUQ101" s="201"/>
      <c r="VUR101" s="201"/>
      <c r="VUS101" s="201"/>
      <c r="VUT101" s="201"/>
      <c r="VUU101" s="201"/>
      <c r="VUV101" s="201"/>
      <c r="VUW101" s="201"/>
      <c r="VUX101" s="201"/>
      <c r="VUY101" s="201"/>
      <c r="VUZ101" s="201"/>
      <c r="VVA101" s="201"/>
      <c r="VVB101" s="201"/>
      <c r="VVC101" s="201"/>
      <c r="VVD101" s="201"/>
      <c r="VVE101" s="201"/>
      <c r="VVF101" s="201"/>
      <c r="VVG101" s="201"/>
      <c r="VVH101" s="201"/>
      <c r="VVI101" s="201"/>
      <c r="VVJ101" s="201"/>
      <c r="VVK101" s="201"/>
      <c r="VVL101" s="201"/>
      <c r="VVM101" s="201"/>
      <c r="VVN101" s="201"/>
      <c r="VVO101" s="201"/>
      <c r="VVP101" s="201"/>
      <c r="VVQ101" s="201"/>
      <c r="VVR101" s="201"/>
      <c r="VVS101" s="201"/>
      <c r="VVT101" s="201"/>
      <c r="VVU101" s="201"/>
      <c r="VVV101" s="201"/>
      <c r="VVW101" s="201"/>
      <c r="VVX101" s="201"/>
      <c r="VVY101" s="201"/>
      <c r="VVZ101" s="201"/>
      <c r="VWA101" s="201"/>
      <c r="VWB101" s="201"/>
      <c r="VWC101" s="201"/>
      <c r="VWD101" s="201"/>
      <c r="VWE101" s="201"/>
      <c r="VWF101" s="201"/>
      <c r="VWG101" s="201"/>
      <c r="VWH101" s="201"/>
      <c r="VWI101" s="201"/>
      <c r="VWJ101" s="201"/>
      <c r="VWK101" s="201"/>
      <c r="VWL101" s="201"/>
      <c r="VWM101" s="201"/>
      <c r="VWN101" s="201"/>
      <c r="VWO101" s="201"/>
      <c r="VWP101" s="201"/>
      <c r="VWQ101" s="201"/>
      <c r="VWR101" s="201"/>
      <c r="VWS101" s="201"/>
      <c r="VWT101" s="201"/>
      <c r="VWU101" s="201"/>
      <c r="VWV101" s="201"/>
      <c r="VWW101" s="201"/>
      <c r="VWX101" s="201"/>
      <c r="VWY101" s="201"/>
      <c r="VWZ101" s="201"/>
      <c r="VXA101" s="201"/>
      <c r="VXB101" s="201"/>
      <c r="VXC101" s="201"/>
      <c r="VXD101" s="201"/>
      <c r="VXE101" s="201"/>
      <c r="VXF101" s="201"/>
      <c r="VXG101" s="201"/>
      <c r="VXH101" s="201"/>
      <c r="VXI101" s="201"/>
      <c r="VXJ101" s="201"/>
      <c r="VXK101" s="201"/>
      <c r="VXL101" s="201"/>
      <c r="VXM101" s="201"/>
      <c r="VXN101" s="201"/>
      <c r="VXO101" s="201"/>
      <c r="VXP101" s="201"/>
      <c r="VXQ101" s="201"/>
      <c r="VXR101" s="201"/>
      <c r="VXS101" s="201"/>
      <c r="VXT101" s="201"/>
      <c r="VXU101" s="201"/>
      <c r="VXV101" s="201"/>
      <c r="VXW101" s="201"/>
      <c r="VXX101" s="201"/>
      <c r="VXY101" s="201"/>
      <c r="VXZ101" s="201"/>
      <c r="VYA101" s="201"/>
      <c r="VYB101" s="201"/>
      <c r="VYC101" s="201"/>
      <c r="VYD101" s="201"/>
      <c r="VYE101" s="201"/>
      <c r="VYF101" s="201"/>
      <c r="VYG101" s="201"/>
      <c r="VYH101" s="201"/>
      <c r="VYI101" s="201"/>
      <c r="VYJ101" s="201"/>
      <c r="VYK101" s="201"/>
      <c r="VYL101" s="201"/>
      <c r="VYM101" s="201"/>
      <c r="VYN101" s="201"/>
      <c r="VYO101" s="201"/>
      <c r="VYP101" s="201"/>
      <c r="VYQ101" s="201"/>
      <c r="VYR101" s="201"/>
      <c r="VYS101" s="201"/>
      <c r="VYT101" s="201"/>
      <c r="VYU101" s="201"/>
      <c r="VYV101" s="201"/>
      <c r="VYW101" s="201"/>
      <c r="VYX101" s="201"/>
      <c r="VYY101" s="201"/>
      <c r="VYZ101" s="201"/>
      <c r="VZA101" s="201"/>
      <c r="VZB101" s="201"/>
      <c r="VZC101" s="201"/>
      <c r="VZD101" s="201"/>
      <c r="VZE101" s="201"/>
      <c r="VZF101" s="201"/>
      <c r="VZG101" s="201"/>
      <c r="VZH101" s="201"/>
      <c r="VZI101" s="201"/>
      <c r="VZJ101" s="201"/>
      <c r="VZK101" s="201"/>
      <c r="VZL101" s="201"/>
      <c r="VZM101" s="201"/>
      <c r="VZN101" s="201"/>
      <c r="VZO101" s="201"/>
      <c r="VZP101" s="201"/>
      <c r="VZQ101" s="201"/>
      <c r="VZR101" s="201"/>
      <c r="VZS101" s="201"/>
      <c r="VZT101" s="201"/>
      <c r="VZU101" s="201"/>
      <c r="VZV101" s="201"/>
      <c r="VZW101" s="201"/>
      <c r="VZX101" s="201"/>
      <c r="VZY101" s="201"/>
      <c r="VZZ101" s="201"/>
      <c r="WAA101" s="201"/>
      <c r="WAB101" s="201"/>
      <c r="WAC101" s="201"/>
      <c r="WAD101" s="201"/>
      <c r="WAE101" s="201"/>
      <c r="WAF101" s="201"/>
      <c r="WAG101" s="201"/>
      <c r="WAH101" s="201"/>
      <c r="WAI101" s="201"/>
      <c r="WAJ101" s="201"/>
      <c r="WAK101" s="201"/>
      <c r="WAL101" s="201"/>
      <c r="WAM101" s="201"/>
      <c r="WAN101" s="201"/>
      <c r="WAO101" s="201"/>
      <c r="WAP101" s="201"/>
      <c r="WAQ101" s="201"/>
      <c r="WAR101" s="201"/>
      <c r="WAS101" s="201"/>
      <c r="WAT101" s="201"/>
      <c r="WAU101" s="201"/>
      <c r="WAV101" s="201"/>
      <c r="WAW101" s="201"/>
      <c r="WAX101" s="201"/>
      <c r="WAY101" s="201"/>
      <c r="WAZ101" s="201"/>
      <c r="WBA101" s="201"/>
      <c r="WBB101" s="201"/>
      <c r="WBC101" s="201"/>
      <c r="WBD101" s="201"/>
      <c r="WBE101" s="201"/>
      <c r="WBF101" s="201"/>
      <c r="WBG101" s="201"/>
      <c r="WBH101" s="201"/>
      <c r="WBI101" s="201"/>
      <c r="WBJ101" s="201"/>
      <c r="WBK101" s="201"/>
      <c r="WBL101" s="201"/>
      <c r="WBM101" s="201"/>
      <c r="WBN101" s="201"/>
      <c r="WBO101" s="201"/>
      <c r="WBP101" s="201"/>
      <c r="WBQ101" s="201"/>
      <c r="WBR101" s="201"/>
      <c r="WBS101" s="201"/>
      <c r="WBT101" s="201"/>
      <c r="WBU101" s="201"/>
      <c r="WBV101" s="201"/>
      <c r="WBW101" s="201"/>
      <c r="WBX101" s="201"/>
      <c r="WBY101" s="201"/>
      <c r="WBZ101" s="201"/>
      <c r="WCA101" s="201"/>
      <c r="WCB101" s="201"/>
      <c r="WCC101" s="201"/>
      <c r="WCD101" s="201"/>
      <c r="WCE101" s="201"/>
      <c r="WCF101" s="201"/>
      <c r="WCG101" s="201"/>
      <c r="WCH101" s="201"/>
      <c r="WCI101" s="201"/>
      <c r="WCJ101" s="201"/>
      <c r="WCK101" s="201"/>
      <c r="WCL101" s="201"/>
      <c r="WCM101" s="201"/>
      <c r="WCN101" s="201"/>
      <c r="WCO101" s="201"/>
      <c r="WCP101" s="201"/>
      <c r="WCQ101" s="201"/>
      <c r="WCR101" s="201"/>
      <c r="WCS101" s="201"/>
      <c r="WCT101" s="201"/>
      <c r="WCU101" s="201"/>
      <c r="WCV101" s="201"/>
      <c r="WCW101" s="201"/>
      <c r="WCX101" s="201"/>
      <c r="WCY101" s="201"/>
      <c r="WCZ101" s="201"/>
      <c r="WDA101" s="201"/>
      <c r="WDB101" s="201"/>
      <c r="WDC101" s="201"/>
      <c r="WDD101" s="201"/>
      <c r="WDE101" s="201"/>
      <c r="WDF101" s="201"/>
      <c r="WDG101" s="201"/>
      <c r="WDH101" s="201"/>
      <c r="WDI101" s="201"/>
      <c r="WDJ101" s="201"/>
      <c r="WDK101" s="201"/>
      <c r="WDL101" s="201"/>
      <c r="WDM101" s="201"/>
      <c r="WDN101" s="201"/>
      <c r="WDO101" s="201"/>
      <c r="WDP101" s="201"/>
      <c r="WDQ101" s="201"/>
      <c r="WDR101" s="201"/>
      <c r="WDS101" s="201"/>
      <c r="WDT101" s="201"/>
      <c r="WDU101" s="201"/>
      <c r="WDV101" s="201"/>
      <c r="WDW101" s="201"/>
      <c r="WDX101" s="201"/>
      <c r="WDY101" s="201"/>
      <c r="WDZ101" s="201"/>
      <c r="WEA101" s="201"/>
      <c r="WEB101" s="201"/>
      <c r="WEC101" s="201"/>
      <c r="WED101" s="201"/>
      <c r="WEE101" s="201"/>
      <c r="WEF101" s="201"/>
      <c r="WEG101" s="201"/>
      <c r="WEH101" s="201"/>
      <c r="WEI101" s="201"/>
      <c r="WEJ101" s="201"/>
      <c r="WEK101" s="201"/>
      <c r="WEL101" s="201"/>
      <c r="WEM101" s="201"/>
      <c r="WEN101" s="201"/>
      <c r="WEO101" s="201"/>
      <c r="WEP101" s="201"/>
      <c r="WEQ101" s="201"/>
      <c r="WER101" s="201"/>
      <c r="WES101" s="201"/>
      <c r="WET101" s="201"/>
      <c r="WEU101" s="201"/>
      <c r="WEV101" s="201"/>
      <c r="WEW101" s="201"/>
      <c r="WEX101" s="201"/>
      <c r="WEY101" s="201"/>
      <c r="WEZ101" s="201"/>
      <c r="WFA101" s="201"/>
      <c r="WFB101" s="201"/>
      <c r="WFC101" s="201"/>
      <c r="WFD101" s="201"/>
      <c r="WFE101" s="201"/>
      <c r="WFF101" s="201"/>
      <c r="WFG101" s="201"/>
      <c r="WFH101" s="201"/>
      <c r="WFI101" s="201"/>
      <c r="WFJ101" s="201"/>
      <c r="WFK101" s="201"/>
      <c r="WFL101" s="201"/>
      <c r="WFM101" s="201"/>
      <c r="WFN101" s="201"/>
      <c r="WFO101" s="201"/>
      <c r="WFP101" s="201"/>
      <c r="WFQ101" s="201"/>
      <c r="WFR101" s="201"/>
      <c r="WFS101" s="201"/>
      <c r="WFT101" s="201"/>
      <c r="WFU101" s="201"/>
      <c r="WFV101" s="201"/>
      <c r="WFW101" s="201"/>
      <c r="WFX101" s="201"/>
      <c r="WFY101" s="201"/>
      <c r="WFZ101" s="201"/>
      <c r="WGA101" s="201"/>
      <c r="WGB101" s="201"/>
      <c r="WGC101" s="201"/>
      <c r="WGD101" s="201"/>
      <c r="WGE101" s="201"/>
      <c r="WGF101" s="201"/>
      <c r="WGG101" s="201"/>
      <c r="WGH101" s="201"/>
      <c r="WGI101" s="201"/>
      <c r="WGJ101" s="201"/>
      <c r="WGK101" s="201"/>
      <c r="WGL101" s="201"/>
      <c r="WGM101" s="201"/>
      <c r="WGN101" s="201"/>
      <c r="WGO101" s="201"/>
      <c r="WGP101" s="201"/>
      <c r="WGQ101" s="201"/>
      <c r="WGR101" s="201"/>
      <c r="WGS101" s="201"/>
      <c r="WGT101" s="201"/>
      <c r="WGU101" s="201"/>
      <c r="WGV101" s="201"/>
      <c r="WGW101" s="201"/>
      <c r="WGX101" s="201"/>
      <c r="WGY101" s="201"/>
      <c r="WGZ101" s="201"/>
      <c r="WHA101" s="201"/>
      <c r="WHB101" s="201"/>
      <c r="WHC101" s="201"/>
      <c r="WHD101" s="201"/>
      <c r="WHE101" s="201"/>
      <c r="WHF101" s="201"/>
      <c r="WHG101" s="201"/>
      <c r="WHH101" s="201"/>
      <c r="WHI101" s="201"/>
      <c r="WHJ101" s="201"/>
      <c r="WHK101" s="201"/>
      <c r="WHL101" s="201"/>
      <c r="WHM101" s="201"/>
      <c r="WHN101" s="201"/>
      <c r="WHO101" s="201"/>
      <c r="WHP101" s="201"/>
      <c r="WHQ101" s="201"/>
      <c r="WHR101" s="201"/>
      <c r="WHS101" s="201"/>
      <c r="WHT101" s="201"/>
      <c r="WHU101" s="201"/>
      <c r="WHV101" s="201"/>
      <c r="WHW101" s="201"/>
      <c r="WHX101" s="201"/>
      <c r="WHY101" s="201"/>
      <c r="WHZ101" s="201"/>
      <c r="WIA101" s="201"/>
      <c r="WIB101" s="201"/>
      <c r="WIC101" s="201"/>
      <c r="WID101" s="201"/>
      <c r="WIE101" s="201"/>
      <c r="WIF101" s="201"/>
      <c r="WIG101" s="201"/>
      <c r="WIH101" s="201"/>
      <c r="WII101" s="201"/>
      <c r="WIJ101" s="201"/>
      <c r="WIK101" s="201"/>
      <c r="WIL101" s="201"/>
      <c r="WIM101" s="201"/>
      <c r="WIN101" s="201"/>
      <c r="WIO101" s="201"/>
      <c r="WIP101" s="201"/>
      <c r="WIQ101" s="201"/>
      <c r="WIR101" s="201"/>
      <c r="WIS101" s="201"/>
      <c r="WIT101" s="201"/>
      <c r="WIU101" s="201"/>
      <c r="WIV101" s="201"/>
      <c r="WIW101" s="201"/>
      <c r="WIX101" s="201"/>
      <c r="WIY101" s="201"/>
      <c r="WIZ101" s="201"/>
      <c r="WJA101" s="201"/>
      <c r="WJB101" s="201"/>
      <c r="WJC101" s="201"/>
      <c r="WJD101" s="201"/>
      <c r="WJE101" s="201"/>
      <c r="WJF101" s="201"/>
      <c r="WJG101" s="201"/>
      <c r="WJH101" s="201"/>
      <c r="WJI101" s="201"/>
      <c r="WJJ101" s="201"/>
      <c r="WJK101" s="201"/>
      <c r="WJL101" s="201"/>
      <c r="WJM101" s="201"/>
      <c r="WJN101" s="201"/>
      <c r="WJO101" s="201"/>
      <c r="WJP101" s="201"/>
      <c r="WJQ101" s="201"/>
      <c r="WJR101" s="201"/>
      <c r="WJS101" s="201"/>
      <c r="WJT101" s="201"/>
      <c r="WJU101" s="201"/>
      <c r="WJV101" s="201"/>
      <c r="WJW101" s="201"/>
      <c r="WJX101" s="201"/>
      <c r="WJY101" s="201"/>
      <c r="WJZ101" s="201"/>
      <c r="WKA101" s="201"/>
      <c r="WKB101" s="201"/>
      <c r="WKC101" s="201"/>
      <c r="WKD101" s="201"/>
      <c r="WKE101" s="201"/>
      <c r="WKF101" s="201"/>
      <c r="WKG101" s="201"/>
      <c r="WKH101" s="201"/>
      <c r="WKI101" s="201"/>
      <c r="WKJ101" s="201"/>
      <c r="WKK101" s="201"/>
      <c r="WKL101" s="201"/>
      <c r="WKM101" s="201"/>
      <c r="WKN101" s="201"/>
      <c r="WKO101" s="201"/>
      <c r="WKP101" s="201"/>
      <c r="WKQ101" s="201"/>
      <c r="WKR101" s="201"/>
      <c r="WKS101" s="201"/>
      <c r="WKT101" s="201"/>
      <c r="WKU101" s="201"/>
      <c r="WKV101" s="201"/>
      <c r="WKW101" s="201"/>
      <c r="WKX101" s="201"/>
      <c r="WKY101" s="201"/>
      <c r="WKZ101" s="201"/>
      <c r="WLA101" s="201"/>
      <c r="WLB101" s="201"/>
      <c r="WLC101" s="201"/>
      <c r="WLD101" s="201"/>
      <c r="WLE101" s="201"/>
      <c r="WLF101" s="201"/>
      <c r="WLG101" s="201"/>
      <c r="WLH101" s="201"/>
      <c r="WLI101" s="201"/>
      <c r="WLJ101" s="201"/>
      <c r="WLK101" s="201"/>
      <c r="WLL101" s="201"/>
      <c r="WLM101" s="201"/>
      <c r="WLN101" s="201"/>
      <c r="WLO101" s="201"/>
      <c r="WLP101" s="201"/>
      <c r="WLQ101" s="201"/>
      <c r="WLR101" s="201"/>
      <c r="WLS101" s="201"/>
      <c r="WLT101" s="201"/>
      <c r="WLU101" s="201"/>
      <c r="WLV101" s="201"/>
      <c r="WLW101" s="201"/>
      <c r="WLX101" s="201"/>
      <c r="WLY101" s="201"/>
      <c r="WLZ101" s="201"/>
      <c r="WMA101" s="201"/>
      <c r="WMB101" s="201"/>
      <c r="WMC101" s="201"/>
      <c r="WMD101" s="201"/>
      <c r="WME101" s="201"/>
      <c r="WMF101" s="201"/>
      <c r="WMG101" s="201"/>
      <c r="WMH101" s="201"/>
      <c r="WMI101" s="201"/>
      <c r="WMJ101" s="201"/>
      <c r="WMK101" s="201"/>
      <c r="WML101" s="201"/>
      <c r="WMM101" s="201"/>
      <c r="WMN101" s="201"/>
      <c r="WMO101" s="201"/>
      <c r="WMP101" s="201"/>
      <c r="WMQ101" s="201"/>
      <c r="WMR101" s="201"/>
      <c r="WMS101" s="201"/>
      <c r="WMT101" s="201"/>
      <c r="WMU101" s="201"/>
      <c r="WMV101" s="201"/>
      <c r="WMW101" s="201"/>
      <c r="WMX101" s="201"/>
      <c r="WMY101" s="201"/>
      <c r="WMZ101" s="201"/>
      <c r="WNA101" s="201"/>
      <c r="WNB101" s="201"/>
      <c r="WNC101" s="201"/>
      <c r="WND101" s="201"/>
      <c r="WNE101" s="201"/>
      <c r="WNF101" s="201"/>
      <c r="WNG101" s="201"/>
      <c r="WNH101" s="201"/>
      <c r="WNI101" s="201"/>
      <c r="WNJ101" s="201"/>
      <c r="WNK101" s="201"/>
      <c r="WNL101" s="201"/>
      <c r="WNM101" s="201"/>
      <c r="WNN101" s="201"/>
      <c r="WNO101" s="201"/>
      <c r="WNP101" s="201"/>
      <c r="WNQ101" s="201"/>
      <c r="WNR101" s="201"/>
      <c r="WNS101" s="201"/>
      <c r="WNT101" s="201"/>
      <c r="WNU101" s="201"/>
      <c r="WNV101" s="201"/>
      <c r="WNW101" s="201"/>
      <c r="WNX101" s="201"/>
      <c r="WNY101" s="201"/>
      <c r="WNZ101" s="201"/>
      <c r="WOA101" s="201"/>
      <c r="WOB101" s="201"/>
      <c r="WOC101" s="201"/>
      <c r="WOD101" s="201"/>
      <c r="WOE101" s="201"/>
      <c r="WOF101" s="201"/>
      <c r="WOG101" s="201"/>
      <c r="WOH101" s="201"/>
      <c r="WOI101" s="201"/>
      <c r="WOJ101" s="201"/>
      <c r="WOK101" s="201"/>
      <c r="WOL101" s="201"/>
      <c r="WOM101" s="201"/>
      <c r="WON101" s="201"/>
      <c r="WOO101" s="201"/>
      <c r="WOP101" s="201"/>
      <c r="WOQ101" s="201"/>
      <c r="WOR101" s="201"/>
      <c r="WOS101" s="201"/>
      <c r="WOT101" s="201"/>
      <c r="WOU101" s="201"/>
      <c r="WOV101" s="201"/>
      <c r="WOW101" s="201"/>
      <c r="WOX101" s="201"/>
      <c r="WOY101" s="201"/>
      <c r="WOZ101" s="201"/>
      <c r="WPA101" s="201"/>
      <c r="WPB101" s="201"/>
      <c r="WPC101" s="201"/>
      <c r="WPD101" s="201"/>
      <c r="WPE101" s="201"/>
      <c r="WPF101" s="201"/>
      <c r="WPG101" s="201"/>
      <c r="WPH101" s="201"/>
      <c r="WPI101" s="201"/>
      <c r="WPJ101" s="201"/>
      <c r="WPK101" s="201"/>
      <c r="WPL101" s="201"/>
      <c r="WPM101" s="201"/>
      <c r="WPN101" s="201"/>
      <c r="WPO101" s="201"/>
      <c r="WPP101" s="201"/>
      <c r="WPQ101" s="201"/>
      <c r="WPR101" s="201"/>
      <c r="WPS101" s="201"/>
      <c r="WPT101" s="201"/>
      <c r="WPU101" s="201"/>
      <c r="WPV101" s="201"/>
      <c r="WPW101" s="201"/>
      <c r="WPX101" s="201"/>
      <c r="WPY101" s="201"/>
      <c r="WPZ101" s="201"/>
      <c r="WQA101" s="201"/>
      <c r="WQB101" s="201"/>
      <c r="WQC101" s="201"/>
      <c r="WQD101" s="201"/>
      <c r="WQE101" s="201"/>
      <c r="WQF101" s="201"/>
      <c r="WQG101" s="201"/>
      <c r="WQH101" s="201"/>
      <c r="WQI101" s="201"/>
      <c r="WQJ101" s="201"/>
      <c r="WQK101" s="201"/>
      <c r="WQL101" s="201"/>
      <c r="WQM101" s="201"/>
      <c r="WQN101" s="201"/>
      <c r="WQO101" s="201"/>
      <c r="WQP101" s="201"/>
      <c r="WQQ101" s="201"/>
      <c r="WQR101" s="201"/>
      <c r="WQS101" s="201"/>
      <c r="WQT101" s="201"/>
      <c r="WQU101" s="201"/>
      <c r="WQV101" s="201"/>
      <c r="WQW101" s="201"/>
      <c r="WQX101" s="201"/>
      <c r="WQY101" s="201"/>
      <c r="WQZ101" s="201"/>
      <c r="WRA101" s="201"/>
      <c r="WRB101" s="201"/>
      <c r="WRC101" s="201"/>
      <c r="WRD101" s="201"/>
      <c r="WRE101" s="201"/>
      <c r="WRF101" s="201"/>
      <c r="WRG101" s="201"/>
      <c r="WRH101" s="201"/>
      <c r="WRI101" s="201"/>
      <c r="WRJ101" s="201"/>
      <c r="WRK101" s="201"/>
      <c r="WRL101" s="201"/>
      <c r="WRM101" s="201"/>
      <c r="WRN101" s="201"/>
      <c r="WRO101" s="201"/>
      <c r="WRP101" s="201"/>
      <c r="WRQ101" s="201"/>
      <c r="WRR101" s="201"/>
      <c r="WRS101" s="201"/>
      <c r="WRT101" s="201"/>
      <c r="WRU101" s="201"/>
      <c r="WRV101" s="201"/>
      <c r="WRW101" s="201"/>
      <c r="WRX101" s="201"/>
      <c r="WRY101" s="201"/>
      <c r="WRZ101" s="201"/>
      <c r="WSA101" s="201"/>
      <c r="WSB101" s="201"/>
      <c r="WSC101" s="201"/>
      <c r="WSD101" s="201"/>
      <c r="WSE101" s="201"/>
      <c r="WSF101" s="201"/>
      <c r="WSG101" s="201"/>
      <c r="WSH101" s="201"/>
      <c r="WSI101" s="201"/>
      <c r="WSJ101" s="201"/>
      <c r="WSK101" s="201"/>
      <c r="WSL101" s="201"/>
      <c r="WSM101" s="201"/>
      <c r="WSN101" s="201"/>
      <c r="WSO101" s="201"/>
      <c r="WSP101" s="201"/>
      <c r="WSQ101" s="201"/>
      <c r="WSR101" s="201"/>
      <c r="WSS101" s="201"/>
      <c r="WST101" s="201"/>
      <c r="WSU101" s="201"/>
      <c r="WSV101" s="201"/>
      <c r="WSW101" s="201"/>
      <c r="WSX101" s="201"/>
      <c r="WSY101" s="201"/>
      <c r="WSZ101" s="201"/>
      <c r="WTA101" s="201"/>
      <c r="WTB101" s="201"/>
      <c r="WTC101" s="201"/>
      <c r="WTD101" s="201"/>
      <c r="WTE101" s="201"/>
      <c r="WTF101" s="201"/>
      <c r="WTG101" s="201"/>
      <c r="WTH101" s="201"/>
      <c r="WTI101" s="201"/>
      <c r="WTJ101" s="201"/>
      <c r="WTK101" s="201"/>
      <c r="WTL101" s="201"/>
      <c r="WTM101" s="201"/>
      <c r="WTN101" s="201"/>
      <c r="WTO101" s="201"/>
      <c r="WTP101" s="201"/>
      <c r="WTQ101" s="201"/>
      <c r="WTR101" s="201"/>
      <c r="WTS101" s="201"/>
      <c r="WTT101" s="201"/>
      <c r="WTU101" s="201"/>
      <c r="WTV101" s="201"/>
      <c r="WTW101" s="201"/>
      <c r="WTX101" s="201"/>
      <c r="WTY101" s="201"/>
      <c r="WTZ101" s="201"/>
      <c r="WUA101" s="201"/>
      <c r="WUB101" s="201"/>
      <c r="WUC101" s="201"/>
      <c r="WUD101" s="201"/>
      <c r="WUE101" s="201"/>
      <c r="WUF101" s="201"/>
      <c r="WUG101" s="201"/>
      <c r="WUH101" s="201"/>
      <c r="WUI101" s="201"/>
      <c r="WUJ101" s="201"/>
      <c r="WUK101" s="201"/>
      <c r="WUL101" s="201"/>
      <c r="WUM101" s="201"/>
      <c r="WUN101" s="201"/>
      <c r="WUO101" s="201"/>
      <c r="WUP101" s="201"/>
      <c r="WUQ101" s="201"/>
      <c r="WUR101" s="201"/>
      <c r="WUS101" s="201"/>
      <c r="WUT101" s="201"/>
      <c r="WUU101" s="201"/>
      <c r="WUV101" s="201"/>
      <c r="WUW101" s="201"/>
      <c r="WUX101" s="201"/>
      <c r="WUY101" s="201"/>
      <c r="WUZ101" s="201"/>
      <c r="WVA101" s="201"/>
      <c r="WVB101" s="201"/>
      <c r="WVC101" s="201"/>
      <c r="WVD101" s="201"/>
      <c r="WVE101" s="201"/>
      <c r="WVF101" s="201"/>
      <c r="WVG101" s="201"/>
      <c r="WVH101" s="201"/>
      <c r="WVI101" s="201"/>
      <c r="WVJ101" s="201"/>
      <c r="WVK101" s="201"/>
      <c r="WVL101" s="201"/>
      <c r="WVM101" s="201"/>
      <c r="WVN101" s="201"/>
      <c r="WVO101" s="201"/>
      <c r="WVP101" s="201"/>
      <c r="WVQ101" s="201"/>
      <c r="WVR101" s="201"/>
      <c r="WVS101" s="201"/>
      <c r="WVT101" s="201"/>
      <c r="WVU101" s="201"/>
      <c r="WVV101" s="201"/>
      <c r="WVW101" s="201"/>
      <c r="WVX101" s="201"/>
      <c r="WVY101" s="201"/>
      <c r="WVZ101" s="201"/>
      <c r="WWA101" s="201"/>
      <c r="WWB101" s="201"/>
      <c r="WWC101" s="201"/>
      <c r="WWD101" s="201"/>
      <c r="WWE101" s="201"/>
      <c r="WWF101" s="201"/>
      <c r="WWG101" s="201"/>
      <c r="WWH101" s="201"/>
      <c r="WWI101" s="201"/>
      <c r="WWJ101" s="201"/>
      <c r="WWK101" s="201"/>
      <c r="WWL101" s="201"/>
      <c r="WWM101" s="201"/>
      <c r="WWN101" s="201"/>
      <c r="WWO101" s="201"/>
      <c r="WWP101" s="201"/>
      <c r="WWQ101" s="201"/>
      <c r="WWR101" s="201"/>
      <c r="WWS101" s="201"/>
      <c r="WWT101" s="201"/>
      <c r="WWU101" s="201"/>
      <c r="WWV101" s="201"/>
      <c r="WWW101" s="201"/>
      <c r="WWX101" s="201"/>
      <c r="WWY101" s="201"/>
      <c r="WWZ101" s="201"/>
      <c r="WXA101" s="201"/>
      <c r="WXB101" s="201"/>
      <c r="WXC101" s="201"/>
      <c r="WXD101" s="201"/>
      <c r="WXE101" s="201"/>
      <c r="WXF101" s="201"/>
      <c r="WXG101" s="201"/>
      <c r="WXH101" s="201"/>
      <c r="WXI101" s="201"/>
      <c r="WXJ101" s="201"/>
      <c r="WXK101" s="201"/>
      <c r="WXL101" s="201"/>
      <c r="WXM101" s="201"/>
      <c r="WXN101" s="201"/>
      <c r="WXO101" s="201"/>
      <c r="WXP101" s="201"/>
      <c r="WXQ101" s="201"/>
      <c r="WXR101" s="201"/>
      <c r="WXS101" s="201"/>
      <c r="WXT101" s="201"/>
      <c r="WXU101" s="201"/>
      <c r="WXV101" s="201"/>
      <c r="WXW101" s="201"/>
      <c r="WXX101" s="201"/>
      <c r="WXY101" s="201"/>
      <c r="WXZ101" s="201"/>
      <c r="WYA101" s="201"/>
      <c r="WYB101" s="201"/>
      <c r="WYC101" s="201"/>
      <c r="WYD101" s="201"/>
      <c r="WYE101" s="201"/>
      <c r="WYF101" s="201"/>
      <c r="WYG101" s="201"/>
      <c r="WYH101" s="201"/>
      <c r="WYI101" s="201"/>
      <c r="WYJ101" s="201"/>
      <c r="WYK101" s="201"/>
      <c r="WYL101" s="201"/>
      <c r="WYM101" s="201"/>
      <c r="WYN101" s="201"/>
      <c r="WYO101" s="201"/>
      <c r="WYP101" s="201"/>
      <c r="WYQ101" s="201"/>
      <c r="WYR101" s="201"/>
      <c r="WYS101" s="201"/>
      <c r="WYT101" s="201"/>
      <c r="WYU101" s="201"/>
      <c r="WYV101" s="201"/>
      <c r="WYW101" s="201"/>
      <c r="WYX101" s="201"/>
      <c r="WYY101" s="201"/>
      <c r="WYZ101" s="201"/>
      <c r="WZA101" s="201"/>
      <c r="WZB101" s="201"/>
      <c r="WZC101" s="201"/>
      <c r="WZD101" s="201"/>
      <c r="WZE101" s="201"/>
      <c r="WZF101" s="201"/>
      <c r="WZG101" s="201"/>
      <c r="WZH101" s="201"/>
      <c r="WZI101" s="201"/>
      <c r="WZJ101" s="201"/>
      <c r="WZK101" s="201"/>
      <c r="WZL101" s="201"/>
      <c r="WZM101" s="201"/>
      <c r="WZN101" s="201"/>
      <c r="WZO101" s="201"/>
      <c r="WZP101" s="201"/>
      <c r="WZQ101" s="201"/>
      <c r="WZR101" s="201"/>
      <c r="WZS101" s="201"/>
      <c r="WZT101" s="201"/>
      <c r="WZU101" s="201"/>
      <c r="WZV101" s="201"/>
      <c r="WZW101" s="201"/>
      <c r="WZX101" s="201"/>
      <c r="WZY101" s="201"/>
      <c r="WZZ101" s="201"/>
      <c r="XAA101" s="201"/>
      <c r="XAB101" s="201"/>
      <c r="XAC101" s="201"/>
      <c r="XAD101" s="201"/>
      <c r="XAE101" s="201"/>
      <c r="XAF101" s="201"/>
      <c r="XAG101" s="201"/>
      <c r="XAH101" s="201"/>
      <c r="XAI101" s="201"/>
      <c r="XAJ101" s="201"/>
      <c r="XAK101" s="201"/>
      <c r="XAL101" s="201"/>
      <c r="XAM101" s="201"/>
      <c r="XAN101" s="201"/>
      <c r="XAO101" s="201"/>
      <c r="XAP101" s="201"/>
      <c r="XAQ101" s="201"/>
      <c r="XAR101" s="201"/>
      <c r="XAS101" s="201"/>
      <c r="XAT101" s="201"/>
      <c r="XAU101" s="201"/>
      <c r="XAV101" s="201"/>
      <c r="XAW101" s="201"/>
      <c r="XAX101" s="201"/>
      <c r="XAY101" s="201"/>
      <c r="XAZ101" s="201"/>
      <c r="XBA101" s="201"/>
      <c r="XBB101" s="201"/>
      <c r="XBC101" s="201"/>
      <c r="XBD101" s="201"/>
      <c r="XBE101" s="201"/>
      <c r="XBF101" s="201"/>
      <c r="XBG101" s="201"/>
      <c r="XBH101" s="201"/>
      <c r="XBI101" s="201"/>
      <c r="XBJ101" s="201"/>
      <c r="XBK101" s="201"/>
      <c r="XBL101" s="201"/>
      <c r="XBM101" s="201"/>
      <c r="XBN101" s="201"/>
      <c r="XBO101" s="201"/>
      <c r="XBP101" s="201"/>
      <c r="XBQ101" s="201"/>
      <c r="XBR101" s="201"/>
      <c r="XBS101" s="201"/>
      <c r="XBT101" s="201"/>
      <c r="XBU101" s="201"/>
      <c r="XBV101" s="201"/>
      <c r="XBW101" s="201"/>
      <c r="XBX101" s="201"/>
      <c r="XBY101" s="201"/>
      <c r="XBZ101" s="201"/>
      <c r="XCA101" s="201"/>
      <c r="XCB101" s="201"/>
      <c r="XCC101" s="201"/>
      <c r="XCD101" s="201"/>
      <c r="XCE101" s="201"/>
      <c r="XCF101" s="201"/>
      <c r="XCG101" s="201"/>
      <c r="XCH101" s="201"/>
      <c r="XCI101" s="201"/>
      <c r="XCJ101" s="201"/>
      <c r="XCK101" s="201"/>
      <c r="XCL101" s="201"/>
      <c r="XCM101" s="201"/>
      <c r="XCN101" s="201"/>
      <c r="XCO101" s="201"/>
      <c r="XCP101" s="201"/>
      <c r="XCQ101" s="201"/>
      <c r="XCR101" s="201"/>
      <c r="XCS101" s="201"/>
      <c r="XCT101" s="201"/>
      <c r="XCU101" s="201"/>
      <c r="XCV101" s="201"/>
      <c r="XCW101" s="201"/>
      <c r="XCX101" s="201"/>
      <c r="XCY101" s="201"/>
      <c r="XCZ101" s="201"/>
      <c r="XDA101" s="201"/>
      <c r="XDB101" s="201"/>
      <c r="XDC101" s="201"/>
      <c r="XDD101" s="201"/>
      <c r="XDE101" s="201"/>
      <c r="XDF101" s="201"/>
      <c r="XDG101" s="201"/>
      <c r="XDH101" s="201"/>
      <c r="XDI101" s="201"/>
      <c r="XDJ101" s="201"/>
      <c r="XDK101" s="201"/>
      <c r="XDL101" s="201"/>
      <c r="XDM101" s="201"/>
      <c r="XDN101" s="201"/>
      <c r="XDO101" s="201"/>
      <c r="XDP101" s="201"/>
      <c r="XDQ101" s="201"/>
      <c r="XDR101" s="201"/>
      <c r="XDS101" s="201"/>
      <c r="XDT101" s="201"/>
      <c r="XDU101" s="201"/>
      <c r="XDV101" s="201"/>
      <c r="XDW101" s="201"/>
      <c r="XDX101" s="201"/>
      <c r="XDY101" s="201"/>
    </row>
    <row r="102" spans="1:16353" s="12" customFormat="1" ht="245.25" customHeight="1" x14ac:dyDescent="0.25">
      <c r="A102" s="398" t="s">
        <v>1267</v>
      </c>
      <c r="B102" s="402" t="s">
        <v>110</v>
      </c>
      <c r="C102" s="403" t="s">
        <v>111</v>
      </c>
      <c r="D102" s="38" t="s">
        <v>1107</v>
      </c>
      <c r="E102" s="43">
        <v>4</v>
      </c>
      <c r="F102" s="39">
        <v>296916.42</v>
      </c>
      <c r="G102" s="40">
        <v>87</v>
      </c>
      <c r="H102" s="39"/>
      <c r="I102" s="39">
        <f>ROUNDDOWN(F102*G102/100,5)</f>
        <v>258317.28539999999</v>
      </c>
      <c r="J102" s="39"/>
      <c r="K102" s="253"/>
      <c r="L102" s="400"/>
      <c r="M102" s="400"/>
      <c r="N102" s="57"/>
      <c r="O102" s="41"/>
      <c r="P102" s="56"/>
      <c r="Q102" s="57"/>
      <c r="R102" s="55"/>
      <c r="S102" s="41">
        <v>10</v>
      </c>
      <c r="T102" s="44" t="s">
        <v>1398</v>
      </c>
      <c r="U102" s="41" t="s">
        <v>310</v>
      </c>
      <c r="V102" s="41" t="s">
        <v>310</v>
      </c>
      <c r="W102" s="408" t="s">
        <v>1365</v>
      </c>
    </row>
    <row r="103" spans="1:16353" s="12" customFormat="1" ht="106.5" customHeight="1" x14ac:dyDescent="0.25">
      <c r="A103" s="398" t="s">
        <v>1268</v>
      </c>
      <c r="B103" s="402" t="s">
        <v>110</v>
      </c>
      <c r="C103" s="403" t="s">
        <v>111</v>
      </c>
      <c r="D103" s="38" t="s">
        <v>1108</v>
      </c>
      <c r="E103" s="43">
        <v>0.11065</v>
      </c>
      <c r="F103" s="39">
        <v>62736.02</v>
      </c>
      <c r="G103" s="40">
        <v>89</v>
      </c>
      <c r="H103" s="39">
        <f>ROUNDDOWN(F103*G103/100,5)</f>
        <v>55835.057800000002</v>
      </c>
      <c r="I103" s="39"/>
      <c r="J103" s="39"/>
      <c r="K103" s="253"/>
      <c r="L103" s="400"/>
      <c r="M103" s="400"/>
      <c r="N103" s="57"/>
      <c r="O103" s="41"/>
      <c r="P103" s="56"/>
      <c r="Q103" s="57"/>
      <c r="R103" s="55"/>
      <c r="S103" s="41">
        <v>8</v>
      </c>
      <c r="T103" s="44" t="s">
        <v>1398</v>
      </c>
      <c r="U103" s="41" t="s">
        <v>310</v>
      </c>
      <c r="V103" s="41" t="s">
        <v>310</v>
      </c>
      <c r="W103" s="408" t="s">
        <v>1109</v>
      </c>
    </row>
    <row r="104" spans="1:16353" s="52" customFormat="1" ht="95.25" customHeight="1" x14ac:dyDescent="0.25">
      <c r="A104" s="241" t="s">
        <v>199</v>
      </c>
      <c r="B104" s="68" t="s">
        <v>110</v>
      </c>
      <c r="C104" s="69" t="s">
        <v>111</v>
      </c>
      <c r="D104" s="68" t="s">
        <v>111</v>
      </c>
      <c r="E104" s="70">
        <f>SUM(E105:E111)</f>
        <v>2.36</v>
      </c>
      <c r="F104" s="71">
        <f>SUM(F105:F111)</f>
        <v>51001.027199999997</v>
      </c>
      <c r="G104" s="72">
        <f>G105</f>
        <v>89</v>
      </c>
      <c r="H104" s="71">
        <f>SUM(H105:H111)</f>
        <v>45390.914179999992</v>
      </c>
      <c r="I104" s="71">
        <f t="shared" ref="I104:J104" si="39">SUM(I105:I111)</f>
        <v>0</v>
      </c>
      <c r="J104" s="71">
        <f t="shared" si="39"/>
        <v>0</v>
      </c>
      <c r="K104" s="189">
        <v>44490</v>
      </c>
      <c r="L104" s="190" t="s">
        <v>1094</v>
      </c>
      <c r="M104" s="190" t="s">
        <v>380</v>
      </c>
      <c r="N104" s="191" t="s">
        <v>381</v>
      </c>
      <c r="O104" s="191" t="s">
        <v>382</v>
      </c>
      <c r="P104" s="191" t="s">
        <v>562</v>
      </c>
      <c r="Q104" s="191" t="s">
        <v>309</v>
      </c>
      <c r="R104" s="191" t="s">
        <v>274</v>
      </c>
      <c r="S104" s="74"/>
      <c r="T104" s="211" t="s">
        <v>1099</v>
      </c>
      <c r="U104" s="73" t="s">
        <v>274</v>
      </c>
      <c r="V104" s="73" t="s">
        <v>274</v>
      </c>
      <c r="W104" s="191" t="s">
        <v>1399</v>
      </c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  <c r="DQ104" s="201"/>
      <c r="DR104" s="201"/>
      <c r="DS104" s="201"/>
      <c r="DT104" s="201"/>
      <c r="DU104" s="201"/>
      <c r="DV104" s="201"/>
      <c r="DW104" s="201"/>
      <c r="DX104" s="201"/>
      <c r="DY104" s="201"/>
      <c r="DZ104" s="201"/>
      <c r="EA104" s="201"/>
      <c r="EB104" s="201"/>
      <c r="EC104" s="201"/>
      <c r="ED104" s="201"/>
      <c r="EE104" s="201"/>
      <c r="EF104" s="201"/>
      <c r="EG104" s="201"/>
      <c r="EH104" s="201"/>
      <c r="EI104" s="201"/>
      <c r="EJ104" s="201"/>
      <c r="EK104" s="201"/>
      <c r="EL104" s="201"/>
      <c r="EM104" s="201"/>
      <c r="EN104" s="201"/>
      <c r="EO104" s="201"/>
      <c r="EP104" s="201"/>
      <c r="EQ104" s="201"/>
      <c r="ER104" s="201"/>
      <c r="ES104" s="201"/>
      <c r="ET104" s="201"/>
      <c r="EU104" s="201"/>
      <c r="EV104" s="201"/>
      <c r="EW104" s="201"/>
      <c r="EX104" s="201"/>
      <c r="EY104" s="201"/>
      <c r="EZ104" s="201"/>
      <c r="FA104" s="201"/>
      <c r="FB104" s="201"/>
      <c r="FC104" s="201"/>
      <c r="FD104" s="201"/>
      <c r="FE104" s="201"/>
      <c r="FF104" s="201"/>
      <c r="FG104" s="201"/>
      <c r="FH104" s="201"/>
      <c r="FI104" s="201"/>
      <c r="FJ104" s="201"/>
      <c r="FK104" s="201"/>
      <c r="FL104" s="201"/>
      <c r="FM104" s="201"/>
      <c r="FN104" s="201"/>
      <c r="FO104" s="201"/>
      <c r="FP104" s="201"/>
      <c r="FQ104" s="201"/>
      <c r="FR104" s="201"/>
      <c r="FS104" s="201"/>
      <c r="FT104" s="201"/>
      <c r="FU104" s="201"/>
      <c r="FV104" s="201"/>
      <c r="FW104" s="201"/>
      <c r="FX104" s="201"/>
      <c r="FY104" s="201"/>
      <c r="FZ104" s="201"/>
      <c r="GA104" s="201"/>
      <c r="GB104" s="201"/>
      <c r="GC104" s="201"/>
      <c r="GD104" s="201"/>
      <c r="GE104" s="201"/>
      <c r="GF104" s="201"/>
      <c r="GG104" s="201"/>
      <c r="GH104" s="201"/>
      <c r="GI104" s="201"/>
      <c r="GJ104" s="201"/>
      <c r="GK104" s="201"/>
      <c r="GL104" s="201"/>
      <c r="GM104" s="201"/>
      <c r="GN104" s="201"/>
      <c r="GO104" s="201"/>
      <c r="GP104" s="201"/>
      <c r="GQ104" s="201"/>
      <c r="GR104" s="201"/>
      <c r="GS104" s="201"/>
      <c r="GT104" s="201"/>
      <c r="GU104" s="201"/>
      <c r="GV104" s="201"/>
      <c r="GW104" s="201"/>
      <c r="GX104" s="201"/>
      <c r="GY104" s="201"/>
      <c r="GZ104" s="201"/>
      <c r="HA104" s="201"/>
      <c r="HB104" s="201"/>
      <c r="HC104" s="201"/>
      <c r="HD104" s="201"/>
      <c r="HE104" s="201"/>
      <c r="HF104" s="201"/>
      <c r="HG104" s="201"/>
      <c r="HH104" s="201"/>
      <c r="HI104" s="201"/>
      <c r="HJ104" s="201"/>
      <c r="HK104" s="201"/>
      <c r="HL104" s="201"/>
      <c r="HM104" s="201"/>
      <c r="HN104" s="201"/>
      <c r="HO104" s="201"/>
      <c r="HP104" s="201"/>
      <c r="HQ104" s="201"/>
      <c r="HR104" s="201"/>
      <c r="HS104" s="201"/>
      <c r="HT104" s="201"/>
      <c r="HU104" s="201"/>
      <c r="HV104" s="201"/>
      <c r="HW104" s="201"/>
      <c r="HX104" s="201"/>
      <c r="HY104" s="201"/>
      <c r="HZ104" s="201"/>
      <c r="IA104" s="201"/>
      <c r="IB104" s="201"/>
      <c r="IC104" s="201"/>
      <c r="ID104" s="201"/>
      <c r="IE104" s="201"/>
      <c r="IF104" s="201"/>
      <c r="IG104" s="201"/>
      <c r="IH104" s="201"/>
      <c r="II104" s="201"/>
      <c r="IJ104" s="201"/>
      <c r="IK104" s="201"/>
      <c r="IL104" s="201"/>
      <c r="IM104" s="201"/>
      <c r="IN104" s="201"/>
      <c r="IO104" s="201"/>
      <c r="IP104" s="201"/>
      <c r="IQ104" s="201"/>
      <c r="IR104" s="201"/>
      <c r="IS104" s="201"/>
      <c r="IT104" s="201"/>
      <c r="IU104" s="201"/>
      <c r="IV104" s="201"/>
      <c r="IW104" s="201"/>
      <c r="IX104" s="201"/>
      <c r="IY104" s="201"/>
      <c r="IZ104" s="201"/>
      <c r="JA104" s="201"/>
      <c r="JB104" s="201"/>
      <c r="JC104" s="201"/>
      <c r="JD104" s="201"/>
      <c r="JE104" s="201"/>
      <c r="JF104" s="201"/>
      <c r="JG104" s="201"/>
      <c r="JH104" s="201"/>
      <c r="JI104" s="201"/>
      <c r="JJ104" s="201"/>
      <c r="JK104" s="201"/>
      <c r="JL104" s="201"/>
      <c r="JM104" s="201"/>
      <c r="JN104" s="201"/>
      <c r="JO104" s="201"/>
      <c r="JP104" s="201"/>
      <c r="JQ104" s="201"/>
      <c r="JR104" s="201"/>
      <c r="JS104" s="201"/>
      <c r="JT104" s="201"/>
      <c r="JU104" s="201"/>
      <c r="JV104" s="201"/>
      <c r="JW104" s="201"/>
      <c r="JX104" s="201"/>
      <c r="JY104" s="201"/>
      <c r="JZ104" s="201"/>
      <c r="KA104" s="201"/>
      <c r="KB104" s="201"/>
      <c r="KC104" s="201"/>
      <c r="KD104" s="201"/>
      <c r="KE104" s="201"/>
      <c r="KF104" s="201"/>
      <c r="KG104" s="201"/>
      <c r="KH104" s="201"/>
      <c r="KI104" s="201"/>
      <c r="KJ104" s="201"/>
      <c r="KK104" s="201"/>
      <c r="KL104" s="201"/>
      <c r="KM104" s="201"/>
      <c r="KN104" s="201"/>
      <c r="KO104" s="201"/>
      <c r="KP104" s="201"/>
      <c r="KQ104" s="201"/>
      <c r="KR104" s="201"/>
      <c r="KS104" s="201"/>
      <c r="KT104" s="201"/>
      <c r="KU104" s="201"/>
      <c r="KV104" s="201"/>
      <c r="KW104" s="201"/>
      <c r="KX104" s="201"/>
      <c r="KY104" s="201"/>
      <c r="KZ104" s="201"/>
      <c r="LA104" s="201"/>
      <c r="LB104" s="201"/>
      <c r="LC104" s="201"/>
      <c r="LD104" s="201"/>
      <c r="LE104" s="201"/>
      <c r="LF104" s="201"/>
      <c r="LG104" s="201"/>
      <c r="LH104" s="201"/>
      <c r="LI104" s="201"/>
      <c r="LJ104" s="201"/>
      <c r="LK104" s="201"/>
      <c r="LL104" s="201"/>
      <c r="LM104" s="201"/>
      <c r="LN104" s="201"/>
      <c r="LO104" s="201"/>
      <c r="LP104" s="201"/>
      <c r="LQ104" s="201"/>
      <c r="LR104" s="201"/>
      <c r="LS104" s="201"/>
      <c r="LT104" s="201"/>
      <c r="LU104" s="201"/>
      <c r="LV104" s="201"/>
      <c r="LW104" s="201"/>
      <c r="LX104" s="201"/>
      <c r="LY104" s="201"/>
      <c r="LZ104" s="201"/>
      <c r="MA104" s="201"/>
      <c r="MB104" s="201"/>
      <c r="MC104" s="201"/>
      <c r="MD104" s="201"/>
      <c r="ME104" s="201"/>
      <c r="MF104" s="201"/>
      <c r="MG104" s="201"/>
      <c r="MH104" s="201"/>
      <c r="MI104" s="201"/>
      <c r="MJ104" s="201"/>
      <c r="MK104" s="201"/>
      <c r="ML104" s="201"/>
      <c r="MM104" s="201"/>
      <c r="MN104" s="201"/>
      <c r="MO104" s="201"/>
      <c r="MP104" s="201"/>
      <c r="MQ104" s="201"/>
      <c r="MR104" s="201"/>
      <c r="MS104" s="201"/>
      <c r="MT104" s="201"/>
      <c r="MU104" s="201"/>
      <c r="MV104" s="201"/>
      <c r="MW104" s="201"/>
      <c r="MX104" s="201"/>
      <c r="MY104" s="201"/>
      <c r="MZ104" s="201"/>
      <c r="NA104" s="201"/>
      <c r="NB104" s="201"/>
      <c r="NC104" s="201"/>
      <c r="ND104" s="201"/>
      <c r="NE104" s="201"/>
      <c r="NF104" s="201"/>
      <c r="NG104" s="201"/>
      <c r="NH104" s="201"/>
      <c r="NI104" s="201"/>
      <c r="NJ104" s="201"/>
      <c r="NK104" s="201"/>
      <c r="NL104" s="201"/>
      <c r="NM104" s="201"/>
      <c r="NN104" s="201"/>
      <c r="NO104" s="201"/>
      <c r="NP104" s="201"/>
      <c r="NQ104" s="201"/>
      <c r="NR104" s="201"/>
      <c r="NS104" s="201"/>
      <c r="NT104" s="201"/>
      <c r="NU104" s="201"/>
      <c r="NV104" s="201"/>
      <c r="NW104" s="201"/>
      <c r="NX104" s="201"/>
      <c r="NY104" s="201"/>
      <c r="NZ104" s="201"/>
      <c r="OA104" s="201"/>
      <c r="OB104" s="201"/>
      <c r="OC104" s="201"/>
      <c r="OD104" s="201"/>
      <c r="OE104" s="201"/>
      <c r="OF104" s="201"/>
      <c r="OG104" s="201"/>
      <c r="OH104" s="201"/>
      <c r="OI104" s="201"/>
      <c r="OJ104" s="201"/>
      <c r="OK104" s="201"/>
      <c r="OL104" s="201"/>
      <c r="OM104" s="201"/>
      <c r="ON104" s="201"/>
      <c r="OO104" s="201"/>
      <c r="OP104" s="201"/>
      <c r="OQ104" s="201"/>
      <c r="OR104" s="201"/>
      <c r="OS104" s="201"/>
      <c r="OT104" s="201"/>
      <c r="OU104" s="201"/>
      <c r="OV104" s="201"/>
      <c r="OW104" s="201"/>
      <c r="OX104" s="201"/>
      <c r="OY104" s="201"/>
      <c r="OZ104" s="201"/>
      <c r="PA104" s="201"/>
      <c r="PB104" s="201"/>
      <c r="PC104" s="201"/>
      <c r="PD104" s="201"/>
      <c r="PE104" s="201"/>
      <c r="PF104" s="201"/>
      <c r="PG104" s="201"/>
      <c r="PH104" s="201"/>
      <c r="PI104" s="201"/>
      <c r="PJ104" s="201"/>
      <c r="PK104" s="201"/>
      <c r="PL104" s="201"/>
      <c r="PM104" s="201"/>
      <c r="PN104" s="201"/>
      <c r="PO104" s="201"/>
      <c r="PP104" s="201"/>
      <c r="PQ104" s="201"/>
      <c r="PR104" s="201"/>
      <c r="PS104" s="201"/>
      <c r="PT104" s="201"/>
      <c r="PU104" s="201"/>
      <c r="PV104" s="201"/>
      <c r="PW104" s="201"/>
      <c r="PX104" s="201"/>
      <c r="PY104" s="201"/>
      <c r="PZ104" s="201"/>
      <c r="QA104" s="201"/>
      <c r="QB104" s="201"/>
      <c r="QC104" s="201"/>
      <c r="QD104" s="201"/>
      <c r="QE104" s="201"/>
      <c r="QF104" s="201"/>
      <c r="QG104" s="201"/>
      <c r="QH104" s="201"/>
      <c r="QI104" s="201"/>
      <c r="QJ104" s="201"/>
      <c r="QK104" s="201"/>
      <c r="QL104" s="201"/>
      <c r="QM104" s="201"/>
      <c r="QN104" s="201"/>
      <c r="QO104" s="201"/>
      <c r="QP104" s="201"/>
      <c r="QQ104" s="201"/>
      <c r="QR104" s="201"/>
      <c r="QS104" s="201"/>
      <c r="QT104" s="201"/>
      <c r="QU104" s="201"/>
      <c r="QV104" s="201"/>
      <c r="QW104" s="201"/>
      <c r="QX104" s="201"/>
      <c r="QY104" s="201"/>
      <c r="QZ104" s="201"/>
      <c r="RA104" s="201"/>
      <c r="RB104" s="201"/>
      <c r="RC104" s="201"/>
      <c r="RD104" s="201"/>
      <c r="RE104" s="201"/>
      <c r="RF104" s="201"/>
      <c r="RG104" s="201"/>
      <c r="RH104" s="201"/>
      <c r="RI104" s="201"/>
      <c r="RJ104" s="201"/>
      <c r="RK104" s="201"/>
      <c r="RL104" s="201"/>
      <c r="RM104" s="201"/>
      <c r="RN104" s="201"/>
      <c r="RO104" s="201"/>
      <c r="RP104" s="201"/>
      <c r="RQ104" s="201"/>
      <c r="RR104" s="201"/>
      <c r="RS104" s="201"/>
      <c r="RT104" s="201"/>
      <c r="RU104" s="201"/>
      <c r="RV104" s="201"/>
      <c r="RW104" s="201"/>
      <c r="RX104" s="201"/>
      <c r="RY104" s="201"/>
      <c r="RZ104" s="201"/>
      <c r="SA104" s="201"/>
      <c r="SB104" s="201"/>
      <c r="SC104" s="201"/>
      <c r="SD104" s="201"/>
      <c r="SE104" s="201"/>
      <c r="SF104" s="201"/>
      <c r="SG104" s="201"/>
      <c r="SH104" s="201"/>
      <c r="SI104" s="201"/>
      <c r="SJ104" s="201"/>
      <c r="SK104" s="201"/>
      <c r="SL104" s="201"/>
      <c r="SM104" s="201"/>
      <c r="SN104" s="201"/>
      <c r="SO104" s="201"/>
      <c r="SP104" s="201"/>
      <c r="SQ104" s="201"/>
      <c r="SR104" s="201"/>
      <c r="SS104" s="201"/>
      <c r="ST104" s="201"/>
      <c r="SU104" s="201"/>
      <c r="SV104" s="201"/>
      <c r="SW104" s="201"/>
      <c r="SX104" s="201"/>
      <c r="SY104" s="201"/>
      <c r="SZ104" s="201"/>
      <c r="TA104" s="201"/>
      <c r="TB104" s="201"/>
      <c r="TC104" s="201"/>
      <c r="TD104" s="201"/>
      <c r="TE104" s="201"/>
      <c r="TF104" s="201"/>
      <c r="TG104" s="201"/>
      <c r="TH104" s="201"/>
      <c r="TI104" s="201"/>
      <c r="TJ104" s="201"/>
      <c r="TK104" s="201"/>
      <c r="TL104" s="201"/>
      <c r="TM104" s="201"/>
      <c r="TN104" s="201"/>
      <c r="TO104" s="201"/>
      <c r="TP104" s="201"/>
      <c r="TQ104" s="201"/>
      <c r="TR104" s="201"/>
      <c r="TS104" s="201"/>
      <c r="TT104" s="201"/>
      <c r="TU104" s="201"/>
      <c r="TV104" s="201"/>
      <c r="TW104" s="201"/>
      <c r="TX104" s="201"/>
      <c r="TY104" s="201"/>
      <c r="TZ104" s="201"/>
      <c r="UA104" s="201"/>
      <c r="UB104" s="201"/>
      <c r="UC104" s="201"/>
      <c r="UD104" s="201"/>
      <c r="UE104" s="201"/>
      <c r="UF104" s="201"/>
      <c r="UG104" s="201"/>
      <c r="UH104" s="201"/>
      <c r="UI104" s="201"/>
      <c r="UJ104" s="201"/>
      <c r="UK104" s="201"/>
      <c r="UL104" s="201"/>
      <c r="UM104" s="201"/>
      <c r="UN104" s="201"/>
      <c r="UO104" s="201"/>
      <c r="UP104" s="201"/>
      <c r="UQ104" s="201"/>
      <c r="UR104" s="201"/>
      <c r="US104" s="201"/>
      <c r="UT104" s="201"/>
      <c r="UU104" s="201"/>
      <c r="UV104" s="201"/>
      <c r="UW104" s="201"/>
      <c r="UX104" s="201"/>
      <c r="UY104" s="201"/>
      <c r="UZ104" s="201"/>
      <c r="VA104" s="201"/>
      <c r="VB104" s="201"/>
      <c r="VC104" s="201"/>
      <c r="VD104" s="201"/>
      <c r="VE104" s="201"/>
      <c r="VF104" s="201"/>
      <c r="VG104" s="201"/>
      <c r="VH104" s="201"/>
      <c r="VI104" s="201"/>
      <c r="VJ104" s="201"/>
      <c r="VK104" s="201"/>
      <c r="VL104" s="201"/>
      <c r="VM104" s="201"/>
      <c r="VN104" s="201"/>
      <c r="VO104" s="201"/>
      <c r="VP104" s="201"/>
      <c r="VQ104" s="201"/>
      <c r="VR104" s="201"/>
      <c r="VS104" s="201"/>
      <c r="VT104" s="201"/>
      <c r="VU104" s="201"/>
      <c r="VV104" s="201"/>
      <c r="VW104" s="201"/>
      <c r="VX104" s="201"/>
      <c r="VY104" s="201"/>
      <c r="VZ104" s="201"/>
      <c r="WA104" s="201"/>
      <c r="WB104" s="201"/>
      <c r="WC104" s="201"/>
      <c r="WD104" s="201"/>
      <c r="WE104" s="201"/>
      <c r="WF104" s="201"/>
      <c r="WG104" s="201"/>
      <c r="WH104" s="201"/>
      <c r="WI104" s="201"/>
      <c r="WJ104" s="201"/>
      <c r="WK104" s="201"/>
      <c r="WL104" s="201"/>
      <c r="WM104" s="201"/>
      <c r="WN104" s="201"/>
      <c r="WO104" s="201"/>
      <c r="WP104" s="201"/>
      <c r="WQ104" s="201"/>
      <c r="WR104" s="201"/>
      <c r="WS104" s="201"/>
      <c r="WT104" s="201"/>
      <c r="WU104" s="201"/>
      <c r="WV104" s="201"/>
      <c r="WW104" s="201"/>
      <c r="WX104" s="201"/>
      <c r="WY104" s="201"/>
      <c r="WZ104" s="201"/>
      <c r="XA104" s="201"/>
      <c r="XB104" s="201"/>
      <c r="XC104" s="201"/>
      <c r="XD104" s="201"/>
      <c r="XE104" s="201"/>
      <c r="XF104" s="201"/>
      <c r="XG104" s="201"/>
      <c r="XH104" s="201"/>
      <c r="XI104" s="201"/>
      <c r="XJ104" s="201"/>
      <c r="XK104" s="201"/>
      <c r="XL104" s="201"/>
      <c r="XM104" s="201"/>
      <c r="XN104" s="201"/>
      <c r="XO104" s="201"/>
      <c r="XP104" s="201"/>
      <c r="XQ104" s="201"/>
      <c r="XR104" s="201"/>
      <c r="XS104" s="201"/>
      <c r="XT104" s="201"/>
      <c r="XU104" s="201"/>
      <c r="XV104" s="201"/>
      <c r="XW104" s="201"/>
      <c r="XX104" s="201"/>
      <c r="XY104" s="201"/>
      <c r="XZ104" s="201"/>
      <c r="YA104" s="201"/>
      <c r="YB104" s="201"/>
      <c r="YC104" s="201"/>
      <c r="YD104" s="201"/>
      <c r="YE104" s="201"/>
      <c r="YF104" s="201"/>
      <c r="YG104" s="201"/>
      <c r="YH104" s="201"/>
      <c r="YI104" s="201"/>
      <c r="YJ104" s="201"/>
      <c r="YK104" s="201"/>
      <c r="YL104" s="201"/>
      <c r="YM104" s="201"/>
      <c r="YN104" s="201"/>
      <c r="YO104" s="201"/>
      <c r="YP104" s="201"/>
      <c r="YQ104" s="201"/>
      <c r="YR104" s="201"/>
      <c r="YS104" s="201"/>
      <c r="YT104" s="201"/>
      <c r="YU104" s="201"/>
      <c r="YV104" s="201"/>
      <c r="YW104" s="201"/>
      <c r="YX104" s="201"/>
      <c r="YY104" s="201"/>
      <c r="YZ104" s="201"/>
      <c r="ZA104" s="201"/>
      <c r="ZB104" s="201"/>
      <c r="ZC104" s="201"/>
      <c r="ZD104" s="201"/>
      <c r="ZE104" s="201"/>
      <c r="ZF104" s="201"/>
      <c r="ZG104" s="201"/>
      <c r="ZH104" s="201"/>
      <c r="ZI104" s="201"/>
      <c r="ZJ104" s="201"/>
      <c r="ZK104" s="201"/>
      <c r="ZL104" s="201"/>
      <c r="ZM104" s="201"/>
      <c r="ZN104" s="201"/>
      <c r="ZO104" s="201"/>
      <c r="ZP104" s="201"/>
      <c r="ZQ104" s="201"/>
      <c r="ZR104" s="201"/>
      <c r="ZS104" s="201"/>
      <c r="ZT104" s="201"/>
      <c r="ZU104" s="201"/>
      <c r="ZV104" s="201"/>
      <c r="ZW104" s="201"/>
      <c r="ZX104" s="201"/>
      <c r="ZY104" s="201"/>
      <c r="ZZ104" s="201"/>
      <c r="AAA104" s="201"/>
      <c r="AAB104" s="201"/>
      <c r="AAC104" s="201"/>
      <c r="AAD104" s="201"/>
      <c r="AAE104" s="201"/>
      <c r="AAF104" s="201"/>
      <c r="AAG104" s="201"/>
      <c r="AAH104" s="201"/>
      <c r="AAI104" s="201"/>
      <c r="AAJ104" s="201"/>
      <c r="AAK104" s="201"/>
      <c r="AAL104" s="201"/>
      <c r="AAM104" s="201"/>
      <c r="AAN104" s="201"/>
      <c r="AAO104" s="201"/>
      <c r="AAP104" s="201"/>
      <c r="AAQ104" s="201"/>
      <c r="AAR104" s="201"/>
      <c r="AAS104" s="201"/>
      <c r="AAT104" s="201"/>
      <c r="AAU104" s="201"/>
      <c r="AAV104" s="201"/>
      <c r="AAW104" s="201"/>
      <c r="AAX104" s="201"/>
      <c r="AAY104" s="201"/>
      <c r="AAZ104" s="201"/>
      <c r="ABA104" s="201"/>
      <c r="ABB104" s="201"/>
      <c r="ABC104" s="201"/>
      <c r="ABD104" s="201"/>
      <c r="ABE104" s="201"/>
      <c r="ABF104" s="201"/>
      <c r="ABG104" s="201"/>
      <c r="ABH104" s="201"/>
      <c r="ABI104" s="201"/>
      <c r="ABJ104" s="201"/>
      <c r="ABK104" s="201"/>
      <c r="ABL104" s="201"/>
      <c r="ABM104" s="201"/>
      <c r="ABN104" s="201"/>
      <c r="ABO104" s="201"/>
      <c r="ABP104" s="201"/>
      <c r="ABQ104" s="201"/>
      <c r="ABR104" s="201"/>
      <c r="ABS104" s="201"/>
      <c r="ABT104" s="201"/>
      <c r="ABU104" s="201"/>
      <c r="ABV104" s="201"/>
      <c r="ABW104" s="201"/>
      <c r="ABX104" s="201"/>
      <c r="ABY104" s="201"/>
      <c r="ABZ104" s="201"/>
      <c r="ACA104" s="201"/>
      <c r="ACB104" s="201"/>
      <c r="ACC104" s="201"/>
      <c r="ACD104" s="201"/>
      <c r="ACE104" s="201"/>
      <c r="ACF104" s="201"/>
      <c r="ACG104" s="201"/>
      <c r="ACH104" s="201"/>
      <c r="ACI104" s="201"/>
      <c r="ACJ104" s="201"/>
      <c r="ACK104" s="201"/>
      <c r="ACL104" s="201"/>
      <c r="ACM104" s="201"/>
      <c r="ACN104" s="201"/>
      <c r="ACO104" s="201"/>
      <c r="ACP104" s="201"/>
      <c r="ACQ104" s="201"/>
      <c r="ACR104" s="201"/>
      <c r="ACS104" s="201"/>
      <c r="ACT104" s="201"/>
      <c r="ACU104" s="201"/>
      <c r="ACV104" s="201"/>
      <c r="ACW104" s="201"/>
      <c r="ACX104" s="201"/>
      <c r="ACY104" s="201"/>
      <c r="ACZ104" s="201"/>
      <c r="ADA104" s="201"/>
      <c r="ADB104" s="201"/>
      <c r="ADC104" s="201"/>
      <c r="ADD104" s="201"/>
      <c r="ADE104" s="201"/>
      <c r="ADF104" s="201"/>
      <c r="ADG104" s="201"/>
      <c r="ADH104" s="201"/>
      <c r="ADI104" s="201"/>
      <c r="ADJ104" s="201"/>
      <c r="ADK104" s="201"/>
      <c r="ADL104" s="201"/>
      <c r="ADM104" s="201"/>
      <c r="ADN104" s="201"/>
      <c r="ADO104" s="201"/>
      <c r="ADP104" s="201"/>
      <c r="ADQ104" s="201"/>
      <c r="ADR104" s="201"/>
      <c r="ADS104" s="201"/>
      <c r="ADT104" s="201"/>
      <c r="ADU104" s="201"/>
      <c r="ADV104" s="201"/>
      <c r="ADW104" s="201"/>
      <c r="ADX104" s="201"/>
      <c r="ADY104" s="201"/>
      <c r="ADZ104" s="201"/>
      <c r="AEA104" s="201"/>
      <c r="AEB104" s="201"/>
      <c r="AEC104" s="201"/>
      <c r="AED104" s="201"/>
      <c r="AEE104" s="201"/>
      <c r="AEF104" s="201"/>
      <c r="AEG104" s="201"/>
      <c r="AEH104" s="201"/>
      <c r="AEI104" s="201"/>
      <c r="AEJ104" s="201"/>
      <c r="AEK104" s="201"/>
      <c r="AEL104" s="201"/>
      <c r="AEM104" s="201"/>
      <c r="AEN104" s="201"/>
      <c r="AEO104" s="201"/>
      <c r="AEP104" s="201"/>
      <c r="AEQ104" s="201"/>
      <c r="AER104" s="201"/>
      <c r="AES104" s="201"/>
      <c r="AET104" s="201"/>
      <c r="AEU104" s="201"/>
      <c r="AEV104" s="201"/>
      <c r="AEW104" s="201"/>
      <c r="AEX104" s="201"/>
      <c r="AEY104" s="201"/>
      <c r="AEZ104" s="201"/>
      <c r="AFA104" s="201"/>
      <c r="AFB104" s="201"/>
      <c r="AFC104" s="201"/>
      <c r="AFD104" s="201"/>
      <c r="AFE104" s="201"/>
      <c r="AFF104" s="201"/>
      <c r="AFG104" s="201"/>
      <c r="AFH104" s="201"/>
      <c r="AFI104" s="201"/>
      <c r="AFJ104" s="201"/>
      <c r="AFK104" s="201"/>
      <c r="AFL104" s="201"/>
      <c r="AFM104" s="201"/>
      <c r="AFN104" s="201"/>
      <c r="AFO104" s="201"/>
      <c r="AFP104" s="201"/>
      <c r="AFQ104" s="201"/>
      <c r="AFR104" s="201"/>
      <c r="AFS104" s="201"/>
      <c r="AFT104" s="201"/>
      <c r="AFU104" s="201"/>
      <c r="AFV104" s="201"/>
      <c r="AFW104" s="201"/>
      <c r="AFX104" s="201"/>
      <c r="AFY104" s="201"/>
      <c r="AFZ104" s="201"/>
      <c r="AGA104" s="201"/>
      <c r="AGB104" s="201"/>
      <c r="AGC104" s="201"/>
      <c r="AGD104" s="201"/>
      <c r="AGE104" s="201"/>
      <c r="AGF104" s="201"/>
      <c r="AGG104" s="201"/>
      <c r="AGH104" s="201"/>
      <c r="AGI104" s="201"/>
      <c r="AGJ104" s="201"/>
      <c r="AGK104" s="201"/>
      <c r="AGL104" s="201"/>
      <c r="AGM104" s="201"/>
      <c r="AGN104" s="201"/>
      <c r="AGO104" s="201"/>
      <c r="AGP104" s="201"/>
      <c r="AGQ104" s="201"/>
      <c r="AGR104" s="201"/>
      <c r="AGS104" s="201"/>
      <c r="AGT104" s="201"/>
      <c r="AGU104" s="201"/>
      <c r="AGV104" s="201"/>
      <c r="AGW104" s="201"/>
      <c r="AGX104" s="201"/>
      <c r="AGY104" s="201"/>
      <c r="AGZ104" s="201"/>
      <c r="AHA104" s="201"/>
      <c r="AHB104" s="201"/>
      <c r="AHC104" s="201"/>
      <c r="AHD104" s="201"/>
      <c r="AHE104" s="201"/>
      <c r="AHF104" s="201"/>
      <c r="AHG104" s="201"/>
      <c r="AHH104" s="201"/>
      <c r="AHI104" s="201"/>
      <c r="AHJ104" s="201"/>
      <c r="AHK104" s="201"/>
      <c r="AHL104" s="201"/>
      <c r="AHM104" s="201"/>
      <c r="AHN104" s="201"/>
      <c r="AHO104" s="201"/>
      <c r="AHP104" s="201"/>
      <c r="AHQ104" s="201"/>
      <c r="AHR104" s="201"/>
      <c r="AHS104" s="201"/>
      <c r="AHT104" s="201"/>
      <c r="AHU104" s="201"/>
      <c r="AHV104" s="201"/>
      <c r="AHW104" s="201"/>
      <c r="AHX104" s="201"/>
      <c r="AHY104" s="201"/>
      <c r="AHZ104" s="201"/>
      <c r="AIA104" s="201"/>
      <c r="AIB104" s="201"/>
      <c r="AIC104" s="201"/>
      <c r="AID104" s="201"/>
      <c r="AIE104" s="201"/>
      <c r="AIF104" s="201"/>
      <c r="AIG104" s="201"/>
      <c r="AIH104" s="201"/>
      <c r="AII104" s="201"/>
      <c r="AIJ104" s="201"/>
      <c r="AIK104" s="201"/>
      <c r="AIL104" s="201"/>
      <c r="AIM104" s="201"/>
      <c r="AIN104" s="201"/>
      <c r="AIO104" s="201"/>
      <c r="AIP104" s="201"/>
      <c r="AIQ104" s="201"/>
      <c r="AIR104" s="201"/>
      <c r="AIS104" s="201"/>
      <c r="AIT104" s="201"/>
      <c r="AIU104" s="201"/>
      <c r="AIV104" s="201"/>
      <c r="AIW104" s="201"/>
      <c r="AIX104" s="201"/>
      <c r="AIY104" s="201"/>
      <c r="AIZ104" s="201"/>
      <c r="AJA104" s="201"/>
      <c r="AJB104" s="201"/>
      <c r="AJC104" s="201"/>
      <c r="AJD104" s="201"/>
      <c r="AJE104" s="201"/>
      <c r="AJF104" s="201"/>
      <c r="AJG104" s="201"/>
      <c r="AJH104" s="201"/>
      <c r="AJI104" s="201"/>
      <c r="AJJ104" s="201"/>
      <c r="AJK104" s="201"/>
      <c r="AJL104" s="201"/>
      <c r="AJM104" s="201"/>
      <c r="AJN104" s="201"/>
      <c r="AJO104" s="201"/>
      <c r="AJP104" s="201"/>
      <c r="AJQ104" s="201"/>
      <c r="AJR104" s="201"/>
      <c r="AJS104" s="201"/>
      <c r="AJT104" s="201"/>
      <c r="AJU104" s="201"/>
      <c r="AJV104" s="201"/>
      <c r="AJW104" s="201"/>
      <c r="AJX104" s="201"/>
      <c r="AJY104" s="201"/>
      <c r="AJZ104" s="201"/>
      <c r="AKA104" s="201"/>
      <c r="AKB104" s="201"/>
      <c r="AKC104" s="201"/>
      <c r="AKD104" s="201"/>
      <c r="AKE104" s="201"/>
      <c r="AKF104" s="201"/>
      <c r="AKG104" s="201"/>
      <c r="AKH104" s="201"/>
      <c r="AKI104" s="201"/>
      <c r="AKJ104" s="201"/>
      <c r="AKK104" s="201"/>
      <c r="AKL104" s="201"/>
      <c r="AKM104" s="201"/>
      <c r="AKN104" s="201"/>
      <c r="AKO104" s="201"/>
      <c r="AKP104" s="201"/>
      <c r="AKQ104" s="201"/>
      <c r="AKR104" s="201"/>
      <c r="AKS104" s="201"/>
      <c r="AKT104" s="201"/>
      <c r="AKU104" s="201"/>
      <c r="AKV104" s="201"/>
      <c r="AKW104" s="201"/>
      <c r="AKX104" s="201"/>
      <c r="AKY104" s="201"/>
      <c r="AKZ104" s="201"/>
      <c r="ALA104" s="201"/>
      <c r="ALB104" s="201"/>
      <c r="ALC104" s="201"/>
      <c r="ALD104" s="201"/>
      <c r="ALE104" s="201"/>
      <c r="ALF104" s="201"/>
      <c r="ALG104" s="201"/>
      <c r="ALH104" s="201"/>
      <c r="ALI104" s="201"/>
      <c r="ALJ104" s="201"/>
      <c r="ALK104" s="201"/>
      <c r="ALL104" s="201"/>
      <c r="ALM104" s="201"/>
      <c r="ALN104" s="201"/>
      <c r="ALO104" s="201"/>
      <c r="ALP104" s="201"/>
      <c r="ALQ104" s="201"/>
      <c r="ALR104" s="201"/>
      <c r="ALS104" s="201"/>
      <c r="ALT104" s="201"/>
      <c r="ALU104" s="201"/>
      <c r="ALV104" s="201"/>
      <c r="ALW104" s="201"/>
      <c r="ALX104" s="201"/>
      <c r="ALY104" s="201"/>
      <c r="ALZ104" s="201"/>
      <c r="AMA104" s="201"/>
      <c r="AMB104" s="201"/>
      <c r="AMC104" s="201"/>
      <c r="AMD104" s="201"/>
      <c r="AME104" s="201"/>
      <c r="AMF104" s="201"/>
      <c r="AMG104" s="201"/>
      <c r="AMH104" s="201"/>
      <c r="AMI104" s="201"/>
      <c r="AMJ104" s="201"/>
      <c r="AMK104" s="201"/>
      <c r="AML104" s="201"/>
      <c r="AMM104" s="201"/>
      <c r="AMN104" s="201"/>
      <c r="AMO104" s="201"/>
      <c r="AMP104" s="201"/>
      <c r="AMQ104" s="201"/>
      <c r="AMR104" s="201"/>
      <c r="AMS104" s="201"/>
      <c r="AMT104" s="201"/>
      <c r="AMU104" s="201"/>
      <c r="AMV104" s="201"/>
      <c r="AMW104" s="201"/>
      <c r="AMX104" s="201"/>
      <c r="AMY104" s="201"/>
      <c r="AMZ104" s="201"/>
      <c r="ANA104" s="201"/>
      <c r="ANB104" s="201"/>
      <c r="ANC104" s="201"/>
      <c r="AND104" s="201"/>
      <c r="ANE104" s="201"/>
      <c r="ANF104" s="201"/>
      <c r="ANG104" s="201"/>
      <c r="ANH104" s="201"/>
      <c r="ANI104" s="201"/>
      <c r="ANJ104" s="201"/>
      <c r="ANK104" s="201"/>
      <c r="ANL104" s="201"/>
      <c r="ANM104" s="201"/>
      <c r="ANN104" s="201"/>
      <c r="ANO104" s="201"/>
      <c r="ANP104" s="201"/>
      <c r="ANQ104" s="201"/>
      <c r="ANR104" s="201"/>
      <c r="ANS104" s="201"/>
      <c r="ANT104" s="201"/>
      <c r="ANU104" s="201"/>
      <c r="ANV104" s="201"/>
      <c r="ANW104" s="201"/>
      <c r="ANX104" s="201"/>
      <c r="ANY104" s="201"/>
      <c r="ANZ104" s="201"/>
      <c r="AOA104" s="201"/>
      <c r="AOB104" s="201"/>
      <c r="AOC104" s="201"/>
      <c r="AOD104" s="201"/>
      <c r="AOE104" s="201"/>
      <c r="AOF104" s="201"/>
      <c r="AOG104" s="201"/>
      <c r="AOH104" s="201"/>
      <c r="AOI104" s="201"/>
      <c r="AOJ104" s="201"/>
      <c r="AOK104" s="201"/>
      <c r="AOL104" s="201"/>
      <c r="AOM104" s="201"/>
      <c r="AON104" s="201"/>
      <c r="AOO104" s="201"/>
      <c r="AOP104" s="201"/>
      <c r="AOQ104" s="201"/>
      <c r="AOR104" s="201"/>
      <c r="AOS104" s="201"/>
      <c r="AOT104" s="201"/>
      <c r="AOU104" s="201"/>
      <c r="AOV104" s="201"/>
      <c r="AOW104" s="201"/>
      <c r="AOX104" s="201"/>
      <c r="AOY104" s="201"/>
      <c r="AOZ104" s="201"/>
      <c r="APA104" s="201"/>
      <c r="APB104" s="201"/>
      <c r="APC104" s="201"/>
      <c r="APD104" s="201"/>
      <c r="APE104" s="201"/>
      <c r="APF104" s="201"/>
      <c r="APG104" s="201"/>
      <c r="APH104" s="201"/>
      <c r="API104" s="201"/>
      <c r="APJ104" s="201"/>
      <c r="APK104" s="201"/>
      <c r="APL104" s="201"/>
      <c r="APM104" s="201"/>
      <c r="APN104" s="201"/>
      <c r="APO104" s="201"/>
      <c r="APP104" s="201"/>
      <c r="APQ104" s="201"/>
      <c r="APR104" s="201"/>
      <c r="APS104" s="201"/>
      <c r="APT104" s="201"/>
      <c r="APU104" s="201"/>
      <c r="APV104" s="201"/>
      <c r="APW104" s="201"/>
      <c r="APX104" s="201"/>
      <c r="APY104" s="201"/>
      <c r="APZ104" s="201"/>
      <c r="AQA104" s="201"/>
      <c r="AQB104" s="201"/>
      <c r="AQC104" s="201"/>
      <c r="AQD104" s="201"/>
      <c r="AQE104" s="201"/>
      <c r="AQF104" s="201"/>
      <c r="AQG104" s="201"/>
      <c r="AQH104" s="201"/>
      <c r="AQI104" s="201"/>
      <c r="AQJ104" s="201"/>
      <c r="AQK104" s="201"/>
      <c r="AQL104" s="201"/>
      <c r="AQM104" s="201"/>
      <c r="AQN104" s="201"/>
      <c r="AQO104" s="201"/>
      <c r="AQP104" s="201"/>
      <c r="AQQ104" s="201"/>
      <c r="AQR104" s="201"/>
      <c r="AQS104" s="201"/>
      <c r="AQT104" s="201"/>
      <c r="AQU104" s="201"/>
      <c r="AQV104" s="201"/>
      <c r="AQW104" s="201"/>
      <c r="AQX104" s="201"/>
      <c r="AQY104" s="201"/>
      <c r="AQZ104" s="201"/>
      <c r="ARA104" s="201"/>
      <c r="ARB104" s="201"/>
      <c r="ARC104" s="201"/>
      <c r="ARD104" s="201"/>
      <c r="ARE104" s="201"/>
      <c r="ARF104" s="201"/>
      <c r="ARG104" s="201"/>
      <c r="ARH104" s="201"/>
      <c r="ARI104" s="201"/>
      <c r="ARJ104" s="201"/>
      <c r="ARK104" s="201"/>
      <c r="ARL104" s="201"/>
      <c r="ARM104" s="201"/>
      <c r="ARN104" s="201"/>
      <c r="ARO104" s="201"/>
      <c r="ARP104" s="201"/>
      <c r="ARQ104" s="201"/>
      <c r="ARR104" s="201"/>
      <c r="ARS104" s="201"/>
      <c r="ART104" s="201"/>
      <c r="ARU104" s="201"/>
      <c r="ARV104" s="201"/>
      <c r="ARW104" s="201"/>
      <c r="ARX104" s="201"/>
      <c r="ARY104" s="201"/>
      <c r="ARZ104" s="201"/>
      <c r="ASA104" s="201"/>
      <c r="ASB104" s="201"/>
      <c r="ASC104" s="201"/>
      <c r="ASD104" s="201"/>
      <c r="ASE104" s="201"/>
      <c r="ASF104" s="201"/>
      <c r="ASG104" s="201"/>
      <c r="ASH104" s="201"/>
      <c r="ASI104" s="201"/>
      <c r="ASJ104" s="201"/>
      <c r="ASK104" s="201"/>
      <c r="ASL104" s="201"/>
      <c r="ASM104" s="201"/>
      <c r="ASN104" s="201"/>
      <c r="ASO104" s="201"/>
      <c r="ASP104" s="201"/>
      <c r="ASQ104" s="201"/>
      <c r="ASR104" s="201"/>
      <c r="ASS104" s="201"/>
      <c r="AST104" s="201"/>
      <c r="ASU104" s="201"/>
      <c r="ASV104" s="201"/>
      <c r="ASW104" s="201"/>
      <c r="ASX104" s="201"/>
      <c r="ASY104" s="201"/>
      <c r="ASZ104" s="201"/>
      <c r="ATA104" s="201"/>
      <c r="ATB104" s="201"/>
      <c r="ATC104" s="201"/>
      <c r="ATD104" s="201"/>
      <c r="ATE104" s="201"/>
      <c r="ATF104" s="201"/>
      <c r="ATG104" s="201"/>
      <c r="ATH104" s="201"/>
      <c r="ATI104" s="201"/>
      <c r="ATJ104" s="201"/>
      <c r="ATK104" s="201"/>
      <c r="ATL104" s="201"/>
      <c r="ATM104" s="201"/>
      <c r="ATN104" s="201"/>
      <c r="ATO104" s="201"/>
      <c r="ATP104" s="201"/>
      <c r="ATQ104" s="201"/>
      <c r="ATR104" s="201"/>
      <c r="ATS104" s="201"/>
      <c r="ATT104" s="201"/>
      <c r="ATU104" s="201"/>
      <c r="ATV104" s="201"/>
      <c r="ATW104" s="201"/>
      <c r="ATX104" s="201"/>
      <c r="ATY104" s="201"/>
      <c r="ATZ104" s="201"/>
      <c r="AUA104" s="201"/>
      <c r="AUB104" s="201"/>
      <c r="AUC104" s="201"/>
      <c r="AUD104" s="201"/>
      <c r="AUE104" s="201"/>
      <c r="AUF104" s="201"/>
      <c r="AUG104" s="201"/>
      <c r="AUH104" s="201"/>
      <c r="AUI104" s="201"/>
      <c r="AUJ104" s="201"/>
      <c r="AUK104" s="201"/>
      <c r="AUL104" s="201"/>
      <c r="AUM104" s="201"/>
      <c r="AUN104" s="201"/>
      <c r="AUO104" s="201"/>
      <c r="AUP104" s="201"/>
      <c r="AUQ104" s="201"/>
      <c r="AUR104" s="201"/>
      <c r="AUS104" s="201"/>
      <c r="AUT104" s="201"/>
      <c r="AUU104" s="201"/>
      <c r="AUV104" s="201"/>
      <c r="AUW104" s="201"/>
      <c r="AUX104" s="201"/>
      <c r="AUY104" s="201"/>
      <c r="AUZ104" s="201"/>
      <c r="AVA104" s="201"/>
      <c r="AVB104" s="201"/>
      <c r="AVC104" s="201"/>
      <c r="AVD104" s="201"/>
      <c r="AVE104" s="201"/>
      <c r="AVF104" s="201"/>
      <c r="AVG104" s="201"/>
      <c r="AVH104" s="201"/>
      <c r="AVI104" s="201"/>
      <c r="AVJ104" s="201"/>
      <c r="AVK104" s="201"/>
      <c r="AVL104" s="201"/>
      <c r="AVM104" s="201"/>
      <c r="AVN104" s="201"/>
      <c r="AVO104" s="201"/>
      <c r="AVP104" s="201"/>
      <c r="AVQ104" s="201"/>
      <c r="AVR104" s="201"/>
      <c r="AVS104" s="201"/>
      <c r="AVT104" s="201"/>
      <c r="AVU104" s="201"/>
      <c r="AVV104" s="201"/>
      <c r="AVW104" s="201"/>
      <c r="AVX104" s="201"/>
      <c r="AVY104" s="201"/>
      <c r="AVZ104" s="201"/>
      <c r="AWA104" s="201"/>
      <c r="AWB104" s="201"/>
      <c r="AWC104" s="201"/>
      <c r="AWD104" s="201"/>
      <c r="AWE104" s="201"/>
      <c r="AWF104" s="201"/>
      <c r="AWG104" s="201"/>
      <c r="AWH104" s="201"/>
      <c r="AWI104" s="201"/>
      <c r="AWJ104" s="201"/>
      <c r="AWK104" s="201"/>
      <c r="AWL104" s="201"/>
      <c r="AWM104" s="201"/>
      <c r="AWN104" s="201"/>
      <c r="AWO104" s="201"/>
      <c r="AWP104" s="201"/>
      <c r="AWQ104" s="201"/>
      <c r="AWR104" s="201"/>
      <c r="AWS104" s="201"/>
      <c r="AWT104" s="201"/>
      <c r="AWU104" s="201"/>
      <c r="AWV104" s="201"/>
      <c r="AWW104" s="201"/>
      <c r="AWX104" s="201"/>
      <c r="AWY104" s="201"/>
      <c r="AWZ104" s="201"/>
      <c r="AXA104" s="201"/>
      <c r="AXB104" s="201"/>
      <c r="AXC104" s="201"/>
      <c r="AXD104" s="201"/>
      <c r="AXE104" s="201"/>
      <c r="AXF104" s="201"/>
      <c r="AXG104" s="201"/>
      <c r="AXH104" s="201"/>
      <c r="AXI104" s="201"/>
      <c r="AXJ104" s="201"/>
      <c r="AXK104" s="201"/>
      <c r="AXL104" s="201"/>
      <c r="AXM104" s="201"/>
      <c r="AXN104" s="201"/>
      <c r="AXO104" s="201"/>
      <c r="AXP104" s="201"/>
      <c r="AXQ104" s="201"/>
      <c r="AXR104" s="201"/>
      <c r="AXS104" s="201"/>
      <c r="AXT104" s="201"/>
      <c r="AXU104" s="201"/>
      <c r="AXV104" s="201"/>
      <c r="AXW104" s="201"/>
      <c r="AXX104" s="201"/>
      <c r="AXY104" s="201"/>
      <c r="AXZ104" s="201"/>
      <c r="AYA104" s="201"/>
      <c r="AYB104" s="201"/>
      <c r="AYC104" s="201"/>
      <c r="AYD104" s="201"/>
      <c r="AYE104" s="201"/>
      <c r="AYF104" s="201"/>
      <c r="AYG104" s="201"/>
      <c r="AYH104" s="201"/>
      <c r="AYI104" s="201"/>
      <c r="AYJ104" s="201"/>
      <c r="AYK104" s="201"/>
      <c r="AYL104" s="201"/>
      <c r="AYM104" s="201"/>
      <c r="AYN104" s="201"/>
      <c r="AYO104" s="201"/>
      <c r="AYP104" s="201"/>
      <c r="AYQ104" s="201"/>
      <c r="AYR104" s="201"/>
      <c r="AYS104" s="201"/>
      <c r="AYT104" s="201"/>
      <c r="AYU104" s="201"/>
      <c r="AYV104" s="201"/>
      <c r="AYW104" s="201"/>
      <c r="AYX104" s="201"/>
      <c r="AYY104" s="201"/>
      <c r="AYZ104" s="201"/>
      <c r="AZA104" s="201"/>
      <c r="AZB104" s="201"/>
      <c r="AZC104" s="201"/>
      <c r="AZD104" s="201"/>
      <c r="AZE104" s="201"/>
      <c r="AZF104" s="201"/>
      <c r="AZG104" s="201"/>
      <c r="AZH104" s="201"/>
      <c r="AZI104" s="201"/>
      <c r="AZJ104" s="201"/>
      <c r="AZK104" s="201"/>
      <c r="AZL104" s="201"/>
      <c r="AZM104" s="201"/>
      <c r="AZN104" s="201"/>
      <c r="AZO104" s="201"/>
      <c r="AZP104" s="201"/>
      <c r="AZQ104" s="201"/>
      <c r="AZR104" s="201"/>
      <c r="AZS104" s="201"/>
      <c r="AZT104" s="201"/>
      <c r="AZU104" s="201"/>
      <c r="AZV104" s="201"/>
      <c r="AZW104" s="201"/>
      <c r="AZX104" s="201"/>
      <c r="AZY104" s="201"/>
      <c r="AZZ104" s="201"/>
      <c r="BAA104" s="201"/>
      <c r="BAB104" s="201"/>
      <c r="BAC104" s="201"/>
      <c r="BAD104" s="201"/>
      <c r="BAE104" s="201"/>
      <c r="BAF104" s="201"/>
      <c r="BAG104" s="201"/>
      <c r="BAH104" s="201"/>
      <c r="BAI104" s="201"/>
      <c r="BAJ104" s="201"/>
      <c r="BAK104" s="201"/>
      <c r="BAL104" s="201"/>
      <c r="BAM104" s="201"/>
      <c r="BAN104" s="201"/>
      <c r="BAO104" s="201"/>
      <c r="BAP104" s="201"/>
      <c r="BAQ104" s="201"/>
      <c r="BAR104" s="201"/>
      <c r="BAS104" s="201"/>
      <c r="BAT104" s="201"/>
      <c r="BAU104" s="201"/>
      <c r="BAV104" s="201"/>
      <c r="BAW104" s="201"/>
      <c r="BAX104" s="201"/>
      <c r="BAY104" s="201"/>
      <c r="BAZ104" s="201"/>
      <c r="BBA104" s="201"/>
      <c r="BBB104" s="201"/>
      <c r="BBC104" s="201"/>
      <c r="BBD104" s="201"/>
      <c r="BBE104" s="201"/>
      <c r="BBF104" s="201"/>
      <c r="BBG104" s="201"/>
      <c r="BBH104" s="201"/>
      <c r="BBI104" s="201"/>
      <c r="BBJ104" s="201"/>
      <c r="BBK104" s="201"/>
      <c r="BBL104" s="201"/>
      <c r="BBM104" s="201"/>
      <c r="BBN104" s="201"/>
      <c r="BBO104" s="201"/>
      <c r="BBP104" s="201"/>
      <c r="BBQ104" s="201"/>
      <c r="BBR104" s="201"/>
      <c r="BBS104" s="201"/>
      <c r="BBT104" s="201"/>
      <c r="BBU104" s="201"/>
      <c r="BBV104" s="201"/>
      <c r="BBW104" s="201"/>
      <c r="BBX104" s="201"/>
      <c r="BBY104" s="201"/>
      <c r="BBZ104" s="201"/>
      <c r="BCA104" s="201"/>
      <c r="BCB104" s="201"/>
      <c r="BCC104" s="201"/>
      <c r="BCD104" s="201"/>
      <c r="BCE104" s="201"/>
      <c r="BCF104" s="201"/>
      <c r="BCG104" s="201"/>
      <c r="BCH104" s="201"/>
      <c r="BCI104" s="201"/>
      <c r="BCJ104" s="201"/>
      <c r="BCK104" s="201"/>
      <c r="BCL104" s="201"/>
      <c r="BCM104" s="201"/>
      <c r="BCN104" s="201"/>
      <c r="BCO104" s="201"/>
      <c r="BCP104" s="201"/>
      <c r="BCQ104" s="201"/>
      <c r="BCR104" s="201"/>
      <c r="BCS104" s="201"/>
      <c r="BCT104" s="201"/>
      <c r="BCU104" s="201"/>
      <c r="BCV104" s="201"/>
      <c r="BCW104" s="201"/>
      <c r="BCX104" s="201"/>
      <c r="BCY104" s="201"/>
      <c r="BCZ104" s="201"/>
      <c r="BDA104" s="201"/>
      <c r="BDB104" s="201"/>
      <c r="BDC104" s="201"/>
      <c r="BDD104" s="201"/>
      <c r="BDE104" s="201"/>
      <c r="BDF104" s="201"/>
      <c r="BDG104" s="201"/>
      <c r="BDH104" s="201"/>
      <c r="BDI104" s="201"/>
      <c r="BDJ104" s="201"/>
      <c r="BDK104" s="201"/>
      <c r="BDL104" s="201"/>
      <c r="BDM104" s="201"/>
      <c r="BDN104" s="201"/>
      <c r="BDO104" s="201"/>
      <c r="BDP104" s="201"/>
      <c r="BDQ104" s="201"/>
      <c r="BDR104" s="201"/>
      <c r="BDS104" s="201"/>
      <c r="BDT104" s="201"/>
      <c r="BDU104" s="201"/>
      <c r="BDV104" s="201"/>
      <c r="BDW104" s="201"/>
      <c r="BDX104" s="201"/>
      <c r="BDY104" s="201"/>
      <c r="BDZ104" s="201"/>
      <c r="BEA104" s="201"/>
      <c r="BEB104" s="201"/>
      <c r="BEC104" s="201"/>
      <c r="BED104" s="201"/>
      <c r="BEE104" s="201"/>
      <c r="BEF104" s="201"/>
      <c r="BEG104" s="201"/>
      <c r="BEH104" s="201"/>
      <c r="BEI104" s="201"/>
      <c r="BEJ104" s="201"/>
      <c r="BEK104" s="201"/>
      <c r="BEL104" s="201"/>
      <c r="BEM104" s="201"/>
      <c r="BEN104" s="201"/>
      <c r="BEO104" s="201"/>
      <c r="BEP104" s="201"/>
      <c r="BEQ104" s="201"/>
      <c r="BER104" s="201"/>
      <c r="BES104" s="201"/>
      <c r="BET104" s="201"/>
      <c r="BEU104" s="201"/>
      <c r="BEV104" s="201"/>
      <c r="BEW104" s="201"/>
      <c r="BEX104" s="201"/>
      <c r="BEY104" s="201"/>
      <c r="BEZ104" s="201"/>
      <c r="BFA104" s="201"/>
      <c r="BFB104" s="201"/>
      <c r="BFC104" s="201"/>
      <c r="BFD104" s="201"/>
      <c r="BFE104" s="201"/>
      <c r="BFF104" s="201"/>
      <c r="BFG104" s="201"/>
      <c r="BFH104" s="201"/>
      <c r="BFI104" s="201"/>
      <c r="BFJ104" s="201"/>
      <c r="BFK104" s="201"/>
      <c r="BFL104" s="201"/>
      <c r="BFM104" s="201"/>
      <c r="BFN104" s="201"/>
      <c r="BFO104" s="201"/>
      <c r="BFP104" s="201"/>
      <c r="BFQ104" s="201"/>
      <c r="BFR104" s="201"/>
      <c r="BFS104" s="201"/>
      <c r="BFT104" s="201"/>
      <c r="BFU104" s="201"/>
      <c r="BFV104" s="201"/>
      <c r="BFW104" s="201"/>
      <c r="BFX104" s="201"/>
      <c r="BFY104" s="201"/>
      <c r="BFZ104" s="201"/>
      <c r="BGA104" s="201"/>
      <c r="BGB104" s="201"/>
      <c r="BGC104" s="201"/>
      <c r="BGD104" s="201"/>
      <c r="BGE104" s="201"/>
      <c r="BGF104" s="201"/>
      <c r="BGG104" s="201"/>
      <c r="BGH104" s="201"/>
      <c r="BGI104" s="201"/>
      <c r="BGJ104" s="201"/>
      <c r="BGK104" s="201"/>
      <c r="BGL104" s="201"/>
      <c r="BGM104" s="201"/>
      <c r="BGN104" s="201"/>
      <c r="BGO104" s="201"/>
      <c r="BGP104" s="201"/>
      <c r="BGQ104" s="201"/>
      <c r="BGR104" s="201"/>
      <c r="BGS104" s="201"/>
      <c r="BGT104" s="201"/>
      <c r="BGU104" s="201"/>
      <c r="BGV104" s="201"/>
      <c r="BGW104" s="201"/>
      <c r="BGX104" s="201"/>
      <c r="BGY104" s="201"/>
      <c r="BGZ104" s="201"/>
      <c r="BHA104" s="201"/>
      <c r="BHB104" s="201"/>
      <c r="BHC104" s="201"/>
      <c r="BHD104" s="201"/>
      <c r="BHE104" s="201"/>
      <c r="BHF104" s="201"/>
      <c r="BHG104" s="201"/>
      <c r="BHH104" s="201"/>
      <c r="BHI104" s="201"/>
      <c r="BHJ104" s="201"/>
      <c r="BHK104" s="201"/>
      <c r="BHL104" s="201"/>
      <c r="BHM104" s="201"/>
      <c r="BHN104" s="201"/>
      <c r="BHO104" s="201"/>
      <c r="BHP104" s="201"/>
      <c r="BHQ104" s="201"/>
      <c r="BHR104" s="201"/>
      <c r="BHS104" s="201"/>
      <c r="BHT104" s="201"/>
      <c r="BHU104" s="201"/>
      <c r="BHV104" s="201"/>
      <c r="BHW104" s="201"/>
      <c r="BHX104" s="201"/>
      <c r="BHY104" s="201"/>
      <c r="BHZ104" s="201"/>
      <c r="BIA104" s="201"/>
      <c r="BIB104" s="201"/>
      <c r="BIC104" s="201"/>
      <c r="BID104" s="201"/>
      <c r="BIE104" s="201"/>
      <c r="BIF104" s="201"/>
      <c r="BIG104" s="201"/>
      <c r="BIH104" s="201"/>
      <c r="BII104" s="201"/>
      <c r="BIJ104" s="201"/>
      <c r="BIK104" s="201"/>
      <c r="BIL104" s="201"/>
      <c r="BIM104" s="201"/>
      <c r="BIN104" s="201"/>
      <c r="BIO104" s="201"/>
      <c r="BIP104" s="201"/>
      <c r="BIQ104" s="201"/>
      <c r="BIR104" s="201"/>
      <c r="BIS104" s="201"/>
      <c r="BIT104" s="201"/>
      <c r="BIU104" s="201"/>
      <c r="BIV104" s="201"/>
      <c r="BIW104" s="201"/>
      <c r="BIX104" s="201"/>
      <c r="BIY104" s="201"/>
      <c r="BIZ104" s="201"/>
      <c r="BJA104" s="201"/>
      <c r="BJB104" s="201"/>
      <c r="BJC104" s="201"/>
      <c r="BJD104" s="201"/>
      <c r="BJE104" s="201"/>
      <c r="BJF104" s="201"/>
      <c r="BJG104" s="201"/>
      <c r="BJH104" s="201"/>
      <c r="BJI104" s="201"/>
      <c r="BJJ104" s="201"/>
      <c r="BJK104" s="201"/>
      <c r="BJL104" s="201"/>
      <c r="BJM104" s="201"/>
      <c r="BJN104" s="201"/>
      <c r="BJO104" s="201"/>
      <c r="BJP104" s="201"/>
      <c r="BJQ104" s="201"/>
      <c r="BJR104" s="201"/>
      <c r="BJS104" s="201"/>
      <c r="BJT104" s="201"/>
      <c r="BJU104" s="201"/>
      <c r="BJV104" s="201"/>
      <c r="BJW104" s="201"/>
      <c r="BJX104" s="201"/>
      <c r="BJY104" s="201"/>
      <c r="BJZ104" s="201"/>
      <c r="BKA104" s="201"/>
      <c r="BKB104" s="201"/>
      <c r="BKC104" s="201"/>
      <c r="BKD104" s="201"/>
      <c r="BKE104" s="201"/>
      <c r="BKF104" s="201"/>
      <c r="BKG104" s="201"/>
      <c r="BKH104" s="201"/>
      <c r="BKI104" s="201"/>
      <c r="BKJ104" s="201"/>
      <c r="BKK104" s="201"/>
      <c r="BKL104" s="201"/>
      <c r="BKM104" s="201"/>
      <c r="BKN104" s="201"/>
      <c r="BKO104" s="201"/>
      <c r="BKP104" s="201"/>
      <c r="BKQ104" s="201"/>
      <c r="BKR104" s="201"/>
      <c r="BKS104" s="201"/>
      <c r="BKT104" s="201"/>
      <c r="BKU104" s="201"/>
      <c r="BKV104" s="201"/>
      <c r="BKW104" s="201"/>
      <c r="BKX104" s="201"/>
      <c r="BKY104" s="201"/>
      <c r="BKZ104" s="201"/>
      <c r="BLA104" s="201"/>
      <c r="BLB104" s="201"/>
      <c r="BLC104" s="201"/>
      <c r="BLD104" s="201"/>
      <c r="BLE104" s="201"/>
      <c r="BLF104" s="201"/>
      <c r="BLG104" s="201"/>
      <c r="BLH104" s="201"/>
      <c r="BLI104" s="201"/>
      <c r="BLJ104" s="201"/>
      <c r="BLK104" s="201"/>
      <c r="BLL104" s="201"/>
      <c r="BLM104" s="201"/>
      <c r="BLN104" s="201"/>
      <c r="BLO104" s="201"/>
      <c r="BLP104" s="201"/>
      <c r="BLQ104" s="201"/>
      <c r="BLR104" s="201"/>
      <c r="BLS104" s="201"/>
      <c r="BLT104" s="201"/>
      <c r="BLU104" s="201"/>
      <c r="BLV104" s="201"/>
      <c r="BLW104" s="201"/>
      <c r="BLX104" s="201"/>
      <c r="BLY104" s="201"/>
      <c r="BLZ104" s="201"/>
      <c r="BMA104" s="201"/>
      <c r="BMB104" s="201"/>
      <c r="BMC104" s="201"/>
      <c r="BMD104" s="201"/>
      <c r="BME104" s="201"/>
      <c r="BMF104" s="201"/>
      <c r="BMG104" s="201"/>
      <c r="BMH104" s="201"/>
      <c r="BMI104" s="201"/>
      <c r="BMJ104" s="201"/>
      <c r="BMK104" s="201"/>
      <c r="BML104" s="201"/>
      <c r="BMM104" s="201"/>
      <c r="BMN104" s="201"/>
      <c r="BMO104" s="201"/>
      <c r="BMP104" s="201"/>
      <c r="BMQ104" s="201"/>
      <c r="BMR104" s="201"/>
      <c r="BMS104" s="201"/>
      <c r="BMT104" s="201"/>
      <c r="BMU104" s="201"/>
      <c r="BMV104" s="201"/>
      <c r="BMW104" s="201"/>
      <c r="BMX104" s="201"/>
      <c r="BMY104" s="201"/>
      <c r="BMZ104" s="201"/>
      <c r="BNA104" s="201"/>
      <c r="BNB104" s="201"/>
      <c r="BNC104" s="201"/>
      <c r="BND104" s="201"/>
      <c r="BNE104" s="201"/>
      <c r="BNF104" s="201"/>
      <c r="BNG104" s="201"/>
      <c r="BNH104" s="201"/>
      <c r="BNI104" s="201"/>
      <c r="BNJ104" s="201"/>
      <c r="BNK104" s="201"/>
      <c r="BNL104" s="201"/>
      <c r="BNM104" s="201"/>
      <c r="BNN104" s="201"/>
      <c r="BNO104" s="201"/>
      <c r="BNP104" s="201"/>
      <c r="BNQ104" s="201"/>
      <c r="BNR104" s="201"/>
      <c r="BNS104" s="201"/>
      <c r="BNT104" s="201"/>
      <c r="BNU104" s="201"/>
      <c r="BNV104" s="201"/>
      <c r="BNW104" s="201"/>
      <c r="BNX104" s="201"/>
      <c r="BNY104" s="201"/>
      <c r="BNZ104" s="201"/>
      <c r="BOA104" s="201"/>
      <c r="BOB104" s="201"/>
      <c r="BOC104" s="201"/>
      <c r="BOD104" s="201"/>
      <c r="BOE104" s="201"/>
      <c r="BOF104" s="201"/>
      <c r="BOG104" s="201"/>
      <c r="BOH104" s="201"/>
      <c r="BOI104" s="201"/>
      <c r="BOJ104" s="201"/>
      <c r="BOK104" s="201"/>
      <c r="BOL104" s="201"/>
      <c r="BOM104" s="201"/>
      <c r="BON104" s="201"/>
      <c r="BOO104" s="201"/>
      <c r="BOP104" s="201"/>
      <c r="BOQ104" s="201"/>
      <c r="BOR104" s="201"/>
      <c r="BOS104" s="201"/>
      <c r="BOT104" s="201"/>
      <c r="BOU104" s="201"/>
      <c r="BOV104" s="201"/>
      <c r="BOW104" s="201"/>
      <c r="BOX104" s="201"/>
      <c r="BOY104" s="201"/>
      <c r="BOZ104" s="201"/>
      <c r="BPA104" s="201"/>
      <c r="BPB104" s="201"/>
      <c r="BPC104" s="201"/>
      <c r="BPD104" s="201"/>
      <c r="BPE104" s="201"/>
      <c r="BPF104" s="201"/>
      <c r="BPG104" s="201"/>
      <c r="BPH104" s="201"/>
      <c r="BPI104" s="201"/>
      <c r="BPJ104" s="201"/>
      <c r="BPK104" s="201"/>
      <c r="BPL104" s="201"/>
      <c r="BPM104" s="201"/>
      <c r="BPN104" s="201"/>
      <c r="BPO104" s="201"/>
      <c r="BPP104" s="201"/>
      <c r="BPQ104" s="201"/>
      <c r="BPR104" s="201"/>
      <c r="BPS104" s="201"/>
      <c r="BPT104" s="201"/>
      <c r="BPU104" s="201"/>
      <c r="BPV104" s="201"/>
      <c r="BPW104" s="201"/>
      <c r="BPX104" s="201"/>
      <c r="BPY104" s="201"/>
      <c r="BPZ104" s="201"/>
      <c r="BQA104" s="201"/>
      <c r="BQB104" s="201"/>
      <c r="BQC104" s="201"/>
      <c r="BQD104" s="201"/>
      <c r="BQE104" s="201"/>
      <c r="BQF104" s="201"/>
      <c r="BQG104" s="201"/>
      <c r="BQH104" s="201"/>
      <c r="BQI104" s="201"/>
      <c r="BQJ104" s="201"/>
      <c r="BQK104" s="201"/>
      <c r="BQL104" s="201"/>
      <c r="BQM104" s="201"/>
      <c r="BQN104" s="201"/>
      <c r="BQO104" s="201"/>
      <c r="BQP104" s="201"/>
      <c r="BQQ104" s="201"/>
      <c r="BQR104" s="201"/>
      <c r="BQS104" s="201"/>
      <c r="BQT104" s="201"/>
      <c r="BQU104" s="201"/>
      <c r="BQV104" s="201"/>
      <c r="BQW104" s="201"/>
      <c r="BQX104" s="201"/>
      <c r="BQY104" s="201"/>
      <c r="BQZ104" s="201"/>
      <c r="BRA104" s="201"/>
      <c r="BRB104" s="201"/>
      <c r="BRC104" s="201"/>
      <c r="BRD104" s="201"/>
      <c r="BRE104" s="201"/>
      <c r="BRF104" s="201"/>
      <c r="BRG104" s="201"/>
      <c r="BRH104" s="201"/>
      <c r="BRI104" s="201"/>
      <c r="BRJ104" s="201"/>
      <c r="BRK104" s="201"/>
      <c r="BRL104" s="201"/>
      <c r="BRM104" s="201"/>
      <c r="BRN104" s="201"/>
      <c r="BRO104" s="201"/>
      <c r="BRP104" s="201"/>
      <c r="BRQ104" s="201"/>
      <c r="BRR104" s="201"/>
      <c r="BRS104" s="201"/>
      <c r="BRT104" s="201"/>
      <c r="BRU104" s="201"/>
      <c r="BRV104" s="201"/>
      <c r="BRW104" s="201"/>
      <c r="BRX104" s="201"/>
      <c r="BRY104" s="201"/>
      <c r="BRZ104" s="201"/>
      <c r="BSA104" s="201"/>
      <c r="BSB104" s="201"/>
      <c r="BSC104" s="201"/>
      <c r="BSD104" s="201"/>
      <c r="BSE104" s="201"/>
      <c r="BSF104" s="201"/>
      <c r="BSG104" s="201"/>
      <c r="BSH104" s="201"/>
      <c r="BSI104" s="201"/>
      <c r="BSJ104" s="201"/>
      <c r="BSK104" s="201"/>
      <c r="BSL104" s="201"/>
      <c r="BSM104" s="201"/>
      <c r="BSN104" s="201"/>
      <c r="BSO104" s="201"/>
      <c r="BSP104" s="201"/>
      <c r="BSQ104" s="201"/>
      <c r="BSR104" s="201"/>
      <c r="BSS104" s="201"/>
      <c r="BST104" s="201"/>
      <c r="BSU104" s="201"/>
      <c r="BSV104" s="201"/>
      <c r="BSW104" s="201"/>
      <c r="BSX104" s="201"/>
      <c r="BSY104" s="201"/>
      <c r="BSZ104" s="201"/>
      <c r="BTA104" s="201"/>
      <c r="BTB104" s="201"/>
      <c r="BTC104" s="201"/>
      <c r="BTD104" s="201"/>
      <c r="BTE104" s="201"/>
      <c r="BTF104" s="201"/>
      <c r="BTG104" s="201"/>
      <c r="BTH104" s="201"/>
      <c r="BTI104" s="201"/>
      <c r="BTJ104" s="201"/>
      <c r="BTK104" s="201"/>
      <c r="BTL104" s="201"/>
      <c r="BTM104" s="201"/>
      <c r="BTN104" s="201"/>
      <c r="BTO104" s="201"/>
      <c r="BTP104" s="201"/>
      <c r="BTQ104" s="201"/>
      <c r="BTR104" s="201"/>
      <c r="BTS104" s="201"/>
      <c r="BTT104" s="201"/>
      <c r="BTU104" s="201"/>
      <c r="BTV104" s="201"/>
      <c r="BTW104" s="201"/>
      <c r="BTX104" s="201"/>
      <c r="BTY104" s="201"/>
      <c r="BTZ104" s="201"/>
      <c r="BUA104" s="201"/>
      <c r="BUB104" s="201"/>
      <c r="BUC104" s="201"/>
      <c r="BUD104" s="201"/>
      <c r="BUE104" s="201"/>
      <c r="BUF104" s="201"/>
      <c r="BUG104" s="201"/>
      <c r="BUH104" s="201"/>
      <c r="BUI104" s="201"/>
      <c r="BUJ104" s="201"/>
      <c r="BUK104" s="201"/>
      <c r="BUL104" s="201"/>
      <c r="BUM104" s="201"/>
      <c r="BUN104" s="201"/>
      <c r="BUO104" s="201"/>
      <c r="BUP104" s="201"/>
      <c r="BUQ104" s="201"/>
      <c r="BUR104" s="201"/>
      <c r="BUS104" s="201"/>
      <c r="BUT104" s="201"/>
      <c r="BUU104" s="201"/>
      <c r="BUV104" s="201"/>
      <c r="BUW104" s="201"/>
      <c r="BUX104" s="201"/>
      <c r="BUY104" s="201"/>
      <c r="BUZ104" s="201"/>
      <c r="BVA104" s="201"/>
      <c r="BVB104" s="201"/>
      <c r="BVC104" s="201"/>
      <c r="BVD104" s="201"/>
      <c r="BVE104" s="201"/>
      <c r="BVF104" s="201"/>
      <c r="BVG104" s="201"/>
      <c r="BVH104" s="201"/>
      <c r="BVI104" s="201"/>
      <c r="BVJ104" s="201"/>
      <c r="BVK104" s="201"/>
      <c r="BVL104" s="201"/>
      <c r="BVM104" s="201"/>
      <c r="BVN104" s="201"/>
      <c r="BVO104" s="201"/>
      <c r="BVP104" s="201"/>
      <c r="BVQ104" s="201"/>
      <c r="BVR104" s="201"/>
      <c r="BVS104" s="201"/>
      <c r="BVT104" s="201"/>
      <c r="BVU104" s="201"/>
      <c r="BVV104" s="201"/>
      <c r="BVW104" s="201"/>
      <c r="BVX104" s="201"/>
      <c r="BVY104" s="201"/>
      <c r="BVZ104" s="201"/>
      <c r="BWA104" s="201"/>
      <c r="BWB104" s="201"/>
      <c r="BWC104" s="201"/>
      <c r="BWD104" s="201"/>
      <c r="BWE104" s="201"/>
      <c r="BWF104" s="201"/>
      <c r="BWG104" s="201"/>
      <c r="BWH104" s="201"/>
      <c r="BWI104" s="201"/>
      <c r="BWJ104" s="201"/>
      <c r="BWK104" s="201"/>
      <c r="BWL104" s="201"/>
      <c r="BWM104" s="201"/>
      <c r="BWN104" s="201"/>
      <c r="BWO104" s="201"/>
      <c r="BWP104" s="201"/>
      <c r="BWQ104" s="201"/>
      <c r="BWR104" s="201"/>
      <c r="BWS104" s="201"/>
      <c r="BWT104" s="201"/>
      <c r="BWU104" s="201"/>
      <c r="BWV104" s="201"/>
      <c r="BWW104" s="201"/>
      <c r="BWX104" s="201"/>
      <c r="BWY104" s="201"/>
      <c r="BWZ104" s="201"/>
      <c r="BXA104" s="201"/>
      <c r="BXB104" s="201"/>
      <c r="BXC104" s="201"/>
      <c r="BXD104" s="201"/>
      <c r="BXE104" s="201"/>
      <c r="BXF104" s="201"/>
      <c r="BXG104" s="201"/>
      <c r="BXH104" s="201"/>
      <c r="BXI104" s="201"/>
      <c r="BXJ104" s="201"/>
      <c r="BXK104" s="201"/>
      <c r="BXL104" s="201"/>
      <c r="BXM104" s="201"/>
      <c r="BXN104" s="201"/>
      <c r="BXO104" s="201"/>
      <c r="BXP104" s="201"/>
      <c r="BXQ104" s="201"/>
      <c r="BXR104" s="201"/>
      <c r="BXS104" s="201"/>
      <c r="BXT104" s="201"/>
      <c r="BXU104" s="201"/>
      <c r="BXV104" s="201"/>
      <c r="BXW104" s="201"/>
      <c r="BXX104" s="201"/>
      <c r="BXY104" s="201"/>
      <c r="BXZ104" s="201"/>
      <c r="BYA104" s="201"/>
      <c r="BYB104" s="201"/>
      <c r="BYC104" s="201"/>
      <c r="BYD104" s="201"/>
      <c r="BYE104" s="201"/>
      <c r="BYF104" s="201"/>
      <c r="BYG104" s="201"/>
      <c r="BYH104" s="201"/>
      <c r="BYI104" s="201"/>
      <c r="BYJ104" s="201"/>
      <c r="BYK104" s="201"/>
      <c r="BYL104" s="201"/>
      <c r="BYM104" s="201"/>
      <c r="BYN104" s="201"/>
      <c r="BYO104" s="201"/>
      <c r="BYP104" s="201"/>
      <c r="BYQ104" s="201"/>
      <c r="BYR104" s="201"/>
      <c r="BYS104" s="201"/>
      <c r="BYT104" s="201"/>
      <c r="BYU104" s="201"/>
      <c r="BYV104" s="201"/>
      <c r="BYW104" s="201"/>
      <c r="BYX104" s="201"/>
      <c r="BYY104" s="201"/>
      <c r="BYZ104" s="201"/>
      <c r="BZA104" s="201"/>
      <c r="BZB104" s="201"/>
      <c r="BZC104" s="201"/>
      <c r="BZD104" s="201"/>
      <c r="BZE104" s="201"/>
      <c r="BZF104" s="201"/>
      <c r="BZG104" s="201"/>
      <c r="BZH104" s="201"/>
      <c r="BZI104" s="201"/>
      <c r="BZJ104" s="201"/>
      <c r="BZK104" s="201"/>
      <c r="BZL104" s="201"/>
      <c r="BZM104" s="201"/>
      <c r="BZN104" s="201"/>
      <c r="BZO104" s="201"/>
      <c r="BZP104" s="201"/>
      <c r="BZQ104" s="201"/>
      <c r="BZR104" s="201"/>
      <c r="BZS104" s="201"/>
      <c r="BZT104" s="201"/>
      <c r="BZU104" s="201"/>
      <c r="BZV104" s="201"/>
      <c r="BZW104" s="201"/>
      <c r="BZX104" s="201"/>
      <c r="BZY104" s="201"/>
      <c r="BZZ104" s="201"/>
      <c r="CAA104" s="201"/>
      <c r="CAB104" s="201"/>
      <c r="CAC104" s="201"/>
      <c r="CAD104" s="201"/>
      <c r="CAE104" s="201"/>
      <c r="CAF104" s="201"/>
      <c r="CAG104" s="201"/>
      <c r="CAH104" s="201"/>
      <c r="CAI104" s="201"/>
      <c r="CAJ104" s="201"/>
      <c r="CAK104" s="201"/>
      <c r="CAL104" s="201"/>
      <c r="CAM104" s="201"/>
      <c r="CAN104" s="201"/>
      <c r="CAO104" s="201"/>
      <c r="CAP104" s="201"/>
      <c r="CAQ104" s="201"/>
      <c r="CAR104" s="201"/>
      <c r="CAS104" s="201"/>
      <c r="CAT104" s="201"/>
      <c r="CAU104" s="201"/>
      <c r="CAV104" s="201"/>
      <c r="CAW104" s="201"/>
      <c r="CAX104" s="201"/>
      <c r="CAY104" s="201"/>
      <c r="CAZ104" s="201"/>
      <c r="CBA104" s="201"/>
      <c r="CBB104" s="201"/>
      <c r="CBC104" s="201"/>
      <c r="CBD104" s="201"/>
      <c r="CBE104" s="201"/>
      <c r="CBF104" s="201"/>
      <c r="CBG104" s="201"/>
      <c r="CBH104" s="201"/>
      <c r="CBI104" s="201"/>
      <c r="CBJ104" s="201"/>
      <c r="CBK104" s="201"/>
      <c r="CBL104" s="201"/>
      <c r="CBM104" s="201"/>
      <c r="CBN104" s="201"/>
      <c r="CBO104" s="201"/>
      <c r="CBP104" s="201"/>
      <c r="CBQ104" s="201"/>
      <c r="CBR104" s="201"/>
      <c r="CBS104" s="201"/>
      <c r="CBT104" s="201"/>
      <c r="CBU104" s="201"/>
      <c r="CBV104" s="201"/>
      <c r="CBW104" s="201"/>
      <c r="CBX104" s="201"/>
      <c r="CBY104" s="201"/>
      <c r="CBZ104" s="201"/>
      <c r="CCA104" s="201"/>
      <c r="CCB104" s="201"/>
      <c r="CCC104" s="201"/>
      <c r="CCD104" s="201"/>
      <c r="CCE104" s="201"/>
      <c r="CCF104" s="201"/>
      <c r="CCG104" s="201"/>
      <c r="CCH104" s="201"/>
      <c r="CCI104" s="201"/>
      <c r="CCJ104" s="201"/>
      <c r="CCK104" s="201"/>
      <c r="CCL104" s="201"/>
      <c r="CCM104" s="201"/>
      <c r="CCN104" s="201"/>
      <c r="CCO104" s="201"/>
      <c r="CCP104" s="201"/>
      <c r="CCQ104" s="201"/>
      <c r="CCR104" s="201"/>
      <c r="CCS104" s="201"/>
      <c r="CCT104" s="201"/>
      <c r="CCU104" s="201"/>
      <c r="CCV104" s="201"/>
      <c r="CCW104" s="201"/>
      <c r="CCX104" s="201"/>
      <c r="CCY104" s="201"/>
      <c r="CCZ104" s="201"/>
      <c r="CDA104" s="201"/>
      <c r="CDB104" s="201"/>
      <c r="CDC104" s="201"/>
      <c r="CDD104" s="201"/>
      <c r="CDE104" s="201"/>
      <c r="CDF104" s="201"/>
      <c r="CDG104" s="201"/>
      <c r="CDH104" s="201"/>
      <c r="CDI104" s="201"/>
      <c r="CDJ104" s="201"/>
      <c r="CDK104" s="201"/>
      <c r="CDL104" s="201"/>
      <c r="CDM104" s="201"/>
      <c r="CDN104" s="201"/>
      <c r="CDO104" s="201"/>
      <c r="CDP104" s="201"/>
      <c r="CDQ104" s="201"/>
      <c r="CDR104" s="201"/>
      <c r="CDS104" s="201"/>
      <c r="CDT104" s="201"/>
      <c r="CDU104" s="201"/>
      <c r="CDV104" s="201"/>
      <c r="CDW104" s="201"/>
      <c r="CDX104" s="201"/>
      <c r="CDY104" s="201"/>
      <c r="CDZ104" s="201"/>
      <c r="CEA104" s="201"/>
      <c r="CEB104" s="201"/>
      <c r="CEC104" s="201"/>
      <c r="CED104" s="201"/>
      <c r="CEE104" s="201"/>
      <c r="CEF104" s="201"/>
      <c r="CEG104" s="201"/>
      <c r="CEH104" s="201"/>
      <c r="CEI104" s="201"/>
      <c r="CEJ104" s="201"/>
      <c r="CEK104" s="201"/>
      <c r="CEL104" s="201"/>
      <c r="CEM104" s="201"/>
      <c r="CEN104" s="201"/>
      <c r="CEO104" s="201"/>
      <c r="CEP104" s="201"/>
      <c r="CEQ104" s="201"/>
      <c r="CER104" s="201"/>
      <c r="CES104" s="201"/>
      <c r="CET104" s="201"/>
      <c r="CEU104" s="201"/>
      <c r="CEV104" s="201"/>
      <c r="CEW104" s="201"/>
      <c r="CEX104" s="201"/>
      <c r="CEY104" s="201"/>
      <c r="CEZ104" s="201"/>
      <c r="CFA104" s="201"/>
      <c r="CFB104" s="201"/>
      <c r="CFC104" s="201"/>
      <c r="CFD104" s="201"/>
      <c r="CFE104" s="201"/>
      <c r="CFF104" s="201"/>
      <c r="CFG104" s="201"/>
      <c r="CFH104" s="201"/>
      <c r="CFI104" s="201"/>
      <c r="CFJ104" s="201"/>
      <c r="CFK104" s="201"/>
      <c r="CFL104" s="201"/>
      <c r="CFM104" s="201"/>
      <c r="CFN104" s="201"/>
      <c r="CFO104" s="201"/>
      <c r="CFP104" s="201"/>
      <c r="CFQ104" s="201"/>
      <c r="CFR104" s="201"/>
      <c r="CFS104" s="201"/>
      <c r="CFT104" s="201"/>
      <c r="CFU104" s="201"/>
      <c r="CFV104" s="201"/>
      <c r="CFW104" s="201"/>
      <c r="CFX104" s="201"/>
      <c r="CFY104" s="201"/>
      <c r="CFZ104" s="201"/>
      <c r="CGA104" s="201"/>
      <c r="CGB104" s="201"/>
      <c r="CGC104" s="201"/>
      <c r="CGD104" s="201"/>
      <c r="CGE104" s="201"/>
      <c r="CGF104" s="201"/>
      <c r="CGG104" s="201"/>
      <c r="CGH104" s="201"/>
      <c r="CGI104" s="201"/>
      <c r="CGJ104" s="201"/>
      <c r="CGK104" s="201"/>
      <c r="CGL104" s="201"/>
      <c r="CGM104" s="201"/>
      <c r="CGN104" s="201"/>
      <c r="CGO104" s="201"/>
      <c r="CGP104" s="201"/>
      <c r="CGQ104" s="201"/>
      <c r="CGR104" s="201"/>
      <c r="CGS104" s="201"/>
      <c r="CGT104" s="201"/>
      <c r="CGU104" s="201"/>
      <c r="CGV104" s="201"/>
      <c r="CGW104" s="201"/>
      <c r="CGX104" s="201"/>
      <c r="CGY104" s="201"/>
      <c r="CGZ104" s="201"/>
      <c r="CHA104" s="201"/>
      <c r="CHB104" s="201"/>
      <c r="CHC104" s="201"/>
      <c r="CHD104" s="201"/>
      <c r="CHE104" s="201"/>
      <c r="CHF104" s="201"/>
      <c r="CHG104" s="201"/>
      <c r="CHH104" s="201"/>
      <c r="CHI104" s="201"/>
      <c r="CHJ104" s="201"/>
      <c r="CHK104" s="201"/>
      <c r="CHL104" s="201"/>
      <c r="CHM104" s="201"/>
      <c r="CHN104" s="201"/>
      <c r="CHO104" s="201"/>
      <c r="CHP104" s="201"/>
      <c r="CHQ104" s="201"/>
      <c r="CHR104" s="201"/>
      <c r="CHS104" s="201"/>
      <c r="CHT104" s="201"/>
      <c r="CHU104" s="201"/>
      <c r="CHV104" s="201"/>
      <c r="CHW104" s="201"/>
      <c r="CHX104" s="201"/>
      <c r="CHY104" s="201"/>
      <c r="CHZ104" s="201"/>
      <c r="CIA104" s="201"/>
      <c r="CIB104" s="201"/>
      <c r="CIC104" s="201"/>
      <c r="CID104" s="201"/>
      <c r="CIE104" s="201"/>
      <c r="CIF104" s="201"/>
      <c r="CIG104" s="201"/>
      <c r="CIH104" s="201"/>
      <c r="CII104" s="201"/>
      <c r="CIJ104" s="201"/>
      <c r="CIK104" s="201"/>
      <c r="CIL104" s="201"/>
      <c r="CIM104" s="201"/>
      <c r="CIN104" s="201"/>
      <c r="CIO104" s="201"/>
      <c r="CIP104" s="201"/>
      <c r="CIQ104" s="201"/>
      <c r="CIR104" s="201"/>
      <c r="CIS104" s="201"/>
      <c r="CIT104" s="201"/>
      <c r="CIU104" s="201"/>
      <c r="CIV104" s="201"/>
      <c r="CIW104" s="201"/>
      <c r="CIX104" s="201"/>
      <c r="CIY104" s="201"/>
      <c r="CIZ104" s="201"/>
      <c r="CJA104" s="201"/>
      <c r="CJB104" s="201"/>
      <c r="CJC104" s="201"/>
      <c r="CJD104" s="201"/>
      <c r="CJE104" s="201"/>
      <c r="CJF104" s="201"/>
      <c r="CJG104" s="201"/>
      <c r="CJH104" s="201"/>
      <c r="CJI104" s="201"/>
      <c r="CJJ104" s="201"/>
      <c r="CJK104" s="201"/>
      <c r="CJL104" s="201"/>
      <c r="CJM104" s="201"/>
      <c r="CJN104" s="201"/>
      <c r="CJO104" s="201"/>
      <c r="CJP104" s="201"/>
      <c r="CJQ104" s="201"/>
      <c r="CJR104" s="201"/>
      <c r="CJS104" s="201"/>
      <c r="CJT104" s="201"/>
      <c r="CJU104" s="201"/>
      <c r="CJV104" s="201"/>
      <c r="CJW104" s="201"/>
      <c r="CJX104" s="201"/>
      <c r="CJY104" s="201"/>
      <c r="CJZ104" s="201"/>
      <c r="CKA104" s="201"/>
      <c r="CKB104" s="201"/>
      <c r="CKC104" s="201"/>
      <c r="CKD104" s="201"/>
      <c r="CKE104" s="201"/>
      <c r="CKF104" s="201"/>
      <c r="CKG104" s="201"/>
      <c r="CKH104" s="201"/>
      <c r="CKI104" s="201"/>
      <c r="CKJ104" s="201"/>
      <c r="CKK104" s="201"/>
      <c r="CKL104" s="201"/>
      <c r="CKM104" s="201"/>
      <c r="CKN104" s="201"/>
      <c r="CKO104" s="201"/>
      <c r="CKP104" s="201"/>
      <c r="CKQ104" s="201"/>
      <c r="CKR104" s="201"/>
      <c r="CKS104" s="201"/>
      <c r="CKT104" s="201"/>
      <c r="CKU104" s="201"/>
      <c r="CKV104" s="201"/>
      <c r="CKW104" s="201"/>
      <c r="CKX104" s="201"/>
      <c r="CKY104" s="201"/>
      <c r="CKZ104" s="201"/>
      <c r="CLA104" s="201"/>
      <c r="CLB104" s="201"/>
      <c r="CLC104" s="201"/>
      <c r="CLD104" s="201"/>
      <c r="CLE104" s="201"/>
      <c r="CLF104" s="201"/>
      <c r="CLG104" s="201"/>
      <c r="CLH104" s="201"/>
      <c r="CLI104" s="201"/>
      <c r="CLJ104" s="201"/>
      <c r="CLK104" s="201"/>
      <c r="CLL104" s="201"/>
      <c r="CLM104" s="201"/>
      <c r="CLN104" s="201"/>
      <c r="CLO104" s="201"/>
      <c r="CLP104" s="201"/>
      <c r="CLQ104" s="201"/>
      <c r="CLR104" s="201"/>
      <c r="CLS104" s="201"/>
      <c r="CLT104" s="201"/>
      <c r="CLU104" s="201"/>
      <c r="CLV104" s="201"/>
      <c r="CLW104" s="201"/>
      <c r="CLX104" s="201"/>
      <c r="CLY104" s="201"/>
      <c r="CLZ104" s="201"/>
      <c r="CMA104" s="201"/>
      <c r="CMB104" s="201"/>
      <c r="CMC104" s="201"/>
      <c r="CMD104" s="201"/>
      <c r="CME104" s="201"/>
      <c r="CMF104" s="201"/>
      <c r="CMG104" s="201"/>
      <c r="CMH104" s="201"/>
      <c r="CMI104" s="201"/>
      <c r="CMJ104" s="201"/>
      <c r="CMK104" s="201"/>
      <c r="CML104" s="201"/>
      <c r="CMM104" s="201"/>
      <c r="CMN104" s="201"/>
      <c r="CMO104" s="201"/>
      <c r="CMP104" s="201"/>
      <c r="CMQ104" s="201"/>
      <c r="CMR104" s="201"/>
      <c r="CMS104" s="201"/>
      <c r="CMT104" s="201"/>
      <c r="CMU104" s="201"/>
      <c r="CMV104" s="201"/>
      <c r="CMW104" s="201"/>
      <c r="CMX104" s="201"/>
      <c r="CMY104" s="201"/>
      <c r="CMZ104" s="201"/>
      <c r="CNA104" s="201"/>
      <c r="CNB104" s="201"/>
      <c r="CNC104" s="201"/>
      <c r="CND104" s="201"/>
      <c r="CNE104" s="201"/>
      <c r="CNF104" s="201"/>
      <c r="CNG104" s="201"/>
      <c r="CNH104" s="201"/>
      <c r="CNI104" s="201"/>
      <c r="CNJ104" s="201"/>
      <c r="CNK104" s="201"/>
      <c r="CNL104" s="201"/>
      <c r="CNM104" s="201"/>
      <c r="CNN104" s="201"/>
      <c r="CNO104" s="201"/>
      <c r="CNP104" s="201"/>
      <c r="CNQ104" s="201"/>
      <c r="CNR104" s="201"/>
      <c r="CNS104" s="201"/>
      <c r="CNT104" s="201"/>
      <c r="CNU104" s="201"/>
      <c r="CNV104" s="201"/>
      <c r="CNW104" s="201"/>
      <c r="CNX104" s="201"/>
      <c r="CNY104" s="201"/>
      <c r="CNZ104" s="201"/>
      <c r="COA104" s="201"/>
      <c r="COB104" s="201"/>
      <c r="COC104" s="201"/>
      <c r="COD104" s="201"/>
      <c r="COE104" s="201"/>
      <c r="COF104" s="201"/>
      <c r="COG104" s="201"/>
      <c r="COH104" s="201"/>
      <c r="COI104" s="201"/>
      <c r="COJ104" s="201"/>
      <c r="COK104" s="201"/>
      <c r="COL104" s="201"/>
      <c r="COM104" s="201"/>
      <c r="CON104" s="201"/>
      <c r="COO104" s="201"/>
      <c r="COP104" s="201"/>
      <c r="COQ104" s="201"/>
      <c r="COR104" s="201"/>
      <c r="COS104" s="201"/>
      <c r="COT104" s="201"/>
      <c r="COU104" s="201"/>
      <c r="COV104" s="201"/>
      <c r="COW104" s="201"/>
      <c r="COX104" s="201"/>
      <c r="COY104" s="201"/>
      <c r="COZ104" s="201"/>
      <c r="CPA104" s="201"/>
      <c r="CPB104" s="201"/>
      <c r="CPC104" s="201"/>
      <c r="CPD104" s="201"/>
      <c r="CPE104" s="201"/>
      <c r="CPF104" s="201"/>
      <c r="CPG104" s="201"/>
      <c r="CPH104" s="201"/>
      <c r="CPI104" s="201"/>
      <c r="CPJ104" s="201"/>
      <c r="CPK104" s="201"/>
      <c r="CPL104" s="201"/>
      <c r="CPM104" s="201"/>
      <c r="CPN104" s="201"/>
      <c r="CPO104" s="201"/>
      <c r="CPP104" s="201"/>
      <c r="CPQ104" s="201"/>
      <c r="CPR104" s="201"/>
      <c r="CPS104" s="201"/>
      <c r="CPT104" s="201"/>
      <c r="CPU104" s="201"/>
      <c r="CPV104" s="201"/>
      <c r="CPW104" s="201"/>
      <c r="CPX104" s="201"/>
      <c r="CPY104" s="201"/>
      <c r="CPZ104" s="201"/>
      <c r="CQA104" s="201"/>
      <c r="CQB104" s="201"/>
      <c r="CQC104" s="201"/>
      <c r="CQD104" s="201"/>
      <c r="CQE104" s="201"/>
      <c r="CQF104" s="201"/>
      <c r="CQG104" s="201"/>
      <c r="CQH104" s="201"/>
      <c r="CQI104" s="201"/>
      <c r="CQJ104" s="201"/>
      <c r="CQK104" s="201"/>
      <c r="CQL104" s="201"/>
      <c r="CQM104" s="201"/>
      <c r="CQN104" s="201"/>
      <c r="CQO104" s="201"/>
      <c r="CQP104" s="201"/>
      <c r="CQQ104" s="201"/>
      <c r="CQR104" s="201"/>
      <c r="CQS104" s="201"/>
      <c r="CQT104" s="201"/>
      <c r="CQU104" s="201"/>
      <c r="CQV104" s="201"/>
      <c r="CQW104" s="201"/>
      <c r="CQX104" s="201"/>
      <c r="CQY104" s="201"/>
      <c r="CQZ104" s="201"/>
      <c r="CRA104" s="201"/>
      <c r="CRB104" s="201"/>
      <c r="CRC104" s="201"/>
      <c r="CRD104" s="201"/>
      <c r="CRE104" s="201"/>
      <c r="CRF104" s="201"/>
      <c r="CRG104" s="201"/>
      <c r="CRH104" s="201"/>
      <c r="CRI104" s="201"/>
      <c r="CRJ104" s="201"/>
      <c r="CRK104" s="201"/>
      <c r="CRL104" s="201"/>
      <c r="CRM104" s="201"/>
      <c r="CRN104" s="201"/>
      <c r="CRO104" s="201"/>
      <c r="CRP104" s="201"/>
      <c r="CRQ104" s="201"/>
      <c r="CRR104" s="201"/>
      <c r="CRS104" s="201"/>
      <c r="CRT104" s="201"/>
      <c r="CRU104" s="201"/>
      <c r="CRV104" s="201"/>
      <c r="CRW104" s="201"/>
      <c r="CRX104" s="201"/>
      <c r="CRY104" s="201"/>
      <c r="CRZ104" s="201"/>
      <c r="CSA104" s="201"/>
      <c r="CSB104" s="201"/>
      <c r="CSC104" s="201"/>
      <c r="CSD104" s="201"/>
      <c r="CSE104" s="201"/>
      <c r="CSF104" s="201"/>
      <c r="CSG104" s="201"/>
      <c r="CSH104" s="201"/>
      <c r="CSI104" s="201"/>
      <c r="CSJ104" s="201"/>
      <c r="CSK104" s="201"/>
      <c r="CSL104" s="201"/>
      <c r="CSM104" s="201"/>
      <c r="CSN104" s="201"/>
      <c r="CSO104" s="201"/>
      <c r="CSP104" s="201"/>
      <c r="CSQ104" s="201"/>
      <c r="CSR104" s="201"/>
      <c r="CSS104" s="201"/>
      <c r="CST104" s="201"/>
      <c r="CSU104" s="201"/>
      <c r="CSV104" s="201"/>
      <c r="CSW104" s="201"/>
      <c r="CSX104" s="201"/>
      <c r="CSY104" s="201"/>
      <c r="CSZ104" s="201"/>
      <c r="CTA104" s="201"/>
      <c r="CTB104" s="201"/>
      <c r="CTC104" s="201"/>
      <c r="CTD104" s="201"/>
      <c r="CTE104" s="201"/>
      <c r="CTF104" s="201"/>
      <c r="CTG104" s="201"/>
      <c r="CTH104" s="201"/>
      <c r="CTI104" s="201"/>
      <c r="CTJ104" s="201"/>
      <c r="CTK104" s="201"/>
      <c r="CTL104" s="201"/>
      <c r="CTM104" s="201"/>
      <c r="CTN104" s="201"/>
      <c r="CTO104" s="201"/>
      <c r="CTP104" s="201"/>
      <c r="CTQ104" s="201"/>
      <c r="CTR104" s="201"/>
      <c r="CTS104" s="201"/>
      <c r="CTT104" s="201"/>
      <c r="CTU104" s="201"/>
      <c r="CTV104" s="201"/>
      <c r="CTW104" s="201"/>
      <c r="CTX104" s="201"/>
      <c r="CTY104" s="201"/>
      <c r="CTZ104" s="201"/>
      <c r="CUA104" s="201"/>
      <c r="CUB104" s="201"/>
      <c r="CUC104" s="201"/>
      <c r="CUD104" s="201"/>
      <c r="CUE104" s="201"/>
      <c r="CUF104" s="201"/>
      <c r="CUG104" s="201"/>
      <c r="CUH104" s="201"/>
      <c r="CUI104" s="201"/>
      <c r="CUJ104" s="201"/>
      <c r="CUK104" s="201"/>
      <c r="CUL104" s="201"/>
      <c r="CUM104" s="201"/>
      <c r="CUN104" s="201"/>
      <c r="CUO104" s="201"/>
      <c r="CUP104" s="201"/>
      <c r="CUQ104" s="201"/>
      <c r="CUR104" s="201"/>
      <c r="CUS104" s="201"/>
      <c r="CUT104" s="201"/>
      <c r="CUU104" s="201"/>
      <c r="CUV104" s="201"/>
      <c r="CUW104" s="201"/>
      <c r="CUX104" s="201"/>
      <c r="CUY104" s="201"/>
      <c r="CUZ104" s="201"/>
      <c r="CVA104" s="201"/>
      <c r="CVB104" s="201"/>
      <c r="CVC104" s="201"/>
      <c r="CVD104" s="201"/>
      <c r="CVE104" s="201"/>
      <c r="CVF104" s="201"/>
      <c r="CVG104" s="201"/>
      <c r="CVH104" s="201"/>
      <c r="CVI104" s="201"/>
      <c r="CVJ104" s="201"/>
      <c r="CVK104" s="201"/>
      <c r="CVL104" s="201"/>
      <c r="CVM104" s="201"/>
      <c r="CVN104" s="201"/>
      <c r="CVO104" s="201"/>
      <c r="CVP104" s="201"/>
      <c r="CVQ104" s="201"/>
      <c r="CVR104" s="201"/>
      <c r="CVS104" s="201"/>
      <c r="CVT104" s="201"/>
      <c r="CVU104" s="201"/>
      <c r="CVV104" s="201"/>
      <c r="CVW104" s="201"/>
      <c r="CVX104" s="201"/>
      <c r="CVY104" s="201"/>
      <c r="CVZ104" s="201"/>
      <c r="CWA104" s="201"/>
      <c r="CWB104" s="201"/>
      <c r="CWC104" s="201"/>
      <c r="CWD104" s="201"/>
      <c r="CWE104" s="201"/>
      <c r="CWF104" s="201"/>
      <c r="CWG104" s="201"/>
      <c r="CWH104" s="201"/>
      <c r="CWI104" s="201"/>
      <c r="CWJ104" s="201"/>
      <c r="CWK104" s="201"/>
      <c r="CWL104" s="201"/>
      <c r="CWM104" s="201"/>
      <c r="CWN104" s="201"/>
      <c r="CWO104" s="201"/>
      <c r="CWP104" s="201"/>
      <c r="CWQ104" s="201"/>
      <c r="CWR104" s="201"/>
      <c r="CWS104" s="201"/>
      <c r="CWT104" s="201"/>
      <c r="CWU104" s="201"/>
      <c r="CWV104" s="201"/>
      <c r="CWW104" s="201"/>
      <c r="CWX104" s="201"/>
      <c r="CWY104" s="201"/>
      <c r="CWZ104" s="201"/>
      <c r="CXA104" s="201"/>
      <c r="CXB104" s="201"/>
      <c r="CXC104" s="201"/>
      <c r="CXD104" s="201"/>
      <c r="CXE104" s="201"/>
      <c r="CXF104" s="201"/>
      <c r="CXG104" s="201"/>
      <c r="CXH104" s="201"/>
      <c r="CXI104" s="201"/>
      <c r="CXJ104" s="201"/>
      <c r="CXK104" s="201"/>
      <c r="CXL104" s="201"/>
      <c r="CXM104" s="201"/>
      <c r="CXN104" s="201"/>
      <c r="CXO104" s="201"/>
      <c r="CXP104" s="201"/>
      <c r="CXQ104" s="201"/>
      <c r="CXR104" s="201"/>
      <c r="CXS104" s="201"/>
      <c r="CXT104" s="201"/>
      <c r="CXU104" s="201"/>
      <c r="CXV104" s="201"/>
      <c r="CXW104" s="201"/>
      <c r="CXX104" s="201"/>
      <c r="CXY104" s="201"/>
      <c r="CXZ104" s="201"/>
      <c r="CYA104" s="201"/>
      <c r="CYB104" s="201"/>
      <c r="CYC104" s="201"/>
      <c r="CYD104" s="201"/>
      <c r="CYE104" s="201"/>
      <c r="CYF104" s="201"/>
      <c r="CYG104" s="201"/>
      <c r="CYH104" s="201"/>
      <c r="CYI104" s="201"/>
      <c r="CYJ104" s="201"/>
      <c r="CYK104" s="201"/>
      <c r="CYL104" s="201"/>
      <c r="CYM104" s="201"/>
      <c r="CYN104" s="201"/>
      <c r="CYO104" s="201"/>
      <c r="CYP104" s="201"/>
      <c r="CYQ104" s="201"/>
      <c r="CYR104" s="201"/>
      <c r="CYS104" s="201"/>
      <c r="CYT104" s="201"/>
      <c r="CYU104" s="201"/>
      <c r="CYV104" s="201"/>
      <c r="CYW104" s="201"/>
      <c r="CYX104" s="201"/>
      <c r="CYY104" s="201"/>
      <c r="CYZ104" s="201"/>
      <c r="CZA104" s="201"/>
      <c r="CZB104" s="201"/>
      <c r="CZC104" s="201"/>
      <c r="CZD104" s="201"/>
      <c r="CZE104" s="201"/>
      <c r="CZF104" s="201"/>
      <c r="CZG104" s="201"/>
      <c r="CZH104" s="201"/>
      <c r="CZI104" s="201"/>
      <c r="CZJ104" s="201"/>
      <c r="CZK104" s="201"/>
      <c r="CZL104" s="201"/>
      <c r="CZM104" s="201"/>
      <c r="CZN104" s="201"/>
      <c r="CZO104" s="201"/>
      <c r="CZP104" s="201"/>
      <c r="CZQ104" s="201"/>
      <c r="CZR104" s="201"/>
      <c r="CZS104" s="201"/>
      <c r="CZT104" s="201"/>
      <c r="CZU104" s="201"/>
      <c r="CZV104" s="201"/>
      <c r="CZW104" s="201"/>
      <c r="CZX104" s="201"/>
      <c r="CZY104" s="201"/>
      <c r="CZZ104" s="201"/>
      <c r="DAA104" s="201"/>
      <c r="DAB104" s="201"/>
      <c r="DAC104" s="201"/>
      <c r="DAD104" s="201"/>
      <c r="DAE104" s="201"/>
      <c r="DAF104" s="201"/>
      <c r="DAG104" s="201"/>
      <c r="DAH104" s="201"/>
      <c r="DAI104" s="201"/>
      <c r="DAJ104" s="201"/>
      <c r="DAK104" s="201"/>
      <c r="DAL104" s="201"/>
      <c r="DAM104" s="201"/>
      <c r="DAN104" s="201"/>
      <c r="DAO104" s="201"/>
      <c r="DAP104" s="201"/>
      <c r="DAQ104" s="201"/>
      <c r="DAR104" s="201"/>
      <c r="DAS104" s="201"/>
      <c r="DAT104" s="201"/>
      <c r="DAU104" s="201"/>
      <c r="DAV104" s="201"/>
      <c r="DAW104" s="201"/>
      <c r="DAX104" s="201"/>
      <c r="DAY104" s="201"/>
      <c r="DAZ104" s="201"/>
      <c r="DBA104" s="201"/>
      <c r="DBB104" s="201"/>
      <c r="DBC104" s="201"/>
      <c r="DBD104" s="201"/>
      <c r="DBE104" s="201"/>
      <c r="DBF104" s="201"/>
      <c r="DBG104" s="201"/>
      <c r="DBH104" s="201"/>
      <c r="DBI104" s="201"/>
      <c r="DBJ104" s="201"/>
      <c r="DBK104" s="201"/>
      <c r="DBL104" s="201"/>
      <c r="DBM104" s="201"/>
      <c r="DBN104" s="201"/>
      <c r="DBO104" s="201"/>
      <c r="DBP104" s="201"/>
      <c r="DBQ104" s="201"/>
      <c r="DBR104" s="201"/>
      <c r="DBS104" s="201"/>
      <c r="DBT104" s="201"/>
      <c r="DBU104" s="201"/>
      <c r="DBV104" s="201"/>
      <c r="DBW104" s="201"/>
      <c r="DBX104" s="201"/>
      <c r="DBY104" s="201"/>
      <c r="DBZ104" s="201"/>
      <c r="DCA104" s="201"/>
      <c r="DCB104" s="201"/>
      <c r="DCC104" s="201"/>
      <c r="DCD104" s="201"/>
      <c r="DCE104" s="201"/>
      <c r="DCF104" s="201"/>
      <c r="DCG104" s="201"/>
      <c r="DCH104" s="201"/>
      <c r="DCI104" s="201"/>
      <c r="DCJ104" s="201"/>
      <c r="DCK104" s="201"/>
      <c r="DCL104" s="201"/>
      <c r="DCM104" s="201"/>
      <c r="DCN104" s="201"/>
      <c r="DCO104" s="201"/>
      <c r="DCP104" s="201"/>
      <c r="DCQ104" s="201"/>
      <c r="DCR104" s="201"/>
      <c r="DCS104" s="201"/>
      <c r="DCT104" s="201"/>
      <c r="DCU104" s="201"/>
      <c r="DCV104" s="201"/>
      <c r="DCW104" s="201"/>
      <c r="DCX104" s="201"/>
      <c r="DCY104" s="201"/>
      <c r="DCZ104" s="201"/>
      <c r="DDA104" s="201"/>
      <c r="DDB104" s="201"/>
      <c r="DDC104" s="201"/>
      <c r="DDD104" s="201"/>
      <c r="DDE104" s="201"/>
      <c r="DDF104" s="201"/>
      <c r="DDG104" s="201"/>
      <c r="DDH104" s="201"/>
      <c r="DDI104" s="201"/>
      <c r="DDJ104" s="201"/>
      <c r="DDK104" s="201"/>
      <c r="DDL104" s="201"/>
      <c r="DDM104" s="201"/>
      <c r="DDN104" s="201"/>
      <c r="DDO104" s="201"/>
      <c r="DDP104" s="201"/>
      <c r="DDQ104" s="201"/>
      <c r="DDR104" s="201"/>
      <c r="DDS104" s="201"/>
      <c r="DDT104" s="201"/>
      <c r="DDU104" s="201"/>
      <c r="DDV104" s="201"/>
      <c r="DDW104" s="201"/>
      <c r="DDX104" s="201"/>
      <c r="DDY104" s="201"/>
      <c r="DDZ104" s="201"/>
      <c r="DEA104" s="201"/>
      <c r="DEB104" s="201"/>
      <c r="DEC104" s="201"/>
      <c r="DED104" s="201"/>
      <c r="DEE104" s="201"/>
      <c r="DEF104" s="201"/>
      <c r="DEG104" s="201"/>
      <c r="DEH104" s="201"/>
      <c r="DEI104" s="201"/>
      <c r="DEJ104" s="201"/>
      <c r="DEK104" s="201"/>
      <c r="DEL104" s="201"/>
      <c r="DEM104" s="201"/>
      <c r="DEN104" s="201"/>
      <c r="DEO104" s="201"/>
      <c r="DEP104" s="201"/>
      <c r="DEQ104" s="201"/>
      <c r="DER104" s="201"/>
      <c r="DES104" s="201"/>
      <c r="DET104" s="201"/>
      <c r="DEU104" s="201"/>
      <c r="DEV104" s="201"/>
      <c r="DEW104" s="201"/>
      <c r="DEX104" s="201"/>
      <c r="DEY104" s="201"/>
      <c r="DEZ104" s="201"/>
      <c r="DFA104" s="201"/>
      <c r="DFB104" s="201"/>
      <c r="DFC104" s="201"/>
      <c r="DFD104" s="201"/>
      <c r="DFE104" s="201"/>
      <c r="DFF104" s="201"/>
      <c r="DFG104" s="201"/>
      <c r="DFH104" s="201"/>
      <c r="DFI104" s="201"/>
      <c r="DFJ104" s="201"/>
      <c r="DFK104" s="201"/>
      <c r="DFL104" s="201"/>
      <c r="DFM104" s="201"/>
      <c r="DFN104" s="201"/>
      <c r="DFO104" s="201"/>
      <c r="DFP104" s="201"/>
      <c r="DFQ104" s="201"/>
      <c r="DFR104" s="201"/>
      <c r="DFS104" s="201"/>
      <c r="DFT104" s="201"/>
      <c r="DFU104" s="201"/>
      <c r="DFV104" s="201"/>
      <c r="DFW104" s="201"/>
      <c r="DFX104" s="201"/>
      <c r="DFY104" s="201"/>
      <c r="DFZ104" s="201"/>
      <c r="DGA104" s="201"/>
      <c r="DGB104" s="201"/>
      <c r="DGC104" s="201"/>
      <c r="DGD104" s="201"/>
      <c r="DGE104" s="201"/>
      <c r="DGF104" s="201"/>
      <c r="DGG104" s="201"/>
      <c r="DGH104" s="201"/>
      <c r="DGI104" s="201"/>
      <c r="DGJ104" s="201"/>
      <c r="DGK104" s="201"/>
      <c r="DGL104" s="201"/>
      <c r="DGM104" s="201"/>
      <c r="DGN104" s="201"/>
      <c r="DGO104" s="201"/>
      <c r="DGP104" s="201"/>
      <c r="DGQ104" s="201"/>
      <c r="DGR104" s="201"/>
      <c r="DGS104" s="201"/>
      <c r="DGT104" s="201"/>
      <c r="DGU104" s="201"/>
      <c r="DGV104" s="201"/>
      <c r="DGW104" s="201"/>
      <c r="DGX104" s="201"/>
      <c r="DGY104" s="201"/>
      <c r="DGZ104" s="201"/>
      <c r="DHA104" s="201"/>
      <c r="DHB104" s="201"/>
      <c r="DHC104" s="201"/>
      <c r="DHD104" s="201"/>
      <c r="DHE104" s="201"/>
      <c r="DHF104" s="201"/>
      <c r="DHG104" s="201"/>
      <c r="DHH104" s="201"/>
      <c r="DHI104" s="201"/>
      <c r="DHJ104" s="201"/>
      <c r="DHK104" s="201"/>
      <c r="DHL104" s="201"/>
      <c r="DHM104" s="201"/>
      <c r="DHN104" s="201"/>
      <c r="DHO104" s="201"/>
      <c r="DHP104" s="201"/>
      <c r="DHQ104" s="201"/>
      <c r="DHR104" s="201"/>
      <c r="DHS104" s="201"/>
      <c r="DHT104" s="201"/>
      <c r="DHU104" s="201"/>
      <c r="DHV104" s="201"/>
      <c r="DHW104" s="201"/>
      <c r="DHX104" s="201"/>
      <c r="DHY104" s="201"/>
      <c r="DHZ104" s="201"/>
      <c r="DIA104" s="201"/>
      <c r="DIB104" s="201"/>
      <c r="DIC104" s="201"/>
      <c r="DID104" s="201"/>
      <c r="DIE104" s="201"/>
      <c r="DIF104" s="201"/>
      <c r="DIG104" s="201"/>
      <c r="DIH104" s="201"/>
      <c r="DII104" s="201"/>
      <c r="DIJ104" s="201"/>
      <c r="DIK104" s="201"/>
      <c r="DIL104" s="201"/>
      <c r="DIM104" s="201"/>
      <c r="DIN104" s="201"/>
      <c r="DIO104" s="201"/>
      <c r="DIP104" s="201"/>
      <c r="DIQ104" s="201"/>
      <c r="DIR104" s="201"/>
      <c r="DIS104" s="201"/>
      <c r="DIT104" s="201"/>
      <c r="DIU104" s="201"/>
      <c r="DIV104" s="201"/>
      <c r="DIW104" s="201"/>
      <c r="DIX104" s="201"/>
      <c r="DIY104" s="201"/>
      <c r="DIZ104" s="201"/>
      <c r="DJA104" s="201"/>
      <c r="DJB104" s="201"/>
      <c r="DJC104" s="201"/>
      <c r="DJD104" s="201"/>
      <c r="DJE104" s="201"/>
      <c r="DJF104" s="201"/>
      <c r="DJG104" s="201"/>
      <c r="DJH104" s="201"/>
      <c r="DJI104" s="201"/>
      <c r="DJJ104" s="201"/>
      <c r="DJK104" s="201"/>
      <c r="DJL104" s="201"/>
      <c r="DJM104" s="201"/>
      <c r="DJN104" s="201"/>
      <c r="DJO104" s="201"/>
      <c r="DJP104" s="201"/>
      <c r="DJQ104" s="201"/>
      <c r="DJR104" s="201"/>
      <c r="DJS104" s="201"/>
      <c r="DJT104" s="201"/>
      <c r="DJU104" s="201"/>
      <c r="DJV104" s="201"/>
      <c r="DJW104" s="201"/>
      <c r="DJX104" s="201"/>
      <c r="DJY104" s="201"/>
      <c r="DJZ104" s="201"/>
      <c r="DKA104" s="201"/>
      <c r="DKB104" s="201"/>
      <c r="DKC104" s="201"/>
      <c r="DKD104" s="201"/>
      <c r="DKE104" s="201"/>
      <c r="DKF104" s="201"/>
      <c r="DKG104" s="201"/>
      <c r="DKH104" s="201"/>
      <c r="DKI104" s="201"/>
      <c r="DKJ104" s="201"/>
      <c r="DKK104" s="201"/>
      <c r="DKL104" s="201"/>
      <c r="DKM104" s="201"/>
      <c r="DKN104" s="201"/>
      <c r="DKO104" s="201"/>
      <c r="DKP104" s="201"/>
      <c r="DKQ104" s="201"/>
      <c r="DKR104" s="201"/>
      <c r="DKS104" s="201"/>
      <c r="DKT104" s="201"/>
      <c r="DKU104" s="201"/>
      <c r="DKV104" s="201"/>
      <c r="DKW104" s="201"/>
      <c r="DKX104" s="201"/>
      <c r="DKY104" s="201"/>
      <c r="DKZ104" s="201"/>
      <c r="DLA104" s="201"/>
      <c r="DLB104" s="201"/>
      <c r="DLC104" s="201"/>
      <c r="DLD104" s="201"/>
      <c r="DLE104" s="201"/>
      <c r="DLF104" s="201"/>
      <c r="DLG104" s="201"/>
      <c r="DLH104" s="201"/>
      <c r="DLI104" s="201"/>
      <c r="DLJ104" s="201"/>
      <c r="DLK104" s="201"/>
      <c r="DLL104" s="201"/>
      <c r="DLM104" s="201"/>
      <c r="DLN104" s="201"/>
      <c r="DLO104" s="201"/>
      <c r="DLP104" s="201"/>
      <c r="DLQ104" s="201"/>
      <c r="DLR104" s="201"/>
      <c r="DLS104" s="201"/>
      <c r="DLT104" s="201"/>
      <c r="DLU104" s="201"/>
      <c r="DLV104" s="201"/>
      <c r="DLW104" s="201"/>
      <c r="DLX104" s="201"/>
      <c r="DLY104" s="201"/>
      <c r="DLZ104" s="201"/>
      <c r="DMA104" s="201"/>
      <c r="DMB104" s="201"/>
      <c r="DMC104" s="201"/>
      <c r="DMD104" s="201"/>
      <c r="DME104" s="201"/>
      <c r="DMF104" s="201"/>
      <c r="DMG104" s="201"/>
      <c r="DMH104" s="201"/>
      <c r="DMI104" s="201"/>
      <c r="DMJ104" s="201"/>
      <c r="DMK104" s="201"/>
      <c r="DML104" s="201"/>
      <c r="DMM104" s="201"/>
      <c r="DMN104" s="201"/>
      <c r="DMO104" s="201"/>
      <c r="DMP104" s="201"/>
      <c r="DMQ104" s="201"/>
      <c r="DMR104" s="201"/>
      <c r="DMS104" s="201"/>
      <c r="DMT104" s="201"/>
      <c r="DMU104" s="201"/>
      <c r="DMV104" s="201"/>
      <c r="DMW104" s="201"/>
      <c r="DMX104" s="201"/>
      <c r="DMY104" s="201"/>
      <c r="DMZ104" s="201"/>
      <c r="DNA104" s="201"/>
      <c r="DNB104" s="201"/>
      <c r="DNC104" s="201"/>
      <c r="DND104" s="201"/>
      <c r="DNE104" s="201"/>
      <c r="DNF104" s="201"/>
      <c r="DNG104" s="201"/>
      <c r="DNH104" s="201"/>
      <c r="DNI104" s="201"/>
      <c r="DNJ104" s="201"/>
      <c r="DNK104" s="201"/>
      <c r="DNL104" s="201"/>
      <c r="DNM104" s="201"/>
      <c r="DNN104" s="201"/>
      <c r="DNO104" s="201"/>
      <c r="DNP104" s="201"/>
      <c r="DNQ104" s="201"/>
      <c r="DNR104" s="201"/>
      <c r="DNS104" s="201"/>
      <c r="DNT104" s="201"/>
      <c r="DNU104" s="201"/>
      <c r="DNV104" s="201"/>
      <c r="DNW104" s="201"/>
      <c r="DNX104" s="201"/>
      <c r="DNY104" s="201"/>
      <c r="DNZ104" s="201"/>
      <c r="DOA104" s="201"/>
      <c r="DOB104" s="201"/>
      <c r="DOC104" s="201"/>
      <c r="DOD104" s="201"/>
      <c r="DOE104" s="201"/>
      <c r="DOF104" s="201"/>
      <c r="DOG104" s="201"/>
      <c r="DOH104" s="201"/>
      <c r="DOI104" s="201"/>
      <c r="DOJ104" s="201"/>
      <c r="DOK104" s="201"/>
      <c r="DOL104" s="201"/>
      <c r="DOM104" s="201"/>
      <c r="DON104" s="201"/>
      <c r="DOO104" s="201"/>
      <c r="DOP104" s="201"/>
      <c r="DOQ104" s="201"/>
      <c r="DOR104" s="201"/>
      <c r="DOS104" s="201"/>
      <c r="DOT104" s="201"/>
      <c r="DOU104" s="201"/>
      <c r="DOV104" s="201"/>
      <c r="DOW104" s="201"/>
      <c r="DOX104" s="201"/>
      <c r="DOY104" s="201"/>
      <c r="DOZ104" s="201"/>
      <c r="DPA104" s="201"/>
      <c r="DPB104" s="201"/>
      <c r="DPC104" s="201"/>
      <c r="DPD104" s="201"/>
      <c r="DPE104" s="201"/>
      <c r="DPF104" s="201"/>
      <c r="DPG104" s="201"/>
      <c r="DPH104" s="201"/>
      <c r="DPI104" s="201"/>
      <c r="DPJ104" s="201"/>
      <c r="DPK104" s="201"/>
      <c r="DPL104" s="201"/>
      <c r="DPM104" s="201"/>
      <c r="DPN104" s="201"/>
      <c r="DPO104" s="201"/>
      <c r="DPP104" s="201"/>
      <c r="DPQ104" s="201"/>
      <c r="DPR104" s="201"/>
      <c r="DPS104" s="201"/>
      <c r="DPT104" s="201"/>
      <c r="DPU104" s="201"/>
      <c r="DPV104" s="201"/>
      <c r="DPW104" s="201"/>
      <c r="DPX104" s="201"/>
      <c r="DPY104" s="201"/>
      <c r="DPZ104" s="201"/>
      <c r="DQA104" s="201"/>
      <c r="DQB104" s="201"/>
      <c r="DQC104" s="201"/>
      <c r="DQD104" s="201"/>
      <c r="DQE104" s="201"/>
      <c r="DQF104" s="201"/>
      <c r="DQG104" s="201"/>
      <c r="DQH104" s="201"/>
      <c r="DQI104" s="201"/>
      <c r="DQJ104" s="201"/>
      <c r="DQK104" s="201"/>
      <c r="DQL104" s="201"/>
      <c r="DQM104" s="201"/>
      <c r="DQN104" s="201"/>
      <c r="DQO104" s="201"/>
      <c r="DQP104" s="201"/>
      <c r="DQQ104" s="201"/>
      <c r="DQR104" s="201"/>
      <c r="DQS104" s="201"/>
      <c r="DQT104" s="201"/>
      <c r="DQU104" s="201"/>
      <c r="DQV104" s="201"/>
      <c r="DQW104" s="201"/>
      <c r="DQX104" s="201"/>
      <c r="DQY104" s="201"/>
      <c r="DQZ104" s="201"/>
      <c r="DRA104" s="201"/>
      <c r="DRB104" s="201"/>
      <c r="DRC104" s="201"/>
      <c r="DRD104" s="201"/>
      <c r="DRE104" s="201"/>
      <c r="DRF104" s="201"/>
      <c r="DRG104" s="201"/>
      <c r="DRH104" s="201"/>
      <c r="DRI104" s="201"/>
      <c r="DRJ104" s="201"/>
      <c r="DRK104" s="201"/>
      <c r="DRL104" s="201"/>
      <c r="DRM104" s="201"/>
      <c r="DRN104" s="201"/>
      <c r="DRO104" s="201"/>
      <c r="DRP104" s="201"/>
      <c r="DRQ104" s="201"/>
      <c r="DRR104" s="201"/>
      <c r="DRS104" s="201"/>
      <c r="DRT104" s="201"/>
      <c r="DRU104" s="201"/>
      <c r="DRV104" s="201"/>
      <c r="DRW104" s="201"/>
      <c r="DRX104" s="201"/>
      <c r="DRY104" s="201"/>
      <c r="DRZ104" s="201"/>
      <c r="DSA104" s="201"/>
      <c r="DSB104" s="201"/>
      <c r="DSC104" s="201"/>
      <c r="DSD104" s="201"/>
      <c r="DSE104" s="201"/>
      <c r="DSF104" s="201"/>
      <c r="DSG104" s="201"/>
      <c r="DSH104" s="201"/>
      <c r="DSI104" s="201"/>
      <c r="DSJ104" s="201"/>
      <c r="DSK104" s="201"/>
      <c r="DSL104" s="201"/>
      <c r="DSM104" s="201"/>
      <c r="DSN104" s="201"/>
      <c r="DSO104" s="201"/>
      <c r="DSP104" s="201"/>
      <c r="DSQ104" s="201"/>
      <c r="DSR104" s="201"/>
      <c r="DSS104" s="201"/>
      <c r="DST104" s="201"/>
      <c r="DSU104" s="201"/>
      <c r="DSV104" s="201"/>
      <c r="DSW104" s="201"/>
      <c r="DSX104" s="201"/>
      <c r="DSY104" s="201"/>
      <c r="DSZ104" s="201"/>
      <c r="DTA104" s="201"/>
      <c r="DTB104" s="201"/>
      <c r="DTC104" s="201"/>
      <c r="DTD104" s="201"/>
      <c r="DTE104" s="201"/>
      <c r="DTF104" s="201"/>
      <c r="DTG104" s="201"/>
      <c r="DTH104" s="201"/>
      <c r="DTI104" s="201"/>
      <c r="DTJ104" s="201"/>
      <c r="DTK104" s="201"/>
      <c r="DTL104" s="201"/>
      <c r="DTM104" s="201"/>
      <c r="DTN104" s="201"/>
      <c r="DTO104" s="201"/>
      <c r="DTP104" s="201"/>
      <c r="DTQ104" s="201"/>
      <c r="DTR104" s="201"/>
      <c r="DTS104" s="201"/>
      <c r="DTT104" s="201"/>
      <c r="DTU104" s="201"/>
      <c r="DTV104" s="201"/>
      <c r="DTW104" s="201"/>
      <c r="DTX104" s="201"/>
      <c r="DTY104" s="201"/>
      <c r="DTZ104" s="201"/>
      <c r="DUA104" s="201"/>
      <c r="DUB104" s="201"/>
      <c r="DUC104" s="201"/>
      <c r="DUD104" s="201"/>
      <c r="DUE104" s="201"/>
      <c r="DUF104" s="201"/>
      <c r="DUG104" s="201"/>
      <c r="DUH104" s="201"/>
      <c r="DUI104" s="201"/>
      <c r="DUJ104" s="201"/>
      <c r="DUK104" s="201"/>
      <c r="DUL104" s="201"/>
      <c r="DUM104" s="201"/>
      <c r="DUN104" s="201"/>
      <c r="DUO104" s="201"/>
      <c r="DUP104" s="201"/>
      <c r="DUQ104" s="201"/>
      <c r="DUR104" s="201"/>
      <c r="DUS104" s="201"/>
      <c r="DUT104" s="201"/>
      <c r="DUU104" s="201"/>
      <c r="DUV104" s="201"/>
      <c r="DUW104" s="201"/>
      <c r="DUX104" s="201"/>
      <c r="DUY104" s="201"/>
      <c r="DUZ104" s="201"/>
      <c r="DVA104" s="201"/>
      <c r="DVB104" s="201"/>
      <c r="DVC104" s="201"/>
      <c r="DVD104" s="201"/>
      <c r="DVE104" s="201"/>
      <c r="DVF104" s="201"/>
      <c r="DVG104" s="201"/>
      <c r="DVH104" s="201"/>
      <c r="DVI104" s="201"/>
      <c r="DVJ104" s="201"/>
      <c r="DVK104" s="201"/>
      <c r="DVL104" s="201"/>
      <c r="DVM104" s="201"/>
      <c r="DVN104" s="201"/>
      <c r="DVO104" s="201"/>
      <c r="DVP104" s="201"/>
      <c r="DVQ104" s="201"/>
      <c r="DVR104" s="201"/>
      <c r="DVS104" s="201"/>
      <c r="DVT104" s="201"/>
      <c r="DVU104" s="201"/>
      <c r="DVV104" s="201"/>
      <c r="DVW104" s="201"/>
      <c r="DVX104" s="201"/>
      <c r="DVY104" s="201"/>
      <c r="DVZ104" s="201"/>
      <c r="DWA104" s="201"/>
      <c r="DWB104" s="201"/>
      <c r="DWC104" s="201"/>
      <c r="DWD104" s="201"/>
      <c r="DWE104" s="201"/>
      <c r="DWF104" s="201"/>
      <c r="DWG104" s="201"/>
      <c r="DWH104" s="201"/>
      <c r="DWI104" s="201"/>
      <c r="DWJ104" s="201"/>
      <c r="DWK104" s="201"/>
      <c r="DWL104" s="201"/>
      <c r="DWM104" s="201"/>
      <c r="DWN104" s="201"/>
      <c r="DWO104" s="201"/>
      <c r="DWP104" s="201"/>
      <c r="DWQ104" s="201"/>
      <c r="DWR104" s="201"/>
      <c r="DWS104" s="201"/>
      <c r="DWT104" s="201"/>
      <c r="DWU104" s="201"/>
      <c r="DWV104" s="201"/>
      <c r="DWW104" s="201"/>
      <c r="DWX104" s="201"/>
      <c r="DWY104" s="201"/>
      <c r="DWZ104" s="201"/>
      <c r="DXA104" s="201"/>
      <c r="DXB104" s="201"/>
      <c r="DXC104" s="201"/>
      <c r="DXD104" s="201"/>
      <c r="DXE104" s="201"/>
      <c r="DXF104" s="201"/>
      <c r="DXG104" s="201"/>
      <c r="DXH104" s="201"/>
      <c r="DXI104" s="201"/>
      <c r="DXJ104" s="201"/>
      <c r="DXK104" s="201"/>
      <c r="DXL104" s="201"/>
      <c r="DXM104" s="201"/>
      <c r="DXN104" s="201"/>
      <c r="DXO104" s="201"/>
      <c r="DXP104" s="201"/>
      <c r="DXQ104" s="201"/>
      <c r="DXR104" s="201"/>
      <c r="DXS104" s="201"/>
      <c r="DXT104" s="201"/>
      <c r="DXU104" s="201"/>
      <c r="DXV104" s="201"/>
      <c r="DXW104" s="201"/>
      <c r="DXX104" s="201"/>
      <c r="DXY104" s="201"/>
      <c r="DXZ104" s="201"/>
      <c r="DYA104" s="201"/>
      <c r="DYB104" s="201"/>
      <c r="DYC104" s="201"/>
      <c r="DYD104" s="201"/>
      <c r="DYE104" s="201"/>
      <c r="DYF104" s="201"/>
      <c r="DYG104" s="201"/>
      <c r="DYH104" s="201"/>
      <c r="DYI104" s="201"/>
      <c r="DYJ104" s="201"/>
      <c r="DYK104" s="201"/>
      <c r="DYL104" s="201"/>
      <c r="DYM104" s="201"/>
      <c r="DYN104" s="201"/>
      <c r="DYO104" s="201"/>
      <c r="DYP104" s="201"/>
      <c r="DYQ104" s="201"/>
      <c r="DYR104" s="201"/>
      <c r="DYS104" s="201"/>
      <c r="DYT104" s="201"/>
      <c r="DYU104" s="201"/>
      <c r="DYV104" s="201"/>
      <c r="DYW104" s="201"/>
      <c r="DYX104" s="201"/>
      <c r="DYY104" s="201"/>
      <c r="DYZ104" s="201"/>
      <c r="DZA104" s="201"/>
      <c r="DZB104" s="201"/>
      <c r="DZC104" s="201"/>
      <c r="DZD104" s="201"/>
      <c r="DZE104" s="201"/>
      <c r="DZF104" s="201"/>
      <c r="DZG104" s="201"/>
      <c r="DZH104" s="201"/>
      <c r="DZI104" s="201"/>
      <c r="DZJ104" s="201"/>
      <c r="DZK104" s="201"/>
      <c r="DZL104" s="201"/>
      <c r="DZM104" s="201"/>
      <c r="DZN104" s="201"/>
      <c r="DZO104" s="201"/>
      <c r="DZP104" s="201"/>
      <c r="DZQ104" s="201"/>
      <c r="DZR104" s="201"/>
      <c r="DZS104" s="201"/>
      <c r="DZT104" s="201"/>
      <c r="DZU104" s="201"/>
      <c r="DZV104" s="201"/>
      <c r="DZW104" s="201"/>
      <c r="DZX104" s="201"/>
      <c r="DZY104" s="201"/>
      <c r="DZZ104" s="201"/>
      <c r="EAA104" s="201"/>
      <c r="EAB104" s="201"/>
      <c r="EAC104" s="201"/>
      <c r="EAD104" s="201"/>
      <c r="EAE104" s="201"/>
      <c r="EAF104" s="201"/>
      <c r="EAG104" s="201"/>
      <c r="EAH104" s="201"/>
      <c r="EAI104" s="201"/>
      <c r="EAJ104" s="201"/>
      <c r="EAK104" s="201"/>
      <c r="EAL104" s="201"/>
      <c r="EAM104" s="201"/>
      <c r="EAN104" s="201"/>
      <c r="EAO104" s="201"/>
      <c r="EAP104" s="201"/>
      <c r="EAQ104" s="201"/>
      <c r="EAR104" s="201"/>
      <c r="EAS104" s="201"/>
      <c r="EAT104" s="201"/>
      <c r="EAU104" s="201"/>
      <c r="EAV104" s="201"/>
      <c r="EAW104" s="201"/>
      <c r="EAX104" s="201"/>
      <c r="EAY104" s="201"/>
      <c r="EAZ104" s="201"/>
      <c r="EBA104" s="201"/>
      <c r="EBB104" s="201"/>
      <c r="EBC104" s="201"/>
      <c r="EBD104" s="201"/>
      <c r="EBE104" s="201"/>
      <c r="EBF104" s="201"/>
      <c r="EBG104" s="201"/>
      <c r="EBH104" s="201"/>
      <c r="EBI104" s="201"/>
      <c r="EBJ104" s="201"/>
      <c r="EBK104" s="201"/>
      <c r="EBL104" s="201"/>
      <c r="EBM104" s="201"/>
      <c r="EBN104" s="201"/>
      <c r="EBO104" s="201"/>
      <c r="EBP104" s="201"/>
      <c r="EBQ104" s="201"/>
      <c r="EBR104" s="201"/>
      <c r="EBS104" s="201"/>
      <c r="EBT104" s="201"/>
      <c r="EBU104" s="201"/>
      <c r="EBV104" s="201"/>
      <c r="EBW104" s="201"/>
      <c r="EBX104" s="201"/>
      <c r="EBY104" s="201"/>
      <c r="EBZ104" s="201"/>
      <c r="ECA104" s="201"/>
      <c r="ECB104" s="201"/>
      <c r="ECC104" s="201"/>
      <c r="ECD104" s="201"/>
      <c r="ECE104" s="201"/>
      <c r="ECF104" s="201"/>
      <c r="ECG104" s="201"/>
      <c r="ECH104" s="201"/>
      <c r="ECI104" s="201"/>
      <c r="ECJ104" s="201"/>
      <c r="ECK104" s="201"/>
      <c r="ECL104" s="201"/>
      <c r="ECM104" s="201"/>
      <c r="ECN104" s="201"/>
      <c r="ECO104" s="201"/>
      <c r="ECP104" s="201"/>
      <c r="ECQ104" s="201"/>
      <c r="ECR104" s="201"/>
      <c r="ECS104" s="201"/>
      <c r="ECT104" s="201"/>
      <c r="ECU104" s="201"/>
      <c r="ECV104" s="201"/>
      <c r="ECW104" s="201"/>
      <c r="ECX104" s="201"/>
      <c r="ECY104" s="201"/>
      <c r="ECZ104" s="201"/>
      <c r="EDA104" s="201"/>
      <c r="EDB104" s="201"/>
      <c r="EDC104" s="201"/>
      <c r="EDD104" s="201"/>
      <c r="EDE104" s="201"/>
      <c r="EDF104" s="201"/>
      <c r="EDG104" s="201"/>
      <c r="EDH104" s="201"/>
      <c r="EDI104" s="201"/>
      <c r="EDJ104" s="201"/>
      <c r="EDK104" s="201"/>
      <c r="EDL104" s="201"/>
      <c r="EDM104" s="201"/>
      <c r="EDN104" s="201"/>
      <c r="EDO104" s="201"/>
      <c r="EDP104" s="201"/>
      <c r="EDQ104" s="201"/>
      <c r="EDR104" s="201"/>
      <c r="EDS104" s="201"/>
      <c r="EDT104" s="201"/>
      <c r="EDU104" s="201"/>
      <c r="EDV104" s="201"/>
      <c r="EDW104" s="201"/>
      <c r="EDX104" s="201"/>
      <c r="EDY104" s="201"/>
      <c r="EDZ104" s="201"/>
      <c r="EEA104" s="201"/>
      <c r="EEB104" s="201"/>
      <c r="EEC104" s="201"/>
      <c r="EED104" s="201"/>
      <c r="EEE104" s="201"/>
      <c r="EEF104" s="201"/>
      <c r="EEG104" s="201"/>
      <c r="EEH104" s="201"/>
      <c r="EEI104" s="201"/>
      <c r="EEJ104" s="201"/>
      <c r="EEK104" s="201"/>
      <c r="EEL104" s="201"/>
      <c r="EEM104" s="201"/>
      <c r="EEN104" s="201"/>
      <c r="EEO104" s="201"/>
      <c r="EEP104" s="201"/>
      <c r="EEQ104" s="201"/>
      <c r="EER104" s="201"/>
      <c r="EES104" s="201"/>
      <c r="EET104" s="201"/>
      <c r="EEU104" s="201"/>
      <c r="EEV104" s="201"/>
      <c r="EEW104" s="201"/>
      <c r="EEX104" s="201"/>
      <c r="EEY104" s="201"/>
      <c r="EEZ104" s="201"/>
      <c r="EFA104" s="201"/>
      <c r="EFB104" s="201"/>
      <c r="EFC104" s="201"/>
      <c r="EFD104" s="201"/>
      <c r="EFE104" s="201"/>
      <c r="EFF104" s="201"/>
      <c r="EFG104" s="201"/>
      <c r="EFH104" s="201"/>
      <c r="EFI104" s="201"/>
      <c r="EFJ104" s="201"/>
      <c r="EFK104" s="201"/>
      <c r="EFL104" s="201"/>
      <c r="EFM104" s="201"/>
      <c r="EFN104" s="201"/>
      <c r="EFO104" s="201"/>
      <c r="EFP104" s="201"/>
      <c r="EFQ104" s="201"/>
      <c r="EFR104" s="201"/>
      <c r="EFS104" s="201"/>
      <c r="EFT104" s="201"/>
      <c r="EFU104" s="201"/>
      <c r="EFV104" s="201"/>
      <c r="EFW104" s="201"/>
      <c r="EFX104" s="201"/>
      <c r="EFY104" s="201"/>
      <c r="EFZ104" s="201"/>
      <c r="EGA104" s="201"/>
      <c r="EGB104" s="201"/>
      <c r="EGC104" s="201"/>
      <c r="EGD104" s="201"/>
      <c r="EGE104" s="201"/>
      <c r="EGF104" s="201"/>
      <c r="EGG104" s="201"/>
      <c r="EGH104" s="201"/>
      <c r="EGI104" s="201"/>
      <c r="EGJ104" s="201"/>
      <c r="EGK104" s="201"/>
      <c r="EGL104" s="201"/>
      <c r="EGM104" s="201"/>
      <c r="EGN104" s="201"/>
      <c r="EGO104" s="201"/>
      <c r="EGP104" s="201"/>
      <c r="EGQ104" s="201"/>
      <c r="EGR104" s="201"/>
      <c r="EGS104" s="201"/>
      <c r="EGT104" s="201"/>
      <c r="EGU104" s="201"/>
      <c r="EGV104" s="201"/>
      <c r="EGW104" s="201"/>
      <c r="EGX104" s="201"/>
      <c r="EGY104" s="201"/>
      <c r="EGZ104" s="201"/>
      <c r="EHA104" s="201"/>
      <c r="EHB104" s="201"/>
      <c r="EHC104" s="201"/>
      <c r="EHD104" s="201"/>
      <c r="EHE104" s="201"/>
      <c r="EHF104" s="201"/>
      <c r="EHG104" s="201"/>
      <c r="EHH104" s="201"/>
      <c r="EHI104" s="201"/>
      <c r="EHJ104" s="201"/>
      <c r="EHK104" s="201"/>
      <c r="EHL104" s="201"/>
      <c r="EHM104" s="201"/>
      <c r="EHN104" s="201"/>
      <c r="EHO104" s="201"/>
      <c r="EHP104" s="201"/>
      <c r="EHQ104" s="201"/>
      <c r="EHR104" s="201"/>
      <c r="EHS104" s="201"/>
      <c r="EHT104" s="201"/>
      <c r="EHU104" s="201"/>
      <c r="EHV104" s="201"/>
      <c r="EHW104" s="201"/>
      <c r="EHX104" s="201"/>
      <c r="EHY104" s="201"/>
      <c r="EHZ104" s="201"/>
      <c r="EIA104" s="201"/>
      <c r="EIB104" s="201"/>
      <c r="EIC104" s="201"/>
      <c r="EID104" s="201"/>
      <c r="EIE104" s="201"/>
      <c r="EIF104" s="201"/>
      <c r="EIG104" s="201"/>
      <c r="EIH104" s="201"/>
      <c r="EII104" s="201"/>
      <c r="EIJ104" s="201"/>
      <c r="EIK104" s="201"/>
      <c r="EIL104" s="201"/>
      <c r="EIM104" s="201"/>
      <c r="EIN104" s="201"/>
      <c r="EIO104" s="201"/>
      <c r="EIP104" s="201"/>
      <c r="EIQ104" s="201"/>
      <c r="EIR104" s="201"/>
      <c r="EIS104" s="201"/>
      <c r="EIT104" s="201"/>
      <c r="EIU104" s="201"/>
      <c r="EIV104" s="201"/>
      <c r="EIW104" s="201"/>
      <c r="EIX104" s="201"/>
      <c r="EIY104" s="201"/>
      <c r="EIZ104" s="201"/>
      <c r="EJA104" s="201"/>
      <c r="EJB104" s="201"/>
      <c r="EJC104" s="201"/>
      <c r="EJD104" s="201"/>
      <c r="EJE104" s="201"/>
      <c r="EJF104" s="201"/>
      <c r="EJG104" s="201"/>
      <c r="EJH104" s="201"/>
      <c r="EJI104" s="201"/>
      <c r="EJJ104" s="201"/>
      <c r="EJK104" s="201"/>
      <c r="EJL104" s="201"/>
      <c r="EJM104" s="201"/>
      <c r="EJN104" s="201"/>
      <c r="EJO104" s="201"/>
      <c r="EJP104" s="201"/>
      <c r="EJQ104" s="201"/>
      <c r="EJR104" s="201"/>
      <c r="EJS104" s="201"/>
      <c r="EJT104" s="201"/>
      <c r="EJU104" s="201"/>
      <c r="EJV104" s="201"/>
      <c r="EJW104" s="201"/>
      <c r="EJX104" s="201"/>
      <c r="EJY104" s="201"/>
      <c r="EJZ104" s="201"/>
      <c r="EKA104" s="201"/>
      <c r="EKB104" s="201"/>
      <c r="EKC104" s="201"/>
      <c r="EKD104" s="201"/>
      <c r="EKE104" s="201"/>
      <c r="EKF104" s="201"/>
      <c r="EKG104" s="201"/>
      <c r="EKH104" s="201"/>
      <c r="EKI104" s="201"/>
      <c r="EKJ104" s="201"/>
      <c r="EKK104" s="201"/>
      <c r="EKL104" s="201"/>
      <c r="EKM104" s="201"/>
      <c r="EKN104" s="201"/>
      <c r="EKO104" s="201"/>
      <c r="EKP104" s="201"/>
      <c r="EKQ104" s="201"/>
      <c r="EKR104" s="201"/>
      <c r="EKS104" s="201"/>
      <c r="EKT104" s="201"/>
      <c r="EKU104" s="201"/>
      <c r="EKV104" s="201"/>
      <c r="EKW104" s="201"/>
      <c r="EKX104" s="201"/>
      <c r="EKY104" s="201"/>
      <c r="EKZ104" s="201"/>
      <c r="ELA104" s="201"/>
      <c r="ELB104" s="201"/>
      <c r="ELC104" s="201"/>
      <c r="ELD104" s="201"/>
      <c r="ELE104" s="201"/>
      <c r="ELF104" s="201"/>
      <c r="ELG104" s="201"/>
      <c r="ELH104" s="201"/>
      <c r="ELI104" s="201"/>
      <c r="ELJ104" s="201"/>
      <c r="ELK104" s="201"/>
      <c r="ELL104" s="201"/>
      <c r="ELM104" s="201"/>
      <c r="ELN104" s="201"/>
      <c r="ELO104" s="201"/>
      <c r="ELP104" s="201"/>
      <c r="ELQ104" s="201"/>
      <c r="ELR104" s="201"/>
      <c r="ELS104" s="201"/>
      <c r="ELT104" s="201"/>
      <c r="ELU104" s="201"/>
      <c r="ELV104" s="201"/>
      <c r="ELW104" s="201"/>
      <c r="ELX104" s="201"/>
      <c r="ELY104" s="201"/>
      <c r="ELZ104" s="201"/>
      <c r="EMA104" s="201"/>
      <c r="EMB104" s="201"/>
      <c r="EMC104" s="201"/>
      <c r="EMD104" s="201"/>
      <c r="EME104" s="201"/>
      <c r="EMF104" s="201"/>
      <c r="EMG104" s="201"/>
      <c r="EMH104" s="201"/>
      <c r="EMI104" s="201"/>
      <c r="EMJ104" s="201"/>
      <c r="EMK104" s="201"/>
      <c r="EML104" s="201"/>
      <c r="EMM104" s="201"/>
      <c r="EMN104" s="201"/>
      <c r="EMO104" s="201"/>
      <c r="EMP104" s="201"/>
      <c r="EMQ104" s="201"/>
      <c r="EMR104" s="201"/>
      <c r="EMS104" s="201"/>
      <c r="EMT104" s="201"/>
      <c r="EMU104" s="201"/>
      <c r="EMV104" s="201"/>
      <c r="EMW104" s="201"/>
      <c r="EMX104" s="201"/>
      <c r="EMY104" s="201"/>
      <c r="EMZ104" s="201"/>
      <c r="ENA104" s="201"/>
      <c r="ENB104" s="201"/>
      <c r="ENC104" s="201"/>
      <c r="END104" s="201"/>
      <c r="ENE104" s="201"/>
      <c r="ENF104" s="201"/>
      <c r="ENG104" s="201"/>
      <c r="ENH104" s="201"/>
      <c r="ENI104" s="201"/>
      <c r="ENJ104" s="201"/>
      <c r="ENK104" s="201"/>
      <c r="ENL104" s="201"/>
      <c r="ENM104" s="201"/>
      <c r="ENN104" s="201"/>
      <c r="ENO104" s="201"/>
      <c r="ENP104" s="201"/>
      <c r="ENQ104" s="201"/>
      <c r="ENR104" s="201"/>
      <c r="ENS104" s="201"/>
      <c r="ENT104" s="201"/>
      <c r="ENU104" s="201"/>
      <c r="ENV104" s="201"/>
      <c r="ENW104" s="201"/>
      <c r="ENX104" s="201"/>
      <c r="ENY104" s="201"/>
      <c r="ENZ104" s="201"/>
      <c r="EOA104" s="201"/>
      <c r="EOB104" s="201"/>
      <c r="EOC104" s="201"/>
      <c r="EOD104" s="201"/>
      <c r="EOE104" s="201"/>
      <c r="EOF104" s="201"/>
      <c r="EOG104" s="201"/>
      <c r="EOH104" s="201"/>
      <c r="EOI104" s="201"/>
      <c r="EOJ104" s="201"/>
      <c r="EOK104" s="201"/>
      <c r="EOL104" s="201"/>
      <c r="EOM104" s="201"/>
      <c r="EON104" s="201"/>
      <c r="EOO104" s="201"/>
      <c r="EOP104" s="201"/>
      <c r="EOQ104" s="201"/>
      <c r="EOR104" s="201"/>
      <c r="EOS104" s="201"/>
      <c r="EOT104" s="201"/>
      <c r="EOU104" s="201"/>
      <c r="EOV104" s="201"/>
      <c r="EOW104" s="201"/>
      <c r="EOX104" s="201"/>
      <c r="EOY104" s="201"/>
      <c r="EOZ104" s="201"/>
      <c r="EPA104" s="201"/>
      <c r="EPB104" s="201"/>
      <c r="EPC104" s="201"/>
      <c r="EPD104" s="201"/>
      <c r="EPE104" s="201"/>
      <c r="EPF104" s="201"/>
      <c r="EPG104" s="201"/>
      <c r="EPH104" s="201"/>
      <c r="EPI104" s="201"/>
      <c r="EPJ104" s="201"/>
      <c r="EPK104" s="201"/>
      <c r="EPL104" s="201"/>
      <c r="EPM104" s="201"/>
      <c r="EPN104" s="201"/>
      <c r="EPO104" s="201"/>
      <c r="EPP104" s="201"/>
      <c r="EPQ104" s="201"/>
      <c r="EPR104" s="201"/>
      <c r="EPS104" s="201"/>
      <c r="EPT104" s="201"/>
      <c r="EPU104" s="201"/>
      <c r="EPV104" s="201"/>
      <c r="EPW104" s="201"/>
      <c r="EPX104" s="201"/>
      <c r="EPY104" s="201"/>
      <c r="EPZ104" s="201"/>
      <c r="EQA104" s="201"/>
      <c r="EQB104" s="201"/>
      <c r="EQC104" s="201"/>
      <c r="EQD104" s="201"/>
      <c r="EQE104" s="201"/>
      <c r="EQF104" s="201"/>
      <c r="EQG104" s="201"/>
      <c r="EQH104" s="201"/>
      <c r="EQI104" s="201"/>
      <c r="EQJ104" s="201"/>
      <c r="EQK104" s="201"/>
      <c r="EQL104" s="201"/>
      <c r="EQM104" s="201"/>
      <c r="EQN104" s="201"/>
      <c r="EQO104" s="201"/>
      <c r="EQP104" s="201"/>
      <c r="EQQ104" s="201"/>
      <c r="EQR104" s="201"/>
      <c r="EQS104" s="201"/>
      <c r="EQT104" s="201"/>
      <c r="EQU104" s="201"/>
      <c r="EQV104" s="201"/>
      <c r="EQW104" s="201"/>
      <c r="EQX104" s="201"/>
      <c r="EQY104" s="201"/>
      <c r="EQZ104" s="201"/>
      <c r="ERA104" s="201"/>
      <c r="ERB104" s="201"/>
      <c r="ERC104" s="201"/>
      <c r="ERD104" s="201"/>
      <c r="ERE104" s="201"/>
      <c r="ERF104" s="201"/>
      <c r="ERG104" s="201"/>
      <c r="ERH104" s="201"/>
      <c r="ERI104" s="201"/>
      <c r="ERJ104" s="201"/>
      <c r="ERK104" s="201"/>
      <c r="ERL104" s="201"/>
      <c r="ERM104" s="201"/>
      <c r="ERN104" s="201"/>
      <c r="ERO104" s="201"/>
      <c r="ERP104" s="201"/>
      <c r="ERQ104" s="201"/>
      <c r="ERR104" s="201"/>
      <c r="ERS104" s="201"/>
      <c r="ERT104" s="201"/>
      <c r="ERU104" s="201"/>
      <c r="ERV104" s="201"/>
      <c r="ERW104" s="201"/>
      <c r="ERX104" s="201"/>
      <c r="ERY104" s="201"/>
      <c r="ERZ104" s="201"/>
      <c r="ESA104" s="201"/>
      <c r="ESB104" s="201"/>
      <c r="ESC104" s="201"/>
      <c r="ESD104" s="201"/>
      <c r="ESE104" s="201"/>
      <c r="ESF104" s="201"/>
      <c r="ESG104" s="201"/>
      <c r="ESH104" s="201"/>
      <c r="ESI104" s="201"/>
      <c r="ESJ104" s="201"/>
      <c r="ESK104" s="201"/>
      <c r="ESL104" s="201"/>
      <c r="ESM104" s="201"/>
      <c r="ESN104" s="201"/>
      <c r="ESO104" s="201"/>
      <c r="ESP104" s="201"/>
      <c r="ESQ104" s="201"/>
      <c r="ESR104" s="201"/>
      <c r="ESS104" s="201"/>
      <c r="EST104" s="201"/>
      <c r="ESU104" s="201"/>
      <c r="ESV104" s="201"/>
      <c r="ESW104" s="201"/>
      <c r="ESX104" s="201"/>
      <c r="ESY104" s="201"/>
      <c r="ESZ104" s="201"/>
      <c r="ETA104" s="201"/>
      <c r="ETB104" s="201"/>
      <c r="ETC104" s="201"/>
      <c r="ETD104" s="201"/>
      <c r="ETE104" s="201"/>
      <c r="ETF104" s="201"/>
      <c r="ETG104" s="201"/>
      <c r="ETH104" s="201"/>
      <c r="ETI104" s="201"/>
      <c r="ETJ104" s="201"/>
      <c r="ETK104" s="201"/>
      <c r="ETL104" s="201"/>
      <c r="ETM104" s="201"/>
      <c r="ETN104" s="201"/>
      <c r="ETO104" s="201"/>
      <c r="ETP104" s="201"/>
      <c r="ETQ104" s="201"/>
      <c r="ETR104" s="201"/>
      <c r="ETS104" s="201"/>
      <c r="ETT104" s="201"/>
      <c r="ETU104" s="201"/>
      <c r="ETV104" s="201"/>
      <c r="ETW104" s="201"/>
      <c r="ETX104" s="201"/>
      <c r="ETY104" s="201"/>
      <c r="ETZ104" s="201"/>
      <c r="EUA104" s="201"/>
      <c r="EUB104" s="201"/>
      <c r="EUC104" s="201"/>
      <c r="EUD104" s="201"/>
      <c r="EUE104" s="201"/>
      <c r="EUF104" s="201"/>
      <c r="EUG104" s="201"/>
      <c r="EUH104" s="201"/>
      <c r="EUI104" s="201"/>
      <c r="EUJ104" s="201"/>
      <c r="EUK104" s="201"/>
      <c r="EUL104" s="201"/>
      <c r="EUM104" s="201"/>
      <c r="EUN104" s="201"/>
      <c r="EUO104" s="201"/>
      <c r="EUP104" s="201"/>
      <c r="EUQ104" s="201"/>
      <c r="EUR104" s="201"/>
      <c r="EUS104" s="201"/>
      <c r="EUT104" s="201"/>
      <c r="EUU104" s="201"/>
      <c r="EUV104" s="201"/>
      <c r="EUW104" s="201"/>
      <c r="EUX104" s="201"/>
      <c r="EUY104" s="201"/>
      <c r="EUZ104" s="201"/>
      <c r="EVA104" s="201"/>
      <c r="EVB104" s="201"/>
      <c r="EVC104" s="201"/>
      <c r="EVD104" s="201"/>
      <c r="EVE104" s="201"/>
      <c r="EVF104" s="201"/>
      <c r="EVG104" s="201"/>
      <c r="EVH104" s="201"/>
      <c r="EVI104" s="201"/>
      <c r="EVJ104" s="201"/>
      <c r="EVK104" s="201"/>
      <c r="EVL104" s="201"/>
      <c r="EVM104" s="201"/>
      <c r="EVN104" s="201"/>
      <c r="EVO104" s="201"/>
      <c r="EVP104" s="201"/>
      <c r="EVQ104" s="201"/>
      <c r="EVR104" s="201"/>
      <c r="EVS104" s="201"/>
      <c r="EVT104" s="201"/>
      <c r="EVU104" s="201"/>
      <c r="EVV104" s="201"/>
      <c r="EVW104" s="201"/>
      <c r="EVX104" s="201"/>
      <c r="EVY104" s="201"/>
      <c r="EVZ104" s="201"/>
      <c r="EWA104" s="201"/>
      <c r="EWB104" s="201"/>
      <c r="EWC104" s="201"/>
      <c r="EWD104" s="201"/>
      <c r="EWE104" s="201"/>
      <c r="EWF104" s="201"/>
      <c r="EWG104" s="201"/>
      <c r="EWH104" s="201"/>
      <c r="EWI104" s="201"/>
      <c r="EWJ104" s="201"/>
      <c r="EWK104" s="201"/>
      <c r="EWL104" s="201"/>
      <c r="EWM104" s="201"/>
      <c r="EWN104" s="201"/>
      <c r="EWO104" s="201"/>
      <c r="EWP104" s="201"/>
      <c r="EWQ104" s="201"/>
      <c r="EWR104" s="201"/>
      <c r="EWS104" s="201"/>
      <c r="EWT104" s="201"/>
      <c r="EWU104" s="201"/>
      <c r="EWV104" s="201"/>
      <c r="EWW104" s="201"/>
      <c r="EWX104" s="201"/>
      <c r="EWY104" s="201"/>
      <c r="EWZ104" s="201"/>
      <c r="EXA104" s="201"/>
      <c r="EXB104" s="201"/>
      <c r="EXC104" s="201"/>
      <c r="EXD104" s="201"/>
      <c r="EXE104" s="201"/>
      <c r="EXF104" s="201"/>
      <c r="EXG104" s="201"/>
      <c r="EXH104" s="201"/>
      <c r="EXI104" s="201"/>
      <c r="EXJ104" s="201"/>
      <c r="EXK104" s="201"/>
      <c r="EXL104" s="201"/>
      <c r="EXM104" s="201"/>
      <c r="EXN104" s="201"/>
      <c r="EXO104" s="201"/>
      <c r="EXP104" s="201"/>
      <c r="EXQ104" s="201"/>
      <c r="EXR104" s="201"/>
      <c r="EXS104" s="201"/>
      <c r="EXT104" s="201"/>
      <c r="EXU104" s="201"/>
      <c r="EXV104" s="201"/>
      <c r="EXW104" s="201"/>
      <c r="EXX104" s="201"/>
      <c r="EXY104" s="201"/>
      <c r="EXZ104" s="201"/>
      <c r="EYA104" s="201"/>
      <c r="EYB104" s="201"/>
      <c r="EYC104" s="201"/>
      <c r="EYD104" s="201"/>
      <c r="EYE104" s="201"/>
      <c r="EYF104" s="201"/>
      <c r="EYG104" s="201"/>
      <c r="EYH104" s="201"/>
      <c r="EYI104" s="201"/>
      <c r="EYJ104" s="201"/>
      <c r="EYK104" s="201"/>
      <c r="EYL104" s="201"/>
      <c r="EYM104" s="201"/>
      <c r="EYN104" s="201"/>
      <c r="EYO104" s="201"/>
      <c r="EYP104" s="201"/>
      <c r="EYQ104" s="201"/>
      <c r="EYR104" s="201"/>
      <c r="EYS104" s="201"/>
      <c r="EYT104" s="201"/>
      <c r="EYU104" s="201"/>
      <c r="EYV104" s="201"/>
      <c r="EYW104" s="201"/>
      <c r="EYX104" s="201"/>
      <c r="EYY104" s="201"/>
      <c r="EYZ104" s="201"/>
      <c r="EZA104" s="201"/>
      <c r="EZB104" s="201"/>
      <c r="EZC104" s="201"/>
      <c r="EZD104" s="201"/>
      <c r="EZE104" s="201"/>
      <c r="EZF104" s="201"/>
      <c r="EZG104" s="201"/>
      <c r="EZH104" s="201"/>
      <c r="EZI104" s="201"/>
      <c r="EZJ104" s="201"/>
      <c r="EZK104" s="201"/>
      <c r="EZL104" s="201"/>
      <c r="EZM104" s="201"/>
      <c r="EZN104" s="201"/>
      <c r="EZO104" s="201"/>
      <c r="EZP104" s="201"/>
      <c r="EZQ104" s="201"/>
      <c r="EZR104" s="201"/>
      <c r="EZS104" s="201"/>
      <c r="EZT104" s="201"/>
      <c r="EZU104" s="201"/>
      <c r="EZV104" s="201"/>
      <c r="EZW104" s="201"/>
      <c r="EZX104" s="201"/>
      <c r="EZY104" s="201"/>
      <c r="EZZ104" s="201"/>
      <c r="FAA104" s="201"/>
      <c r="FAB104" s="201"/>
      <c r="FAC104" s="201"/>
      <c r="FAD104" s="201"/>
      <c r="FAE104" s="201"/>
      <c r="FAF104" s="201"/>
      <c r="FAG104" s="201"/>
      <c r="FAH104" s="201"/>
      <c r="FAI104" s="201"/>
      <c r="FAJ104" s="201"/>
      <c r="FAK104" s="201"/>
      <c r="FAL104" s="201"/>
      <c r="FAM104" s="201"/>
      <c r="FAN104" s="201"/>
      <c r="FAO104" s="201"/>
      <c r="FAP104" s="201"/>
      <c r="FAQ104" s="201"/>
      <c r="FAR104" s="201"/>
      <c r="FAS104" s="201"/>
      <c r="FAT104" s="201"/>
      <c r="FAU104" s="201"/>
      <c r="FAV104" s="201"/>
      <c r="FAW104" s="201"/>
      <c r="FAX104" s="201"/>
      <c r="FAY104" s="201"/>
      <c r="FAZ104" s="201"/>
      <c r="FBA104" s="201"/>
      <c r="FBB104" s="201"/>
      <c r="FBC104" s="201"/>
      <c r="FBD104" s="201"/>
      <c r="FBE104" s="201"/>
      <c r="FBF104" s="201"/>
      <c r="FBG104" s="201"/>
      <c r="FBH104" s="201"/>
      <c r="FBI104" s="201"/>
      <c r="FBJ104" s="201"/>
      <c r="FBK104" s="201"/>
      <c r="FBL104" s="201"/>
      <c r="FBM104" s="201"/>
      <c r="FBN104" s="201"/>
      <c r="FBO104" s="201"/>
      <c r="FBP104" s="201"/>
      <c r="FBQ104" s="201"/>
      <c r="FBR104" s="201"/>
      <c r="FBS104" s="201"/>
      <c r="FBT104" s="201"/>
      <c r="FBU104" s="201"/>
      <c r="FBV104" s="201"/>
      <c r="FBW104" s="201"/>
      <c r="FBX104" s="201"/>
      <c r="FBY104" s="201"/>
      <c r="FBZ104" s="201"/>
      <c r="FCA104" s="201"/>
      <c r="FCB104" s="201"/>
      <c r="FCC104" s="201"/>
      <c r="FCD104" s="201"/>
      <c r="FCE104" s="201"/>
      <c r="FCF104" s="201"/>
      <c r="FCG104" s="201"/>
      <c r="FCH104" s="201"/>
      <c r="FCI104" s="201"/>
      <c r="FCJ104" s="201"/>
      <c r="FCK104" s="201"/>
      <c r="FCL104" s="201"/>
      <c r="FCM104" s="201"/>
      <c r="FCN104" s="201"/>
      <c r="FCO104" s="201"/>
      <c r="FCP104" s="201"/>
      <c r="FCQ104" s="201"/>
      <c r="FCR104" s="201"/>
      <c r="FCS104" s="201"/>
      <c r="FCT104" s="201"/>
      <c r="FCU104" s="201"/>
      <c r="FCV104" s="201"/>
      <c r="FCW104" s="201"/>
      <c r="FCX104" s="201"/>
      <c r="FCY104" s="201"/>
      <c r="FCZ104" s="201"/>
      <c r="FDA104" s="201"/>
      <c r="FDB104" s="201"/>
      <c r="FDC104" s="201"/>
      <c r="FDD104" s="201"/>
      <c r="FDE104" s="201"/>
      <c r="FDF104" s="201"/>
      <c r="FDG104" s="201"/>
      <c r="FDH104" s="201"/>
      <c r="FDI104" s="201"/>
      <c r="FDJ104" s="201"/>
      <c r="FDK104" s="201"/>
      <c r="FDL104" s="201"/>
      <c r="FDM104" s="201"/>
      <c r="FDN104" s="201"/>
      <c r="FDO104" s="201"/>
      <c r="FDP104" s="201"/>
      <c r="FDQ104" s="201"/>
      <c r="FDR104" s="201"/>
      <c r="FDS104" s="201"/>
      <c r="FDT104" s="201"/>
      <c r="FDU104" s="201"/>
      <c r="FDV104" s="201"/>
      <c r="FDW104" s="201"/>
      <c r="FDX104" s="201"/>
      <c r="FDY104" s="201"/>
      <c r="FDZ104" s="201"/>
      <c r="FEA104" s="201"/>
      <c r="FEB104" s="201"/>
      <c r="FEC104" s="201"/>
      <c r="FED104" s="201"/>
      <c r="FEE104" s="201"/>
      <c r="FEF104" s="201"/>
      <c r="FEG104" s="201"/>
      <c r="FEH104" s="201"/>
      <c r="FEI104" s="201"/>
      <c r="FEJ104" s="201"/>
      <c r="FEK104" s="201"/>
      <c r="FEL104" s="201"/>
      <c r="FEM104" s="201"/>
      <c r="FEN104" s="201"/>
      <c r="FEO104" s="201"/>
      <c r="FEP104" s="201"/>
      <c r="FEQ104" s="201"/>
      <c r="FER104" s="201"/>
      <c r="FES104" s="201"/>
      <c r="FET104" s="201"/>
      <c r="FEU104" s="201"/>
      <c r="FEV104" s="201"/>
      <c r="FEW104" s="201"/>
      <c r="FEX104" s="201"/>
      <c r="FEY104" s="201"/>
      <c r="FEZ104" s="201"/>
      <c r="FFA104" s="201"/>
      <c r="FFB104" s="201"/>
      <c r="FFC104" s="201"/>
      <c r="FFD104" s="201"/>
      <c r="FFE104" s="201"/>
      <c r="FFF104" s="201"/>
      <c r="FFG104" s="201"/>
      <c r="FFH104" s="201"/>
      <c r="FFI104" s="201"/>
      <c r="FFJ104" s="201"/>
      <c r="FFK104" s="201"/>
      <c r="FFL104" s="201"/>
      <c r="FFM104" s="201"/>
      <c r="FFN104" s="201"/>
      <c r="FFO104" s="201"/>
      <c r="FFP104" s="201"/>
      <c r="FFQ104" s="201"/>
      <c r="FFR104" s="201"/>
      <c r="FFS104" s="201"/>
      <c r="FFT104" s="201"/>
      <c r="FFU104" s="201"/>
      <c r="FFV104" s="201"/>
      <c r="FFW104" s="201"/>
      <c r="FFX104" s="201"/>
      <c r="FFY104" s="201"/>
      <c r="FFZ104" s="201"/>
      <c r="FGA104" s="201"/>
      <c r="FGB104" s="201"/>
      <c r="FGC104" s="201"/>
      <c r="FGD104" s="201"/>
      <c r="FGE104" s="201"/>
      <c r="FGF104" s="201"/>
      <c r="FGG104" s="201"/>
      <c r="FGH104" s="201"/>
      <c r="FGI104" s="201"/>
      <c r="FGJ104" s="201"/>
      <c r="FGK104" s="201"/>
      <c r="FGL104" s="201"/>
      <c r="FGM104" s="201"/>
      <c r="FGN104" s="201"/>
      <c r="FGO104" s="201"/>
      <c r="FGP104" s="201"/>
      <c r="FGQ104" s="201"/>
      <c r="FGR104" s="201"/>
      <c r="FGS104" s="201"/>
      <c r="FGT104" s="201"/>
      <c r="FGU104" s="201"/>
      <c r="FGV104" s="201"/>
      <c r="FGW104" s="201"/>
      <c r="FGX104" s="201"/>
      <c r="FGY104" s="201"/>
      <c r="FGZ104" s="201"/>
      <c r="FHA104" s="201"/>
      <c r="FHB104" s="201"/>
      <c r="FHC104" s="201"/>
      <c r="FHD104" s="201"/>
      <c r="FHE104" s="201"/>
      <c r="FHF104" s="201"/>
      <c r="FHG104" s="201"/>
      <c r="FHH104" s="201"/>
      <c r="FHI104" s="201"/>
      <c r="FHJ104" s="201"/>
      <c r="FHK104" s="201"/>
      <c r="FHL104" s="201"/>
      <c r="FHM104" s="201"/>
      <c r="FHN104" s="201"/>
      <c r="FHO104" s="201"/>
      <c r="FHP104" s="201"/>
      <c r="FHQ104" s="201"/>
      <c r="FHR104" s="201"/>
      <c r="FHS104" s="201"/>
      <c r="FHT104" s="201"/>
      <c r="FHU104" s="201"/>
      <c r="FHV104" s="201"/>
      <c r="FHW104" s="201"/>
      <c r="FHX104" s="201"/>
      <c r="FHY104" s="201"/>
      <c r="FHZ104" s="201"/>
      <c r="FIA104" s="201"/>
      <c r="FIB104" s="201"/>
      <c r="FIC104" s="201"/>
      <c r="FID104" s="201"/>
      <c r="FIE104" s="201"/>
      <c r="FIF104" s="201"/>
      <c r="FIG104" s="201"/>
      <c r="FIH104" s="201"/>
      <c r="FII104" s="201"/>
      <c r="FIJ104" s="201"/>
      <c r="FIK104" s="201"/>
      <c r="FIL104" s="201"/>
      <c r="FIM104" s="201"/>
      <c r="FIN104" s="201"/>
      <c r="FIO104" s="201"/>
      <c r="FIP104" s="201"/>
      <c r="FIQ104" s="201"/>
      <c r="FIR104" s="201"/>
      <c r="FIS104" s="201"/>
      <c r="FIT104" s="201"/>
      <c r="FIU104" s="201"/>
      <c r="FIV104" s="201"/>
      <c r="FIW104" s="201"/>
      <c r="FIX104" s="201"/>
      <c r="FIY104" s="201"/>
      <c r="FIZ104" s="201"/>
      <c r="FJA104" s="201"/>
      <c r="FJB104" s="201"/>
      <c r="FJC104" s="201"/>
      <c r="FJD104" s="201"/>
      <c r="FJE104" s="201"/>
      <c r="FJF104" s="201"/>
      <c r="FJG104" s="201"/>
      <c r="FJH104" s="201"/>
      <c r="FJI104" s="201"/>
      <c r="FJJ104" s="201"/>
      <c r="FJK104" s="201"/>
      <c r="FJL104" s="201"/>
      <c r="FJM104" s="201"/>
      <c r="FJN104" s="201"/>
      <c r="FJO104" s="201"/>
      <c r="FJP104" s="201"/>
      <c r="FJQ104" s="201"/>
      <c r="FJR104" s="201"/>
      <c r="FJS104" s="201"/>
      <c r="FJT104" s="201"/>
      <c r="FJU104" s="201"/>
      <c r="FJV104" s="201"/>
      <c r="FJW104" s="201"/>
      <c r="FJX104" s="201"/>
      <c r="FJY104" s="201"/>
      <c r="FJZ104" s="201"/>
      <c r="FKA104" s="201"/>
      <c r="FKB104" s="201"/>
      <c r="FKC104" s="201"/>
      <c r="FKD104" s="201"/>
      <c r="FKE104" s="201"/>
      <c r="FKF104" s="201"/>
      <c r="FKG104" s="201"/>
      <c r="FKH104" s="201"/>
      <c r="FKI104" s="201"/>
      <c r="FKJ104" s="201"/>
      <c r="FKK104" s="201"/>
      <c r="FKL104" s="201"/>
      <c r="FKM104" s="201"/>
      <c r="FKN104" s="201"/>
      <c r="FKO104" s="201"/>
      <c r="FKP104" s="201"/>
      <c r="FKQ104" s="201"/>
      <c r="FKR104" s="201"/>
      <c r="FKS104" s="201"/>
      <c r="FKT104" s="201"/>
      <c r="FKU104" s="201"/>
      <c r="FKV104" s="201"/>
      <c r="FKW104" s="201"/>
      <c r="FKX104" s="201"/>
      <c r="FKY104" s="201"/>
      <c r="FKZ104" s="201"/>
      <c r="FLA104" s="201"/>
      <c r="FLB104" s="201"/>
      <c r="FLC104" s="201"/>
      <c r="FLD104" s="201"/>
      <c r="FLE104" s="201"/>
      <c r="FLF104" s="201"/>
      <c r="FLG104" s="201"/>
      <c r="FLH104" s="201"/>
      <c r="FLI104" s="201"/>
      <c r="FLJ104" s="201"/>
      <c r="FLK104" s="201"/>
      <c r="FLL104" s="201"/>
      <c r="FLM104" s="201"/>
      <c r="FLN104" s="201"/>
      <c r="FLO104" s="201"/>
      <c r="FLP104" s="201"/>
      <c r="FLQ104" s="201"/>
      <c r="FLR104" s="201"/>
      <c r="FLS104" s="201"/>
      <c r="FLT104" s="201"/>
      <c r="FLU104" s="201"/>
      <c r="FLV104" s="201"/>
      <c r="FLW104" s="201"/>
      <c r="FLX104" s="201"/>
      <c r="FLY104" s="201"/>
      <c r="FLZ104" s="201"/>
      <c r="FMA104" s="201"/>
      <c r="FMB104" s="201"/>
      <c r="FMC104" s="201"/>
      <c r="FMD104" s="201"/>
      <c r="FME104" s="201"/>
      <c r="FMF104" s="201"/>
      <c r="FMG104" s="201"/>
      <c r="FMH104" s="201"/>
      <c r="FMI104" s="201"/>
      <c r="FMJ104" s="201"/>
      <c r="FMK104" s="201"/>
      <c r="FML104" s="201"/>
      <c r="FMM104" s="201"/>
      <c r="FMN104" s="201"/>
      <c r="FMO104" s="201"/>
      <c r="FMP104" s="201"/>
      <c r="FMQ104" s="201"/>
      <c r="FMR104" s="201"/>
      <c r="FMS104" s="201"/>
      <c r="FMT104" s="201"/>
      <c r="FMU104" s="201"/>
      <c r="FMV104" s="201"/>
      <c r="FMW104" s="201"/>
      <c r="FMX104" s="201"/>
      <c r="FMY104" s="201"/>
      <c r="FMZ104" s="201"/>
      <c r="FNA104" s="201"/>
      <c r="FNB104" s="201"/>
      <c r="FNC104" s="201"/>
      <c r="FND104" s="201"/>
      <c r="FNE104" s="201"/>
      <c r="FNF104" s="201"/>
      <c r="FNG104" s="201"/>
      <c r="FNH104" s="201"/>
      <c r="FNI104" s="201"/>
      <c r="FNJ104" s="201"/>
      <c r="FNK104" s="201"/>
      <c r="FNL104" s="201"/>
      <c r="FNM104" s="201"/>
      <c r="FNN104" s="201"/>
      <c r="FNO104" s="201"/>
      <c r="FNP104" s="201"/>
      <c r="FNQ104" s="201"/>
      <c r="FNR104" s="201"/>
      <c r="FNS104" s="201"/>
      <c r="FNT104" s="201"/>
      <c r="FNU104" s="201"/>
      <c r="FNV104" s="201"/>
      <c r="FNW104" s="201"/>
      <c r="FNX104" s="201"/>
      <c r="FNY104" s="201"/>
      <c r="FNZ104" s="201"/>
      <c r="FOA104" s="201"/>
      <c r="FOB104" s="201"/>
      <c r="FOC104" s="201"/>
      <c r="FOD104" s="201"/>
      <c r="FOE104" s="201"/>
      <c r="FOF104" s="201"/>
      <c r="FOG104" s="201"/>
      <c r="FOH104" s="201"/>
      <c r="FOI104" s="201"/>
      <c r="FOJ104" s="201"/>
      <c r="FOK104" s="201"/>
      <c r="FOL104" s="201"/>
      <c r="FOM104" s="201"/>
      <c r="FON104" s="201"/>
      <c r="FOO104" s="201"/>
      <c r="FOP104" s="201"/>
      <c r="FOQ104" s="201"/>
      <c r="FOR104" s="201"/>
      <c r="FOS104" s="201"/>
      <c r="FOT104" s="201"/>
      <c r="FOU104" s="201"/>
      <c r="FOV104" s="201"/>
      <c r="FOW104" s="201"/>
      <c r="FOX104" s="201"/>
      <c r="FOY104" s="201"/>
      <c r="FOZ104" s="201"/>
      <c r="FPA104" s="201"/>
      <c r="FPB104" s="201"/>
      <c r="FPC104" s="201"/>
      <c r="FPD104" s="201"/>
      <c r="FPE104" s="201"/>
      <c r="FPF104" s="201"/>
      <c r="FPG104" s="201"/>
      <c r="FPH104" s="201"/>
      <c r="FPI104" s="201"/>
      <c r="FPJ104" s="201"/>
      <c r="FPK104" s="201"/>
      <c r="FPL104" s="201"/>
      <c r="FPM104" s="201"/>
      <c r="FPN104" s="201"/>
      <c r="FPO104" s="201"/>
      <c r="FPP104" s="201"/>
      <c r="FPQ104" s="201"/>
      <c r="FPR104" s="201"/>
      <c r="FPS104" s="201"/>
      <c r="FPT104" s="201"/>
      <c r="FPU104" s="201"/>
      <c r="FPV104" s="201"/>
      <c r="FPW104" s="201"/>
      <c r="FPX104" s="201"/>
      <c r="FPY104" s="201"/>
      <c r="FPZ104" s="201"/>
      <c r="FQA104" s="201"/>
      <c r="FQB104" s="201"/>
      <c r="FQC104" s="201"/>
      <c r="FQD104" s="201"/>
      <c r="FQE104" s="201"/>
      <c r="FQF104" s="201"/>
      <c r="FQG104" s="201"/>
      <c r="FQH104" s="201"/>
      <c r="FQI104" s="201"/>
      <c r="FQJ104" s="201"/>
      <c r="FQK104" s="201"/>
      <c r="FQL104" s="201"/>
      <c r="FQM104" s="201"/>
      <c r="FQN104" s="201"/>
      <c r="FQO104" s="201"/>
      <c r="FQP104" s="201"/>
      <c r="FQQ104" s="201"/>
      <c r="FQR104" s="201"/>
      <c r="FQS104" s="201"/>
      <c r="FQT104" s="201"/>
      <c r="FQU104" s="201"/>
      <c r="FQV104" s="201"/>
      <c r="FQW104" s="201"/>
      <c r="FQX104" s="201"/>
      <c r="FQY104" s="201"/>
      <c r="FQZ104" s="201"/>
      <c r="FRA104" s="201"/>
      <c r="FRB104" s="201"/>
      <c r="FRC104" s="201"/>
      <c r="FRD104" s="201"/>
      <c r="FRE104" s="201"/>
      <c r="FRF104" s="201"/>
      <c r="FRG104" s="201"/>
      <c r="FRH104" s="201"/>
      <c r="FRI104" s="201"/>
      <c r="FRJ104" s="201"/>
      <c r="FRK104" s="201"/>
      <c r="FRL104" s="201"/>
      <c r="FRM104" s="201"/>
      <c r="FRN104" s="201"/>
      <c r="FRO104" s="201"/>
      <c r="FRP104" s="201"/>
      <c r="FRQ104" s="201"/>
      <c r="FRR104" s="201"/>
      <c r="FRS104" s="201"/>
      <c r="FRT104" s="201"/>
      <c r="FRU104" s="201"/>
      <c r="FRV104" s="201"/>
      <c r="FRW104" s="201"/>
      <c r="FRX104" s="201"/>
      <c r="FRY104" s="201"/>
      <c r="FRZ104" s="201"/>
      <c r="FSA104" s="201"/>
      <c r="FSB104" s="201"/>
      <c r="FSC104" s="201"/>
      <c r="FSD104" s="201"/>
      <c r="FSE104" s="201"/>
      <c r="FSF104" s="201"/>
      <c r="FSG104" s="201"/>
      <c r="FSH104" s="201"/>
      <c r="FSI104" s="201"/>
      <c r="FSJ104" s="201"/>
      <c r="FSK104" s="201"/>
      <c r="FSL104" s="201"/>
      <c r="FSM104" s="201"/>
      <c r="FSN104" s="201"/>
      <c r="FSO104" s="201"/>
      <c r="FSP104" s="201"/>
      <c r="FSQ104" s="201"/>
      <c r="FSR104" s="201"/>
      <c r="FSS104" s="201"/>
      <c r="FST104" s="201"/>
      <c r="FSU104" s="201"/>
      <c r="FSV104" s="201"/>
      <c r="FSW104" s="201"/>
      <c r="FSX104" s="201"/>
      <c r="FSY104" s="201"/>
      <c r="FSZ104" s="201"/>
      <c r="FTA104" s="201"/>
      <c r="FTB104" s="201"/>
      <c r="FTC104" s="201"/>
      <c r="FTD104" s="201"/>
      <c r="FTE104" s="201"/>
      <c r="FTF104" s="201"/>
      <c r="FTG104" s="201"/>
      <c r="FTH104" s="201"/>
      <c r="FTI104" s="201"/>
      <c r="FTJ104" s="201"/>
      <c r="FTK104" s="201"/>
      <c r="FTL104" s="201"/>
      <c r="FTM104" s="201"/>
      <c r="FTN104" s="201"/>
      <c r="FTO104" s="201"/>
      <c r="FTP104" s="201"/>
      <c r="FTQ104" s="201"/>
      <c r="FTR104" s="201"/>
      <c r="FTS104" s="201"/>
      <c r="FTT104" s="201"/>
      <c r="FTU104" s="201"/>
      <c r="FTV104" s="201"/>
      <c r="FTW104" s="201"/>
      <c r="FTX104" s="201"/>
      <c r="FTY104" s="201"/>
      <c r="FTZ104" s="201"/>
      <c r="FUA104" s="201"/>
      <c r="FUB104" s="201"/>
      <c r="FUC104" s="201"/>
      <c r="FUD104" s="201"/>
      <c r="FUE104" s="201"/>
      <c r="FUF104" s="201"/>
      <c r="FUG104" s="201"/>
      <c r="FUH104" s="201"/>
      <c r="FUI104" s="201"/>
      <c r="FUJ104" s="201"/>
      <c r="FUK104" s="201"/>
      <c r="FUL104" s="201"/>
      <c r="FUM104" s="201"/>
      <c r="FUN104" s="201"/>
      <c r="FUO104" s="201"/>
      <c r="FUP104" s="201"/>
      <c r="FUQ104" s="201"/>
      <c r="FUR104" s="201"/>
      <c r="FUS104" s="201"/>
      <c r="FUT104" s="201"/>
      <c r="FUU104" s="201"/>
      <c r="FUV104" s="201"/>
      <c r="FUW104" s="201"/>
      <c r="FUX104" s="201"/>
      <c r="FUY104" s="201"/>
      <c r="FUZ104" s="201"/>
      <c r="FVA104" s="201"/>
      <c r="FVB104" s="201"/>
      <c r="FVC104" s="201"/>
      <c r="FVD104" s="201"/>
      <c r="FVE104" s="201"/>
      <c r="FVF104" s="201"/>
      <c r="FVG104" s="201"/>
      <c r="FVH104" s="201"/>
      <c r="FVI104" s="201"/>
      <c r="FVJ104" s="201"/>
      <c r="FVK104" s="201"/>
      <c r="FVL104" s="201"/>
      <c r="FVM104" s="201"/>
      <c r="FVN104" s="201"/>
      <c r="FVO104" s="201"/>
      <c r="FVP104" s="201"/>
      <c r="FVQ104" s="201"/>
      <c r="FVR104" s="201"/>
      <c r="FVS104" s="201"/>
      <c r="FVT104" s="201"/>
      <c r="FVU104" s="201"/>
      <c r="FVV104" s="201"/>
      <c r="FVW104" s="201"/>
      <c r="FVX104" s="201"/>
      <c r="FVY104" s="201"/>
      <c r="FVZ104" s="201"/>
      <c r="FWA104" s="201"/>
      <c r="FWB104" s="201"/>
      <c r="FWC104" s="201"/>
      <c r="FWD104" s="201"/>
      <c r="FWE104" s="201"/>
      <c r="FWF104" s="201"/>
      <c r="FWG104" s="201"/>
      <c r="FWH104" s="201"/>
      <c r="FWI104" s="201"/>
      <c r="FWJ104" s="201"/>
      <c r="FWK104" s="201"/>
      <c r="FWL104" s="201"/>
      <c r="FWM104" s="201"/>
      <c r="FWN104" s="201"/>
      <c r="FWO104" s="201"/>
      <c r="FWP104" s="201"/>
      <c r="FWQ104" s="201"/>
      <c r="FWR104" s="201"/>
      <c r="FWS104" s="201"/>
      <c r="FWT104" s="201"/>
      <c r="FWU104" s="201"/>
      <c r="FWV104" s="201"/>
      <c r="FWW104" s="201"/>
      <c r="FWX104" s="201"/>
      <c r="FWY104" s="201"/>
      <c r="FWZ104" s="201"/>
      <c r="FXA104" s="201"/>
      <c r="FXB104" s="201"/>
      <c r="FXC104" s="201"/>
      <c r="FXD104" s="201"/>
      <c r="FXE104" s="201"/>
      <c r="FXF104" s="201"/>
      <c r="FXG104" s="201"/>
      <c r="FXH104" s="201"/>
      <c r="FXI104" s="201"/>
      <c r="FXJ104" s="201"/>
      <c r="FXK104" s="201"/>
      <c r="FXL104" s="201"/>
      <c r="FXM104" s="201"/>
      <c r="FXN104" s="201"/>
      <c r="FXO104" s="201"/>
      <c r="FXP104" s="201"/>
      <c r="FXQ104" s="201"/>
      <c r="FXR104" s="201"/>
      <c r="FXS104" s="201"/>
      <c r="FXT104" s="201"/>
      <c r="FXU104" s="201"/>
      <c r="FXV104" s="201"/>
      <c r="FXW104" s="201"/>
      <c r="FXX104" s="201"/>
      <c r="FXY104" s="201"/>
      <c r="FXZ104" s="201"/>
      <c r="FYA104" s="201"/>
      <c r="FYB104" s="201"/>
      <c r="FYC104" s="201"/>
      <c r="FYD104" s="201"/>
      <c r="FYE104" s="201"/>
      <c r="FYF104" s="201"/>
      <c r="FYG104" s="201"/>
      <c r="FYH104" s="201"/>
      <c r="FYI104" s="201"/>
      <c r="FYJ104" s="201"/>
      <c r="FYK104" s="201"/>
      <c r="FYL104" s="201"/>
      <c r="FYM104" s="201"/>
      <c r="FYN104" s="201"/>
      <c r="FYO104" s="201"/>
      <c r="FYP104" s="201"/>
      <c r="FYQ104" s="201"/>
      <c r="FYR104" s="201"/>
      <c r="FYS104" s="201"/>
      <c r="FYT104" s="201"/>
      <c r="FYU104" s="201"/>
      <c r="FYV104" s="201"/>
      <c r="FYW104" s="201"/>
      <c r="FYX104" s="201"/>
      <c r="FYY104" s="201"/>
      <c r="FYZ104" s="201"/>
      <c r="FZA104" s="201"/>
      <c r="FZB104" s="201"/>
      <c r="FZC104" s="201"/>
      <c r="FZD104" s="201"/>
      <c r="FZE104" s="201"/>
      <c r="FZF104" s="201"/>
      <c r="FZG104" s="201"/>
      <c r="FZH104" s="201"/>
      <c r="FZI104" s="201"/>
      <c r="FZJ104" s="201"/>
      <c r="FZK104" s="201"/>
      <c r="FZL104" s="201"/>
      <c r="FZM104" s="201"/>
      <c r="FZN104" s="201"/>
      <c r="FZO104" s="201"/>
      <c r="FZP104" s="201"/>
      <c r="FZQ104" s="201"/>
      <c r="FZR104" s="201"/>
      <c r="FZS104" s="201"/>
      <c r="FZT104" s="201"/>
      <c r="FZU104" s="201"/>
      <c r="FZV104" s="201"/>
      <c r="FZW104" s="201"/>
      <c r="FZX104" s="201"/>
      <c r="FZY104" s="201"/>
      <c r="FZZ104" s="201"/>
      <c r="GAA104" s="201"/>
      <c r="GAB104" s="201"/>
      <c r="GAC104" s="201"/>
      <c r="GAD104" s="201"/>
      <c r="GAE104" s="201"/>
      <c r="GAF104" s="201"/>
      <c r="GAG104" s="201"/>
      <c r="GAH104" s="201"/>
      <c r="GAI104" s="201"/>
      <c r="GAJ104" s="201"/>
      <c r="GAK104" s="201"/>
      <c r="GAL104" s="201"/>
      <c r="GAM104" s="201"/>
      <c r="GAN104" s="201"/>
      <c r="GAO104" s="201"/>
      <c r="GAP104" s="201"/>
      <c r="GAQ104" s="201"/>
      <c r="GAR104" s="201"/>
      <c r="GAS104" s="201"/>
      <c r="GAT104" s="201"/>
      <c r="GAU104" s="201"/>
      <c r="GAV104" s="201"/>
      <c r="GAW104" s="201"/>
      <c r="GAX104" s="201"/>
      <c r="GAY104" s="201"/>
      <c r="GAZ104" s="201"/>
      <c r="GBA104" s="201"/>
      <c r="GBB104" s="201"/>
      <c r="GBC104" s="201"/>
      <c r="GBD104" s="201"/>
      <c r="GBE104" s="201"/>
      <c r="GBF104" s="201"/>
      <c r="GBG104" s="201"/>
      <c r="GBH104" s="201"/>
      <c r="GBI104" s="201"/>
      <c r="GBJ104" s="201"/>
      <c r="GBK104" s="201"/>
      <c r="GBL104" s="201"/>
      <c r="GBM104" s="201"/>
      <c r="GBN104" s="201"/>
      <c r="GBO104" s="201"/>
      <c r="GBP104" s="201"/>
      <c r="GBQ104" s="201"/>
      <c r="GBR104" s="201"/>
      <c r="GBS104" s="201"/>
      <c r="GBT104" s="201"/>
      <c r="GBU104" s="201"/>
      <c r="GBV104" s="201"/>
      <c r="GBW104" s="201"/>
      <c r="GBX104" s="201"/>
      <c r="GBY104" s="201"/>
      <c r="GBZ104" s="201"/>
      <c r="GCA104" s="201"/>
      <c r="GCB104" s="201"/>
      <c r="GCC104" s="201"/>
      <c r="GCD104" s="201"/>
      <c r="GCE104" s="201"/>
      <c r="GCF104" s="201"/>
      <c r="GCG104" s="201"/>
      <c r="GCH104" s="201"/>
      <c r="GCI104" s="201"/>
      <c r="GCJ104" s="201"/>
      <c r="GCK104" s="201"/>
      <c r="GCL104" s="201"/>
      <c r="GCM104" s="201"/>
      <c r="GCN104" s="201"/>
      <c r="GCO104" s="201"/>
      <c r="GCP104" s="201"/>
      <c r="GCQ104" s="201"/>
      <c r="GCR104" s="201"/>
      <c r="GCS104" s="201"/>
      <c r="GCT104" s="201"/>
      <c r="GCU104" s="201"/>
      <c r="GCV104" s="201"/>
      <c r="GCW104" s="201"/>
      <c r="GCX104" s="201"/>
      <c r="GCY104" s="201"/>
      <c r="GCZ104" s="201"/>
      <c r="GDA104" s="201"/>
      <c r="GDB104" s="201"/>
      <c r="GDC104" s="201"/>
      <c r="GDD104" s="201"/>
      <c r="GDE104" s="201"/>
      <c r="GDF104" s="201"/>
      <c r="GDG104" s="201"/>
      <c r="GDH104" s="201"/>
      <c r="GDI104" s="201"/>
      <c r="GDJ104" s="201"/>
      <c r="GDK104" s="201"/>
      <c r="GDL104" s="201"/>
      <c r="GDM104" s="201"/>
      <c r="GDN104" s="201"/>
      <c r="GDO104" s="201"/>
      <c r="GDP104" s="201"/>
      <c r="GDQ104" s="201"/>
      <c r="GDR104" s="201"/>
      <c r="GDS104" s="201"/>
      <c r="GDT104" s="201"/>
      <c r="GDU104" s="201"/>
      <c r="GDV104" s="201"/>
      <c r="GDW104" s="201"/>
      <c r="GDX104" s="201"/>
      <c r="GDY104" s="201"/>
      <c r="GDZ104" s="201"/>
      <c r="GEA104" s="201"/>
      <c r="GEB104" s="201"/>
      <c r="GEC104" s="201"/>
      <c r="GED104" s="201"/>
      <c r="GEE104" s="201"/>
      <c r="GEF104" s="201"/>
      <c r="GEG104" s="201"/>
      <c r="GEH104" s="201"/>
      <c r="GEI104" s="201"/>
      <c r="GEJ104" s="201"/>
      <c r="GEK104" s="201"/>
      <c r="GEL104" s="201"/>
      <c r="GEM104" s="201"/>
      <c r="GEN104" s="201"/>
      <c r="GEO104" s="201"/>
      <c r="GEP104" s="201"/>
      <c r="GEQ104" s="201"/>
      <c r="GER104" s="201"/>
      <c r="GES104" s="201"/>
      <c r="GET104" s="201"/>
      <c r="GEU104" s="201"/>
      <c r="GEV104" s="201"/>
      <c r="GEW104" s="201"/>
      <c r="GEX104" s="201"/>
      <c r="GEY104" s="201"/>
      <c r="GEZ104" s="201"/>
      <c r="GFA104" s="201"/>
      <c r="GFB104" s="201"/>
      <c r="GFC104" s="201"/>
      <c r="GFD104" s="201"/>
      <c r="GFE104" s="201"/>
      <c r="GFF104" s="201"/>
      <c r="GFG104" s="201"/>
      <c r="GFH104" s="201"/>
      <c r="GFI104" s="201"/>
      <c r="GFJ104" s="201"/>
      <c r="GFK104" s="201"/>
      <c r="GFL104" s="201"/>
      <c r="GFM104" s="201"/>
      <c r="GFN104" s="201"/>
      <c r="GFO104" s="201"/>
      <c r="GFP104" s="201"/>
      <c r="GFQ104" s="201"/>
      <c r="GFR104" s="201"/>
      <c r="GFS104" s="201"/>
      <c r="GFT104" s="201"/>
      <c r="GFU104" s="201"/>
      <c r="GFV104" s="201"/>
      <c r="GFW104" s="201"/>
      <c r="GFX104" s="201"/>
      <c r="GFY104" s="201"/>
      <c r="GFZ104" s="201"/>
      <c r="GGA104" s="201"/>
      <c r="GGB104" s="201"/>
      <c r="GGC104" s="201"/>
      <c r="GGD104" s="201"/>
      <c r="GGE104" s="201"/>
      <c r="GGF104" s="201"/>
      <c r="GGG104" s="201"/>
      <c r="GGH104" s="201"/>
      <c r="GGI104" s="201"/>
      <c r="GGJ104" s="201"/>
      <c r="GGK104" s="201"/>
      <c r="GGL104" s="201"/>
      <c r="GGM104" s="201"/>
      <c r="GGN104" s="201"/>
      <c r="GGO104" s="201"/>
      <c r="GGP104" s="201"/>
      <c r="GGQ104" s="201"/>
      <c r="GGR104" s="201"/>
      <c r="GGS104" s="201"/>
      <c r="GGT104" s="201"/>
      <c r="GGU104" s="201"/>
      <c r="GGV104" s="201"/>
      <c r="GGW104" s="201"/>
      <c r="GGX104" s="201"/>
      <c r="GGY104" s="201"/>
      <c r="GGZ104" s="201"/>
      <c r="GHA104" s="201"/>
      <c r="GHB104" s="201"/>
      <c r="GHC104" s="201"/>
      <c r="GHD104" s="201"/>
      <c r="GHE104" s="201"/>
      <c r="GHF104" s="201"/>
      <c r="GHG104" s="201"/>
      <c r="GHH104" s="201"/>
      <c r="GHI104" s="201"/>
      <c r="GHJ104" s="201"/>
      <c r="GHK104" s="201"/>
      <c r="GHL104" s="201"/>
      <c r="GHM104" s="201"/>
      <c r="GHN104" s="201"/>
      <c r="GHO104" s="201"/>
      <c r="GHP104" s="201"/>
      <c r="GHQ104" s="201"/>
      <c r="GHR104" s="201"/>
      <c r="GHS104" s="201"/>
      <c r="GHT104" s="201"/>
      <c r="GHU104" s="201"/>
      <c r="GHV104" s="201"/>
      <c r="GHW104" s="201"/>
      <c r="GHX104" s="201"/>
      <c r="GHY104" s="201"/>
      <c r="GHZ104" s="201"/>
      <c r="GIA104" s="201"/>
      <c r="GIB104" s="201"/>
      <c r="GIC104" s="201"/>
      <c r="GID104" s="201"/>
      <c r="GIE104" s="201"/>
      <c r="GIF104" s="201"/>
      <c r="GIG104" s="201"/>
      <c r="GIH104" s="201"/>
      <c r="GII104" s="201"/>
      <c r="GIJ104" s="201"/>
      <c r="GIK104" s="201"/>
      <c r="GIL104" s="201"/>
      <c r="GIM104" s="201"/>
      <c r="GIN104" s="201"/>
      <c r="GIO104" s="201"/>
      <c r="GIP104" s="201"/>
      <c r="GIQ104" s="201"/>
      <c r="GIR104" s="201"/>
      <c r="GIS104" s="201"/>
      <c r="GIT104" s="201"/>
      <c r="GIU104" s="201"/>
      <c r="GIV104" s="201"/>
      <c r="GIW104" s="201"/>
      <c r="GIX104" s="201"/>
      <c r="GIY104" s="201"/>
      <c r="GIZ104" s="201"/>
      <c r="GJA104" s="201"/>
      <c r="GJB104" s="201"/>
      <c r="GJC104" s="201"/>
      <c r="GJD104" s="201"/>
      <c r="GJE104" s="201"/>
      <c r="GJF104" s="201"/>
      <c r="GJG104" s="201"/>
      <c r="GJH104" s="201"/>
      <c r="GJI104" s="201"/>
      <c r="GJJ104" s="201"/>
      <c r="GJK104" s="201"/>
      <c r="GJL104" s="201"/>
      <c r="GJM104" s="201"/>
      <c r="GJN104" s="201"/>
      <c r="GJO104" s="201"/>
      <c r="GJP104" s="201"/>
      <c r="GJQ104" s="201"/>
      <c r="GJR104" s="201"/>
      <c r="GJS104" s="201"/>
      <c r="GJT104" s="201"/>
      <c r="GJU104" s="201"/>
      <c r="GJV104" s="201"/>
      <c r="GJW104" s="201"/>
      <c r="GJX104" s="201"/>
      <c r="GJY104" s="201"/>
      <c r="GJZ104" s="201"/>
      <c r="GKA104" s="201"/>
      <c r="GKB104" s="201"/>
      <c r="GKC104" s="201"/>
      <c r="GKD104" s="201"/>
      <c r="GKE104" s="201"/>
      <c r="GKF104" s="201"/>
      <c r="GKG104" s="201"/>
      <c r="GKH104" s="201"/>
      <c r="GKI104" s="201"/>
      <c r="GKJ104" s="201"/>
      <c r="GKK104" s="201"/>
      <c r="GKL104" s="201"/>
      <c r="GKM104" s="201"/>
      <c r="GKN104" s="201"/>
      <c r="GKO104" s="201"/>
      <c r="GKP104" s="201"/>
      <c r="GKQ104" s="201"/>
      <c r="GKR104" s="201"/>
      <c r="GKS104" s="201"/>
      <c r="GKT104" s="201"/>
      <c r="GKU104" s="201"/>
      <c r="GKV104" s="201"/>
      <c r="GKW104" s="201"/>
      <c r="GKX104" s="201"/>
      <c r="GKY104" s="201"/>
      <c r="GKZ104" s="201"/>
      <c r="GLA104" s="201"/>
      <c r="GLB104" s="201"/>
      <c r="GLC104" s="201"/>
      <c r="GLD104" s="201"/>
      <c r="GLE104" s="201"/>
      <c r="GLF104" s="201"/>
      <c r="GLG104" s="201"/>
      <c r="GLH104" s="201"/>
      <c r="GLI104" s="201"/>
      <c r="GLJ104" s="201"/>
      <c r="GLK104" s="201"/>
      <c r="GLL104" s="201"/>
      <c r="GLM104" s="201"/>
      <c r="GLN104" s="201"/>
      <c r="GLO104" s="201"/>
      <c r="GLP104" s="201"/>
      <c r="GLQ104" s="201"/>
      <c r="GLR104" s="201"/>
      <c r="GLS104" s="201"/>
      <c r="GLT104" s="201"/>
      <c r="GLU104" s="201"/>
      <c r="GLV104" s="201"/>
      <c r="GLW104" s="201"/>
      <c r="GLX104" s="201"/>
      <c r="GLY104" s="201"/>
      <c r="GLZ104" s="201"/>
      <c r="GMA104" s="201"/>
      <c r="GMB104" s="201"/>
      <c r="GMC104" s="201"/>
      <c r="GMD104" s="201"/>
      <c r="GME104" s="201"/>
      <c r="GMF104" s="201"/>
      <c r="GMG104" s="201"/>
      <c r="GMH104" s="201"/>
      <c r="GMI104" s="201"/>
      <c r="GMJ104" s="201"/>
      <c r="GMK104" s="201"/>
      <c r="GML104" s="201"/>
      <c r="GMM104" s="201"/>
      <c r="GMN104" s="201"/>
      <c r="GMO104" s="201"/>
      <c r="GMP104" s="201"/>
      <c r="GMQ104" s="201"/>
      <c r="GMR104" s="201"/>
      <c r="GMS104" s="201"/>
      <c r="GMT104" s="201"/>
      <c r="GMU104" s="201"/>
      <c r="GMV104" s="201"/>
      <c r="GMW104" s="201"/>
      <c r="GMX104" s="201"/>
      <c r="GMY104" s="201"/>
      <c r="GMZ104" s="201"/>
      <c r="GNA104" s="201"/>
      <c r="GNB104" s="201"/>
      <c r="GNC104" s="201"/>
      <c r="GND104" s="201"/>
      <c r="GNE104" s="201"/>
      <c r="GNF104" s="201"/>
      <c r="GNG104" s="201"/>
      <c r="GNH104" s="201"/>
      <c r="GNI104" s="201"/>
      <c r="GNJ104" s="201"/>
      <c r="GNK104" s="201"/>
      <c r="GNL104" s="201"/>
      <c r="GNM104" s="201"/>
      <c r="GNN104" s="201"/>
      <c r="GNO104" s="201"/>
      <c r="GNP104" s="201"/>
      <c r="GNQ104" s="201"/>
      <c r="GNR104" s="201"/>
      <c r="GNS104" s="201"/>
      <c r="GNT104" s="201"/>
      <c r="GNU104" s="201"/>
      <c r="GNV104" s="201"/>
      <c r="GNW104" s="201"/>
      <c r="GNX104" s="201"/>
      <c r="GNY104" s="201"/>
      <c r="GNZ104" s="201"/>
      <c r="GOA104" s="201"/>
      <c r="GOB104" s="201"/>
      <c r="GOC104" s="201"/>
      <c r="GOD104" s="201"/>
      <c r="GOE104" s="201"/>
      <c r="GOF104" s="201"/>
      <c r="GOG104" s="201"/>
      <c r="GOH104" s="201"/>
      <c r="GOI104" s="201"/>
      <c r="GOJ104" s="201"/>
      <c r="GOK104" s="201"/>
      <c r="GOL104" s="201"/>
      <c r="GOM104" s="201"/>
      <c r="GON104" s="201"/>
      <c r="GOO104" s="201"/>
      <c r="GOP104" s="201"/>
      <c r="GOQ104" s="201"/>
      <c r="GOR104" s="201"/>
      <c r="GOS104" s="201"/>
      <c r="GOT104" s="201"/>
      <c r="GOU104" s="201"/>
      <c r="GOV104" s="201"/>
      <c r="GOW104" s="201"/>
      <c r="GOX104" s="201"/>
      <c r="GOY104" s="201"/>
      <c r="GOZ104" s="201"/>
      <c r="GPA104" s="201"/>
      <c r="GPB104" s="201"/>
      <c r="GPC104" s="201"/>
      <c r="GPD104" s="201"/>
      <c r="GPE104" s="201"/>
      <c r="GPF104" s="201"/>
      <c r="GPG104" s="201"/>
      <c r="GPH104" s="201"/>
      <c r="GPI104" s="201"/>
      <c r="GPJ104" s="201"/>
      <c r="GPK104" s="201"/>
      <c r="GPL104" s="201"/>
      <c r="GPM104" s="201"/>
      <c r="GPN104" s="201"/>
      <c r="GPO104" s="201"/>
      <c r="GPP104" s="201"/>
      <c r="GPQ104" s="201"/>
      <c r="GPR104" s="201"/>
      <c r="GPS104" s="201"/>
      <c r="GPT104" s="201"/>
      <c r="GPU104" s="201"/>
      <c r="GPV104" s="201"/>
      <c r="GPW104" s="201"/>
      <c r="GPX104" s="201"/>
      <c r="GPY104" s="201"/>
      <c r="GPZ104" s="201"/>
      <c r="GQA104" s="201"/>
      <c r="GQB104" s="201"/>
      <c r="GQC104" s="201"/>
      <c r="GQD104" s="201"/>
      <c r="GQE104" s="201"/>
      <c r="GQF104" s="201"/>
      <c r="GQG104" s="201"/>
      <c r="GQH104" s="201"/>
      <c r="GQI104" s="201"/>
      <c r="GQJ104" s="201"/>
      <c r="GQK104" s="201"/>
      <c r="GQL104" s="201"/>
      <c r="GQM104" s="201"/>
      <c r="GQN104" s="201"/>
      <c r="GQO104" s="201"/>
      <c r="GQP104" s="201"/>
      <c r="GQQ104" s="201"/>
      <c r="GQR104" s="201"/>
      <c r="GQS104" s="201"/>
      <c r="GQT104" s="201"/>
      <c r="GQU104" s="201"/>
      <c r="GQV104" s="201"/>
      <c r="GQW104" s="201"/>
      <c r="GQX104" s="201"/>
      <c r="GQY104" s="201"/>
      <c r="GQZ104" s="201"/>
      <c r="GRA104" s="201"/>
      <c r="GRB104" s="201"/>
      <c r="GRC104" s="201"/>
      <c r="GRD104" s="201"/>
      <c r="GRE104" s="201"/>
      <c r="GRF104" s="201"/>
      <c r="GRG104" s="201"/>
      <c r="GRH104" s="201"/>
      <c r="GRI104" s="201"/>
      <c r="GRJ104" s="201"/>
      <c r="GRK104" s="201"/>
      <c r="GRL104" s="201"/>
      <c r="GRM104" s="201"/>
      <c r="GRN104" s="201"/>
      <c r="GRO104" s="201"/>
      <c r="GRP104" s="201"/>
      <c r="GRQ104" s="201"/>
      <c r="GRR104" s="201"/>
      <c r="GRS104" s="201"/>
      <c r="GRT104" s="201"/>
      <c r="GRU104" s="201"/>
      <c r="GRV104" s="201"/>
      <c r="GRW104" s="201"/>
      <c r="GRX104" s="201"/>
      <c r="GRY104" s="201"/>
      <c r="GRZ104" s="201"/>
      <c r="GSA104" s="201"/>
      <c r="GSB104" s="201"/>
      <c r="GSC104" s="201"/>
      <c r="GSD104" s="201"/>
      <c r="GSE104" s="201"/>
      <c r="GSF104" s="201"/>
      <c r="GSG104" s="201"/>
      <c r="GSH104" s="201"/>
      <c r="GSI104" s="201"/>
      <c r="GSJ104" s="201"/>
      <c r="GSK104" s="201"/>
      <c r="GSL104" s="201"/>
      <c r="GSM104" s="201"/>
      <c r="GSN104" s="201"/>
      <c r="GSO104" s="201"/>
      <c r="GSP104" s="201"/>
      <c r="GSQ104" s="201"/>
      <c r="GSR104" s="201"/>
      <c r="GSS104" s="201"/>
      <c r="GST104" s="201"/>
      <c r="GSU104" s="201"/>
      <c r="GSV104" s="201"/>
      <c r="GSW104" s="201"/>
      <c r="GSX104" s="201"/>
      <c r="GSY104" s="201"/>
      <c r="GSZ104" s="201"/>
      <c r="GTA104" s="201"/>
      <c r="GTB104" s="201"/>
      <c r="GTC104" s="201"/>
      <c r="GTD104" s="201"/>
      <c r="GTE104" s="201"/>
      <c r="GTF104" s="201"/>
      <c r="GTG104" s="201"/>
      <c r="GTH104" s="201"/>
      <c r="GTI104" s="201"/>
      <c r="GTJ104" s="201"/>
      <c r="GTK104" s="201"/>
      <c r="GTL104" s="201"/>
      <c r="GTM104" s="201"/>
      <c r="GTN104" s="201"/>
      <c r="GTO104" s="201"/>
      <c r="GTP104" s="201"/>
      <c r="GTQ104" s="201"/>
      <c r="GTR104" s="201"/>
      <c r="GTS104" s="201"/>
      <c r="GTT104" s="201"/>
      <c r="GTU104" s="201"/>
      <c r="GTV104" s="201"/>
      <c r="GTW104" s="201"/>
      <c r="GTX104" s="201"/>
      <c r="GTY104" s="201"/>
      <c r="GTZ104" s="201"/>
      <c r="GUA104" s="201"/>
      <c r="GUB104" s="201"/>
      <c r="GUC104" s="201"/>
      <c r="GUD104" s="201"/>
      <c r="GUE104" s="201"/>
      <c r="GUF104" s="201"/>
      <c r="GUG104" s="201"/>
      <c r="GUH104" s="201"/>
      <c r="GUI104" s="201"/>
      <c r="GUJ104" s="201"/>
      <c r="GUK104" s="201"/>
      <c r="GUL104" s="201"/>
      <c r="GUM104" s="201"/>
      <c r="GUN104" s="201"/>
      <c r="GUO104" s="201"/>
      <c r="GUP104" s="201"/>
      <c r="GUQ104" s="201"/>
      <c r="GUR104" s="201"/>
      <c r="GUS104" s="201"/>
      <c r="GUT104" s="201"/>
      <c r="GUU104" s="201"/>
      <c r="GUV104" s="201"/>
      <c r="GUW104" s="201"/>
      <c r="GUX104" s="201"/>
      <c r="GUY104" s="201"/>
      <c r="GUZ104" s="201"/>
      <c r="GVA104" s="201"/>
      <c r="GVB104" s="201"/>
      <c r="GVC104" s="201"/>
      <c r="GVD104" s="201"/>
      <c r="GVE104" s="201"/>
      <c r="GVF104" s="201"/>
      <c r="GVG104" s="201"/>
      <c r="GVH104" s="201"/>
      <c r="GVI104" s="201"/>
      <c r="GVJ104" s="201"/>
      <c r="GVK104" s="201"/>
      <c r="GVL104" s="201"/>
      <c r="GVM104" s="201"/>
      <c r="GVN104" s="201"/>
      <c r="GVO104" s="201"/>
      <c r="GVP104" s="201"/>
      <c r="GVQ104" s="201"/>
      <c r="GVR104" s="201"/>
      <c r="GVS104" s="201"/>
      <c r="GVT104" s="201"/>
      <c r="GVU104" s="201"/>
      <c r="GVV104" s="201"/>
      <c r="GVW104" s="201"/>
      <c r="GVX104" s="201"/>
      <c r="GVY104" s="201"/>
      <c r="GVZ104" s="201"/>
      <c r="GWA104" s="201"/>
      <c r="GWB104" s="201"/>
      <c r="GWC104" s="201"/>
      <c r="GWD104" s="201"/>
      <c r="GWE104" s="201"/>
      <c r="GWF104" s="201"/>
      <c r="GWG104" s="201"/>
      <c r="GWH104" s="201"/>
      <c r="GWI104" s="201"/>
      <c r="GWJ104" s="201"/>
      <c r="GWK104" s="201"/>
      <c r="GWL104" s="201"/>
      <c r="GWM104" s="201"/>
      <c r="GWN104" s="201"/>
      <c r="GWO104" s="201"/>
      <c r="GWP104" s="201"/>
      <c r="GWQ104" s="201"/>
      <c r="GWR104" s="201"/>
      <c r="GWS104" s="201"/>
      <c r="GWT104" s="201"/>
      <c r="GWU104" s="201"/>
      <c r="GWV104" s="201"/>
      <c r="GWW104" s="201"/>
      <c r="GWX104" s="201"/>
      <c r="GWY104" s="201"/>
      <c r="GWZ104" s="201"/>
      <c r="GXA104" s="201"/>
      <c r="GXB104" s="201"/>
      <c r="GXC104" s="201"/>
      <c r="GXD104" s="201"/>
      <c r="GXE104" s="201"/>
      <c r="GXF104" s="201"/>
      <c r="GXG104" s="201"/>
      <c r="GXH104" s="201"/>
      <c r="GXI104" s="201"/>
      <c r="GXJ104" s="201"/>
      <c r="GXK104" s="201"/>
      <c r="GXL104" s="201"/>
      <c r="GXM104" s="201"/>
      <c r="GXN104" s="201"/>
      <c r="GXO104" s="201"/>
      <c r="GXP104" s="201"/>
      <c r="GXQ104" s="201"/>
      <c r="GXR104" s="201"/>
      <c r="GXS104" s="201"/>
      <c r="GXT104" s="201"/>
      <c r="GXU104" s="201"/>
      <c r="GXV104" s="201"/>
      <c r="GXW104" s="201"/>
      <c r="GXX104" s="201"/>
      <c r="GXY104" s="201"/>
      <c r="GXZ104" s="201"/>
      <c r="GYA104" s="201"/>
      <c r="GYB104" s="201"/>
      <c r="GYC104" s="201"/>
      <c r="GYD104" s="201"/>
      <c r="GYE104" s="201"/>
      <c r="GYF104" s="201"/>
      <c r="GYG104" s="201"/>
      <c r="GYH104" s="201"/>
      <c r="GYI104" s="201"/>
      <c r="GYJ104" s="201"/>
      <c r="GYK104" s="201"/>
      <c r="GYL104" s="201"/>
      <c r="GYM104" s="201"/>
      <c r="GYN104" s="201"/>
      <c r="GYO104" s="201"/>
      <c r="GYP104" s="201"/>
      <c r="GYQ104" s="201"/>
      <c r="GYR104" s="201"/>
      <c r="GYS104" s="201"/>
      <c r="GYT104" s="201"/>
      <c r="GYU104" s="201"/>
      <c r="GYV104" s="201"/>
      <c r="GYW104" s="201"/>
      <c r="GYX104" s="201"/>
      <c r="GYY104" s="201"/>
      <c r="GYZ104" s="201"/>
      <c r="GZA104" s="201"/>
      <c r="GZB104" s="201"/>
      <c r="GZC104" s="201"/>
      <c r="GZD104" s="201"/>
      <c r="GZE104" s="201"/>
      <c r="GZF104" s="201"/>
      <c r="GZG104" s="201"/>
      <c r="GZH104" s="201"/>
      <c r="GZI104" s="201"/>
      <c r="GZJ104" s="201"/>
      <c r="GZK104" s="201"/>
      <c r="GZL104" s="201"/>
      <c r="GZM104" s="201"/>
      <c r="GZN104" s="201"/>
      <c r="GZO104" s="201"/>
      <c r="GZP104" s="201"/>
      <c r="GZQ104" s="201"/>
      <c r="GZR104" s="201"/>
      <c r="GZS104" s="201"/>
      <c r="GZT104" s="201"/>
      <c r="GZU104" s="201"/>
      <c r="GZV104" s="201"/>
      <c r="GZW104" s="201"/>
      <c r="GZX104" s="201"/>
      <c r="GZY104" s="201"/>
      <c r="GZZ104" s="201"/>
      <c r="HAA104" s="201"/>
      <c r="HAB104" s="201"/>
      <c r="HAC104" s="201"/>
      <c r="HAD104" s="201"/>
      <c r="HAE104" s="201"/>
      <c r="HAF104" s="201"/>
      <c r="HAG104" s="201"/>
      <c r="HAH104" s="201"/>
      <c r="HAI104" s="201"/>
      <c r="HAJ104" s="201"/>
      <c r="HAK104" s="201"/>
      <c r="HAL104" s="201"/>
      <c r="HAM104" s="201"/>
      <c r="HAN104" s="201"/>
      <c r="HAO104" s="201"/>
      <c r="HAP104" s="201"/>
      <c r="HAQ104" s="201"/>
      <c r="HAR104" s="201"/>
      <c r="HAS104" s="201"/>
      <c r="HAT104" s="201"/>
      <c r="HAU104" s="201"/>
      <c r="HAV104" s="201"/>
      <c r="HAW104" s="201"/>
      <c r="HAX104" s="201"/>
      <c r="HAY104" s="201"/>
      <c r="HAZ104" s="201"/>
      <c r="HBA104" s="201"/>
      <c r="HBB104" s="201"/>
      <c r="HBC104" s="201"/>
      <c r="HBD104" s="201"/>
      <c r="HBE104" s="201"/>
      <c r="HBF104" s="201"/>
      <c r="HBG104" s="201"/>
      <c r="HBH104" s="201"/>
      <c r="HBI104" s="201"/>
      <c r="HBJ104" s="201"/>
      <c r="HBK104" s="201"/>
      <c r="HBL104" s="201"/>
      <c r="HBM104" s="201"/>
      <c r="HBN104" s="201"/>
      <c r="HBO104" s="201"/>
      <c r="HBP104" s="201"/>
      <c r="HBQ104" s="201"/>
      <c r="HBR104" s="201"/>
      <c r="HBS104" s="201"/>
      <c r="HBT104" s="201"/>
      <c r="HBU104" s="201"/>
      <c r="HBV104" s="201"/>
      <c r="HBW104" s="201"/>
      <c r="HBX104" s="201"/>
      <c r="HBY104" s="201"/>
      <c r="HBZ104" s="201"/>
      <c r="HCA104" s="201"/>
      <c r="HCB104" s="201"/>
      <c r="HCC104" s="201"/>
      <c r="HCD104" s="201"/>
      <c r="HCE104" s="201"/>
      <c r="HCF104" s="201"/>
      <c r="HCG104" s="201"/>
      <c r="HCH104" s="201"/>
      <c r="HCI104" s="201"/>
      <c r="HCJ104" s="201"/>
      <c r="HCK104" s="201"/>
      <c r="HCL104" s="201"/>
      <c r="HCM104" s="201"/>
      <c r="HCN104" s="201"/>
      <c r="HCO104" s="201"/>
      <c r="HCP104" s="201"/>
      <c r="HCQ104" s="201"/>
      <c r="HCR104" s="201"/>
      <c r="HCS104" s="201"/>
      <c r="HCT104" s="201"/>
      <c r="HCU104" s="201"/>
      <c r="HCV104" s="201"/>
      <c r="HCW104" s="201"/>
      <c r="HCX104" s="201"/>
      <c r="HCY104" s="201"/>
      <c r="HCZ104" s="201"/>
      <c r="HDA104" s="201"/>
      <c r="HDB104" s="201"/>
      <c r="HDC104" s="201"/>
      <c r="HDD104" s="201"/>
      <c r="HDE104" s="201"/>
      <c r="HDF104" s="201"/>
      <c r="HDG104" s="201"/>
      <c r="HDH104" s="201"/>
      <c r="HDI104" s="201"/>
      <c r="HDJ104" s="201"/>
      <c r="HDK104" s="201"/>
      <c r="HDL104" s="201"/>
      <c r="HDM104" s="201"/>
      <c r="HDN104" s="201"/>
      <c r="HDO104" s="201"/>
      <c r="HDP104" s="201"/>
      <c r="HDQ104" s="201"/>
      <c r="HDR104" s="201"/>
      <c r="HDS104" s="201"/>
      <c r="HDT104" s="201"/>
      <c r="HDU104" s="201"/>
      <c r="HDV104" s="201"/>
      <c r="HDW104" s="201"/>
      <c r="HDX104" s="201"/>
      <c r="HDY104" s="201"/>
      <c r="HDZ104" s="201"/>
      <c r="HEA104" s="201"/>
      <c r="HEB104" s="201"/>
      <c r="HEC104" s="201"/>
      <c r="HED104" s="201"/>
      <c r="HEE104" s="201"/>
      <c r="HEF104" s="201"/>
      <c r="HEG104" s="201"/>
      <c r="HEH104" s="201"/>
      <c r="HEI104" s="201"/>
      <c r="HEJ104" s="201"/>
      <c r="HEK104" s="201"/>
      <c r="HEL104" s="201"/>
      <c r="HEM104" s="201"/>
      <c r="HEN104" s="201"/>
      <c r="HEO104" s="201"/>
      <c r="HEP104" s="201"/>
      <c r="HEQ104" s="201"/>
      <c r="HER104" s="201"/>
      <c r="HES104" s="201"/>
      <c r="HET104" s="201"/>
      <c r="HEU104" s="201"/>
      <c r="HEV104" s="201"/>
      <c r="HEW104" s="201"/>
      <c r="HEX104" s="201"/>
      <c r="HEY104" s="201"/>
      <c r="HEZ104" s="201"/>
      <c r="HFA104" s="201"/>
      <c r="HFB104" s="201"/>
      <c r="HFC104" s="201"/>
      <c r="HFD104" s="201"/>
      <c r="HFE104" s="201"/>
      <c r="HFF104" s="201"/>
      <c r="HFG104" s="201"/>
      <c r="HFH104" s="201"/>
      <c r="HFI104" s="201"/>
      <c r="HFJ104" s="201"/>
      <c r="HFK104" s="201"/>
      <c r="HFL104" s="201"/>
      <c r="HFM104" s="201"/>
      <c r="HFN104" s="201"/>
      <c r="HFO104" s="201"/>
      <c r="HFP104" s="201"/>
      <c r="HFQ104" s="201"/>
      <c r="HFR104" s="201"/>
      <c r="HFS104" s="201"/>
      <c r="HFT104" s="201"/>
      <c r="HFU104" s="201"/>
      <c r="HFV104" s="201"/>
      <c r="HFW104" s="201"/>
      <c r="HFX104" s="201"/>
      <c r="HFY104" s="201"/>
      <c r="HFZ104" s="201"/>
      <c r="HGA104" s="201"/>
      <c r="HGB104" s="201"/>
      <c r="HGC104" s="201"/>
      <c r="HGD104" s="201"/>
      <c r="HGE104" s="201"/>
      <c r="HGF104" s="201"/>
      <c r="HGG104" s="201"/>
      <c r="HGH104" s="201"/>
      <c r="HGI104" s="201"/>
      <c r="HGJ104" s="201"/>
      <c r="HGK104" s="201"/>
      <c r="HGL104" s="201"/>
      <c r="HGM104" s="201"/>
      <c r="HGN104" s="201"/>
      <c r="HGO104" s="201"/>
      <c r="HGP104" s="201"/>
      <c r="HGQ104" s="201"/>
      <c r="HGR104" s="201"/>
      <c r="HGS104" s="201"/>
      <c r="HGT104" s="201"/>
      <c r="HGU104" s="201"/>
      <c r="HGV104" s="201"/>
      <c r="HGW104" s="201"/>
      <c r="HGX104" s="201"/>
      <c r="HGY104" s="201"/>
      <c r="HGZ104" s="201"/>
      <c r="HHA104" s="201"/>
      <c r="HHB104" s="201"/>
      <c r="HHC104" s="201"/>
      <c r="HHD104" s="201"/>
      <c r="HHE104" s="201"/>
      <c r="HHF104" s="201"/>
      <c r="HHG104" s="201"/>
      <c r="HHH104" s="201"/>
      <c r="HHI104" s="201"/>
      <c r="HHJ104" s="201"/>
      <c r="HHK104" s="201"/>
      <c r="HHL104" s="201"/>
      <c r="HHM104" s="201"/>
      <c r="HHN104" s="201"/>
      <c r="HHO104" s="201"/>
      <c r="HHP104" s="201"/>
      <c r="HHQ104" s="201"/>
      <c r="HHR104" s="201"/>
      <c r="HHS104" s="201"/>
      <c r="HHT104" s="201"/>
      <c r="HHU104" s="201"/>
      <c r="HHV104" s="201"/>
      <c r="HHW104" s="201"/>
      <c r="HHX104" s="201"/>
      <c r="HHY104" s="201"/>
      <c r="HHZ104" s="201"/>
      <c r="HIA104" s="201"/>
      <c r="HIB104" s="201"/>
      <c r="HIC104" s="201"/>
      <c r="HID104" s="201"/>
      <c r="HIE104" s="201"/>
      <c r="HIF104" s="201"/>
      <c r="HIG104" s="201"/>
      <c r="HIH104" s="201"/>
      <c r="HII104" s="201"/>
      <c r="HIJ104" s="201"/>
      <c r="HIK104" s="201"/>
      <c r="HIL104" s="201"/>
      <c r="HIM104" s="201"/>
      <c r="HIN104" s="201"/>
      <c r="HIO104" s="201"/>
      <c r="HIP104" s="201"/>
      <c r="HIQ104" s="201"/>
      <c r="HIR104" s="201"/>
      <c r="HIS104" s="201"/>
      <c r="HIT104" s="201"/>
      <c r="HIU104" s="201"/>
      <c r="HIV104" s="201"/>
      <c r="HIW104" s="201"/>
      <c r="HIX104" s="201"/>
      <c r="HIY104" s="201"/>
      <c r="HIZ104" s="201"/>
      <c r="HJA104" s="201"/>
      <c r="HJB104" s="201"/>
      <c r="HJC104" s="201"/>
      <c r="HJD104" s="201"/>
      <c r="HJE104" s="201"/>
      <c r="HJF104" s="201"/>
      <c r="HJG104" s="201"/>
      <c r="HJH104" s="201"/>
      <c r="HJI104" s="201"/>
      <c r="HJJ104" s="201"/>
      <c r="HJK104" s="201"/>
      <c r="HJL104" s="201"/>
      <c r="HJM104" s="201"/>
      <c r="HJN104" s="201"/>
      <c r="HJO104" s="201"/>
      <c r="HJP104" s="201"/>
      <c r="HJQ104" s="201"/>
      <c r="HJR104" s="201"/>
      <c r="HJS104" s="201"/>
      <c r="HJT104" s="201"/>
      <c r="HJU104" s="201"/>
      <c r="HJV104" s="201"/>
      <c r="HJW104" s="201"/>
      <c r="HJX104" s="201"/>
      <c r="HJY104" s="201"/>
      <c r="HJZ104" s="201"/>
      <c r="HKA104" s="201"/>
      <c r="HKB104" s="201"/>
      <c r="HKC104" s="201"/>
      <c r="HKD104" s="201"/>
      <c r="HKE104" s="201"/>
      <c r="HKF104" s="201"/>
      <c r="HKG104" s="201"/>
      <c r="HKH104" s="201"/>
      <c r="HKI104" s="201"/>
      <c r="HKJ104" s="201"/>
      <c r="HKK104" s="201"/>
      <c r="HKL104" s="201"/>
      <c r="HKM104" s="201"/>
      <c r="HKN104" s="201"/>
      <c r="HKO104" s="201"/>
      <c r="HKP104" s="201"/>
      <c r="HKQ104" s="201"/>
      <c r="HKR104" s="201"/>
      <c r="HKS104" s="201"/>
      <c r="HKT104" s="201"/>
      <c r="HKU104" s="201"/>
      <c r="HKV104" s="201"/>
      <c r="HKW104" s="201"/>
      <c r="HKX104" s="201"/>
      <c r="HKY104" s="201"/>
      <c r="HKZ104" s="201"/>
      <c r="HLA104" s="201"/>
      <c r="HLB104" s="201"/>
      <c r="HLC104" s="201"/>
      <c r="HLD104" s="201"/>
      <c r="HLE104" s="201"/>
      <c r="HLF104" s="201"/>
      <c r="HLG104" s="201"/>
      <c r="HLH104" s="201"/>
      <c r="HLI104" s="201"/>
      <c r="HLJ104" s="201"/>
      <c r="HLK104" s="201"/>
      <c r="HLL104" s="201"/>
      <c r="HLM104" s="201"/>
      <c r="HLN104" s="201"/>
      <c r="HLO104" s="201"/>
      <c r="HLP104" s="201"/>
      <c r="HLQ104" s="201"/>
      <c r="HLR104" s="201"/>
      <c r="HLS104" s="201"/>
      <c r="HLT104" s="201"/>
      <c r="HLU104" s="201"/>
      <c r="HLV104" s="201"/>
      <c r="HLW104" s="201"/>
      <c r="HLX104" s="201"/>
      <c r="HLY104" s="201"/>
      <c r="HLZ104" s="201"/>
      <c r="HMA104" s="201"/>
      <c r="HMB104" s="201"/>
      <c r="HMC104" s="201"/>
      <c r="HMD104" s="201"/>
      <c r="HME104" s="201"/>
      <c r="HMF104" s="201"/>
      <c r="HMG104" s="201"/>
      <c r="HMH104" s="201"/>
      <c r="HMI104" s="201"/>
      <c r="HMJ104" s="201"/>
      <c r="HMK104" s="201"/>
      <c r="HML104" s="201"/>
      <c r="HMM104" s="201"/>
      <c r="HMN104" s="201"/>
      <c r="HMO104" s="201"/>
      <c r="HMP104" s="201"/>
      <c r="HMQ104" s="201"/>
      <c r="HMR104" s="201"/>
      <c r="HMS104" s="201"/>
      <c r="HMT104" s="201"/>
      <c r="HMU104" s="201"/>
      <c r="HMV104" s="201"/>
      <c r="HMW104" s="201"/>
      <c r="HMX104" s="201"/>
      <c r="HMY104" s="201"/>
      <c r="HMZ104" s="201"/>
      <c r="HNA104" s="201"/>
      <c r="HNB104" s="201"/>
      <c r="HNC104" s="201"/>
      <c r="HND104" s="201"/>
      <c r="HNE104" s="201"/>
      <c r="HNF104" s="201"/>
      <c r="HNG104" s="201"/>
      <c r="HNH104" s="201"/>
      <c r="HNI104" s="201"/>
      <c r="HNJ104" s="201"/>
      <c r="HNK104" s="201"/>
      <c r="HNL104" s="201"/>
      <c r="HNM104" s="201"/>
      <c r="HNN104" s="201"/>
      <c r="HNO104" s="201"/>
      <c r="HNP104" s="201"/>
      <c r="HNQ104" s="201"/>
      <c r="HNR104" s="201"/>
      <c r="HNS104" s="201"/>
      <c r="HNT104" s="201"/>
      <c r="HNU104" s="201"/>
      <c r="HNV104" s="201"/>
      <c r="HNW104" s="201"/>
      <c r="HNX104" s="201"/>
      <c r="HNY104" s="201"/>
      <c r="HNZ104" s="201"/>
      <c r="HOA104" s="201"/>
      <c r="HOB104" s="201"/>
      <c r="HOC104" s="201"/>
      <c r="HOD104" s="201"/>
      <c r="HOE104" s="201"/>
      <c r="HOF104" s="201"/>
      <c r="HOG104" s="201"/>
      <c r="HOH104" s="201"/>
      <c r="HOI104" s="201"/>
      <c r="HOJ104" s="201"/>
      <c r="HOK104" s="201"/>
      <c r="HOL104" s="201"/>
      <c r="HOM104" s="201"/>
      <c r="HON104" s="201"/>
      <c r="HOO104" s="201"/>
      <c r="HOP104" s="201"/>
      <c r="HOQ104" s="201"/>
      <c r="HOR104" s="201"/>
      <c r="HOS104" s="201"/>
      <c r="HOT104" s="201"/>
      <c r="HOU104" s="201"/>
      <c r="HOV104" s="201"/>
      <c r="HOW104" s="201"/>
      <c r="HOX104" s="201"/>
      <c r="HOY104" s="201"/>
      <c r="HOZ104" s="201"/>
      <c r="HPA104" s="201"/>
      <c r="HPB104" s="201"/>
      <c r="HPC104" s="201"/>
      <c r="HPD104" s="201"/>
      <c r="HPE104" s="201"/>
      <c r="HPF104" s="201"/>
      <c r="HPG104" s="201"/>
      <c r="HPH104" s="201"/>
      <c r="HPI104" s="201"/>
      <c r="HPJ104" s="201"/>
      <c r="HPK104" s="201"/>
      <c r="HPL104" s="201"/>
      <c r="HPM104" s="201"/>
      <c r="HPN104" s="201"/>
      <c r="HPO104" s="201"/>
      <c r="HPP104" s="201"/>
      <c r="HPQ104" s="201"/>
      <c r="HPR104" s="201"/>
      <c r="HPS104" s="201"/>
      <c r="HPT104" s="201"/>
      <c r="HPU104" s="201"/>
      <c r="HPV104" s="201"/>
      <c r="HPW104" s="201"/>
      <c r="HPX104" s="201"/>
      <c r="HPY104" s="201"/>
      <c r="HPZ104" s="201"/>
      <c r="HQA104" s="201"/>
      <c r="HQB104" s="201"/>
      <c r="HQC104" s="201"/>
      <c r="HQD104" s="201"/>
      <c r="HQE104" s="201"/>
      <c r="HQF104" s="201"/>
      <c r="HQG104" s="201"/>
      <c r="HQH104" s="201"/>
      <c r="HQI104" s="201"/>
      <c r="HQJ104" s="201"/>
      <c r="HQK104" s="201"/>
      <c r="HQL104" s="201"/>
      <c r="HQM104" s="201"/>
      <c r="HQN104" s="201"/>
      <c r="HQO104" s="201"/>
      <c r="HQP104" s="201"/>
      <c r="HQQ104" s="201"/>
      <c r="HQR104" s="201"/>
      <c r="HQS104" s="201"/>
      <c r="HQT104" s="201"/>
      <c r="HQU104" s="201"/>
      <c r="HQV104" s="201"/>
      <c r="HQW104" s="201"/>
      <c r="HQX104" s="201"/>
      <c r="HQY104" s="201"/>
      <c r="HQZ104" s="201"/>
      <c r="HRA104" s="201"/>
      <c r="HRB104" s="201"/>
      <c r="HRC104" s="201"/>
      <c r="HRD104" s="201"/>
      <c r="HRE104" s="201"/>
      <c r="HRF104" s="201"/>
      <c r="HRG104" s="201"/>
      <c r="HRH104" s="201"/>
      <c r="HRI104" s="201"/>
      <c r="HRJ104" s="201"/>
      <c r="HRK104" s="201"/>
      <c r="HRL104" s="201"/>
      <c r="HRM104" s="201"/>
      <c r="HRN104" s="201"/>
      <c r="HRO104" s="201"/>
      <c r="HRP104" s="201"/>
      <c r="HRQ104" s="201"/>
      <c r="HRR104" s="201"/>
      <c r="HRS104" s="201"/>
      <c r="HRT104" s="201"/>
      <c r="HRU104" s="201"/>
      <c r="HRV104" s="201"/>
      <c r="HRW104" s="201"/>
      <c r="HRX104" s="201"/>
      <c r="HRY104" s="201"/>
      <c r="HRZ104" s="201"/>
      <c r="HSA104" s="201"/>
      <c r="HSB104" s="201"/>
      <c r="HSC104" s="201"/>
      <c r="HSD104" s="201"/>
      <c r="HSE104" s="201"/>
      <c r="HSF104" s="201"/>
      <c r="HSG104" s="201"/>
      <c r="HSH104" s="201"/>
      <c r="HSI104" s="201"/>
      <c r="HSJ104" s="201"/>
      <c r="HSK104" s="201"/>
      <c r="HSL104" s="201"/>
      <c r="HSM104" s="201"/>
      <c r="HSN104" s="201"/>
      <c r="HSO104" s="201"/>
      <c r="HSP104" s="201"/>
      <c r="HSQ104" s="201"/>
      <c r="HSR104" s="201"/>
      <c r="HSS104" s="201"/>
      <c r="HST104" s="201"/>
      <c r="HSU104" s="201"/>
      <c r="HSV104" s="201"/>
      <c r="HSW104" s="201"/>
      <c r="HSX104" s="201"/>
      <c r="HSY104" s="201"/>
      <c r="HSZ104" s="201"/>
      <c r="HTA104" s="201"/>
      <c r="HTB104" s="201"/>
      <c r="HTC104" s="201"/>
      <c r="HTD104" s="201"/>
      <c r="HTE104" s="201"/>
      <c r="HTF104" s="201"/>
      <c r="HTG104" s="201"/>
      <c r="HTH104" s="201"/>
      <c r="HTI104" s="201"/>
      <c r="HTJ104" s="201"/>
      <c r="HTK104" s="201"/>
      <c r="HTL104" s="201"/>
      <c r="HTM104" s="201"/>
      <c r="HTN104" s="201"/>
      <c r="HTO104" s="201"/>
      <c r="HTP104" s="201"/>
      <c r="HTQ104" s="201"/>
      <c r="HTR104" s="201"/>
      <c r="HTS104" s="201"/>
      <c r="HTT104" s="201"/>
      <c r="HTU104" s="201"/>
      <c r="HTV104" s="201"/>
      <c r="HTW104" s="201"/>
      <c r="HTX104" s="201"/>
      <c r="HTY104" s="201"/>
      <c r="HTZ104" s="201"/>
      <c r="HUA104" s="201"/>
      <c r="HUB104" s="201"/>
      <c r="HUC104" s="201"/>
      <c r="HUD104" s="201"/>
      <c r="HUE104" s="201"/>
      <c r="HUF104" s="201"/>
      <c r="HUG104" s="201"/>
      <c r="HUH104" s="201"/>
      <c r="HUI104" s="201"/>
      <c r="HUJ104" s="201"/>
      <c r="HUK104" s="201"/>
      <c r="HUL104" s="201"/>
      <c r="HUM104" s="201"/>
      <c r="HUN104" s="201"/>
      <c r="HUO104" s="201"/>
      <c r="HUP104" s="201"/>
      <c r="HUQ104" s="201"/>
      <c r="HUR104" s="201"/>
      <c r="HUS104" s="201"/>
      <c r="HUT104" s="201"/>
      <c r="HUU104" s="201"/>
      <c r="HUV104" s="201"/>
      <c r="HUW104" s="201"/>
      <c r="HUX104" s="201"/>
      <c r="HUY104" s="201"/>
      <c r="HUZ104" s="201"/>
      <c r="HVA104" s="201"/>
      <c r="HVB104" s="201"/>
      <c r="HVC104" s="201"/>
      <c r="HVD104" s="201"/>
      <c r="HVE104" s="201"/>
      <c r="HVF104" s="201"/>
      <c r="HVG104" s="201"/>
      <c r="HVH104" s="201"/>
      <c r="HVI104" s="201"/>
      <c r="HVJ104" s="201"/>
      <c r="HVK104" s="201"/>
      <c r="HVL104" s="201"/>
      <c r="HVM104" s="201"/>
      <c r="HVN104" s="201"/>
      <c r="HVO104" s="201"/>
      <c r="HVP104" s="201"/>
      <c r="HVQ104" s="201"/>
      <c r="HVR104" s="201"/>
      <c r="HVS104" s="201"/>
      <c r="HVT104" s="201"/>
      <c r="HVU104" s="201"/>
      <c r="HVV104" s="201"/>
      <c r="HVW104" s="201"/>
      <c r="HVX104" s="201"/>
      <c r="HVY104" s="201"/>
      <c r="HVZ104" s="201"/>
      <c r="HWA104" s="201"/>
      <c r="HWB104" s="201"/>
      <c r="HWC104" s="201"/>
      <c r="HWD104" s="201"/>
      <c r="HWE104" s="201"/>
      <c r="HWF104" s="201"/>
      <c r="HWG104" s="201"/>
      <c r="HWH104" s="201"/>
      <c r="HWI104" s="201"/>
      <c r="HWJ104" s="201"/>
      <c r="HWK104" s="201"/>
      <c r="HWL104" s="201"/>
      <c r="HWM104" s="201"/>
      <c r="HWN104" s="201"/>
      <c r="HWO104" s="201"/>
      <c r="HWP104" s="201"/>
      <c r="HWQ104" s="201"/>
      <c r="HWR104" s="201"/>
      <c r="HWS104" s="201"/>
      <c r="HWT104" s="201"/>
      <c r="HWU104" s="201"/>
      <c r="HWV104" s="201"/>
      <c r="HWW104" s="201"/>
      <c r="HWX104" s="201"/>
      <c r="HWY104" s="201"/>
      <c r="HWZ104" s="201"/>
      <c r="HXA104" s="201"/>
      <c r="HXB104" s="201"/>
      <c r="HXC104" s="201"/>
      <c r="HXD104" s="201"/>
      <c r="HXE104" s="201"/>
      <c r="HXF104" s="201"/>
      <c r="HXG104" s="201"/>
      <c r="HXH104" s="201"/>
      <c r="HXI104" s="201"/>
      <c r="HXJ104" s="201"/>
      <c r="HXK104" s="201"/>
      <c r="HXL104" s="201"/>
      <c r="HXM104" s="201"/>
      <c r="HXN104" s="201"/>
      <c r="HXO104" s="201"/>
      <c r="HXP104" s="201"/>
      <c r="HXQ104" s="201"/>
      <c r="HXR104" s="201"/>
      <c r="HXS104" s="201"/>
      <c r="HXT104" s="201"/>
      <c r="HXU104" s="201"/>
      <c r="HXV104" s="201"/>
      <c r="HXW104" s="201"/>
      <c r="HXX104" s="201"/>
      <c r="HXY104" s="201"/>
      <c r="HXZ104" s="201"/>
      <c r="HYA104" s="201"/>
      <c r="HYB104" s="201"/>
      <c r="HYC104" s="201"/>
      <c r="HYD104" s="201"/>
      <c r="HYE104" s="201"/>
      <c r="HYF104" s="201"/>
      <c r="HYG104" s="201"/>
      <c r="HYH104" s="201"/>
      <c r="HYI104" s="201"/>
      <c r="HYJ104" s="201"/>
      <c r="HYK104" s="201"/>
      <c r="HYL104" s="201"/>
      <c r="HYM104" s="201"/>
      <c r="HYN104" s="201"/>
      <c r="HYO104" s="201"/>
      <c r="HYP104" s="201"/>
      <c r="HYQ104" s="201"/>
      <c r="HYR104" s="201"/>
      <c r="HYS104" s="201"/>
      <c r="HYT104" s="201"/>
      <c r="HYU104" s="201"/>
      <c r="HYV104" s="201"/>
      <c r="HYW104" s="201"/>
      <c r="HYX104" s="201"/>
      <c r="HYY104" s="201"/>
      <c r="HYZ104" s="201"/>
      <c r="HZA104" s="201"/>
      <c r="HZB104" s="201"/>
      <c r="HZC104" s="201"/>
      <c r="HZD104" s="201"/>
      <c r="HZE104" s="201"/>
      <c r="HZF104" s="201"/>
      <c r="HZG104" s="201"/>
      <c r="HZH104" s="201"/>
      <c r="HZI104" s="201"/>
      <c r="HZJ104" s="201"/>
      <c r="HZK104" s="201"/>
      <c r="HZL104" s="201"/>
      <c r="HZM104" s="201"/>
      <c r="HZN104" s="201"/>
      <c r="HZO104" s="201"/>
      <c r="HZP104" s="201"/>
      <c r="HZQ104" s="201"/>
      <c r="HZR104" s="201"/>
      <c r="HZS104" s="201"/>
      <c r="HZT104" s="201"/>
      <c r="HZU104" s="201"/>
      <c r="HZV104" s="201"/>
      <c r="HZW104" s="201"/>
      <c r="HZX104" s="201"/>
      <c r="HZY104" s="201"/>
      <c r="HZZ104" s="201"/>
      <c r="IAA104" s="201"/>
      <c r="IAB104" s="201"/>
      <c r="IAC104" s="201"/>
      <c r="IAD104" s="201"/>
      <c r="IAE104" s="201"/>
      <c r="IAF104" s="201"/>
      <c r="IAG104" s="201"/>
      <c r="IAH104" s="201"/>
      <c r="IAI104" s="201"/>
      <c r="IAJ104" s="201"/>
      <c r="IAK104" s="201"/>
      <c r="IAL104" s="201"/>
      <c r="IAM104" s="201"/>
      <c r="IAN104" s="201"/>
      <c r="IAO104" s="201"/>
      <c r="IAP104" s="201"/>
      <c r="IAQ104" s="201"/>
      <c r="IAR104" s="201"/>
      <c r="IAS104" s="201"/>
      <c r="IAT104" s="201"/>
      <c r="IAU104" s="201"/>
      <c r="IAV104" s="201"/>
      <c r="IAW104" s="201"/>
      <c r="IAX104" s="201"/>
      <c r="IAY104" s="201"/>
      <c r="IAZ104" s="201"/>
      <c r="IBA104" s="201"/>
      <c r="IBB104" s="201"/>
      <c r="IBC104" s="201"/>
      <c r="IBD104" s="201"/>
      <c r="IBE104" s="201"/>
      <c r="IBF104" s="201"/>
      <c r="IBG104" s="201"/>
      <c r="IBH104" s="201"/>
      <c r="IBI104" s="201"/>
      <c r="IBJ104" s="201"/>
      <c r="IBK104" s="201"/>
      <c r="IBL104" s="201"/>
      <c r="IBM104" s="201"/>
      <c r="IBN104" s="201"/>
      <c r="IBO104" s="201"/>
      <c r="IBP104" s="201"/>
      <c r="IBQ104" s="201"/>
      <c r="IBR104" s="201"/>
      <c r="IBS104" s="201"/>
      <c r="IBT104" s="201"/>
      <c r="IBU104" s="201"/>
      <c r="IBV104" s="201"/>
      <c r="IBW104" s="201"/>
      <c r="IBX104" s="201"/>
      <c r="IBY104" s="201"/>
      <c r="IBZ104" s="201"/>
      <c r="ICA104" s="201"/>
      <c r="ICB104" s="201"/>
      <c r="ICC104" s="201"/>
      <c r="ICD104" s="201"/>
      <c r="ICE104" s="201"/>
      <c r="ICF104" s="201"/>
      <c r="ICG104" s="201"/>
      <c r="ICH104" s="201"/>
      <c r="ICI104" s="201"/>
      <c r="ICJ104" s="201"/>
      <c r="ICK104" s="201"/>
      <c r="ICL104" s="201"/>
      <c r="ICM104" s="201"/>
      <c r="ICN104" s="201"/>
      <c r="ICO104" s="201"/>
      <c r="ICP104" s="201"/>
      <c r="ICQ104" s="201"/>
      <c r="ICR104" s="201"/>
      <c r="ICS104" s="201"/>
      <c r="ICT104" s="201"/>
      <c r="ICU104" s="201"/>
      <c r="ICV104" s="201"/>
      <c r="ICW104" s="201"/>
      <c r="ICX104" s="201"/>
      <c r="ICY104" s="201"/>
      <c r="ICZ104" s="201"/>
      <c r="IDA104" s="201"/>
      <c r="IDB104" s="201"/>
      <c r="IDC104" s="201"/>
      <c r="IDD104" s="201"/>
      <c r="IDE104" s="201"/>
      <c r="IDF104" s="201"/>
      <c r="IDG104" s="201"/>
      <c r="IDH104" s="201"/>
      <c r="IDI104" s="201"/>
      <c r="IDJ104" s="201"/>
      <c r="IDK104" s="201"/>
      <c r="IDL104" s="201"/>
      <c r="IDM104" s="201"/>
      <c r="IDN104" s="201"/>
      <c r="IDO104" s="201"/>
      <c r="IDP104" s="201"/>
      <c r="IDQ104" s="201"/>
      <c r="IDR104" s="201"/>
      <c r="IDS104" s="201"/>
      <c r="IDT104" s="201"/>
      <c r="IDU104" s="201"/>
      <c r="IDV104" s="201"/>
      <c r="IDW104" s="201"/>
      <c r="IDX104" s="201"/>
      <c r="IDY104" s="201"/>
      <c r="IDZ104" s="201"/>
      <c r="IEA104" s="201"/>
      <c r="IEB104" s="201"/>
      <c r="IEC104" s="201"/>
      <c r="IED104" s="201"/>
      <c r="IEE104" s="201"/>
      <c r="IEF104" s="201"/>
      <c r="IEG104" s="201"/>
      <c r="IEH104" s="201"/>
      <c r="IEI104" s="201"/>
      <c r="IEJ104" s="201"/>
      <c r="IEK104" s="201"/>
      <c r="IEL104" s="201"/>
      <c r="IEM104" s="201"/>
      <c r="IEN104" s="201"/>
      <c r="IEO104" s="201"/>
      <c r="IEP104" s="201"/>
      <c r="IEQ104" s="201"/>
      <c r="IER104" s="201"/>
      <c r="IES104" s="201"/>
      <c r="IET104" s="201"/>
      <c r="IEU104" s="201"/>
      <c r="IEV104" s="201"/>
      <c r="IEW104" s="201"/>
      <c r="IEX104" s="201"/>
      <c r="IEY104" s="201"/>
      <c r="IEZ104" s="201"/>
      <c r="IFA104" s="201"/>
      <c r="IFB104" s="201"/>
      <c r="IFC104" s="201"/>
      <c r="IFD104" s="201"/>
      <c r="IFE104" s="201"/>
      <c r="IFF104" s="201"/>
      <c r="IFG104" s="201"/>
      <c r="IFH104" s="201"/>
      <c r="IFI104" s="201"/>
      <c r="IFJ104" s="201"/>
      <c r="IFK104" s="201"/>
      <c r="IFL104" s="201"/>
      <c r="IFM104" s="201"/>
      <c r="IFN104" s="201"/>
      <c r="IFO104" s="201"/>
      <c r="IFP104" s="201"/>
      <c r="IFQ104" s="201"/>
      <c r="IFR104" s="201"/>
      <c r="IFS104" s="201"/>
      <c r="IFT104" s="201"/>
      <c r="IFU104" s="201"/>
      <c r="IFV104" s="201"/>
      <c r="IFW104" s="201"/>
      <c r="IFX104" s="201"/>
      <c r="IFY104" s="201"/>
      <c r="IFZ104" s="201"/>
      <c r="IGA104" s="201"/>
      <c r="IGB104" s="201"/>
      <c r="IGC104" s="201"/>
      <c r="IGD104" s="201"/>
      <c r="IGE104" s="201"/>
      <c r="IGF104" s="201"/>
      <c r="IGG104" s="201"/>
      <c r="IGH104" s="201"/>
      <c r="IGI104" s="201"/>
      <c r="IGJ104" s="201"/>
      <c r="IGK104" s="201"/>
      <c r="IGL104" s="201"/>
      <c r="IGM104" s="201"/>
      <c r="IGN104" s="201"/>
      <c r="IGO104" s="201"/>
      <c r="IGP104" s="201"/>
      <c r="IGQ104" s="201"/>
      <c r="IGR104" s="201"/>
      <c r="IGS104" s="201"/>
      <c r="IGT104" s="201"/>
      <c r="IGU104" s="201"/>
      <c r="IGV104" s="201"/>
      <c r="IGW104" s="201"/>
      <c r="IGX104" s="201"/>
      <c r="IGY104" s="201"/>
      <c r="IGZ104" s="201"/>
      <c r="IHA104" s="201"/>
      <c r="IHB104" s="201"/>
      <c r="IHC104" s="201"/>
      <c r="IHD104" s="201"/>
      <c r="IHE104" s="201"/>
      <c r="IHF104" s="201"/>
      <c r="IHG104" s="201"/>
      <c r="IHH104" s="201"/>
      <c r="IHI104" s="201"/>
      <c r="IHJ104" s="201"/>
      <c r="IHK104" s="201"/>
      <c r="IHL104" s="201"/>
      <c r="IHM104" s="201"/>
      <c r="IHN104" s="201"/>
      <c r="IHO104" s="201"/>
      <c r="IHP104" s="201"/>
      <c r="IHQ104" s="201"/>
      <c r="IHR104" s="201"/>
      <c r="IHS104" s="201"/>
      <c r="IHT104" s="201"/>
      <c r="IHU104" s="201"/>
      <c r="IHV104" s="201"/>
      <c r="IHW104" s="201"/>
      <c r="IHX104" s="201"/>
      <c r="IHY104" s="201"/>
      <c r="IHZ104" s="201"/>
      <c r="IIA104" s="201"/>
      <c r="IIB104" s="201"/>
      <c r="IIC104" s="201"/>
      <c r="IID104" s="201"/>
      <c r="IIE104" s="201"/>
      <c r="IIF104" s="201"/>
      <c r="IIG104" s="201"/>
      <c r="IIH104" s="201"/>
      <c r="III104" s="201"/>
      <c r="IIJ104" s="201"/>
      <c r="IIK104" s="201"/>
      <c r="IIL104" s="201"/>
      <c r="IIM104" s="201"/>
      <c r="IIN104" s="201"/>
      <c r="IIO104" s="201"/>
      <c r="IIP104" s="201"/>
      <c r="IIQ104" s="201"/>
      <c r="IIR104" s="201"/>
      <c r="IIS104" s="201"/>
      <c r="IIT104" s="201"/>
      <c r="IIU104" s="201"/>
      <c r="IIV104" s="201"/>
      <c r="IIW104" s="201"/>
      <c r="IIX104" s="201"/>
      <c r="IIY104" s="201"/>
      <c r="IIZ104" s="201"/>
      <c r="IJA104" s="201"/>
      <c r="IJB104" s="201"/>
      <c r="IJC104" s="201"/>
      <c r="IJD104" s="201"/>
      <c r="IJE104" s="201"/>
      <c r="IJF104" s="201"/>
      <c r="IJG104" s="201"/>
      <c r="IJH104" s="201"/>
      <c r="IJI104" s="201"/>
      <c r="IJJ104" s="201"/>
      <c r="IJK104" s="201"/>
      <c r="IJL104" s="201"/>
      <c r="IJM104" s="201"/>
      <c r="IJN104" s="201"/>
      <c r="IJO104" s="201"/>
      <c r="IJP104" s="201"/>
      <c r="IJQ104" s="201"/>
      <c r="IJR104" s="201"/>
      <c r="IJS104" s="201"/>
      <c r="IJT104" s="201"/>
      <c r="IJU104" s="201"/>
      <c r="IJV104" s="201"/>
      <c r="IJW104" s="201"/>
      <c r="IJX104" s="201"/>
      <c r="IJY104" s="201"/>
      <c r="IJZ104" s="201"/>
      <c r="IKA104" s="201"/>
      <c r="IKB104" s="201"/>
      <c r="IKC104" s="201"/>
      <c r="IKD104" s="201"/>
      <c r="IKE104" s="201"/>
      <c r="IKF104" s="201"/>
      <c r="IKG104" s="201"/>
      <c r="IKH104" s="201"/>
      <c r="IKI104" s="201"/>
      <c r="IKJ104" s="201"/>
      <c r="IKK104" s="201"/>
      <c r="IKL104" s="201"/>
      <c r="IKM104" s="201"/>
      <c r="IKN104" s="201"/>
      <c r="IKO104" s="201"/>
      <c r="IKP104" s="201"/>
      <c r="IKQ104" s="201"/>
      <c r="IKR104" s="201"/>
      <c r="IKS104" s="201"/>
      <c r="IKT104" s="201"/>
      <c r="IKU104" s="201"/>
      <c r="IKV104" s="201"/>
      <c r="IKW104" s="201"/>
      <c r="IKX104" s="201"/>
      <c r="IKY104" s="201"/>
      <c r="IKZ104" s="201"/>
      <c r="ILA104" s="201"/>
      <c r="ILB104" s="201"/>
      <c r="ILC104" s="201"/>
      <c r="ILD104" s="201"/>
      <c r="ILE104" s="201"/>
      <c r="ILF104" s="201"/>
      <c r="ILG104" s="201"/>
      <c r="ILH104" s="201"/>
      <c r="ILI104" s="201"/>
      <c r="ILJ104" s="201"/>
      <c r="ILK104" s="201"/>
      <c r="ILL104" s="201"/>
      <c r="ILM104" s="201"/>
      <c r="ILN104" s="201"/>
      <c r="ILO104" s="201"/>
      <c r="ILP104" s="201"/>
      <c r="ILQ104" s="201"/>
      <c r="ILR104" s="201"/>
      <c r="ILS104" s="201"/>
      <c r="ILT104" s="201"/>
      <c r="ILU104" s="201"/>
      <c r="ILV104" s="201"/>
      <c r="ILW104" s="201"/>
      <c r="ILX104" s="201"/>
      <c r="ILY104" s="201"/>
      <c r="ILZ104" s="201"/>
      <c r="IMA104" s="201"/>
      <c r="IMB104" s="201"/>
      <c r="IMC104" s="201"/>
      <c r="IMD104" s="201"/>
      <c r="IME104" s="201"/>
      <c r="IMF104" s="201"/>
      <c r="IMG104" s="201"/>
      <c r="IMH104" s="201"/>
      <c r="IMI104" s="201"/>
      <c r="IMJ104" s="201"/>
      <c r="IMK104" s="201"/>
      <c r="IML104" s="201"/>
      <c r="IMM104" s="201"/>
      <c r="IMN104" s="201"/>
      <c r="IMO104" s="201"/>
      <c r="IMP104" s="201"/>
      <c r="IMQ104" s="201"/>
      <c r="IMR104" s="201"/>
      <c r="IMS104" s="201"/>
      <c r="IMT104" s="201"/>
      <c r="IMU104" s="201"/>
      <c r="IMV104" s="201"/>
      <c r="IMW104" s="201"/>
      <c r="IMX104" s="201"/>
      <c r="IMY104" s="201"/>
      <c r="IMZ104" s="201"/>
      <c r="INA104" s="201"/>
      <c r="INB104" s="201"/>
      <c r="INC104" s="201"/>
      <c r="IND104" s="201"/>
      <c r="INE104" s="201"/>
      <c r="INF104" s="201"/>
      <c r="ING104" s="201"/>
      <c r="INH104" s="201"/>
      <c r="INI104" s="201"/>
      <c r="INJ104" s="201"/>
      <c r="INK104" s="201"/>
      <c r="INL104" s="201"/>
      <c r="INM104" s="201"/>
      <c r="INN104" s="201"/>
      <c r="INO104" s="201"/>
      <c r="INP104" s="201"/>
      <c r="INQ104" s="201"/>
      <c r="INR104" s="201"/>
      <c r="INS104" s="201"/>
      <c r="INT104" s="201"/>
      <c r="INU104" s="201"/>
      <c r="INV104" s="201"/>
      <c r="INW104" s="201"/>
      <c r="INX104" s="201"/>
      <c r="INY104" s="201"/>
      <c r="INZ104" s="201"/>
      <c r="IOA104" s="201"/>
      <c r="IOB104" s="201"/>
      <c r="IOC104" s="201"/>
      <c r="IOD104" s="201"/>
      <c r="IOE104" s="201"/>
      <c r="IOF104" s="201"/>
      <c r="IOG104" s="201"/>
      <c r="IOH104" s="201"/>
      <c r="IOI104" s="201"/>
      <c r="IOJ104" s="201"/>
      <c r="IOK104" s="201"/>
      <c r="IOL104" s="201"/>
      <c r="IOM104" s="201"/>
      <c r="ION104" s="201"/>
      <c r="IOO104" s="201"/>
      <c r="IOP104" s="201"/>
      <c r="IOQ104" s="201"/>
      <c r="IOR104" s="201"/>
      <c r="IOS104" s="201"/>
      <c r="IOT104" s="201"/>
      <c r="IOU104" s="201"/>
      <c r="IOV104" s="201"/>
      <c r="IOW104" s="201"/>
      <c r="IOX104" s="201"/>
      <c r="IOY104" s="201"/>
      <c r="IOZ104" s="201"/>
      <c r="IPA104" s="201"/>
      <c r="IPB104" s="201"/>
      <c r="IPC104" s="201"/>
      <c r="IPD104" s="201"/>
      <c r="IPE104" s="201"/>
      <c r="IPF104" s="201"/>
      <c r="IPG104" s="201"/>
      <c r="IPH104" s="201"/>
      <c r="IPI104" s="201"/>
      <c r="IPJ104" s="201"/>
      <c r="IPK104" s="201"/>
      <c r="IPL104" s="201"/>
      <c r="IPM104" s="201"/>
      <c r="IPN104" s="201"/>
      <c r="IPO104" s="201"/>
      <c r="IPP104" s="201"/>
      <c r="IPQ104" s="201"/>
      <c r="IPR104" s="201"/>
      <c r="IPS104" s="201"/>
      <c r="IPT104" s="201"/>
      <c r="IPU104" s="201"/>
      <c r="IPV104" s="201"/>
      <c r="IPW104" s="201"/>
      <c r="IPX104" s="201"/>
      <c r="IPY104" s="201"/>
      <c r="IPZ104" s="201"/>
      <c r="IQA104" s="201"/>
      <c r="IQB104" s="201"/>
      <c r="IQC104" s="201"/>
      <c r="IQD104" s="201"/>
      <c r="IQE104" s="201"/>
      <c r="IQF104" s="201"/>
      <c r="IQG104" s="201"/>
      <c r="IQH104" s="201"/>
      <c r="IQI104" s="201"/>
      <c r="IQJ104" s="201"/>
      <c r="IQK104" s="201"/>
      <c r="IQL104" s="201"/>
      <c r="IQM104" s="201"/>
      <c r="IQN104" s="201"/>
      <c r="IQO104" s="201"/>
      <c r="IQP104" s="201"/>
      <c r="IQQ104" s="201"/>
      <c r="IQR104" s="201"/>
      <c r="IQS104" s="201"/>
      <c r="IQT104" s="201"/>
      <c r="IQU104" s="201"/>
      <c r="IQV104" s="201"/>
      <c r="IQW104" s="201"/>
      <c r="IQX104" s="201"/>
      <c r="IQY104" s="201"/>
      <c r="IQZ104" s="201"/>
      <c r="IRA104" s="201"/>
      <c r="IRB104" s="201"/>
      <c r="IRC104" s="201"/>
      <c r="IRD104" s="201"/>
      <c r="IRE104" s="201"/>
      <c r="IRF104" s="201"/>
      <c r="IRG104" s="201"/>
      <c r="IRH104" s="201"/>
      <c r="IRI104" s="201"/>
      <c r="IRJ104" s="201"/>
      <c r="IRK104" s="201"/>
      <c r="IRL104" s="201"/>
      <c r="IRM104" s="201"/>
      <c r="IRN104" s="201"/>
      <c r="IRO104" s="201"/>
      <c r="IRP104" s="201"/>
      <c r="IRQ104" s="201"/>
      <c r="IRR104" s="201"/>
      <c r="IRS104" s="201"/>
      <c r="IRT104" s="201"/>
      <c r="IRU104" s="201"/>
      <c r="IRV104" s="201"/>
      <c r="IRW104" s="201"/>
      <c r="IRX104" s="201"/>
      <c r="IRY104" s="201"/>
      <c r="IRZ104" s="201"/>
      <c r="ISA104" s="201"/>
      <c r="ISB104" s="201"/>
      <c r="ISC104" s="201"/>
      <c r="ISD104" s="201"/>
      <c r="ISE104" s="201"/>
      <c r="ISF104" s="201"/>
      <c r="ISG104" s="201"/>
      <c r="ISH104" s="201"/>
      <c r="ISI104" s="201"/>
      <c r="ISJ104" s="201"/>
      <c r="ISK104" s="201"/>
      <c r="ISL104" s="201"/>
      <c r="ISM104" s="201"/>
      <c r="ISN104" s="201"/>
      <c r="ISO104" s="201"/>
      <c r="ISP104" s="201"/>
      <c r="ISQ104" s="201"/>
      <c r="ISR104" s="201"/>
      <c r="ISS104" s="201"/>
      <c r="IST104" s="201"/>
      <c r="ISU104" s="201"/>
      <c r="ISV104" s="201"/>
      <c r="ISW104" s="201"/>
      <c r="ISX104" s="201"/>
      <c r="ISY104" s="201"/>
      <c r="ISZ104" s="201"/>
      <c r="ITA104" s="201"/>
      <c r="ITB104" s="201"/>
      <c r="ITC104" s="201"/>
      <c r="ITD104" s="201"/>
      <c r="ITE104" s="201"/>
      <c r="ITF104" s="201"/>
      <c r="ITG104" s="201"/>
      <c r="ITH104" s="201"/>
      <c r="ITI104" s="201"/>
      <c r="ITJ104" s="201"/>
      <c r="ITK104" s="201"/>
      <c r="ITL104" s="201"/>
      <c r="ITM104" s="201"/>
      <c r="ITN104" s="201"/>
      <c r="ITO104" s="201"/>
      <c r="ITP104" s="201"/>
      <c r="ITQ104" s="201"/>
      <c r="ITR104" s="201"/>
      <c r="ITS104" s="201"/>
      <c r="ITT104" s="201"/>
      <c r="ITU104" s="201"/>
      <c r="ITV104" s="201"/>
      <c r="ITW104" s="201"/>
      <c r="ITX104" s="201"/>
      <c r="ITY104" s="201"/>
      <c r="ITZ104" s="201"/>
      <c r="IUA104" s="201"/>
      <c r="IUB104" s="201"/>
      <c r="IUC104" s="201"/>
      <c r="IUD104" s="201"/>
      <c r="IUE104" s="201"/>
      <c r="IUF104" s="201"/>
      <c r="IUG104" s="201"/>
      <c r="IUH104" s="201"/>
      <c r="IUI104" s="201"/>
      <c r="IUJ104" s="201"/>
      <c r="IUK104" s="201"/>
      <c r="IUL104" s="201"/>
      <c r="IUM104" s="201"/>
      <c r="IUN104" s="201"/>
      <c r="IUO104" s="201"/>
      <c r="IUP104" s="201"/>
      <c r="IUQ104" s="201"/>
      <c r="IUR104" s="201"/>
      <c r="IUS104" s="201"/>
      <c r="IUT104" s="201"/>
      <c r="IUU104" s="201"/>
      <c r="IUV104" s="201"/>
      <c r="IUW104" s="201"/>
      <c r="IUX104" s="201"/>
      <c r="IUY104" s="201"/>
      <c r="IUZ104" s="201"/>
      <c r="IVA104" s="201"/>
      <c r="IVB104" s="201"/>
      <c r="IVC104" s="201"/>
      <c r="IVD104" s="201"/>
      <c r="IVE104" s="201"/>
      <c r="IVF104" s="201"/>
      <c r="IVG104" s="201"/>
      <c r="IVH104" s="201"/>
      <c r="IVI104" s="201"/>
      <c r="IVJ104" s="201"/>
      <c r="IVK104" s="201"/>
      <c r="IVL104" s="201"/>
      <c r="IVM104" s="201"/>
      <c r="IVN104" s="201"/>
      <c r="IVO104" s="201"/>
      <c r="IVP104" s="201"/>
      <c r="IVQ104" s="201"/>
      <c r="IVR104" s="201"/>
      <c r="IVS104" s="201"/>
      <c r="IVT104" s="201"/>
      <c r="IVU104" s="201"/>
      <c r="IVV104" s="201"/>
      <c r="IVW104" s="201"/>
      <c r="IVX104" s="201"/>
      <c r="IVY104" s="201"/>
      <c r="IVZ104" s="201"/>
      <c r="IWA104" s="201"/>
      <c r="IWB104" s="201"/>
      <c r="IWC104" s="201"/>
      <c r="IWD104" s="201"/>
      <c r="IWE104" s="201"/>
      <c r="IWF104" s="201"/>
      <c r="IWG104" s="201"/>
      <c r="IWH104" s="201"/>
      <c r="IWI104" s="201"/>
      <c r="IWJ104" s="201"/>
      <c r="IWK104" s="201"/>
      <c r="IWL104" s="201"/>
      <c r="IWM104" s="201"/>
      <c r="IWN104" s="201"/>
      <c r="IWO104" s="201"/>
      <c r="IWP104" s="201"/>
      <c r="IWQ104" s="201"/>
      <c r="IWR104" s="201"/>
      <c r="IWS104" s="201"/>
      <c r="IWT104" s="201"/>
      <c r="IWU104" s="201"/>
      <c r="IWV104" s="201"/>
      <c r="IWW104" s="201"/>
      <c r="IWX104" s="201"/>
      <c r="IWY104" s="201"/>
      <c r="IWZ104" s="201"/>
      <c r="IXA104" s="201"/>
      <c r="IXB104" s="201"/>
      <c r="IXC104" s="201"/>
      <c r="IXD104" s="201"/>
      <c r="IXE104" s="201"/>
      <c r="IXF104" s="201"/>
      <c r="IXG104" s="201"/>
      <c r="IXH104" s="201"/>
      <c r="IXI104" s="201"/>
      <c r="IXJ104" s="201"/>
      <c r="IXK104" s="201"/>
      <c r="IXL104" s="201"/>
      <c r="IXM104" s="201"/>
      <c r="IXN104" s="201"/>
      <c r="IXO104" s="201"/>
      <c r="IXP104" s="201"/>
      <c r="IXQ104" s="201"/>
      <c r="IXR104" s="201"/>
      <c r="IXS104" s="201"/>
      <c r="IXT104" s="201"/>
      <c r="IXU104" s="201"/>
      <c r="IXV104" s="201"/>
      <c r="IXW104" s="201"/>
      <c r="IXX104" s="201"/>
      <c r="IXY104" s="201"/>
      <c r="IXZ104" s="201"/>
      <c r="IYA104" s="201"/>
      <c r="IYB104" s="201"/>
      <c r="IYC104" s="201"/>
      <c r="IYD104" s="201"/>
      <c r="IYE104" s="201"/>
      <c r="IYF104" s="201"/>
      <c r="IYG104" s="201"/>
      <c r="IYH104" s="201"/>
      <c r="IYI104" s="201"/>
      <c r="IYJ104" s="201"/>
      <c r="IYK104" s="201"/>
      <c r="IYL104" s="201"/>
      <c r="IYM104" s="201"/>
      <c r="IYN104" s="201"/>
      <c r="IYO104" s="201"/>
      <c r="IYP104" s="201"/>
      <c r="IYQ104" s="201"/>
      <c r="IYR104" s="201"/>
      <c r="IYS104" s="201"/>
      <c r="IYT104" s="201"/>
      <c r="IYU104" s="201"/>
      <c r="IYV104" s="201"/>
      <c r="IYW104" s="201"/>
      <c r="IYX104" s="201"/>
      <c r="IYY104" s="201"/>
      <c r="IYZ104" s="201"/>
      <c r="IZA104" s="201"/>
      <c r="IZB104" s="201"/>
      <c r="IZC104" s="201"/>
      <c r="IZD104" s="201"/>
      <c r="IZE104" s="201"/>
      <c r="IZF104" s="201"/>
      <c r="IZG104" s="201"/>
      <c r="IZH104" s="201"/>
      <c r="IZI104" s="201"/>
      <c r="IZJ104" s="201"/>
      <c r="IZK104" s="201"/>
      <c r="IZL104" s="201"/>
      <c r="IZM104" s="201"/>
      <c r="IZN104" s="201"/>
      <c r="IZO104" s="201"/>
      <c r="IZP104" s="201"/>
      <c r="IZQ104" s="201"/>
      <c r="IZR104" s="201"/>
      <c r="IZS104" s="201"/>
      <c r="IZT104" s="201"/>
      <c r="IZU104" s="201"/>
      <c r="IZV104" s="201"/>
      <c r="IZW104" s="201"/>
      <c r="IZX104" s="201"/>
      <c r="IZY104" s="201"/>
      <c r="IZZ104" s="201"/>
      <c r="JAA104" s="201"/>
      <c r="JAB104" s="201"/>
      <c r="JAC104" s="201"/>
      <c r="JAD104" s="201"/>
      <c r="JAE104" s="201"/>
      <c r="JAF104" s="201"/>
      <c r="JAG104" s="201"/>
      <c r="JAH104" s="201"/>
      <c r="JAI104" s="201"/>
      <c r="JAJ104" s="201"/>
      <c r="JAK104" s="201"/>
      <c r="JAL104" s="201"/>
      <c r="JAM104" s="201"/>
      <c r="JAN104" s="201"/>
      <c r="JAO104" s="201"/>
      <c r="JAP104" s="201"/>
      <c r="JAQ104" s="201"/>
      <c r="JAR104" s="201"/>
      <c r="JAS104" s="201"/>
      <c r="JAT104" s="201"/>
      <c r="JAU104" s="201"/>
      <c r="JAV104" s="201"/>
      <c r="JAW104" s="201"/>
      <c r="JAX104" s="201"/>
      <c r="JAY104" s="201"/>
      <c r="JAZ104" s="201"/>
      <c r="JBA104" s="201"/>
      <c r="JBB104" s="201"/>
      <c r="JBC104" s="201"/>
      <c r="JBD104" s="201"/>
      <c r="JBE104" s="201"/>
      <c r="JBF104" s="201"/>
      <c r="JBG104" s="201"/>
      <c r="JBH104" s="201"/>
      <c r="JBI104" s="201"/>
      <c r="JBJ104" s="201"/>
      <c r="JBK104" s="201"/>
      <c r="JBL104" s="201"/>
      <c r="JBM104" s="201"/>
      <c r="JBN104" s="201"/>
      <c r="JBO104" s="201"/>
      <c r="JBP104" s="201"/>
      <c r="JBQ104" s="201"/>
      <c r="JBR104" s="201"/>
      <c r="JBS104" s="201"/>
      <c r="JBT104" s="201"/>
      <c r="JBU104" s="201"/>
      <c r="JBV104" s="201"/>
      <c r="JBW104" s="201"/>
      <c r="JBX104" s="201"/>
      <c r="JBY104" s="201"/>
      <c r="JBZ104" s="201"/>
      <c r="JCA104" s="201"/>
      <c r="JCB104" s="201"/>
      <c r="JCC104" s="201"/>
      <c r="JCD104" s="201"/>
      <c r="JCE104" s="201"/>
      <c r="JCF104" s="201"/>
      <c r="JCG104" s="201"/>
      <c r="JCH104" s="201"/>
      <c r="JCI104" s="201"/>
      <c r="JCJ104" s="201"/>
      <c r="JCK104" s="201"/>
      <c r="JCL104" s="201"/>
      <c r="JCM104" s="201"/>
      <c r="JCN104" s="201"/>
      <c r="JCO104" s="201"/>
      <c r="JCP104" s="201"/>
      <c r="JCQ104" s="201"/>
      <c r="JCR104" s="201"/>
      <c r="JCS104" s="201"/>
      <c r="JCT104" s="201"/>
      <c r="JCU104" s="201"/>
      <c r="JCV104" s="201"/>
      <c r="JCW104" s="201"/>
      <c r="JCX104" s="201"/>
      <c r="JCY104" s="201"/>
      <c r="JCZ104" s="201"/>
      <c r="JDA104" s="201"/>
      <c r="JDB104" s="201"/>
      <c r="JDC104" s="201"/>
      <c r="JDD104" s="201"/>
      <c r="JDE104" s="201"/>
      <c r="JDF104" s="201"/>
      <c r="JDG104" s="201"/>
      <c r="JDH104" s="201"/>
      <c r="JDI104" s="201"/>
      <c r="JDJ104" s="201"/>
      <c r="JDK104" s="201"/>
      <c r="JDL104" s="201"/>
      <c r="JDM104" s="201"/>
      <c r="JDN104" s="201"/>
      <c r="JDO104" s="201"/>
      <c r="JDP104" s="201"/>
      <c r="JDQ104" s="201"/>
      <c r="JDR104" s="201"/>
      <c r="JDS104" s="201"/>
      <c r="JDT104" s="201"/>
      <c r="JDU104" s="201"/>
      <c r="JDV104" s="201"/>
      <c r="JDW104" s="201"/>
      <c r="JDX104" s="201"/>
      <c r="JDY104" s="201"/>
      <c r="JDZ104" s="201"/>
      <c r="JEA104" s="201"/>
      <c r="JEB104" s="201"/>
      <c r="JEC104" s="201"/>
      <c r="JED104" s="201"/>
      <c r="JEE104" s="201"/>
      <c r="JEF104" s="201"/>
      <c r="JEG104" s="201"/>
      <c r="JEH104" s="201"/>
      <c r="JEI104" s="201"/>
      <c r="JEJ104" s="201"/>
      <c r="JEK104" s="201"/>
      <c r="JEL104" s="201"/>
      <c r="JEM104" s="201"/>
      <c r="JEN104" s="201"/>
      <c r="JEO104" s="201"/>
      <c r="JEP104" s="201"/>
      <c r="JEQ104" s="201"/>
      <c r="JER104" s="201"/>
      <c r="JES104" s="201"/>
      <c r="JET104" s="201"/>
      <c r="JEU104" s="201"/>
      <c r="JEV104" s="201"/>
      <c r="JEW104" s="201"/>
      <c r="JEX104" s="201"/>
      <c r="JEY104" s="201"/>
      <c r="JEZ104" s="201"/>
      <c r="JFA104" s="201"/>
      <c r="JFB104" s="201"/>
      <c r="JFC104" s="201"/>
      <c r="JFD104" s="201"/>
      <c r="JFE104" s="201"/>
      <c r="JFF104" s="201"/>
      <c r="JFG104" s="201"/>
      <c r="JFH104" s="201"/>
      <c r="JFI104" s="201"/>
      <c r="JFJ104" s="201"/>
      <c r="JFK104" s="201"/>
      <c r="JFL104" s="201"/>
      <c r="JFM104" s="201"/>
      <c r="JFN104" s="201"/>
      <c r="JFO104" s="201"/>
      <c r="JFP104" s="201"/>
      <c r="JFQ104" s="201"/>
      <c r="JFR104" s="201"/>
      <c r="JFS104" s="201"/>
      <c r="JFT104" s="201"/>
      <c r="JFU104" s="201"/>
      <c r="JFV104" s="201"/>
      <c r="JFW104" s="201"/>
      <c r="JFX104" s="201"/>
      <c r="JFY104" s="201"/>
      <c r="JFZ104" s="201"/>
      <c r="JGA104" s="201"/>
      <c r="JGB104" s="201"/>
      <c r="JGC104" s="201"/>
      <c r="JGD104" s="201"/>
      <c r="JGE104" s="201"/>
      <c r="JGF104" s="201"/>
      <c r="JGG104" s="201"/>
      <c r="JGH104" s="201"/>
      <c r="JGI104" s="201"/>
      <c r="JGJ104" s="201"/>
      <c r="JGK104" s="201"/>
      <c r="JGL104" s="201"/>
      <c r="JGM104" s="201"/>
      <c r="JGN104" s="201"/>
      <c r="JGO104" s="201"/>
      <c r="JGP104" s="201"/>
      <c r="JGQ104" s="201"/>
      <c r="JGR104" s="201"/>
      <c r="JGS104" s="201"/>
      <c r="JGT104" s="201"/>
      <c r="JGU104" s="201"/>
      <c r="JGV104" s="201"/>
      <c r="JGW104" s="201"/>
      <c r="JGX104" s="201"/>
      <c r="JGY104" s="201"/>
      <c r="JGZ104" s="201"/>
      <c r="JHA104" s="201"/>
      <c r="JHB104" s="201"/>
      <c r="JHC104" s="201"/>
      <c r="JHD104" s="201"/>
      <c r="JHE104" s="201"/>
      <c r="JHF104" s="201"/>
      <c r="JHG104" s="201"/>
      <c r="JHH104" s="201"/>
      <c r="JHI104" s="201"/>
      <c r="JHJ104" s="201"/>
      <c r="JHK104" s="201"/>
      <c r="JHL104" s="201"/>
      <c r="JHM104" s="201"/>
      <c r="JHN104" s="201"/>
      <c r="JHO104" s="201"/>
      <c r="JHP104" s="201"/>
      <c r="JHQ104" s="201"/>
      <c r="JHR104" s="201"/>
      <c r="JHS104" s="201"/>
      <c r="JHT104" s="201"/>
      <c r="JHU104" s="201"/>
      <c r="JHV104" s="201"/>
      <c r="JHW104" s="201"/>
      <c r="JHX104" s="201"/>
      <c r="JHY104" s="201"/>
      <c r="JHZ104" s="201"/>
      <c r="JIA104" s="201"/>
      <c r="JIB104" s="201"/>
      <c r="JIC104" s="201"/>
      <c r="JID104" s="201"/>
      <c r="JIE104" s="201"/>
      <c r="JIF104" s="201"/>
      <c r="JIG104" s="201"/>
      <c r="JIH104" s="201"/>
      <c r="JII104" s="201"/>
      <c r="JIJ104" s="201"/>
      <c r="JIK104" s="201"/>
      <c r="JIL104" s="201"/>
      <c r="JIM104" s="201"/>
      <c r="JIN104" s="201"/>
      <c r="JIO104" s="201"/>
      <c r="JIP104" s="201"/>
      <c r="JIQ104" s="201"/>
      <c r="JIR104" s="201"/>
      <c r="JIS104" s="201"/>
      <c r="JIT104" s="201"/>
      <c r="JIU104" s="201"/>
      <c r="JIV104" s="201"/>
      <c r="JIW104" s="201"/>
      <c r="JIX104" s="201"/>
      <c r="JIY104" s="201"/>
      <c r="JIZ104" s="201"/>
      <c r="JJA104" s="201"/>
      <c r="JJB104" s="201"/>
      <c r="JJC104" s="201"/>
      <c r="JJD104" s="201"/>
      <c r="JJE104" s="201"/>
      <c r="JJF104" s="201"/>
      <c r="JJG104" s="201"/>
      <c r="JJH104" s="201"/>
      <c r="JJI104" s="201"/>
      <c r="JJJ104" s="201"/>
      <c r="JJK104" s="201"/>
      <c r="JJL104" s="201"/>
      <c r="JJM104" s="201"/>
      <c r="JJN104" s="201"/>
      <c r="JJO104" s="201"/>
      <c r="JJP104" s="201"/>
      <c r="JJQ104" s="201"/>
      <c r="JJR104" s="201"/>
      <c r="JJS104" s="201"/>
      <c r="JJT104" s="201"/>
      <c r="JJU104" s="201"/>
      <c r="JJV104" s="201"/>
      <c r="JJW104" s="201"/>
      <c r="JJX104" s="201"/>
      <c r="JJY104" s="201"/>
      <c r="JJZ104" s="201"/>
      <c r="JKA104" s="201"/>
      <c r="JKB104" s="201"/>
      <c r="JKC104" s="201"/>
      <c r="JKD104" s="201"/>
      <c r="JKE104" s="201"/>
      <c r="JKF104" s="201"/>
      <c r="JKG104" s="201"/>
      <c r="JKH104" s="201"/>
      <c r="JKI104" s="201"/>
      <c r="JKJ104" s="201"/>
      <c r="JKK104" s="201"/>
      <c r="JKL104" s="201"/>
      <c r="JKM104" s="201"/>
      <c r="JKN104" s="201"/>
      <c r="JKO104" s="201"/>
      <c r="JKP104" s="201"/>
      <c r="JKQ104" s="201"/>
      <c r="JKR104" s="201"/>
      <c r="JKS104" s="201"/>
      <c r="JKT104" s="201"/>
      <c r="JKU104" s="201"/>
      <c r="JKV104" s="201"/>
      <c r="JKW104" s="201"/>
      <c r="JKX104" s="201"/>
      <c r="JKY104" s="201"/>
      <c r="JKZ104" s="201"/>
      <c r="JLA104" s="201"/>
      <c r="JLB104" s="201"/>
      <c r="JLC104" s="201"/>
      <c r="JLD104" s="201"/>
      <c r="JLE104" s="201"/>
      <c r="JLF104" s="201"/>
      <c r="JLG104" s="201"/>
      <c r="JLH104" s="201"/>
      <c r="JLI104" s="201"/>
      <c r="JLJ104" s="201"/>
      <c r="JLK104" s="201"/>
      <c r="JLL104" s="201"/>
      <c r="JLM104" s="201"/>
      <c r="JLN104" s="201"/>
      <c r="JLO104" s="201"/>
      <c r="JLP104" s="201"/>
      <c r="JLQ104" s="201"/>
      <c r="JLR104" s="201"/>
      <c r="JLS104" s="201"/>
      <c r="JLT104" s="201"/>
      <c r="JLU104" s="201"/>
      <c r="JLV104" s="201"/>
      <c r="JLW104" s="201"/>
      <c r="JLX104" s="201"/>
      <c r="JLY104" s="201"/>
      <c r="JLZ104" s="201"/>
      <c r="JMA104" s="201"/>
      <c r="JMB104" s="201"/>
      <c r="JMC104" s="201"/>
      <c r="JMD104" s="201"/>
      <c r="JME104" s="201"/>
      <c r="JMF104" s="201"/>
      <c r="JMG104" s="201"/>
      <c r="JMH104" s="201"/>
      <c r="JMI104" s="201"/>
      <c r="JMJ104" s="201"/>
      <c r="JMK104" s="201"/>
      <c r="JML104" s="201"/>
      <c r="JMM104" s="201"/>
      <c r="JMN104" s="201"/>
      <c r="JMO104" s="201"/>
      <c r="JMP104" s="201"/>
      <c r="JMQ104" s="201"/>
      <c r="JMR104" s="201"/>
      <c r="JMS104" s="201"/>
      <c r="JMT104" s="201"/>
      <c r="JMU104" s="201"/>
      <c r="JMV104" s="201"/>
      <c r="JMW104" s="201"/>
      <c r="JMX104" s="201"/>
      <c r="JMY104" s="201"/>
      <c r="JMZ104" s="201"/>
      <c r="JNA104" s="201"/>
      <c r="JNB104" s="201"/>
      <c r="JNC104" s="201"/>
      <c r="JND104" s="201"/>
      <c r="JNE104" s="201"/>
      <c r="JNF104" s="201"/>
      <c r="JNG104" s="201"/>
      <c r="JNH104" s="201"/>
      <c r="JNI104" s="201"/>
      <c r="JNJ104" s="201"/>
      <c r="JNK104" s="201"/>
      <c r="JNL104" s="201"/>
      <c r="JNM104" s="201"/>
      <c r="JNN104" s="201"/>
      <c r="JNO104" s="201"/>
      <c r="JNP104" s="201"/>
      <c r="JNQ104" s="201"/>
      <c r="JNR104" s="201"/>
      <c r="JNS104" s="201"/>
      <c r="JNT104" s="201"/>
      <c r="JNU104" s="201"/>
      <c r="JNV104" s="201"/>
      <c r="JNW104" s="201"/>
      <c r="JNX104" s="201"/>
      <c r="JNY104" s="201"/>
      <c r="JNZ104" s="201"/>
      <c r="JOA104" s="201"/>
      <c r="JOB104" s="201"/>
      <c r="JOC104" s="201"/>
      <c r="JOD104" s="201"/>
      <c r="JOE104" s="201"/>
      <c r="JOF104" s="201"/>
      <c r="JOG104" s="201"/>
      <c r="JOH104" s="201"/>
      <c r="JOI104" s="201"/>
      <c r="JOJ104" s="201"/>
      <c r="JOK104" s="201"/>
      <c r="JOL104" s="201"/>
      <c r="JOM104" s="201"/>
      <c r="JON104" s="201"/>
      <c r="JOO104" s="201"/>
      <c r="JOP104" s="201"/>
      <c r="JOQ104" s="201"/>
      <c r="JOR104" s="201"/>
      <c r="JOS104" s="201"/>
      <c r="JOT104" s="201"/>
      <c r="JOU104" s="201"/>
      <c r="JOV104" s="201"/>
      <c r="JOW104" s="201"/>
      <c r="JOX104" s="201"/>
      <c r="JOY104" s="201"/>
      <c r="JOZ104" s="201"/>
      <c r="JPA104" s="201"/>
      <c r="JPB104" s="201"/>
      <c r="JPC104" s="201"/>
      <c r="JPD104" s="201"/>
      <c r="JPE104" s="201"/>
      <c r="JPF104" s="201"/>
      <c r="JPG104" s="201"/>
      <c r="JPH104" s="201"/>
      <c r="JPI104" s="201"/>
      <c r="JPJ104" s="201"/>
      <c r="JPK104" s="201"/>
      <c r="JPL104" s="201"/>
      <c r="JPM104" s="201"/>
      <c r="JPN104" s="201"/>
      <c r="JPO104" s="201"/>
      <c r="JPP104" s="201"/>
      <c r="JPQ104" s="201"/>
      <c r="JPR104" s="201"/>
      <c r="JPS104" s="201"/>
      <c r="JPT104" s="201"/>
      <c r="JPU104" s="201"/>
      <c r="JPV104" s="201"/>
      <c r="JPW104" s="201"/>
      <c r="JPX104" s="201"/>
      <c r="JPY104" s="201"/>
      <c r="JPZ104" s="201"/>
      <c r="JQA104" s="201"/>
      <c r="JQB104" s="201"/>
      <c r="JQC104" s="201"/>
      <c r="JQD104" s="201"/>
      <c r="JQE104" s="201"/>
      <c r="JQF104" s="201"/>
      <c r="JQG104" s="201"/>
      <c r="JQH104" s="201"/>
      <c r="JQI104" s="201"/>
      <c r="JQJ104" s="201"/>
      <c r="JQK104" s="201"/>
      <c r="JQL104" s="201"/>
      <c r="JQM104" s="201"/>
      <c r="JQN104" s="201"/>
      <c r="JQO104" s="201"/>
      <c r="JQP104" s="201"/>
      <c r="JQQ104" s="201"/>
      <c r="JQR104" s="201"/>
      <c r="JQS104" s="201"/>
      <c r="JQT104" s="201"/>
      <c r="JQU104" s="201"/>
      <c r="JQV104" s="201"/>
      <c r="JQW104" s="201"/>
      <c r="JQX104" s="201"/>
      <c r="JQY104" s="201"/>
      <c r="JQZ104" s="201"/>
      <c r="JRA104" s="201"/>
      <c r="JRB104" s="201"/>
      <c r="JRC104" s="201"/>
      <c r="JRD104" s="201"/>
      <c r="JRE104" s="201"/>
      <c r="JRF104" s="201"/>
      <c r="JRG104" s="201"/>
      <c r="JRH104" s="201"/>
      <c r="JRI104" s="201"/>
      <c r="JRJ104" s="201"/>
      <c r="JRK104" s="201"/>
      <c r="JRL104" s="201"/>
      <c r="JRM104" s="201"/>
      <c r="JRN104" s="201"/>
      <c r="JRO104" s="201"/>
      <c r="JRP104" s="201"/>
      <c r="JRQ104" s="201"/>
      <c r="JRR104" s="201"/>
      <c r="JRS104" s="201"/>
      <c r="JRT104" s="201"/>
      <c r="JRU104" s="201"/>
      <c r="JRV104" s="201"/>
      <c r="JRW104" s="201"/>
      <c r="JRX104" s="201"/>
      <c r="JRY104" s="201"/>
      <c r="JRZ104" s="201"/>
      <c r="JSA104" s="201"/>
      <c r="JSB104" s="201"/>
      <c r="JSC104" s="201"/>
      <c r="JSD104" s="201"/>
      <c r="JSE104" s="201"/>
      <c r="JSF104" s="201"/>
      <c r="JSG104" s="201"/>
      <c r="JSH104" s="201"/>
      <c r="JSI104" s="201"/>
      <c r="JSJ104" s="201"/>
      <c r="JSK104" s="201"/>
      <c r="JSL104" s="201"/>
      <c r="JSM104" s="201"/>
      <c r="JSN104" s="201"/>
      <c r="JSO104" s="201"/>
      <c r="JSP104" s="201"/>
      <c r="JSQ104" s="201"/>
      <c r="JSR104" s="201"/>
      <c r="JSS104" s="201"/>
      <c r="JST104" s="201"/>
      <c r="JSU104" s="201"/>
      <c r="JSV104" s="201"/>
      <c r="JSW104" s="201"/>
      <c r="JSX104" s="201"/>
      <c r="JSY104" s="201"/>
      <c r="JSZ104" s="201"/>
      <c r="JTA104" s="201"/>
      <c r="JTB104" s="201"/>
      <c r="JTC104" s="201"/>
      <c r="JTD104" s="201"/>
      <c r="JTE104" s="201"/>
      <c r="JTF104" s="201"/>
      <c r="JTG104" s="201"/>
      <c r="JTH104" s="201"/>
      <c r="JTI104" s="201"/>
      <c r="JTJ104" s="201"/>
      <c r="JTK104" s="201"/>
      <c r="JTL104" s="201"/>
      <c r="JTM104" s="201"/>
      <c r="JTN104" s="201"/>
      <c r="JTO104" s="201"/>
      <c r="JTP104" s="201"/>
      <c r="JTQ104" s="201"/>
      <c r="JTR104" s="201"/>
      <c r="JTS104" s="201"/>
      <c r="JTT104" s="201"/>
      <c r="JTU104" s="201"/>
      <c r="JTV104" s="201"/>
      <c r="JTW104" s="201"/>
      <c r="JTX104" s="201"/>
      <c r="JTY104" s="201"/>
      <c r="JTZ104" s="201"/>
      <c r="JUA104" s="201"/>
      <c r="JUB104" s="201"/>
      <c r="JUC104" s="201"/>
      <c r="JUD104" s="201"/>
      <c r="JUE104" s="201"/>
      <c r="JUF104" s="201"/>
      <c r="JUG104" s="201"/>
      <c r="JUH104" s="201"/>
      <c r="JUI104" s="201"/>
      <c r="JUJ104" s="201"/>
      <c r="JUK104" s="201"/>
      <c r="JUL104" s="201"/>
      <c r="JUM104" s="201"/>
      <c r="JUN104" s="201"/>
      <c r="JUO104" s="201"/>
      <c r="JUP104" s="201"/>
      <c r="JUQ104" s="201"/>
      <c r="JUR104" s="201"/>
      <c r="JUS104" s="201"/>
      <c r="JUT104" s="201"/>
      <c r="JUU104" s="201"/>
      <c r="JUV104" s="201"/>
      <c r="JUW104" s="201"/>
      <c r="JUX104" s="201"/>
      <c r="JUY104" s="201"/>
      <c r="JUZ104" s="201"/>
      <c r="JVA104" s="201"/>
      <c r="JVB104" s="201"/>
      <c r="JVC104" s="201"/>
      <c r="JVD104" s="201"/>
      <c r="JVE104" s="201"/>
      <c r="JVF104" s="201"/>
      <c r="JVG104" s="201"/>
      <c r="JVH104" s="201"/>
      <c r="JVI104" s="201"/>
      <c r="JVJ104" s="201"/>
      <c r="JVK104" s="201"/>
      <c r="JVL104" s="201"/>
      <c r="JVM104" s="201"/>
      <c r="JVN104" s="201"/>
      <c r="JVO104" s="201"/>
      <c r="JVP104" s="201"/>
      <c r="JVQ104" s="201"/>
      <c r="JVR104" s="201"/>
      <c r="JVS104" s="201"/>
      <c r="JVT104" s="201"/>
      <c r="JVU104" s="201"/>
      <c r="JVV104" s="201"/>
      <c r="JVW104" s="201"/>
      <c r="JVX104" s="201"/>
      <c r="JVY104" s="201"/>
      <c r="JVZ104" s="201"/>
      <c r="JWA104" s="201"/>
      <c r="JWB104" s="201"/>
      <c r="JWC104" s="201"/>
      <c r="JWD104" s="201"/>
      <c r="JWE104" s="201"/>
      <c r="JWF104" s="201"/>
      <c r="JWG104" s="201"/>
      <c r="JWH104" s="201"/>
      <c r="JWI104" s="201"/>
      <c r="JWJ104" s="201"/>
      <c r="JWK104" s="201"/>
      <c r="JWL104" s="201"/>
      <c r="JWM104" s="201"/>
      <c r="JWN104" s="201"/>
      <c r="JWO104" s="201"/>
      <c r="JWP104" s="201"/>
      <c r="JWQ104" s="201"/>
      <c r="JWR104" s="201"/>
      <c r="JWS104" s="201"/>
      <c r="JWT104" s="201"/>
      <c r="JWU104" s="201"/>
      <c r="JWV104" s="201"/>
      <c r="JWW104" s="201"/>
      <c r="JWX104" s="201"/>
      <c r="JWY104" s="201"/>
      <c r="JWZ104" s="201"/>
      <c r="JXA104" s="201"/>
      <c r="JXB104" s="201"/>
      <c r="JXC104" s="201"/>
      <c r="JXD104" s="201"/>
      <c r="JXE104" s="201"/>
      <c r="JXF104" s="201"/>
      <c r="JXG104" s="201"/>
      <c r="JXH104" s="201"/>
      <c r="JXI104" s="201"/>
      <c r="JXJ104" s="201"/>
      <c r="JXK104" s="201"/>
      <c r="JXL104" s="201"/>
      <c r="JXM104" s="201"/>
      <c r="JXN104" s="201"/>
      <c r="JXO104" s="201"/>
      <c r="JXP104" s="201"/>
      <c r="JXQ104" s="201"/>
      <c r="JXR104" s="201"/>
      <c r="JXS104" s="201"/>
      <c r="JXT104" s="201"/>
      <c r="JXU104" s="201"/>
      <c r="JXV104" s="201"/>
      <c r="JXW104" s="201"/>
      <c r="JXX104" s="201"/>
      <c r="JXY104" s="201"/>
      <c r="JXZ104" s="201"/>
      <c r="JYA104" s="201"/>
      <c r="JYB104" s="201"/>
      <c r="JYC104" s="201"/>
      <c r="JYD104" s="201"/>
      <c r="JYE104" s="201"/>
      <c r="JYF104" s="201"/>
      <c r="JYG104" s="201"/>
      <c r="JYH104" s="201"/>
      <c r="JYI104" s="201"/>
      <c r="JYJ104" s="201"/>
      <c r="JYK104" s="201"/>
      <c r="JYL104" s="201"/>
      <c r="JYM104" s="201"/>
      <c r="JYN104" s="201"/>
      <c r="JYO104" s="201"/>
      <c r="JYP104" s="201"/>
      <c r="JYQ104" s="201"/>
      <c r="JYR104" s="201"/>
      <c r="JYS104" s="201"/>
      <c r="JYT104" s="201"/>
      <c r="JYU104" s="201"/>
      <c r="JYV104" s="201"/>
      <c r="JYW104" s="201"/>
      <c r="JYX104" s="201"/>
      <c r="JYY104" s="201"/>
      <c r="JYZ104" s="201"/>
      <c r="JZA104" s="201"/>
      <c r="JZB104" s="201"/>
      <c r="JZC104" s="201"/>
      <c r="JZD104" s="201"/>
      <c r="JZE104" s="201"/>
      <c r="JZF104" s="201"/>
      <c r="JZG104" s="201"/>
      <c r="JZH104" s="201"/>
      <c r="JZI104" s="201"/>
      <c r="JZJ104" s="201"/>
      <c r="JZK104" s="201"/>
      <c r="JZL104" s="201"/>
      <c r="JZM104" s="201"/>
      <c r="JZN104" s="201"/>
      <c r="JZO104" s="201"/>
      <c r="JZP104" s="201"/>
      <c r="JZQ104" s="201"/>
      <c r="JZR104" s="201"/>
      <c r="JZS104" s="201"/>
      <c r="JZT104" s="201"/>
      <c r="JZU104" s="201"/>
      <c r="JZV104" s="201"/>
      <c r="JZW104" s="201"/>
      <c r="JZX104" s="201"/>
      <c r="JZY104" s="201"/>
      <c r="JZZ104" s="201"/>
      <c r="KAA104" s="201"/>
      <c r="KAB104" s="201"/>
      <c r="KAC104" s="201"/>
      <c r="KAD104" s="201"/>
      <c r="KAE104" s="201"/>
      <c r="KAF104" s="201"/>
      <c r="KAG104" s="201"/>
      <c r="KAH104" s="201"/>
      <c r="KAI104" s="201"/>
      <c r="KAJ104" s="201"/>
      <c r="KAK104" s="201"/>
      <c r="KAL104" s="201"/>
      <c r="KAM104" s="201"/>
      <c r="KAN104" s="201"/>
      <c r="KAO104" s="201"/>
      <c r="KAP104" s="201"/>
      <c r="KAQ104" s="201"/>
      <c r="KAR104" s="201"/>
      <c r="KAS104" s="201"/>
      <c r="KAT104" s="201"/>
      <c r="KAU104" s="201"/>
      <c r="KAV104" s="201"/>
      <c r="KAW104" s="201"/>
      <c r="KAX104" s="201"/>
      <c r="KAY104" s="201"/>
      <c r="KAZ104" s="201"/>
      <c r="KBA104" s="201"/>
      <c r="KBB104" s="201"/>
      <c r="KBC104" s="201"/>
      <c r="KBD104" s="201"/>
      <c r="KBE104" s="201"/>
      <c r="KBF104" s="201"/>
      <c r="KBG104" s="201"/>
      <c r="KBH104" s="201"/>
      <c r="KBI104" s="201"/>
      <c r="KBJ104" s="201"/>
      <c r="KBK104" s="201"/>
      <c r="KBL104" s="201"/>
      <c r="KBM104" s="201"/>
      <c r="KBN104" s="201"/>
      <c r="KBO104" s="201"/>
      <c r="KBP104" s="201"/>
      <c r="KBQ104" s="201"/>
      <c r="KBR104" s="201"/>
      <c r="KBS104" s="201"/>
      <c r="KBT104" s="201"/>
      <c r="KBU104" s="201"/>
      <c r="KBV104" s="201"/>
      <c r="KBW104" s="201"/>
      <c r="KBX104" s="201"/>
      <c r="KBY104" s="201"/>
      <c r="KBZ104" s="201"/>
      <c r="KCA104" s="201"/>
      <c r="KCB104" s="201"/>
      <c r="KCC104" s="201"/>
      <c r="KCD104" s="201"/>
      <c r="KCE104" s="201"/>
      <c r="KCF104" s="201"/>
      <c r="KCG104" s="201"/>
      <c r="KCH104" s="201"/>
      <c r="KCI104" s="201"/>
      <c r="KCJ104" s="201"/>
      <c r="KCK104" s="201"/>
      <c r="KCL104" s="201"/>
      <c r="KCM104" s="201"/>
      <c r="KCN104" s="201"/>
      <c r="KCO104" s="201"/>
      <c r="KCP104" s="201"/>
      <c r="KCQ104" s="201"/>
      <c r="KCR104" s="201"/>
      <c r="KCS104" s="201"/>
      <c r="KCT104" s="201"/>
      <c r="KCU104" s="201"/>
      <c r="KCV104" s="201"/>
      <c r="KCW104" s="201"/>
      <c r="KCX104" s="201"/>
      <c r="KCY104" s="201"/>
      <c r="KCZ104" s="201"/>
      <c r="KDA104" s="201"/>
      <c r="KDB104" s="201"/>
      <c r="KDC104" s="201"/>
      <c r="KDD104" s="201"/>
      <c r="KDE104" s="201"/>
      <c r="KDF104" s="201"/>
      <c r="KDG104" s="201"/>
      <c r="KDH104" s="201"/>
      <c r="KDI104" s="201"/>
      <c r="KDJ104" s="201"/>
      <c r="KDK104" s="201"/>
      <c r="KDL104" s="201"/>
      <c r="KDM104" s="201"/>
      <c r="KDN104" s="201"/>
      <c r="KDO104" s="201"/>
      <c r="KDP104" s="201"/>
      <c r="KDQ104" s="201"/>
      <c r="KDR104" s="201"/>
      <c r="KDS104" s="201"/>
      <c r="KDT104" s="201"/>
      <c r="KDU104" s="201"/>
      <c r="KDV104" s="201"/>
      <c r="KDW104" s="201"/>
      <c r="KDX104" s="201"/>
      <c r="KDY104" s="201"/>
      <c r="KDZ104" s="201"/>
      <c r="KEA104" s="201"/>
      <c r="KEB104" s="201"/>
      <c r="KEC104" s="201"/>
      <c r="KED104" s="201"/>
      <c r="KEE104" s="201"/>
      <c r="KEF104" s="201"/>
      <c r="KEG104" s="201"/>
      <c r="KEH104" s="201"/>
      <c r="KEI104" s="201"/>
      <c r="KEJ104" s="201"/>
      <c r="KEK104" s="201"/>
      <c r="KEL104" s="201"/>
      <c r="KEM104" s="201"/>
      <c r="KEN104" s="201"/>
      <c r="KEO104" s="201"/>
      <c r="KEP104" s="201"/>
      <c r="KEQ104" s="201"/>
      <c r="KER104" s="201"/>
      <c r="KES104" s="201"/>
      <c r="KET104" s="201"/>
      <c r="KEU104" s="201"/>
      <c r="KEV104" s="201"/>
      <c r="KEW104" s="201"/>
      <c r="KEX104" s="201"/>
      <c r="KEY104" s="201"/>
      <c r="KEZ104" s="201"/>
      <c r="KFA104" s="201"/>
      <c r="KFB104" s="201"/>
      <c r="KFC104" s="201"/>
      <c r="KFD104" s="201"/>
      <c r="KFE104" s="201"/>
      <c r="KFF104" s="201"/>
      <c r="KFG104" s="201"/>
      <c r="KFH104" s="201"/>
      <c r="KFI104" s="201"/>
      <c r="KFJ104" s="201"/>
      <c r="KFK104" s="201"/>
      <c r="KFL104" s="201"/>
      <c r="KFM104" s="201"/>
      <c r="KFN104" s="201"/>
      <c r="KFO104" s="201"/>
      <c r="KFP104" s="201"/>
      <c r="KFQ104" s="201"/>
      <c r="KFR104" s="201"/>
      <c r="KFS104" s="201"/>
      <c r="KFT104" s="201"/>
      <c r="KFU104" s="201"/>
      <c r="KFV104" s="201"/>
      <c r="KFW104" s="201"/>
      <c r="KFX104" s="201"/>
      <c r="KFY104" s="201"/>
      <c r="KFZ104" s="201"/>
      <c r="KGA104" s="201"/>
      <c r="KGB104" s="201"/>
      <c r="KGC104" s="201"/>
      <c r="KGD104" s="201"/>
      <c r="KGE104" s="201"/>
      <c r="KGF104" s="201"/>
      <c r="KGG104" s="201"/>
      <c r="KGH104" s="201"/>
      <c r="KGI104" s="201"/>
      <c r="KGJ104" s="201"/>
      <c r="KGK104" s="201"/>
      <c r="KGL104" s="201"/>
      <c r="KGM104" s="201"/>
      <c r="KGN104" s="201"/>
      <c r="KGO104" s="201"/>
      <c r="KGP104" s="201"/>
      <c r="KGQ104" s="201"/>
      <c r="KGR104" s="201"/>
      <c r="KGS104" s="201"/>
      <c r="KGT104" s="201"/>
      <c r="KGU104" s="201"/>
      <c r="KGV104" s="201"/>
      <c r="KGW104" s="201"/>
      <c r="KGX104" s="201"/>
      <c r="KGY104" s="201"/>
      <c r="KGZ104" s="201"/>
      <c r="KHA104" s="201"/>
      <c r="KHB104" s="201"/>
      <c r="KHC104" s="201"/>
      <c r="KHD104" s="201"/>
      <c r="KHE104" s="201"/>
      <c r="KHF104" s="201"/>
      <c r="KHG104" s="201"/>
      <c r="KHH104" s="201"/>
      <c r="KHI104" s="201"/>
      <c r="KHJ104" s="201"/>
      <c r="KHK104" s="201"/>
      <c r="KHL104" s="201"/>
      <c r="KHM104" s="201"/>
      <c r="KHN104" s="201"/>
      <c r="KHO104" s="201"/>
      <c r="KHP104" s="201"/>
      <c r="KHQ104" s="201"/>
      <c r="KHR104" s="201"/>
      <c r="KHS104" s="201"/>
      <c r="KHT104" s="201"/>
      <c r="KHU104" s="201"/>
      <c r="KHV104" s="201"/>
      <c r="KHW104" s="201"/>
      <c r="KHX104" s="201"/>
      <c r="KHY104" s="201"/>
      <c r="KHZ104" s="201"/>
      <c r="KIA104" s="201"/>
      <c r="KIB104" s="201"/>
      <c r="KIC104" s="201"/>
      <c r="KID104" s="201"/>
      <c r="KIE104" s="201"/>
      <c r="KIF104" s="201"/>
      <c r="KIG104" s="201"/>
      <c r="KIH104" s="201"/>
      <c r="KII104" s="201"/>
      <c r="KIJ104" s="201"/>
      <c r="KIK104" s="201"/>
      <c r="KIL104" s="201"/>
      <c r="KIM104" s="201"/>
      <c r="KIN104" s="201"/>
      <c r="KIO104" s="201"/>
      <c r="KIP104" s="201"/>
      <c r="KIQ104" s="201"/>
      <c r="KIR104" s="201"/>
      <c r="KIS104" s="201"/>
      <c r="KIT104" s="201"/>
      <c r="KIU104" s="201"/>
      <c r="KIV104" s="201"/>
      <c r="KIW104" s="201"/>
      <c r="KIX104" s="201"/>
      <c r="KIY104" s="201"/>
      <c r="KIZ104" s="201"/>
      <c r="KJA104" s="201"/>
      <c r="KJB104" s="201"/>
      <c r="KJC104" s="201"/>
      <c r="KJD104" s="201"/>
      <c r="KJE104" s="201"/>
      <c r="KJF104" s="201"/>
      <c r="KJG104" s="201"/>
      <c r="KJH104" s="201"/>
      <c r="KJI104" s="201"/>
      <c r="KJJ104" s="201"/>
      <c r="KJK104" s="201"/>
      <c r="KJL104" s="201"/>
      <c r="KJM104" s="201"/>
      <c r="KJN104" s="201"/>
      <c r="KJO104" s="201"/>
      <c r="KJP104" s="201"/>
      <c r="KJQ104" s="201"/>
      <c r="KJR104" s="201"/>
      <c r="KJS104" s="201"/>
      <c r="KJT104" s="201"/>
      <c r="KJU104" s="201"/>
      <c r="KJV104" s="201"/>
      <c r="KJW104" s="201"/>
      <c r="KJX104" s="201"/>
      <c r="KJY104" s="201"/>
      <c r="KJZ104" s="201"/>
      <c r="KKA104" s="201"/>
      <c r="KKB104" s="201"/>
      <c r="KKC104" s="201"/>
      <c r="KKD104" s="201"/>
      <c r="KKE104" s="201"/>
      <c r="KKF104" s="201"/>
      <c r="KKG104" s="201"/>
      <c r="KKH104" s="201"/>
      <c r="KKI104" s="201"/>
      <c r="KKJ104" s="201"/>
      <c r="KKK104" s="201"/>
      <c r="KKL104" s="201"/>
      <c r="KKM104" s="201"/>
      <c r="KKN104" s="201"/>
      <c r="KKO104" s="201"/>
      <c r="KKP104" s="201"/>
      <c r="KKQ104" s="201"/>
      <c r="KKR104" s="201"/>
      <c r="KKS104" s="201"/>
      <c r="KKT104" s="201"/>
      <c r="KKU104" s="201"/>
      <c r="KKV104" s="201"/>
      <c r="KKW104" s="201"/>
      <c r="KKX104" s="201"/>
      <c r="KKY104" s="201"/>
      <c r="KKZ104" s="201"/>
      <c r="KLA104" s="201"/>
      <c r="KLB104" s="201"/>
      <c r="KLC104" s="201"/>
      <c r="KLD104" s="201"/>
      <c r="KLE104" s="201"/>
      <c r="KLF104" s="201"/>
      <c r="KLG104" s="201"/>
      <c r="KLH104" s="201"/>
      <c r="KLI104" s="201"/>
      <c r="KLJ104" s="201"/>
      <c r="KLK104" s="201"/>
      <c r="KLL104" s="201"/>
      <c r="KLM104" s="201"/>
      <c r="KLN104" s="201"/>
      <c r="KLO104" s="201"/>
      <c r="KLP104" s="201"/>
      <c r="KLQ104" s="201"/>
      <c r="KLR104" s="201"/>
      <c r="KLS104" s="201"/>
      <c r="KLT104" s="201"/>
      <c r="KLU104" s="201"/>
      <c r="KLV104" s="201"/>
      <c r="KLW104" s="201"/>
      <c r="KLX104" s="201"/>
      <c r="KLY104" s="201"/>
      <c r="KLZ104" s="201"/>
      <c r="KMA104" s="201"/>
      <c r="KMB104" s="201"/>
      <c r="KMC104" s="201"/>
      <c r="KMD104" s="201"/>
      <c r="KME104" s="201"/>
      <c r="KMF104" s="201"/>
      <c r="KMG104" s="201"/>
      <c r="KMH104" s="201"/>
      <c r="KMI104" s="201"/>
      <c r="KMJ104" s="201"/>
      <c r="KMK104" s="201"/>
      <c r="KML104" s="201"/>
      <c r="KMM104" s="201"/>
      <c r="KMN104" s="201"/>
      <c r="KMO104" s="201"/>
      <c r="KMP104" s="201"/>
      <c r="KMQ104" s="201"/>
      <c r="KMR104" s="201"/>
      <c r="KMS104" s="201"/>
      <c r="KMT104" s="201"/>
      <c r="KMU104" s="201"/>
      <c r="KMV104" s="201"/>
      <c r="KMW104" s="201"/>
      <c r="KMX104" s="201"/>
      <c r="KMY104" s="201"/>
      <c r="KMZ104" s="201"/>
      <c r="KNA104" s="201"/>
      <c r="KNB104" s="201"/>
      <c r="KNC104" s="201"/>
      <c r="KND104" s="201"/>
      <c r="KNE104" s="201"/>
      <c r="KNF104" s="201"/>
      <c r="KNG104" s="201"/>
      <c r="KNH104" s="201"/>
      <c r="KNI104" s="201"/>
      <c r="KNJ104" s="201"/>
      <c r="KNK104" s="201"/>
      <c r="KNL104" s="201"/>
      <c r="KNM104" s="201"/>
      <c r="KNN104" s="201"/>
      <c r="KNO104" s="201"/>
      <c r="KNP104" s="201"/>
      <c r="KNQ104" s="201"/>
      <c r="KNR104" s="201"/>
      <c r="KNS104" s="201"/>
      <c r="KNT104" s="201"/>
      <c r="KNU104" s="201"/>
      <c r="KNV104" s="201"/>
      <c r="KNW104" s="201"/>
      <c r="KNX104" s="201"/>
      <c r="KNY104" s="201"/>
      <c r="KNZ104" s="201"/>
      <c r="KOA104" s="201"/>
      <c r="KOB104" s="201"/>
      <c r="KOC104" s="201"/>
      <c r="KOD104" s="201"/>
      <c r="KOE104" s="201"/>
      <c r="KOF104" s="201"/>
      <c r="KOG104" s="201"/>
      <c r="KOH104" s="201"/>
      <c r="KOI104" s="201"/>
      <c r="KOJ104" s="201"/>
      <c r="KOK104" s="201"/>
      <c r="KOL104" s="201"/>
      <c r="KOM104" s="201"/>
      <c r="KON104" s="201"/>
      <c r="KOO104" s="201"/>
      <c r="KOP104" s="201"/>
      <c r="KOQ104" s="201"/>
      <c r="KOR104" s="201"/>
      <c r="KOS104" s="201"/>
      <c r="KOT104" s="201"/>
      <c r="KOU104" s="201"/>
      <c r="KOV104" s="201"/>
      <c r="KOW104" s="201"/>
      <c r="KOX104" s="201"/>
      <c r="KOY104" s="201"/>
      <c r="KOZ104" s="201"/>
      <c r="KPA104" s="201"/>
      <c r="KPB104" s="201"/>
      <c r="KPC104" s="201"/>
      <c r="KPD104" s="201"/>
      <c r="KPE104" s="201"/>
      <c r="KPF104" s="201"/>
      <c r="KPG104" s="201"/>
      <c r="KPH104" s="201"/>
      <c r="KPI104" s="201"/>
      <c r="KPJ104" s="201"/>
      <c r="KPK104" s="201"/>
      <c r="KPL104" s="201"/>
      <c r="KPM104" s="201"/>
      <c r="KPN104" s="201"/>
      <c r="KPO104" s="201"/>
      <c r="KPP104" s="201"/>
      <c r="KPQ104" s="201"/>
      <c r="KPR104" s="201"/>
      <c r="KPS104" s="201"/>
      <c r="KPT104" s="201"/>
      <c r="KPU104" s="201"/>
      <c r="KPV104" s="201"/>
      <c r="KPW104" s="201"/>
      <c r="KPX104" s="201"/>
      <c r="KPY104" s="201"/>
      <c r="KPZ104" s="201"/>
      <c r="KQA104" s="201"/>
      <c r="KQB104" s="201"/>
      <c r="KQC104" s="201"/>
      <c r="KQD104" s="201"/>
      <c r="KQE104" s="201"/>
      <c r="KQF104" s="201"/>
      <c r="KQG104" s="201"/>
      <c r="KQH104" s="201"/>
      <c r="KQI104" s="201"/>
      <c r="KQJ104" s="201"/>
      <c r="KQK104" s="201"/>
      <c r="KQL104" s="201"/>
      <c r="KQM104" s="201"/>
      <c r="KQN104" s="201"/>
      <c r="KQO104" s="201"/>
      <c r="KQP104" s="201"/>
      <c r="KQQ104" s="201"/>
      <c r="KQR104" s="201"/>
      <c r="KQS104" s="201"/>
      <c r="KQT104" s="201"/>
      <c r="KQU104" s="201"/>
      <c r="KQV104" s="201"/>
      <c r="KQW104" s="201"/>
      <c r="KQX104" s="201"/>
      <c r="KQY104" s="201"/>
      <c r="KQZ104" s="201"/>
      <c r="KRA104" s="201"/>
      <c r="KRB104" s="201"/>
      <c r="KRC104" s="201"/>
      <c r="KRD104" s="201"/>
      <c r="KRE104" s="201"/>
      <c r="KRF104" s="201"/>
      <c r="KRG104" s="201"/>
      <c r="KRH104" s="201"/>
      <c r="KRI104" s="201"/>
      <c r="KRJ104" s="201"/>
      <c r="KRK104" s="201"/>
      <c r="KRL104" s="201"/>
      <c r="KRM104" s="201"/>
      <c r="KRN104" s="201"/>
      <c r="KRO104" s="201"/>
      <c r="KRP104" s="201"/>
      <c r="KRQ104" s="201"/>
      <c r="KRR104" s="201"/>
      <c r="KRS104" s="201"/>
      <c r="KRT104" s="201"/>
      <c r="KRU104" s="201"/>
      <c r="KRV104" s="201"/>
      <c r="KRW104" s="201"/>
      <c r="KRX104" s="201"/>
      <c r="KRY104" s="201"/>
      <c r="KRZ104" s="201"/>
      <c r="KSA104" s="201"/>
      <c r="KSB104" s="201"/>
      <c r="KSC104" s="201"/>
      <c r="KSD104" s="201"/>
      <c r="KSE104" s="201"/>
      <c r="KSF104" s="201"/>
      <c r="KSG104" s="201"/>
      <c r="KSH104" s="201"/>
      <c r="KSI104" s="201"/>
      <c r="KSJ104" s="201"/>
      <c r="KSK104" s="201"/>
      <c r="KSL104" s="201"/>
      <c r="KSM104" s="201"/>
      <c r="KSN104" s="201"/>
      <c r="KSO104" s="201"/>
      <c r="KSP104" s="201"/>
      <c r="KSQ104" s="201"/>
      <c r="KSR104" s="201"/>
      <c r="KSS104" s="201"/>
      <c r="KST104" s="201"/>
      <c r="KSU104" s="201"/>
      <c r="KSV104" s="201"/>
      <c r="KSW104" s="201"/>
      <c r="KSX104" s="201"/>
      <c r="KSY104" s="201"/>
      <c r="KSZ104" s="201"/>
      <c r="KTA104" s="201"/>
      <c r="KTB104" s="201"/>
      <c r="KTC104" s="201"/>
      <c r="KTD104" s="201"/>
      <c r="KTE104" s="201"/>
      <c r="KTF104" s="201"/>
      <c r="KTG104" s="201"/>
      <c r="KTH104" s="201"/>
      <c r="KTI104" s="201"/>
      <c r="KTJ104" s="201"/>
      <c r="KTK104" s="201"/>
      <c r="KTL104" s="201"/>
      <c r="KTM104" s="201"/>
      <c r="KTN104" s="201"/>
      <c r="KTO104" s="201"/>
      <c r="KTP104" s="201"/>
      <c r="KTQ104" s="201"/>
      <c r="KTR104" s="201"/>
      <c r="KTS104" s="201"/>
      <c r="KTT104" s="201"/>
      <c r="KTU104" s="201"/>
      <c r="KTV104" s="201"/>
      <c r="KTW104" s="201"/>
      <c r="KTX104" s="201"/>
      <c r="KTY104" s="201"/>
      <c r="KTZ104" s="201"/>
      <c r="KUA104" s="201"/>
      <c r="KUB104" s="201"/>
      <c r="KUC104" s="201"/>
      <c r="KUD104" s="201"/>
      <c r="KUE104" s="201"/>
      <c r="KUF104" s="201"/>
      <c r="KUG104" s="201"/>
      <c r="KUH104" s="201"/>
      <c r="KUI104" s="201"/>
      <c r="KUJ104" s="201"/>
      <c r="KUK104" s="201"/>
      <c r="KUL104" s="201"/>
      <c r="KUM104" s="201"/>
      <c r="KUN104" s="201"/>
      <c r="KUO104" s="201"/>
      <c r="KUP104" s="201"/>
      <c r="KUQ104" s="201"/>
      <c r="KUR104" s="201"/>
      <c r="KUS104" s="201"/>
      <c r="KUT104" s="201"/>
      <c r="KUU104" s="201"/>
      <c r="KUV104" s="201"/>
      <c r="KUW104" s="201"/>
      <c r="KUX104" s="201"/>
      <c r="KUY104" s="201"/>
      <c r="KUZ104" s="201"/>
      <c r="KVA104" s="201"/>
      <c r="KVB104" s="201"/>
      <c r="KVC104" s="201"/>
      <c r="KVD104" s="201"/>
      <c r="KVE104" s="201"/>
      <c r="KVF104" s="201"/>
      <c r="KVG104" s="201"/>
      <c r="KVH104" s="201"/>
      <c r="KVI104" s="201"/>
      <c r="KVJ104" s="201"/>
      <c r="KVK104" s="201"/>
      <c r="KVL104" s="201"/>
      <c r="KVM104" s="201"/>
      <c r="KVN104" s="201"/>
      <c r="KVO104" s="201"/>
      <c r="KVP104" s="201"/>
      <c r="KVQ104" s="201"/>
      <c r="KVR104" s="201"/>
      <c r="KVS104" s="201"/>
      <c r="KVT104" s="201"/>
      <c r="KVU104" s="201"/>
      <c r="KVV104" s="201"/>
      <c r="KVW104" s="201"/>
      <c r="KVX104" s="201"/>
      <c r="KVY104" s="201"/>
      <c r="KVZ104" s="201"/>
      <c r="KWA104" s="201"/>
      <c r="KWB104" s="201"/>
      <c r="KWC104" s="201"/>
      <c r="KWD104" s="201"/>
      <c r="KWE104" s="201"/>
      <c r="KWF104" s="201"/>
      <c r="KWG104" s="201"/>
      <c r="KWH104" s="201"/>
      <c r="KWI104" s="201"/>
      <c r="KWJ104" s="201"/>
      <c r="KWK104" s="201"/>
      <c r="KWL104" s="201"/>
      <c r="KWM104" s="201"/>
      <c r="KWN104" s="201"/>
      <c r="KWO104" s="201"/>
      <c r="KWP104" s="201"/>
      <c r="KWQ104" s="201"/>
      <c r="KWR104" s="201"/>
      <c r="KWS104" s="201"/>
      <c r="KWT104" s="201"/>
      <c r="KWU104" s="201"/>
      <c r="KWV104" s="201"/>
      <c r="KWW104" s="201"/>
      <c r="KWX104" s="201"/>
      <c r="KWY104" s="201"/>
      <c r="KWZ104" s="201"/>
      <c r="KXA104" s="201"/>
      <c r="KXB104" s="201"/>
      <c r="KXC104" s="201"/>
      <c r="KXD104" s="201"/>
      <c r="KXE104" s="201"/>
      <c r="KXF104" s="201"/>
      <c r="KXG104" s="201"/>
      <c r="KXH104" s="201"/>
      <c r="KXI104" s="201"/>
      <c r="KXJ104" s="201"/>
      <c r="KXK104" s="201"/>
      <c r="KXL104" s="201"/>
      <c r="KXM104" s="201"/>
      <c r="KXN104" s="201"/>
      <c r="KXO104" s="201"/>
      <c r="KXP104" s="201"/>
      <c r="KXQ104" s="201"/>
      <c r="KXR104" s="201"/>
      <c r="KXS104" s="201"/>
      <c r="KXT104" s="201"/>
      <c r="KXU104" s="201"/>
      <c r="KXV104" s="201"/>
      <c r="KXW104" s="201"/>
      <c r="KXX104" s="201"/>
      <c r="KXY104" s="201"/>
      <c r="KXZ104" s="201"/>
      <c r="KYA104" s="201"/>
      <c r="KYB104" s="201"/>
      <c r="KYC104" s="201"/>
      <c r="KYD104" s="201"/>
      <c r="KYE104" s="201"/>
      <c r="KYF104" s="201"/>
      <c r="KYG104" s="201"/>
      <c r="KYH104" s="201"/>
      <c r="KYI104" s="201"/>
      <c r="KYJ104" s="201"/>
      <c r="KYK104" s="201"/>
      <c r="KYL104" s="201"/>
      <c r="KYM104" s="201"/>
      <c r="KYN104" s="201"/>
      <c r="KYO104" s="201"/>
      <c r="KYP104" s="201"/>
      <c r="KYQ104" s="201"/>
      <c r="KYR104" s="201"/>
      <c r="KYS104" s="201"/>
      <c r="KYT104" s="201"/>
      <c r="KYU104" s="201"/>
      <c r="KYV104" s="201"/>
      <c r="KYW104" s="201"/>
      <c r="KYX104" s="201"/>
      <c r="KYY104" s="201"/>
      <c r="KYZ104" s="201"/>
      <c r="KZA104" s="201"/>
      <c r="KZB104" s="201"/>
      <c r="KZC104" s="201"/>
      <c r="KZD104" s="201"/>
      <c r="KZE104" s="201"/>
      <c r="KZF104" s="201"/>
      <c r="KZG104" s="201"/>
      <c r="KZH104" s="201"/>
      <c r="KZI104" s="201"/>
      <c r="KZJ104" s="201"/>
      <c r="KZK104" s="201"/>
      <c r="KZL104" s="201"/>
      <c r="KZM104" s="201"/>
      <c r="KZN104" s="201"/>
      <c r="KZO104" s="201"/>
      <c r="KZP104" s="201"/>
      <c r="KZQ104" s="201"/>
      <c r="KZR104" s="201"/>
      <c r="KZS104" s="201"/>
      <c r="KZT104" s="201"/>
      <c r="KZU104" s="201"/>
      <c r="KZV104" s="201"/>
      <c r="KZW104" s="201"/>
      <c r="KZX104" s="201"/>
      <c r="KZY104" s="201"/>
      <c r="KZZ104" s="201"/>
      <c r="LAA104" s="201"/>
      <c r="LAB104" s="201"/>
      <c r="LAC104" s="201"/>
      <c r="LAD104" s="201"/>
      <c r="LAE104" s="201"/>
      <c r="LAF104" s="201"/>
      <c r="LAG104" s="201"/>
      <c r="LAH104" s="201"/>
      <c r="LAI104" s="201"/>
      <c r="LAJ104" s="201"/>
      <c r="LAK104" s="201"/>
      <c r="LAL104" s="201"/>
      <c r="LAM104" s="201"/>
      <c r="LAN104" s="201"/>
      <c r="LAO104" s="201"/>
      <c r="LAP104" s="201"/>
      <c r="LAQ104" s="201"/>
      <c r="LAR104" s="201"/>
      <c r="LAS104" s="201"/>
      <c r="LAT104" s="201"/>
      <c r="LAU104" s="201"/>
      <c r="LAV104" s="201"/>
      <c r="LAW104" s="201"/>
      <c r="LAX104" s="201"/>
      <c r="LAY104" s="201"/>
      <c r="LAZ104" s="201"/>
      <c r="LBA104" s="201"/>
      <c r="LBB104" s="201"/>
      <c r="LBC104" s="201"/>
      <c r="LBD104" s="201"/>
      <c r="LBE104" s="201"/>
      <c r="LBF104" s="201"/>
      <c r="LBG104" s="201"/>
      <c r="LBH104" s="201"/>
      <c r="LBI104" s="201"/>
      <c r="LBJ104" s="201"/>
      <c r="LBK104" s="201"/>
      <c r="LBL104" s="201"/>
      <c r="LBM104" s="201"/>
      <c r="LBN104" s="201"/>
      <c r="LBO104" s="201"/>
      <c r="LBP104" s="201"/>
      <c r="LBQ104" s="201"/>
      <c r="LBR104" s="201"/>
      <c r="LBS104" s="201"/>
      <c r="LBT104" s="201"/>
      <c r="LBU104" s="201"/>
      <c r="LBV104" s="201"/>
      <c r="LBW104" s="201"/>
      <c r="LBX104" s="201"/>
      <c r="LBY104" s="201"/>
      <c r="LBZ104" s="201"/>
      <c r="LCA104" s="201"/>
      <c r="LCB104" s="201"/>
      <c r="LCC104" s="201"/>
      <c r="LCD104" s="201"/>
      <c r="LCE104" s="201"/>
      <c r="LCF104" s="201"/>
      <c r="LCG104" s="201"/>
      <c r="LCH104" s="201"/>
      <c r="LCI104" s="201"/>
      <c r="LCJ104" s="201"/>
      <c r="LCK104" s="201"/>
      <c r="LCL104" s="201"/>
      <c r="LCM104" s="201"/>
      <c r="LCN104" s="201"/>
      <c r="LCO104" s="201"/>
      <c r="LCP104" s="201"/>
      <c r="LCQ104" s="201"/>
      <c r="LCR104" s="201"/>
      <c r="LCS104" s="201"/>
      <c r="LCT104" s="201"/>
      <c r="LCU104" s="201"/>
      <c r="LCV104" s="201"/>
      <c r="LCW104" s="201"/>
      <c r="LCX104" s="201"/>
      <c r="LCY104" s="201"/>
      <c r="LCZ104" s="201"/>
      <c r="LDA104" s="201"/>
      <c r="LDB104" s="201"/>
      <c r="LDC104" s="201"/>
      <c r="LDD104" s="201"/>
      <c r="LDE104" s="201"/>
      <c r="LDF104" s="201"/>
      <c r="LDG104" s="201"/>
      <c r="LDH104" s="201"/>
      <c r="LDI104" s="201"/>
      <c r="LDJ104" s="201"/>
      <c r="LDK104" s="201"/>
      <c r="LDL104" s="201"/>
      <c r="LDM104" s="201"/>
      <c r="LDN104" s="201"/>
      <c r="LDO104" s="201"/>
      <c r="LDP104" s="201"/>
      <c r="LDQ104" s="201"/>
      <c r="LDR104" s="201"/>
      <c r="LDS104" s="201"/>
      <c r="LDT104" s="201"/>
      <c r="LDU104" s="201"/>
      <c r="LDV104" s="201"/>
      <c r="LDW104" s="201"/>
      <c r="LDX104" s="201"/>
      <c r="LDY104" s="201"/>
      <c r="LDZ104" s="201"/>
      <c r="LEA104" s="201"/>
      <c r="LEB104" s="201"/>
      <c r="LEC104" s="201"/>
      <c r="LED104" s="201"/>
      <c r="LEE104" s="201"/>
      <c r="LEF104" s="201"/>
      <c r="LEG104" s="201"/>
      <c r="LEH104" s="201"/>
      <c r="LEI104" s="201"/>
      <c r="LEJ104" s="201"/>
      <c r="LEK104" s="201"/>
      <c r="LEL104" s="201"/>
      <c r="LEM104" s="201"/>
      <c r="LEN104" s="201"/>
      <c r="LEO104" s="201"/>
      <c r="LEP104" s="201"/>
      <c r="LEQ104" s="201"/>
      <c r="LER104" s="201"/>
      <c r="LES104" s="201"/>
      <c r="LET104" s="201"/>
      <c r="LEU104" s="201"/>
      <c r="LEV104" s="201"/>
      <c r="LEW104" s="201"/>
      <c r="LEX104" s="201"/>
      <c r="LEY104" s="201"/>
      <c r="LEZ104" s="201"/>
      <c r="LFA104" s="201"/>
      <c r="LFB104" s="201"/>
      <c r="LFC104" s="201"/>
      <c r="LFD104" s="201"/>
      <c r="LFE104" s="201"/>
      <c r="LFF104" s="201"/>
      <c r="LFG104" s="201"/>
      <c r="LFH104" s="201"/>
      <c r="LFI104" s="201"/>
      <c r="LFJ104" s="201"/>
      <c r="LFK104" s="201"/>
      <c r="LFL104" s="201"/>
      <c r="LFM104" s="201"/>
      <c r="LFN104" s="201"/>
      <c r="LFO104" s="201"/>
      <c r="LFP104" s="201"/>
      <c r="LFQ104" s="201"/>
      <c r="LFR104" s="201"/>
      <c r="LFS104" s="201"/>
      <c r="LFT104" s="201"/>
      <c r="LFU104" s="201"/>
      <c r="LFV104" s="201"/>
      <c r="LFW104" s="201"/>
      <c r="LFX104" s="201"/>
      <c r="LFY104" s="201"/>
      <c r="LFZ104" s="201"/>
      <c r="LGA104" s="201"/>
      <c r="LGB104" s="201"/>
      <c r="LGC104" s="201"/>
      <c r="LGD104" s="201"/>
      <c r="LGE104" s="201"/>
      <c r="LGF104" s="201"/>
      <c r="LGG104" s="201"/>
      <c r="LGH104" s="201"/>
      <c r="LGI104" s="201"/>
      <c r="LGJ104" s="201"/>
      <c r="LGK104" s="201"/>
      <c r="LGL104" s="201"/>
      <c r="LGM104" s="201"/>
      <c r="LGN104" s="201"/>
      <c r="LGO104" s="201"/>
      <c r="LGP104" s="201"/>
      <c r="LGQ104" s="201"/>
      <c r="LGR104" s="201"/>
      <c r="LGS104" s="201"/>
      <c r="LGT104" s="201"/>
      <c r="LGU104" s="201"/>
      <c r="LGV104" s="201"/>
      <c r="LGW104" s="201"/>
      <c r="LGX104" s="201"/>
      <c r="LGY104" s="201"/>
      <c r="LGZ104" s="201"/>
      <c r="LHA104" s="201"/>
      <c r="LHB104" s="201"/>
      <c r="LHC104" s="201"/>
      <c r="LHD104" s="201"/>
      <c r="LHE104" s="201"/>
      <c r="LHF104" s="201"/>
      <c r="LHG104" s="201"/>
      <c r="LHH104" s="201"/>
      <c r="LHI104" s="201"/>
      <c r="LHJ104" s="201"/>
      <c r="LHK104" s="201"/>
      <c r="LHL104" s="201"/>
      <c r="LHM104" s="201"/>
      <c r="LHN104" s="201"/>
      <c r="LHO104" s="201"/>
      <c r="LHP104" s="201"/>
      <c r="LHQ104" s="201"/>
      <c r="LHR104" s="201"/>
      <c r="LHS104" s="201"/>
      <c r="LHT104" s="201"/>
      <c r="LHU104" s="201"/>
      <c r="LHV104" s="201"/>
      <c r="LHW104" s="201"/>
      <c r="LHX104" s="201"/>
      <c r="LHY104" s="201"/>
      <c r="LHZ104" s="201"/>
      <c r="LIA104" s="201"/>
      <c r="LIB104" s="201"/>
      <c r="LIC104" s="201"/>
      <c r="LID104" s="201"/>
      <c r="LIE104" s="201"/>
      <c r="LIF104" s="201"/>
      <c r="LIG104" s="201"/>
      <c r="LIH104" s="201"/>
      <c r="LII104" s="201"/>
      <c r="LIJ104" s="201"/>
      <c r="LIK104" s="201"/>
      <c r="LIL104" s="201"/>
      <c r="LIM104" s="201"/>
      <c r="LIN104" s="201"/>
      <c r="LIO104" s="201"/>
      <c r="LIP104" s="201"/>
      <c r="LIQ104" s="201"/>
      <c r="LIR104" s="201"/>
      <c r="LIS104" s="201"/>
      <c r="LIT104" s="201"/>
      <c r="LIU104" s="201"/>
      <c r="LIV104" s="201"/>
      <c r="LIW104" s="201"/>
      <c r="LIX104" s="201"/>
      <c r="LIY104" s="201"/>
      <c r="LIZ104" s="201"/>
      <c r="LJA104" s="201"/>
      <c r="LJB104" s="201"/>
      <c r="LJC104" s="201"/>
      <c r="LJD104" s="201"/>
      <c r="LJE104" s="201"/>
      <c r="LJF104" s="201"/>
      <c r="LJG104" s="201"/>
      <c r="LJH104" s="201"/>
      <c r="LJI104" s="201"/>
      <c r="LJJ104" s="201"/>
      <c r="LJK104" s="201"/>
      <c r="LJL104" s="201"/>
      <c r="LJM104" s="201"/>
      <c r="LJN104" s="201"/>
      <c r="LJO104" s="201"/>
      <c r="LJP104" s="201"/>
      <c r="LJQ104" s="201"/>
      <c r="LJR104" s="201"/>
      <c r="LJS104" s="201"/>
      <c r="LJT104" s="201"/>
      <c r="LJU104" s="201"/>
      <c r="LJV104" s="201"/>
      <c r="LJW104" s="201"/>
      <c r="LJX104" s="201"/>
      <c r="LJY104" s="201"/>
      <c r="LJZ104" s="201"/>
      <c r="LKA104" s="201"/>
      <c r="LKB104" s="201"/>
      <c r="LKC104" s="201"/>
      <c r="LKD104" s="201"/>
      <c r="LKE104" s="201"/>
      <c r="LKF104" s="201"/>
      <c r="LKG104" s="201"/>
      <c r="LKH104" s="201"/>
      <c r="LKI104" s="201"/>
      <c r="LKJ104" s="201"/>
      <c r="LKK104" s="201"/>
      <c r="LKL104" s="201"/>
      <c r="LKM104" s="201"/>
      <c r="LKN104" s="201"/>
      <c r="LKO104" s="201"/>
      <c r="LKP104" s="201"/>
      <c r="LKQ104" s="201"/>
      <c r="LKR104" s="201"/>
      <c r="LKS104" s="201"/>
      <c r="LKT104" s="201"/>
      <c r="LKU104" s="201"/>
      <c r="LKV104" s="201"/>
      <c r="LKW104" s="201"/>
      <c r="LKX104" s="201"/>
      <c r="LKY104" s="201"/>
      <c r="LKZ104" s="201"/>
      <c r="LLA104" s="201"/>
      <c r="LLB104" s="201"/>
      <c r="LLC104" s="201"/>
      <c r="LLD104" s="201"/>
      <c r="LLE104" s="201"/>
      <c r="LLF104" s="201"/>
      <c r="LLG104" s="201"/>
      <c r="LLH104" s="201"/>
      <c r="LLI104" s="201"/>
      <c r="LLJ104" s="201"/>
      <c r="LLK104" s="201"/>
      <c r="LLL104" s="201"/>
      <c r="LLM104" s="201"/>
      <c r="LLN104" s="201"/>
      <c r="LLO104" s="201"/>
      <c r="LLP104" s="201"/>
      <c r="LLQ104" s="201"/>
      <c r="LLR104" s="201"/>
      <c r="LLS104" s="201"/>
      <c r="LLT104" s="201"/>
      <c r="LLU104" s="201"/>
      <c r="LLV104" s="201"/>
      <c r="LLW104" s="201"/>
      <c r="LLX104" s="201"/>
      <c r="LLY104" s="201"/>
      <c r="LLZ104" s="201"/>
      <c r="LMA104" s="201"/>
      <c r="LMB104" s="201"/>
      <c r="LMC104" s="201"/>
      <c r="LMD104" s="201"/>
      <c r="LME104" s="201"/>
      <c r="LMF104" s="201"/>
      <c r="LMG104" s="201"/>
      <c r="LMH104" s="201"/>
      <c r="LMI104" s="201"/>
      <c r="LMJ104" s="201"/>
      <c r="LMK104" s="201"/>
      <c r="LML104" s="201"/>
      <c r="LMM104" s="201"/>
      <c r="LMN104" s="201"/>
      <c r="LMO104" s="201"/>
      <c r="LMP104" s="201"/>
      <c r="LMQ104" s="201"/>
      <c r="LMR104" s="201"/>
      <c r="LMS104" s="201"/>
      <c r="LMT104" s="201"/>
      <c r="LMU104" s="201"/>
      <c r="LMV104" s="201"/>
      <c r="LMW104" s="201"/>
      <c r="LMX104" s="201"/>
      <c r="LMY104" s="201"/>
      <c r="LMZ104" s="201"/>
      <c r="LNA104" s="201"/>
      <c r="LNB104" s="201"/>
      <c r="LNC104" s="201"/>
      <c r="LND104" s="201"/>
      <c r="LNE104" s="201"/>
      <c r="LNF104" s="201"/>
      <c r="LNG104" s="201"/>
      <c r="LNH104" s="201"/>
      <c r="LNI104" s="201"/>
      <c r="LNJ104" s="201"/>
      <c r="LNK104" s="201"/>
      <c r="LNL104" s="201"/>
      <c r="LNM104" s="201"/>
      <c r="LNN104" s="201"/>
      <c r="LNO104" s="201"/>
      <c r="LNP104" s="201"/>
      <c r="LNQ104" s="201"/>
      <c r="LNR104" s="201"/>
      <c r="LNS104" s="201"/>
      <c r="LNT104" s="201"/>
      <c r="LNU104" s="201"/>
      <c r="LNV104" s="201"/>
      <c r="LNW104" s="201"/>
      <c r="LNX104" s="201"/>
      <c r="LNY104" s="201"/>
      <c r="LNZ104" s="201"/>
      <c r="LOA104" s="201"/>
      <c r="LOB104" s="201"/>
      <c r="LOC104" s="201"/>
      <c r="LOD104" s="201"/>
      <c r="LOE104" s="201"/>
      <c r="LOF104" s="201"/>
      <c r="LOG104" s="201"/>
      <c r="LOH104" s="201"/>
      <c r="LOI104" s="201"/>
      <c r="LOJ104" s="201"/>
      <c r="LOK104" s="201"/>
      <c r="LOL104" s="201"/>
      <c r="LOM104" s="201"/>
      <c r="LON104" s="201"/>
      <c r="LOO104" s="201"/>
      <c r="LOP104" s="201"/>
      <c r="LOQ104" s="201"/>
      <c r="LOR104" s="201"/>
      <c r="LOS104" s="201"/>
      <c r="LOT104" s="201"/>
      <c r="LOU104" s="201"/>
      <c r="LOV104" s="201"/>
      <c r="LOW104" s="201"/>
      <c r="LOX104" s="201"/>
      <c r="LOY104" s="201"/>
      <c r="LOZ104" s="201"/>
      <c r="LPA104" s="201"/>
      <c r="LPB104" s="201"/>
      <c r="LPC104" s="201"/>
      <c r="LPD104" s="201"/>
      <c r="LPE104" s="201"/>
      <c r="LPF104" s="201"/>
      <c r="LPG104" s="201"/>
      <c r="LPH104" s="201"/>
      <c r="LPI104" s="201"/>
      <c r="LPJ104" s="201"/>
      <c r="LPK104" s="201"/>
      <c r="LPL104" s="201"/>
      <c r="LPM104" s="201"/>
      <c r="LPN104" s="201"/>
      <c r="LPO104" s="201"/>
      <c r="LPP104" s="201"/>
      <c r="LPQ104" s="201"/>
      <c r="LPR104" s="201"/>
      <c r="LPS104" s="201"/>
      <c r="LPT104" s="201"/>
      <c r="LPU104" s="201"/>
      <c r="LPV104" s="201"/>
      <c r="LPW104" s="201"/>
      <c r="LPX104" s="201"/>
      <c r="LPY104" s="201"/>
      <c r="LPZ104" s="201"/>
      <c r="LQA104" s="201"/>
      <c r="LQB104" s="201"/>
      <c r="LQC104" s="201"/>
      <c r="LQD104" s="201"/>
      <c r="LQE104" s="201"/>
      <c r="LQF104" s="201"/>
      <c r="LQG104" s="201"/>
      <c r="LQH104" s="201"/>
      <c r="LQI104" s="201"/>
      <c r="LQJ104" s="201"/>
      <c r="LQK104" s="201"/>
      <c r="LQL104" s="201"/>
      <c r="LQM104" s="201"/>
      <c r="LQN104" s="201"/>
      <c r="LQO104" s="201"/>
      <c r="LQP104" s="201"/>
      <c r="LQQ104" s="201"/>
      <c r="LQR104" s="201"/>
      <c r="LQS104" s="201"/>
      <c r="LQT104" s="201"/>
      <c r="LQU104" s="201"/>
      <c r="LQV104" s="201"/>
      <c r="LQW104" s="201"/>
      <c r="LQX104" s="201"/>
      <c r="LQY104" s="201"/>
      <c r="LQZ104" s="201"/>
      <c r="LRA104" s="201"/>
      <c r="LRB104" s="201"/>
      <c r="LRC104" s="201"/>
      <c r="LRD104" s="201"/>
      <c r="LRE104" s="201"/>
      <c r="LRF104" s="201"/>
      <c r="LRG104" s="201"/>
      <c r="LRH104" s="201"/>
      <c r="LRI104" s="201"/>
      <c r="LRJ104" s="201"/>
      <c r="LRK104" s="201"/>
      <c r="LRL104" s="201"/>
      <c r="LRM104" s="201"/>
      <c r="LRN104" s="201"/>
      <c r="LRO104" s="201"/>
      <c r="LRP104" s="201"/>
      <c r="LRQ104" s="201"/>
      <c r="LRR104" s="201"/>
      <c r="LRS104" s="201"/>
      <c r="LRT104" s="201"/>
      <c r="LRU104" s="201"/>
      <c r="LRV104" s="201"/>
      <c r="LRW104" s="201"/>
      <c r="LRX104" s="201"/>
      <c r="LRY104" s="201"/>
      <c r="LRZ104" s="201"/>
      <c r="LSA104" s="201"/>
      <c r="LSB104" s="201"/>
      <c r="LSC104" s="201"/>
      <c r="LSD104" s="201"/>
      <c r="LSE104" s="201"/>
      <c r="LSF104" s="201"/>
      <c r="LSG104" s="201"/>
      <c r="LSH104" s="201"/>
      <c r="LSI104" s="201"/>
      <c r="LSJ104" s="201"/>
      <c r="LSK104" s="201"/>
      <c r="LSL104" s="201"/>
      <c r="LSM104" s="201"/>
      <c r="LSN104" s="201"/>
      <c r="LSO104" s="201"/>
      <c r="LSP104" s="201"/>
      <c r="LSQ104" s="201"/>
      <c r="LSR104" s="201"/>
      <c r="LSS104" s="201"/>
      <c r="LST104" s="201"/>
      <c r="LSU104" s="201"/>
      <c r="LSV104" s="201"/>
      <c r="LSW104" s="201"/>
      <c r="LSX104" s="201"/>
      <c r="LSY104" s="201"/>
      <c r="LSZ104" s="201"/>
      <c r="LTA104" s="201"/>
      <c r="LTB104" s="201"/>
      <c r="LTC104" s="201"/>
      <c r="LTD104" s="201"/>
      <c r="LTE104" s="201"/>
      <c r="LTF104" s="201"/>
      <c r="LTG104" s="201"/>
      <c r="LTH104" s="201"/>
      <c r="LTI104" s="201"/>
      <c r="LTJ104" s="201"/>
      <c r="LTK104" s="201"/>
      <c r="LTL104" s="201"/>
      <c r="LTM104" s="201"/>
      <c r="LTN104" s="201"/>
      <c r="LTO104" s="201"/>
      <c r="LTP104" s="201"/>
      <c r="LTQ104" s="201"/>
      <c r="LTR104" s="201"/>
      <c r="LTS104" s="201"/>
      <c r="LTT104" s="201"/>
      <c r="LTU104" s="201"/>
      <c r="LTV104" s="201"/>
      <c r="LTW104" s="201"/>
      <c r="LTX104" s="201"/>
      <c r="LTY104" s="201"/>
      <c r="LTZ104" s="201"/>
      <c r="LUA104" s="201"/>
      <c r="LUB104" s="201"/>
      <c r="LUC104" s="201"/>
      <c r="LUD104" s="201"/>
      <c r="LUE104" s="201"/>
      <c r="LUF104" s="201"/>
      <c r="LUG104" s="201"/>
      <c r="LUH104" s="201"/>
      <c r="LUI104" s="201"/>
      <c r="LUJ104" s="201"/>
      <c r="LUK104" s="201"/>
      <c r="LUL104" s="201"/>
      <c r="LUM104" s="201"/>
      <c r="LUN104" s="201"/>
      <c r="LUO104" s="201"/>
      <c r="LUP104" s="201"/>
      <c r="LUQ104" s="201"/>
      <c r="LUR104" s="201"/>
      <c r="LUS104" s="201"/>
      <c r="LUT104" s="201"/>
      <c r="LUU104" s="201"/>
      <c r="LUV104" s="201"/>
      <c r="LUW104" s="201"/>
      <c r="LUX104" s="201"/>
      <c r="LUY104" s="201"/>
      <c r="LUZ104" s="201"/>
      <c r="LVA104" s="201"/>
      <c r="LVB104" s="201"/>
      <c r="LVC104" s="201"/>
      <c r="LVD104" s="201"/>
      <c r="LVE104" s="201"/>
      <c r="LVF104" s="201"/>
      <c r="LVG104" s="201"/>
      <c r="LVH104" s="201"/>
      <c r="LVI104" s="201"/>
      <c r="LVJ104" s="201"/>
      <c r="LVK104" s="201"/>
      <c r="LVL104" s="201"/>
      <c r="LVM104" s="201"/>
      <c r="LVN104" s="201"/>
      <c r="LVO104" s="201"/>
      <c r="LVP104" s="201"/>
      <c r="LVQ104" s="201"/>
      <c r="LVR104" s="201"/>
      <c r="LVS104" s="201"/>
      <c r="LVT104" s="201"/>
      <c r="LVU104" s="201"/>
      <c r="LVV104" s="201"/>
      <c r="LVW104" s="201"/>
      <c r="LVX104" s="201"/>
      <c r="LVY104" s="201"/>
      <c r="LVZ104" s="201"/>
      <c r="LWA104" s="201"/>
      <c r="LWB104" s="201"/>
      <c r="LWC104" s="201"/>
      <c r="LWD104" s="201"/>
      <c r="LWE104" s="201"/>
      <c r="LWF104" s="201"/>
      <c r="LWG104" s="201"/>
      <c r="LWH104" s="201"/>
      <c r="LWI104" s="201"/>
      <c r="LWJ104" s="201"/>
      <c r="LWK104" s="201"/>
      <c r="LWL104" s="201"/>
      <c r="LWM104" s="201"/>
      <c r="LWN104" s="201"/>
      <c r="LWO104" s="201"/>
      <c r="LWP104" s="201"/>
      <c r="LWQ104" s="201"/>
      <c r="LWR104" s="201"/>
      <c r="LWS104" s="201"/>
      <c r="LWT104" s="201"/>
      <c r="LWU104" s="201"/>
      <c r="LWV104" s="201"/>
      <c r="LWW104" s="201"/>
      <c r="LWX104" s="201"/>
      <c r="LWY104" s="201"/>
      <c r="LWZ104" s="201"/>
      <c r="LXA104" s="201"/>
      <c r="LXB104" s="201"/>
      <c r="LXC104" s="201"/>
      <c r="LXD104" s="201"/>
      <c r="LXE104" s="201"/>
      <c r="LXF104" s="201"/>
      <c r="LXG104" s="201"/>
      <c r="LXH104" s="201"/>
      <c r="LXI104" s="201"/>
      <c r="LXJ104" s="201"/>
      <c r="LXK104" s="201"/>
      <c r="LXL104" s="201"/>
      <c r="LXM104" s="201"/>
      <c r="LXN104" s="201"/>
      <c r="LXO104" s="201"/>
      <c r="LXP104" s="201"/>
      <c r="LXQ104" s="201"/>
      <c r="LXR104" s="201"/>
      <c r="LXS104" s="201"/>
      <c r="LXT104" s="201"/>
      <c r="LXU104" s="201"/>
      <c r="LXV104" s="201"/>
      <c r="LXW104" s="201"/>
      <c r="LXX104" s="201"/>
      <c r="LXY104" s="201"/>
      <c r="LXZ104" s="201"/>
      <c r="LYA104" s="201"/>
      <c r="LYB104" s="201"/>
      <c r="LYC104" s="201"/>
      <c r="LYD104" s="201"/>
      <c r="LYE104" s="201"/>
      <c r="LYF104" s="201"/>
      <c r="LYG104" s="201"/>
      <c r="LYH104" s="201"/>
      <c r="LYI104" s="201"/>
      <c r="LYJ104" s="201"/>
      <c r="LYK104" s="201"/>
      <c r="LYL104" s="201"/>
      <c r="LYM104" s="201"/>
      <c r="LYN104" s="201"/>
      <c r="LYO104" s="201"/>
      <c r="LYP104" s="201"/>
      <c r="LYQ104" s="201"/>
      <c r="LYR104" s="201"/>
      <c r="LYS104" s="201"/>
      <c r="LYT104" s="201"/>
      <c r="LYU104" s="201"/>
      <c r="LYV104" s="201"/>
      <c r="LYW104" s="201"/>
      <c r="LYX104" s="201"/>
      <c r="LYY104" s="201"/>
      <c r="LYZ104" s="201"/>
      <c r="LZA104" s="201"/>
      <c r="LZB104" s="201"/>
      <c r="LZC104" s="201"/>
      <c r="LZD104" s="201"/>
      <c r="LZE104" s="201"/>
      <c r="LZF104" s="201"/>
      <c r="LZG104" s="201"/>
      <c r="LZH104" s="201"/>
      <c r="LZI104" s="201"/>
      <c r="LZJ104" s="201"/>
      <c r="LZK104" s="201"/>
      <c r="LZL104" s="201"/>
      <c r="LZM104" s="201"/>
      <c r="LZN104" s="201"/>
      <c r="LZO104" s="201"/>
      <c r="LZP104" s="201"/>
      <c r="LZQ104" s="201"/>
      <c r="LZR104" s="201"/>
      <c r="LZS104" s="201"/>
      <c r="LZT104" s="201"/>
      <c r="LZU104" s="201"/>
      <c r="LZV104" s="201"/>
      <c r="LZW104" s="201"/>
      <c r="LZX104" s="201"/>
      <c r="LZY104" s="201"/>
      <c r="LZZ104" s="201"/>
      <c r="MAA104" s="201"/>
      <c r="MAB104" s="201"/>
      <c r="MAC104" s="201"/>
      <c r="MAD104" s="201"/>
      <c r="MAE104" s="201"/>
      <c r="MAF104" s="201"/>
      <c r="MAG104" s="201"/>
      <c r="MAH104" s="201"/>
      <c r="MAI104" s="201"/>
      <c r="MAJ104" s="201"/>
      <c r="MAK104" s="201"/>
      <c r="MAL104" s="201"/>
      <c r="MAM104" s="201"/>
      <c r="MAN104" s="201"/>
      <c r="MAO104" s="201"/>
      <c r="MAP104" s="201"/>
      <c r="MAQ104" s="201"/>
      <c r="MAR104" s="201"/>
      <c r="MAS104" s="201"/>
      <c r="MAT104" s="201"/>
      <c r="MAU104" s="201"/>
      <c r="MAV104" s="201"/>
      <c r="MAW104" s="201"/>
      <c r="MAX104" s="201"/>
      <c r="MAY104" s="201"/>
      <c r="MAZ104" s="201"/>
      <c r="MBA104" s="201"/>
      <c r="MBB104" s="201"/>
      <c r="MBC104" s="201"/>
      <c r="MBD104" s="201"/>
      <c r="MBE104" s="201"/>
      <c r="MBF104" s="201"/>
      <c r="MBG104" s="201"/>
      <c r="MBH104" s="201"/>
      <c r="MBI104" s="201"/>
      <c r="MBJ104" s="201"/>
      <c r="MBK104" s="201"/>
      <c r="MBL104" s="201"/>
      <c r="MBM104" s="201"/>
      <c r="MBN104" s="201"/>
      <c r="MBO104" s="201"/>
      <c r="MBP104" s="201"/>
      <c r="MBQ104" s="201"/>
      <c r="MBR104" s="201"/>
      <c r="MBS104" s="201"/>
      <c r="MBT104" s="201"/>
      <c r="MBU104" s="201"/>
      <c r="MBV104" s="201"/>
      <c r="MBW104" s="201"/>
      <c r="MBX104" s="201"/>
      <c r="MBY104" s="201"/>
      <c r="MBZ104" s="201"/>
      <c r="MCA104" s="201"/>
      <c r="MCB104" s="201"/>
      <c r="MCC104" s="201"/>
      <c r="MCD104" s="201"/>
      <c r="MCE104" s="201"/>
      <c r="MCF104" s="201"/>
      <c r="MCG104" s="201"/>
      <c r="MCH104" s="201"/>
      <c r="MCI104" s="201"/>
      <c r="MCJ104" s="201"/>
      <c r="MCK104" s="201"/>
      <c r="MCL104" s="201"/>
      <c r="MCM104" s="201"/>
      <c r="MCN104" s="201"/>
      <c r="MCO104" s="201"/>
      <c r="MCP104" s="201"/>
      <c r="MCQ104" s="201"/>
      <c r="MCR104" s="201"/>
      <c r="MCS104" s="201"/>
      <c r="MCT104" s="201"/>
      <c r="MCU104" s="201"/>
      <c r="MCV104" s="201"/>
      <c r="MCW104" s="201"/>
      <c r="MCX104" s="201"/>
      <c r="MCY104" s="201"/>
      <c r="MCZ104" s="201"/>
      <c r="MDA104" s="201"/>
      <c r="MDB104" s="201"/>
      <c r="MDC104" s="201"/>
      <c r="MDD104" s="201"/>
      <c r="MDE104" s="201"/>
      <c r="MDF104" s="201"/>
      <c r="MDG104" s="201"/>
      <c r="MDH104" s="201"/>
      <c r="MDI104" s="201"/>
      <c r="MDJ104" s="201"/>
      <c r="MDK104" s="201"/>
      <c r="MDL104" s="201"/>
      <c r="MDM104" s="201"/>
      <c r="MDN104" s="201"/>
      <c r="MDO104" s="201"/>
      <c r="MDP104" s="201"/>
      <c r="MDQ104" s="201"/>
      <c r="MDR104" s="201"/>
      <c r="MDS104" s="201"/>
      <c r="MDT104" s="201"/>
      <c r="MDU104" s="201"/>
      <c r="MDV104" s="201"/>
      <c r="MDW104" s="201"/>
      <c r="MDX104" s="201"/>
      <c r="MDY104" s="201"/>
      <c r="MDZ104" s="201"/>
      <c r="MEA104" s="201"/>
      <c r="MEB104" s="201"/>
      <c r="MEC104" s="201"/>
      <c r="MED104" s="201"/>
      <c r="MEE104" s="201"/>
      <c r="MEF104" s="201"/>
      <c r="MEG104" s="201"/>
      <c r="MEH104" s="201"/>
      <c r="MEI104" s="201"/>
      <c r="MEJ104" s="201"/>
      <c r="MEK104" s="201"/>
      <c r="MEL104" s="201"/>
      <c r="MEM104" s="201"/>
      <c r="MEN104" s="201"/>
      <c r="MEO104" s="201"/>
      <c r="MEP104" s="201"/>
      <c r="MEQ104" s="201"/>
      <c r="MER104" s="201"/>
      <c r="MES104" s="201"/>
      <c r="MET104" s="201"/>
      <c r="MEU104" s="201"/>
      <c r="MEV104" s="201"/>
      <c r="MEW104" s="201"/>
      <c r="MEX104" s="201"/>
      <c r="MEY104" s="201"/>
      <c r="MEZ104" s="201"/>
      <c r="MFA104" s="201"/>
      <c r="MFB104" s="201"/>
      <c r="MFC104" s="201"/>
      <c r="MFD104" s="201"/>
      <c r="MFE104" s="201"/>
      <c r="MFF104" s="201"/>
      <c r="MFG104" s="201"/>
      <c r="MFH104" s="201"/>
      <c r="MFI104" s="201"/>
      <c r="MFJ104" s="201"/>
      <c r="MFK104" s="201"/>
      <c r="MFL104" s="201"/>
      <c r="MFM104" s="201"/>
      <c r="MFN104" s="201"/>
      <c r="MFO104" s="201"/>
      <c r="MFP104" s="201"/>
      <c r="MFQ104" s="201"/>
      <c r="MFR104" s="201"/>
      <c r="MFS104" s="201"/>
      <c r="MFT104" s="201"/>
      <c r="MFU104" s="201"/>
      <c r="MFV104" s="201"/>
      <c r="MFW104" s="201"/>
      <c r="MFX104" s="201"/>
      <c r="MFY104" s="201"/>
      <c r="MFZ104" s="201"/>
      <c r="MGA104" s="201"/>
      <c r="MGB104" s="201"/>
      <c r="MGC104" s="201"/>
      <c r="MGD104" s="201"/>
      <c r="MGE104" s="201"/>
      <c r="MGF104" s="201"/>
      <c r="MGG104" s="201"/>
      <c r="MGH104" s="201"/>
      <c r="MGI104" s="201"/>
      <c r="MGJ104" s="201"/>
      <c r="MGK104" s="201"/>
      <c r="MGL104" s="201"/>
      <c r="MGM104" s="201"/>
      <c r="MGN104" s="201"/>
      <c r="MGO104" s="201"/>
      <c r="MGP104" s="201"/>
      <c r="MGQ104" s="201"/>
      <c r="MGR104" s="201"/>
      <c r="MGS104" s="201"/>
      <c r="MGT104" s="201"/>
      <c r="MGU104" s="201"/>
      <c r="MGV104" s="201"/>
      <c r="MGW104" s="201"/>
      <c r="MGX104" s="201"/>
      <c r="MGY104" s="201"/>
      <c r="MGZ104" s="201"/>
      <c r="MHA104" s="201"/>
      <c r="MHB104" s="201"/>
      <c r="MHC104" s="201"/>
      <c r="MHD104" s="201"/>
      <c r="MHE104" s="201"/>
      <c r="MHF104" s="201"/>
      <c r="MHG104" s="201"/>
      <c r="MHH104" s="201"/>
      <c r="MHI104" s="201"/>
      <c r="MHJ104" s="201"/>
      <c r="MHK104" s="201"/>
      <c r="MHL104" s="201"/>
      <c r="MHM104" s="201"/>
      <c r="MHN104" s="201"/>
      <c r="MHO104" s="201"/>
      <c r="MHP104" s="201"/>
      <c r="MHQ104" s="201"/>
      <c r="MHR104" s="201"/>
      <c r="MHS104" s="201"/>
      <c r="MHT104" s="201"/>
      <c r="MHU104" s="201"/>
      <c r="MHV104" s="201"/>
      <c r="MHW104" s="201"/>
      <c r="MHX104" s="201"/>
      <c r="MHY104" s="201"/>
      <c r="MHZ104" s="201"/>
      <c r="MIA104" s="201"/>
      <c r="MIB104" s="201"/>
      <c r="MIC104" s="201"/>
      <c r="MID104" s="201"/>
      <c r="MIE104" s="201"/>
      <c r="MIF104" s="201"/>
      <c r="MIG104" s="201"/>
      <c r="MIH104" s="201"/>
      <c r="MII104" s="201"/>
      <c r="MIJ104" s="201"/>
      <c r="MIK104" s="201"/>
      <c r="MIL104" s="201"/>
      <c r="MIM104" s="201"/>
      <c r="MIN104" s="201"/>
      <c r="MIO104" s="201"/>
      <c r="MIP104" s="201"/>
      <c r="MIQ104" s="201"/>
      <c r="MIR104" s="201"/>
      <c r="MIS104" s="201"/>
      <c r="MIT104" s="201"/>
      <c r="MIU104" s="201"/>
      <c r="MIV104" s="201"/>
      <c r="MIW104" s="201"/>
      <c r="MIX104" s="201"/>
      <c r="MIY104" s="201"/>
      <c r="MIZ104" s="201"/>
      <c r="MJA104" s="201"/>
      <c r="MJB104" s="201"/>
      <c r="MJC104" s="201"/>
      <c r="MJD104" s="201"/>
      <c r="MJE104" s="201"/>
      <c r="MJF104" s="201"/>
      <c r="MJG104" s="201"/>
      <c r="MJH104" s="201"/>
      <c r="MJI104" s="201"/>
      <c r="MJJ104" s="201"/>
      <c r="MJK104" s="201"/>
      <c r="MJL104" s="201"/>
      <c r="MJM104" s="201"/>
      <c r="MJN104" s="201"/>
      <c r="MJO104" s="201"/>
      <c r="MJP104" s="201"/>
      <c r="MJQ104" s="201"/>
      <c r="MJR104" s="201"/>
      <c r="MJS104" s="201"/>
      <c r="MJT104" s="201"/>
      <c r="MJU104" s="201"/>
      <c r="MJV104" s="201"/>
      <c r="MJW104" s="201"/>
      <c r="MJX104" s="201"/>
      <c r="MJY104" s="201"/>
      <c r="MJZ104" s="201"/>
      <c r="MKA104" s="201"/>
      <c r="MKB104" s="201"/>
      <c r="MKC104" s="201"/>
      <c r="MKD104" s="201"/>
      <c r="MKE104" s="201"/>
      <c r="MKF104" s="201"/>
      <c r="MKG104" s="201"/>
      <c r="MKH104" s="201"/>
      <c r="MKI104" s="201"/>
      <c r="MKJ104" s="201"/>
      <c r="MKK104" s="201"/>
      <c r="MKL104" s="201"/>
      <c r="MKM104" s="201"/>
      <c r="MKN104" s="201"/>
      <c r="MKO104" s="201"/>
      <c r="MKP104" s="201"/>
      <c r="MKQ104" s="201"/>
      <c r="MKR104" s="201"/>
      <c r="MKS104" s="201"/>
      <c r="MKT104" s="201"/>
      <c r="MKU104" s="201"/>
      <c r="MKV104" s="201"/>
      <c r="MKW104" s="201"/>
      <c r="MKX104" s="201"/>
      <c r="MKY104" s="201"/>
      <c r="MKZ104" s="201"/>
      <c r="MLA104" s="201"/>
      <c r="MLB104" s="201"/>
      <c r="MLC104" s="201"/>
      <c r="MLD104" s="201"/>
      <c r="MLE104" s="201"/>
      <c r="MLF104" s="201"/>
      <c r="MLG104" s="201"/>
      <c r="MLH104" s="201"/>
      <c r="MLI104" s="201"/>
      <c r="MLJ104" s="201"/>
      <c r="MLK104" s="201"/>
      <c r="MLL104" s="201"/>
      <c r="MLM104" s="201"/>
      <c r="MLN104" s="201"/>
      <c r="MLO104" s="201"/>
      <c r="MLP104" s="201"/>
      <c r="MLQ104" s="201"/>
      <c r="MLR104" s="201"/>
      <c r="MLS104" s="201"/>
      <c r="MLT104" s="201"/>
      <c r="MLU104" s="201"/>
      <c r="MLV104" s="201"/>
      <c r="MLW104" s="201"/>
      <c r="MLX104" s="201"/>
      <c r="MLY104" s="201"/>
      <c r="MLZ104" s="201"/>
      <c r="MMA104" s="201"/>
      <c r="MMB104" s="201"/>
      <c r="MMC104" s="201"/>
      <c r="MMD104" s="201"/>
      <c r="MME104" s="201"/>
      <c r="MMF104" s="201"/>
      <c r="MMG104" s="201"/>
      <c r="MMH104" s="201"/>
      <c r="MMI104" s="201"/>
      <c r="MMJ104" s="201"/>
      <c r="MMK104" s="201"/>
      <c r="MML104" s="201"/>
      <c r="MMM104" s="201"/>
      <c r="MMN104" s="201"/>
      <c r="MMO104" s="201"/>
      <c r="MMP104" s="201"/>
      <c r="MMQ104" s="201"/>
      <c r="MMR104" s="201"/>
      <c r="MMS104" s="201"/>
      <c r="MMT104" s="201"/>
      <c r="MMU104" s="201"/>
      <c r="MMV104" s="201"/>
      <c r="MMW104" s="201"/>
      <c r="MMX104" s="201"/>
      <c r="MMY104" s="201"/>
      <c r="MMZ104" s="201"/>
      <c r="MNA104" s="201"/>
      <c r="MNB104" s="201"/>
      <c r="MNC104" s="201"/>
      <c r="MND104" s="201"/>
      <c r="MNE104" s="201"/>
      <c r="MNF104" s="201"/>
      <c r="MNG104" s="201"/>
      <c r="MNH104" s="201"/>
      <c r="MNI104" s="201"/>
      <c r="MNJ104" s="201"/>
      <c r="MNK104" s="201"/>
      <c r="MNL104" s="201"/>
      <c r="MNM104" s="201"/>
      <c r="MNN104" s="201"/>
      <c r="MNO104" s="201"/>
      <c r="MNP104" s="201"/>
      <c r="MNQ104" s="201"/>
      <c r="MNR104" s="201"/>
      <c r="MNS104" s="201"/>
      <c r="MNT104" s="201"/>
      <c r="MNU104" s="201"/>
      <c r="MNV104" s="201"/>
      <c r="MNW104" s="201"/>
      <c r="MNX104" s="201"/>
      <c r="MNY104" s="201"/>
      <c r="MNZ104" s="201"/>
      <c r="MOA104" s="201"/>
      <c r="MOB104" s="201"/>
      <c r="MOC104" s="201"/>
      <c r="MOD104" s="201"/>
      <c r="MOE104" s="201"/>
      <c r="MOF104" s="201"/>
      <c r="MOG104" s="201"/>
      <c r="MOH104" s="201"/>
      <c r="MOI104" s="201"/>
      <c r="MOJ104" s="201"/>
      <c r="MOK104" s="201"/>
      <c r="MOL104" s="201"/>
      <c r="MOM104" s="201"/>
      <c r="MON104" s="201"/>
      <c r="MOO104" s="201"/>
      <c r="MOP104" s="201"/>
      <c r="MOQ104" s="201"/>
      <c r="MOR104" s="201"/>
      <c r="MOS104" s="201"/>
      <c r="MOT104" s="201"/>
      <c r="MOU104" s="201"/>
      <c r="MOV104" s="201"/>
      <c r="MOW104" s="201"/>
      <c r="MOX104" s="201"/>
      <c r="MOY104" s="201"/>
      <c r="MOZ104" s="201"/>
      <c r="MPA104" s="201"/>
      <c r="MPB104" s="201"/>
      <c r="MPC104" s="201"/>
      <c r="MPD104" s="201"/>
      <c r="MPE104" s="201"/>
      <c r="MPF104" s="201"/>
      <c r="MPG104" s="201"/>
      <c r="MPH104" s="201"/>
      <c r="MPI104" s="201"/>
      <c r="MPJ104" s="201"/>
      <c r="MPK104" s="201"/>
      <c r="MPL104" s="201"/>
      <c r="MPM104" s="201"/>
      <c r="MPN104" s="201"/>
      <c r="MPO104" s="201"/>
      <c r="MPP104" s="201"/>
      <c r="MPQ104" s="201"/>
      <c r="MPR104" s="201"/>
      <c r="MPS104" s="201"/>
      <c r="MPT104" s="201"/>
      <c r="MPU104" s="201"/>
      <c r="MPV104" s="201"/>
      <c r="MPW104" s="201"/>
      <c r="MPX104" s="201"/>
      <c r="MPY104" s="201"/>
      <c r="MPZ104" s="201"/>
      <c r="MQA104" s="201"/>
      <c r="MQB104" s="201"/>
      <c r="MQC104" s="201"/>
      <c r="MQD104" s="201"/>
      <c r="MQE104" s="201"/>
      <c r="MQF104" s="201"/>
      <c r="MQG104" s="201"/>
      <c r="MQH104" s="201"/>
      <c r="MQI104" s="201"/>
      <c r="MQJ104" s="201"/>
      <c r="MQK104" s="201"/>
      <c r="MQL104" s="201"/>
      <c r="MQM104" s="201"/>
      <c r="MQN104" s="201"/>
      <c r="MQO104" s="201"/>
      <c r="MQP104" s="201"/>
      <c r="MQQ104" s="201"/>
      <c r="MQR104" s="201"/>
      <c r="MQS104" s="201"/>
      <c r="MQT104" s="201"/>
      <c r="MQU104" s="201"/>
      <c r="MQV104" s="201"/>
      <c r="MQW104" s="201"/>
      <c r="MQX104" s="201"/>
      <c r="MQY104" s="201"/>
      <c r="MQZ104" s="201"/>
      <c r="MRA104" s="201"/>
      <c r="MRB104" s="201"/>
      <c r="MRC104" s="201"/>
      <c r="MRD104" s="201"/>
      <c r="MRE104" s="201"/>
      <c r="MRF104" s="201"/>
      <c r="MRG104" s="201"/>
      <c r="MRH104" s="201"/>
      <c r="MRI104" s="201"/>
      <c r="MRJ104" s="201"/>
      <c r="MRK104" s="201"/>
      <c r="MRL104" s="201"/>
      <c r="MRM104" s="201"/>
      <c r="MRN104" s="201"/>
      <c r="MRO104" s="201"/>
      <c r="MRP104" s="201"/>
      <c r="MRQ104" s="201"/>
      <c r="MRR104" s="201"/>
      <c r="MRS104" s="201"/>
      <c r="MRT104" s="201"/>
      <c r="MRU104" s="201"/>
      <c r="MRV104" s="201"/>
      <c r="MRW104" s="201"/>
      <c r="MRX104" s="201"/>
      <c r="MRY104" s="201"/>
      <c r="MRZ104" s="201"/>
      <c r="MSA104" s="201"/>
      <c r="MSB104" s="201"/>
      <c r="MSC104" s="201"/>
      <c r="MSD104" s="201"/>
      <c r="MSE104" s="201"/>
      <c r="MSF104" s="201"/>
      <c r="MSG104" s="201"/>
      <c r="MSH104" s="201"/>
      <c r="MSI104" s="201"/>
      <c r="MSJ104" s="201"/>
      <c r="MSK104" s="201"/>
      <c r="MSL104" s="201"/>
      <c r="MSM104" s="201"/>
      <c r="MSN104" s="201"/>
      <c r="MSO104" s="201"/>
      <c r="MSP104" s="201"/>
      <c r="MSQ104" s="201"/>
      <c r="MSR104" s="201"/>
      <c r="MSS104" s="201"/>
      <c r="MST104" s="201"/>
      <c r="MSU104" s="201"/>
      <c r="MSV104" s="201"/>
      <c r="MSW104" s="201"/>
      <c r="MSX104" s="201"/>
      <c r="MSY104" s="201"/>
      <c r="MSZ104" s="201"/>
      <c r="MTA104" s="201"/>
      <c r="MTB104" s="201"/>
      <c r="MTC104" s="201"/>
      <c r="MTD104" s="201"/>
      <c r="MTE104" s="201"/>
      <c r="MTF104" s="201"/>
      <c r="MTG104" s="201"/>
      <c r="MTH104" s="201"/>
      <c r="MTI104" s="201"/>
      <c r="MTJ104" s="201"/>
      <c r="MTK104" s="201"/>
      <c r="MTL104" s="201"/>
      <c r="MTM104" s="201"/>
      <c r="MTN104" s="201"/>
      <c r="MTO104" s="201"/>
      <c r="MTP104" s="201"/>
      <c r="MTQ104" s="201"/>
      <c r="MTR104" s="201"/>
      <c r="MTS104" s="201"/>
      <c r="MTT104" s="201"/>
      <c r="MTU104" s="201"/>
      <c r="MTV104" s="201"/>
      <c r="MTW104" s="201"/>
      <c r="MTX104" s="201"/>
      <c r="MTY104" s="201"/>
      <c r="MTZ104" s="201"/>
      <c r="MUA104" s="201"/>
      <c r="MUB104" s="201"/>
      <c r="MUC104" s="201"/>
      <c r="MUD104" s="201"/>
      <c r="MUE104" s="201"/>
      <c r="MUF104" s="201"/>
      <c r="MUG104" s="201"/>
      <c r="MUH104" s="201"/>
      <c r="MUI104" s="201"/>
      <c r="MUJ104" s="201"/>
      <c r="MUK104" s="201"/>
      <c r="MUL104" s="201"/>
      <c r="MUM104" s="201"/>
      <c r="MUN104" s="201"/>
      <c r="MUO104" s="201"/>
      <c r="MUP104" s="201"/>
      <c r="MUQ104" s="201"/>
      <c r="MUR104" s="201"/>
      <c r="MUS104" s="201"/>
      <c r="MUT104" s="201"/>
      <c r="MUU104" s="201"/>
      <c r="MUV104" s="201"/>
      <c r="MUW104" s="201"/>
      <c r="MUX104" s="201"/>
      <c r="MUY104" s="201"/>
      <c r="MUZ104" s="201"/>
      <c r="MVA104" s="201"/>
      <c r="MVB104" s="201"/>
      <c r="MVC104" s="201"/>
      <c r="MVD104" s="201"/>
      <c r="MVE104" s="201"/>
      <c r="MVF104" s="201"/>
      <c r="MVG104" s="201"/>
      <c r="MVH104" s="201"/>
      <c r="MVI104" s="201"/>
      <c r="MVJ104" s="201"/>
      <c r="MVK104" s="201"/>
      <c r="MVL104" s="201"/>
      <c r="MVM104" s="201"/>
      <c r="MVN104" s="201"/>
      <c r="MVO104" s="201"/>
      <c r="MVP104" s="201"/>
      <c r="MVQ104" s="201"/>
      <c r="MVR104" s="201"/>
      <c r="MVS104" s="201"/>
      <c r="MVT104" s="201"/>
      <c r="MVU104" s="201"/>
      <c r="MVV104" s="201"/>
      <c r="MVW104" s="201"/>
      <c r="MVX104" s="201"/>
      <c r="MVY104" s="201"/>
      <c r="MVZ104" s="201"/>
      <c r="MWA104" s="201"/>
      <c r="MWB104" s="201"/>
      <c r="MWC104" s="201"/>
      <c r="MWD104" s="201"/>
      <c r="MWE104" s="201"/>
      <c r="MWF104" s="201"/>
      <c r="MWG104" s="201"/>
      <c r="MWH104" s="201"/>
      <c r="MWI104" s="201"/>
      <c r="MWJ104" s="201"/>
      <c r="MWK104" s="201"/>
      <c r="MWL104" s="201"/>
      <c r="MWM104" s="201"/>
      <c r="MWN104" s="201"/>
      <c r="MWO104" s="201"/>
      <c r="MWP104" s="201"/>
      <c r="MWQ104" s="201"/>
      <c r="MWR104" s="201"/>
      <c r="MWS104" s="201"/>
      <c r="MWT104" s="201"/>
      <c r="MWU104" s="201"/>
      <c r="MWV104" s="201"/>
      <c r="MWW104" s="201"/>
      <c r="MWX104" s="201"/>
      <c r="MWY104" s="201"/>
      <c r="MWZ104" s="201"/>
      <c r="MXA104" s="201"/>
      <c r="MXB104" s="201"/>
      <c r="MXC104" s="201"/>
      <c r="MXD104" s="201"/>
      <c r="MXE104" s="201"/>
      <c r="MXF104" s="201"/>
      <c r="MXG104" s="201"/>
      <c r="MXH104" s="201"/>
      <c r="MXI104" s="201"/>
      <c r="MXJ104" s="201"/>
      <c r="MXK104" s="201"/>
      <c r="MXL104" s="201"/>
      <c r="MXM104" s="201"/>
      <c r="MXN104" s="201"/>
      <c r="MXO104" s="201"/>
      <c r="MXP104" s="201"/>
      <c r="MXQ104" s="201"/>
      <c r="MXR104" s="201"/>
      <c r="MXS104" s="201"/>
      <c r="MXT104" s="201"/>
      <c r="MXU104" s="201"/>
      <c r="MXV104" s="201"/>
      <c r="MXW104" s="201"/>
      <c r="MXX104" s="201"/>
      <c r="MXY104" s="201"/>
      <c r="MXZ104" s="201"/>
      <c r="MYA104" s="201"/>
      <c r="MYB104" s="201"/>
      <c r="MYC104" s="201"/>
      <c r="MYD104" s="201"/>
      <c r="MYE104" s="201"/>
      <c r="MYF104" s="201"/>
      <c r="MYG104" s="201"/>
      <c r="MYH104" s="201"/>
      <c r="MYI104" s="201"/>
      <c r="MYJ104" s="201"/>
      <c r="MYK104" s="201"/>
      <c r="MYL104" s="201"/>
      <c r="MYM104" s="201"/>
      <c r="MYN104" s="201"/>
      <c r="MYO104" s="201"/>
      <c r="MYP104" s="201"/>
      <c r="MYQ104" s="201"/>
      <c r="MYR104" s="201"/>
      <c r="MYS104" s="201"/>
      <c r="MYT104" s="201"/>
      <c r="MYU104" s="201"/>
      <c r="MYV104" s="201"/>
      <c r="MYW104" s="201"/>
      <c r="MYX104" s="201"/>
      <c r="MYY104" s="201"/>
      <c r="MYZ104" s="201"/>
      <c r="MZA104" s="201"/>
      <c r="MZB104" s="201"/>
      <c r="MZC104" s="201"/>
      <c r="MZD104" s="201"/>
      <c r="MZE104" s="201"/>
      <c r="MZF104" s="201"/>
      <c r="MZG104" s="201"/>
      <c r="MZH104" s="201"/>
      <c r="MZI104" s="201"/>
      <c r="MZJ104" s="201"/>
      <c r="MZK104" s="201"/>
      <c r="MZL104" s="201"/>
      <c r="MZM104" s="201"/>
      <c r="MZN104" s="201"/>
      <c r="MZO104" s="201"/>
      <c r="MZP104" s="201"/>
      <c r="MZQ104" s="201"/>
      <c r="MZR104" s="201"/>
      <c r="MZS104" s="201"/>
      <c r="MZT104" s="201"/>
      <c r="MZU104" s="201"/>
      <c r="MZV104" s="201"/>
      <c r="MZW104" s="201"/>
      <c r="MZX104" s="201"/>
      <c r="MZY104" s="201"/>
      <c r="MZZ104" s="201"/>
      <c r="NAA104" s="201"/>
      <c r="NAB104" s="201"/>
      <c r="NAC104" s="201"/>
      <c r="NAD104" s="201"/>
      <c r="NAE104" s="201"/>
      <c r="NAF104" s="201"/>
      <c r="NAG104" s="201"/>
      <c r="NAH104" s="201"/>
      <c r="NAI104" s="201"/>
      <c r="NAJ104" s="201"/>
      <c r="NAK104" s="201"/>
      <c r="NAL104" s="201"/>
      <c r="NAM104" s="201"/>
      <c r="NAN104" s="201"/>
      <c r="NAO104" s="201"/>
      <c r="NAP104" s="201"/>
      <c r="NAQ104" s="201"/>
      <c r="NAR104" s="201"/>
      <c r="NAS104" s="201"/>
      <c r="NAT104" s="201"/>
      <c r="NAU104" s="201"/>
      <c r="NAV104" s="201"/>
      <c r="NAW104" s="201"/>
      <c r="NAX104" s="201"/>
      <c r="NAY104" s="201"/>
      <c r="NAZ104" s="201"/>
      <c r="NBA104" s="201"/>
      <c r="NBB104" s="201"/>
      <c r="NBC104" s="201"/>
      <c r="NBD104" s="201"/>
      <c r="NBE104" s="201"/>
      <c r="NBF104" s="201"/>
      <c r="NBG104" s="201"/>
      <c r="NBH104" s="201"/>
      <c r="NBI104" s="201"/>
      <c r="NBJ104" s="201"/>
      <c r="NBK104" s="201"/>
      <c r="NBL104" s="201"/>
      <c r="NBM104" s="201"/>
      <c r="NBN104" s="201"/>
      <c r="NBO104" s="201"/>
      <c r="NBP104" s="201"/>
      <c r="NBQ104" s="201"/>
      <c r="NBR104" s="201"/>
      <c r="NBS104" s="201"/>
      <c r="NBT104" s="201"/>
      <c r="NBU104" s="201"/>
      <c r="NBV104" s="201"/>
      <c r="NBW104" s="201"/>
      <c r="NBX104" s="201"/>
      <c r="NBY104" s="201"/>
      <c r="NBZ104" s="201"/>
      <c r="NCA104" s="201"/>
      <c r="NCB104" s="201"/>
      <c r="NCC104" s="201"/>
      <c r="NCD104" s="201"/>
      <c r="NCE104" s="201"/>
      <c r="NCF104" s="201"/>
      <c r="NCG104" s="201"/>
      <c r="NCH104" s="201"/>
      <c r="NCI104" s="201"/>
      <c r="NCJ104" s="201"/>
      <c r="NCK104" s="201"/>
      <c r="NCL104" s="201"/>
      <c r="NCM104" s="201"/>
      <c r="NCN104" s="201"/>
      <c r="NCO104" s="201"/>
      <c r="NCP104" s="201"/>
      <c r="NCQ104" s="201"/>
      <c r="NCR104" s="201"/>
      <c r="NCS104" s="201"/>
      <c r="NCT104" s="201"/>
      <c r="NCU104" s="201"/>
      <c r="NCV104" s="201"/>
      <c r="NCW104" s="201"/>
      <c r="NCX104" s="201"/>
      <c r="NCY104" s="201"/>
      <c r="NCZ104" s="201"/>
      <c r="NDA104" s="201"/>
      <c r="NDB104" s="201"/>
      <c r="NDC104" s="201"/>
      <c r="NDD104" s="201"/>
      <c r="NDE104" s="201"/>
      <c r="NDF104" s="201"/>
      <c r="NDG104" s="201"/>
      <c r="NDH104" s="201"/>
      <c r="NDI104" s="201"/>
      <c r="NDJ104" s="201"/>
      <c r="NDK104" s="201"/>
      <c r="NDL104" s="201"/>
      <c r="NDM104" s="201"/>
      <c r="NDN104" s="201"/>
      <c r="NDO104" s="201"/>
      <c r="NDP104" s="201"/>
      <c r="NDQ104" s="201"/>
      <c r="NDR104" s="201"/>
      <c r="NDS104" s="201"/>
      <c r="NDT104" s="201"/>
      <c r="NDU104" s="201"/>
      <c r="NDV104" s="201"/>
      <c r="NDW104" s="201"/>
      <c r="NDX104" s="201"/>
      <c r="NDY104" s="201"/>
      <c r="NDZ104" s="201"/>
      <c r="NEA104" s="201"/>
      <c r="NEB104" s="201"/>
      <c r="NEC104" s="201"/>
      <c r="NED104" s="201"/>
      <c r="NEE104" s="201"/>
      <c r="NEF104" s="201"/>
      <c r="NEG104" s="201"/>
      <c r="NEH104" s="201"/>
      <c r="NEI104" s="201"/>
      <c r="NEJ104" s="201"/>
      <c r="NEK104" s="201"/>
      <c r="NEL104" s="201"/>
      <c r="NEM104" s="201"/>
      <c r="NEN104" s="201"/>
      <c r="NEO104" s="201"/>
      <c r="NEP104" s="201"/>
      <c r="NEQ104" s="201"/>
      <c r="NER104" s="201"/>
      <c r="NES104" s="201"/>
      <c r="NET104" s="201"/>
      <c r="NEU104" s="201"/>
      <c r="NEV104" s="201"/>
      <c r="NEW104" s="201"/>
      <c r="NEX104" s="201"/>
      <c r="NEY104" s="201"/>
      <c r="NEZ104" s="201"/>
      <c r="NFA104" s="201"/>
      <c r="NFB104" s="201"/>
      <c r="NFC104" s="201"/>
      <c r="NFD104" s="201"/>
      <c r="NFE104" s="201"/>
      <c r="NFF104" s="201"/>
      <c r="NFG104" s="201"/>
      <c r="NFH104" s="201"/>
      <c r="NFI104" s="201"/>
      <c r="NFJ104" s="201"/>
      <c r="NFK104" s="201"/>
      <c r="NFL104" s="201"/>
      <c r="NFM104" s="201"/>
      <c r="NFN104" s="201"/>
      <c r="NFO104" s="201"/>
      <c r="NFP104" s="201"/>
      <c r="NFQ104" s="201"/>
      <c r="NFR104" s="201"/>
      <c r="NFS104" s="201"/>
      <c r="NFT104" s="201"/>
      <c r="NFU104" s="201"/>
      <c r="NFV104" s="201"/>
      <c r="NFW104" s="201"/>
      <c r="NFX104" s="201"/>
      <c r="NFY104" s="201"/>
      <c r="NFZ104" s="201"/>
      <c r="NGA104" s="201"/>
      <c r="NGB104" s="201"/>
      <c r="NGC104" s="201"/>
      <c r="NGD104" s="201"/>
      <c r="NGE104" s="201"/>
      <c r="NGF104" s="201"/>
      <c r="NGG104" s="201"/>
      <c r="NGH104" s="201"/>
      <c r="NGI104" s="201"/>
      <c r="NGJ104" s="201"/>
      <c r="NGK104" s="201"/>
      <c r="NGL104" s="201"/>
      <c r="NGM104" s="201"/>
      <c r="NGN104" s="201"/>
      <c r="NGO104" s="201"/>
      <c r="NGP104" s="201"/>
      <c r="NGQ104" s="201"/>
      <c r="NGR104" s="201"/>
      <c r="NGS104" s="201"/>
      <c r="NGT104" s="201"/>
      <c r="NGU104" s="201"/>
      <c r="NGV104" s="201"/>
      <c r="NGW104" s="201"/>
      <c r="NGX104" s="201"/>
      <c r="NGY104" s="201"/>
      <c r="NGZ104" s="201"/>
      <c r="NHA104" s="201"/>
      <c r="NHB104" s="201"/>
      <c r="NHC104" s="201"/>
      <c r="NHD104" s="201"/>
      <c r="NHE104" s="201"/>
      <c r="NHF104" s="201"/>
      <c r="NHG104" s="201"/>
      <c r="NHH104" s="201"/>
      <c r="NHI104" s="201"/>
      <c r="NHJ104" s="201"/>
      <c r="NHK104" s="201"/>
      <c r="NHL104" s="201"/>
      <c r="NHM104" s="201"/>
      <c r="NHN104" s="201"/>
      <c r="NHO104" s="201"/>
      <c r="NHP104" s="201"/>
      <c r="NHQ104" s="201"/>
      <c r="NHR104" s="201"/>
      <c r="NHS104" s="201"/>
      <c r="NHT104" s="201"/>
      <c r="NHU104" s="201"/>
      <c r="NHV104" s="201"/>
      <c r="NHW104" s="201"/>
      <c r="NHX104" s="201"/>
      <c r="NHY104" s="201"/>
      <c r="NHZ104" s="201"/>
      <c r="NIA104" s="201"/>
      <c r="NIB104" s="201"/>
      <c r="NIC104" s="201"/>
      <c r="NID104" s="201"/>
      <c r="NIE104" s="201"/>
      <c r="NIF104" s="201"/>
      <c r="NIG104" s="201"/>
      <c r="NIH104" s="201"/>
      <c r="NII104" s="201"/>
      <c r="NIJ104" s="201"/>
      <c r="NIK104" s="201"/>
      <c r="NIL104" s="201"/>
      <c r="NIM104" s="201"/>
      <c r="NIN104" s="201"/>
      <c r="NIO104" s="201"/>
      <c r="NIP104" s="201"/>
      <c r="NIQ104" s="201"/>
      <c r="NIR104" s="201"/>
      <c r="NIS104" s="201"/>
      <c r="NIT104" s="201"/>
      <c r="NIU104" s="201"/>
      <c r="NIV104" s="201"/>
      <c r="NIW104" s="201"/>
      <c r="NIX104" s="201"/>
      <c r="NIY104" s="201"/>
      <c r="NIZ104" s="201"/>
      <c r="NJA104" s="201"/>
      <c r="NJB104" s="201"/>
      <c r="NJC104" s="201"/>
      <c r="NJD104" s="201"/>
      <c r="NJE104" s="201"/>
      <c r="NJF104" s="201"/>
      <c r="NJG104" s="201"/>
      <c r="NJH104" s="201"/>
      <c r="NJI104" s="201"/>
      <c r="NJJ104" s="201"/>
      <c r="NJK104" s="201"/>
      <c r="NJL104" s="201"/>
      <c r="NJM104" s="201"/>
      <c r="NJN104" s="201"/>
      <c r="NJO104" s="201"/>
      <c r="NJP104" s="201"/>
      <c r="NJQ104" s="201"/>
      <c r="NJR104" s="201"/>
      <c r="NJS104" s="201"/>
      <c r="NJT104" s="201"/>
      <c r="NJU104" s="201"/>
      <c r="NJV104" s="201"/>
      <c r="NJW104" s="201"/>
      <c r="NJX104" s="201"/>
      <c r="NJY104" s="201"/>
      <c r="NJZ104" s="201"/>
      <c r="NKA104" s="201"/>
      <c r="NKB104" s="201"/>
      <c r="NKC104" s="201"/>
      <c r="NKD104" s="201"/>
      <c r="NKE104" s="201"/>
      <c r="NKF104" s="201"/>
      <c r="NKG104" s="201"/>
      <c r="NKH104" s="201"/>
      <c r="NKI104" s="201"/>
      <c r="NKJ104" s="201"/>
      <c r="NKK104" s="201"/>
      <c r="NKL104" s="201"/>
      <c r="NKM104" s="201"/>
      <c r="NKN104" s="201"/>
      <c r="NKO104" s="201"/>
      <c r="NKP104" s="201"/>
      <c r="NKQ104" s="201"/>
      <c r="NKR104" s="201"/>
      <c r="NKS104" s="201"/>
      <c r="NKT104" s="201"/>
      <c r="NKU104" s="201"/>
      <c r="NKV104" s="201"/>
      <c r="NKW104" s="201"/>
      <c r="NKX104" s="201"/>
      <c r="NKY104" s="201"/>
      <c r="NKZ104" s="201"/>
      <c r="NLA104" s="201"/>
      <c r="NLB104" s="201"/>
      <c r="NLC104" s="201"/>
      <c r="NLD104" s="201"/>
      <c r="NLE104" s="201"/>
      <c r="NLF104" s="201"/>
      <c r="NLG104" s="201"/>
      <c r="NLH104" s="201"/>
      <c r="NLI104" s="201"/>
      <c r="NLJ104" s="201"/>
      <c r="NLK104" s="201"/>
      <c r="NLL104" s="201"/>
      <c r="NLM104" s="201"/>
      <c r="NLN104" s="201"/>
      <c r="NLO104" s="201"/>
      <c r="NLP104" s="201"/>
      <c r="NLQ104" s="201"/>
      <c r="NLR104" s="201"/>
      <c r="NLS104" s="201"/>
      <c r="NLT104" s="201"/>
      <c r="NLU104" s="201"/>
      <c r="NLV104" s="201"/>
      <c r="NLW104" s="201"/>
      <c r="NLX104" s="201"/>
      <c r="NLY104" s="201"/>
      <c r="NLZ104" s="201"/>
      <c r="NMA104" s="201"/>
      <c r="NMB104" s="201"/>
      <c r="NMC104" s="201"/>
      <c r="NMD104" s="201"/>
      <c r="NME104" s="201"/>
      <c r="NMF104" s="201"/>
      <c r="NMG104" s="201"/>
      <c r="NMH104" s="201"/>
      <c r="NMI104" s="201"/>
      <c r="NMJ104" s="201"/>
      <c r="NMK104" s="201"/>
      <c r="NML104" s="201"/>
      <c r="NMM104" s="201"/>
      <c r="NMN104" s="201"/>
      <c r="NMO104" s="201"/>
      <c r="NMP104" s="201"/>
      <c r="NMQ104" s="201"/>
      <c r="NMR104" s="201"/>
      <c r="NMS104" s="201"/>
      <c r="NMT104" s="201"/>
      <c r="NMU104" s="201"/>
      <c r="NMV104" s="201"/>
      <c r="NMW104" s="201"/>
      <c r="NMX104" s="201"/>
      <c r="NMY104" s="201"/>
      <c r="NMZ104" s="201"/>
      <c r="NNA104" s="201"/>
      <c r="NNB104" s="201"/>
      <c r="NNC104" s="201"/>
      <c r="NND104" s="201"/>
      <c r="NNE104" s="201"/>
      <c r="NNF104" s="201"/>
      <c r="NNG104" s="201"/>
      <c r="NNH104" s="201"/>
      <c r="NNI104" s="201"/>
      <c r="NNJ104" s="201"/>
      <c r="NNK104" s="201"/>
      <c r="NNL104" s="201"/>
      <c r="NNM104" s="201"/>
      <c r="NNN104" s="201"/>
      <c r="NNO104" s="201"/>
      <c r="NNP104" s="201"/>
      <c r="NNQ104" s="201"/>
      <c r="NNR104" s="201"/>
      <c r="NNS104" s="201"/>
      <c r="NNT104" s="201"/>
      <c r="NNU104" s="201"/>
      <c r="NNV104" s="201"/>
      <c r="NNW104" s="201"/>
      <c r="NNX104" s="201"/>
      <c r="NNY104" s="201"/>
      <c r="NNZ104" s="201"/>
      <c r="NOA104" s="201"/>
      <c r="NOB104" s="201"/>
      <c r="NOC104" s="201"/>
      <c r="NOD104" s="201"/>
      <c r="NOE104" s="201"/>
      <c r="NOF104" s="201"/>
      <c r="NOG104" s="201"/>
      <c r="NOH104" s="201"/>
      <c r="NOI104" s="201"/>
      <c r="NOJ104" s="201"/>
      <c r="NOK104" s="201"/>
      <c r="NOL104" s="201"/>
      <c r="NOM104" s="201"/>
      <c r="NON104" s="201"/>
      <c r="NOO104" s="201"/>
      <c r="NOP104" s="201"/>
      <c r="NOQ104" s="201"/>
      <c r="NOR104" s="201"/>
      <c r="NOS104" s="201"/>
      <c r="NOT104" s="201"/>
      <c r="NOU104" s="201"/>
      <c r="NOV104" s="201"/>
      <c r="NOW104" s="201"/>
      <c r="NOX104" s="201"/>
      <c r="NOY104" s="201"/>
      <c r="NOZ104" s="201"/>
      <c r="NPA104" s="201"/>
      <c r="NPB104" s="201"/>
      <c r="NPC104" s="201"/>
      <c r="NPD104" s="201"/>
      <c r="NPE104" s="201"/>
      <c r="NPF104" s="201"/>
      <c r="NPG104" s="201"/>
      <c r="NPH104" s="201"/>
      <c r="NPI104" s="201"/>
      <c r="NPJ104" s="201"/>
      <c r="NPK104" s="201"/>
      <c r="NPL104" s="201"/>
      <c r="NPM104" s="201"/>
      <c r="NPN104" s="201"/>
      <c r="NPO104" s="201"/>
      <c r="NPP104" s="201"/>
      <c r="NPQ104" s="201"/>
      <c r="NPR104" s="201"/>
      <c r="NPS104" s="201"/>
      <c r="NPT104" s="201"/>
      <c r="NPU104" s="201"/>
      <c r="NPV104" s="201"/>
      <c r="NPW104" s="201"/>
      <c r="NPX104" s="201"/>
      <c r="NPY104" s="201"/>
      <c r="NPZ104" s="201"/>
      <c r="NQA104" s="201"/>
      <c r="NQB104" s="201"/>
      <c r="NQC104" s="201"/>
      <c r="NQD104" s="201"/>
      <c r="NQE104" s="201"/>
      <c r="NQF104" s="201"/>
      <c r="NQG104" s="201"/>
      <c r="NQH104" s="201"/>
      <c r="NQI104" s="201"/>
      <c r="NQJ104" s="201"/>
      <c r="NQK104" s="201"/>
      <c r="NQL104" s="201"/>
      <c r="NQM104" s="201"/>
      <c r="NQN104" s="201"/>
      <c r="NQO104" s="201"/>
      <c r="NQP104" s="201"/>
      <c r="NQQ104" s="201"/>
      <c r="NQR104" s="201"/>
      <c r="NQS104" s="201"/>
      <c r="NQT104" s="201"/>
      <c r="NQU104" s="201"/>
      <c r="NQV104" s="201"/>
      <c r="NQW104" s="201"/>
      <c r="NQX104" s="201"/>
      <c r="NQY104" s="201"/>
      <c r="NQZ104" s="201"/>
      <c r="NRA104" s="201"/>
      <c r="NRB104" s="201"/>
      <c r="NRC104" s="201"/>
      <c r="NRD104" s="201"/>
      <c r="NRE104" s="201"/>
      <c r="NRF104" s="201"/>
      <c r="NRG104" s="201"/>
      <c r="NRH104" s="201"/>
      <c r="NRI104" s="201"/>
      <c r="NRJ104" s="201"/>
      <c r="NRK104" s="201"/>
      <c r="NRL104" s="201"/>
      <c r="NRM104" s="201"/>
      <c r="NRN104" s="201"/>
      <c r="NRO104" s="201"/>
      <c r="NRP104" s="201"/>
      <c r="NRQ104" s="201"/>
      <c r="NRR104" s="201"/>
      <c r="NRS104" s="201"/>
      <c r="NRT104" s="201"/>
      <c r="NRU104" s="201"/>
      <c r="NRV104" s="201"/>
      <c r="NRW104" s="201"/>
      <c r="NRX104" s="201"/>
      <c r="NRY104" s="201"/>
      <c r="NRZ104" s="201"/>
      <c r="NSA104" s="201"/>
      <c r="NSB104" s="201"/>
      <c r="NSC104" s="201"/>
      <c r="NSD104" s="201"/>
      <c r="NSE104" s="201"/>
      <c r="NSF104" s="201"/>
      <c r="NSG104" s="201"/>
      <c r="NSH104" s="201"/>
      <c r="NSI104" s="201"/>
      <c r="NSJ104" s="201"/>
      <c r="NSK104" s="201"/>
      <c r="NSL104" s="201"/>
      <c r="NSM104" s="201"/>
      <c r="NSN104" s="201"/>
      <c r="NSO104" s="201"/>
      <c r="NSP104" s="201"/>
      <c r="NSQ104" s="201"/>
      <c r="NSR104" s="201"/>
      <c r="NSS104" s="201"/>
      <c r="NST104" s="201"/>
      <c r="NSU104" s="201"/>
      <c r="NSV104" s="201"/>
      <c r="NSW104" s="201"/>
      <c r="NSX104" s="201"/>
      <c r="NSY104" s="201"/>
      <c r="NSZ104" s="201"/>
      <c r="NTA104" s="201"/>
      <c r="NTB104" s="201"/>
      <c r="NTC104" s="201"/>
      <c r="NTD104" s="201"/>
      <c r="NTE104" s="201"/>
      <c r="NTF104" s="201"/>
      <c r="NTG104" s="201"/>
      <c r="NTH104" s="201"/>
      <c r="NTI104" s="201"/>
      <c r="NTJ104" s="201"/>
      <c r="NTK104" s="201"/>
      <c r="NTL104" s="201"/>
      <c r="NTM104" s="201"/>
      <c r="NTN104" s="201"/>
      <c r="NTO104" s="201"/>
      <c r="NTP104" s="201"/>
      <c r="NTQ104" s="201"/>
      <c r="NTR104" s="201"/>
      <c r="NTS104" s="201"/>
      <c r="NTT104" s="201"/>
      <c r="NTU104" s="201"/>
      <c r="NTV104" s="201"/>
      <c r="NTW104" s="201"/>
      <c r="NTX104" s="201"/>
      <c r="NTY104" s="201"/>
      <c r="NTZ104" s="201"/>
      <c r="NUA104" s="201"/>
      <c r="NUB104" s="201"/>
      <c r="NUC104" s="201"/>
      <c r="NUD104" s="201"/>
      <c r="NUE104" s="201"/>
      <c r="NUF104" s="201"/>
      <c r="NUG104" s="201"/>
      <c r="NUH104" s="201"/>
      <c r="NUI104" s="201"/>
      <c r="NUJ104" s="201"/>
      <c r="NUK104" s="201"/>
      <c r="NUL104" s="201"/>
      <c r="NUM104" s="201"/>
      <c r="NUN104" s="201"/>
      <c r="NUO104" s="201"/>
      <c r="NUP104" s="201"/>
      <c r="NUQ104" s="201"/>
      <c r="NUR104" s="201"/>
      <c r="NUS104" s="201"/>
      <c r="NUT104" s="201"/>
      <c r="NUU104" s="201"/>
      <c r="NUV104" s="201"/>
      <c r="NUW104" s="201"/>
      <c r="NUX104" s="201"/>
      <c r="NUY104" s="201"/>
      <c r="NUZ104" s="201"/>
      <c r="NVA104" s="201"/>
      <c r="NVB104" s="201"/>
      <c r="NVC104" s="201"/>
      <c r="NVD104" s="201"/>
      <c r="NVE104" s="201"/>
      <c r="NVF104" s="201"/>
      <c r="NVG104" s="201"/>
      <c r="NVH104" s="201"/>
      <c r="NVI104" s="201"/>
      <c r="NVJ104" s="201"/>
      <c r="NVK104" s="201"/>
      <c r="NVL104" s="201"/>
      <c r="NVM104" s="201"/>
      <c r="NVN104" s="201"/>
      <c r="NVO104" s="201"/>
      <c r="NVP104" s="201"/>
      <c r="NVQ104" s="201"/>
      <c r="NVR104" s="201"/>
      <c r="NVS104" s="201"/>
      <c r="NVT104" s="201"/>
      <c r="NVU104" s="201"/>
      <c r="NVV104" s="201"/>
      <c r="NVW104" s="201"/>
      <c r="NVX104" s="201"/>
      <c r="NVY104" s="201"/>
      <c r="NVZ104" s="201"/>
      <c r="NWA104" s="201"/>
      <c r="NWB104" s="201"/>
      <c r="NWC104" s="201"/>
      <c r="NWD104" s="201"/>
      <c r="NWE104" s="201"/>
      <c r="NWF104" s="201"/>
      <c r="NWG104" s="201"/>
      <c r="NWH104" s="201"/>
      <c r="NWI104" s="201"/>
      <c r="NWJ104" s="201"/>
      <c r="NWK104" s="201"/>
      <c r="NWL104" s="201"/>
      <c r="NWM104" s="201"/>
      <c r="NWN104" s="201"/>
      <c r="NWO104" s="201"/>
      <c r="NWP104" s="201"/>
      <c r="NWQ104" s="201"/>
      <c r="NWR104" s="201"/>
      <c r="NWS104" s="201"/>
      <c r="NWT104" s="201"/>
      <c r="NWU104" s="201"/>
      <c r="NWV104" s="201"/>
      <c r="NWW104" s="201"/>
      <c r="NWX104" s="201"/>
      <c r="NWY104" s="201"/>
      <c r="NWZ104" s="201"/>
      <c r="NXA104" s="201"/>
      <c r="NXB104" s="201"/>
      <c r="NXC104" s="201"/>
      <c r="NXD104" s="201"/>
      <c r="NXE104" s="201"/>
      <c r="NXF104" s="201"/>
      <c r="NXG104" s="201"/>
      <c r="NXH104" s="201"/>
      <c r="NXI104" s="201"/>
      <c r="NXJ104" s="201"/>
      <c r="NXK104" s="201"/>
      <c r="NXL104" s="201"/>
      <c r="NXM104" s="201"/>
      <c r="NXN104" s="201"/>
      <c r="NXO104" s="201"/>
      <c r="NXP104" s="201"/>
      <c r="NXQ104" s="201"/>
      <c r="NXR104" s="201"/>
      <c r="NXS104" s="201"/>
      <c r="NXT104" s="201"/>
      <c r="NXU104" s="201"/>
      <c r="NXV104" s="201"/>
      <c r="NXW104" s="201"/>
      <c r="NXX104" s="201"/>
      <c r="NXY104" s="201"/>
      <c r="NXZ104" s="201"/>
      <c r="NYA104" s="201"/>
      <c r="NYB104" s="201"/>
      <c r="NYC104" s="201"/>
      <c r="NYD104" s="201"/>
      <c r="NYE104" s="201"/>
      <c r="NYF104" s="201"/>
      <c r="NYG104" s="201"/>
      <c r="NYH104" s="201"/>
      <c r="NYI104" s="201"/>
      <c r="NYJ104" s="201"/>
      <c r="NYK104" s="201"/>
      <c r="NYL104" s="201"/>
      <c r="NYM104" s="201"/>
      <c r="NYN104" s="201"/>
      <c r="NYO104" s="201"/>
      <c r="NYP104" s="201"/>
      <c r="NYQ104" s="201"/>
      <c r="NYR104" s="201"/>
      <c r="NYS104" s="201"/>
      <c r="NYT104" s="201"/>
      <c r="NYU104" s="201"/>
      <c r="NYV104" s="201"/>
      <c r="NYW104" s="201"/>
      <c r="NYX104" s="201"/>
      <c r="NYY104" s="201"/>
      <c r="NYZ104" s="201"/>
      <c r="NZA104" s="201"/>
      <c r="NZB104" s="201"/>
      <c r="NZC104" s="201"/>
      <c r="NZD104" s="201"/>
      <c r="NZE104" s="201"/>
      <c r="NZF104" s="201"/>
      <c r="NZG104" s="201"/>
      <c r="NZH104" s="201"/>
      <c r="NZI104" s="201"/>
      <c r="NZJ104" s="201"/>
      <c r="NZK104" s="201"/>
      <c r="NZL104" s="201"/>
      <c r="NZM104" s="201"/>
      <c r="NZN104" s="201"/>
      <c r="NZO104" s="201"/>
      <c r="NZP104" s="201"/>
      <c r="NZQ104" s="201"/>
      <c r="NZR104" s="201"/>
      <c r="NZS104" s="201"/>
      <c r="NZT104" s="201"/>
      <c r="NZU104" s="201"/>
      <c r="NZV104" s="201"/>
      <c r="NZW104" s="201"/>
      <c r="NZX104" s="201"/>
      <c r="NZY104" s="201"/>
      <c r="NZZ104" s="201"/>
      <c r="OAA104" s="201"/>
      <c r="OAB104" s="201"/>
      <c r="OAC104" s="201"/>
      <c r="OAD104" s="201"/>
      <c r="OAE104" s="201"/>
      <c r="OAF104" s="201"/>
      <c r="OAG104" s="201"/>
      <c r="OAH104" s="201"/>
      <c r="OAI104" s="201"/>
      <c r="OAJ104" s="201"/>
      <c r="OAK104" s="201"/>
      <c r="OAL104" s="201"/>
      <c r="OAM104" s="201"/>
      <c r="OAN104" s="201"/>
      <c r="OAO104" s="201"/>
      <c r="OAP104" s="201"/>
      <c r="OAQ104" s="201"/>
      <c r="OAR104" s="201"/>
      <c r="OAS104" s="201"/>
      <c r="OAT104" s="201"/>
      <c r="OAU104" s="201"/>
      <c r="OAV104" s="201"/>
      <c r="OAW104" s="201"/>
      <c r="OAX104" s="201"/>
      <c r="OAY104" s="201"/>
      <c r="OAZ104" s="201"/>
      <c r="OBA104" s="201"/>
      <c r="OBB104" s="201"/>
      <c r="OBC104" s="201"/>
      <c r="OBD104" s="201"/>
      <c r="OBE104" s="201"/>
      <c r="OBF104" s="201"/>
      <c r="OBG104" s="201"/>
      <c r="OBH104" s="201"/>
      <c r="OBI104" s="201"/>
      <c r="OBJ104" s="201"/>
      <c r="OBK104" s="201"/>
      <c r="OBL104" s="201"/>
      <c r="OBM104" s="201"/>
      <c r="OBN104" s="201"/>
      <c r="OBO104" s="201"/>
      <c r="OBP104" s="201"/>
      <c r="OBQ104" s="201"/>
      <c r="OBR104" s="201"/>
      <c r="OBS104" s="201"/>
      <c r="OBT104" s="201"/>
      <c r="OBU104" s="201"/>
      <c r="OBV104" s="201"/>
      <c r="OBW104" s="201"/>
      <c r="OBX104" s="201"/>
      <c r="OBY104" s="201"/>
      <c r="OBZ104" s="201"/>
      <c r="OCA104" s="201"/>
      <c r="OCB104" s="201"/>
      <c r="OCC104" s="201"/>
      <c r="OCD104" s="201"/>
      <c r="OCE104" s="201"/>
      <c r="OCF104" s="201"/>
      <c r="OCG104" s="201"/>
      <c r="OCH104" s="201"/>
      <c r="OCI104" s="201"/>
      <c r="OCJ104" s="201"/>
      <c r="OCK104" s="201"/>
      <c r="OCL104" s="201"/>
      <c r="OCM104" s="201"/>
      <c r="OCN104" s="201"/>
      <c r="OCO104" s="201"/>
      <c r="OCP104" s="201"/>
      <c r="OCQ104" s="201"/>
      <c r="OCR104" s="201"/>
      <c r="OCS104" s="201"/>
      <c r="OCT104" s="201"/>
      <c r="OCU104" s="201"/>
      <c r="OCV104" s="201"/>
      <c r="OCW104" s="201"/>
      <c r="OCX104" s="201"/>
      <c r="OCY104" s="201"/>
      <c r="OCZ104" s="201"/>
      <c r="ODA104" s="201"/>
      <c r="ODB104" s="201"/>
      <c r="ODC104" s="201"/>
      <c r="ODD104" s="201"/>
      <c r="ODE104" s="201"/>
      <c r="ODF104" s="201"/>
      <c r="ODG104" s="201"/>
      <c r="ODH104" s="201"/>
      <c r="ODI104" s="201"/>
      <c r="ODJ104" s="201"/>
      <c r="ODK104" s="201"/>
      <c r="ODL104" s="201"/>
      <c r="ODM104" s="201"/>
      <c r="ODN104" s="201"/>
      <c r="ODO104" s="201"/>
      <c r="ODP104" s="201"/>
      <c r="ODQ104" s="201"/>
      <c r="ODR104" s="201"/>
      <c r="ODS104" s="201"/>
      <c r="ODT104" s="201"/>
      <c r="ODU104" s="201"/>
      <c r="ODV104" s="201"/>
      <c r="ODW104" s="201"/>
      <c r="ODX104" s="201"/>
      <c r="ODY104" s="201"/>
      <c r="ODZ104" s="201"/>
      <c r="OEA104" s="201"/>
      <c r="OEB104" s="201"/>
      <c r="OEC104" s="201"/>
      <c r="OED104" s="201"/>
      <c r="OEE104" s="201"/>
      <c r="OEF104" s="201"/>
      <c r="OEG104" s="201"/>
      <c r="OEH104" s="201"/>
      <c r="OEI104" s="201"/>
      <c r="OEJ104" s="201"/>
      <c r="OEK104" s="201"/>
      <c r="OEL104" s="201"/>
      <c r="OEM104" s="201"/>
      <c r="OEN104" s="201"/>
      <c r="OEO104" s="201"/>
      <c r="OEP104" s="201"/>
      <c r="OEQ104" s="201"/>
      <c r="OER104" s="201"/>
      <c r="OES104" s="201"/>
      <c r="OET104" s="201"/>
      <c r="OEU104" s="201"/>
      <c r="OEV104" s="201"/>
      <c r="OEW104" s="201"/>
      <c r="OEX104" s="201"/>
      <c r="OEY104" s="201"/>
      <c r="OEZ104" s="201"/>
      <c r="OFA104" s="201"/>
      <c r="OFB104" s="201"/>
      <c r="OFC104" s="201"/>
      <c r="OFD104" s="201"/>
      <c r="OFE104" s="201"/>
      <c r="OFF104" s="201"/>
      <c r="OFG104" s="201"/>
      <c r="OFH104" s="201"/>
      <c r="OFI104" s="201"/>
      <c r="OFJ104" s="201"/>
      <c r="OFK104" s="201"/>
      <c r="OFL104" s="201"/>
      <c r="OFM104" s="201"/>
      <c r="OFN104" s="201"/>
      <c r="OFO104" s="201"/>
      <c r="OFP104" s="201"/>
      <c r="OFQ104" s="201"/>
      <c r="OFR104" s="201"/>
      <c r="OFS104" s="201"/>
      <c r="OFT104" s="201"/>
      <c r="OFU104" s="201"/>
      <c r="OFV104" s="201"/>
      <c r="OFW104" s="201"/>
      <c r="OFX104" s="201"/>
      <c r="OFY104" s="201"/>
      <c r="OFZ104" s="201"/>
      <c r="OGA104" s="201"/>
      <c r="OGB104" s="201"/>
      <c r="OGC104" s="201"/>
      <c r="OGD104" s="201"/>
      <c r="OGE104" s="201"/>
      <c r="OGF104" s="201"/>
      <c r="OGG104" s="201"/>
      <c r="OGH104" s="201"/>
      <c r="OGI104" s="201"/>
      <c r="OGJ104" s="201"/>
      <c r="OGK104" s="201"/>
      <c r="OGL104" s="201"/>
      <c r="OGM104" s="201"/>
      <c r="OGN104" s="201"/>
      <c r="OGO104" s="201"/>
      <c r="OGP104" s="201"/>
      <c r="OGQ104" s="201"/>
      <c r="OGR104" s="201"/>
      <c r="OGS104" s="201"/>
      <c r="OGT104" s="201"/>
      <c r="OGU104" s="201"/>
      <c r="OGV104" s="201"/>
      <c r="OGW104" s="201"/>
      <c r="OGX104" s="201"/>
      <c r="OGY104" s="201"/>
      <c r="OGZ104" s="201"/>
      <c r="OHA104" s="201"/>
      <c r="OHB104" s="201"/>
      <c r="OHC104" s="201"/>
      <c r="OHD104" s="201"/>
      <c r="OHE104" s="201"/>
      <c r="OHF104" s="201"/>
      <c r="OHG104" s="201"/>
      <c r="OHH104" s="201"/>
      <c r="OHI104" s="201"/>
      <c r="OHJ104" s="201"/>
      <c r="OHK104" s="201"/>
      <c r="OHL104" s="201"/>
      <c r="OHM104" s="201"/>
      <c r="OHN104" s="201"/>
      <c r="OHO104" s="201"/>
      <c r="OHP104" s="201"/>
      <c r="OHQ104" s="201"/>
      <c r="OHR104" s="201"/>
      <c r="OHS104" s="201"/>
      <c r="OHT104" s="201"/>
      <c r="OHU104" s="201"/>
      <c r="OHV104" s="201"/>
      <c r="OHW104" s="201"/>
      <c r="OHX104" s="201"/>
      <c r="OHY104" s="201"/>
      <c r="OHZ104" s="201"/>
      <c r="OIA104" s="201"/>
      <c r="OIB104" s="201"/>
      <c r="OIC104" s="201"/>
      <c r="OID104" s="201"/>
      <c r="OIE104" s="201"/>
      <c r="OIF104" s="201"/>
      <c r="OIG104" s="201"/>
      <c r="OIH104" s="201"/>
      <c r="OII104" s="201"/>
      <c r="OIJ104" s="201"/>
      <c r="OIK104" s="201"/>
      <c r="OIL104" s="201"/>
      <c r="OIM104" s="201"/>
      <c r="OIN104" s="201"/>
      <c r="OIO104" s="201"/>
      <c r="OIP104" s="201"/>
      <c r="OIQ104" s="201"/>
      <c r="OIR104" s="201"/>
      <c r="OIS104" s="201"/>
      <c r="OIT104" s="201"/>
      <c r="OIU104" s="201"/>
      <c r="OIV104" s="201"/>
      <c r="OIW104" s="201"/>
      <c r="OIX104" s="201"/>
      <c r="OIY104" s="201"/>
      <c r="OIZ104" s="201"/>
      <c r="OJA104" s="201"/>
      <c r="OJB104" s="201"/>
      <c r="OJC104" s="201"/>
      <c r="OJD104" s="201"/>
      <c r="OJE104" s="201"/>
      <c r="OJF104" s="201"/>
      <c r="OJG104" s="201"/>
      <c r="OJH104" s="201"/>
      <c r="OJI104" s="201"/>
      <c r="OJJ104" s="201"/>
      <c r="OJK104" s="201"/>
      <c r="OJL104" s="201"/>
      <c r="OJM104" s="201"/>
      <c r="OJN104" s="201"/>
      <c r="OJO104" s="201"/>
      <c r="OJP104" s="201"/>
      <c r="OJQ104" s="201"/>
      <c r="OJR104" s="201"/>
      <c r="OJS104" s="201"/>
      <c r="OJT104" s="201"/>
      <c r="OJU104" s="201"/>
      <c r="OJV104" s="201"/>
      <c r="OJW104" s="201"/>
      <c r="OJX104" s="201"/>
      <c r="OJY104" s="201"/>
      <c r="OJZ104" s="201"/>
      <c r="OKA104" s="201"/>
      <c r="OKB104" s="201"/>
      <c r="OKC104" s="201"/>
      <c r="OKD104" s="201"/>
      <c r="OKE104" s="201"/>
      <c r="OKF104" s="201"/>
      <c r="OKG104" s="201"/>
      <c r="OKH104" s="201"/>
      <c r="OKI104" s="201"/>
      <c r="OKJ104" s="201"/>
      <c r="OKK104" s="201"/>
      <c r="OKL104" s="201"/>
      <c r="OKM104" s="201"/>
      <c r="OKN104" s="201"/>
      <c r="OKO104" s="201"/>
      <c r="OKP104" s="201"/>
      <c r="OKQ104" s="201"/>
      <c r="OKR104" s="201"/>
      <c r="OKS104" s="201"/>
      <c r="OKT104" s="201"/>
      <c r="OKU104" s="201"/>
      <c r="OKV104" s="201"/>
      <c r="OKW104" s="201"/>
      <c r="OKX104" s="201"/>
      <c r="OKY104" s="201"/>
      <c r="OKZ104" s="201"/>
      <c r="OLA104" s="201"/>
      <c r="OLB104" s="201"/>
      <c r="OLC104" s="201"/>
      <c r="OLD104" s="201"/>
      <c r="OLE104" s="201"/>
      <c r="OLF104" s="201"/>
      <c r="OLG104" s="201"/>
      <c r="OLH104" s="201"/>
      <c r="OLI104" s="201"/>
      <c r="OLJ104" s="201"/>
      <c r="OLK104" s="201"/>
      <c r="OLL104" s="201"/>
      <c r="OLM104" s="201"/>
      <c r="OLN104" s="201"/>
      <c r="OLO104" s="201"/>
      <c r="OLP104" s="201"/>
      <c r="OLQ104" s="201"/>
      <c r="OLR104" s="201"/>
      <c r="OLS104" s="201"/>
      <c r="OLT104" s="201"/>
      <c r="OLU104" s="201"/>
      <c r="OLV104" s="201"/>
      <c r="OLW104" s="201"/>
      <c r="OLX104" s="201"/>
      <c r="OLY104" s="201"/>
      <c r="OLZ104" s="201"/>
      <c r="OMA104" s="201"/>
      <c r="OMB104" s="201"/>
      <c r="OMC104" s="201"/>
      <c r="OMD104" s="201"/>
      <c r="OME104" s="201"/>
      <c r="OMF104" s="201"/>
      <c r="OMG104" s="201"/>
      <c r="OMH104" s="201"/>
      <c r="OMI104" s="201"/>
      <c r="OMJ104" s="201"/>
      <c r="OMK104" s="201"/>
      <c r="OML104" s="201"/>
      <c r="OMM104" s="201"/>
      <c r="OMN104" s="201"/>
      <c r="OMO104" s="201"/>
      <c r="OMP104" s="201"/>
      <c r="OMQ104" s="201"/>
      <c r="OMR104" s="201"/>
      <c r="OMS104" s="201"/>
      <c r="OMT104" s="201"/>
      <c r="OMU104" s="201"/>
      <c r="OMV104" s="201"/>
      <c r="OMW104" s="201"/>
      <c r="OMX104" s="201"/>
      <c r="OMY104" s="201"/>
      <c r="OMZ104" s="201"/>
      <c r="ONA104" s="201"/>
      <c r="ONB104" s="201"/>
      <c r="ONC104" s="201"/>
      <c r="OND104" s="201"/>
      <c r="ONE104" s="201"/>
      <c r="ONF104" s="201"/>
      <c r="ONG104" s="201"/>
      <c r="ONH104" s="201"/>
      <c r="ONI104" s="201"/>
      <c r="ONJ104" s="201"/>
      <c r="ONK104" s="201"/>
      <c r="ONL104" s="201"/>
      <c r="ONM104" s="201"/>
      <c r="ONN104" s="201"/>
      <c r="ONO104" s="201"/>
      <c r="ONP104" s="201"/>
      <c r="ONQ104" s="201"/>
      <c r="ONR104" s="201"/>
      <c r="ONS104" s="201"/>
      <c r="ONT104" s="201"/>
      <c r="ONU104" s="201"/>
      <c r="ONV104" s="201"/>
      <c r="ONW104" s="201"/>
      <c r="ONX104" s="201"/>
      <c r="ONY104" s="201"/>
      <c r="ONZ104" s="201"/>
      <c r="OOA104" s="201"/>
      <c r="OOB104" s="201"/>
      <c r="OOC104" s="201"/>
      <c r="OOD104" s="201"/>
      <c r="OOE104" s="201"/>
      <c r="OOF104" s="201"/>
      <c r="OOG104" s="201"/>
      <c r="OOH104" s="201"/>
      <c r="OOI104" s="201"/>
      <c r="OOJ104" s="201"/>
      <c r="OOK104" s="201"/>
      <c r="OOL104" s="201"/>
      <c r="OOM104" s="201"/>
      <c r="OON104" s="201"/>
      <c r="OOO104" s="201"/>
      <c r="OOP104" s="201"/>
      <c r="OOQ104" s="201"/>
      <c r="OOR104" s="201"/>
      <c r="OOS104" s="201"/>
      <c r="OOT104" s="201"/>
      <c r="OOU104" s="201"/>
      <c r="OOV104" s="201"/>
      <c r="OOW104" s="201"/>
      <c r="OOX104" s="201"/>
      <c r="OOY104" s="201"/>
      <c r="OOZ104" s="201"/>
      <c r="OPA104" s="201"/>
      <c r="OPB104" s="201"/>
      <c r="OPC104" s="201"/>
      <c r="OPD104" s="201"/>
      <c r="OPE104" s="201"/>
      <c r="OPF104" s="201"/>
      <c r="OPG104" s="201"/>
      <c r="OPH104" s="201"/>
      <c r="OPI104" s="201"/>
      <c r="OPJ104" s="201"/>
      <c r="OPK104" s="201"/>
      <c r="OPL104" s="201"/>
      <c r="OPM104" s="201"/>
      <c r="OPN104" s="201"/>
      <c r="OPO104" s="201"/>
      <c r="OPP104" s="201"/>
      <c r="OPQ104" s="201"/>
      <c r="OPR104" s="201"/>
      <c r="OPS104" s="201"/>
      <c r="OPT104" s="201"/>
      <c r="OPU104" s="201"/>
      <c r="OPV104" s="201"/>
      <c r="OPW104" s="201"/>
      <c r="OPX104" s="201"/>
      <c r="OPY104" s="201"/>
      <c r="OPZ104" s="201"/>
      <c r="OQA104" s="201"/>
      <c r="OQB104" s="201"/>
      <c r="OQC104" s="201"/>
      <c r="OQD104" s="201"/>
      <c r="OQE104" s="201"/>
      <c r="OQF104" s="201"/>
      <c r="OQG104" s="201"/>
      <c r="OQH104" s="201"/>
      <c r="OQI104" s="201"/>
      <c r="OQJ104" s="201"/>
      <c r="OQK104" s="201"/>
      <c r="OQL104" s="201"/>
      <c r="OQM104" s="201"/>
      <c r="OQN104" s="201"/>
      <c r="OQO104" s="201"/>
      <c r="OQP104" s="201"/>
      <c r="OQQ104" s="201"/>
      <c r="OQR104" s="201"/>
      <c r="OQS104" s="201"/>
      <c r="OQT104" s="201"/>
      <c r="OQU104" s="201"/>
      <c r="OQV104" s="201"/>
      <c r="OQW104" s="201"/>
      <c r="OQX104" s="201"/>
      <c r="OQY104" s="201"/>
      <c r="OQZ104" s="201"/>
      <c r="ORA104" s="201"/>
      <c r="ORB104" s="201"/>
      <c r="ORC104" s="201"/>
      <c r="ORD104" s="201"/>
      <c r="ORE104" s="201"/>
      <c r="ORF104" s="201"/>
      <c r="ORG104" s="201"/>
      <c r="ORH104" s="201"/>
      <c r="ORI104" s="201"/>
      <c r="ORJ104" s="201"/>
      <c r="ORK104" s="201"/>
      <c r="ORL104" s="201"/>
      <c r="ORM104" s="201"/>
      <c r="ORN104" s="201"/>
      <c r="ORO104" s="201"/>
      <c r="ORP104" s="201"/>
      <c r="ORQ104" s="201"/>
      <c r="ORR104" s="201"/>
      <c r="ORS104" s="201"/>
      <c r="ORT104" s="201"/>
      <c r="ORU104" s="201"/>
      <c r="ORV104" s="201"/>
      <c r="ORW104" s="201"/>
      <c r="ORX104" s="201"/>
      <c r="ORY104" s="201"/>
      <c r="ORZ104" s="201"/>
      <c r="OSA104" s="201"/>
      <c r="OSB104" s="201"/>
      <c r="OSC104" s="201"/>
      <c r="OSD104" s="201"/>
      <c r="OSE104" s="201"/>
      <c r="OSF104" s="201"/>
      <c r="OSG104" s="201"/>
      <c r="OSH104" s="201"/>
      <c r="OSI104" s="201"/>
      <c r="OSJ104" s="201"/>
      <c r="OSK104" s="201"/>
      <c r="OSL104" s="201"/>
      <c r="OSM104" s="201"/>
      <c r="OSN104" s="201"/>
      <c r="OSO104" s="201"/>
      <c r="OSP104" s="201"/>
      <c r="OSQ104" s="201"/>
      <c r="OSR104" s="201"/>
      <c r="OSS104" s="201"/>
      <c r="OST104" s="201"/>
      <c r="OSU104" s="201"/>
      <c r="OSV104" s="201"/>
      <c r="OSW104" s="201"/>
      <c r="OSX104" s="201"/>
      <c r="OSY104" s="201"/>
      <c r="OSZ104" s="201"/>
      <c r="OTA104" s="201"/>
      <c r="OTB104" s="201"/>
      <c r="OTC104" s="201"/>
      <c r="OTD104" s="201"/>
      <c r="OTE104" s="201"/>
      <c r="OTF104" s="201"/>
      <c r="OTG104" s="201"/>
      <c r="OTH104" s="201"/>
      <c r="OTI104" s="201"/>
      <c r="OTJ104" s="201"/>
      <c r="OTK104" s="201"/>
      <c r="OTL104" s="201"/>
      <c r="OTM104" s="201"/>
      <c r="OTN104" s="201"/>
      <c r="OTO104" s="201"/>
      <c r="OTP104" s="201"/>
      <c r="OTQ104" s="201"/>
      <c r="OTR104" s="201"/>
      <c r="OTS104" s="201"/>
      <c r="OTT104" s="201"/>
      <c r="OTU104" s="201"/>
      <c r="OTV104" s="201"/>
      <c r="OTW104" s="201"/>
      <c r="OTX104" s="201"/>
      <c r="OTY104" s="201"/>
      <c r="OTZ104" s="201"/>
      <c r="OUA104" s="201"/>
      <c r="OUB104" s="201"/>
      <c r="OUC104" s="201"/>
      <c r="OUD104" s="201"/>
      <c r="OUE104" s="201"/>
      <c r="OUF104" s="201"/>
      <c r="OUG104" s="201"/>
      <c r="OUH104" s="201"/>
      <c r="OUI104" s="201"/>
      <c r="OUJ104" s="201"/>
      <c r="OUK104" s="201"/>
      <c r="OUL104" s="201"/>
      <c r="OUM104" s="201"/>
      <c r="OUN104" s="201"/>
      <c r="OUO104" s="201"/>
      <c r="OUP104" s="201"/>
      <c r="OUQ104" s="201"/>
      <c r="OUR104" s="201"/>
      <c r="OUS104" s="201"/>
      <c r="OUT104" s="201"/>
      <c r="OUU104" s="201"/>
      <c r="OUV104" s="201"/>
      <c r="OUW104" s="201"/>
      <c r="OUX104" s="201"/>
      <c r="OUY104" s="201"/>
      <c r="OUZ104" s="201"/>
      <c r="OVA104" s="201"/>
      <c r="OVB104" s="201"/>
      <c r="OVC104" s="201"/>
      <c r="OVD104" s="201"/>
      <c r="OVE104" s="201"/>
      <c r="OVF104" s="201"/>
      <c r="OVG104" s="201"/>
      <c r="OVH104" s="201"/>
      <c r="OVI104" s="201"/>
      <c r="OVJ104" s="201"/>
      <c r="OVK104" s="201"/>
      <c r="OVL104" s="201"/>
      <c r="OVM104" s="201"/>
      <c r="OVN104" s="201"/>
      <c r="OVO104" s="201"/>
      <c r="OVP104" s="201"/>
      <c r="OVQ104" s="201"/>
      <c r="OVR104" s="201"/>
      <c r="OVS104" s="201"/>
      <c r="OVT104" s="201"/>
      <c r="OVU104" s="201"/>
      <c r="OVV104" s="201"/>
      <c r="OVW104" s="201"/>
      <c r="OVX104" s="201"/>
      <c r="OVY104" s="201"/>
      <c r="OVZ104" s="201"/>
      <c r="OWA104" s="201"/>
      <c r="OWB104" s="201"/>
      <c r="OWC104" s="201"/>
      <c r="OWD104" s="201"/>
      <c r="OWE104" s="201"/>
      <c r="OWF104" s="201"/>
      <c r="OWG104" s="201"/>
      <c r="OWH104" s="201"/>
      <c r="OWI104" s="201"/>
      <c r="OWJ104" s="201"/>
      <c r="OWK104" s="201"/>
      <c r="OWL104" s="201"/>
      <c r="OWM104" s="201"/>
      <c r="OWN104" s="201"/>
      <c r="OWO104" s="201"/>
      <c r="OWP104" s="201"/>
      <c r="OWQ104" s="201"/>
      <c r="OWR104" s="201"/>
      <c r="OWS104" s="201"/>
      <c r="OWT104" s="201"/>
      <c r="OWU104" s="201"/>
      <c r="OWV104" s="201"/>
      <c r="OWW104" s="201"/>
      <c r="OWX104" s="201"/>
      <c r="OWY104" s="201"/>
      <c r="OWZ104" s="201"/>
      <c r="OXA104" s="201"/>
      <c r="OXB104" s="201"/>
      <c r="OXC104" s="201"/>
      <c r="OXD104" s="201"/>
      <c r="OXE104" s="201"/>
      <c r="OXF104" s="201"/>
      <c r="OXG104" s="201"/>
      <c r="OXH104" s="201"/>
      <c r="OXI104" s="201"/>
      <c r="OXJ104" s="201"/>
      <c r="OXK104" s="201"/>
      <c r="OXL104" s="201"/>
      <c r="OXM104" s="201"/>
      <c r="OXN104" s="201"/>
      <c r="OXO104" s="201"/>
      <c r="OXP104" s="201"/>
      <c r="OXQ104" s="201"/>
      <c r="OXR104" s="201"/>
      <c r="OXS104" s="201"/>
      <c r="OXT104" s="201"/>
      <c r="OXU104" s="201"/>
      <c r="OXV104" s="201"/>
      <c r="OXW104" s="201"/>
      <c r="OXX104" s="201"/>
      <c r="OXY104" s="201"/>
      <c r="OXZ104" s="201"/>
      <c r="OYA104" s="201"/>
      <c r="OYB104" s="201"/>
      <c r="OYC104" s="201"/>
      <c r="OYD104" s="201"/>
      <c r="OYE104" s="201"/>
      <c r="OYF104" s="201"/>
      <c r="OYG104" s="201"/>
      <c r="OYH104" s="201"/>
      <c r="OYI104" s="201"/>
      <c r="OYJ104" s="201"/>
      <c r="OYK104" s="201"/>
      <c r="OYL104" s="201"/>
      <c r="OYM104" s="201"/>
      <c r="OYN104" s="201"/>
      <c r="OYO104" s="201"/>
      <c r="OYP104" s="201"/>
      <c r="OYQ104" s="201"/>
      <c r="OYR104" s="201"/>
      <c r="OYS104" s="201"/>
      <c r="OYT104" s="201"/>
      <c r="OYU104" s="201"/>
      <c r="OYV104" s="201"/>
      <c r="OYW104" s="201"/>
      <c r="OYX104" s="201"/>
      <c r="OYY104" s="201"/>
      <c r="OYZ104" s="201"/>
      <c r="OZA104" s="201"/>
      <c r="OZB104" s="201"/>
      <c r="OZC104" s="201"/>
      <c r="OZD104" s="201"/>
      <c r="OZE104" s="201"/>
      <c r="OZF104" s="201"/>
      <c r="OZG104" s="201"/>
      <c r="OZH104" s="201"/>
      <c r="OZI104" s="201"/>
      <c r="OZJ104" s="201"/>
      <c r="OZK104" s="201"/>
      <c r="OZL104" s="201"/>
      <c r="OZM104" s="201"/>
      <c r="OZN104" s="201"/>
      <c r="OZO104" s="201"/>
      <c r="OZP104" s="201"/>
      <c r="OZQ104" s="201"/>
      <c r="OZR104" s="201"/>
      <c r="OZS104" s="201"/>
      <c r="OZT104" s="201"/>
      <c r="OZU104" s="201"/>
      <c r="OZV104" s="201"/>
      <c r="OZW104" s="201"/>
      <c r="OZX104" s="201"/>
      <c r="OZY104" s="201"/>
      <c r="OZZ104" s="201"/>
      <c r="PAA104" s="201"/>
      <c r="PAB104" s="201"/>
      <c r="PAC104" s="201"/>
      <c r="PAD104" s="201"/>
      <c r="PAE104" s="201"/>
      <c r="PAF104" s="201"/>
      <c r="PAG104" s="201"/>
      <c r="PAH104" s="201"/>
      <c r="PAI104" s="201"/>
      <c r="PAJ104" s="201"/>
      <c r="PAK104" s="201"/>
      <c r="PAL104" s="201"/>
      <c r="PAM104" s="201"/>
      <c r="PAN104" s="201"/>
      <c r="PAO104" s="201"/>
      <c r="PAP104" s="201"/>
      <c r="PAQ104" s="201"/>
      <c r="PAR104" s="201"/>
      <c r="PAS104" s="201"/>
      <c r="PAT104" s="201"/>
      <c r="PAU104" s="201"/>
      <c r="PAV104" s="201"/>
      <c r="PAW104" s="201"/>
      <c r="PAX104" s="201"/>
      <c r="PAY104" s="201"/>
      <c r="PAZ104" s="201"/>
      <c r="PBA104" s="201"/>
      <c r="PBB104" s="201"/>
      <c r="PBC104" s="201"/>
      <c r="PBD104" s="201"/>
      <c r="PBE104" s="201"/>
      <c r="PBF104" s="201"/>
      <c r="PBG104" s="201"/>
      <c r="PBH104" s="201"/>
      <c r="PBI104" s="201"/>
      <c r="PBJ104" s="201"/>
      <c r="PBK104" s="201"/>
      <c r="PBL104" s="201"/>
      <c r="PBM104" s="201"/>
      <c r="PBN104" s="201"/>
      <c r="PBO104" s="201"/>
      <c r="PBP104" s="201"/>
      <c r="PBQ104" s="201"/>
      <c r="PBR104" s="201"/>
      <c r="PBS104" s="201"/>
      <c r="PBT104" s="201"/>
      <c r="PBU104" s="201"/>
      <c r="PBV104" s="201"/>
      <c r="PBW104" s="201"/>
      <c r="PBX104" s="201"/>
      <c r="PBY104" s="201"/>
      <c r="PBZ104" s="201"/>
      <c r="PCA104" s="201"/>
      <c r="PCB104" s="201"/>
      <c r="PCC104" s="201"/>
      <c r="PCD104" s="201"/>
      <c r="PCE104" s="201"/>
      <c r="PCF104" s="201"/>
      <c r="PCG104" s="201"/>
      <c r="PCH104" s="201"/>
      <c r="PCI104" s="201"/>
      <c r="PCJ104" s="201"/>
      <c r="PCK104" s="201"/>
      <c r="PCL104" s="201"/>
      <c r="PCM104" s="201"/>
      <c r="PCN104" s="201"/>
      <c r="PCO104" s="201"/>
      <c r="PCP104" s="201"/>
      <c r="PCQ104" s="201"/>
      <c r="PCR104" s="201"/>
      <c r="PCS104" s="201"/>
      <c r="PCT104" s="201"/>
      <c r="PCU104" s="201"/>
      <c r="PCV104" s="201"/>
      <c r="PCW104" s="201"/>
      <c r="PCX104" s="201"/>
      <c r="PCY104" s="201"/>
      <c r="PCZ104" s="201"/>
      <c r="PDA104" s="201"/>
      <c r="PDB104" s="201"/>
      <c r="PDC104" s="201"/>
      <c r="PDD104" s="201"/>
      <c r="PDE104" s="201"/>
      <c r="PDF104" s="201"/>
      <c r="PDG104" s="201"/>
      <c r="PDH104" s="201"/>
      <c r="PDI104" s="201"/>
      <c r="PDJ104" s="201"/>
      <c r="PDK104" s="201"/>
      <c r="PDL104" s="201"/>
      <c r="PDM104" s="201"/>
      <c r="PDN104" s="201"/>
      <c r="PDO104" s="201"/>
      <c r="PDP104" s="201"/>
      <c r="PDQ104" s="201"/>
      <c r="PDR104" s="201"/>
      <c r="PDS104" s="201"/>
      <c r="PDT104" s="201"/>
      <c r="PDU104" s="201"/>
      <c r="PDV104" s="201"/>
      <c r="PDW104" s="201"/>
      <c r="PDX104" s="201"/>
      <c r="PDY104" s="201"/>
      <c r="PDZ104" s="201"/>
      <c r="PEA104" s="201"/>
      <c r="PEB104" s="201"/>
      <c r="PEC104" s="201"/>
      <c r="PED104" s="201"/>
      <c r="PEE104" s="201"/>
      <c r="PEF104" s="201"/>
      <c r="PEG104" s="201"/>
      <c r="PEH104" s="201"/>
      <c r="PEI104" s="201"/>
      <c r="PEJ104" s="201"/>
      <c r="PEK104" s="201"/>
      <c r="PEL104" s="201"/>
      <c r="PEM104" s="201"/>
      <c r="PEN104" s="201"/>
      <c r="PEO104" s="201"/>
      <c r="PEP104" s="201"/>
      <c r="PEQ104" s="201"/>
      <c r="PER104" s="201"/>
      <c r="PES104" s="201"/>
      <c r="PET104" s="201"/>
      <c r="PEU104" s="201"/>
      <c r="PEV104" s="201"/>
      <c r="PEW104" s="201"/>
      <c r="PEX104" s="201"/>
      <c r="PEY104" s="201"/>
      <c r="PEZ104" s="201"/>
      <c r="PFA104" s="201"/>
      <c r="PFB104" s="201"/>
      <c r="PFC104" s="201"/>
      <c r="PFD104" s="201"/>
      <c r="PFE104" s="201"/>
      <c r="PFF104" s="201"/>
      <c r="PFG104" s="201"/>
      <c r="PFH104" s="201"/>
      <c r="PFI104" s="201"/>
      <c r="PFJ104" s="201"/>
      <c r="PFK104" s="201"/>
      <c r="PFL104" s="201"/>
      <c r="PFM104" s="201"/>
      <c r="PFN104" s="201"/>
      <c r="PFO104" s="201"/>
      <c r="PFP104" s="201"/>
      <c r="PFQ104" s="201"/>
      <c r="PFR104" s="201"/>
      <c r="PFS104" s="201"/>
      <c r="PFT104" s="201"/>
      <c r="PFU104" s="201"/>
      <c r="PFV104" s="201"/>
      <c r="PFW104" s="201"/>
      <c r="PFX104" s="201"/>
      <c r="PFY104" s="201"/>
      <c r="PFZ104" s="201"/>
      <c r="PGA104" s="201"/>
      <c r="PGB104" s="201"/>
      <c r="PGC104" s="201"/>
      <c r="PGD104" s="201"/>
      <c r="PGE104" s="201"/>
      <c r="PGF104" s="201"/>
      <c r="PGG104" s="201"/>
      <c r="PGH104" s="201"/>
      <c r="PGI104" s="201"/>
      <c r="PGJ104" s="201"/>
      <c r="PGK104" s="201"/>
      <c r="PGL104" s="201"/>
      <c r="PGM104" s="201"/>
      <c r="PGN104" s="201"/>
      <c r="PGO104" s="201"/>
      <c r="PGP104" s="201"/>
      <c r="PGQ104" s="201"/>
      <c r="PGR104" s="201"/>
      <c r="PGS104" s="201"/>
      <c r="PGT104" s="201"/>
      <c r="PGU104" s="201"/>
      <c r="PGV104" s="201"/>
      <c r="PGW104" s="201"/>
      <c r="PGX104" s="201"/>
      <c r="PGY104" s="201"/>
      <c r="PGZ104" s="201"/>
      <c r="PHA104" s="201"/>
      <c r="PHB104" s="201"/>
      <c r="PHC104" s="201"/>
      <c r="PHD104" s="201"/>
      <c r="PHE104" s="201"/>
      <c r="PHF104" s="201"/>
      <c r="PHG104" s="201"/>
      <c r="PHH104" s="201"/>
      <c r="PHI104" s="201"/>
      <c r="PHJ104" s="201"/>
      <c r="PHK104" s="201"/>
      <c r="PHL104" s="201"/>
      <c r="PHM104" s="201"/>
      <c r="PHN104" s="201"/>
      <c r="PHO104" s="201"/>
      <c r="PHP104" s="201"/>
      <c r="PHQ104" s="201"/>
      <c r="PHR104" s="201"/>
      <c r="PHS104" s="201"/>
      <c r="PHT104" s="201"/>
      <c r="PHU104" s="201"/>
      <c r="PHV104" s="201"/>
      <c r="PHW104" s="201"/>
      <c r="PHX104" s="201"/>
      <c r="PHY104" s="201"/>
      <c r="PHZ104" s="201"/>
      <c r="PIA104" s="201"/>
      <c r="PIB104" s="201"/>
      <c r="PIC104" s="201"/>
      <c r="PID104" s="201"/>
      <c r="PIE104" s="201"/>
      <c r="PIF104" s="201"/>
      <c r="PIG104" s="201"/>
      <c r="PIH104" s="201"/>
      <c r="PII104" s="201"/>
      <c r="PIJ104" s="201"/>
      <c r="PIK104" s="201"/>
      <c r="PIL104" s="201"/>
      <c r="PIM104" s="201"/>
      <c r="PIN104" s="201"/>
      <c r="PIO104" s="201"/>
      <c r="PIP104" s="201"/>
      <c r="PIQ104" s="201"/>
      <c r="PIR104" s="201"/>
      <c r="PIS104" s="201"/>
      <c r="PIT104" s="201"/>
      <c r="PIU104" s="201"/>
      <c r="PIV104" s="201"/>
      <c r="PIW104" s="201"/>
      <c r="PIX104" s="201"/>
      <c r="PIY104" s="201"/>
      <c r="PIZ104" s="201"/>
      <c r="PJA104" s="201"/>
      <c r="PJB104" s="201"/>
      <c r="PJC104" s="201"/>
      <c r="PJD104" s="201"/>
      <c r="PJE104" s="201"/>
      <c r="PJF104" s="201"/>
      <c r="PJG104" s="201"/>
      <c r="PJH104" s="201"/>
      <c r="PJI104" s="201"/>
      <c r="PJJ104" s="201"/>
      <c r="PJK104" s="201"/>
      <c r="PJL104" s="201"/>
      <c r="PJM104" s="201"/>
      <c r="PJN104" s="201"/>
      <c r="PJO104" s="201"/>
      <c r="PJP104" s="201"/>
      <c r="PJQ104" s="201"/>
      <c r="PJR104" s="201"/>
      <c r="PJS104" s="201"/>
      <c r="PJT104" s="201"/>
      <c r="PJU104" s="201"/>
      <c r="PJV104" s="201"/>
      <c r="PJW104" s="201"/>
      <c r="PJX104" s="201"/>
      <c r="PJY104" s="201"/>
      <c r="PJZ104" s="201"/>
      <c r="PKA104" s="201"/>
      <c r="PKB104" s="201"/>
      <c r="PKC104" s="201"/>
      <c r="PKD104" s="201"/>
      <c r="PKE104" s="201"/>
      <c r="PKF104" s="201"/>
      <c r="PKG104" s="201"/>
      <c r="PKH104" s="201"/>
      <c r="PKI104" s="201"/>
      <c r="PKJ104" s="201"/>
      <c r="PKK104" s="201"/>
      <c r="PKL104" s="201"/>
      <c r="PKM104" s="201"/>
      <c r="PKN104" s="201"/>
      <c r="PKO104" s="201"/>
      <c r="PKP104" s="201"/>
      <c r="PKQ104" s="201"/>
      <c r="PKR104" s="201"/>
      <c r="PKS104" s="201"/>
      <c r="PKT104" s="201"/>
      <c r="PKU104" s="201"/>
      <c r="PKV104" s="201"/>
      <c r="PKW104" s="201"/>
      <c r="PKX104" s="201"/>
      <c r="PKY104" s="201"/>
      <c r="PKZ104" s="201"/>
      <c r="PLA104" s="201"/>
      <c r="PLB104" s="201"/>
      <c r="PLC104" s="201"/>
      <c r="PLD104" s="201"/>
      <c r="PLE104" s="201"/>
      <c r="PLF104" s="201"/>
      <c r="PLG104" s="201"/>
      <c r="PLH104" s="201"/>
      <c r="PLI104" s="201"/>
      <c r="PLJ104" s="201"/>
      <c r="PLK104" s="201"/>
      <c r="PLL104" s="201"/>
      <c r="PLM104" s="201"/>
      <c r="PLN104" s="201"/>
      <c r="PLO104" s="201"/>
      <c r="PLP104" s="201"/>
      <c r="PLQ104" s="201"/>
      <c r="PLR104" s="201"/>
      <c r="PLS104" s="201"/>
      <c r="PLT104" s="201"/>
      <c r="PLU104" s="201"/>
      <c r="PLV104" s="201"/>
      <c r="PLW104" s="201"/>
      <c r="PLX104" s="201"/>
      <c r="PLY104" s="201"/>
      <c r="PLZ104" s="201"/>
      <c r="PMA104" s="201"/>
      <c r="PMB104" s="201"/>
      <c r="PMC104" s="201"/>
      <c r="PMD104" s="201"/>
      <c r="PME104" s="201"/>
      <c r="PMF104" s="201"/>
      <c r="PMG104" s="201"/>
      <c r="PMH104" s="201"/>
      <c r="PMI104" s="201"/>
      <c r="PMJ104" s="201"/>
      <c r="PMK104" s="201"/>
      <c r="PML104" s="201"/>
      <c r="PMM104" s="201"/>
      <c r="PMN104" s="201"/>
      <c r="PMO104" s="201"/>
      <c r="PMP104" s="201"/>
      <c r="PMQ104" s="201"/>
      <c r="PMR104" s="201"/>
      <c r="PMS104" s="201"/>
      <c r="PMT104" s="201"/>
      <c r="PMU104" s="201"/>
      <c r="PMV104" s="201"/>
      <c r="PMW104" s="201"/>
      <c r="PMX104" s="201"/>
      <c r="PMY104" s="201"/>
      <c r="PMZ104" s="201"/>
      <c r="PNA104" s="201"/>
      <c r="PNB104" s="201"/>
      <c r="PNC104" s="201"/>
      <c r="PND104" s="201"/>
      <c r="PNE104" s="201"/>
      <c r="PNF104" s="201"/>
      <c r="PNG104" s="201"/>
      <c r="PNH104" s="201"/>
      <c r="PNI104" s="201"/>
      <c r="PNJ104" s="201"/>
      <c r="PNK104" s="201"/>
      <c r="PNL104" s="201"/>
      <c r="PNM104" s="201"/>
      <c r="PNN104" s="201"/>
      <c r="PNO104" s="201"/>
      <c r="PNP104" s="201"/>
      <c r="PNQ104" s="201"/>
      <c r="PNR104" s="201"/>
      <c r="PNS104" s="201"/>
      <c r="PNT104" s="201"/>
      <c r="PNU104" s="201"/>
      <c r="PNV104" s="201"/>
      <c r="PNW104" s="201"/>
      <c r="PNX104" s="201"/>
      <c r="PNY104" s="201"/>
      <c r="PNZ104" s="201"/>
      <c r="POA104" s="201"/>
      <c r="POB104" s="201"/>
      <c r="POC104" s="201"/>
      <c r="POD104" s="201"/>
      <c r="POE104" s="201"/>
      <c r="POF104" s="201"/>
      <c r="POG104" s="201"/>
      <c r="POH104" s="201"/>
      <c r="POI104" s="201"/>
      <c r="POJ104" s="201"/>
      <c r="POK104" s="201"/>
      <c r="POL104" s="201"/>
      <c r="POM104" s="201"/>
      <c r="PON104" s="201"/>
      <c r="POO104" s="201"/>
      <c r="POP104" s="201"/>
      <c r="POQ104" s="201"/>
      <c r="POR104" s="201"/>
      <c r="POS104" s="201"/>
      <c r="POT104" s="201"/>
      <c r="POU104" s="201"/>
      <c r="POV104" s="201"/>
      <c r="POW104" s="201"/>
      <c r="POX104" s="201"/>
      <c r="POY104" s="201"/>
      <c r="POZ104" s="201"/>
      <c r="PPA104" s="201"/>
      <c r="PPB104" s="201"/>
      <c r="PPC104" s="201"/>
      <c r="PPD104" s="201"/>
      <c r="PPE104" s="201"/>
      <c r="PPF104" s="201"/>
      <c r="PPG104" s="201"/>
      <c r="PPH104" s="201"/>
      <c r="PPI104" s="201"/>
      <c r="PPJ104" s="201"/>
      <c r="PPK104" s="201"/>
      <c r="PPL104" s="201"/>
      <c r="PPM104" s="201"/>
      <c r="PPN104" s="201"/>
      <c r="PPO104" s="201"/>
      <c r="PPP104" s="201"/>
      <c r="PPQ104" s="201"/>
      <c r="PPR104" s="201"/>
      <c r="PPS104" s="201"/>
      <c r="PPT104" s="201"/>
      <c r="PPU104" s="201"/>
      <c r="PPV104" s="201"/>
      <c r="PPW104" s="201"/>
      <c r="PPX104" s="201"/>
      <c r="PPY104" s="201"/>
      <c r="PPZ104" s="201"/>
      <c r="PQA104" s="201"/>
      <c r="PQB104" s="201"/>
      <c r="PQC104" s="201"/>
      <c r="PQD104" s="201"/>
      <c r="PQE104" s="201"/>
      <c r="PQF104" s="201"/>
      <c r="PQG104" s="201"/>
      <c r="PQH104" s="201"/>
      <c r="PQI104" s="201"/>
      <c r="PQJ104" s="201"/>
      <c r="PQK104" s="201"/>
      <c r="PQL104" s="201"/>
      <c r="PQM104" s="201"/>
      <c r="PQN104" s="201"/>
      <c r="PQO104" s="201"/>
      <c r="PQP104" s="201"/>
      <c r="PQQ104" s="201"/>
      <c r="PQR104" s="201"/>
      <c r="PQS104" s="201"/>
      <c r="PQT104" s="201"/>
      <c r="PQU104" s="201"/>
      <c r="PQV104" s="201"/>
      <c r="PQW104" s="201"/>
      <c r="PQX104" s="201"/>
      <c r="PQY104" s="201"/>
      <c r="PQZ104" s="201"/>
      <c r="PRA104" s="201"/>
      <c r="PRB104" s="201"/>
      <c r="PRC104" s="201"/>
      <c r="PRD104" s="201"/>
      <c r="PRE104" s="201"/>
      <c r="PRF104" s="201"/>
      <c r="PRG104" s="201"/>
      <c r="PRH104" s="201"/>
      <c r="PRI104" s="201"/>
      <c r="PRJ104" s="201"/>
      <c r="PRK104" s="201"/>
      <c r="PRL104" s="201"/>
      <c r="PRM104" s="201"/>
      <c r="PRN104" s="201"/>
      <c r="PRO104" s="201"/>
      <c r="PRP104" s="201"/>
      <c r="PRQ104" s="201"/>
      <c r="PRR104" s="201"/>
      <c r="PRS104" s="201"/>
      <c r="PRT104" s="201"/>
      <c r="PRU104" s="201"/>
      <c r="PRV104" s="201"/>
      <c r="PRW104" s="201"/>
      <c r="PRX104" s="201"/>
      <c r="PRY104" s="201"/>
      <c r="PRZ104" s="201"/>
      <c r="PSA104" s="201"/>
      <c r="PSB104" s="201"/>
      <c r="PSC104" s="201"/>
      <c r="PSD104" s="201"/>
      <c r="PSE104" s="201"/>
      <c r="PSF104" s="201"/>
      <c r="PSG104" s="201"/>
      <c r="PSH104" s="201"/>
      <c r="PSI104" s="201"/>
      <c r="PSJ104" s="201"/>
      <c r="PSK104" s="201"/>
      <c r="PSL104" s="201"/>
      <c r="PSM104" s="201"/>
      <c r="PSN104" s="201"/>
      <c r="PSO104" s="201"/>
      <c r="PSP104" s="201"/>
      <c r="PSQ104" s="201"/>
      <c r="PSR104" s="201"/>
      <c r="PSS104" s="201"/>
      <c r="PST104" s="201"/>
      <c r="PSU104" s="201"/>
      <c r="PSV104" s="201"/>
      <c r="PSW104" s="201"/>
      <c r="PSX104" s="201"/>
      <c r="PSY104" s="201"/>
      <c r="PSZ104" s="201"/>
      <c r="PTA104" s="201"/>
      <c r="PTB104" s="201"/>
      <c r="PTC104" s="201"/>
      <c r="PTD104" s="201"/>
      <c r="PTE104" s="201"/>
      <c r="PTF104" s="201"/>
      <c r="PTG104" s="201"/>
      <c r="PTH104" s="201"/>
      <c r="PTI104" s="201"/>
      <c r="PTJ104" s="201"/>
      <c r="PTK104" s="201"/>
      <c r="PTL104" s="201"/>
      <c r="PTM104" s="201"/>
      <c r="PTN104" s="201"/>
      <c r="PTO104" s="201"/>
      <c r="PTP104" s="201"/>
      <c r="PTQ104" s="201"/>
      <c r="PTR104" s="201"/>
      <c r="PTS104" s="201"/>
      <c r="PTT104" s="201"/>
      <c r="PTU104" s="201"/>
      <c r="PTV104" s="201"/>
      <c r="PTW104" s="201"/>
      <c r="PTX104" s="201"/>
      <c r="PTY104" s="201"/>
      <c r="PTZ104" s="201"/>
      <c r="PUA104" s="201"/>
      <c r="PUB104" s="201"/>
      <c r="PUC104" s="201"/>
      <c r="PUD104" s="201"/>
      <c r="PUE104" s="201"/>
      <c r="PUF104" s="201"/>
      <c r="PUG104" s="201"/>
      <c r="PUH104" s="201"/>
      <c r="PUI104" s="201"/>
      <c r="PUJ104" s="201"/>
      <c r="PUK104" s="201"/>
      <c r="PUL104" s="201"/>
      <c r="PUM104" s="201"/>
      <c r="PUN104" s="201"/>
      <c r="PUO104" s="201"/>
      <c r="PUP104" s="201"/>
      <c r="PUQ104" s="201"/>
      <c r="PUR104" s="201"/>
      <c r="PUS104" s="201"/>
      <c r="PUT104" s="201"/>
      <c r="PUU104" s="201"/>
      <c r="PUV104" s="201"/>
      <c r="PUW104" s="201"/>
      <c r="PUX104" s="201"/>
      <c r="PUY104" s="201"/>
      <c r="PUZ104" s="201"/>
      <c r="PVA104" s="201"/>
      <c r="PVB104" s="201"/>
      <c r="PVC104" s="201"/>
      <c r="PVD104" s="201"/>
      <c r="PVE104" s="201"/>
      <c r="PVF104" s="201"/>
      <c r="PVG104" s="201"/>
      <c r="PVH104" s="201"/>
      <c r="PVI104" s="201"/>
      <c r="PVJ104" s="201"/>
      <c r="PVK104" s="201"/>
      <c r="PVL104" s="201"/>
      <c r="PVM104" s="201"/>
      <c r="PVN104" s="201"/>
      <c r="PVO104" s="201"/>
      <c r="PVP104" s="201"/>
      <c r="PVQ104" s="201"/>
      <c r="PVR104" s="201"/>
      <c r="PVS104" s="201"/>
      <c r="PVT104" s="201"/>
      <c r="PVU104" s="201"/>
      <c r="PVV104" s="201"/>
      <c r="PVW104" s="201"/>
      <c r="PVX104" s="201"/>
      <c r="PVY104" s="201"/>
      <c r="PVZ104" s="201"/>
      <c r="PWA104" s="201"/>
      <c r="PWB104" s="201"/>
      <c r="PWC104" s="201"/>
      <c r="PWD104" s="201"/>
      <c r="PWE104" s="201"/>
      <c r="PWF104" s="201"/>
      <c r="PWG104" s="201"/>
      <c r="PWH104" s="201"/>
      <c r="PWI104" s="201"/>
      <c r="PWJ104" s="201"/>
      <c r="PWK104" s="201"/>
      <c r="PWL104" s="201"/>
      <c r="PWM104" s="201"/>
      <c r="PWN104" s="201"/>
      <c r="PWO104" s="201"/>
      <c r="PWP104" s="201"/>
      <c r="PWQ104" s="201"/>
      <c r="PWR104" s="201"/>
      <c r="PWS104" s="201"/>
      <c r="PWT104" s="201"/>
      <c r="PWU104" s="201"/>
      <c r="PWV104" s="201"/>
      <c r="PWW104" s="201"/>
      <c r="PWX104" s="201"/>
      <c r="PWY104" s="201"/>
      <c r="PWZ104" s="201"/>
      <c r="PXA104" s="201"/>
      <c r="PXB104" s="201"/>
      <c r="PXC104" s="201"/>
      <c r="PXD104" s="201"/>
      <c r="PXE104" s="201"/>
      <c r="PXF104" s="201"/>
      <c r="PXG104" s="201"/>
      <c r="PXH104" s="201"/>
      <c r="PXI104" s="201"/>
      <c r="PXJ104" s="201"/>
      <c r="PXK104" s="201"/>
      <c r="PXL104" s="201"/>
      <c r="PXM104" s="201"/>
      <c r="PXN104" s="201"/>
      <c r="PXO104" s="201"/>
      <c r="PXP104" s="201"/>
      <c r="PXQ104" s="201"/>
      <c r="PXR104" s="201"/>
      <c r="PXS104" s="201"/>
      <c r="PXT104" s="201"/>
      <c r="PXU104" s="201"/>
      <c r="PXV104" s="201"/>
      <c r="PXW104" s="201"/>
      <c r="PXX104" s="201"/>
      <c r="PXY104" s="201"/>
      <c r="PXZ104" s="201"/>
      <c r="PYA104" s="201"/>
      <c r="PYB104" s="201"/>
      <c r="PYC104" s="201"/>
      <c r="PYD104" s="201"/>
      <c r="PYE104" s="201"/>
      <c r="PYF104" s="201"/>
      <c r="PYG104" s="201"/>
      <c r="PYH104" s="201"/>
      <c r="PYI104" s="201"/>
      <c r="PYJ104" s="201"/>
      <c r="PYK104" s="201"/>
      <c r="PYL104" s="201"/>
      <c r="PYM104" s="201"/>
      <c r="PYN104" s="201"/>
      <c r="PYO104" s="201"/>
      <c r="PYP104" s="201"/>
      <c r="PYQ104" s="201"/>
      <c r="PYR104" s="201"/>
      <c r="PYS104" s="201"/>
      <c r="PYT104" s="201"/>
      <c r="PYU104" s="201"/>
      <c r="PYV104" s="201"/>
      <c r="PYW104" s="201"/>
      <c r="PYX104" s="201"/>
      <c r="PYY104" s="201"/>
      <c r="PYZ104" s="201"/>
      <c r="PZA104" s="201"/>
      <c r="PZB104" s="201"/>
      <c r="PZC104" s="201"/>
      <c r="PZD104" s="201"/>
      <c r="PZE104" s="201"/>
      <c r="PZF104" s="201"/>
      <c r="PZG104" s="201"/>
      <c r="PZH104" s="201"/>
      <c r="PZI104" s="201"/>
      <c r="PZJ104" s="201"/>
      <c r="PZK104" s="201"/>
      <c r="PZL104" s="201"/>
      <c r="PZM104" s="201"/>
      <c r="PZN104" s="201"/>
      <c r="PZO104" s="201"/>
      <c r="PZP104" s="201"/>
      <c r="PZQ104" s="201"/>
      <c r="PZR104" s="201"/>
      <c r="PZS104" s="201"/>
      <c r="PZT104" s="201"/>
      <c r="PZU104" s="201"/>
      <c r="PZV104" s="201"/>
      <c r="PZW104" s="201"/>
      <c r="PZX104" s="201"/>
      <c r="PZY104" s="201"/>
      <c r="PZZ104" s="201"/>
      <c r="QAA104" s="201"/>
      <c r="QAB104" s="201"/>
      <c r="QAC104" s="201"/>
      <c r="QAD104" s="201"/>
      <c r="QAE104" s="201"/>
      <c r="QAF104" s="201"/>
      <c r="QAG104" s="201"/>
      <c r="QAH104" s="201"/>
      <c r="QAI104" s="201"/>
      <c r="QAJ104" s="201"/>
      <c r="QAK104" s="201"/>
      <c r="QAL104" s="201"/>
      <c r="QAM104" s="201"/>
      <c r="QAN104" s="201"/>
      <c r="QAO104" s="201"/>
      <c r="QAP104" s="201"/>
      <c r="QAQ104" s="201"/>
      <c r="QAR104" s="201"/>
      <c r="QAS104" s="201"/>
      <c r="QAT104" s="201"/>
      <c r="QAU104" s="201"/>
      <c r="QAV104" s="201"/>
      <c r="QAW104" s="201"/>
      <c r="QAX104" s="201"/>
      <c r="QAY104" s="201"/>
      <c r="QAZ104" s="201"/>
      <c r="QBA104" s="201"/>
      <c r="QBB104" s="201"/>
      <c r="QBC104" s="201"/>
      <c r="QBD104" s="201"/>
      <c r="QBE104" s="201"/>
      <c r="QBF104" s="201"/>
      <c r="QBG104" s="201"/>
      <c r="QBH104" s="201"/>
      <c r="QBI104" s="201"/>
      <c r="QBJ104" s="201"/>
      <c r="QBK104" s="201"/>
      <c r="QBL104" s="201"/>
      <c r="QBM104" s="201"/>
      <c r="QBN104" s="201"/>
      <c r="QBO104" s="201"/>
      <c r="QBP104" s="201"/>
      <c r="QBQ104" s="201"/>
      <c r="QBR104" s="201"/>
      <c r="QBS104" s="201"/>
      <c r="QBT104" s="201"/>
      <c r="QBU104" s="201"/>
      <c r="QBV104" s="201"/>
      <c r="QBW104" s="201"/>
      <c r="QBX104" s="201"/>
      <c r="QBY104" s="201"/>
      <c r="QBZ104" s="201"/>
      <c r="QCA104" s="201"/>
      <c r="QCB104" s="201"/>
      <c r="QCC104" s="201"/>
      <c r="QCD104" s="201"/>
      <c r="QCE104" s="201"/>
      <c r="QCF104" s="201"/>
      <c r="QCG104" s="201"/>
      <c r="QCH104" s="201"/>
      <c r="QCI104" s="201"/>
      <c r="QCJ104" s="201"/>
      <c r="QCK104" s="201"/>
      <c r="QCL104" s="201"/>
      <c r="QCM104" s="201"/>
      <c r="QCN104" s="201"/>
      <c r="QCO104" s="201"/>
      <c r="QCP104" s="201"/>
      <c r="QCQ104" s="201"/>
      <c r="QCR104" s="201"/>
      <c r="QCS104" s="201"/>
      <c r="QCT104" s="201"/>
      <c r="QCU104" s="201"/>
      <c r="QCV104" s="201"/>
      <c r="QCW104" s="201"/>
      <c r="QCX104" s="201"/>
      <c r="QCY104" s="201"/>
      <c r="QCZ104" s="201"/>
      <c r="QDA104" s="201"/>
      <c r="QDB104" s="201"/>
      <c r="QDC104" s="201"/>
      <c r="QDD104" s="201"/>
      <c r="QDE104" s="201"/>
      <c r="QDF104" s="201"/>
      <c r="QDG104" s="201"/>
      <c r="QDH104" s="201"/>
      <c r="QDI104" s="201"/>
      <c r="QDJ104" s="201"/>
      <c r="QDK104" s="201"/>
      <c r="QDL104" s="201"/>
      <c r="QDM104" s="201"/>
      <c r="QDN104" s="201"/>
      <c r="QDO104" s="201"/>
      <c r="QDP104" s="201"/>
      <c r="QDQ104" s="201"/>
      <c r="QDR104" s="201"/>
      <c r="QDS104" s="201"/>
      <c r="QDT104" s="201"/>
      <c r="QDU104" s="201"/>
      <c r="QDV104" s="201"/>
      <c r="QDW104" s="201"/>
      <c r="QDX104" s="201"/>
      <c r="QDY104" s="201"/>
      <c r="QDZ104" s="201"/>
      <c r="QEA104" s="201"/>
      <c r="QEB104" s="201"/>
      <c r="QEC104" s="201"/>
      <c r="QED104" s="201"/>
      <c r="QEE104" s="201"/>
      <c r="QEF104" s="201"/>
      <c r="QEG104" s="201"/>
      <c r="QEH104" s="201"/>
      <c r="QEI104" s="201"/>
      <c r="QEJ104" s="201"/>
      <c r="QEK104" s="201"/>
      <c r="QEL104" s="201"/>
      <c r="QEM104" s="201"/>
      <c r="QEN104" s="201"/>
      <c r="QEO104" s="201"/>
      <c r="QEP104" s="201"/>
      <c r="QEQ104" s="201"/>
      <c r="QER104" s="201"/>
      <c r="QES104" s="201"/>
      <c r="QET104" s="201"/>
      <c r="QEU104" s="201"/>
      <c r="QEV104" s="201"/>
      <c r="QEW104" s="201"/>
      <c r="QEX104" s="201"/>
      <c r="QEY104" s="201"/>
      <c r="QEZ104" s="201"/>
      <c r="QFA104" s="201"/>
      <c r="QFB104" s="201"/>
      <c r="QFC104" s="201"/>
      <c r="QFD104" s="201"/>
      <c r="QFE104" s="201"/>
      <c r="QFF104" s="201"/>
      <c r="QFG104" s="201"/>
      <c r="QFH104" s="201"/>
      <c r="QFI104" s="201"/>
      <c r="QFJ104" s="201"/>
      <c r="QFK104" s="201"/>
      <c r="QFL104" s="201"/>
      <c r="QFM104" s="201"/>
      <c r="QFN104" s="201"/>
      <c r="QFO104" s="201"/>
      <c r="QFP104" s="201"/>
      <c r="QFQ104" s="201"/>
      <c r="QFR104" s="201"/>
      <c r="QFS104" s="201"/>
      <c r="QFT104" s="201"/>
      <c r="QFU104" s="201"/>
      <c r="QFV104" s="201"/>
      <c r="QFW104" s="201"/>
      <c r="QFX104" s="201"/>
      <c r="QFY104" s="201"/>
      <c r="QFZ104" s="201"/>
      <c r="QGA104" s="201"/>
      <c r="QGB104" s="201"/>
      <c r="QGC104" s="201"/>
      <c r="QGD104" s="201"/>
      <c r="QGE104" s="201"/>
      <c r="QGF104" s="201"/>
      <c r="QGG104" s="201"/>
      <c r="QGH104" s="201"/>
      <c r="QGI104" s="201"/>
      <c r="QGJ104" s="201"/>
      <c r="QGK104" s="201"/>
      <c r="QGL104" s="201"/>
      <c r="QGM104" s="201"/>
      <c r="QGN104" s="201"/>
      <c r="QGO104" s="201"/>
      <c r="QGP104" s="201"/>
      <c r="QGQ104" s="201"/>
      <c r="QGR104" s="201"/>
      <c r="QGS104" s="201"/>
      <c r="QGT104" s="201"/>
      <c r="QGU104" s="201"/>
      <c r="QGV104" s="201"/>
      <c r="QGW104" s="201"/>
      <c r="QGX104" s="201"/>
      <c r="QGY104" s="201"/>
      <c r="QGZ104" s="201"/>
      <c r="QHA104" s="201"/>
      <c r="QHB104" s="201"/>
      <c r="QHC104" s="201"/>
      <c r="QHD104" s="201"/>
      <c r="QHE104" s="201"/>
      <c r="QHF104" s="201"/>
      <c r="QHG104" s="201"/>
      <c r="QHH104" s="201"/>
      <c r="QHI104" s="201"/>
      <c r="QHJ104" s="201"/>
      <c r="QHK104" s="201"/>
      <c r="QHL104" s="201"/>
      <c r="QHM104" s="201"/>
      <c r="QHN104" s="201"/>
      <c r="QHO104" s="201"/>
      <c r="QHP104" s="201"/>
      <c r="QHQ104" s="201"/>
      <c r="QHR104" s="201"/>
      <c r="QHS104" s="201"/>
      <c r="QHT104" s="201"/>
      <c r="QHU104" s="201"/>
      <c r="QHV104" s="201"/>
      <c r="QHW104" s="201"/>
      <c r="QHX104" s="201"/>
      <c r="QHY104" s="201"/>
      <c r="QHZ104" s="201"/>
      <c r="QIA104" s="201"/>
      <c r="QIB104" s="201"/>
      <c r="QIC104" s="201"/>
      <c r="QID104" s="201"/>
      <c r="QIE104" s="201"/>
      <c r="QIF104" s="201"/>
      <c r="QIG104" s="201"/>
      <c r="QIH104" s="201"/>
      <c r="QII104" s="201"/>
      <c r="QIJ104" s="201"/>
      <c r="QIK104" s="201"/>
      <c r="QIL104" s="201"/>
      <c r="QIM104" s="201"/>
      <c r="QIN104" s="201"/>
      <c r="QIO104" s="201"/>
      <c r="QIP104" s="201"/>
      <c r="QIQ104" s="201"/>
      <c r="QIR104" s="201"/>
      <c r="QIS104" s="201"/>
      <c r="QIT104" s="201"/>
      <c r="QIU104" s="201"/>
      <c r="QIV104" s="201"/>
      <c r="QIW104" s="201"/>
      <c r="QIX104" s="201"/>
      <c r="QIY104" s="201"/>
      <c r="QIZ104" s="201"/>
      <c r="QJA104" s="201"/>
      <c r="QJB104" s="201"/>
      <c r="QJC104" s="201"/>
      <c r="QJD104" s="201"/>
      <c r="QJE104" s="201"/>
      <c r="QJF104" s="201"/>
      <c r="QJG104" s="201"/>
      <c r="QJH104" s="201"/>
      <c r="QJI104" s="201"/>
      <c r="QJJ104" s="201"/>
      <c r="QJK104" s="201"/>
      <c r="QJL104" s="201"/>
      <c r="QJM104" s="201"/>
      <c r="QJN104" s="201"/>
      <c r="QJO104" s="201"/>
      <c r="QJP104" s="201"/>
      <c r="QJQ104" s="201"/>
      <c r="QJR104" s="201"/>
      <c r="QJS104" s="201"/>
      <c r="QJT104" s="201"/>
      <c r="QJU104" s="201"/>
      <c r="QJV104" s="201"/>
      <c r="QJW104" s="201"/>
      <c r="QJX104" s="201"/>
      <c r="QJY104" s="201"/>
      <c r="QJZ104" s="201"/>
      <c r="QKA104" s="201"/>
      <c r="QKB104" s="201"/>
      <c r="QKC104" s="201"/>
      <c r="QKD104" s="201"/>
      <c r="QKE104" s="201"/>
      <c r="QKF104" s="201"/>
      <c r="QKG104" s="201"/>
      <c r="QKH104" s="201"/>
      <c r="QKI104" s="201"/>
      <c r="QKJ104" s="201"/>
      <c r="QKK104" s="201"/>
      <c r="QKL104" s="201"/>
      <c r="QKM104" s="201"/>
      <c r="QKN104" s="201"/>
      <c r="QKO104" s="201"/>
      <c r="QKP104" s="201"/>
      <c r="QKQ104" s="201"/>
      <c r="QKR104" s="201"/>
      <c r="QKS104" s="201"/>
      <c r="QKT104" s="201"/>
      <c r="QKU104" s="201"/>
      <c r="QKV104" s="201"/>
      <c r="QKW104" s="201"/>
      <c r="QKX104" s="201"/>
      <c r="QKY104" s="201"/>
      <c r="QKZ104" s="201"/>
      <c r="QLA104" s="201"/>
      <c r="QLB104" s="201"/>
      <c r="QLC104" s="201"/>
      <c r="QLD104" s="201"/>
      <c r="QLE104" s="201"/>
      <c r="QLF104" s="201"/>
      <c r="QLG104" s="201"/>
      <c r="QLH104" s="201"/>
      <c r="QLI104" s="201"/>
      <c r="QLJ104" s="201"/>
      <c r="QLK104" s="201"/>
      <c r="QLL104" s="201"/>
      <c r="QLM104" s="201"/>
      <c r="QLN104" s="201"/>
      <c r="QLO104" s="201"/>
      <c r="QLP104" s="201"/>
      <c r="QLQ104" s="201"/>
      <c r="QLR104" s="201"/>
      <c r="QLS104" s="201"/>
      <c r="QLT104" s="201"/>
      <c r="QLU104" s="201"/>
      <c r="QLV104" s="201"/>
      <c r="QLW104" s="201"/>
      <c r="QLX104" s="201"/>
      <c r="QLY104" s="201"/>
      <c r="QLZ104" s="201"/>
      <c r="QMA104" s="201"/>
      <c r="QMB104" s="201"/>
      <c r="QMC104" s="201"/>
      <c r="QMD104" s="201"/>
      <c r="QME104" s="201"/>
      <c r="QMF104" s="201"/>
      <c r="QMG104" s="201"/>
      <c r="QMH104" s="201"/>
      <c r="QMI104" s="201"/>
      <c r="QMJ104" s="201"/>
      <c r="QMK104" s="201"/>
      <c r="QML104" s="201"/>
      <c r="QMM104" s="201"/>
      <c r="QMN104" s="201"/>
      <c r="QMO104" s="201"/>
      <c r="QMP104" s="201"/>
      <c r="QMQ104" s="201"/>
      <c r="QMR104" s="201"/>
      <c r="QMS104" s="201"/>
      <c r="QMT104" s="201"/>
      <c r="QMU104" s="201"/>
      <c r="QMV104" s="201"/>
      <c r="QMW104" s="201"/>
      <c r="QMX104" s="201"/>
      <c r="QMY104" s="201"/>
      <c r="QMZ104" s="201"/>
      <c r="QNA104" s="201"/>
      <c r="QNB104" s="201"/>
      <c r="QNC104" s="201"/>
      <c r="QND104" s="201"/>
      <c r="QNE104" s="201"/>
      <c r="QNF104" s="201"/>
      <c r="QNG104" s="201"/>
      <c r="QNH104" s="201"/>
      <c r="QNI104" s="201"/>
      <c r="QNJ104" s="201"/>
      <c r="QNK104" s="201"/>
      <c r="QNL104" s="201"/>
      <c r="QNM104" s="201"/>
      <c r="QNN104" s="201"/>
      <c r="QNO104" s="201"/>
      <c r="QNP104" s="201"/>
      <c r="QNQ104" s="201"/>
      <c r="QNR104" s="201"/>
      <c r="QNS104" s="201"/>
      <c r="QNT104" s="201"/>
      <c r="QNU104" s="201"/>
      <c r="QNV104" s="201"/>
      <c r="QNW104" s="201"/>
      <c r="QNX104" s="201"/>
      <c r="QNY104" s="201"/>
      <c r="QNZ104" s="201"/>
      <c r="QOA104" s="201"/>
      <c r="QOB104" s="201"/>
      <c r="QOC104" s="201"/>
      <c r="QOD104" s="201"/>
      <c r="QOE104" s="201"/>
      <c r="QOF104" s="201"/>
      <c r="QOG104" s="201"/>
      <c r="QOH104" s="201"/>
      <c r="QOI104" s="201"/>
      <c r="QOJ104" s="201"/>
      <c r="QOK104" s="201"/>
      <c r="QOL104" s="201"/>
      <c r="QOM104" s="201"/>
      <c r="QON104" s="201"/>
      <c r="QOO104" s="201"/>
      <c r="QOP104" s="201"/>
      <c r="QOQ104" s="201"/>
      <c r="QOR104" s="201"/>
      <c r="QOS104" s="201"/>
      <c r="QOT104" s="201"/>
      <c r="QOU104" s="201"/>
      <c r="QOV104" s="201"/>
      <c r="QOW104" s="201"/>
      <c r="QOX104" s="201"/>
      <c r="QOY104" s="201"/>
      <c r="QOZ104" s="201"/>
      <c r="QPA104" s="201"/>
      <c r="QPB104" s="201"/>
      <c r="QPC104" s="201"/>
      <c r="QPD104" s="201"/>
      <c r="QPE104" s="201"/>
      <c r="QPF104" s="201"/>
      <c r="QPG104" s="201"/>
      <c r="QPH104" s="201"/>
      <c r="QPI104" s="201"/>
      <c r="QPJ104" s="201"/>
      <c r="QPK104" s="201"/>
      <c r="QPL104" s="201"/>
      <c r="QPM104" s="201"/>
      <c r="QPN104" s="201"/>
      <c r="QPO104" s="201"/>
      <c r="QPP104" s="201"/>
      <c r="QPQ104" s="201"/>
      <c r="QPR104" s="201"/>
      <c r="QPS104" s="201"/>
      <c r="QPT104" s="201"/>
      <c r="QPU104" s="201"/>
      <c r="QPV104" s="201"/>
      <c r="QPW104" s="201"/>
      <c r="QPX104" s="201"/>
      <c r="QPY104" s="201"/>
      <c r="QPZ104" s="201"/>
      <c r="QQA104" s="201"/>
      <c r="QQB104" s="201"/>
      <c r="QQC104" s="201"/>
      <c r="QQD104" s="201"/>
      <c r="QQE104" s="201"/>
      <c r="QQF104" s="201"/>
      <c r="QQG104" s="201"/>
      <c r="QQH104" s="201"/>
      <c r="QQI104" s="201"/>
      <c r="QQJ104" s="201"/>
      <c r="QQK104" s="201"/>
      <c r="QQL104" s="201"/>
      <c r="QQM104" s="201"/>
      <c r="QQN104" s="201"/>
      <c r="QQO104" s="201"/>
      <c r="QQP104" s="201"/>
      <c r="QQQ104" s="201"/>
      <c r="QQR104" s="201"/>
      <c r="QQS104" s="201"/>
      <c r="QQT104" s="201"/>
      <c r="QQU104" s="201"/>
      <c r="QQV104" s="201"/>
      <c r="QQW104" s="201"/>
      <c r="QQX104" s="201"/>
      <c r="QQY104" s="201"/>
      <c r="QQZ104" s="201"/>
      <c r="QRA104" s="201"/>
      <c r="QRB104" s="201"/>
      <c r="QRC104" s="201"/>
      <c r="QRD104" s="201"/>
      <c r="QRE104" s="201"/>
      <c r="QRF104" s="201"/>
      <c r="QRG104" s="201"/>
      <c r="QRH104" s="201"/>
      <c r="QRI104" s="201"/>
      <c r="QRJ104" s="201"/>
      <c r="QRK104" s="201"/>
      <c r="QRL104" s="201"/>
      <c r="QRM104" s="201"/>
      <c r="QRN104" s="201"/>
      <c r="QRO104" s="201"/>
      <c r="QRP104" s="201"/>
      <c r="QRQ104" s="201"/>
      <c r="QRR104" s="201"/>
      <c r="QRS104" s="201"/>
      <c r="QRT104" s="201"/>
      <c r="QRU104" s="201"/>
      <c r="QRV104" s="201"/>
      <c r="QRW104" s="201"/>
      <c r="QRX104" s="201"/>
      <c r="QRY104" s="201"/>
      <c r="QRZ104" s="201"/>
      <c r="QSA104" s="201"/>
      <c r="QSB104" s="201"/>
      <c r="QSC104" s="201"/>
      <c r="QSD104" s="201"/>
      <c r="QSE104" s="201"/>
      <c r="QSF104" s="201"/>
      <c r="QSG104" s="201"/>
      <c r="QSH104" s="201"/>
      <c r="QSI104" s="201"/>
      <c r="QSJ104" s="201"/>
      <c r="QSK104" s="201"/>
      <c r="QSL104" s="201"/>
      <c r="QSM104" s="201"/>
      <c r="QSN104" s="201"/>
      <c r="QSO104" s="201"/>
      <c r="QSP104" s="201"/>
      <c r="QSQ104" s="201"/>
      <c r="QSR104" s="201"/>
      <c r="QSS104" s="201"/>
      <c r="QST104" s="201"/>
      <c r="QSU104" s="201"/>
      <c r="QSV104" s="201"/>
      <c r="QSW104" s="201"/>
      <c r="QSX104" s="201"/>
      <c r="QSY104" s="201"/>
      <c r="QSZ104" s="201"/>
      <c r="QTA104" s="201"/>
      <c r="QTB104" s="201"/>
      <c r="QTC104" s="201"/>
      <c r="QTD104" s="201"/>
      <c r="QTE104" s="201"/>
      <c r="QTF104" s="201"/>
      <c r="QTG104" s="201"/>
      <c r="QTH104" s="201"/>
      <c r="QTI104" s="201"/>
      <c r="QTJ104" s="201"/>
      <c r="QTK104" s="201"/>
      <c r="QTL104" s="201"/>
      <c r="QTM104" s="201"/>
      <c r="QTN104" s="201"/>
      <c r="QTO104" s="201"/>
      <c r="QTP104" s="201"/>
      <c r="QTQ104" s="201"/>
      <c r="QTR104" s="201"/>
      <c r="QTS104" s="201"/>
      <c r="QTT104" s="201"/>
      <c r="QTU104" s="201"/>
      <c r="QTV104" s="201"/>
      <c r="QTW104" s="201"/>
      <c r="QTX104" s="201"/>
      <c r="QTY104" s="201"/>
      <c r="QTZ104" s="201"/>
      <c r="QUA104" s="201"/>
      <c r="QUB104" s="201"/>
      <c r="QUC104" s="201"/>
      <c r="QUD104" s="201"/>
      <c r="QUE104" s="201"/>
      <c r="QUF104" s="201"/>
      <c r="QUG104" s="201"/>
      <c r="QUH104" s="201"/>
      <c r="QUI104" s="201"/>
      <c r="QUJ104" s="201"/>
      <c r="QUK104" s="201"/>
      <c r="QUL104" s="201"/>
      <c r="QUM104" s="201"/>
      <c r="QUN104" s="201"/>
      <c r="QUO104" s="201"/>
      <c r="QUP104" s="201"/>
      <c r="QUQ104" s="201"/>
      <c r="QUR104" s="201"/>
      <c r="QUS104" s="201"/>
      <c r="QUT104" s="201"/>
      <c r="QUU104" s="201"/>
      <c r="QUV104" s="201"/>
      <c r="QUW104" s="201"/>
      <c r="QUX104" s="201"/>
      <c r="QUY104" s="201"/>
      <c r="QUZ104" s="201"/>
      <c r="QVA104" s="201"/>
      <c r="QVB104" s="201"/>
      <c r="QVC104" s="201"/>
      <c r="QVD104" s="201"/>
      <c r="QVE104" s="201"/>
      <c r="QVF104" s="201"/>
      <c r="QVG104" s="201"/>
      <c r="QVH104" s="201"/>
      <c r="QVI104" s="201"/>
      <c r="QVJ104" s="201"/>
      <c r="QVK104" s="201"/>
      <c r="QVL104" s="201"/>
      <c r="QVM104" s="201"/>
      <c r="QVN104" s="201"/>
      <c r="QVO104" s="201"/>
      <c r="QVP104" s="201"/>
      <c r="QVQ104" s="201"/>
      <c r="QVR104" s="201"/>
      <c r="QVS104" s="201"/>
      <c r="QVT104" s="201"/>
      <c r="QVU104" s="201"/>
      <c r="QVV104" s="201"/>
      <c r="QVW104" s="201"/>
      <c r="QVX104" s="201"/>
      <c r="QVY104" s="201"/>
      <c r="QVZ104" s="201"/>
      <c r="QWA104" s="201"/>
      <c r="QWB104" s="201"/>
      <c r="QWC104" s="201"/>
      <c r="QWD104" s="201"/>
      <c r="QWE104" s="201"/>
      <c r="QWF104" s="201"/>
      <c r="QWG104" s="201"/>
      <c r="QWH104" s="201"/>
      <c r="QWI104" s="201"/>
      <c r="QWJ104" s="201"/>
      <c r="QWK104" s="201"/>
      <c r="QWL104" s="201"/>
      <c r="QWM104" s="201"/>
      <c r="QWN104" s="201"/>
      <c r="QWO104" s="201"/>
      <c r="QWP104" s="201"/>
      <c r="QWQ104" s="201"/>
      <c r="QWR104" s="201"/>
      <c r="QWS104" s="201"/>
      <c r="QWT104" s="201"/>
      <c r="QWU104" s="201"/>
      <c r="QWV104" s="201"/>
      <c r="QWW104" s="201"/>
      <c r="QWX104" s="201"/>
      <c r="QWY104" s="201"/>
      <c r="QWZ104" s="201"/>
      <c r="QXA104" s="201"/>
      <c r="QXB104" s="201"/>
      <c r="QXC104" s="201"/>
      <c r="QXD104" s="201"/>
      <c r="QXE104" s="201"/>
      <c r="QXF104" s="201"/>
      <c r="QXG104" s="201"/>
      <c r="QXH104" s="201"/>
      <c r="QXI104" s="201"/>
      <c r="QXJ104" s="201"/>
      <c r="QXK104" s="201"/>
      <c r="QXL104" s="201"/>
      <c r="QXM104" s="201"/>
      <c r="QXN104" s="201"/>
      <c r="QXO104" s="201"/>
      <c r="QXP104" s="201"/>
      <c r="QXQ104" s="201"/>
      <c r="QXR104" s="201"/>
      <c r="QXS104" s="201"/>
      <c r="QXT104" s="201"/>
      <c r="QXU104" s="201"/>
      <c r="QXV104" s="201"/>
      <c r="QXW104" s="201"/>
      <c r="QXX104" s="201"/>
      <c r="QXY104" s="201"/>
      <c r="QXZ104" s="201"/>
      <c r="QYA104" s="201"/>
      <c r="QYB104" s="201"/>
      <c r="QYC104" s="201"/>
      <c r="QYD104" s="201"/>
      <c r="QYE104" s="201"/>
      <c r="QYF104" s="201"/>
      <c r="QYG104" s="201"/>
      <c r="QYH104" s="201"/>
      <c r="QYI104" s="201"/>
      <c r="QYJ104" s="201"/>
      <c r="QYK104" s="201"/>
      <c r="QYL104" s="201"/>
      <c r="QYM104" s="201"/>
      <c r="QYN104" s="201"/>
      <c r="QYO104" s="201"/>
      <c r="QYP104" s="201"/>
      <c r="QYQ104" s="201"/>
      <c r="QYR104" s="201"/>
      <c r="QYS104" s="201"/>
      <c r="QYT104" s="201"/>
      <c r="QYU104" s="201"/>
      <c r="QYV104" s="201"/>
      <c r="QYW104" s="201"/>
      <c r="QYX104" s="201"/>
      <c r="QYY104" s="201"/>
      <c r="QYZ104" s="201"/>
      <c r="QZA104" s="201"/>
      <c r="QZB104" s="201"/>
      <c r="QZC104" s="201"/>
      <c r="QZD104" s="201"/>
      <c r="QZE104" s="201"/>
      <c r="QZF104" s="201"/>
      <c r="QZG104" s="201"/>
      <c r="QZH104" s="201"/>
      <c r="QZI104" s="201"/>
      <c r="QZJ104" s="201"/>
      <c r="QZK104" s="201"/>
      <c r="QZL104" s="201"/>
      <c r="QZM104" s="201"/>
      <c r="QZN104" s="201"/>
      <c r="QZO104" s="201"/>
      <c r="QZP104" s="201"/>
      <c r="QZQ104" s="201"/>
      <c r="QZR104" s="201"/>
      <c r="QZS104" s="201"/>
      <c r="QZT104" s="201"/>
      <c r="QZU104" s="201"/>
      <c r="QZV104" s="201"/>
      <c r="QZW104" s="201"/>
      <c r="QZX104" s="201"/>
      <c r="QZY104" s="201"/>
      <c r="QZZ104" s="201"/>
      <c r="RAA104" s="201"/>
      <c r="RAB104" s="201"/>
      <c r="RAC104" s="201"/>
      <c r="RAD104" s="201"/>
      <c r="RAE104" s="201"/>
      <c r="RAF104" s="201"/>
      <c r="RAG104" s="201"/>
      <c r="RAH104" s="201"/>
      <c r="RAI104" s="201"/>
      <c r="RAJ104" s="201"/>
      <c r="RAK104" s="201"/>
      <c r="RAL104" s="201"/>
      <c r="RAM104" s="201"/>
      <c r="RAN104" s="201"/>
      <c r="RAO104" s="201"/>
      <c r="RAP104" s="201"/>
      <c r="RAQ104" s="201"/>
      <c r="RAR104" s="201"/>
      <c r="RAS104" s="201"/>
      <c r="RAT104" s="201"/>
      <c r="RAU104" s="201"/>
      <c r="RAV104" s="201"/>
      <c r="RAW104" s="201"/>
      <c r="RAX104" s="201"/>
      <c r="RAY104" s="201"/>
      <c r="RAZ104" s="201"/>
      <c r="RBA104" s="201"/>
      <c r="RBB104" s="201"/>
      <c r="RBC104" s="201"/>
      <c r="RBD104" s="201"/>
      <c r="RBE104" s="201"/>
      <c r="RBF104" s="201"/>
      <c r="RBG104" s="201"/>
      <c r="RBH104" s="201"/>
      <c r="RBI104" s="201"/>
      <c r="RBJ104" s="201"/>
      <c r="RBK104" s="201"/>
      <c r="RBL104" s="201"/>
      <c r="RBM104" s="201"/>
      <c r="RBN104" s="201"/>
      <c r="RBO104" s="201"/>
      <c r="RBP104" s="201"/>
      <c r="RBQ104" s="201"/>
      <c r="RBR104" s="201"/>
      <c r="RBS104" s="201"/>
      <c r="RBT104" s="201"/>
      <c r="RBU104" s="201"/>
      <c r="RBV104" s="201"/>
      <c r="RBW104" s="201"/>
      <c r="RBX104" s="201"/>
      <c r="RBY104" s="201"/>
      <c r="RBZ104" s="201"/>
      <c r="RCA104" s="201"/>
      <c r="RCB104" s="201"/>
      <c r="RCC104" s="201"/>
      <c r="RCD104" s="201"/>
      <c r="RCE104" s="201"/>
      <c r="RCF104" s="201"/>
      <c r="RCG104" s="201"/>
      <c r="RCH104" s="201"/>
      <c r="RCI104" s="201"/>
      <c r="RCJ104" s="201"/>
      <c r="RCK104" s="201"/>
      <c r="RCL104" s="201"/>
      <c r="RCM104" s="201"/>
      <c r="RCN104" s="201"/>
      <c r="RCO104" s="201"/>
      <c r="RCP104" s="201"/>
      <c r="RCQ104" s="201"/>
      <c r="RCR104" s="201"/>
      <c r="RCS104" s="201"/>
      <c r="RCT104" s="201"/>
      <c r="RCU104" s="201"/>
      <c r="RCV104" s="201"/>
      <c r="RCW104" s="201"/>
      <c r="RCX104" s="201"/>
      <c r="RCY104" s="201"/>
      <c r="RCZ104" s="201"/>
      <c r="RDA104" s="201"/>
      <c r="RDB104" s="201"/>
      <c r="RDC104" s="201"/>
      <c r="RDD104" s="201"/>
      <c r="RDE104" s="201"/>
      <c r="RDF104" s="201"/>
      <c r="RDG104" s="201"/>
      <c r="RDH104" s="201"/>
      <c r="RDI104" s="201"/>
      <c r="RDJ104" s="201"/>
      <c r="RDK104" s="201"/>
      <c r="RDL104" s="201"/>
      <c r="RDM104" s="201"/>
      <c r="RDN104" s="201"/>
      <c r="RDO104" s="201"/>
      <c r="RDP104" s="201"/>
      <c r="RDQ104" s="201"/>
      <c r="RDR104" s="201"/>
      <c r="RDS104" s="201"/>
      <c r="RDT104" s="201"/>
      <c r="RDU104" s="201"/>
      <c r="RDV104" s="201"/>
      <c r="RDW104" s="201"/>
      <c r="RDX104" s="201"/>
      <c r="RDY104" s="201"/>
      <c r="RDZ104" s="201"/>
      <c r="REA104" s="201"/>
      <c r="REB104" s="201"/>
      <c r="REC104" s="201"/>
      <c r="RED104" s="201"/>
      <c r="REE104" s="201"/>
      <c r="REF104" s="201"/>
      <c r="REG104" s="201"/>
      <c r="REH104" s="201"/>
      <c r="REI104" s="201"/>
      <c r="REJ104" s="201"/>
      <c r="REK104" s="201"/>
      <c r="REL104" s="201"/>
      <c r="REM104" s="201"/>
      <c r="REN104" s="201"/>
      <c r="REO104" s="201"/>
      <c r="REP104" s="201"/>
      <c r="REQ104" s="201"/>
      <c r="RER104" s="201"/>
      <c r="RES104" s="201"/>
      <c r="RET104" s="201"/>
      <c r="REU104" s="201"/>
      <c r="REV104" s="201"/>
      <c r="REW104" s="201"/>
      <c r="REX104" s="201"/>
      <c r="REY104" s="201"/>
      <c r="REZ104" s="201"/>
      <c r="RFA104" s="201"/>
      <c r="RFB104" s="201"/>
      <c r="RFC104" s="201"/>
      <c r="RFD104" s="201"/>
      <c r="RFE104" s="201"/>
      <c r="RFF104" s="201"/>
      <c r="RFG104" s="201"/>
      <c r="RFH104" s="201"/>
      <c r="RFI104" s="201"/>
      <c r="RFJ104" s="201"/>
      <c r="RFK104" s="201"/>
      <c r="RFL104" s="201"/>
      <c r="RFM104" s="201"/>
      <c r="RFN104" s="201"/>
      <c r="RFO104" s="201"/>
      <c r="RFP104" s="201"/>
      <c r="RFQ104" s="201"/>
      <c r="RFR104" s="201"/>
      <c r="RFS104" s="201"/>
      <c r="RFT104" s="201"/>
      <c r="RFU104" s="201"/>
      <c r="RFV104" s="201"/>
      <c r="RFW104" s="201"/>
      <c r="RFX104" s="201"/>
      <c r="RFY104" s="201"/>
      <c r="RFZ104" s="201"/>
      <c r="RGA104" s="201"/>
      <c r="RGB104" s="201"/>
      <c r="RGC104" s="201"/>
      <c r="RGD104" s="201"/>
      <c r="RGE104" s="201"/>
      <c r="RGF104" s="201"/>
      <c r="RGG104" s="201"/>
      <c r="RGH104" s="201"/>
      <c r="RGI104" s="201"/>
      <c r="RGJ104" s="201"/>
      <c r="RGK104" s="201"/>
      <c r="RGL104" s="201"/>
      <c r="RGM104" s="201"/>
      <c r="RGN104" s="201"/>
      <c r="RGO104" s="201"/>
      <c r="RGP104" s="201"/>
      <c r="RGQ104" s="201"/>
      <c r="RGR104" s="201"/>
      <c r="RGS104" s="201"/>
      <c r="RGT104" s="201"/>
      <c r="RGU104" s="201"/>
      <c r="RGV104" s="201"/>
      <c r="RGW104" s="201"/>
      <c r="RGX104" s="201"/>
      <c r="RGY104" s="201"/>
      <c r="RGZ104" s="201"/>
      <c r="RHA104" s="201"/>
      <c r="RHB104" s="201"/>
      <c r="RHC104" s="201"/>
      <c r="RHD104" s="201"/>
      <c r="RHE104" s="201"/>
      <c r="RHF104" s="201"/>
      <c r="RHG104" s="201"/>
      <c r="RHH104" s="201"/>
      <c r="RHI104" s="201"/>
      <c r="RHJ104" s="201"/>
      <c r="RHK104" s="201"/>
      <c r="RHL104" s="201"/>
      <c r="RHM104" s="201"/>
      <c r="RHN104" s="201"/>
      <c r="RHO104" s="201"/>
      <c r="RHP104" s="201"/>
      <c r="RHQ104" s="201"/>
      <c r="RHR104" s="201"/>
      <c r="RHS104" s="201"/>
      <c r="RHT104" s="201"/>
      <c r="RHU104" s="201"/>
      <c r="RHV104" s="201"/>
      <c r="RHW104" s="201"/>
      <c r="RHX104" s="201"/>
      <c r="RHY104" s="201"/>
      <c r="RHZ104" s="201"/>
      <c r="RIA104" s="201"/>
      <c r="RIB104" s="201"/>
      <c r="RIC104" s="201"/>
      <c r="RID104" s="201"/>
      <c r="RIE104" s="201"/>
      <c r="RIF104" s="201"/>
      <c r="RIG104" s="201"/>
      <c r="RIH104" s="201"/>
      <c r="RII104" s="201"/>
      <c r="RIJ104" s="201"/>
      <c r="RIK104" s="201"/>
      <c r="RIL104" s="201"/>
      <c r="RIM104" s="201"/>
      <c r="RIN104" s="201"/>
      <c r="RIO104" s="201"/>
      <c r="RIP104" s="201"/>
      <c r="RIQ104" s="201"/>
      <c r="RIR104" s="201"/>
      <c r="RIS104" s="201"/>
      <c r="RIT104" s="201"/>
      <c r="RIU104" s="201"/>
      <c r="RIV104" s="201"/>
      <c r="RIW104" s="201"/>
      <c r="RIX104" s="201"/>
      <c r="RIY104" s="201"/>
      <c r="RIZ104" s="201"/>
      <c r="RJA104" s="201"/>
      <c r="RJB104" s="201"/>
      <c r="RJC104" s="201"/>
      <c r="RJD104" s="201"/>
      <c r="RJE104" s="201"/>
      <c r="RJF104" s="201"/>
      <c r="RJG104" s="201"/>
      <c r="RJH104" s="201"/>
      <c r="RJI104" s="201"/>
      <c r="RJJ104" s="201"/>
      <c r="RJK104" s="201"/>
      <c r="RJL104" s="201"/>
      <c r="RJM104" s="201"/>
      <c r="RJN104" s="201"/>
      <c r="RJO104" s="201"/>
      <c r="RJP104" s="201"/>
      <c r="RJQ104" s="201"/>
      <c r="RJR104" s="201"/>
      <c r="RJS104" s="201"/>
      <c r="RJT104" s="201"/>
      <c r="RJU104" s="201"/>
      <c r="RJV104" s="201"/>
      <c r="RJW104" s="201"/>
      <c r="RJX104" s="201"/>
      <c r="RJY104" s="201"/>
      <c r="RJZ104" s="201"/>
      <c r="RKA104" s="201"/>
      <c r="RKB104" s="201"/>
      <c r="RKC104" s="201"/>
      <c r="RKD104" s="201"/>
      <c r="RKE104" s="201"/>
      <c r="RKF104" s="201"/>
      <c r="RKG104" s="201"/>
      <c r="RKH104" s="201"/>
      <c r="RKI104" s="201"/>
      <c r="RKJ104" s="201"/>
      <c r="RKK104" s="201"/>
      <c r="RKL104" s="201"/>
      <c r="RKM104" s="201"/>
      <c r="RKN104" s="201"/>
      <c r="RKO104" s="201"/>
      <c r="RKP104" s="201"/>
      <c r="RKQ104" s="201"/>
      <c r="RKR104" s="201"/>
      <c r="RKS104" s="201"/>
      <c r="RKT104" s="201"/>
      <c r="RKU104" s="201"/>
      <c r="RKV104" s="201"/>
      <c r="RKW104" s="201"/>
      <c r="RKX104" s="201"/>
      <c r="RKY104" s="201"/>
      <c r="RKZ104" s="201"/>
      <c r="RLA104" s="201"/>
      <c r="RLB104" s="201"/>
      <c r="RLC104" s="201"/>
      <c r="RLD104" s="201"/>
      <c r="RLE104" s="201"/>
      <c r="RLF104" s="201"/>
      <c r="RLG104" s="201"/>
      <c r="RLH104" s="201"/>
      <c r="RLI104" s="201"/>
      <c r="RLJ104" s="201"/>
      <c r="RLK104" s="201"/>
      <c r="RLL104" s="201"/>
      <c r="RLM104" s="201"/>
      <c r="RLN104" s="201"/>
      <c r="RLO104" s="201"/>
      <c r="RLP104" s="201"/>
      <c r="RLQ104" s="201"/>
      <c r="RLR104" s="201"/>
      <c r="RLS104" s="201"/>
      <c r="RLT104" s="201"/>
      <c r="RLU104" s="201"/>
      <c r="RLV104" s="201"/>
      <c r="RLW104" s="201"/>
      <c r="RLX104" s="201"/>
      <c r="RLY104" s="201"/>
      <c r="RLZ104" s="201"/>
      <c r="RMA104" s="201"/>
      <c r="RMB104" s="201"/>
      <c r="RMC104" s="201"/>
      <c r="RMD104" s="201"/>
      <c r="RME104" s="201"/>
      <c r="RMF104" s="201"/>
      <c r="RMG104" s="201"/>
      <c r="RMH104" s="201"/>
      <c r="RMI104" s="201"/>
      <c r="RMJ104" s="201"/>
      <c r="RMK104" s="201"/>
      <c r="RML104" s="201"/>
      <c r="RMM104" s="201"/>
      <c r="RMN104" s="201"/>
      <c r="RMO104" s="201"/>
      <c r="RMP104" s="201"/>
      <c r="RMQ104" s="201"/>
      <c r="RMR104" s="201"/>
      <c r="RMS104" s="201"/>
      <c r="RMT104" s="201"/>
      <c r="RMU104" s="201"/>
      <c r="RMV104" s="201"/>
      <c r="RMW104" s="201"/>
      <c r="RMX104" s="201"/>
      <c r="RMY104" s="201"/>
      <c r="RMZ104" s="201"/>
      <c r="RNA104" s="201"/>
      <c r="RNB104" s="201"/>
      <c r="RNC104" s="201"/>
      <c r="RND104" s="201"/>
      <c r="RNE104" s="201"/>
      <c r="RNF104" s="201"/>
      <c r="RNG104" s="201"/>
      <c r="RNH104" s="201"/>
      <c r="RNI104" s="201"/>
      <c r="RNJ104" s="201"/>
      <c r="RNK104" s="201"/>
      <c r="RNL104" s="201"/>
      <c r="RNM104" s="201"/>
      <c r="RNN104" s="201"/>
      <c r="RNO104" s="201"/>
      <c r="RNP104" s="201"/>
      <c r="RNQ104" s="201"/>
      <c r="RNR104" s="201"/>
      <c r="RNS104" s="201"/>
      <c r="RNT104" s="201"/>
      <c r="RNU104" s="201"/>
      <c r="RNV104" s="201"/>
      <c r="RNW104" s="201"/>
      <c r="RNX104" s="201"/>
      <c r="RNY104" s="201"/>
      <c r="RNZ104" s="201"/>
      <c r="ROA104" s="201"/>
      <c r="ROB104" s="201"/>
      <c r="ROC104" s="201"/>
      <c r="ROD104" s="201"/>
      <c r="ROE104" s="201"/>
      <c r="ROF104" s="201"/>
      <c r="ROG104" s="201"/>
      <c r="ROH104" s="201"/>
      <c r="ROI104" s="201"/>
      <c r="ROJ104" s="201"/>
      <c r="ROK104" s="201"/>
      <c r="ROL104" s="201"/>
      <c r="ROM104" s="201"/>
      <c r="RON104" s="201"/>
      <c r="ROO104" s="201"/>
      <c r="ROP104" s="201"/>
      <c r="ROQ104" s="201"/>
      <c r="ROR104" s="201"/>
      <c r="ROS104" s="201"/>
      <c r="ROT104" s="201"/>
      <c r="ROU104" s="201"/>
      <c r="ROV104" s="201"/>
      <c r="ROW104" s="201"/>
      <c r="ROX104" s="201"/>
      <c r="ROY104" s="201"/>
      <c r="ROZ104" s="201"/>
      <c r="RPA104" s="201"/>
      <c r="RPB104" s="201"/>
      <c r="RPC104" s="201"/>
      <c r="RPD104" s="201"/>
      <c r="RPE104" s="201"/>
      <c r="RPF104" s="201"/>
      <c r="RPG104" s="201"/>
      <c r="RPH104" s="201"/>
      <c r="RPI104" s="201"/>
      <c r="RPJ104" s="201"/>
      <c r="RPK104" s="201"/>
      <c r="RPL104" s="201"/>
      <c r="RPM104" s="201"/>
      <c r="RPN104" s="201"/>
      <c r="RPO104" s="201"/>
      <c r="RPP104" s="201"/>
      <c r="RPQ104" s="201"/>
      <c r="RPR104" s="201"/>
      <c r="RPS104" s="201"/>
      <c r="RPT104" s="201"/>
      <c r="RPU104" s="201"/>
      <c r="RPV104" s="201"/>
      <c r="RPW104" s="201"/>
      <c r="RPX104" s="201"/>
      <c r="RPY104" s="201"/>
      <c r="RPZ104" s="201"/>
      <c r="RQA104" s="201"/>
      <c r="RQB104" s="201"/>
      <c r="RQC104" s="201"/>
      <c r="RQD104" s="201"/>
      <c r="RQE104" s="201"/>
      <c r="RQF104" s="201"/>
      <c r="RQG104" s="201"/>
      <c r="RQH104" s="201"/>
      <c r="RQI104" s="201"/>
      <c r="RQJ104" s="201"/>
      <c r="RQK104" s="201"/>
      <c r="RQL104" s="201"/>
      <c r="RQM104" s="201"/>
      <c r="RQN104" s="201"/>
      <c r="RQO104" s="201"/>
      <c r="RQP104" s="201"/>
      <c r="RQQ104" s="201"/>
      <c r="RQR104" s="201"/>
      <c r="RQS104" s="201"/>
      <c r="RQT104" s="201"/>
      <c r="RQU104" s="201"/>
      <c r="RQV104" s="201"/>
      <c r="RQW104" s="201"/>
      <c r="RQX104" s="201"/>
      <c r="RQY104" s="201"/>
      <c r="RQZ104" s="201"/>
      <c r="RRA104" s="201"/>
      <c r="RRB104" s="201"/>
      <c r="RRC104" s="201"/>
      <c r="RRD104" s="201"/>
      <c r="RRE104" s="201"/>
      <c r="RRF104" s="201"/>
      <c r="RRG104" s="201"/>
      <c r="RRH104" s="201"/>
      <c r="RRI104" s="201"/>
      <c r="RRJ104" s="201"/>
      <c r="RRK104" s="201"/>
      <c r="RRL104" s="201"/>
      <c r="RRM104" s="201"/>
      <c r="RRN104" s="201"/>
      <c r="RRO104" s="201"/>
      <c r="RRP104" s="201"/>
      <c r="RRQ104" s="201"/>
      <c r="RRR104" s="201"/>
      <c r="RRS104" s="201"/>
      <c r="RRT104" s="201"/>
      <c r="RRU104" s="201"/>
      <c r="RRV104" s="201"/>
      <c r="RRW104" s="201"/>
      <c r="RRX104" s="201"/>
      <c r="RRY104" s="201"/>
      <c r="RRZ104" s="201"/>
      <c r="RSA104" s="201"/>
      <c r="RSB104" s="201"/>
      <c r="RSC104" s="201"/>
      <c r="RSD104" s="201"/>
      <c r="RSE104" s="201"/>
      <c r="RSF104" s="201"/>
      <c r="RSG104" s="201"/>
      <c r="RSH104" s="201"/>
      <c r="RSI104" s="201"/>
      <c r="RSJ104" s="201"/>
      <c r="RSK104" s="201"/>
      <c r="RSL104" s="201"/>
      <c r="RSM104" s="201"/>
      <c r="RSN104" s="201"/>
      <c r="RSO104" s="201"/>
      <c r="RSP104" s="201"/>
      <c r="RSQ104" s="201"/>
      <c r="RSR104" s="201"/>
      <c r="RSS104" s="201"/>
      <c r="RST104" s="201"/>
      <c r="RSU104" s="201"/>
      <c r="RSV104" s="201"/>
      <c r="RSW104" s="201"/>
      <c r="RSX104" s="201"/>
      <c r="RSY104" s="201"/>
      <c r="RSZ104" s="201"/>
      <c r="RTA104" s="201"/>
      <c r="RTB104" s="201"/>
      <c r="RTC104" s="201"/>
      <c r="RTD104" s="201"/>
      <c r="RTE104" s="201"/>
      <c r="RTF104" s="201"/>
      <c r="RTG104" s="201"/>
      <c r="RTH104" s="201"/>
      <c r="RTI104" s="201"/>
      <c r="RTJ104" s="201"/>
      <c r="RTK104" s="201"/>
      <c r="RTL104" s="201"/>
      <c r="RTM104" s="201"/>
      <c r="RTN104" s="201"/>
      <c r="RTO104" s="201"/>
      <c r="RTP104" s="201"/>
      <c r="RTQ104" s="201"/>
      <c r="RTR104" s="201"/>
      <c r="RTS104" s="201"/>
      <c r="RTT104" s="201"/>
      <c r="RTU104" s="201"/>
      <c r="RTV104" s="201"/>
      <c r="RTW104" s="201"/>
      <c r="RTX104" s="201"/>
      <c r="RTY104" s="201"/>
      <c r="RTZ104" s="201"/>
      <c r="RUA104" s="201"/>
      <c r="RUB104" s="201"/>
      <c r="RUC104" s="201"/>
      <c r="RUD104" s="201"/>
      <c r="RUE104" s="201"/>
      <c r="RUF104" s="201"/>
      <c r="RUG104" s="201"/>
      <c r="RUH104" s="201"/>
      <c r="RUI104" s="201"/>
      <c r="RUJ104" s="201"/>
      <c r="RUK104" s="201"/>
      <c r="RUL104" s="201"/>
      <c r="RUM104" s="201"/>
      <c r="RUN104" s="201"/>
      <c r="RUO104" s="201"/>
      <c r="RUP104" s="201"/>
      <c r="RUQ104" s="201"/>
      <c r="RUR104" s="201"/>
      <c r="RUS104" s="201"/>
      <c r="RUT104" s="201"/>
      <c r="RUU104" s="201"/>
      <c r="RUV104" s="201"/>
      <c r="RUW104" s="201"/>
      <c r="RUX104" s="201"/>
      <c r="RUY104" s="201"/>
      <c r="RUZ104" s="201"/>
      <c r="RVA104" s="201"/>
      <c r="RVB104" s="201"/>
      <c r="RVC104" s="201"/>
      <c r="RVD104" s="201"/>
      <c r="RVE104" s="201"/>
      <c r="RVF104" s="201"/>
      <c r="RVG104" s="201"/>
      <c r="RVH104" s="201"/>
      <c r="RVI104" s="201"/>
      <c r="RVJ104" s="201"/>
      <c r="RVK104" s="201"/>
      <c r="RVL104" s="201"/>
      <c r="RVM104" s="201"/>
      <c r="RVN104" s="201"/>
      <c r="RVO104" s="201"/>
      <c r="RVP104" s="201"/>
      <c r="RVQ104" s="201"/>
      <c r="RVR104" s="201"/>
      <c r="RVS104" s="201"/>
      <c r="RVT104" s="201"/>
      <c r="RVU104" s="201"/>
      <c r="RVV104" s="201"/>
      <c r="RVW104" s="201"/>
      <c r="RVX104" s="201"/>
      <c r="RVY104" s="201"/>
      <c r="RVZ104" s="201"/>
      <c r="RWA104" s="201"/>
      <c r="RWB104" s="201"/>
      <c r="RWC104" s="201"/>
      <c r="RWD104" s="201"/>
      <c r="RWE104" s="201"/>
      <c r="RWF104" s="201"/>
      <c r="RWG104" s="201"/>
      <c r="RWH104" s="201"/>
      <c r="RWI104" s="201"/>
      <c r="RWJ104" s="201"/>
      <c r="RWK104" s="201"/>
      <c r="RWL104" s="201"/>
      <c r="RWM104" s="201"/>
      <c r="RWN104" s="201"/>
      <c r="RWO104" s="201"/>
      <c r="RWP104" s="201"/>
      <c r="RWQ104" s="201"/>
      <c r="RWR104" s="201"/>
      <c r="RWS104" s="201"/>
      <c r="RWT104" s="201"/>
      <c r="RWU104" s="201"/>
      <c r="RWV104" s="201"/>
      <c r="RWW104" s="201"/>
      <c r="RWX104" s="201"/>
      <c r="RWY104" s="201"/>
      <c r="RWZ104" s="201"/>
      <c r="RXA104" s="201"/>
      <c r="RXB104" s="201"/>
      <c r="RXC104" s="201"/>
      <c r="RXD104" s="201"/>
      <c r="RXE104" s="201"/>
      <c r="RXF104" s="201"/>
      <c r="RXG104" s="201"/>
      <c r="RXH104" s="201"/>
      <c r="RXI104" s="201"/>
      <c r="RXJ104" s="201"/>
      <c r="RXK104" s="201"/>
      <c r="RXL104" s="201"/>
      <c r="RXM104" s="201"/>
      <c r="RXN104" s="201"/>
      <c r="RXO104" s="201"/>
      <c r="RXP104" s="201"/>
      <c r="RXQ104" s="201"/>
      <c r="RXR104" s="201"/>
      <c r="RXS104" s="201"/>
      <c r="RXT104" s="201"/>
      <c r="RXU104" s="201"/>
      <c r="RXV104" s="201"/>
      <c r="RXW104" s="201"/>
      <c r="RXX104" s="201"/>
      <c r="RXY104" s="201"/>
      <c r="RXZ104" s="201"/>
      <c r="RYA104" s="201"/>
      <c r="RYB104" s="201"/>
      <c r="RYC104" s="201"/>
      <c r="RYD104" s="201"/>
      <c r="RYE104" s="201"/>
      <c r="RYF104" s="201"/>
      <c r="RYG104" s="201"/>
      <c r="RYH104" s="201"/>
      <c r="RYI104" s="201"/>
      <c r="RYJ104" s="201"/>
      <c r="RYK104" s="201"/>
      <c r="RYL104" s="201"/>
      <c r="RYM104" s="201"/>
      <c r="RYN104" s="201"/>
      <c r="RYO104" s="201"/>
      <c r="RYP104" s="201"/>
      <c r="RYQ104" s="201"/>
      <c r="RYR104" s="201"/>
      <c r="RYS104" s="201"/>
      <c r="RYT104" s="201"/>
      <c r="RYU104" s="201"/>
      <c r="RYV104" s="201"/>
      <c r="RYW104" s="201"/>
      <c r="RYX104" s="201"/>
      <c r="RYY104" s="201"/>
      <c r="RYZ104" s="201"/>
      <c r="RZA104" s="201"/>
      <c r="RZB104" s="201"/>
      <c r="RZC104" s="201"/>
      <c r="RZD104" s="201"/>
      <c r="RZE104" s="201"/>
      <c r="RZF104" s="201"/>
      <c r="RZG104" s="201"/>
      <c r="RZH104" s="201"/>
      <c r="RZI104" s="201"/>
      <c r="RZJ104" s="201"/>
      <c r="RZK104" s="201"/>
      <c r="RZL104" s="201"/>
      <c r="RZM104" s="201"/>
      <c r="RZN104" s="201"/>
      <c r="RZO104" s="201"/>
      <c r="RZP104" s="201"/>
      <c r="RZQ104" s="201"/>
      <c r="RZR104" s="201"/>
      <c r="RZS104" s="201"/>
      <c r="RZT104" s="201"/>
      <c r="RZU104" s="201"/>
      <c r="RZV104" s="201"/>
      <c r="RZW104" s="201"/>
      <c r="RZX104" s="201"/>
      <c r="RZY104" s="201"/>
      <c r="RZZ104" s="201"/>
      <c r="SAA104" s="201"/>
      <c r="SAB104" s="201"/>
      <c r="SAC104" s="201"/>
      <c r="SAD104" s="201"/>
      <c r="SAE104" s="201"/>
      <c r="SAF104" s="201"/>
      <c r="SAG104" s="201"/>
      <c r="SAH104" s="201"/>
      <c r="SAI104" s="201"/>
      <c r="SAJ104" s="201"/>
      <c r="SAK104" s="201"/>
      <c r="SAL104" s="201"/>
      <c r="SAM104" s="201"/>
      <c r="SAN104" s="201"/>
      <c r="SAO104" s="201"/>
      <c r="SAP104" s="201"/>
      <c r="SAQ104" s="201"/>
      <c r="SAR104" s="201"/>
      <c r="SAS104" s="201"/>
      <c r="SAT104" s="201"/>
      <c r="SAU104" s="201"/>
      <c r="SAV104" s="201"/>
      <c r="SAW104" s="201"/>
      <c r="SAX104" s="201"/>
      <c r="SAY104" s="201"/>
      <c r="SAZ104" s="201"/>
      <c r="SBA104" s="201"/>
      <c r="SBB104" s="201"/>
      <c r="SBC104" s="201"/>
      <c r="SBD104" s="201"/>
      <c r="SBE104" s="201"/>
      <c r="SBF104" s="201"/>
      <c r="SBG104" s="201"/>
      <c r="SBH104" s="201"/>
      <c r="SBI104" s="201"/>
      <c r="SBJ104" s="201"/>
      <c r="SBK104" s="201"/>
      <c r="SBL104" s="201"/>
      <c r="SBM104" s="201"/>
      <c r="SBN104" s="201"/>
      <c r="SBO104" s="201"/>
      <c r="SBP104" s="201"/>
      <c r="SBQ104" s="201"/>
      <c r="SBR104" s="201"/>
      <c r="SBS104" s="201"/>
      <c r="SBT104" s="201"/>
      <c r="SBU104" s="201"/>
      <c r="SBV104" s="201"/>
      <c r="SBW104" s="201"/>
      <c r="SBX104" s="201"/>
      <c r="SBY104" s="201"/>
      <c r="SBZ104" s="201"/>
      <c r="SCA104" s="201"/>
      <c r="SCB104" s="201"/>
      <c r="SCC104" s="201"/>
      <c r="SCD104" s="201"/>
      <c r="SCE104" s="201"/>
      <c r="SCF104" s="201"/>
      <c r="SCG104" s="201"/>
      <c r="SCH104" s="201"/>
      <c r="SCI104" s="201"/>
      <c r="SCJ104" s="201"/>
      <c r="SCK104" s="201"/>
      <c r="SCL104" s="201"/>
      <c r="SCM104" s="201"/>
      <c r="SCN104" s="201"/>
      <c r="SCO104" s="201"/>
      <c r="SCP104" s="201"/>
      <c r="SCQ104" s="201"/>
      <c r="SCR104" s="201"/>
      <c r="SCS104" s="201"/>
      <c r="SCT104" s="201"/>
      <c r="SCU104" s="201"/>
      <c r="SCV104" s="201"/>
      <c r="SCW104" s="201"/>
      <c r="SCX104" s="201"/>
      <c r="SCY104" s="201"/>
      <c r="SCZ104" s="201"/>
      <c r="SDA104" s="201"/>
      <c r="SDB104" s="201"/>
      <c r="SDC104" s="201"/>
      <c r="SDD104" s="201"/>
      <c r="SDE104" s="201"/>
      <c r="SDF104" s="201"/>
      <c r="SDG104" s="201"/>
      <c r="SDH104" s="201"/>
      <c r="SDI104" s="201"/>
      <c r="SDJ104" s="201"/>
      <c r="SDK104" s="201"/>
      <c r="SDL104" s="201"/>
      <c r="SDM104" s="201"/>
      <c r="SDN104" s="201"/>
      <c r="SDO104" s="201"/>
      <c r="SDP104" s="201"/>
      <c r="SDQ104" s="201"/>
      <c r="SDR104" s="201"/>
      <c r="SDS104" s="201"/>
      <c r="SDT104" s="201"/>
      <c r="SDU104" s="201"/>
      <c r="SDV104" s="201"/>
      <c r="SDW104" s="201"/>
      <c r="SDX104" s="201"/>
      <c r="SDY104" s="201"/>
      <c r="SDZ104" s="201"/>
      <c r="SEA104" s="201"/>
      <c r="SEB104" s="201"/>
      <c r="SEC104" s="201"/>
      <c r="SED104" s="201"/>
      <c r="SEE104" s="201"/>
      <c r="SEF104" s="201"/>
      <c r="SEG104" s="201"/>
      <c r="SEH104" s="201"/>
      <c r="SEI104" s="201"/>
      <c r="SEJ104" s="201"/>
      <c r="SEK104" s="201"/>
      <c r="SEL104" s="201"/>
      <c r="SEM104" s="201"/>
      <c r="SEN104" s="201"/>
      <c r="SEO104" s="201"/>
      <c r="SEP104" s="201"/>
      <c r="SEQ104" s="201"/>
      <c r="SER104" s="201"/>
      <c r="SES104" s="201"/>
      <c r="SET104" s="201"/>
      <c r="SEU104" s="201"/>
      <c r="SEV104" s="201"/>
      <c r="SEW104" s="201"/>
      <c r="SEX104" s="201"/>
      <c r="SEY104" s="201"/>
      <c r="SEZ104" s="201"/>
      <c r="SFA104" s="201"/>
      <c r="SFB104" s="201"/>
      <c r="SFC104" s="201"/>
      <c r="SFD104" s="201"/>
      <c r="SFE104" s="201"/>
      <c r="SFF104" s="201"/>
      <c r="SFG104" s="201"/>
      <c r="SFH104" s="201"/>
      <c r="SFI104" s="201"/>
      <c r="SFJ104" s="201"/>
      <c r="SFK104" s="201"/>
      <c r="SFL104" s="201"/>
      <c r="SFM104" s="201"/>
      <c r="SFN104" s="201"/>
      <c r="SFO104" s="201"/>
      <c r="SFP104" s="201"/>
      <c r="SFQ104" s="201"/>
      <c r="SFR104" s="201"/>
      <c r="SFS104" s="201"/>
      <c r="SFT104" s="201"/>
      <c r="SFU104" s="201"/>
      <c r="SFV104" s="201"/>
      <c r="SFW104" s="201"/>
      <c r="SFX104" s="201"/>
      <c r="SFY104" s="201"/>
      <c r="SFZ104" s="201"/>
      <c r="SGA104" s="201"/>
      <c r="SGB104" s="201"/>
      <c r="SGC104" s="201"/>
      <c r="SGD104" s="201"/>
      <c r="SGE104" s="201"/>
      <c r="SGF104" s="201"/>
      <c r="SGG104" s="201"/>
      <c r="SGH104" s="201"/>
      <c r="SGI104" s="201"/>
      <c r="SGJ104" s="201"/>
      <c r="SGK104" s="201"/>
      <c r="SGL104" s="201"/>
      <c r="SGM104" s="201"/>
      <c r="SGN104" s="201"/>
      <c r="SGO104" s="201"/>
      <c r="SGP104" s="201"/>
      <c r="SGQ104" s="201"/>
      <c r="SGR104" s="201"/>
      <c r="SGS104" s="201"/>
      <c r="SGT104" s="201"/>
      <c r="SGU104" s="201"/>
      <c r="SGV104" s="201"/>
      <c r="SGW104" s="201"/>
      <c r="SGX104" s="201"/>
      <c r="SGY104" s="201"/>
      <c r="SGZ104" s="201"/>
      <c r="SHA104" s="201"/>
      <c r="SHB104" s="201"/>
      <c r="SHC104" s="201"/>
      <c r="SHD104" s="201"/>
      <c r="SHE104" s="201"/>
      <c r="SHF104" s="201"/>
      <c r="SHG104" s="201"/>
      <c r="SHH104" s="201"/>
      <c r="SHI104" s="201"/>
      <c r="SHJ104" s="201"/>
      <c r="SHK104" s="201"/>
      <c r="SHL104" s="201"/>
      <c r="SHM104" s="201"/>
      <c r="SHN104" s="201"/>
      <c r="SHO104" s="201"/>
      <c r="SHP104" s="201"/>
      <c r="SHQ104" s="201"/>
      <c r="SHR104" s="201"/>
      <c r="SHS104" s="201"/>
      <c r="SHT104" s="201"/>
      <c r="SHU104" s="201"/>
      <c r="SHV104" s="201"/>
      <c r="SHW104" s="201"/>
      <c r="SHX104" s="201"/>
      <c r="SHY104" s="201"/>
      <c r="SHZ104" s="201"/>
      <c r="SIA104" s="201"/>
      <c r="SIB104" s="201"/>
      <c r="SIC104" s="201"/>
      <c r="SID104" s="201"/>
      <c r="SIE104" s="201"/>
      <c r="SIF104" s="201"/>
      <c r="SIG104" s="201"/>
      <c r="SIH104" s="201"/>
      <c r="SII104" s="201"/>
      <c r="SIJ104" s="201"/>
      <c r="SIK104" s="201"/>
      <c r="SIL104" s="201"/>
      <c r="SIM104" s="201"/>
      <c r="SIN104" s="201"/>
      <c r="SIO104" s="201"/>
      <c r="SIP104" s="201"/>
      <c r="SIQ104" s="201"/>
      <c r="SIR104" s="201"/>
      <c r="SIS104" s="201"/>
      <c r="SIT104" s="201"/>
      <c r="SIU104" s="201"/>
      <c r="SIV104" s="201"/>
      <c r="SIW104" s="201"/>
      <c r="SIX104" s="201"/>
      <c r="SIY104" s="201"/>
      <c r="SIZ104" s="201"/>
      <c r="SJA104" s="201"/>
      <c r="SJB104" s="201"/>
      <c r="SJC104" s="201"/>
      <c r="SJD104" s="201"/>
      <c r="SJE104" s="201"/>
      <c r="SJF104" s="201"/>
      <c r="SJG104" s="201"/>
      <c r="SJH104" s="201"/>
      <c r="SJI104" s="201"/>
      <c r="SJJ104" s="201"/>
      <c r="SJK104" s="201"/>
      <c r="SJL104" s="201"/>
      <c r="SJM104" s="201"/>
      <c r="SJN104" s="201"/>
      <c r="SJO104" s="201"/>
      <c r="SJP104" s="201"/>
      <c r="SJQ104" s="201"/>
      <c r="SJR104" s="201"/>
      <c r="SJS104" s="201"/>
      <c r="SJT104" s="201"/>
      <c r="SJU104" s="201"/>
      <c r="SJV104" s="201"/>
      <c r="SJW104" s="201"/>
      <c r="SJX104" s="201"/>
      <c r="SJY104" s="201"/>
      <c r="SJZ104" s="201"/>
      <c r="SKA104" s="201"/>
      <c r="SKB104" s="201"/>
      <c r="SKC104" s="201"/>
      <c r="SKD104" s="201"/>
      <c r="SKE104" s="201"/>
      <c r="SKF104" s="201"/>
      <c r="SKG104" s="201"/>
      <c r="SKH104" s="201"/>
      <c r="SKI104" s="201"/>
      <c r="SKJ104" s="201"/>
      <c r="SKK104" s="201"/>
      <c r="SKL104" s="201"/>
      <c r="SKM104" s="201"/>
      <c r="SKN104" s="201"/>
      <c r="SKO104" s="201"/>
      <c r="SKP104" s="201"/>
      <c r="SKQ104" s="201"/>
      <c r="SKR104" s="201"/>
      <c r="SKS104" s="201"/>
      <c r="SKT104" s="201"/>
      <c r="SKU104" s="201"/>
      <c r="SKV104" s="201"/>
      <c r="SKW104" s="201"/>
      <c r="SKX104" s="201"/>
      <c r="SKY104" s="201"/>
      <c r="SKZ104" s="201"/>
      <c r="SLA104" s="201"/>
      <c r="SLB104" s="201"/>
      <c r="SLC104" s="201"/>
      <c r="SLD104" s="201"/>
      <c r="SLE104" s="201"/>
      <c r="SLF104" s="201"/>
      <c r="SLG104" s="201"/>
      <c r="SLH104" s="201"/>
      <c r="SLI104" s="201"/>
      <c r="SLJ104" s="201"/>
      <c r="SLK104" s="201"/>
      <c r="SLL104" s="201"/>
      <c r="SLM104" s="201"/>
      <c r="SLN104" s="201"/>
      <c r="SLO104" s="201"/>
      <c r="SLP104" s="201"/>
      <c r="SLQ104" s="201"/>
      <c r="SLR104" s="201"/>
      <c r="SLS104" s="201"/>
      <c r="SLT104" s="201"/>
      <c r="SLU104" s="201"/>
      <c r="SLV104" s="201"/>
      <c r="SLW104" s="201"/>
      <c r="SLX104" s="201"/>
      <c r="SLY104" s="201"/>
      <c r="SLZ104" s="201"/>
      <c r="SMA104" s="201"/>
      <c r="SMB104" s="201"/>
      <c r="SMC104" s="201"/>
      <c r="SMD104" s="201"/>
      <c r="SME104" s="201"/>
      <c r="SMF104" s="201"/>
      <c r="SMG104" s="201"/>
      <c r="SMH104" s="201"/>
      <c r="SMI104" s="201"/>
      <c r="SMJ104" s="201"/>
      <c r="SMK104" s="201"/>
      <c r="SML104" s="201"/>
      <c r="SMM104" s="201"/>
      <c r="SMN104" s="201"/>
      <c r="SMO104" s="201"/>
      <c r="SMP104" s="201"/>
      <c r="SMQ104" s="201"/>
      <c r="SMR104" s="201"/>
      <c r="SMS104" s="201"/>
      <c r="SMT104" s="201"/>
      <c r="SMU104" s="201"/>
      <c r="SMV104" s="201"/>
      <c r="SMW104" s="201"/>
      <c r="SMX104" s="201"/>
      <c r="SMY104" s="201"/>
      <c r="SMZ104" s="201"/>
      <c r="SNA104" s="201"/>
      <c r="SNB104" s="201"/>
      <c r="SNC104" s="201"/>
      <c r="SND104" s="201"/>
      <c r="SNE104" s="201"/>
      <c r="SNF104" s="201"/>
      <c r="SNG104" s="201"/>
      <c r="SNH104" s="201"/>
      <c r="SNI104" s="201"/>
      <c r="SNJ104" s="201"/>
      <c r="SNK104" s="201"/>
      <c r="SNL104" s="201"/>
      <c r="SNM104" s="201"/>
      <c r="SNN104" s="201"/>
      <c r="SNO104" s="201"/>
      <c r="SNP104" s="201"/>
      <c r="SNQ104" s="201"/>
      <c r="SNR104" s="201"/>
      <c r="SNS104" s="201"/>
      <c r="SNT104" s="201"/>
      <c r="SNU104" s="201"/>
      <c r="SNV104" s="201"/>
      <c r="SNW104" s="201"/>
      <c r="SNX104" s="201"/>
      <c r="SNY104" s="201"/>
      <c r="SNZ104" s="201"/>
      <c r="SOA104" s="201"/>
      <c r="SOB104" s="201"/>
      <c r="SOC104" s="201"/>
      <c r="SOD104" s="201"/>
      <c r="SOE104" s="201"/>
      <c r="SOF104" s="201"/>
      <c r="SOG104" s="201"/>
      <c r="SOH104" s="201"/>
      <c r="SOI104" s="201"/>
      <c r="SOJ104" s="201"/>
      <c r="SOK104" s="201"/>
      <c r="SOL104" s="201"/>
      <c r="SOM104" s="201"/>
      <c r="SON104" s="201"/>
      <c r="SOO104" s="201"/>
      <c r="SOP104" s="201"/>
      <c r="SOQ104" s="201"/>
      <c r="SOR104" s="201"/>
      <c r="SOS104" s="201"/>
      <c r="SOT104" s="201"/>
      <c r="SOU104" s="201"/>
      <c r="SOV104" s="201"/>
      <c r="SOW104" s="201"/>
      <c r="SOX104" s="201"/>
      <c r="SOY104" s="201"/>
      <c r="SOZ104" s="201"/>
      <c r="SPA104" s="201"/>
      <c r="SPB104" s="201"/>
      <c r="SPC104" s="201"/>
      <c r="SPD104" s="201"/>
      <c r="SPE104" s="201"/>
      <c r="SPF104" s="201"/>
      <c r="SPG104" s="201"/>
      <c r="SPH104" s="201"/>
      <c r="SPI104" s="201"/>
      <c r="SPJ104" s="201"/>
      <c r="SPK104" s="201"/>
      <c r="SPL104" s="201"/>
      <c r="SPM104" s="201"/>
      <c r="SPN104" s="201"/>
      <c r="SPO104" s="201"/>
      <c r="SPP104" s="201"/>
      <c r="SPQ104" s="201"/>
      <c r="SPR104" s="201"/>
      <c r="SPS104" s="201"/>
      <c r="SPT104" s="201"/>
      <c r="SPU104" s="201"/>
      <c r="SPV104" s="201"/>
      <c r="SPW104" s="201"/>
      <c r="SPX104" s="201"/>
      <c r="SPY104" s="201"/>
      <c r="SPZ104" s="201"/>
      <c r="SQA104" s="201"/>
      <c r="SQB104" s="201"/>
      <c r="SQC104" s="201"/>
      <c r="SQD104" s="201"/>
      <c r="SQE104" s="201"/>
      <c r="SQF104" s="201"/>
      <c r="SQG104" s="201"/>
      <c r="SQH104" s="201"/>
      <c r="SQI104" s="201"/>
      <c r="SQJ104" s="201"/>
      <c r="SQK104" s="201"/>
      <c r="SQL104" s="201"/>
      <c r="SQM104" s="201"/>
      <c r="SQN104" s="201"/>
      <c r="SQO104" s="201"/>
      <c r="SQP104" s="201"/>
      <c r="SQQ104" s="201"/>
      <c r="SQR104" s="201"/>
      <c r="SQS104" s="201"/>
      <c r="SQT104" s="201"/>
      <c r="SQU104" s="201"/>
      <c r="SQV104" s="201"/>
      <c r="SQW104" s="201"/>
      <c r="SQX104" s="201"/>
      <c r="SQY104" s="201"/>
      <c r="SQZ104" s="201"/>
      <c r="SRA104" s="201"/>
      <c r="SRB104" s="201"/>
      <c r="SRC104" s="201"/>
      <c r="SRD104" s="201"/>
      <c r="SRE104" s="201"/>
      <c r="SRF104" s="201"/>
      <c r="SRG104" s="201"/>
      <c r="SRH104" s="201"/>
      <c r="SRI104" s="201"/>
      <c r="SRJ104" s="201"/>
      <c r="SRK104" s="201"/>
      <c r="SRL104" s="201"/>
      <c r="SRM104" s="201"/>
      <c r="SRN104" s="201"/>
      <c r="SRO104" s="201"/>
      <c r="SRP104" s="201"/>
      <c r="SRQ104" s="201"/>
      <c r="SRR104" s="201"/>
      <c r="SRS104" s="201"/>
      <c r="SRT104" s="201"/>
      <c r="SRU104" s="201"/>
      <c r="SRV104" s="201"/>
      <c r="SRW104" s="201"/>
      <c r="SRX104" s="201"/>
      <c r="SRY104" s="201"/>
      <c r="SRZ104" s="201"/>
      <c r="SSA104" s="201"/>
      <c r="SSB104" s="201"/>
      <c r="SSC104" s="201"/>
      <c r="SSD104" s="201"/>
      <c r="SSE104" s="201"/>
      <c r="SSF104" s="201"/>
      <c r="SSG104" s="201"/>
      <c r="SSH104" s="201"/>
      <c r="SSI104" s="201"/>
      <c r="SSJ104" s="201"/>
      <c r="SSK104" s="201"/>
      <c r="SSL104" s="201"/>
      <c r="SSM104" s="201"/>
      <c r="SSN104" s="201"/>
      <c r="SSO104" s="201"/>
      <c r="SSP104" s="201"/>
      <c r="SSQ104" s="201"/>
      <c r="SSR104" s="201"/>
      <c r="SSS104" s="201"/>
      <c r="SST104" s="201"/>
      <c r="SSU104" s="201"/>
      <c r="SSV104" s="201"/>
      <c r="SSW104" s="201"/>
      <c r="SSX104" s="201"/>
      <c r="SSY104" s="201"/>
      <c r="SSZ104" s="201"/>
      <c r="STA104" s="201"/>
      <c r="STB104" s="201"/>
      <c r="STC104" s="201"/>
      <c r="STD104" s="201"/>
      <c r="STE104" s="201"/>
      <c r="STF104" s="201"/>
      <c r="STG104" s="201"/>
      <c r="STH104" s="201"/>
      <c r="STI104" s="201"/>
      <c r="STJ104" s="201"/>
      <c r="STK104" s="201"/>
      <c r="STL104" s="201"/>
      <c r="STM104" s="201"/>
      <c r="STN104" s="201"/>
      <c r="STO104" s="201"/>
      <c r="STP104" s="201"/>
      <c r="STQ104" s="201"/>
      <c r="STR104" s="201"/>
      <c r="STS104" s="201"/>
      <c r="STT104" s="201"/>
      <c r="STU104" s="201"/>
      <c r="STV104" s="201"/>
      <c r="STW104" s="201"/>
      <c r="STX104" s="201"/>
      <c r="STY104" s="201"/>
      <c r="STZ104" s="201"/>
      <c r="SUA104" s="201"/>
      <c r="SUB104" s="201"/>
      <c r="SUC104" s="201"/>
      <c r="SUD104" s="201"/>
      <c r="SUE104" s="201"/>
      <c r="SUF104" s="201"/>
      <c r="SUG104" s="201"/>
      <c r="SUH104" s="201"/>
      <c r="SUI104" s="201"/>
      <c r="SUJ104" s="201"/>
      <c r="SUK104" s="201"/>
      <c r="SUL104" s="201"/>
      <c r="SUM104" s="201"/>
      <c r="SUN104" s="201"/>
      <c r="SUO104" s="201"/>
      <c r="SUP104" s="201"/>
      <c r="SUQ104" s="201"/>
      <c r="SUR104" s="201"/>
      <c r="SUS104" s="201"/>
      <c r="SUT104" s="201"/>
      <c r="SUU104" s="201"/>
      <c r="SUV104" s="201"/>
      <c r="SUW104" s="201"/>
      <c r="SUX104" s="201"/>
      <c r="SUY104" s="201"/>
      <c r="SUZ104" s="201"/>
      <c r="SVA104" s="201"/>
      <c r="SVB104" s="201"/>
      <c r="SVC104" s="201"/>
      <c r="SVD104" s="201"/>
      <c r="SVE104" s="201"/>
      <c r="SVF104" s="201"/>
      <c r="SVG104" s="201"/>
      <c r="SVH104" s="201"/>
      <c r="SVI104" s="201"/>
      <c r="SVJ104" s="201"/>
      <c r="SVK104" s="201"/>
      <c r="SVL104" s="201"/>
      <c r="SVM104" s="201"/>
      <c r="SVN104" s="201"/>
      <c r="SVO104" s="201"/>
      <c r="SVP104" s="201"/>
      <c r="SVQ104" s="201"/>
      <c r="SVR104" s="201"/>
      <c r="SVS104" s="201"/>
      <c r="SVT104" s="201"/>
      <c r="SVU104" s="201"/>
      <c r="SVV104" s="201"/>
      <c r="SVW104" s="201"/>
      <c r="SVX104" s="201"/>
      <c r="SVY104" s="201"/>
      <c r="SVZ104" s="201"/>
      <c r="SWA104" s="201"/>
      <c r="SWB104" s="201"/>
      <c r="SWC104" s="201"/>
      <c r="SWD104" s="201"/>
      <c r="SWE104" s="201"/>
      <c r="SWF104" s="201"/>
      <c r="SWG104" s="201"/>
      <c r="SWH104" s="201"/>
      <c r="SWI104" s="201"/>
      <c r="SWJ104" s="201"/>
      <c r="SWK104" s="201"/>
      <c r="SWL104" s="201"/>
      <c r="SWM104" s="201"/>
      <c r="SWN104" s="201"/>
      <c r="SWO104" s="201"/>
      <c r="SWP104" s="201"/>
      <c r="SWQ104" s="201"/>
      <c r="SWR104" s="201"/>
      <c r="SWS104" s="201"/>
      <c r="SWT104" s="201"/>
      <c r="SWU104" s="201"/>
      <c r="SWV104" s="201"/>
      <c r="SWW104" s="201"/>
      <c r="SWX104" s="201"/>
      <c r="SWY104" s="201"/>
      <c r="SWZ104" s="201"/>
      <c r="SXA104" s="201"/>
      <c r="SXB104" s="201"/>
      <c r="SXC104" s="201"/>
      <c r="SXD104" s="201"/>
      <c r="SXE104" s="201"/>
      <c r="SXF104" s="201"/>
      <c r="SXG104" s="201"/>
      <c r="SXH104" s="201"/>
      <c r="SXI104" s="201"/>
      <c r="SXJ104" s="201"/>
      <c r="SXK104" s="201"/>
      <c r="SXL104" s="201"/>
      <c r="SXM104" s="201"/>
      <c r="SXN104" s="201"/>
      <c r="SXO104" s="201"/>
      <c r="SXP104" s="201"/>
      <c r="SXQ104" s="201"/>
      <c r="SXR104" s="201"/>
      <c r="SXS104" s="201"/>
      <c r="SXT104" s="201"/>
      <c r="SXU104" s="201"/>
      <c r="SXV104" s="201"/>
      <c r="SXW104" s="201"/>
      <c r="SXX104" s="201"/>
      <c r="SXY104" s="201"/>
      <c r="SXZ104" s="201"/>
      <c r="SYA104" s="201"/>
      <c r="SYB104" s="201"/>
      <c r="SYC104" s="201"/>
      <c r="SYD104" s="201"/>
      <c r="SYE104" s="201"/>
      <c r="SYF104" s="201"/>
      <c r="SYG104" s="201"/>
      <c r="SYH104" s="201"/>
      <c r="SYI104" s="201"/>
      <c r="SYJ104" s="201"/>
      <c r="SYK104" s="201"/>
      <c r="SYL104" s="201"/>
      <c r="SYM104" s="201"/>
      <c r="SYN104" s="201"/>
      <c r="SYO104" s="201"/>
      <c r="SYP104" s="201"/>
      <c r="SYQ104" s="201"/>
      <c r="SYR104" s="201"/>
      <c r="SYS104" s="201"/>
      <c r="SYT104" s="201"/>
      <c r="SYU104" s="201"/>
      <c r="SYV104" s="201"/>
      <c r="SYW104" s="201"/>
      <c r="SYX104" s="201"/>
      <c r="SYY104" s="201"/>
      <c r="SYZ104" s="201"/>
      <c r="SZA104" s="201"/>
      <c r="SZB104" s="201"/>
      <c r="SZC104" s="201"/>
      <c r="SZD104" s="201"/>
      <c r="SZE104" s="201"/>
      <c r="SZF104" s="201"/>
      <c r="SZG104" s="201"/>
      <c r="SZH104" s="201"/>
      <c r="SZI104" s="201"/>
      <c r="SZJ104" s="201"/>
      <c r="SZK104" s="201"/>
      <c r="SZL104" s="201"/>
      <c r="SZM104" s="201"/>
      <c r="SZN104" s="201"/>
      <c r="SZO104" s="201"/>
      <c r="SZP104" s="201"/>
      <c r="SZQ104" s="201"/>
      <c r="SZR104" s="201"/>
      <c r="SZS104" s="201"/>
      <c r="SZT104" s="201"/>
      <c r="SZU104" s="201"/>
      <c r="SZV104" s="201"/>
      <c r="SZW104" s="201"/>
      <c r="SZX104" s="201"/>
      <c r="SZY104" s="201"/>
      <c r="SZZ104" s="201"/>
      <c r="TAA104" s="201"/>
      <c r="TAB104" s="201"/>
      <c r="TAC104" s="201"/>
      <c r="TAD104" s="201"/>
      <c r="TAE104" s="201"/>
      <c r="TAF104" s="201"/>
      <c r="TAG104" s="201"/>
      <c r="TAH104" s="201"/>
      <c r="TAI104" s="201"/>
      <c r="TAJ104" s="201"/>
      <c r="TAK104" s="201"/>
      <c r="TAL104" s="201"/>
      <c r="TAM104" s="201"/>
      <c r="TAN104" s="201"/>
      <c r="TAO104" s="201"/>
      <c r="TAP104" s="201"/>
      <c r="TAQ104" s="201"/>
      <c r="TAR104" s="201"/>
      <c r="TAS104" s="201"/>
      <c r="TAT104" s="201"/>
      <c r="TAU104" s="201"/>
      <c r="TAV104" s="201"/>
      <c r="TAW104" s="201"/>
      <c r="TAX104" s="201"/>
      <c r="TAY104" s="201"/>
      <c r="TAZ104" s="201"/>
      <c r="TBA104" s="201"/>
      <c r="TBB104" s="201"/>
      <c r="TBC104" s="201"/>
      <c r="TBD104" s="201"/>
      <c r="TBE104" s="201"/>
      <c r="TBF104" s="201"/>
      <c r="TBG104" s="201"/>
      <c r="TBH104" s="201"/>
      <c r="TBI104" s="201"/>
      <c r="TBJ104" s="201"/>
      <c r="TBK104" s="201"/>
      <c r="TBL104" s="201"/>
      <c r="TBM104" s="201"/>
      <c r="TBN104" s="201"/>
      <c r="TBO104" s="201"/>
      <c r="TBP104" s="201"/>
      <c r="TBQ104" s="201"/>
      <c r="TBR104" s="201"/>
      <c r="TBS104" s="201"/>
      <c r="TBT104" s="201"/>
      <c r="TBU104" s="201"/>
      <c r="TBV104" s="201"/>
      <c r="TBW104" s="201"/>
      <c r="TBX104" s="201"/>
      <c r="TBY104" s="201"/>
      <c r="TBZ104" s="201"/>
      <c r="TCA104" s="201"/>
      <c r="TCB104" s="201"/>
      <c r="TCC104" s="201"/>
      <c r="TCD104" s="201"/>
      <c r="TCE104" s="201"/>
      <c r="TCF104" s="201"/>
      <c r="TCG104" s="201"/>
      <c r="TCH104" s="201"/>
      <c r="TCI104" s="201"/>
      <c r="TCJ104" s="201"/>
      <c r="TCK104" s="201"/>
      <c r="TCL104" s="201"/>
      <c r="TCM104" s="201"/>
      <c r="TCN104" s="201"/>
      <c r="TCO104" s="201"/>
      <c r="TCP104" s="201"/>
      <c r="TCQ104" s="201"/>
      <c r="TCR104" s="201"/>
      <c r="TCS104" s="201"/>
      <c r="TCT104" s="201"/>
      <c r="TCU104" s="201"/>
      <c r="TCV104" s="201"/>
      <c r="TCW104" s="201"/>
      <c r="TCX104" s="201"/>
      <c r="TCY104" s="201"/>
      <c r="TCZ104" s="201"/>
      <c r="TDA104" s="201"/>
      <c r="TDB104" s="201"/>
      <c r="TDC104" s="201"/>
      <c r="TDD104" s="201"/>
      <c r="TDE104" s="201"/>
      <c r="TDF104" s="201"/>
      <c r="TDG104" s="201"/>
      <c r="TDH104" s="201"/>
      <c r="TDI104" s="201"/>
      <c r="TDJ104" s="201"/>
      <c r="TDK104" s="201"/>
      <c r="TDL104" s="201"/>
      <c r="TDM104" s="201"/>
      <c r="TDN104" s="201"/>
      <c r="TDO104" s="201"/>
      <c r="TDP104" s="201"/>
      <c r="TDQ104" s="201"/>
      <c r="TDR104" s="201"/>
      <c r="TDS104" s="201"/>
      <c r="TDT104" s="201"/>
      <c r="TDU104" s="201"/>
      <c r="TDV104" s="201"/>
      <c r="TDW104" s="201"/>
      <c r="TDX104" s="201"/>
      <c r="TDY104" s="201"/>
      <c r="TDZ104" s="201"/>
      <c r="TEA104" s="201"/>
      <c r="TEB104" s="201"/>
      <c r="TEC104" s="201"/>
      <c r="TED104" s="201"/>
      <c r="TEE104" s="201"/>
      <c r="TEF104" s="201"/>
      <c r="TEG104" s="201"/>
      <c r="TEH104" s="201"/>
      <c r="TEI104" s="201"/>
      <c r="TEJ104" s="201"/>
      <c r="TEK104" s="201"/>
      <c r="TEL104" s="201"/>
      <c r="TEM104" s="201"/>
      <c r="TEN104" s="201"/>
      <c r="TEO104" s="201"/>
      <c r="TEP104" s="201"/>
      <c r="TEQ104" s="201"/>
      <c r="TER104" s="201"/>
      <c r="TES104" s="201"/>
      <c r="TET104" s="201"/>
      <c r="TEU104" s="201"/>
      <c r="TEV104" s="201"/>
      <c r="TEW104" s="201"/>
      <c r="TEX104" s="201"/>
      <c r="TEY104" s="201"/>
      <c r="TEZ104" s="201"/>
      <c r="TFA104" s="201"/>
      <c r="TFB104" s="201"/>
      <c r="TFC104" s="201"/>
      <c r="TFD104" s="201"/>
      <c r="TFE104" s="201"/>
      <c r="TFF104" s="201"/>
      <c r="TFG104" s="201"/>
      <c r="TFH104" s="201"/>
      <c r="TFI104" s="201"/>
      <c r="TFJ104" s="201"/>
      <c r="TFK104" s="201"/>
      <c r="TFL104" s="201"/>
      <c r="TFM104" s="201"/>
      <c r="TFN104" s="201"/>
      <c r="TFO104" s="201"/>
      <c r="TFP104" s="201"/>
      <c r="TFQ104" s="201"/>
      <c r="TFR104" s="201"/>
      <c r="TFS104" s="201"/>
      <c r="TFT104" s="201"/>
      <c r="TFU104" s="201"/>
      <c r="TFV104" s="201"/>
      <c r="TFW104" s="201"/>
      <c r="TFX104" s="201"/>
      <c r="TFY104" s="201"/>
      <c r="TFZ104" s="201"/>
      <c r="TGA104" s="201"/>
      <c r="TGB104" s="201"/>
      <c r="TGC104" s="201"/>
      <c r="TGD104" s="201"/>
      <c r="TGE104" s="201"/>
      <c r="TGF104" s="201"/>
      <c r="TGG104" s="201"/>
      <c r="TGH104" s="201"/>
      <c r="TGI104" s="201"/>
      <c r="TGJ104" s="201"/>
      <c r="TGK104" s="201"/>
      <c r="TGL104" s="201"/>
      <c r="TGM104" s="201"/>
      <c r="TGN104" s="201"/>
      <c r="TGO104" s="201"/>
      <c r="TGP104" s="201"/>
      <c r="TGQ104" s="201"/>
      <c r="TGR104" s="201"/>
      <c r="TGS104" s="201"/>
      <c r="TGT104" s="201"/>
      <c r="TGU104" s="201"/>
      <c r="TGV104" s="201"/>
      <c r="TGW104" s="201"/>
      <c r="TGX104" s="201"/>
      <c r="TGY104" s="201"/>
      <c r="TGZ104" s="201"/>
      <c r="THA104" s="201"/>
      <c r="THB104" s="201"/>
      <c r="THC104" s="201"/>
      <c r="THD104" s="201"/>
      <c r="THE104" s="201"/>
      <c r="THF104" s="201"/>
      <c r="THG104" s="201"/>
      <c r="THH104" s="201"/>
      <c r="THI104" s="201"/>
      <c r="THJ104" s="201"/>
      <c r="THK104" s="201"/>
      <c r="THL104" s="201"/>
      <c r="THM104" s="201"/>
      <c r="THN104" s="201"/>
      <c r="THO104" s="201"/>
      <c r="THP104" s="201"/>
      <c r="THQ104" s="201"/>
      <c r="THR104" s="201"/>
      <c r="THS104" s="201"/>
      <c r="THT104" s="201"/>
      <c r="THU104" s="201"/>
      <c r="THV104" s="201"/>
      <c r="THW104" s="201"/>
      <c r="THX104" s="201"/>
      <c r="THY104" s="201"/>
      <c r="THZ104" s="201"/>
      <c r="TIA104" s="201"/>
      <c r="TIB104" s="201"/>
      <c r="TIC104" s="201"/>
      <c r="TID104" s="201"/>
      <c r="TIE104" s="201"/>
      <c r="TIF104" s="201"/>
      <c r="TIG104" s="201"/>
      <c r="TIH104" s="201"/>
      <c r="TII104" s="201"/>
      <c r="TIJ104" s="201"/>
      <c r="TIK104" s="201"/>
      <c r="TIL104" s="201"/>
      <c r="TIM104" s="201"/>
      <c r="TIN104" s="201"/>
      <c r="TIO104" s="201"/>
      <c r="TIP104" s="201"/>
      <c r="TIQ104" s="201"/>
      <c r="TIR104" s="201"/>
      <c r="TIS104" s="201"/>
      <c r="TIT104" s="201"/>
      <c r="TIU104" s="201"/>
      <c r="TIV104" s="201"/>
      <c r="TIW104" s="201"/>
      <c r="TIX104" s="201"/>
      <c r="TIY104" s="201"/>
      <c r="TIZ104" s="201"/>
      <c r="TJA104" s="201"/>
      <c r="TJB104" s="201"/>
      <c r="TJC104" s="201"/>
      <c r="TJD104" s="201"/>
      <c r="TJE104" s="201"/>
      <c r="TJF104" s="201"/>
      <c r="TJG104" s="201"/>
      <c r="TJH104" s="201"/>
      <c r="TJI104" s="201"/>
      <c r="TJJ104" s="201"/>
      <c r="TJK104" s="201"/>
      <c r="TJL104" s="201"/>
      <c r="TJM104" s="201"/>
      <c r="TJN104" s="201"/>
      <c r="TJO104" s="201"/>
      <c r="TJP104" s="201"/>
      <c r="TJQ104" s="201"/>
      <c r="TJR104" s="201"/>
      <c r="TJS104" s="201"/>
      <c r="TJT104" s="201"/>
      <c r="TJU104" s="201"/>
      <c r="TJV104" s="201"/>
      <c r="TJW104" s="201"/>
      <c r="TJX104" s="201"/>
      <c r="TJY104" s="201"/>
      <c r="TJZ104" s="201"/>
      <c r="TKA104" s="201"/>
      <c r="TKB104" s="201"/>
      <c r="TKC104" s="201"/>
      <c r="TKD104" s="201"/>
      <c r="TKE104" s="201"/>
      <c r="TKF104" s="201"/>
      <c r="TKG104" s="201"/>
      <c r="TKH104" s="201"/>
      <c r="TKI104" s="201"/>
      <c r="TKJ104" s="201"/>
      <c r="TKK104" s="201"/>
      <c r="TKL104" s="201"/>
      <c r="TKM104" s="201"/>
      <c r="TKN104" s="201"/>
      <c r="TKO104" s="201"/>
      <c r="TKP104" s="201"/>
      <c r="TKQ104" s="201"/>
      <c r="TKR104" s="201"/>
      <c r="TKS104" s="201"/>
      <c r="TKT104" s="201"/>
      <c r="TKU104" s="201"/>
      <c r="TKV104" s="201"/>
      <c r="TKW104" s="201"/>
      <c r="TKX104" s="201"/>
      <c r="TKY104" s="201"/>
      <c r="TKZ104" s="201"/>
      <c r="TLA104" s="201"/>
      <c r="TLB104" s="201"/>
      <c r="TLC104" s="201"/>
      <c r="TLD104" s="201"/>
      <c r="TLE104" s="201"/>
      <c r="TLF104" s="201"/>
      <c r="TLG104" s="201"/>
      <c r="TLH104" s="201"/>
      <c r="TLI104" s="201"/>
      <c r="TLJ104" s="201"/>
      <c r="TLK104" s="201"/>
      <c r="TLL104" s="201"/>
      <c r="TLM104" s="201"/>
      <c r="TLN104" s="201"/>
      <c r="TLO104" s="201"/>
      <c r="TLP104" s="201"/>
      <c r="TLQ104" s="201"/>
      <c r="TLR104" s="201"/>
      <c r="TLS104" s="201"/>
      <c r="TLT104" s="201"/>
      <c r="TLU104" s="201"/>
      <c r="TLV104" s="201"/>
      <c r="TLW104" s="201"/>
      <c r="TLX104" s="201"/>
      <c r="TLY104" s="201"/>
      <c r="TLZ104" s="201"/>
      <c r="TMA104" s="201"/>
      <c r="TMB104" s="201"/>
      <c r="TMC104" s="201"/>
      <c r="TMD104" s="201"/>
      <c r="TME104" s="201"/>
      <c r="TMF104" s="201"/>
      <c r="TMG104" s="201"/>
      <c r="TMH104" s="201"/>
      <c r="TMI104" s="201"/>
      <c r="TMJ104" s="201"/>
      <c r="TMK104" s="201"/>
      <c r="TML104" s="201"/>
      <c r="TMM104" s="201"/>
      <c r="TMN104" s="201"/>
      <c r="TMO104" s="201"/>
      <c r="TMP104" s="201"/>
      <c r="TMQ104" s="201"/>
      <c r="TMR104" s="201"/>
      <c r="TMS104" s="201"/>
      <c r="TMT104" s="201"/>
      <c r="TMU104" s="201"/>
      <c r="TMV104" s="201"/>
      <c r="TMW104" s="201"/>
      <c r="TMX104" s="201"/>
      <c r="TMY104" s="201"/>
      <c r="TMZ104" s="201"/>
      <c r="TNA104" s="201"/>
      <c r="TNB104" s="201"/>
      <c r="TNC104" s="201"/>
      <c r="TND104" s="201"/>
      <c r="TNE104" s="201"/>
      <c r="TNF104" s="201"/>
      <c r="TNG104" s="201"/>
      <c r="TNH104" s="201"/>
      <c r="TNI104" s="201"/>
      <c r="TNJ104" s="201"/>
      <c r="TNK104" s="201"/>
      <c r="TNL104" s="201"/>
      <c r="TNM104" s="201"/>
      <c r="TNN104" s="201"/>
      <c r="TNO104" s="201"/>
      <c r="TNP104" s="201"/>
      <c r="TNQ104" s="201"/>
      <c r="TNR104" s="201"/>
      <c r="TNS104" s="201"/>
      <c r="TNT104" s="201"/>
      <c r="TNU104" s="201"/>
      <c r="TNV104" s="201"/>
      <c r="TNW104" s="201"/>
      <c r="TNX104" s="201"/>
      <c r="TNY104" s="201"/>
      <c r="TNZ104" s="201"/>
      <c r="TOA104" s="201"/>
      <c r="TOB104" s="201"/>
      <c r="TOC104" s="201"/>
      <c r="TOD104" s="201"/>
      <c r="TOE104" s="201"/>
      <c r="TOF104" s="201"/>
      <c r="TOG104" s="201"/>
      <c r="TOH104" s="201"/>
      <c r="TOI104" s="201"/>
      <c r="TOJ104" s="201"/>
      <c r="TOK104" s="201"/>
      <c r="TOL104" s="201"/>
      <c r="TOM104" s="201"/>
      <c r="TON104" s="201"/>
      <c r="TOO104" s="201"/>
      <c r="TOP104" s="201"/>
      <c r="TOQ104" s="201"/>
      <c r="TOR104" s="201"/>
      <c r="TOS104" s="201"/>
      <c r="TOT104" s="201"/>
      <c r="TOU104" s="201"/>
      <c r="TOV104" s="201"/>
      <c r="TOW104" s="201"/>
      <c r="TOX104" s="201"/>
      <c r="TOY104" s="201"/>
      <c r="TOZ104" s="201"/>
      <c r="TPA104" s="201"/>
      <c r="TPB104" s="201"/>
      <c r="TPC104" s="201"/>
      <c r="TPD104" s="201"/>
      <c r="TPE104" s="201"/>
      <c r="TPF104" s="201"/>
      <c r="TPG104" s="201"/>
      <c r="TPH104" s="201"/>
      <c r="TPI104" s="201"/>
      <c r="TPJ104" s="201"/>
      <c r="TPK104" s="201"/>
      <c r="TPL104" s="201"/>
      <c r="TPM104" s="201"/>
      <c r="TPN104" s="201"/>
      <c r="TPO104" s="201"/>
      <c r="TPP104" s="201"/>
      <c r="TPQ104" s="201"/>
      <c r="TPR104" s="201"/>
      <c r="TPS104" s="201"/>
      <c r="TPT104" s="201"/>
      <c r="TPU104" s="201"/>
      <c r="TPV104" s="201"/>
      <c r="TPW104" s="201"/>
      <c r="TPX104" s="201"/>
      <c r="TPY104" s="201"/>
      <c r="TPZ104" s="201"/>
      <c r="TQA104" s="201"/>
      <c r="TQB104" s="201"/>
      <c r="TQC104" s="201"/>
      <c r="TQD104" s="201"/>
      <c r="TQE104" s="201"/>
      <c r="TQF104" s="201"/>
      <c r="TQG104" s="201"/>
      <c r="TQH104" s="201"/>
      <c r="TQI104" s="201"/>
      <c r="TQJ104" s="201"/>
      <c r="TQK104" s="201"/>
      <c r="TQL104" s="201"/>
      <c r="TQM104" s="201"/>
      <c r="TQN104" s="201"/>
      <c r="TQO104" s="201"/>
      <c r="TQP104" s="201"/>
      <c r="TQQ104" s="201"/>
      <c r="TQR104" s="201"/>
      <c r="TQS104" s="201"/>
      <c r="TQT104" s="201"/>
      <c r="TQU104" s="201"/>
      <c r="TQV104" s="201"/>
      <c r="TQW104" s="201"/>
      <c r="TQX104" s="201"/>
      <c r="TQY104" s="201"/>
      <c r="TQZ104" s="201"/>
      <c r="TRA104" s="201"/>
      <c r="TRB104" s="201"/>
      <c r="TRC104" s="201"/>
      <c r="TRD104" s="201"/>
      <c r="TRE104" s="201"/>
      <c r="TRF104" s="201"/>
      <c r="TRG104" s="201"/>
      <c r="TRH104" s="201"/>
      <c r="TRI104" s="201"/>
      <c r="TRJ104" s="201"/>
      <c r="TRK104" s="201"/>
      <c r="TRL104" s="201"/>
      <c r="TRM104" s="201"/>
      <c r="TRN104" s="201"/>
      <c r="TRO104" s="201"/>
      <c r="TRP104" s="201"/>
      <c r="TRQ104" s="201"/>
      <c r="TRR104" s="201"/>
      <c r="TRS104" s="201"/>
      <c r="TRT104" s="201"/>
      <c r="TRU104" s="201"/>
      <c r="TRV104" s="201"/>
      <c r="TRW104" s="201"/>
      <c r="TRX104" s="201"/>
      <c r="TRY104" s="201"/>
      <c r="TRZ104" s="201"/>
      <c r="TSA104" s="201"/>
      <c r="TSB104" s="201"/>
      <c r="TSC104" s="201"/>
      <c r="TSD104" s="201"/>
      <c r="TSE104" s="201"/>
      <c r="TSF104" s="201"/>
      <c r="TSG104" s="201"/>
      <c r="TSH104" s="201"/>
      <c r="TSI104" s="201"/>
      <c r="TSJ104" s="201"/>
      <c r="TSK104" s="201"/>
      <c r="TSL104" s="201"/>
      <c r="TSM104" s="201"/>
      <c r="TSN104" s="201"/>
      <c r="TSO104" s="201"/>
      <c r="TSP104" s="201"/>
      <c r="TSQ104" s="201"/>
      <c r="TSR104" s="201"/>
      <c r="TSS104" s="201"/>
      <c r="TST104" s="201"/>
      <c r="TSU104" s="201"/>
      <c r="TSV104" s="201"/>
      <c r="TSW104" s="201"/>
      <c r="TSX104" s="201"/>
      <c r="TSY104" s="201"/>
      <c r="TSZ104" s="201"/>
      <c r="TTA104" s="201"/>
      <c r="TTB104" s="201"/>
      <c r="TTC104" s="201"/>
      <c r="TTD104" s="201"/>
      <c r="TTE104" s="201"/>
      <c r="TTF104" s="201"/>
      <c r="TTG104" s="201"/>
      <c r="TTH104" s="201"/>
      <c r="TTI104" s="201"/>
      <c r="TTJ104" s="201"/>
      <c r="TTK104" s="201"/>
      <c r="TTL104" s="201"/>
      <c r="TTM104" s="201"/>
      <c r="TTN104" s="201"/>
      <c r="TTO104" s="201"/>
      <c r="TTP104" s="201"/>
      <c r="TTQ104" s="201"/>
      <c r="TTR104" s="201"/>
      <c r="TTS104" s="201"/>
      <c r="TTT104" s="201"/>
      <c r="TTU104" s="201"/>
      <c r="TTV104" s="201"/>
      <c r="TTW104" s="201"/>
      <c r="TTX104" s="201"/>
      <c r="TTY104" s="201"/>
      <c r="TTZ104" s="201"/>
      <c r="TUA104" s="201"/>
      <c r="TUB104" s="201"/>
      <c r="TUC104" s="201"/>
      <c r="TUD104" s="201"/>
      <c r="TUE104" s="201"/>
      <c r="TUF104" s="201"/>
      <c r="TUG104" s="201"/>
      <c r="TUH104" s="201"/>
      <c r="TUI104" s="201"/>
      <c r="TUJ104" s="201"/>
      <c r="TUK104" s="201"/>
      <c r="TUL104" s="201"/>
      <c r="TUM104" s="201"/>
      <c r="TUN104" s="201"/>
      <c r="TUO104" s="201"/>
      <c r="TUP104" s="201"/>
      <c r="TUQ104" s="201"/>
      <c r="TUR104" s="201"/>
      <c r="TUS104" s="201"/>
      <c r="TUT104" s="201"/>
      <c r="TUU104" s="201"/>
      <c r="TUV104" s="201"/>
      <c r="TUW104" s="201"/>
      <c r="TUX104" s="201"/>
      <c r="TUY104" s="201"/>
      <c r="TUZ104" s="201"/>
      <c r="TVA104" s="201"/>
      <c r="TVB104" s="201"/>
      <c r="TVC104" s="201"/>
      <c r="TVD104" s="201"/>
      <c r="TVE104" s="201"/>
      <c r="TVF104" s="201"/>
      <c r="TVG104" s="201"/>
      <c r="TVH104" s="201"/>
      <c r="TVI104" s="201"/>
      <c r="TVJ104" s="201"/>
      <c r="TVK104" s="201"/>
      <c r="TVL104" s="201"/>
      <c r="TVM104" s="201"/>
      <c r="TVN104" s="201"/>
      <c r="TVO104" s="201"/>
      <c r="TVP104" s="201"/>
      <c r="TVQ104" s="201"/>
      <c r="TVR104" s="201"/>
      <c r="TVS104" s="201"/>
      <c r="TVT104" s="201"/>
      <c r="TVU104" s="201"/>
      <c r="TVV104" s="201"/>
      <c r="TVW104" s="201"/>
      <c r="TVX104" s="201"/>
      <c r="TVY104" s="201"/>
      <c r="TVZ104" s="201"/>
      <c r="TWA104" s="201"/>
      <c r="TWB104" s="201"/>
      <c r="TWC104" s="201"/>
      <c r="TWD104" s="201"/>
      <c r="TWE104" s="201"/>
      <c r="TWF104" s="201"/>
      <c r="TWG104" s="201"/>
      <c r="TWH104" s="201"/>
      <c r="TWI104" s="201"/>
      <c r="TWJ104" s="201"/>
      <c r="TWK104" s="201"/>
      <c r="TWL104" s="201"/>
      <c r="TWM104" s="201"/>
      <c r="TWN104" s="201"/>
      <c r="TWO104" s="201"/>
      <c r="TWP104" s="201"/>
      <c r="TWQ104" s="201"/>
      <c r="TWR104" s="201"/>
      <c r="TWS104" s="201"/>
      <c r="TWT104" s="201"/>
      <c r="TWU104" s="201"/>
      <c r="TWV104" s="201"/>
      <c r="TWW104" s="201"/>
      <c r="TWX104" s="201"/>
      <c r="TWY104" s="201"/>
      <c r="TWZ104" s="201"/>
      <c r="TXA104" s="201"/>
      <c r="TXB104" s="201"/>
      <c r="TXC104" s="201"/>
      <c r="TXD104" s="201"/>
      <c r="TXE104" s="201"/>
      <c r="TXF104" s="201"/>
      <c r="TXG104" s="201"/>
      <c r="TXH104" s="201"/>
      <c r="TXI104" s="201"/>
      <c r="TXJ104" s="201"/>
      <c r="TXK104" s="201"/>
      <c r="TXL104" s="201"/>
      <c r="TXM104" s="201"/>
      <c r="TXN104" s="201"/>
      <c r="TXO104" s="201"/>
      <c r="TXP104" s="201"/>
      <c r="TXQ104" s="201"/>
      <c r="TXR104" s="201"/>
      <c r="TXS104" s="201"/>
      <c r="TXT104" s="201"/>
      <c r="TXU104" s="201"/>
      <c r="TXV104" s="201"/>
      <c r="TXW104" s="201"/>
      <c r="TXX104" s="201"/>
      <c r="TXY104" s="201"/>
      <c r="TXZ104" s="201"/>
      <c r="TYA104" s="201"/>
      <c r="TYB104" s="201"/>
      <c r="TYC104" s="201"/>
      <c r="TYD104" s="201"/>
      <c r="TYE104" s="201"/>
      <c r="TYF104" s="201"/>
      <c r="TYG104" s="201"/>
      <c r="TYH104" s="201"/>
      <c r="TYI104" s="201"/>
      <c r="TYJ104" s="201"/>
      <c r="TYK104" s="201"/>
      <c r="TYL104" s="201"/>
      <c r="TYM104" s="201"/>
      <c r="TYN104" s="201"/>
      <c r="TYO104" s="201"/>
      <c r="TYP104" s="201"/>
      <c r="TYQ104" s="201"/>
      <c r="TYR104" s="201"/>
      <c r="TYS104" s="201"/>
      <c r="TYT104" s="201"/>
      <c r="TYU104" s="201"/>
      <c r="TYV104" s="201"/>
      <c r="TYW104" s="201"/>
      <c r="TYX104" s="201"/>
      <c r="TYY104" s="201"/>
      <c r="TYZ104" s="201"/>
      <c r="TZA104" s="201"/>
      <c r="TZB104" s="201"/>
      <c r="TZC104" s="201"/>
      <c r="TZD104" s="201"/>
      <c r="TZE104" s="201"/>
      <c r="TZF104" s="201"/>
      <c r="TZG104" s="201"/>
      <c r="TZH104" s="201"/>
      <c r="TZI104" s="201"/>
      <c r="TZJ104" s="201"/>
      <c r="TZK104" s="201"/>
      <c r="TZL104" s="201"/>
      <c r="TZM104" s="201"/>
      <c r="TZN104" s="201"/>
      <c r="TZO104" s="201"/>
      <c r="TZP104" s="201"/>
      <c r="TZQ104" s="201"/>
      <c r="TZR104" s="201"/>
      <c r="TZS104" s="201"/>
      <c r="TZT104" s="201"/>
      <c r="TZU104" s="201"/>
      <c r="TZV104" s="201"/>
      <c r="TZW104" s="201"/>
      <c r="TZX104" s="201"/>
      <c r="TZY104" s="201"/>
      <c r="TZZ104" s="201"/>
      <c r="UAA104" s="201"/>
      <c r="UAB104" s="201"/>
      <c r="UAC104" s="201"/>
      <c r="UAD104" s="201"/>
      <c r="UAE104" s="201"/>
      <c r="UAF104" s="201"/>
      <c r="UAG104" s="201"/>
      <c r="UAH104" s="201"/>
      <c r="UAI104" s="201"/>
      <c r="UAJ104" s="201"/>
      <c r="UAK104" s="201"/>
      <c r="UAL104" s="201"/>
      <c r="UAM104" s="201"/>
      <c r="UAN104" s="201"/>
      <c r="UAO104" s="201"/>
      <c r="UAP104" s="201"/>
      <c r="UAQ104" s="201"/>
      <c r="UAR104" s="201"/>
      <c r="UAS104" s="201"/>
      <c r="UAT104" s="201"/>
      <c r="UAU104" s="201"/>
      <c r="UAV104" s="201"/>
      <c r="UAW104" s="201"/>
      <c r="UAX104" s="201"/>
      <c r="UAY104" s="201"/>
      <c r="UAZ104" s="201"/>
      <c r="UBA104" s="201"/>
      <c r="UBB104" s="201"/>
      <c r="UBC104" s="201"/>
      <c r="UBD104" s="201"/>
      <c r="UBE104" s="201"/>
      <c r="UBF104" s="201"/>
      <c r="UBG104" s="201"/>
      <c r="UBH104" s="201"/>
      <c r="UBI104" s="201"/>
      <c r="UBJ104" s="201"/>
      <c r="UBK104" s="201"/>
      <c r="UBL104" s="201"/>
      <c r="UBM104" s="201"/>
      <c r="UBN104" s="201"/>
      <c r="UBO104" s="201"/>
      <c r="UBP104" s="201"/>
      <c r="UBQ104" s="201"/>
      <c r="UBR104" s="201"/>
      <c r="UBS104" s="201"/>
      <c r="UBT104" s="201"/>
      <c r="UBU104" s="201"/>
      <c r="UBV104" s="201"/>
      <c r="UBW104" s="201"/>
      <c r="UBX104" s="201"/>
      <c r="UBY104" s="201"/>
      <c r="UBZ104" s="201"/>
      <c r="UCA104" s="201"/>
      <c r="UCB104" s="201"/>
      <c r="UCC104" s="201"/>
      <c r="UCD104" s="201"/>
      <c r="UCE104" s="201"/>
      <c r="UCF104" s="201"/>
      <c r="UCG104" s="201"/>
      <c r="UCH104" s="201"/>
      <c r="UCI104" s="201"/>
      <c r="UCJ104" s="201"/>
      <c r="UCK104" s="201"/>
      <c r="UCL104" s="201"/>
      <c r="UCM104" s="201"/>
      <c r="UCN104" s="201"/>
      <c r="UCO104" s="201"/>
      <c r="UCP104" s="201"/>
      <c r="UCQ104" s="201"/>
      <c r="UCR104" s="201"/>
      <c r="UCS104" s="201"/>
      <c r="UCT104" s="201"/>
      <c r="UCU104" s="201"/>
      <c r="UCV104" s="201"/>
      <c r="UCW104" s="201"/>
      <c r="UCX104" s="201"/>
      <c r="UCY104" s="201"/>
      <c r="UCZ104" s="201"/>
      <c r="UDA104" s="201"/>
      <c r="UDB104" s="201"/>
      <c r="UDC104" s="201"/>
      <c r="UDD104" s="201"/>
      <c r="UDE104" s="201"/>
      <c r="UDF104" s="201"/>
      <c r="UDG104" s="201"/>
      <c r="UDH104" s="201"/>
      <c r="UDI104" s="201"/>
      <c r="UDJ104" s="201"/>
      <c r="UDK104" s="201"/>
      <c r="UDL104" s="201"/>
      <c r="UDM104" s="201"/>
      <c r="UDN104" s="201"/>
      <c r="UDO104" s="201"/>
      <c r="UDP104" s="201"/>
      <c r="UDQ104" s="201"/>
      <c r="UDR104" s="201"/>
      <c r="UDS104" s="201"/>
      <c r="UDT104" s="201"/>
      <c r="UDU104" s="201"/>
      <c r="UDV104" s="201"/>
      <c r="UDW104" s="201"/>
      <c r="UDX104" s="201"/>
      <c r="UDY104" s="201"/>
      <c r="UDZ104" s="201"/>
      <c r="UEA104" s="201"/>
      <c r="UEB104" s="201"/>
      <c r="UEC104" s="201"/>
      <c r="UED104" s="201"/>
      <c r="UEE104" s="201"/>
      <c r="UEF104" s="201"/>
      <c r="UEG104" s="201"/>
      <c r="UEH104" s="201"/>
      <c r="UEI104" s="201"/>
      <c r="UEJ104" s="201"/>
      <c r="UEK104" s="201"/>
      <c r="UEL104" s="201"/>
      <c r="UEM104" s="201"/>
      <c r="UEN104" s="201"/>
      <c r="UEO104" s="201"/>
      <c r="UEP104" s="201"/>
      <c r="UEQ104" s="201"/>
      <c r="UER104" s="201"/>
      <c r="UES104" s="201"/>
      <c r="UET104" s="201"/>
      <c r="UEU104" s="201"/>
      <c r="UEV104" s="201"/>
      <c r="UEW104" s="201"/>
      <c r="UEX104" s="201"/>
      <c r="UEY104" s="201"/>
      <c r="UEZ104" s="201"/>
      <c r="UFA104" s="201"/>
      <c r="UFB104" s="201"/>
      <c r="UFC104" s="201"/>
      <c r="UFD104" s="201"/>
      <c r="UFE104" s="201"/>
      <c r="UFF104" s="201"/>
      <c r="UFG104" s="201"/>
      <c r="UFH104" s="201"/>
      <c r="UFI104" s="201"/>
      <c r="UFJ104" s="201"/>
      <c r="UFK104" s="201"/>
      <c r="UFL104" s="201"/>
      <c r="UFM104" s="201"/>
      <c r="UFN104" s="201"/>
      <c r="UFO104" s="201"/>
      <c r="UFP104" s="201"/>
      <c r="UFQ104" s="201"/>
      <c r="UFR104" s="201"/>
      <c r="UFS104" s="201"/>
      <c r="UFT104" s="201"/>
      <c r="UFU104" s="201"/>
      <c r="UFV104" s="201"/>
      <c r="UFW104" s="201"/>
      <c r="UFX104" s="201"/>
      <c r="UFY104" s="201"/>
      <c r="UFZ104" s="201"/>
      <c r="UGA104" s="201"/>
      <c r="UGB104" s="201"/>
      <c r="UGC104" s="201"/>
      <c r="UGD104" s="201"/>
      <c r="UGE104" s="201"/>
      <c r="UGF104" s="201"/>
      <c r="UGG104" s="201"/>
      <c r="UGH104" s="201"/>
      <c r="UGI104" s="201"/>
      <c r="UGJ104" s="201"/>
      <c r="UGK104" s="201"/>
      <c r="UGL104" s="201"/>
      <c r="UGM104" s="201"/>
      <c r="UGN104" s="201"/>
      <c r="UGO104" s="201"/>
      <c r="UGP104" s="201"/>
      <c r="UGQ104" s="201"/>
      <c r="UGR104" s="201"/>
      <c r="UGS104" s="201"/>
      <c r="UGT104" s="201"/>
      <c r="UGU104" s="201"/>
      <c r="UGV104" s="201"/>
      <c r="UGW104" s="201"/>
      <c r="UGX104" s="201"/>
      <c r="UGY104" s="201"/>
      <c r="UGZ104" s="201"/>
      <c r="UHA104" s="201"/>
      <c r="UHB104" s="201"/>
      <c r="UHC104" s="201"/>
      <c r="UHD104" s="201"/>
      <c r="UHE104" s="201"/>
      <c r="UHF104" s="201"/>
      <c r="UHG104" s="201"/>
      <c r="UHH104" s="201"/>
      <c r="UHI104" s="201"/>
      <c r="UHJ104" s="201"/>
      <c r="UHK104" s="201"/>
      <c r="UHL104" s="201"/>
      <c r="UHM104" s="201"/>
      <c r="UHN104" s="201"/>
      <c r="UHO104" s="201"/>
      <c r="UHP104" s="201"/>
      <c r="UHQ104" s="201"/>
      <c r="UHR104" s="201"/>
      <c r="UHS104" s="201"/>
      <c r="UHT104" s="201"/>
      <c r="UHU104" s="201"/>
      <c r="UHV104" s="201"/>
      <c r="UHW104" s="201"/>
      <c r="UHX104" s="201"/>
      <c r="UHY104" s="201"/>
      <c r="UHZ104" s="201"/>
      <c r="UIA104" s="201"/>
      <c r="UIB104" s="201"/>
      <c r="UIC104" s="201"/>
      <c r="UID104" s="201"/>
      <c r="UIE104" s="201"/>
      <c r="UIF104" s="201"/>
      <c r="UIG104" s="201"/>
      <c r="UIH104" s="201"/>
      <c r="UII104" s="201"/>
      <c r="UIJ104" s="201"/>
      <c r="UIK104" s="201"/>
      <c r="UIL104" s="201"/>
      <c r="UIM104" s="201"/>
      <c r="UIN104" s="201"/>
      <c r="UIO104" s="201"/>
      <c r="UIP104" s="201"/>
      <c r="UIQ104" s="201"/>
      <c r="UIR104" s="201"/>
      <c r="UIS104" s="201"/>
      <c r="UIT104" s="201"/>
      <c r="UIU104" s="201"/>
      <c r="UIV104" s="201"/>
      <c r="UIW104" s="201"/>
      <c r="UIX104" s="201"/>
      <c r="UIY104" s="201"/>
      <c r="UIZ104" s="201"/>
      <c r="UJA104" s="201"/>
      <c r="UJB104" s="201"/>
      <c r="UJC104" s="201"/>
      <c r="UJD104" s="201"/>
      <c r="UJE104" s="201"/>
      <c r="UJF104" s="201"/>
      <c r="UJG104" s="201"/>
      <c r="UJH104" s="201"/>
      <c r="UJI104" s="201"/>
      <c r="UJJ104" s="201"/>
      <c r="UJK104" s="201"/>
      <c r="UJL104" s="201"/>
      <c r="UJM104" s="201"/>
      <c r="UJN104" s="201"/>
      <c r="UJO104" s="201"/>
      <c r="UJP104" s="201"/>
      <c r="UJQ104" s="201"/>
      <c r="UJR104" s="201"/>
      <c r="UJS104" s="201"/>
      <c r="UJT104" s="201"/>
      <c r="UJU104" s="201"/>
      <c r="UJV104" s="201"/>
      <c r="UJW104" s="201"/>
      <c r="UJX104" s="201"/>
      <c r="UJY104" s="201"/>
      <c r="UJZ104" s="201"/>
      <c r="UKA104" s="201"/>
      <c r="UKB104" s="201"/>
      <c r="UKC104" s="201"/>
      <c r="UKD104" s="201"/>
      <c r="UKE104" s="201"/>
      <c r="UKF104" s="201"/>
      <c r="UKG104" s="201"/>
      <c r="UKH104" s="201"/>
      <c r="UKI104" s="201"/>
      <c r="UKJ104" s="201"/>
      <c r="UKK104" s="201"/>
      <c r="UKL104" s="201"/>
      <c r="UKM104" s="201"/>
      <c r="UKN104" s="201"/>
      <c r="UKO104" s="201"/>
      <c r="UKP104" s="201"/>
      <c r="UKQ104" s="201"/>
      <c r="UKR104" s="201"/>
      <c r="UKS104" s="201"/>
      <c r="UKT104" s="201"/>
      <c r="UKU104" s="201"/>
      <c r="UKV104" s="201"/>
      <c r="UKW104" s="201"/>
      <c r="UKX104" s="201"/>
      <c r="UKY104" s="201"/>
      <c r="UKZ104" s="201"/>
      <c r="ULA104" s="201"/>
      <c r="ULB104" s="201"/>
      <c r="ULC104" s="201"/>
      <c r="ULD104" s="201"/>
      <c r="ULE104" s="201"/>
      <c r="ULF104" s="201"/>
      <c r="ULG104" s="201"/>
      <c r="ULH104" s="201"/>
      <c r="ULI104" s="201"/>
      <c r="ULJ104" s="201"/>
      <c r="ULK104" s="201"/>
      <c r="ULL104" s="201"/>
      <c r="ULM104" s="201"/>
      <c r="ULN104" s="201"/>
      <c r="ULO104" s="201"/>
      <c r="ULP104" s="201"/>
      <c r="ULQ104" s="201"/>
      <c r="ULR104" s="201"/>
      <c r="ULS104" s="201"/>
      <c r="ULT104" s="201"/>
      <c r="ULU104" s="201"/>
      <c r="ULV104" s="201"/>
      <c r="ULW104" s="201"/>
      <c r="ULX104" s="201"/>
      <c r="ULY104" s="201"/>
      <c r="ULZ104" s="201"/>
      <c r="UMA104" s="201"/>
      <c r="UMB104" s="201"/>
      <c r="UMC104" s="201"/>
      <c r="UMD104" s="201"/>
      <c r="UME104" s="201"/>
      <c r="UMF104" s="201"/>
      <c r="UMG104" s="201"/>
      <c r="UMH104" s="201"/>
      <c r="UMI104" s="201"/>
      <c r="UMJ104" s="201"/>
      <c r="UMK104" s="201"/>
      <c r="UML104" s="201"/>
      <c r="UMM104" s="201"/>
      <c r="UMN104" s="201"/>
      <c r="UMO104" s="201"/>
      <c r="UMP104" s="201"/>
      <c r="UMQ104" s="201"/>
      <c r="UMR104" s="201"/>
      <c r="UMS104" s="201"/>
      <c r="UMT104" s="201"/>
      <c r="UMU104" s="201"/>
      <c r="UMV104" s="201"/>
      <c r="UMW104" s="201"/>
      <c r="UMX104" s="201"/>
      <c r="UMY104" s="201"/>
      <c r="UMZ104" s="201"/>
      <c r="UNA104" s="201"/>
      <c r="UNB104" s="201"/>
      <c r="UNC104" s="201"/>
      <c r="UND104" s="201"/>
      <c r="UNE104" s="201"/>
      <c r="UNF104" s="201"/>
      <c r="UNG104" s="201"/>
      <c r="UNH104" s="201"/>
      <c r="UNI104" s="201"/>
      <c r="UNJ104" s="201"/>
      <c r="UNK104" s="201"/>
      <c r="UNL104" s="201"/>
      <c r="UNM104" s="201"/>
      <c r="UNN104" s="201"/>
      <c r="UNO104" s="201"/>
      <c r="UNP104" s="201"/>
      <c r="UNQ104" s="201"/>
      <c r="UNR104" s="201"/>
      <c r="UNS104" s="201"/>
      <c r="UNT104" s="201"/>
      <c r="UNU104" s="201"/>
      <c r="UNV104" s="201"/>
      <c r="UNW104" s="201"/>
      <c r="UNX104" s="201"/>
      <c r="UNY104" s="201"/>
      <c r="UNZ104" s="201"/>
      <c r="UOA104" s="201"/>
      <c r="UOB104" s="201"/>
      <c r="UOC104" s="201"/>
      <c r="UOD104" s="201"/>
      <c r="UOE104" s="201"/>
      <c r="UOF104" s="201"/>
      <c r="UOG104" s="201"/>
      <c r="UOH104" s="201"/>
      <c r="UOI104" s="201"/>
      <c r="UOJ104" s="201"/>
      <c r="UOK104" s="201"/>
      <c r="UOL104" s="201"/>
      <c r="UOM104" s="201"/>
      <c r="UON104" s="201"/>
      <c r="UOO104" s="201"/>
      <c r="UOP104" s="201"/>
      <c r="UOQ104" s="201"/>
      <c r="UOR104" s="201"/>
      <c r="UOS104" s="201"/>
      <c r="UOT104" s="201"/>
      <c r="UOU104" s="201"/>
      <c r="UOV104" s="201"/>
      <c r="UOW104" s="201"/>
      <c r="UOX104" s="201"/>
      <c r="UOY104" s="201"/>
      <c r="UOZ104" s="201"/>
      <c r="UPA104" s="201"/>
      <c r="UPB104" s="201"/>
      <c r="UPC104" s="201"/>
      <c r="UPD104" s="201"/>
      <c r="UPE104" s="201"/>
      <c r="UPF104" s="201"/>
      <c r="UPG104" s="201"/>
      <c r="UPH104" s="201"/>
      <c r="UPI104" s="201"/>
      <c r="UPJ104" s="201"/>
      <c r="UPK104" s="201"/>
      <c r="UPL104" s="201"/>
      <c r="UPM104" s="201"/>
      <c r="UPN104" s="201"/>
      <c r="UPO104" s="201"/>
      <c r="UPP104" s="201"/>
      <c r="UPQ104" s="201"/>
      <c r="UPR104" s="201"/>
      <c r="UPS104" s="201"/>
      <c r="UPT104" s="201"/>
      <c r="UPU104" s="201"/>
      <c r="UPV104" s="201"/>
      <c r="UPW104" s="201"/>
      <c r="UPX104" s="201"/>
      <c r="UPY104" s="201"/>
      <c r="UPZ104" s="201"/>
      <c r="UQA104" s="201"/>
      <c r="UQB104" s="201"/>
      <c r="UQC104" s="201"/>
      <c r="UQD104" s="201"/>
      <c r="UQE104" s="201"/>
      <c r="UQF104" s="201"/>
      <c r="UQG104" s="201"/>
      <c r="UQH104" s="201"/>
      <c r="UQI104" s="201"/>
      <c r="UQJ104" s="201"/>
      <c r="UQK104" s="201"/>
      <c r="UQL104" s="201"/>
      <c r="UQM104" s="201"/>
      <c r="UQN104" s="201"/>
      <c r="UQO104" s="201"/>
      <c r="UQP104" s="201"/>
      <c r="UQQ104" s="201"/>
      <c r="UQR104" s="201"/>
      <c r="UQS104" s="201"/>
      <c r="UQT104" s="201"/>
      <c r="UQU104" s="201"/>
      <c r="UQV104" s="201"/>
      <c r="UQW104" s="201"/>
      <c r="UQX104" s="201"/>
      <c r="UQY104" s="201"/>
      <c r="UQZ104" s="201"/>
      <c r="URA104" s="201"/>
      <c r="URB104" s="201"/>
      <c r="URC104" s="201"/>
      <c r="URD104" s="201"/>
      <c r="URE104" s="201"/>
      <c r="URF104" s="201"/>
      <c r="URG104" s="201"/>
      <c r="URH104" s="201"/>
      <c r="URI104" s="201"/>
      <c r="URJ104" s="201"/>
      <c r="URK104" s="201"/>
      <c r="URL104" s="201"/>
      <c r="URM104" s="201"/>
      <c r="URN104" s="201"/>
      <c r="URO104" s="201"/>
      <c r="URP104" s="201"/>
      <c r="URQ104" s="201"/>
      <c r="URR104" s="201"/>
      <c r="URS104" s="201"/>
      <c r="URT104" s="201"/>
      <c r="URU104" s="201"/>
      <c r="URV104" s="201"/>
      <c r="URW104" s="201"/>
      <c r="URX104" s="201"/>
      <c r="URY104" s="201"/>
      <c r="URZ104" s="201"/>
      <c r="USA104" s="201"/>
      <c r="USB104" s="201"/>
      <c r="USC104" s="201"/>
      <c r="USD104" s="201"/>
      <c r="USE104" s="201"/>
      <c r="USF104" s="201"/>
      <c r="USG104" s="201"/>
      <c r="USH104" s="201"/>
      <c r="USI104" s="201"/>
      <c r="USJ104" s="201"/>
      <c r="USK104" s="201"/>
      <c r="USL104" s="201"/>
      <c r="USM104" s="201"/>
      <c r="USN104" s="201"/>
      <c r="USO104" s="201"/>
      <c r="USP104" s="201"/>
      <c r="USQ104" s="201"/>
      <c r="USR104" s="201"/>
      <c r="USS104" s="201"/>
      <c r="UST104" s="201"/>
      <c r="USU104" s="201"/>
      <c r="USV104" s="201"/>
      <c r="USW104" s="201"/>
      <c r="USX104" s="201"/>
      <c r="USY104" s="201"/>
      <c r="USZ104" s="201"/>
      <c r="UTA104" s="201"/>
      <c r="UTB104" s="201"/>
      <c r="UTC104" s="201"/>
      <c r="UTD104" s="201"/>
      <c r="UTE104" s="201"/>
      <c r="UTF104" s="201"/>
      <c r="UTG104" s="201"/>
      <c r="UTH104" s="201"/>
      <c r="UTI104" s="201"/>
      <c r="UTJ104" s="201"/>
      <c r="UTK104" s="201"/>
      <c r="UTL104" s="201"/>
      <c r="UTM104" s="201"/>
      <c r="UTN104" s="201"/>
      <c r="UTO104" s="201"/>
      <c r="UTP104" s="201"/>
      <c r="UTQ104" s="201"/>
      <c r="UTR104" s="201"/>
      <c r="UTS104" s="201"/>
      <c r="UTT104" s="201"/>
      <c r="UTU104" s="201"/>
      <c r="UTV104" s="201"/>
      <c r="UTW104" s="201"/>
      <c r="UTX104" s="201"/>
      <c r="UTY104" s="201"/>
      <c r="UTZ104" s="201"/>
      <c r="UUA104" s="201"/>
      <c r="UUB104" s="201"/>
      <c r="UUC104" s="201"/>
      <c r="UUD104" s="201"/>
      <c r="UUE104" s="201"/>
      <c r="UUF104" s="201"/>
      <c r="UUG104" s="201"/>
      <c r="UUH104" s="201"/>
      <c r="UUI104" s="201"/>
      <c r="UUJ104" s="201"/>
      <c r="UUK104" s="201"/>
      <c r="UUL104" s="201"/>
      <c r="UUM104" s="201"/>
      <c r="UUN104" s="201"/>
      <c r="UUO104" s="201"/>
      <c r="UUP104" s="201"/>
      <c r="UUQ104" s="201"/>
      <c r="UUR104" s="201"/>
      <c r="UUS104" s="201"/>
      <c r="UUT104" s="201"/>
      <c r="UUU104" s="201"/>
      <c r="UUV104" s="201"/>
      <c r="UUW104" s="201"/>
      <c r="UUX104" s="201"/>
      <c r="UUY104" s="201"/>
      <c r="UUZ104" s="201"/>
      <c r="UVA104" s="201"/>
      <c r="UVB104" s="201"/>
      <c r="UVC104" s="201"/>
      <c r="UVD104" s="201"/>
      <c r="UVE104" s="201"/>
      <c r="UVF104" s="201"/>
      <c r="UVG104" s="201"/>
      <c r="UVH104" s="201"/>
      <c r="UVI104" s="201"/>
      <c r="UVJ104" s="201"/>
      <c r="UVK104" s="201"/>
      <c r="UVL104" s="201"/>
      <c r="UVM104" s="201"/>
      <c r="UVN104" s="201"/>
      <c r="UVO104" s="201"/>
      <c r="UVP104" s="201"/>
      <c r="UVQ104" s="201"/>
      <c r="UVR104" s="201"/>
      <c r="UVS104" s="201"/>
      <c r="UVT104" s="201"/>
      <c r="UVU104" s="201"/>
      <c r="UVV104" s="201"/>
      <c r="UVW104" s="201"/>
      <c r="UVX104" s="201"/>
      <c r="UVY104" s="201"/>
      <c r="UVZ104" s="201"/>
      <c r="UWA104" s="201"/>
      <c r="UWB104" s="201"/>
      <c r="UWC104" s="201"/>
      <c r="UWD104" s="201"/>
      <c r="UWE104" s="201"/>
      <c r="UWF104" s="201"/>
      <c r="UWG104" s="201"/>
      <c r="UWH104" s="201"/>
      <c r="UWI104" s="201"/>
      <c r="UWJ104" s="201"/>
      <c r="UWK104" s="201"/>
      <c r="UWL104" s="201"/>
      <c r="UWM104" s="201"/>
      <c r="UWN104" s="201"/>
      <c r="UWO104" s="201"/>
      <c r="UWP104" s="201"/>
      <c r="UWQ104" s="201"/>
      <c r="UWR104" s="201"/>
      <c r="UWS104" s="201"/>
      <c r="UWT104" s="201"/>
      <c r="UWU104" s="201"/>
      <c r="UWV104" s="201"/>
      <c r="UWW104" s="201"/>
      <c r="UWX104" s="201"/>
      <c r="UWY104" s="201"/>
      <c r="UWZ104" s="201"/>
      <c r="UXA104" s="201"/>
      <c r="UXB104" s="201"/>
      <c r="UXC104" s="201"/>
      <c r="UXD104" s="201"/>
      <c r="UXE104" s="201"/>
      <c r="UXF104" s="201"/>
      <c r="UXG104" s="201"/>
      <c r="UXH104" s="201"/>
      <c r="UXI104" s="201"/>
      <c r="UXJ104" s="201"/>
      <c r="UXK104" s="201"/>
      <c r="UXL104" s="201"/>
      <c r="UXM104" s="201"/>
      <c r="UXN104" s="201"/>
      <c r="UXO104" s="201"/>
      <c r="UXP104" s="201"/>
      <c r="UXQ104" s="201"/>
      <c r="UXR104" s="201"/>
      <c r="UXS104" s="201"/>
      <c r="UXT104" s="201"/>
      <c r="UXU104" s="201"/>
      <c r="UXV104" s="201"/>
      <c r="UXW104" s="201"/>
      <c r="UXX104" s="201"/>
      <c r="UXY104" s="201"/>
      <c r="UXZ104" s="201"/>
      <c r="UYA104" s="201"/>
      <c r="UYB104" s="201"/>
      <c r="UYC104" s="201"/>
      <c r="UYD104" s="201"/>
      <c r="UYE104" s="201"/>
      <c r="UYF104" s="201"/>
      <c r="UYG104" s="201"/>
      <c r="UYH104" s="201"/>
      <c r="UYI104" s="201"/>
      <c r="UYJ104" s="201"/>
      <c r="UYK104" s="201"/>
      <c r="UYL104" s="201"/>
      <c r="UYM104" s="201"/>
      <c r="UYN104" s="201"/>
      <c r="UYO104" s="201"/>
      <c r="UYP104" s="201"/>
      <c r="UYQ104" s="201"/>
      <c r="UYR104" s="201"/>
      <c r="UYS104" s="201"/>
      <c r="UYT104" s="201"/>
      <c r="UYU104" s="201"/>
      <c r="UYV104" s="201"/>
      <c r="UYW104" s="201"/>
      <c r="UYX104" s="201"/>
      <c r="UYY104" s="201"/>
      <c r="UYZ104" s="201"/>
      <c r="UZA104" s="201"/>
      <c r="UZB104" s="201"/>
      <c r="UZC104" s="201"/>
      <c r="UZD104" s="201"/>
      <c r="UZE104" s="201"/>
      <c r="UZF104" s="201"/>
      <c r="UZG104" s="201"/>
      <c r="UZH104" s="201"/>
      <c r="UZI104" s="201"/>
      <c r="UZJ104" s="201"/>
      <c r="UZK104" s="201"/>
      <c r="UZL104" s="201"/>
      <c r="UZM104" s="201"/>
      <c r="UZN104" s="201"/>
      <c r="UZO104" s="201"/>
      <c r="UZP104" s="201"/>
      <c r="UZQ104" s="201"/>
      <c r="UZR104" s="201"/>
      <c r="UZS104" s="201"/>
      <c r="UZT104" s="201"/>
      <c r="UZU104" s="201"/>
      <c r="UZV104" s="201"/>
      <c r="UZW104" s="201"/>
      <c r="UZX104" s="201"/>
      <c r="UZY104" s="201"/>
      <c r="UZZ104" s="201"/>
      <c r="VAA104" s="201"/>
      <c r="VAB104" s="201"/>
      <c r="VAC104" s="201"/>
      <c r="VAD104" s="201"/>
      <c r="VAE104" s="201"/>
      <c r="VAF104" s="201"/>
      <c r="VAG104" s="201"/>
      <c r="VAH104" s="201"/>
      <c r="VAI104" s="201"/>
      <c r="VAJ104" s="201"/>
      <c r="VAK104" s="201"/>
      <c r="VAL104" s="201"/>
      <c r="VAM104" s="201"/>
      <c r="VAN104" s="201"/>
      <c r="VAO104" s="201"/>
      <c r="VAP104" s="201"/>
      <c r="VAQ104" s="201"/>
      <c r="VAR104" s="201"/>
      <c r="VAS104" s="201"/>
      <c r="VAT104" s="201"/>
      <c r="VAU104" s="201"/>
      <c r="VAV104" s="201"/>
      <c r="VAW104" s="201"/>
      <c r="VAX104" s="201"/>
      <c r="VAY104" s="201"/>
      <c r="VAZ104" s="201"/>
      <c r="VBA104" s="201"/>
      <c r="VBB104" s="201"/>
      <c r="VBC104" s="201"/>
      <c r="VBD104" s="201"/>
      <c r="VBE104" s="201"/>
      <c r="VBF104" s="201"/>
      <c r="VBG104" s="201"/>
      <c r="VBH104" s="201"/>
      <c r="VBI104" s="201"/>
      <c r="VBJ104" s="201"/>
      <c r="VBK104" s="201"/>
      <c r="VBL104" s="201"/>
      <c r="VBM104" s="201"/>
      <c r="VBN104" s="201"/>
      <c r="VBO104" s="201"/>
      <c r="VBP104" s="201"/>
      <c r="VBQ104" s="201"/>
      <c r="VBR104" s="201"/>
      <c r="VBS104" s="201"/>
      <c r="VBT104" s="201"/>
      <c r="VBU104" s="201"/>
      <c r="VBV104" s="201"/>
      <c r="VBW104" s="201"/>
      <c r="VBX104" s="201"/>
      <c r="VBY104" s="201"/>
      <c r="VBZ104" s="201"/>
      <c r="VCA104" s="201"/>
      <c r="VCB104" s="201"/>
      <c r="VCC104" s="201"/>
      <c r="VCD104" s="201"/>
      <c r="VCE104" s="201"/>
      <c r="VCF104" s="201"/>
      <c r="VCG104" s="201"/>
      <c r="VCH104" s="201"/>
      <c r="VCI104" s="201"/>
      <c r="VCJ104" s="201"/>
      <c r="VCK104" s="201"/>
      <c r="VCL104" s="201"/>
      <c r="VCM104" s="201"/>
      <c r="VCN104" s="201"/>
      <c r="VCO104" s="201"/>
      <c r="VCP104" s="201"/>
      <c r="VCQ104" s="201"/>
      <c r="VCR104" s="201"/>
      <c r="VCS104" s="201"/>
      <c r="VCT104" s="201"/>
      <c r="VCU104" s="201"/>
      <c r="VCV104" s="201"/>
      <c r="VCW104" s="201"/>
      <c r="VCX104" s="201"/>
      <c r="VCY104" s="201"/>
      <c r="VCZ104" s="201"/>
      <c r="VDA104" s="201"/>
      <c r="VDB104" s="201"/>
      <c r="VDC104" s="201"/>
      <c r="VDD104" s="201"/>
      <c r="VDE104" s="201"/>
      <c r="VDF104" s="201"/>
      <c r="VDG104" s="201"/>
      <c r="VDH104" s="201"/>
      <c r="VDI104" s="201"/>
      <c r="VDJ104" s="201"/>
      <c r="VDK104" s="201"/>
      <c r="VDL104" s="201"/>
      <c r="VDM104" s="201"/>
      <c r="VDN104" s="201"/>
      <c r="VDO104" s="201"/>
      <c r="VDP104" s="201"/>
      <c r="VDQ104" s="201"/>
      <c r="VDR104" s="201"/>
      <c r="VDS104" s="201"/>
      <c r="VDT104" s="201"/>
      <c r="VDU104" s="201"/>
      <c r="VDV104" s="201"/>
      <c r="VDW104" s="201"/>
      <c r="VDX104" s="201"/>
      <c r="VDY104" s="201"/>
      <c r="VDZ104" s="201"/>
      <c r="VEA104" s="201"/>
      <c r="VEB104" s="201"/>
      <c r="VEC104" s="201"/>
      <c r="VED104" s="201"/>
      <c r="VEE104" s="201"/>
      <c r="VEF104" s="201"/>
      <c r="VEG104" s="201"/>
      <c r="VEH104" s="201"/>
      <c r="VEI104" s="201"/>
      <c r="VEJ104" s="201"/>
      <c r="VEK104" s="201"/>
      <c r="VEL104" s="201"/>
      <c r="VEM104" s="201"/>
      <c r="VEN104" s="201"/>
      <c r="VEO104" s="201"/>
      <c r="VEP104" s="201"/>
      <c r="VEQ104" s="201"/>
      <c r="VER104" s="201"/>
      <c r="VES104" s="201"/>
      <c r="VET104" s="201"/>
      <c r="VEU104" s="201"/>
      <c r="VEV104" s="201"/>
      <c r="VEW104" s="201"/>
      <c r="VEX104" s="201"/>
      <c r="VEY104" s="201"/>
      <c r="VEZ104" s="201"/>
      <c r="VFA104" s="201"/>
      <c r="VFB104" s="201"/>
      <c r="VFC104" s="201"/>
      <c r="VFD104" s="201"/>
      <c r="VFE104" s="201"/>
      <c r="VFF104" s="201"/>
      <c r="VFG104" s="201"/>
      <c r="VFH104" s="201"/>
      <c r="VFI104" s="201"/>
      <c r="VFJ104" s="201"/>
      <c r="VFK104" s="201"/>
      <c r="VFL104" s="201"/>
      <c r="VFM104" s="201"/>
      <c r="VFN104" s="201"/>
      <c r="VFO104" s="201"/>
      <c r="VFP104" s="201"/>
      <c r="VFQ104" s="201"/>
      <c r="VFR104" s="201"/>
      <c r="VFS104" s="201"/>
      <c r="VFT104" s="201"/>
      <c r="VFU104" s="201"/>
      <c r="VFV104" s="201"/>
      <c r="VFW104" s="201"/>
      <c r="VFX104" s="201"/>
      <c r="VFY104" s="201"/>
      <c r="VFZ104" s="201"/>
      <c r="VGA104" s="201"/>
      <c r="VGB104" s="201"/>
      <c r="VGC104" s="201"/>
      <c r="VGD104" s="201"/>
      <c r="VGE104" s="201"/>
      <c r="VGF104" s="201"/>
      <c r="VGG104" s="201"/>
      <c r="VGH104" s="201"/>
      <c r="VGI104" s="201"/>
      <c r="VGJ104" s="201"/>
      <c r="VGK104" s="201"/>
      <c r="VGL104" s="201"/>
      <c r="VGM104" s="201"/>
      <c r="VGN104" s="201"/>
      <c r="VGO104" s="201"/>
      <c r="VGP104" s="201"/>
      <c r="VGQ104" s="201"/>
      <c r="VGR104" s="201"/>
      <c r="VGS104" s="201"/>
      <c r="VGT104" s="201"/>
      <c r="VGU104" s="201"/>
      <c r="VGV104" s="201"/>
      <c r="VGW104" s="201"/>
      <c r="VGX104" s="201"/>
      <c r="VGY104" s="201"/>
      <c r="VGZ104" s="201"/>
      <c r="VHA104" s="201"/>
      <c r="VHB104" s="201"/>
      <c r="VHC104" s="201"/>
      <c r="VHD104" s="201"/>
      <c r="VHE104" s="201"/>
      <c r="VHF104" s="201"/>
      <c r="VHG104" s="201"/>
      <c r="VHH104" s="201"/>
      <c r="VHI104" s="201"/>
      <c r="VHJ104" s="201"/>
      <c r="VHK104" s="201"/>
      <c r="VHL104" s="201"/>
      <c r="VHM104" s="201"/>
      <c r="VHN104" s="201"/>
      <c r="VHO104" s="201"/>
      <c r="VHP104" s="201"/>
      <c r="VHQ104" s="201"/>
      <c r="VHR104" s="201"/>
      <c r="VHS104" s="201"/>
      <c r="VHT104" s="201"/>
      <c r="VHU104" s="201"/>
      <c r="VHV104" s="201"/>
      <c r="VHW104" s="201"/>
      <c r="VHX104" s="201"/>
      <c r="VHY104" s="201"/>
      <c r="VHZ104" s="201"/>
      <c r="VIA104" s="201"/>
      <c r="VIB104" s="201"/>
      <c r="VIC104" s="201"/>
      <c r="VID104" s="201"/>
      <c r="VIE104" s="201"/>
      <c r="VIF104" s="201"/>
      <c r="VIG104" s="201"/>
      <c r="VIH104" s="201"/>
      <c r="VII104" s="201"/>
      <c r="VIJ104" s="201"/>
      <c r="VIK104" s="201"/>
      <c r="VIL104" s="201"/>
      <c r="VIM104" s="201"/>
      <c r="VIN104" s="201"/>
      <c r="VIO104" s="201"/>
      <c r="VIP104" s="201"/>
      <c r="VIQ104" s="201"/>
      <c r="VIR104" s="201"/>
      <c r="VIS104" s="201"/>
      <c r="VIT104" s="201"/>
      <c r="VIU104" s="201"/>
      <c r="VIV104" s="201"/>
      <c r="VIW104" s="201"/>
      <c r="VIX104" s="201"/>
      <c r="VIY104" s="201"/>
      <c r="VIZ104" s="201"/>
      <c r="VJA104" s="201"/>
      <c r="VJB104" s="201"/>
      <c r="VJC104" s="201"/>
      <c r="VJD104" s="201"/>
      <c r="VJE104" s="201"/>
      <c r="VJF104" s="201"/>
      <c r="VJG104" s="201"/>
      <c r="VJH104" s="201"/>
      <c r="VJI104" s="201"/>
      <c r="VJJ104" s="201"/>
      <c r="VJK104" s="201"/>
      <c r="VJL104" s="201"/>
      <c r="VJM104" s="201"/>
      <c r="VJN104" s="201"/>
      <c r="VJO104" s="201"/>
      <c r="VJP104" s="201"/>
      <c r="VJQ104" s="201"/>
      <c r="VJR104" s="201"/>
      <c r="VJS104" s="201"/>
      <c r="VJT104" s="201"/>
      <c r="VJU104" s="201"/>
      <c r="VJV104" s="201"/>
      <c r="VJW104" s="201"/>
      <c r="VJX104" s="201"/>
      <c r="VJY104" s="201"/>
      <c r="VJZ104" s="201"/>
      <c r="VKA104" s="201"/>
      <c r="VKB104" s="201"/>
      <c r="VKC104" s="201"/>
      <c r="VKD104" s="201"/>
      <c r="VKE104" s="201"/>
      <c r="VKF104" s="201"/>
      <c r="VKG104" s="201"/>
      <c r="VKH104" s="201"/>
      <c r="VKI104" s="201"/>
      <c r="VKJ104" s="201"/>
      <c r="VKK104" s="201"/>
      <c r="VKL104" s="201"/>
      <c r="VKM104" s="201"/>
      <c r="VKN104" s="201"/>
      <c r="VKO104" s="201"/>
      <c r="VKP104" s="201"/>
      <c r="VKQ104" s="201"/>
      <c r="VKR104" s="201"/>
      <c r="VKS104" s="201"/>
      <c r="VKT104" s="201"/>
      <c r="VKU104" s="201"/>
      <c r="VKV104" s="201"/>
      <c r="VKW104" s="201"/>
      <c r="VKX104" s="201"/>
      <c r="VKY104" s="201"/>
      <c r="VKZ104" s="201"/>
      <c r="VLA104" s="201"/>
      <c r="VLB104" s="201"/>
      <c r="VLC104" s="201"/>
      <c r="VLD104" s="201"/>
      <c r="VLE104" s="201"/>
      <c r="VLF104" s="201"/>
      <c r="VLG104" s="201"/>
      <c r="VLH104" s="201"/>
      <c r="VLI104" s="201"/>
      <c r="VLJ104" s="201"/>
      <c r="VLK104" s="201"/>
      <c r="VLL104" s="201"/>
      <c r="VLM104" s="201"/>
      <c r="VLN104" s="201"/>
      <c r="VLO104" s="201"/>
      <c r="VLP104" s="201"/>
      <c r="VLQ104" s="201"/>
      <c r="VLR104" s="201"/>
      <c r="VLS104" s="201"/>
      <c r="VLT104" s="201"/>
      <c r="VLU104" s="201"/>
      <c r="VLV104" s="201"/>
      <c r="VLW104" s="201"/>
      <c r="VLX104" s="201"/>
      <c r="VLY104" s="201"/>
      <c r="VLZ104" s="201"/>
      <c r="VMA104" s="201"/>
      <c r="VMB104" s="201"/>
      <c r="VMC104" s="201"/>
      <c r="VMD104" s="201"/>
      <c r="VME104" s="201"/>
      <c r="VMF104" s="201"/>
      <c r="VMG104" s="201"/>
      <c r="VMH104" s="201"/>
      <c r="VMI104" s="201"/>
      <c r="VMJ104" s="201"/>
      <c r="VMK104" s="201"/>
      <c r="VML104" s="201"/>
      <c r="VMM104" s="201"/>
      <c r="VMN104" s="201"/>
      <c r="VMO104" s="201"/>
      <c r="VMP104" s="201"/>
      <c r="VMQ104" s="201"/>
      <c r="VMR104" s="201"/>
      <c r="VMS104" s="201"/>
      <c r="VMT104" s="201"/>
      <c r="VMU104" s="201"/>
      <c r="VMV104" s="201"/>
      <c r="VMW104" s="201"/>
      <c r="VMX104" s="201"/>
      <c r="VMY104" s="201"/>
      <c r="VMZ104" s="201"/>
      <c r="VNA104" s="201"/>
      <c r="VNB104" s="201"/>
      <c r="VNC104" s="201"/>
      <c r="VND104" s="201"/>
      <c r="VNE104" s="201"/>
      <c r="VNF104" s="201"/>
      <c r="VNG104" s="201"/>
      <c r="VNH104" s="201"/>
      <c r="VNI104" s="201"/>
      <c r="VNJ104" s="201"/>
      <c r="VNK104" s="201"/>
      <c r="VNL104" s="201"/>
      <c r="VNM104" s="201"/>
      <c r="VNN104" s="201"/>
      <c r="VNO104" s="201"/>
      <c r="VNP104" s="201"/>
      <c r="VNQ104" s="201"/>
      <c r="VNR104" s="201"/>
      <c r="VNS104" s="201"/>
      <c r="VNT104" s="201"/>
      <c r="VNU104" s="201"/>
      <c r="VNV104" s="201"/>
      <c r="VNW104" s="201"/>
      <c r="VNX104" s="201"/>
      <c r="VNY104" s="201"/>
      <c r="VNZ104" s="201"/>
      <c r="VOA104" s="201"/>
      <c r="VOB104" s="201"/>
      <c r="VOC104" s="201"/>
      <c r="VOD104" s="201"/>
      <c r="VOE104" s="201"/>
      <c r="VOF104" s="201"/>
      <c r="VOG104" s="201"/>
      <c r="VOH104" s="201"/>
      <c r="VOI104" s="201"/>
      <c r="VOJ104" s="201"/>
      <c r="VOK104" s="201"/>
      <c r="VOL104" s="201"/>
      <c r="VOM104" s="201"/>
      <c r="VON104" s="201"/>
      <c r="VOO104" s="201"/>
      <c r="VOP104" s="201"/>
      <c r="VOQ104" s="201"/>
      <c r="VOR104" s="201"/>
      <c r="VOS104" s="201"/>
      <c r="VOT104" s="201"/>
      <c r="VOU104" s="201"/>
      <c r="VOV104" s="201"/>
      <c r="VOW104" s="201"/>
      <c r="VOX104" s="201"/>
      <c r="VOY104" s="201"/>
      <c r="VOZ104" s="201"/>
      <c r="VPA104" s="201"/>
      <c r="VPB104" s="201"/>
      <c r="VPC104" s="201"/>
      <c r="VPD104" s="201"/>
      <c r="VPE104" s="201"/>
      <c r="VPF104" s="201"/>
      <c r="VPG104" s="201"/>
      <c r="VPH104" s="201"/>
      <c r="VPI104" s="201"/>
      <c r="VPJ104" s="201"/>
      <c r="VPK104" s="201"/>
      <c r="VPL104" s="201"/>
      <c r="VPM104" s="201"/>
      <c r="VPN104" s="201"/>
      <c r="VPO104" s="201"/>
      <c r="VPP104" s="201"/>
      <c r="VPQ104" s="201"/>
      <c r="VPR104" s="201"/>
      <c r="VPS104" s="201"/>
      <c r="VPT104" s="201"/>
      <c r="VPU104" s="201"/>
      <c r="VPV104" s="201"/>
      <c r="VPW104" s="201"/>
      <c r="VPX104" s="201"/>
      <c r="VPY104" s="201"/>
      <c r="VPZ104" s="201"/>
      <c r="VQA104" s="201"/>
      <c r="VQB104" s="201"/>
      <c r="VQC104" s="201"/>
      <c r="VQD104" s="201"/>
      <c r="VQE104" s="201"/>
      <c r="VQF104" s="201"/>
      <c r="VQG104" s="201"/>
      <c r="VQH104" s="201"/>
      <c r="VQI104" s="201"/>
      <c r="VQJ104" s="201"/>
      <c r="VQK104" s="201"/>
      <c r="VQL104" s="201"/>
      <c r="VQM104" s="201"/>
      <c r="VQN104" s="201"/>
      <c r="VQO104" s="201"/>
      <c r="VQP104" s="201"/>
      <c r="VQQ104" s="201"/>
      <c r="VQR104" s="201"/>
      <c r="VQS104" s="201"/>
      <c r="VQT104" s="201"/>
      <c r="VQU104" s="201"/>
      <c r="VQV104" s="201"/>
      <c r="VQW104" s="201"/>
      <c r="VQX104" s="201"/>
      <c r="VQY104" s="201"/>
      <c r="VQZ104" s="201"/>
      <c r="VRA104" s="201"/>
      <c r="VRB104" s="201"/>
      <c r="VRC104" s="201"/>
      <c r="VRD104" s="201"/>
      <c r="VRE104" s="201"/>
      <c r="VRF104" s="201"/>
      <c r="VRG104" s="201"/>
      <c r="VRH104" s="201"/>
      <c r="VRI104" s="201"/>
      <c r="VRJ104" s="201"/>
      <c r="VRK104" s="201"/>
      <c r="VRL104" s="201"/>
      <c r="VRM104" s="201"/>
      <c r="VRN104" s="201"/>
      <c r="VRO104" s="201"/>
      <c r="VRP104" s="201"/>
      <c r="VRQ104" s="201"/>
      <c r="VRR104" s="201"/>
      <c r="VRS104" s="201"/>
      <c r="VRT104" s="201"/>
      <c r="VRU104" s="201"/>
      <c r="VRV104" s="201"/>
      <c r="VRW104" s="201"/>
      <c r="VRX104" s="201"/>
      <c r="VRY104" s="201"/>
      <c r="VRZ104" s="201"/>
      <c r="VSA104" s="201"/>
      <c r="VSB104" s="201"/>
      <c r="VSC104" s="201"/>
      <c r="VSD104" s="201"/>
      <c r="VSE104" s="201"/>
      <c r="VSF104" s="201"/>
      <c r="VSG104" s="201"/>
      <c r="VSH104" s="201"/>
      <c r="VSI104" s="201"/>
      <c r="VSJ104" s="201"/>
      <c r="VSK104" s="201"/>
      <c r="VSL104" s="201"/>
      <c r="VSM104" s="201"/>
      <c r="VSN104" s="201"/>
      <c r="VSO104" s="201"/>
      <c r="VSP104" s="201"/>
      <c r="VSQ104" s="201"/>
      <c r="VSR104" s="201"/>
      <c r="VSS104" s="201"/>
      <c r="VST104" s="201"/>
      <c r="VSU104" s="201"/>
      <c r="VSV104" s="201"/>
      <c r="VSW104" s="201"/>
      <c r="VSX104" s="201"/>
      <c r="VSY104" s="201"/>
      <c r="VSZ104" s="201"/>
      <c r="VTA104" s="201"/>
      <c r="VTB104" s="201"/>
      <c r="VTC104" s="201"/>
      <c r="VTD104" s="201"/>
      <c r="VTE104" s="201"/>
      <c r="VTF104" s="201"/>
      <c r="VTG104" s="201"/>
      <c r="VTH104" s="201"/>
      <c r="VTI104" s="201"/>
      <c r="VTJ104" s="201"/>
      <c r="VTK104" s="201"/>
      <c r="VTL104" s="201"/>
      <c r="VTM104" s="201"/>
      <c r="VTN104" s="201"/>
      <c r="VTO104" s="201"/>
      <c r="VTP104" s="201"/>
      <c r="VTQ104" s="201"/>
      <c r="VTR104" s="201"/>
      <c r="VTS104" s="201"/>
      <c r="VTT104" s="201"/>
      <c r="VTU104" s="201"/>
      <c r="VTV104" s="201"/>
      <c r="VTW104" s="201"/>
      <c r="VTX104" s="201"/>
      <c r="VTY104" s="201"/>
      <c r="VTZ104" s="201"/>
      <c r="VUA104" s="201"/>
      <c r="VUB104" s="201"/>
      <c r="VUC104" s="201"/>
      <c r="VUD104" s="201"/>
      <c r="VUE104" s="201"/>
      <c r="VUF104" s="201"/>
      <c r="VUG104" s="201"/>
      <c r="VUH104" s="201"/>
      <c r="VUI104" s="201"/>
      <c r="VUJ104" s="201"/>
      <c r="VUK104" s="201"/>
      <c r="VUL104" s="201"/>
      <c r="VUM104" s="201"/>
      <c r="VUN104" s="201"/>
      <c r="VUO104" s="201"/>
      <c r="VUP104" s="201"/>
      <c r="VUQ104" s="201"/>
      <c r="VUR104" s="201"/>
      <c r="VUS104" s="201"/>
      <c r="VUT104" s="201"/>
      <c r="VUU104" s="201"/>
      <c r="VUV104" s="201"/>
      <c r="VUW104" s="201"/>
      <c r="VUX104" s="201"/>
      <c r="VUY104" s="201"/>
      <c r="VUZ104" s="201"/>
      <c r="VVA104" s="201"/>
      <c r="VVB104" s="201"/>
      <c r="VVC104" s="201"/>
      <c r="VVD104" s="201"/>
      <c r="VVE104" s="201"/>
      <c r="VVF104" s="201"/>
      <c r="VVG104" s="201"/>
      <c r="VVH104" s="201"/>
      <c r="VVI104" s="201"/>
      <c r="VVJ104" s="201"/>
      <c r="VVK104" s="201"/>
      <c r="VVL104" s="201"/>
      <c r="VVM104" s="201"/>
      <c r="VVN104" s="201"/>
      <c r="VVO104" s="201"/>
      <c r="VVP104" s="201"/>
      <c r="VVQ104" s="201"/>
      <c r="VVR104" s="201"/>
      <c r="VVS104" s="201"/>
      <c r="VVT104" s="201"/>
      <c r="VVU104" s="201"/>
      <c r="VVV104" s="201"/>
      <c r="VVW104" s="201"/>
      <c r="VVX104" s="201"/>
      <c r="VVY104" s="201"/>
      <c r="VVZ104" s="201"/>
      <c r="VWA104" s="201"/>
      <c r="VWB104" s="201"/>
      <c r="VWC104" s="201"/>
      <c r="VWD104" s="201"/>
      <c r="VWE104" s="201"/>
      <c r="VWF104" s="201"/>
      <c r="VWG104" s="201"/>
      <c r="VWH104" s="201"/>
      <c r="VWI104" s="201"/>
      <c r="VWJ104" s="201"/>
      <c r="VWK104" s="201"/>
      <c r="VWL104" s="201"/>
      <c r="VWM104" s="201"/>
      <c r="VWN104" s="201"/>
      <c r="VWO104" s="201"/>
      <c r="VWP104" s="201"/>
      <c r="VWQ104" s="201"/>
      <c r="VWR104" s="201"/>
      <c r="VWS104" s="201"/>
      <c r="VWT104" s="201"/>
      <c r="VWU104" s="201"/>
      <c r="VWV104" s="201"/>
      <c r="VWW104" s="201"/>
      <c r="VWX104" s="201"/>
      <c r="VWY104" s="201"/>
      <c r="VWZ104" s="201"/>
      <c r="VXA104" s="201"/>
      <c r="VXB104" s="201"/>
      <c r="VXC104" s="201"/>
      <c r="VXD104" s="201"/>
      <c r="VXE104" s="201"/>
      <c r="VXF104" s="201"/>
      <c r="VXG104" s="201"/>
      <c r="VXH104" s="201"/>
      <c r="VXI104" s="201"/>
      <c r="VXJ104" s="201"/>
      <c r="VXK104" s="201"/>
      <c r="VXL104" s="201"/>
      <c r="VXM104" s="201"/>
      <c r="VXN104" s="201"/>
      <c r="VXO104" s="201"/>
      <c r="VXP104" s="201"/>
      <c r="VXQ104" s="201"/>
      <c r="VXR104" s="201"/>
      <c r="VXS104" s="201"/>
      <c r="VXT104" s="201"/>
      <c r="VXU104" s="201"/>
      <c r="VXV104" s="201"/>
      <c r="VXW104" s="201"/>
      <c r="VXX104" s="201"/>
      <c r="VXY104" s="201"/>
      <c r="VXZ104" s="201"/>
      <c r="VYA104" s="201"/>
      <c r="VYB104" s="201"/>
      <c r="VYC104" s="201"/>
      <c r="VYD104" s="201"/>
      <c r="VYE104" s="201"/>
      <c r="VYF104" s="201"/>
      <c r="VYG104" s="201"/>
      <c r="VYH104" s="201"/>
      <c r="VYI104" s="201"/>
      <c r="VYJ104" s="201"/>
      <c r="VYK104" s="201"/>
      <c r="VYL104" s="201"/>
      <c r="VYM104" s="201"/>
      <c r="VYN104" s="201"/>
      <c r="VYO104" s="201"/>
      <c r="VYP104" s="201"/>
      <c r="VYQ104" s="201"/>
      <c r="VYR104" s="201"/>
      <c r="VYS104" s="201"/>
      <c r="VYT104" s="201"/>
      <c r="VYU104" s="201"/>
      <c r="VYV104" s="201"/>
      <c r="VYW104" s="201"/>
      <c r="VYX104" s="201"/>
      <c r="VYY104" s="201"/>
      <c r="VYZ104" s="201"/>
      <c r="VZA104" s="201"/>
      <c r="VZB104" s="201"/>
      <c r="VZC104" s="201"/>
      <c r="VZD104" s="201"/>
      <c r="VZE104" s="201"/>
      <c r="VZF104" s="201"/>
      <c r="VZG104" s="201"/>
      <c r="VZH104" s="201"/>
      <c r="VZI104" s="201"/>
      <c r="VZJ104" s="201"/>
      <c r="VZK104" s="201"/>
      <c r="VZL104" s="201"/>
      <c r="VZM104" s="201"/>
      <c r="VZN104" s="201"/>
      <c r="VZO104" s="201"/>
      <c r="VZP104" s="201"/>
      <c r="VZQ104" s="201"/>
      <c r="VZR104" s="201"/>
      <c r="VZS104" s="201"/>
      <c r="VZT104" s="201"/>
      <c r="VZU104" s="201"/>
      <c r="VZV104" s="201"/>
      <c r="VZW104" s="201"/>
      <c r="VZX104" s="201"/>
      <c r="VZY104" s="201"/>
      <c r="VZZ104" s="201"/>
      <c r="WAA104" s="201"/>
      <c r="WAB104" s="201"/>
      <c r="WAC104" s="201"/>
      <c r="WAD104" s="201"/>
      <c r="WAE104" s="201"/>
      <c r="WAF104" s="201"/>
      <c r="WAG104" s="201"/>
      <c r="WAH104" s="201"/>
      <c r="WAI104" s="201"/>
      <c r="WAJ104" s="201"/>
      <c r="WAK104" s="201"/>
      <c r="WAL104" s="201"/>
      <c r="WAM104" s="201"/>
      <c r="WAN104" s="201"/>
      <c r="WAO104" s="201"/>
      <c r="WAP104" s="201"/>
      <c r="WAQ104" s="201"/>
      <c r="WAR104" s="201"/>
      <c r="WAS104" s="201"/>
      <c r="WAT104" s="201"/>
      <c r="WAU104" s="201"/>
      <c r="WAV104" s="201"/>
      <c r="WAW104" s="201"/>
      <c r="WAX104" s="201"/>
      <c r="WAY104" s="201"/>
      <c r="WAZ104" s="201"/>
      <c r="WBA104" s="201"/>
      <c r="WBB104" s="201"/>
      <c r="WBC104" s="201"/>
      <c r="WBD104" s="201"/>
      <c r="WBE104" s="201"/>
      <c r="WBF104" s="201"/>
      <c r="WBG104" s="201"/>
      <c r="WBH104" s="201"/>
      <c r="WBI104" s="201"/>
      <c r="WBJ104" s="201"/>
      <c r="WBK104" s="201"/>
      <c r="WBL104" s="201"/>
      <c r="WBM104" s="201"/>
      <c r="WBN104" s="201"/>
      <c r="WBO104" s="201"/>
      <c r="WBP104" s="201"/>
      <c r="WBQ104" s="201"/>
      <c r="WBR104" s="201"/>
      <c r="WBS104" s="201"/>
      <c r="WBT104" s="201"/>
      <c r="WBU104" s="201"/>
      <c r="WBV104" s="201"/>
      <c r="WBW104" s="201"/>
      <c r="WBX104" s="201"/>
      <c r="WBY104" s="201"/>
      <c r="WBZ104" s="201"/>
      <c r="WCA104" s="201"/>
      <c r="WCB104" s="201"/>
      <c r="WCC104" s="201"/>
      <c r="WCD104" s="201"/>
      <c r="WCE104" s="201"/>
      <c r="WCF104" s="201"/>
      <c r="WCG104" s="201"/>
      <c r="WCH104" s="201"/>
      <c r="WCI104" s="201"/>
      <c r="WCJ104" s="201"/>
      <c r="WCK104" s="201"/>
      <c r="WCL104" s="201"/>
      <c r="WCM104" s="201"/>
      <c r="WCN104" s="201"/>
      <c r="WCO104" s="201"/>
      <c r="WCP104" s="201"/>
      <c r="WCQ104" s="201"/>
      <c r="WCR104" s="201"/>
      <c r="WCS104" s="201"/>
      <c r="WCT104" s="201"/>
      <c r="WCU104" s="201"/>
      <c r="WCV104" s="201"/>
      <c r="WCW104" s="201"/>
      <c r="WCX104" s="201"/>
      <c r="WCY104" s="201"/>
      <c r="WCZ104" s="201"/>
      <c r="WDA104" s="201"/>
      <c r="WDB104" s="201"/>
      <c r="WDC104" s="201"/>
      <c r="WDD104" s="201"/>
      <c r="WDE104" s="201"/>
      <c r="WDF104" s="201"/>
      <c r="WDG104" s="201"/>
      <c r="WDH104" s="201"/>
      <c r="WDI104" s="201"/>
      <c r="WDJ104" s="201"/>
      <c r="WDK104" s="201"/>
      <c r="WDL104" s="201"/>
      <c r="WDM104" s="201"/>
      <c r="WDN104" s="201"/>
      <c r="WDO104" s="201"/>
      <c r="WDP104" s="201"/>
      <c r="WDQ104" s="201"/>
      <c r="WDR104" s="201"/>
      <c r="WDS104" s="201"/>
      <c r="WDT104" s="201"/>
      <c r="WDU104" s="201"/>
      <c r="WDV104" s="201"/>
      <c r="WDW104" s="201"/>
      <c r="WDX104" s="201"/>
      <c r="WDY104" s="201"/>
      <c r="WDZ104" s="201"/>
      <c r="WEA104" s="201"/>
      <c r="WEB104" s="201"/>
      <c r="WEC104" s="201"/>
      <c r="WED104" s="201"/>
      <c r="WEE104" s="201"/>
      <c r="WEF104" s="201"/>
      <c r="WEG104" s="201"/>
      <c r="WEH104" s="201"/>
      <c r="WEI104" s="201"/>
      <c r="WEJ104" s="201"/>
      <c r="WEK104" s="201"/>
      <c r="WEL104" s="201"/>
      <c r="WEM104" s="201"/>
      <c r="WEN104" s="201"/>
      <c r="WEO104" s="201"/>
      <c r="WEP104" s="201"/>
      <c r="WEQ104" s="201"/>
      <c r="WER104" s="201"/>
      <c r="WES104" s="201"/>
      <c r="WET104" s="201"/>
      <c r="WEU104" s="201"/>
      <c r="WEV104" s="201"/>
      <c r="WEW104" s="201"/>
      <c r="WEX104" s="201"/>
      <c r="WEY104" s="201"/>
      <c r="WEZ104" s="201"/>
      <c r="WFA104" s="201"/>
      <c r="WFB104" s="201"/>
      <c r="WFC104" s="201"/>
      <c r="WFD104" s="201"/>
      <c r="WFE104" s="201"/>
      <c r="WFF104" s="201"/>
      <c r="WFG104" s="201"/>
      <c r="WFH104" s="201"/>
      <c r="WFI104" s="201"/>
      <c r="WFJ104" s="201"/>
      <c r="WFK104" s="201"/>
      <c r="WFL104" s="201"/>
      <c r="WFM104" s="201"/>
      <c r="WFN104" s="201"/>
      <c r="WFO104" s="201"/>
      <c r="WFP104" s="201"/>
      <c r="WFQ104" s="201"/>
      <c r="WFR104" s="201"/>
      <c r="WFS104" s="201"/>
      <c r="WFT104" s="201"/>
      <c r="WFU104" s="201"/>
      <c r="WFV104" s="201"/>
      <c r="WFW104" s="201"/>
      <c r="WFX104" s="201"/>
      <c r="WFY104" s="201"/>
      <c r="WFZ104" s="201"/>
      <c r="WGA104" s="201"/>
      <c r="WGB104" s="201"/>
      <c r="WGC104" s="201"/>
      <c r="WGD104" s="201"/>
      <c r="WGE104" s="201"/>
      <c r="WGF104" s="201"/>
      <c r="WGG104" s="201"/>
      <c r="WGH104" s="201"/>
      <c r="WGI104" s="201"/>
      <c r="WGJ104" s="201"/>
      <c r="WGK104" s="201"/>
      <c r="WGL104" s="201"/>
      <c r="WGM104" s="201"/>
      <c r="WGN104" s="201"/>
      <c r="WGO104" s="201"/>
      <c r="WGP104" s="201"/>
      <c r="WGQ104" s="201"/>
      <c r="WGR104" s="201"/>
      <c r="WGS104" s="201"/>
      <c r="WGT104" s="201"/>
      <c r="WGU104" s="201"/>
      <c r="WGV104" s="201"/>
      <c r="WGW104" s="201"/>
      <c r="WGX104" s="201"/>
      <c r="WGY104" s="201"/>
      <c r="WGZ104" s="201"/>
      <c r="WHA104" s="201"/>
      <c r="WHB104" s="201"/>
      <c r="WHC104" s="201"/>
      <c r="WHD104" s="201"/>
      <c r="WHE104" s="201"/>
      <c r="WHF104" s="201"/>
      <c r="WHG104" s="201"/>
      <c r="WHH104" s="201"/>
      <c r="WHI104" s="201"/>
      <c r="WHJ104" s="201"/>
      <c r="WHK104" s="201"/>
      <c r="WHL104" s="201"/>
      <c r="WHM104" s="201"/>
      <c r="WHN104" s="201"/>
      <c r="WHO104" s="201"/>
      <c r="WHP104" s="201"/>
      <c r="WHQ104" s="201"/>
      <c r="WHR104" s="201"/>
      <c r="WHS104" s="201"/>
      <c r="WHT104" s="201"/>
      <c r="WHU104" s="201"/>
      <c r="WHV104" s="201"/>
      <c r="WHW104" s="201"/>
      <c r="WHX104" s="201"/>
      <c r="WHY104" s="201"/>
      <c r="WHZ104" s="201"/>
      <c r="WIA104" s="201"/>
      <c r="WIB104" s="201"/>
      <c r="WIC104" s="201"/>
      <c r="WID104" s="201"/>
      <c r="WIE104" s="201"/>
      <c r="WIF104" s="201"/>
      <c r="WIG104" s="201"/>
      <c r="WIH104" s="201"/>
      <c r="WII104" s="201"/>
      <c r="WIJ104" s="201"/>
      <c r="WIK104" s="201"/>
      <c r="WIL104" s="201"/>
      <c r="WIM104" s="201"/>
      <c r="WIN104" s="201"/>
      <c r="WIO104" s="201"/>
      <c r="WIP104" s="201"/>
      <c r="WIQ104" s="201"/>
      <c r="WIR104" s="201"/>
      <c r="WIS104" s="201"/>
      <c r="WIT104" s="201"/>
      <c r="WIU104" s="201"/>
      <c r="WIV104" s="201"/>
      <c r="WIW104" s="201"/>
      <c r="WIX104" s="201"/>
      <c r="WIY104" s="201"/>
      <c r="WIZ104" s="201"/>
      <c r="WJA104" s="201"/>
      <c r="WJB104" s="201"/>
      <c r="WJC104" s="201"/>
      <c r="WJD104" s="201"/>
      <c r="WJE104" s="201"/>
      <c r="WJF104" s="201"/>
      <c r="WJG104" s="201"/>
      <c r="WJH104" s="201"/>
      <c r="WJI104" s="201"/>
      <c r="WJJ104" s="201"/>
      <c r="WJK104" s="201"/>
      <c r="WJL104" s="201"/>
      <c r="WJM104" s="201"/>
      <c r="WJN104" s="201"/>
      <c r="WJO104" s="201"/>
      <c r="WJP104" s="201"/>
      <c r="WJQ104" s="201"/>
      <c r="WJR104" s="201"/>
      <c r="WJS104" s="201"/>
      <c r="WJT104" s="201"/>
      <c r="WJU104" s="201"/>
      <c r="WJV104" s="201"/>
      <c r="WJW104" s="201"/>
      <c r="WJX104" s="201"/>
      <c r="WJY104" s="201"/>
      <c r="WJZ104" s="201"/>
      <c r="WKA104" s="201"/>
      <c r="WKB104" s="201"/>
      <c r="WKC104" s="201"/>
      <c r="WKD104" s="201"/>
      <c r="WKE104" s="201"/>
      <c r="WKF104" s="201"/>
      <c r="WKG104" s="201"/>
      <c r="WKH104" s="201"/>
      <c r="WKI104" s="201"/>
      <c r="WKJ104" s="201"/>
      <c r="WKK104" s="201"/>
      <c r="WKL104" s="201"/>
      <c r="WKM104" s="201"/>
      <c r="WKN104" s="201"/>
      <c r="WKO104" s="201"/>
      <c r="WKP104" s="201"/>
      <c r="WKQ104" s="201"/>
      <c r="WKR104" s="201"/>
      <c r="WKS104" s="201"/>
      <c r="WKT104" s="201"/>
      <c r="WKU104" s="201"/>
      <c r="WKV104" s="201"/>
      <c r="WKW104" s="201"/>
      <c r="WKX104" s="201"/>
      <c r="WKY104" s="201"/>
      <c r="WKZ104" s="201"/>
      <c r="WLA104" s="201"/>
      <c r="WLB104" s="201"/>
      <c r="WLC104" s="201"/>
      <c r="WLD104" s="201"/>
      <c r="WLE104" s="201"/>
      <c r="WLF104" s="201"/>
      <c r="WLG104" s="201"/>
      <c r="WLH104" s="201"/>
      <c r="WLI104" s="201"/>
      <c r="WLJ104" s="201"/>
      <c r="WLK104" s="201"/>
      <c r="WLL104" s="201"/>
      <c r="WLM104" s="201"/>
      <c r="WLN104" s="201"/>
      <c r="WLO104" s="201"/>
      <c r="WLP104" s="201"/>
      <c r="WLQ104" s="201"/>
      <c r="WLR104" s="201"/>
      <c r="WLS104" s="201"/>
      <c r="WLT104" s="201"/>
      <c r="WLU104" s="201"/>
      <c r="WLV104" s="201"/>
      <c r="WLW104" s="201"/>
      <c r="WLX104" s="201"/>
      <c r="WLY104" s="201"/>
      <c r="WLZ104" s="201"/>
      <c r="WMA104" s="201"/>
      <c r="WMB104" s="201"/>
      <c r="WMC104" s="201"/>
      <c r="WMD104" s="201"/>
      <c r="WME104" s="201"/>
      <c r="WMF104" s="201"/>
      <c r="WMG104" s="201"/>
      <c r="WMH104" s="201"/>
      <c r="WMI104" s="201"/>
      <c r="WMJ104" s="201"/>
      <c r="WMK104" s="201"/>
      <c r="WML104" s="201"/>
      <c r="WMM104" s="201"/>
      <c r="WMN104" s="201"/>
      <c r="WMO104" s="201"/>
      <c r="WMP104" s="201"/>
      <c r="WMQ104" s="201"/>
      <c r="WMR104" s="201"/>
      <c r="WMS104" s="201"/>
      <c r="WMT104" s="201"/>
      <c r="WMU104" s="201"/>
      <c r="WMV104" s="201"/>
      <c r="WMW104" s="201"/>
      <c r="WMX104" s="201"/>
      <c r="WMY104" s="201"/>
      <c r="WMZ104" s="201"/>
      <c r="WNA104" s="201"/>
      <c r="WNB104" s="201"/>
      <c r="WNC104" s="201"/>
      <c r="WND104" s="201"/>
      <c r="WNE104" s="201"/>
      <c r="WNF104" s="201"/>
      <c r="WNG104" s="201"/>
      <c r="WNH104" s="201"/>
      <c r="WNI104" s="201"/>
      <c r="WNJ104" s="201"/>
      <c r="WNK104" s="201"/>
      <c r="WNL104" s="201"/>
      <c r="WNM104" s="201"/>
      <c r="WNN104" s="201"/>
      <c r="WNO104" s="201"/>
      <c r="WNP104" s="201"/>
      <c r="WNQ104" s="201"/>
      <c r="WNR104" s="201"/>
      <c r="WNS104" s="201"/>
      <c r="WNT104" s="201"/>
      <c r="WNU104" s="201"/>
      <c r="WNV104" s="201"/>
      <c r="WNW104" s="201"/>
      <c r="WNX104" s="201"/>
      <c r="WNY104" s="201"/>
      <c r="WNZ104" s="201"/>
      <c r="WOA104" s="201"/>
      <c r="WOB104" s="201"/>
      <c r="WOC104" s="201"/>
      <c r="WOD104" s="201"/>
      <c r="WOE104" s="201"/>
      <c r="WOF104" s="201"/>
      <c r="WOG104" s="201"/>
      <c r="WOH104" s="201"/>
      <c r="WOI104" s="201"/>
      <c r="WOJ104" s="201"/>
      <c r="WOK104" s="201"/>
      <c r="WOL104" s="201"/>
      <c r="WOM104" s="201"/>
      <c r="WON104" s="201"/>
      <c r="WOO104" s="201"/>
      <c r="WOP104" s="201"/>
      <c r="WOQ104" s="201"/>
      <c r="WOR104" s="201"/>
      <c r="WOS104" s="201"/>
      <c r="WOT104" s="201"/>
      <c r="WOU104" s="201"/>
      <c r="WOV104" s="201"/>
      <c r="WOW104" s="201"/>
      <c r="WOX104" s="201"/>
      <c r="WOY104" s="201"/>
      <c r="WOZ104" s="201"/>
      <c r="WPA104" s="201"/>
      <c r="WPB104" s="201"/>
      <c r="WPC104" s="201"/>
      <c r="WPD104" s="201"/>
      <c r="WPE104" s="201"/>
      <c r="WPF104" s="201"/>
      <c r="WPG104" s="201"/>
      <c r="WPH104" s="201"/>
      <c r="WPI104" s="201"/>
      <c r="WPJ104" s="201"/>
      <c r="WPK104" s="201"/>
      <c r="WPL104" s="201"/>
      <c r="WPM104" s="201"/>
      <c r="WPN104" s="201"/>
      <c r="WPO104" s="201"/>
      <c r="WPP104" s="201"/>
      <c r="WPQ104" s="201"/>
      <c r="WPR104" s="201"/>
      <c r="WPS104" s="201"/>
      <c r="WPT104" s="201"/>
      <c r="WPU104" s="201"/>
      <c r="WPV104" s="201"/>
      <c r="WPW104" s="201"/>
      <c r="WPX104" s="201"/>
      <c r="WPY104" s="201"/>
      <c r="WPZ104" s="201"/>
      <c r="WQA104" s="201"/>
      <c r="WQB104" s="201"/>
      <c r="WQC104" s="201"/>
      <c r="WQD104" s="201"/>
      <c r="WQE104" s="201"/>
      <c r="WQF104" s="201"/>
      <c r="WQG104" s="201"/>
      <c r="WQH104" s="201"/>
      <c r="WQI104" s="201"/>
      <c r="WQJ104" s="201"/>
      <c r="WQK104" s="201"/>
      <c r="WQL104" s="201"/>
      <c r="WQM104" s="201"/>
      <c r="WQN104" s="201"/>
      <c r="WQO104" s="201"/>
      <c r="WQP104" s="201"/>
      <c r="WQQ104" s="201"/>
      <c r="WQR104" s="201"/>
      <c r="WQS104" s="201"/>
      <c r="WQT104" s="201"/>
      <c r="WQU104" s="201"/>
      <c r="WQV104" s="201"/>
      <c r="WQW104" s="201"/>
      <c r="WQX104" s="201"/>
      <c r="WQY104" s="201"/>
      <c r="WQZ104" s="201"/>
      <c r="WRA104" s="201"/>
      <c r="WRB104" s="201"/>
      <c r="WRC104" s="201"/>
      <c r="WRD104" s="201"/>
      <c r="WRE104" s="201"/>
      <c r="WRF104" s="201"/>
      <c r="WRG104" s="201"/>
      <c r="WRH104" s="201"/>
      <c r="WRI104" s="201"/>
      <c r="WRJ104" s="201"/>
      <c r="WRK104" s="201"/>
      <c r="WRL104" s="201"/>
      <c r="WRM104" s="201"/>
      <c r="WRN104" s="201"/>
      <c r="WRO104" s="201"/>
      <c r="WRP104" s="201"/>
      <c r="WRQ104" s="201"/>
      <c r="WRR104" s="201"/>
      <c r="WRS104" s="201"/>
      <c r="WRT104" s="201"/>
      <c r="WRU104" s="201"/>
      <c r="WRV104" s="201"/>
      <c r="WRW104" s="201"/>
      <c r="WRX104" s="201"/>
      <c r="WRY104" s="201"/>
      <c r="WRZ104" s="201"/>
      <c r="WSA104" s="201"/>
      <c r="WSB104" s="201"/>
      <c r="WSC104" s="201"/>
      <c r="WSD104" s="201"/>
      <c r="WSE104" s="201"/>
      <c r="WSF104" s="201"/>
      <c r="WSG104" s="201"/>
      <c r="WSH104" s="201"/>
      <c r="WSI104" s="201"/>
      <c r="WSJ104" s="201"/>
      <c r="WSK104" s="201"/>
      <c r="WSL104" s="201"/>
      <c r="WSM104" s="201"/>
      <c r="WSN104" s="201"/>
      <c r="WSO104" s="201"/>
      <c r="WSP104" s="201"/>
      <c r="WSQ104" s="201"/>
      <c r="WSR104" s="201"/>
      <c r="WSS104" s="201"/>
      <c r="WST104" s="201"/>
      <c r="WSU104" s="201"/>
      <c r="WSV104" s="201"/>
      <c r="WSW104" s="201"/>
      <c r="WSX104" s="201"/>
      <c r="WSY104" s="201"/>
      <c r="WSZ104" s="201"/>
      <c r="WTA104" s="201"/>
      <c r="WTB104" s="201"/>
      <c r="WTC104" s="201"/>
      <c r="WTD104" s="201"/>
      <c r="WTE104" s="201"/>
      <c r="WTF104" s="201"/>
      <c r="WTG104" s="201"/>
      <c r="WTH104" s="201"/>
      <c r="WTI104" s="201"/>
      <c r="WTJ104" s="201"/>
      <c r="WTK104" s="201"/>
      <c r="WTL104" s="201"/>
      <c r="WTM104" s="201"/>
      <c r="WTN104" s="201"/>
      <c r="WTO104" s="201"/>
      <c r="WTP104" s="201"/>
      <c r="WTQ104" s="201"/>
      <c r="WTR104" s="201"/>
      <c r="WTS104" s="201"/>
      <c r="WTT104" s="201"/>
      <c r="WTU104" s="201"/>
      <c r="WTV104" s="201"/>
      <c r="WTW104" s="201"/>
      <c r="WTX104" s="201"/>
      <c r="WTY104" s="201"/>
      <c r="WTZ104" s="201"/>
      <c r="WUA104" s="201"/>
      <c r="WUB104" s="201"/>
      <c r="WUC104" s="201"/>
      <c r="WUD104" s="201"/>
      <c r="WUE104" s="201"/>
      <c r="WUF104" s="201"/>
      <c r="WUG104" s="201"/>
      <c r="WUH104" s="201"/>
      <c r="WUI104" s="201"/>
      <c r="WUJ104" s="201"/>
      <c r="WUK104" s="201"/>
      <c r="WUL104" s="201"/>
      <c r="WUM104" s="201"/>
      <c r="WUN104" s="201"/>
      <c r="WUO104" s="201"/>
      <c r="WUP104" s="201"/>
      <c r="WUQ104" s="201"/>
      <c r="WUR104" s="201"/>
      <c r="WUS104" s="201"/>
      <c r="WUT104" s="201"/>
      <c r="WUU104" s="201"/>
      <c r="WUV104" s="201"/>
      <c r="WUW104" s="201"/>
      <c r="WUX104" s="201"/>
      <c r="WUY104" s="201"/>
      <c r="WUZ104" s="201"/>
      <c r="WVA104" s="201"/>
      <c r="WVB104" s="201"/>
      <c r="WVC104" s="201"/>
      <c r="WVD104" s="201"/>
      <c r="WVE104" s="201"/>
      <c r="WVF104" s="201"/>
      <c r="WVG104" s="201"/>
      <c r="WVH104" s="201"/>
      <c r="WVI104" s="201"/>
      <c r="WVJ104" s="201"/>
      <c r="WVK104" s="201"/>
      <c r="WVL104" s="201"/>
      <c r="WVM104" s="201"/>
      <c r="WVN104" s="201"/>
      <c r="WVO104" s="201"/>
      <c r="WVP104" s="201"/>
      <c r="WVQ104" s="201"/>
      <c r="WVR104" s="201"/>
      <c r="WVS104" s="201"/>
      <c r="WVT104" s="201"/>
      <c r="WVU104" s="201"/>
      <c r="WVV104" s="201"/>
      <c r="WVW104" s="201"/>
      <c r="WVX104" s="201"/>
      <c r="WVY104" s="201"/>
      <c r="WVZ104" s="201"/>
      <c r="WWA104" s="201"/>
      <c r="WWB104" s="201"/>
      <c r="WWC104" s="201"/>
      <c r="WWD104" s="201"/>
      <c r="WWE104" s="201"/>
      <c r="WWF104" s="201"/>
      <c r="WWG104" s="201"/>
      <c r="WWH104" s="201"/>
      <c r="WWI104" s="201"/>
      <c r="WWJ104" s="201"/>
      <c r="WWK104" s="201"/>
      <c r="WWL104" s="201"/>
      <c r="WWM104" s="201"/>
      <c r="WWN104" s="201"/>
      <c r="WWO104" s="201"/>
      <c r="WWP104" s="201"/>
      <c r="WWQ104" s="201"/>
      <c r="WWR104" s="201"/>
      <c r="WWS104" s="201"/>
      <c r="WWT104" s="201"/>
      <c r="WWU104" s="201"/>
      <c r="WWV104" s="201"/>
      <c r="WWW104" s="201"/>
      <c r="WWX104" s="201"/>
      <c r="WWY104" s="201"/>
      <c r="WWZ104" s="201"/>
      <c r="WXA104" s="201"/>
      <c r="WXB104" s="201"/>
      <c r="WXC104" s="201"/>
      <c r="WXD104" s="201"/>
      <c r="WXE104" s="201"/>
      <c r="WXF104" s="201"/>
      <c r="WXG104" s="201"/>
      <c r="WXH104" s="201"/>
      <c r="WXI104" s="201"/>
      <c r="WXJ104" s="201"/>
      <c r="WXK104" s="201"/>
      <c r="WXL104" s="201"/>
      <c r="WXM104" s="201"/>
      <c r="WXN104" s="201"/>
      <c r="WXO104" s="201"/>
      <c r="WXP104" s="201"/>
      <c r="WXQ104" s="201"/>
      <c r="WXR104" s="201"/>
      <c r="WXS104" s="201"/>
      <c r="WXT104" s="201"/>
      <c r="WXU104" s="201"/>
      <c r="WXV104" s="201"/>
      <c r="WXW104" s="201"/>
      <c r="WXX104" s="201"/>
      <c r="WXY104" s="201"/>
      <c r="WXZ104" s="201"/>
      <c r="WYA104" s="201"/>
      <c r="WYB104" s="201"/>
      <c r="WYC104" s="201"/>
      <c r="WYD104" s="201"/>
      <c r="WYE104" s="201"/>
      <c r="WYF104" s="201"/>
      <c r="WYG104" s="201"/>
      <c r="WYH104" s="201"/>
      <c r="WYI104" s="201"/>
      <c r="WYJ104" s="201"/>
      <c r="WYK104" s="201"/>
      <c r="WYL104" s="201"/>
      <c r="WYM104" s="201"/>
      <c r="WYN104" s="201"/>
      <c r="WYO104" s="201"/>
      <c r="WYP104" s="201"/>
      <c r="WYQ104" s="201"/>
      <c r="WYR104" s="201"/>
      <c r="WYS104" s="201"/>
      <c r="WYT104" s="201"/>
      <c r="WYU104" s="201"/>
      <c r="WYV104" s="201"/>
      <c r="WYW104" s="201"/>
      <c r="WYX104" s="201"/>
      <c r="WYY104" s="201"/>
      <c r="WYZ104" s="201"/>
      <c r="WZA104" s="201"/>
      <c r="WZB104" s="201"/>
      <c r="WZC104" s="201"/>
      <c r="WZD104" s="201"/>
      <c r="WZE104" s="201"/>
      <c r="WZF104" s="201"/>
      <c r="WZG104" s="201"/>
      <c r="WZH104" s="201"/>
      <c r="WZI104" s="201"/>
      <c r="WZJ104" s="201"/>
      <c r="WZK104" s="201"/>
      <c r="WZL104" s="201"/>
      <c r="WZM104" s="201"/>
      <c r="WZN104" s="201"/>
      <c r="WZO104" s="201"/>
      <c r="WZP104" s="201"/>
      <c r="WZQ104" s="201"/>
      <c r="WZR104" s="201"/>
      <c r="WZS104" s="201"/>
      <c r="WZT104" s="201"/>
      <c r="WZU104" s="201"/>
      <c r="WZV104" s="201"/>
      <c r="WZW104" s="201"/>
      <c r="WZX104" s="201"/>
      <c r="WZY104" s="201"/>
      <c r="WZZ104" s="201"/>
      <c r="XAA104" s="201"/>
      <c r="XAB104" s="201"/>
      <c r="XAC104" s="201"/>
      <c r="XAD104" s="201"/>
      <c r="XAE104" s="201"/>
      <c r="XAF104" s="201"/>
      <c r="XAG104" s="201"/>
      <c r="XAH104" s="201"/>
      <c r="XAI104" s="201"/>
      <c r="XAJ104" s="201"/>
      <c r="XAK104" s="201"/>
      <c r="XAL104" s="201"/>
      <c r="XAM104" s="201"/>
      <c r="XAN104" s="201"/>
      <c r="XAO104" s="201"/>
      <c r="XAP104" s="201"/>
      <c r="XAQ104" s="201"/>
      <c r="XAR104" s="201"/>
      <c r="XAS104" s="201"/>
      <c r="XAT104" s="201"/>
      <c r="XAU104" s="201"/>
      <c r="XAV104" s="201"/>
      <c r="XAW104" s="201"/>
      <c r="XAX104" s="201"/>
      <c r="XAY104" s="201"/>
      <c r="XAZ104" s="201"/>
      <c r="XBA104" s="201"/>
      <c r="XBB104" s="201"/>
      <c r="XBC104" s="201"/>
      <c r="XBD104" s="201"/>
      <c r="XBE104" s="201"/>
      <c r="XBF104" s="201"/>
      <c r="XBG104" s="201"/>
      <c r="XBH104" s="201"/>
      <c r="XBI104" s="201"/>
      <c r="XBJ104" s="201"/>
      <c r="XBK104" s="201"/>
      <c r="XBL104" s="201"/>
      <c r="XBM104" s="201"/>
      <c r="XBN104" s="201"/>
      <c r="XBO104" s="201"/>
      <c r="XBP104" s="201"/>
      <c r="XBQ104" s="201"/>
      <c r="XBR104" s="201"/>
      <c r="XBS104" s="201"/>
      <c r="XBT104" s="201"/>
      <c r="XBU104" s="201"/>
      <c r="XBV104" s="201"/>
      <c r="XBW104" s="201"/>
      <c r="XBX104" s="201"/>
      <c r="XBY104" s="201"/>
      <c r="XBZ104" s="201"/>
      <c r="XCA104" s="201"/>
      <c r="XCB104" s="201"/>
      <c r="XCC104" s="201"/>
      <c r="XCD104" s="201"/>
      <c r="XCE104" s="201"/>
      <c r="XCF104" s="201"/>
      <c r="XCG104" s="201"/>
      <c r="XCH104" s="201"/>
      <c r="XCI104" s="201"/>
      <c r="XCJ104" s="201"/>
      <c r="XCK104" s="201"/>
      <c r="XCL104" s="201"/>
      <c r="XCM104" s="201"/>
      <c r="XCN104" s="201"/>
      <c r="XCO104" s="201"/>
      <c r="XCP104" s="201"/>
      <c r="XCQ104" s="201"/>
      <c r="XCR104" s="201"/>
      <c r="XCS104" s="201"/>
      <c r="XCT104" s="201"/>
      <c r="XCU104" s="201"/>
      <c r="XCV104" s="201"/>
      <c r="XCW104" s="201"/>
      <c r="XCX104" s="201"/>
      <c r="XCY104" s="201"/>
      <c r="XCZ104" s="201"/>
      <c r="XDA104" s="201"/>
      <c r="XDB104" s="201"/>
      <c r="XDC104" s="201"/>
      <c r="XDD104" s="201"/>
      <c r="XDE104" s="201"/>
      <c r="XDF104" s="201"/>
      <c r="XDG104" s="201"/>
      <c r="XDH104" s="201"/>
      <c r="XDI104" s="201"/>
      <c r="XDJ104" s="201"/>
      <c r="XDK104" s="201"/>
      <c r="XDL104" s="201"/>
      <c r="XDM104" s="201"/>
      <c r="XDN104" s="201"/>
      <c r="XDO104" s="201"/>
      <c r="XDP104" s="201"/>
      <c r="XDQ104" s="201"/>
      <c r="XDR104" s="201"/>
      <c r="XDS104" s="201"/>
      <c r="XDT104" s="201"/>
      <c r="XDU104" s="201"/>
      <c r="XDV104" s="201"/>
      <c r="XDW104" s="201"/>
      <c r="XDX104" s="201"/>
      <c r="XDY104" s="201"/>
    </row>
    <row r="105" spans="1:16353" s="12" customFormat="1" ht="62.25" customHeight="1" x14ac:dyDescent="0.25">
      <c r="A105" s="398" t="s">
        <v>1269</v>
      </c>
      <c r="B105" s="402" t="s">
        <v>110</v>
      </c>
      <c r="C105" s="403" t="s">
        <v>111</v>
      </c>
      <c r="D105" s="38" t="s">
        <v>1095</v>
      </c>
      <c r="E105" s="43">
        <v>0.14199999999999999</v>
      </c>
      <c r="F105" s="39">
        <v>4469.0832</v>
      </c>
      <c r="G105" s="40">
        <v>89</v>
      </c>
      <c r="H105" s="39">
        <f>ROUNDDOWN(F105*G105/100,5)</f>
        <v>3977.4840399999998</v>
      </c>
      <c r="I105" s="39"/>
      <c r="J105" s="39"/>
      <c r="K105" s="253"/>
      <c r="L105" s="400"/>
      <c r="M105" s="400"/>
      <c r="N105" s="57"/>
      <c r="O105" s="41"/>
      <c r="P105" s="56"/>
      <c r="Q105" s="57"/>
      <c r="R105" s="55" t="s">
        <v>1096</v>
      </c>
      <c r="S105" s="41">
        <v>6</v>
      </c>
      <c r="T105" s="41" t="s">
        <v>321</v>
      </c>
      <c r="U105" s="41" t="s">
        <v>310</v>
      </c>
      <c r="V105" s="41" t="s">
        <v>310</v>
      </c>
      <c r="W105" s="408"/>
    </row>
    <row r="106" spans="1:16353" s="12" customFormat="1" ht="62.25" customHeight="1" x14ac:dyDescent="0.25">
      <c r="A106" s="398" t="s">
        <v>1270</v>
      </c>
      <c r="B106" s="402" t="s">
        <v>110</v>
      </c>
      <c r="C106" s="403" t="s">
        <v>111</v>
      </c>
      <c r="D106" s="38" t="s">
        <v>1100</v>
      </c>
      <c r="E106" s="43">
        <v>0.11</v>
      </c>
      <c r="F106" s="39">
        <v>3450.21</v>
      </c>
      <c r="G106" s="40">
        <v>89</v>
      </c>
      <c r="H106" s="39">
        <f t="shared" ref="H106:H111" si="40">ROUNDDOWN(F106*G106/100,5)</f>
        <v>3070.6869000000002</v>
      </c>
      <c r="I106" s="39"/>
      <c r="J106" s="39"/>
      <c r="K106" s="253"/>
      <c r="L106" s="400"/>
      <c r="M106" s="400"/>
      <c r="N106" s="57"/>
      <c r="O106" s="41"/>
      <c r="P106" s="56"/>
      <c r="Q106" s="57"/>
      <c r="R106" s="55" t="s">
        <v>370</v>
      </c>
      <c r="S106" s="41">
        <v>6</v>
      </c>
      <c r="T106" s="41" t="s">
        <v>321</v>
      </c>
      <c r="U106" s="41" t="s">
        <v>310</v>
      </c>
      <c r="V106" s="41" t="s">
        <v>310</v>
      </c>
      <c r="W106" s="408"/>
    </row>
    <row r="107" spans="1:16353" s="12" customFormat="1" ht="62.25" customHeight="1" x14ac:dyDescent="0.25">
      <c r="A107" s="398" t="s">
        <v>1271</v>
      </c>
      <c r="B107" s="402" t="s">
        <v>110</v>
      </c>
      <c r="C107" s="403" t="s">
        <v>111</v>
      </c>
      <c r="D107" s="38" t="s">
        <v>1101</v>
      </c>
      <c r="E107" s="43">
        <v>0.61</v>
      </c>
      <c r="F107" s="39">
        <v>15290.675999999999</v>
      </c>
      <c r="G107" s="40">
        <v>89</v>
      </c>
      <c r="H107" s="39">
        <f t="shared" si="40"/>
        <v>13608.701639999999</v>
      </c>
      <c r="I107" s="39"/>
      <c r="J107" s="39"/>
      <c r="K107" s="253"/>
      <c r="L107" s="400"/>
      <c r="M107" s="400"/>
      <c r="N107" s="57"/>
      <c r="O107" s="41"/>
      <c r="P107" s="56"/>
      <c r="Q107" s="57"/>
      <c r="R107" s="55" t="s">
        <v>370</v>
      </c>
      <c r="S107" s="41">
        <v>6</v>
      </c>
      <c r="T107" s="41" t="s">
        <v>321</v>
      </c>
      <c r="U107" s="41" t="s">
        <v>310</v>
      </c>
      <c r="V107" s="41" t="s">
        <v>310</v>
      </c>
      <c r="W107" s="408"/>
    </row>
    <row r="108" spans="1:16353" s="12" customFormat="1" ht="62.25" customHeight="1" x14ac:dyDescent="0.25">
      <c r="A108" s="398" t="s">
        <v>1272</v>
      </c>
      <c r="B108" s="402" t="s">
        <v>110</v>
      </c>
      <c r="C108" s="403" t="s">
        <v>111</v>
      </c>
      <c r="D108" s="38" t="s">
        <v>1102</v>
      </c>
      <c r="E108" s="43">
        <v>0.60199999999999998</v>
      </c>
      <c r="F108" s="39">
        <v>10142.1072</v>
      </c>
      <c r="G108" s="40">
        <v>89</v>
      </c>
      <c r="H108" s="39">
        <f t="shared" si="40"/>
        <v>9026.4753999999994</v>
      </c>
      <c r="I108" s="39"/>
      <c r="J108" s="39"/>
      <c r="K108" s="253"/>
      <c r="L108" s="400"/>
      <c r="M108" s="400"/>
      <c r="N108" s="57"/>
      <c r="O108" s="41"/>
      <c r="P108" s="56"/>
      <c r="Q108" s="57"/>
      <c r="R108" s="55" t="s">
        <v>522</v>
      </c>
      <c r="S108" s="41">
        <v>8</v>
      </c>
      <c r="T108" s="41" t="s">
        <v>321</v>
      </c>
      <c r="U108" s="41" t="s">
        <v>310</v>
      </c>
      <c r="V108" s="41" t="s">
        <v>310</v>
      </c>
      <c r="W108" s="408"/>
    </row>
    <row r="109" spans="1:16353" s="12" customFormat="1" ht="69.75" customHeight="1" x14ac:dyDescent="0.25">
      <c r="A109" s="398" t="s">
        <v>1273</v>
      </c>
      <c r="B109" s="402" t="s">
        <v>110</v>
      </c>
      <c r="C109" s="403" t="s">
        <v>111</v>
      </c>
      <c r="D109" s="38" t="s">
        <v>1103</v>
      </c>
      <c r="E109" s="43">
        <v>0.307</v>
      </c>
      <c r="F109" s="39">
        <v>9036.2736000000004</v>
      </c>
      <c r="G109" s="40">
        <v>89</v>
      </c>
      <c r="H109" s="39">
        <f t="shared" si="40"/>
        <v>8042.2834999999995</v>
      </c>
      <c r="I109" s="39"/>
      <c r="J109" s="39"/>
      <c r="K109" s="253"/>
      <c r="L109" s="400"/>
      <c r="M109" s="400"/>
      <c r="N109" s="57"/>
      <c r="O109" s="41"/>
      <c r="P109" s="56"/>
      <c r="Q109" s="57"/>
      <c r="R109" s="55" t="s">
        <v>788</v>
      </c>
      <c r="S109" s="41">
        <v>6</v>
      </c>
      <c r="T109" s="41" t="s">
        <v>321</v>
      </c>
      <c r="U109" s="41" t="s">
        <v>310</v>
      </c>
      <c r="V109" s="41" t="s">
        <v>310</v>
      </c>
      <c r="W109" s="408"/>
    </row>
    <row r="110" spans="1:16353" s="12" customFormat="1" ht="69.75" customHeight="1" x14ac:dyDescent="0.25">
      <c r="A110" s="398" t="s">
        <v>1274</v>
      </c>
      <c r="B110" s="402" t="s">
        <v>110</v>
      </c>
      <c r="C110" s="403" t="s">
        <v>111</v>
      </c>
      <c r="D110" s="38" t="s">
        <v>1104</v>
      </c>
      <c r="E110" s="43">
        <v>0.25700000000000001</v>
      </c>
      <c r="F110" s="39">
        <v>4779.0936000000002</v>
      </c>
      <c r="G110" s="40">
        <v>89</v>
      </c>
      <c r="H110" s="39">
        <f t="shared" si="40"/>
        <v>4253.3932999999997</v>
      </c>
      <c r="I110" s="39"/>
      <c r="J110" s="39"/>
      <c r="K110" s="253"/>
      <c r="L110" s="400"/>
      <c r="M110" s="400"/>
      <c r="N110" s="57"/>
      <c r="O110" s="41"/>
      <c r="P110" s="56"/>
      <c r="Q110" s="57"/>
      <c r="R110" s="55" t="s">
        <v>1097</v>
      </c>
      <c r="S110" s="41">
        <v>6</v>
      </c>
      <c r="T110" s="41" t="s">
        <v>321</v>
      </c>
      <c r="U110" s="41" t="s">
        <v>310</v>
      </c>
      <c r="V110" s="41" t="s">
        <v>310</v>
      </c>
      <c r="W110" s="408"/>
    </row>
    <row r="111" spans="1:16353" s="12" customFormat="1" ht="77.25" customHeight="1" x14ac:dyDescent="0.25">
      <c r="A111" s="398" t="s">
        <v>1275</v>
      </c>
      <c r="B111" s="402" t="s">
        <v>110</v>
      </c>
      <c r="C111" s="403" t="s">
        <v>111</v>
      </c>
      <c r="D111" s="38" t="s">
        <v>1105</v>
      </c>
      <c r="E111" s="43">
        <v>0.33200000000000002</v>
      </c>
      <c r="F111" s="39">
        <v>3833.5835999999999</v>
      </c>
      <c r="G111" s="40">
        <v>89</v>
      </c>
      <c r="H111" s="39">
        <f t="shared" si="40"/>
        <v>3411.8894</v>
      </c>
      <c r="I111" s="39"/>
      <c r="J111" s="39"/>
      <c r="K111" s="253"/>
      <c r="L111" s="400"/>
      <c r="M111" s="400"/>
      <c r="N111" s="57"/>
      <c r="O111" s="41"/>
      <c r="P111" s="56"/>
      <c r="Q111" s="57"/>
      <c r="R111" s="55" t="s">
        <v>1098</v>
      </c>
      <c r="S111" s="41">
        <v>6</v>
      </c>
      <c r="T111" s="41" t="s">
        <v>321</v>
      </c>
      <c r="U111" s="41" t="s">
        <v>310</v>
      </c>
      <c r="V111" s="41" t="s">
        <v>310</v>
      </c>
      <c r="W111" s="408"/>
    </row>
    <row r="112" spans="1:16353" s="197" customFormat="1" ht="150.75" customHeight="1" x14ac:dyDescent="0.25">
      <c r="A112" s="343" t="s">
        <v>383</v>
      </c>
      <c r="B112" s="68" t="s">
        <v>110</v>
      </c>
      <c r="C112" s="69" t="s">
        <v>864</v>
      </c>
      <c r="D112" s="69" t="s">
        <v>864</v>
      </c>
      <c r="E112" s="70">
        <f>E113</f>
        <v>0</v>
      </c>
      <c r="F112" s="71">
        <f>F113</f>
        <v>3000</v>
      </c>
      <c r="G112" s="72">
        <f>G113</f>
        <v>78</v>
      </c>
      <c r="H112" s="71">
        <f>H113</f>
        <v>2340</v>
      </c>
      <c r="I112" s="71">
        <f t="shared" ref="I112:J112" si="41">I113</f>
        <v>0</v>
      </c>
      <c r="J112" s="71">
        <f t="shared" si="41"/>
        <v>0</v>
      </c>
      <c r="K112" s="189">
        <v>44489</v>
      </c>
      <c r="L112" s="190" t="s">
        <v>866</v>
      </c>
      <c r="M112" s="190" t="s">
        <v>350</v>
      </c>
      <c r="N112" s="191" t="s">
        <v>314</v>
      </c>
      <c r="O112" s="191" t="s">
        <v>350</v>
      </c>
      <c r="P112" s="191" t="s">
        <v>562</v>
      </c>
      <c r="Q112" s="191" t="s">
        <v>309</v>
      </c>
      <c r="R112" s="192" t="s">
        <v>274</v>
      </c>
      <c r="S112" s="193"/>
      <c r="T112" s="220" t="s">
        <v>351</v>
      </c>
      <c r="U112" s="220" t="s">
        <v>351</v>
      </c>
      <c r="V112" s="220" t="s">
        <v>351</v>
      </c>
      <c r="W112" s="191" t="s">
        <v>1400</v>
      </c>
      <c r="X112" s="196"/>
    </row>
    <row r="113" spans="1:33" s="299" customFormat="1" ht="117" customHeight="1" x14ac:dyDescent="0.25">
      <c r="A113" s="398" t="s">
        <v>384</v>
      </c>
      <c r="B113" s="402" t="s">
        <v>110</v>
      </c>
      <c r="C113" s="403" t="s">
        <v>864</v>
      </c>
      <c r="D113" s="38" t="s">
        <v>867</v>
      </c>
      <c r="E113" s="43">
        <v>0</v>
      </c>
      <c r="F113" s="405">
        <v>3000</v>
      </c>
      <c r="G113" s="406">
        <v>78</v>
      </c>
      <c r="H113" s="39">
        <f>ROUNDDOWN(F113*G113/100,5)</f>
        <v>2340</v>
      </c>
      <c r="I113" s="39"/>
      <c r="J113" s="39"/>
      <c r="K113" s="259"/>
      <c r="L113" s="259"/>
      <c r="M113" s="259"/>
      <c r="N113" s="262"/>
      <c r="O113" s="261"/>
      <c r="P113" s="262"/>
      <c r="Q113" s="262"/>
      <c r="R113" s="55" t="s">
        <v>868</v>
      </c>
      <c r="S113" s="265">
        <v>4</v>
      </c>
      <c r="T113" s="261" t="s">
        <v>321</v>
      </c>
      <c r="U113" s="261" t="s">
        <v>321</v>
      </c>
      <c r="V113" s="261" t="s">
        <v>321</v>
      </c>
      <c r="W113" s="337" t="s">
        <v>1496</v>
      </c>
      <c r="X113" s="298"/>
    </row>
    <row r="114" spans="1:33" s="197" customFormat="1" ht="170.25" customHeight="1" x14ac:dyDescent="0.25">
      <c r="A114" s="343" t="s">
        <v>385</v>
      </c>
      <c r="B114" s="68" t="s">
        <v>110</v>
      </c>
      <c r="C114" s="69" t="s">
        <v>592</v>
      </c>
      <c r="D114" s="69" t="s">
        <v>592</v>
      </c>
      <c r="E114" s="70">
        <f>SUM(E115:E117)</f>
        <v>1.0070000000000001</v>
      </c>
      <c r="F114" s="71">
        <f>SUM(F115:F117)</f>
        <v>7167.3735099999994</v>
      </c>
      <c r="G114" s="72">
        <v>86</v>
      </c>
      <c r="H114" s="71">
        <f>SUM(H115:H117)</f>
        <v>6163.9412100000009</v>
      </c>
      <c r="I114" s="71">
        <f t="shared" ref="I114:J114" si="42">SUM(I115:I117)</f>
        <v>0</v>
      </c>
      <c r="J114" s="71">
        <f t="shared" si="42"/>
        <v>0</v>
      </c>
      <c r="K114" s="189">
        <v>44489</v>
      </c>
      <c r="L114" s="190" t="s">
        <v>974</v>
      </c>
      <c r="M114" s="190" t="s">
        <v>1030</v>
      </c>
      <c r="N114" s="191" t="s">
        <v>1031</v>
      </c>
      <c r="O114" s="191" t="s">
        <v>1032</v>
      </c>
      <c r="P114" s="191" t="s">
        <v>327</v>
      </c>
      <c r="Q114" s="191" t="s">
        <v>309</v>
      </c>
      <c r="R114" s="192"/>
      <c r="S114" s="193"/>
      <c r="T114" s="223" t="s">
        <v>1099</v>
      </c>
      <c r="U114" s="192" t="s">
        <v>274</v>
      </c>
      <c r="V114" s="220" t="s">
        <v>351</v>
      </c>
      <c r="W114" s="191" t="s">
        <v>1497</v>
      </c>
      <c r="X114" s="196"/>
    </row>
    <row r="115" spans="1:33" s="299" customFormat="1" ht="96.75" customHeight="1" x14ac:dyDescent="0.25">
      <c r="A115" s="398" t="s">
        <v>388</v>
      </c>
      <c r="B115" s="402" t="s">
        <v>110</v>
      </c>
      <c r="C115" s="403" t="s">
        <v>592</v>
      </c>
      <c r="D115" s="38" t="s">
        <v>975</v>
      </c>
      <c r="E115" s="43">
        <v>0.18</v>
      </c>
      <c r="F115" s="405">
        <v>1874.4987799999999</v>
      </c>
      <c r="G115" s="406">
        <v>86</v>
      </c>
      <c r="H115" s="39">
        <f>ROUNDDOWN(F115*G115/100,5)</f>
        <v>1612.0689500000001</v>
      </c>
      <c r="I115" s="282"/>
      <c r="J115" s="282"/>
      <c r="K115" s="259"/>
      <c r="L115" s="259"/>
      <c r="M115" s="259"/>
      <c r="N115" s="262"/>
      <c r="O115" s="261"/>
      <c r="P115" s="262"/>
      <c r="Q115" s="262"/>
      <c r="R115" s="55"/>
      <c r="S115" s="265">
        <v>9</v>
      </c>
      <c r="T115" s="265" t="s">
        <v>321</v>
      </c>
      <c r="U115" s="265" t="s">
        <v>310</v>
      </c>
      <c r="V115" s="265" t="s">
        <v>321</v>
      </c>
      <c r="W115" s="337" t="s">
        <v>1033</v>
      </c>
      <c r="X115" s="298"/>
    </row>
    <row r="116" spans="1:33" s="299" customFormat="1" ht="81.75" customHeight="1" x14ac:dyDescent="0.25">
      <c r="A116" s="398" t="s">
        <v>1279</v>
      </c>
      <c r="B116" s="402" t="s">
        <v>110</v>
      </c>
      <c r="C116" s="403" t="s">
        <v>592</v>
      </c>
      <c r="D116" s="38" t="s">
        <v>976</v>
      </c>
      <c r="E116" s="43">
        <v>0.32500000000000001</v>
      </c>
      <c r="F116" s="405">
        <v>2169.6226700000002</v>
      </c>
      <c r="G116" s="406">
        <v>86</v>
      </c>
      <c r="H116" s="39">
        <f t="shared" ref="H116:H117" si="43">ROUNDDOWN(F116*G116/100,5)</f>
        <v>1865.8754899999999</v>
      </c>
      <c r="I116" s="282"/>
      <c r="J116" s="282"/>
      <c r="K116" s="259"/>
      <c r="L116" s="259"/>
      <c r="M116" s="259"/>
      <c r="N116" s="262"/>
      <c r="O116" s="261"/>
      <c r="P116" s="262"/>
      <c r="Q116" s="262"/>
      <c r="R116" s="55"/>
      <c r="S116" s="265">
        <v>8</v>
      </c>
      <c r="T116" s="265" t="s">
        <v>321</v>
      </c>
      <c r="U116" s="265" t="s">
        <v>310</v>
      </c>
      <c r="V116" s="265" t="s">
        <v>321</v>
      </c>
      <c r="W116" s="279"/>
      <c r="X116" s="298"/>
    </row>
    <row r="117" spans="1:33" s="299" customFormat="1" ht="71.25" customHeight="1" x14ac:dyDescent="0.25">
      <c r="A117" s="398" t="s">
        <v>1280</v>
      </c>
      <c r="B117" s="402" t="s">
        <v>110</v>
      </c>
      <c r="C117" s="403" t="s">
        <v>592</v>
      </c>
      <c r="D117" s="38" t="s">
        <v>977</v>
      </c>
      <c r="E117" s="43">
        <v>0.502</v>
      </c>
      <c r="F117" s="405">
        <v>3123.2520599999998</v>
      </c>
      <c r="G117" s="406">
        <v>86</v>
      </c>
      <c r="H117" s="39">
        <f t="shared" si="43"/>
        <v>2685.9967700000002</v>
      </c>
      <c r="I117" s="282"/>
      <c r="J117" s="282"/>
      <c r="K117" s="259"/>
      <c r="L117" s="259"/>
      <c r="M117" s="259"/>
      <c r="N117" s="262"/>
      <c r="O117" s="261"/>
      <c r="P117" s="262"/>
      <c r="Q117" s="262"/>
      <c r="R117" s="55"/>
      <c r="S117" s="265">
        <v>3</v>
      </c>
      <c r="T117" s="265" t="s">
        <v>321</v>
      </c>
      <c r="U117" s="265" t="s">
        <v>310</v>
      </c>
      <c r="V117" s="265" t="s">
        <v>321</v>
      </c>
      <c r="W117" s="279"/>
      <c r="X117" s="298"/>
    </row>
    <row r="118" spans="1:33" s="218" customFormat="1" ht="141" customHeight="1" x14ac:dyDescent="0.25">
      <c r="A118" s="343" t="s">
        <v>389</v>
      </c>
      <c r="B118" s="68" t="s">
        <v>110</v>
      </c>
      <c r="C118" s="69" t="s">
        <v>121</v>
      </c>
      <c r="D118" s="68" t="s">
        <v>121</v>
      </c>
      <c r="E118" s="70">
        <f>E119</f>
        <v>1.371</v>
      </c>
      <c r="F118" s="71">
        <f>F119</f>
        <v>10998.50366</v>
      </c>
      <c r="G118" s="72">
        <v>90</v>
      </c>
      <c r="H118" s="71">
        <f>H119</f>
        <v>9898.6532900000002</v>
      </c>
      <c r="I118" s="71">
        <f t="shared" ref="I118:J118" si="44">I119</f>
        <v>0</v>
      </c>
      <c r="J118" s="71">
        <f t="shared" si="44"/>
        <v>0</v>
      </c>
      <c r="K118" s="189">
        <v>44487</v>
      </c>
      <c r="L118" s="190" t="s">
        <v>787</v>
      </c>
      <c r="M118" s="190" t="s">
        <v>391</v>
      </c>
      <c r="N118" s="191" t="s">
        <v>392</v>
      </c>
      <c r="O118" s="191" t="s">
        <v>789</v>
      </c>
      <c r="P118" s="191" t="s">
        <v>1239</v>
      </c>
      <c r="Q118" s="191" t="s">
        <v>309</v>
      </c>
      <c r="R118" s="192" t="s">
        <v>274</v>
      </c>
      <c r="S118" s="216"/>
      <c r="T118" s="192" t="s">
        <v>274</v>
      </c>
      <c r="U118" s="192" t="s">
        <v>274</v>
      </c>
      <c r="V118" s="192" t="s">
        <v>274</v>
      </c>
      <c r="W118" s="191" t="s">
        <v>1498</v>
      </c>
      <c r="X118" s="217"/>
    </row>
    <row r="119" spans="1:33" s="297" customFormat="1" ht="95.25" customHeight="1" x14ac:dyDescent="0.25">
      <c r="A119" s="398" t="s">
        <v>390</v>
      </c>
      <c r="B119" s="402" t="s">
        <v>110</v>
      </c>
      <c r="C119" s="403" t="s">
        <v>121</v>
      </c>
      <c r="D119" s="38" t="s">
        <v>786</v>
      </c>
      <c r="E119" s="43">
        <v>1.371</v>
      </c>
      <c r="F119" s="405">
        <v>10998.50366</v>
      </c>
      <c r="G119" s="406">
        <v>90</v>
      </c>
      <c r="H119" s="39">
        <f>ROUNDDOWN(F119*G119/100,5)</f>
        <v>9898.6532900000002</v>
      </c>
      <c r="I119" s="291"/>
      <c r="J119" s="291"/>
      <c r="K119" s="293"/>
      <c r="L119" s="293"/>
      <c r="M119" s="293"/>
      <c r="N119" s="294"/>
      <c r="O119" s="295"/>
      <c r="P119" s="294"/>
      <c r="Q119" s="294"/>
      <c r="R119" s="55" t="s">
        <v>788</v>
      </c>
      <c r="S119" s="265">
        <v>12</v>
      </c>
      <c r="T119" s="265" t="s">
        <v>310</v>
      </c>
      <c r="U119" s="265" t="s">
        <v>310</v>
      </c>
      <c r="V119" s="265" t="s">
        <v>310</v>
      </c>
      <c r="W119" s="55" t="s">
        <v>1401</v>
      </c>
      <c r="X119" s="300"/>
    </row>
    <row r="120" spans="1:33" s="201" customFormat="1" ht="87.75" customHeight="1" x14ac:dyDescent="0.25">
      <c r="A120" s="343" t="s">
        <v>231</v>
      </c>
      <c r="B120" s="68" t="s">
        <v>110</v>
      </c>
      <c r="C120" s="69" t="s">
        <v>386</v>
      </c>
      <c r="D120" s="68" t="s">
        <v>386</v>
      </c>
      <c r="E120" s="70">
        <f>E121</f>
        <v>0.17100000000000001</v>
      </c>
      <c r="F120" s="71">
        <f t="shared" ref="F120:J120" si="45">F121</f>
        <v>2435.9856</v>
      </c>
      <c r="G120" s="72">
        <f t="shared" si="45"/>
        <v>91</v>
      </c>
      <c r="H120" s="71">
        <f t="shared" si="45"/>
        <v>2216.7468899999999</v>
      </c>
      <c r="I120" s="71">
        <f t="shared" si="45"/>
        <v>0</v>
      </c>
      <c r="J120" s="71">
        <f t="shared" si="45"/>
        <v>0</v>
      </c>
      <c r="K120" s="189">
        <v>44490</v>
      </c>
      <c r="L120" s="190" t="s">
        <v>947</v>
      </c>
      <c r="M120" s="190" t="s">
        <v>387</v>
      </c>
      <c r="N120" s="74" t="s">
        <v>314</v>
      </c>
      <c r="O120" s="74" t="s">
        <v>949</v>
      </c>
      <c r="P120" s="74" t="s">
        <v>308</v>
      </c>
      <c r="Q120" s="74" t="s">
        <v>309</v>
      </c>
      <c r="R120" s="73" t="s">
        <v>274</v>
      </c>
      <c r="S120" s="73"/>
      <c r="T120" s="73" t="s">
        <v>274</v>
      </c>
      <c r="U120" s="73" t="s">
        <v>274</v>
      </c>
      <c r="V120" s="73" t="s">
        <v>274</v>
      </c>
      <c r="W120" s="74" t="s">
        <v>1366</v>
      </c>
      <c r="X120" s="200"/>
      <c r="AG120" s="197"/>
    </row>
    <row r="121" spans="1:33" s="12" customFormat="1" ht="143.25" customHeight="1" x14ac:dyDescent="0.25">
      <c r="A121" s="398" t="s">
        <v>198</v>
      </c>
      <c r="B121" s="402" t="s">
        <v>110</v>
      </c>
      <c r="C121" s="403" t="s">
        <v>386</v>
      </c>
      <c r="D121" s="38" t="s">
        <v>946</v>
      </c>
      <c r="E121" s="43">
        <v>0.17100000000000001</v>
      </c>
      <c r="F121" s="405">
        <v>2435.9856</v>
      </c>
      <c r="G121" s="406">
        <v>91</v>
      </c>
      <c r="H121" s="39">
        <f>ROUNDDOWN(F121*G121/100,5)</f>
        <v>2216.7468899999999</v>
      </c>
      <c r="I121" s="39"/>
      <c r="J121" s="39"/>
      <c r="K121" s="400"/>
      <c r="L121" s="400"/>
      <c r="M121" s="400"/>
      <c r="N121" s="57"/>
      <c r="O121" s="41"/>
      <c r="P121" s="57"/>
      <c r="Q121" s="57"/>
      <c r="R121" s="408" t="s">
        <v>948</v>
      </c>
      <c r="S121" s="41">
        <v>7</v>
      </c>
      <c r="T121" s="41" t="s">
        <v>310</v>
      </c>
      <c r="U121" s="41" t="s">
        <v>310</v>
      </c>
      <c r="V121" s="41" t="s">
        <v>310</v>
      </c>
      <c r="W121" s="408" t="s">
        <v>1402</v>
      </c>
      <c r="X121" s="11"/>
    </row>
    <row r="122" spans="1:33" s="201" customFormat="1" ht="114.75" customHeight="1" x14ac:dyDescent="0.25">
      <c r="A122" s="343" t="s">
        <v>1276</v>
      </c>
      <c r="B122" s="68" t="s">
        <v>110</v>
      </c>
      <c r="C122" s="69" t="s">
        <v>1110</v>
      </c>
      <c r="D122" s="69" t="s">
        <v>1110</v>
      </c>
      <c r="E122" s="70">
        <f>E124+E123</f>
        <v>2.0670000000000002</v>
      </c>
      <c r="F122" s="71">
        <f>F124+F123</f>
        <v>6839.3663999999999</v>
      </c>
      <c r="G122" s="72">
        <f>G124</f>
        <v>90</v>
      </c>
      <c r="H122" s="71">
        <f>H124+H123</f>
        <v>6155.42976</v>
      </c>
      <c r="I122" s="71">
        <f t="shared" ref="I122:J122" si="46">I124+I123</f>
        <v>0</v>
      </c>
      <c r="J122" s="71">
        <f t="shared" si="46"/>
        <v>0</v>
      </c>
      <c r="K122" s="189">
        <v>44489</v>
      </c>
      <c r="L122" s="190" t="s">
        <v>1113</v>
      </c>
      <c r="M122" s="190" t="s">
        <v>1115</v>
      </c>
      <c r="N122" s="194" t="s">
        <v>350</v>
      </c>
      <c r="O122" s="194" t="s">
        <v>350</v>
      </c>
      <c r="P122" s="191" t="s">
        <v>308</v>
      </c>
      <c r="Q122" s="191" t="s">
        <v>309</v>
      </c>
      <c r="R122" s="220" t="s">
        <v>350</v>
      </c>
      <c r="S122" s="193"/>
      <c r="T122" s="192" t="s">
        <v>274</v>
      </c>
      <c r="U122" s="192" t="s">
        <v>274</v>
      </c>
      <c r="V122" s="191" t="s">
        <v>372</v>
      </c>
      <c r="W122" s="204" t="s">
        <v>1367</v>
      </c>
      <c r="X122" s="200"/>
    </row>
    <row r="123" spans="1:33" s="12" customFormat="1" ht="75" customHeight="1" x14ac:dyDescent="0.25">
      <c r="A123" s="398" t="s">
        <v>1277</v>
      </c>
      <c r="B123" s="402" t="s">
        <v>110</v>
      </c>
      <c r="C123" s="403" t="s">
        <v>1110</v>
      </c>
      <c r="D123" s="38" t="s">
        <v>1111</v>
      </c>
      <c r="E123" s="43">
        <v>1.2669999999999999</v>
      </c>
      <c r="F123" s="405">
        <v>5298.1091999999999</v>
      </c>
      <c r="G123" s="406">
        <v>90</v>
      </c>
      <c r="H123" s="39">
        <f>ROUNDDOWN(F123*G123/100,5)</f>
        <v>4768.29828</v>
      </c>
      <c r="I123" s="39"/>
      <c r="J123" s="39"/>
      <c r="K123" s="400"/>
      <c r="L123" s="400"/>
      <c r="M123" s="400"/>
      <c r="N123" s="57"/>
      <c r="O123" s="41"/>
      <c r="P123" s="57"/>
      <c r="Q123" s="57"/>
      <c r="R123" s="408"/>
      <c r="S123" s="41"/>
      <c r="T123" s="41" t="s">
        <v>310</v>
      </c>
      <c r="U123" s="41" t="s">
        <v>310</v>
      </c>
      <c r="V123" s="41" t="s">
        <v>310</v>
      </c>
      <c r="W123" s="408" t="s">
        <v>1114</v>
      </c>
      <c r="X123" s="11"/>
    </row>
    <row r="124" spans="1:33" s="12" customFormat="1" ht="98.25" customHeight="1" x14ac:dyDescent="0.25">
      <c r="A124" s="398" t="s">
        <v>1278</v>
      </c>
      <c r="B124" s="402" t="s">
        <v>110</v>
      </c>
      <c r="C124" s="403" t="s">
        <v>1110</v>
      </c>
      <c r="D124" s="38" t="s">
        <v>1112</v>
      </c>
      <c r="E124" s="43">
        <v>0.8</v>
      </c>
      <c r="F124" s="405">
        <v>1541.2572</v>
      </c>
      <c r="G124" s="406">
        <v>90</v>
      </c>
      <c r="H124" s="39">
        <f>ROUNDDOWN(F124*G124/100,5)</f>
        <v>1387.13148</v>
      </c>
      <c r="I124" s="39"/>
      <c r="J124" s="39"/>
      <c r="K124" s="400"/>
      <c r="L124" s="400"/>
      <c r="M124" s="400"/>
      <c r="N124" s="57"/>
      <c r="O124" s="41"/>
      <c r="P124" s="57"/>
      <c r="Q124" s="57"/>
      <c r="R124" s="408"/>
      <c r="S124" s="41"/>
      <c r="T124" s="41" t="s">
        <v>310</v>
      </c>
      <c r="U124" s="41" t="s">
        <v>310</v>
      </c>
      <c r="V124" s="41" t="s">
        <v>310</v>
      </c>
      <c r="W124" s="408" t="s">
        <v>1114</v>
      </c>
      <c r="X124" s="11"/>
    </row>
    <row r="125" spans="1:33" s="60" customFormat="1" ht="72" customHeight="1" x14ac:dyDescent="0.25">
      <c r="A125" s="342" t="s">
        <v>232</v>
      </c>
      <c r="B125" s="62" t="s">
        <v>24</v>
      </c>
      <c r="C125" s="63" t="s">
        <v>1288</v>
      </c>
      <c r="D125" s="62" t="s">
        <v>24</v>
      </c>
      <c r="E125" s="64">
        <f>E126+E129+E132+E134+E137+E140+E144+E147+E150+E152+E156</f>
        <v>14.6624</v>
      </c>
      <c r="F125" s="65">
        <f>F126+F129+F132+F134+F137+F140+F144+F147+F150+F152+F156</f>
        <v>218835.89414000002</v>
      </c>
      <c r="G125" s="66"/>
      <c r="H125" s="65">
        <f>H126+H129+H132+H134+H137+H140+H144+H147+H150+H152+H156</f>
        <v>146023.02763999999</v>
      </c>
      <c r="I125" s="65">
        <f>I126+I129+I132+I134+I137+I140+I144+I147+I150+I152+I156</f>
        <v>26263.17324</v>
      </c>
      <c r="J125" s="65">
        <f>J126+J129+J132+J134+J137+J140+J144+J147+J150+J152+J156</f>
        <v>23312.824639999999</v>
      </c>
      <c r="K125" s="77"/>
      <c r="L125" s="77"/>
      <c r="M125" s="77"/>
      <c r="N125" s="75"/>
      <c r="O125" s="181"/>
      <c r="P125" s="75"/>
      <c r="Q125" s="75"/>
      <c r="R125" s="75"/>
      <c r="S125" s="75"/>
      <c r="T125" s="182"/>
      <c r="U125" s="182"/>
      <c r="V125" s="67"/>
      <c r="W125" s="67"/>
      <c r="X125" s="183"/>
    </row>
    <row r="126" spans="1:33" s="201" customFormat="1" ht="103.5" customHeight="1" x14ac:dyDescent="0.25">
      <c r="A126" s="343" t="s">
        <v>233</v>
      </c>
      <c r="B126" s="68" t="s">
        <v>24</v>
      </c>
      <c r="C126" s="69" t="s">
        <v>66</v>
      </c>
      <c r="D126" s="68" t="s">
        <v>66</v>
      </c>
      <c r="E126" s="70">
        <f>E127+E128</f>
        <v>2.9883999999999999</v>
      </c>
      <c r="F126" s="71">
        <f>F127+F128</f>
        <v>72634.087270000004</v>
      </c>
      <c r="G126" s="72">
        <v>88</v>
      </c>
      <c r="H126" s="71">
        <f>H127+H128</f>
        <v>63917.996789999997</v>
      </c>
      <c r="I126" s="71">
        <f t="shared" ref="I126:J126" si="47">I127+I128</f>
        <v>0</v>
      </c>
      <c r="J126" s="71">
        <f t="shared" si="47"/>
        <v>0</v>
      </c>
      <c r="K126" s="189" t="s">
        <v>1055</v>
      </c>
      <c r="L126" s="190" t="s">
        <v>1056</v>
      </c>
      <c r="M126" s="191" t="s">
        <v>1052</v>
      </c>
      <c r="N126" s="191" t="s">
        <v>394</v>
      </c>
      <c r="O126" s="191" t="s">
        <v>1053</v>
      </c>
      <c r="P126" s="191" t="s">
        <v>795</v>
      </c>
      <c r="Q126" s="74" t="s">
        <v>309</v>
      </c>
      <c r="R126" s="73" t="s">
        <v>274</v>
      </c>
      <c r="S126" s="73"/>
      <c r="T126" s="73" t="s">
        <v>274</v>
      </c>
      <c r="U126" s="73" t="s">
        <v>274</v>
      </c>
      <c r="V126" s="74" t="s">
        <v>274</v>
      </c>
      <c r="W126" s="191" t="s">
        <v>1458</v>
      </c>
      <c r="X126" s="200"/>
      <c r="AG126" s="197"/>
    </row>
    <row r="127" spans="1:33" s="50" customFormat="1" ht="84" customHeight="1" x14ac:dyDescent="0.25">
      <c r="A127" s="398" t="s">
        <v>189</v>
      </c>
      <c r="B127" s="402" t="s">
        <v>24</v>
      </c>
      <c r="C127" s="403" t="s">
        <v>66</v>
      </c>
      <c r="D127" s="38" t="s">
        <v>1057</v>
      </c>
      <c r="E127" s="43">
        <v>0.58840000000000003</v>
      </c>
      <c r="F127" s="39">
        <v>13951.56799</v>
      </c>
      <c r="G127" s="40">
        <v>88</v>
      </c>
      <c r="H127" s="39">
        <f>ROUNDDOWN(F127*G127/100,5)</f>
        <v>12277.37983</v>
      </c>
      <c r="I127" s="39"/>
      <c r="J127" s="39"/>
      <c r="K127" s="253"/>
      <c r="L127" s="400"/>
      <c r="M127" s="44"/>
      <c r="N127" s="57"/>
      <c r="O127" s="44"/>
      <c r="P127" s="56"/>
      <c r="Q127" s="408"/>
      <c r="R127" s="408" t="s">
        <v>395</v>
      </c>
      <c r="S127" s="57">
        <v>7</v>
      </c>
      <c r="T127" s="57" t="s">
        <v>310</v>
      </c>
      <c r="U127" s="57" t="s">
        <v>310</v>
      </c>
      <c r="V127" s="57" t="s">
        <v>310</v>
      </c>
      <c r="W127" s="408" t="s">
        <v>1054</v>
      </c>
      <c r="X127" s="49"/>
    </row>
    <row r="128" spans="1:33" s="50" customFormat="1" ht="83.25" customHeight="1" x14ac:dyDescent="0.25">
      <c r="A128" s="398" t="s">
        <v>1282</v>
      </c>
      <c r="B128" s="402" t="s">
        <v>24</v>
      </c>
      <c r="C128" s="403" t="s">
        <v>66</v>
      </c>
      <c r="D128" s="38" t="s">
        <v>1058</v>
      </c>
      <c r="E128" s="43">
        <v>2.4</v>
      </c>
      <c r="F128" s="39">
        <v>58682.51928</v>
      </c>
      <c r="G128" s="40">
        <v>88</v>
      </c>
      <c r="H128" s="39">
        <f>ROUNDDOWN(F128*G128/100,5)</f>
        <v>51640.616959999999</v>
      </c>
      <c r="I128" s="39"/>
      <c r="J128" s="39"/>
      <c r="K128" s="253"/>
      <c r="L128" s="400"/>
      <c r="M128" s="44"/>
      <c r="N128" s="57"/>
      <c r="O128" s="44"/>
      <c r="P128" s="56"/>
      <c r="Q128" s="408"/>
      <c r="R128" s="408" t="s">
        <v>396</v>
      </c>
      <c r="S128" s="57">
        <v>8</v>
      </c>
      <c r="T128" s="57" t="s">
        <v>310</v>
      </c>
      <c r="U128" s="57" t="s">
        <v>310</v>
      </c>
      <c r="V128" s="57" t="s">
        <v>310</v>
      </c>
      <c r="W128" s="408" t="s">
        <v>1054</v>
      </c>
      <c r="X128" s="49"/>
    </row>
    <row r="129" spans="1:33" s="197" customFormat="1" ht="103.5" customHeight="1" x14ac:dyDescent="0.25">
      <c r="A129" s="343" t="s">
        <v>234</v>
      </c>
      <c r="B129" s="68" t="s">
        <v>24</v>
      </c>
      <c r="C129" s="69" t="s">
        <v>1124</v>
      </c>
      <c r="D129" s="69" t="s">
        <v>1124</v>
      </c>
      <c r="E129" s="70">
        <f>E130+E131</f>
        <v>4.7279999999999998</v>
      </c>
      <c r="F129" s="71">
        <f>F130+F131</f>
        <v>40483.070250000004</v>
      </c>
      <c r="G129" s="72">
        <f>G130</f>
        <v>89</v>
      </c>
      <c r="H129" s="71">
        <f>H130+H131</f>
        <v>36029.932520000002</v>
      </c>
      <c r="I129" s="71">
        <f t="shared" ref="I129:J129" si="48">I130+I131</f>
        <v>0</v>
      </c>
      <c r="J129" s="71">
        <f t="shared" si="48"/>
        <v>0</v>
      </c>
      <c r="K129" s="189">
        <v>44490</v>
      </c>
      <c r="L129" s="190" t="s">
        <v>1125</v>
      </c>
      <c r="M129" s="191" t="s">
        <v>350</v>
      </c>
      <c r="N129" s="191" t="s">
        <v>350</v>
      </c>
      <c r="O129" s="191" t="s">
        <v>350</v>
      </c>
      <c r="P129" s="194" t="s">
        <v>327</v>
      </c>
      <c r="Q129" s="191" t="s">
        <v>438</v>
      </c>
      <c r="R129" s="192" t="s">
        <v>351</v>
      </c>
      <c r="S129" s="193"/>
      <c r="T129" s="192" t="s">
        <v>274</v>
      </c>
      <c r="U129" s="192" t="s">
        <v>351</v>
      </c>
      <c r="V129" s="192" t="s">
        <v>351</v>
      </c>
      <c r="W129" s="191" t="s">
        <v>1412</v>
      </c>
      <c r="X129" s="196"/>
    </row>
    <row r="130" spans="1:33" s="50" customFormat="1" ht="96" customHeight="1" x14ac:dyDescent="0.25">
      <c r="A130" s="398" t="s">
        <v>123</v>
      </c>
      <c r="B130" s="402" t="s">
        <v>24</v>
      </c>
      <c r="C130" s="403" t="s">
        <v>1124</v>
      </c>
      <c r="D130" s="38" t="s">
        <v>1358</v>
      </c>
      <c r="E130" s="43">
        <v>1.62</v>
      </c>
      <c r="F130" s="39">
        <v>13466.886409999999</v>
      </c>
      <c r="G130" s="40">
        <v>89</v>
      </c>
      <c r="H130" s="39">
        <f>ROUNDDOWN(F130*G130/100,5)</f>
        <v>11985.528899999999</v>
      </c>
      <c r="I130" s="39"/>
      <c r="J130" s="39"/>
      <c r="K130" s="253"/>
      <c r="L130" s="400"/>
      <c r="M130" s="44"/>
      <c r="N130" s="57"/>
      <c r="O130" s="44"/>
      <c r="P130" s="56"/>
      <c r="Q130" s="408"/>
      <c r="R130" s="408"/>
      <c r="S130" s="264"/>
      <c r="T130" s="57" t="s">
        <v>310</v>
      </c>
      <c r="U130" s="57" t="s">
        <v>321</v>
      </c>
      <c r="V130" s="57" t="s">
        <v>321</v>
      </c>
      <c r="W130" s="55" t="s">
        <v>1126</v>
      </c>
      <c r="X130" s="49"/>
    </row>
    <row r="131" spans="1:33" s="50" customFormat="1" ht="86.25" customHeight="1" x14ac:dyDescent="0.25">
      <c r="A131" s="398" t="s">
        <v>65</v>
      </c>
      <c r="B131" s="402" t="s">
        <v>24</v>
      </c>
      <c r="C131" s="403" t="s">
        <v>1124</v>
      </c>
      <c r="D131" s="38" t="s">
        <v>1359</v>
      </c>
      <c r="E131" s="401">
        <v>3.1080000000000001</v>
      </c>
      <c r="F131" s="405">
        <v>27016.183840000002</v>
      </c>
      <c r="G131" s="40">
        <v>89</v>
      </c>
      <c r="H131" s="39">
        <f>ROUND(F131*G131/100,5)</f>
        <v>24044.403620000001</v>
      </c>
      <c r="I131" s="405"/>
      <c r="J131" s="405"/>
      <c r="K131" s="253"/>
      <c r="L131" s="400"/>
      <c r="M131" s="56"/>
      <c r="N131" s="56"/>
      <c r="O131" s="56"/>
      <c r="P131" s="57"/>
      <c r="Q131" s="56"/>
      <c r="R131" s="408"/>
      <c r="S131" s="264"/>
      <c r="T131" s="57" t="s">
        <v>310</v>
      </c>
      <c r="U131" s="57" t="s">
        <v>321</v>
      </c>
      <c r="V131" s="57" t="s">
        <v>321</v>
      </c>
      <c r="W131" s="55" t="s">
        <v>1126</v>
      </c>
      <c r="X131" s="49"/>
    </row>
    <row r="132" spans="1:33" s="197" customFormat="1" ht="73.5" customHeight="1" x14ac:dyDescent="0.25">
      <c r="A132" s="343" t="s">
        <v>235</v>
      </c>
      <c r="B132" s="68" t="s">
        <v>24</v>
      </c>
      <c r="C132" s="69" t="s">
        <v>77</v>
      </c>
      <c r="D132" s="68" t="s">
        <v>77</v>
      </c>
      <c r="E132" s="70">
        <f>E133</f>
        <v>0.59599999999999997</v>
      </c>
      <c r="F132" s="71">
        <f>F133</f>
        <v>11555.11219</v>
      </c>
      <c r="G132" s="72">
        <f>G133</f>
        <v>91</v>
      </c>
      <c r="H132" s="71">
        <f>H133</f>
        <v>10515.15209</v>
      </c>
      <c r="I132" s="71">
        <f t="shared" ref="I132:J132" si="49">I133</f>
        <v>0</v>
      </c>
      <c r="J132" s="71">
        <f t="shared" si="49"/>
        <v>0</v>
      </c>
      <c r="K132" s="189">
        <v>44481</v>
      </c>
      <c r="L132" s="190" t="s">
        <v>659</v>
      </c>
      <c r="M132" s="191" t="s">
        <v>397</v>
      </c>
      <c r="N132" s="191" t="s">
        <v>330</v>
      </c>
      <c r="O132" s="191" t="s">
        <v>1284</v>
      </c>
      <c r="P132" s="191" t="s">
        <v>308</v>
      </c>
      <c r="Q132" s="191" t="s">
        <v>309</v>
      </c>
      <c r="R132" s="193"/>
      <c r="S132" s="193"/>
      <c r="T132" s="192" t="s">
        <v>274</v>
      </c>
      <c r="U132" s="192" t="s">
        <v>274</v>
      </c>
      <c r="V132" s="192" t="s">
        <v>274</v>
      </c>
      <c r="W132" s="335" t="s">
        <v>1403</v>
      </c>
      <c r="X132" s="196"/>
    </row>
    <row r="133" spans="1:33" s="175" customFormat="1" ht="93.75" customHeight="1" x14ac:dyDescent="0.25">
      <c r="A133" s="398" t="s">
        <v>76</v>
      </c>
      <c r="B133" s="402" t="s">
        <v>24</v>
      </c>
      <c r="C133" s="403" t="s">
        <v>77</v>
      </c>
      <c r="D133" s="38" t="s">
        <v>660</v>
      </c>
      <c r="E133" s="401">
        <v>0.59599999999999997</v>
      </c>
      <c r="F133" s="405">
        <f>ROUND(11110.6848*1.04,5)</f>
        <v>11555.11219</v>
      </c>
      <c r="G133" s="406">
        <v>91</v>
      </c>
      <c r="H133" s="39">
        <f>ROUNDDOWN(F133*G133/100,5)</f>
        <v>10515.15209</v>
      </c>
      <c r="I133" s="257"/>
      <c r="J133" s="257"/>
      <c r="K133" s="283"/>
      <c r="L133" s="259"/>
      <c r="M133" s="281"/>
      <c r="N133" s="281"/>
      <c r="O133" s="281"/>
      <c r="P133" s="262"/>
      <c r="Q133" s="281"/>
      <c r="R133" s="55" t="s">
        <v>1378</v>
      </c>
      <c r="S133" s="264">
        <v>4</v>
      </c>
      <c r="T133" s="264" t="s">
        <v>310</v>
      </c>
      <c r="U133" s="264" t="s">
        <v>310</v>
      </c>
      <c r="V133" s="264" t="s">
        <v>310</v>
      </c>
      <c r="W133" s="55" t="s">
        <v>1283</v>
      </c>
      <c r="X133" s="174"/>
    </row>
    <row r="134" spans="1:33" s="207" customFormat="1" ht="209.25" customHeight="1" x14ac:dyDescent="0.25">
      <c r="A134" s="191" t="s">
        <v>236</v>
      </c>
      <c r="B134" s="68" t="s">
        <v>24</v>
      </c>
      <c r="C134" s="69" t="s">
        <v>1081</v>
      </c>
      <c r="D134" s="69" t="s">
        <v>1081</v>
      </c>
      <c r="E134" s="71">
        <f>E135+E136</f>
        <v>1.08</v>
      </c>
      <c r="F134" s="71">
        <f>F135+F136</f>
        <v>5024.0823799999998</v>
      </c>
      <c r="G134" s="224">
        <v>91</v>
      </c>
      <c r="H134" s="71">
        <f>H135+H136</f>
        <v>4571.9149500000003</v>
      </c>
      <c r="I134" s="71">
        <f t="shared" ref="I134:J134" si="50">I135+I136</f>
        <v>0</v>
      </c>
      <c r="J134" s="71">
        <f t="shared" si="50"/>
        <v>0</v>
      </c>
      <c r="K134" s="189">
        <v>44490</v>
      </c>
      <c r="L134" s="190" t="s">
        <v>1082</v>
      </c>
      <c r="M134" s="190" t="s">
        <v>1086</v>
      </c>
      <c r="N134" s="191" t="s">
        <v>330</v>
      </c>
      <c r="O134" s="191" t="s">
        <v>1087</v>
      </c>
      <c r="P134" s="194" t="s">
        <v>317</v>
      </c>
      <c r="Q134" s="191" t="s">
        <v>309</v>
      </c>
      <c r="R134" s="192" t="s">
        <v>372</v>
      </c>
      <c r="S134" s="192"/>
      <c r="T134" s="191" t="s">
        <v>274</v>
      </c>
      <c r="U134" s="191" t="s">
        <v>372</v>
      </c>
      <c r="V134" s="194" t="s">
        <v>351</v>
      </c>
      <c r="W134" s="204" t="s">
        <v>1404</v>
      </c>
      <c r="X134" s="206"/>
    </row>
    <row r="135" spans="1:33" s="50" customFormat="1" ht="91.5" customHeight="1" x14ac:dyDescent="0.25">
      <c r="A135" s="56" t="s">
        <v>146</v>
      </c>
      <c r="B135" s="402" t="s">
        <v>24</v>
      </c>
      <c r="C135" s="403" t="s">
        <v>1081</v>
      </c>
      <c r="D135" s="38" t="s">
        <v>1083</v>
      </c>
      <c r="E135" s="39">
        <v>0.38</v>
      </c>
      <c r="F135" s="39">
        <v>1178.6583700000001</v>
      </c>
      <c r="G135" s="40">
        <v>91</v>
      </c>
      <c r="H135" s="39">
        <f>ROUNDDOWN(F135*G135/100,5)</f>
        <v>1072.5791099999999</v>
      </c>
      <c r="I135" s="39"/>
      <c r="J135" s="39"/>
      <c r="K135" s="253"/>
      <c r="L135" s="400"/>
      <c r="M135" s="400"/>
      <c r="N135" s="57"/>
      <c r="O135" s="44"/>
      <c r="P135" s="57"/>
      <c r="Q135" s="57"/>
      <c r="R135" s="55" t="s">
        <v>1085</v>
      </c>
      <c r="S135" s="265">
        <v>9</v>
      </c>
      <c r="T135" s="302" t="s">
        <v>310</v>
      </c>
      <c r="U135" s="265" t="s">
        <v>310</v>
      </c>
      <c r="V135" s="265" t="s">
        <v>321</v>
      </c>
      <c r="W135" s="56"/>
      <c r="X135" s="49"/>
    </row>
    <row r="136" spans="1:33" s="50" customFormat="1" ht="74.25" customHeight="1" x14ac:dyDescent="0.25">
      <c r="A136" s="56" t="s">
        <v>147</v>
      </c>
      <c r="B136" s="402" t="s">
        <v>24</v>
      </c>
      <c r="C136" s="403" t="s">
        <v>1081</v>
      </c>
      <c r="D136" s="38" t="s">
        <v>1084</v>
      </c>
      <c r="E136" s="39">
        <v>0.7</v>
      </c>
      <c r="F136" s="39">
        <v>3845.4240100000002</v>
      </c>
      <c r="G136" s="40">
        <v>91</v>
      </c>
      <c r="H136" s="39">
        <f>ROUNDDOWN(F136*G136/100,5)</f>
        <v>3499.3358400000002</v>
      </c>
      <c r="I136" s="39"/>
      <c r="J136" s="39"/>
      <c r="K136" s="253"/>
      <c r="L136" s="400"/>
      <c r="M136" s="400"/>
      <c r="N136" s="57"/>
      <c r="O136" s="44"/>
      <c r="P136" s="57"/>
      <c r="Q136" s="57"/>
      <c r="R136" s="55"/>
      <c r="S136" s="265">
        <v>12</v>
      </c>
      <c r="T136" s="302" t="s">
        <v>310</v>
      </c>
      <c r="U136" s="302" t="s">
        <v>310</v>
      </c>
      <c r="V136" s="265" t="s">
        <v>321</v>
      </c>
      <c r="W136" s="56"/>
      <c r="X136" s="49"/>
    </row>
    <row r="137" spans="1:33" s="207" customFormat="1" ht="117" customHeight="1" x14ac:dyDescent="0.25">
      <c r="A137" s="191" t="s">
        <v>237</v>
      </c>
      <c r="B137" s="68" t="s">
        <v>24</v>
      </c>
      <c r="C137" s="69" t="s">
        <v>1205</v>
      </c>
      <c r="D137" s="69" t="s">
        <v>1205</v>
      </c>
      <c r="E137" s="71">
        <f>E138+E139</f>
        <v>1.163</v>
      </c>
      <c r="F137" s="71">
        <f>F138+F139</f>
        <v>8933.5956000000006</v>
      </c>
      <c r="G137" s="224">
        <v>91</v>
      </c>
      <c r="H137" s="71">
        <f>H138+H139</f>
        <v>8129.5719900000004</v>
      </c>
      <c r="I137" s="71">
        <f t="shared" ref="I137:J137" si="51">I138+I139</f>
        <v>0</v>
      </c>
      <c r="J137" s="71">
        <f t="shared" si="51"/>
        <v>0</v>
      </c>
      <c r="K137" s="189">
        <v>44490</v>
      </c>
      <c r="L137" s="190" t="s">
        <v>1209</v>
      </c>
      <c r="M137" s="190" t="s">
        <v>1214</v>
      </c>
      <c r="N137" s="191" t="s">
        <v>330</v>
      </c>
      <c r="O137" s="191" t="s">
        <v>1208</v>
      </c>
      <c r="P137" s="191" t="s">
        <v>308</v>
      </c>
      <c r="Q137" s="191" t="s">
        <v>309</v>
      </c>
      <c r="R137" s="192" t="s">
        <v>372</v>
      </c>
      <c r="S137" s="192"/>
      <c r="T137" s="191" t="s">
        <v>274</v>
      </c>
      <c r="U137" s="191" t="s">
        <v>372</v>
      </c>
      <c r="V137" s="191" t="s">
        <v>372</v>
      </c>
      <c r="W137" s="191" t="s">
        <v>203</v>
      </c>
      <c r="X137" s="206"/>
      <c r="AG137" s="197"/>
    </row>
    <row r="138" spans="1:33" s="50" customFormat="1" ht="91.5" customHeight="1" x14ac:dyDescent="0.25">
      <c r="A138" s="56" t="s">
        <v>30</v>
      </c>
      <c r="B138" s="402" t="s">
        <v>24</v>
      </c>
      <c r="C138" s="403" t="s">
        <v>1205</v>
      </c>
      <c r="D138" s="38" t="s">
        <v>1207</v>
      </c>
      <c r="E138" s="39">
        <v>0.49199999999999999</v>
      </c>
      <c r="F138" s="39">
        <v>2968.212</v>
      </c>
      <c r="G138" s="40">
        <v>91</v>
      </c>
      <c r="H138" s="39">
        <f>ROUNDDOWN(F138*G138/100,5)</f>
        <v>2701.0729200000001</v>
      </c>
      <c r="I138" s="39"/>
      <c r="J138" s="39"/>
      <c r="K138" s="253"/>
      <c r="L138" s="400"/>
      <c r="M138" s="400"/>
      <c r="N138" s="57"/>
      <c r="O138" s="44"/>
      <c r="P138" s="57"/>
      <c r="Q138" s="57"/>
      <c r="R138" s="55" t="s">
        <v>1210</v>
      </c>
      <c r="S138" s="265">
        <v>11</v>
      </c>
      <c r="T138" s="302" t="s">
        <v>310</v>
      </c>
      <c r="U138" s="265" t="s">
        <v>310</v>
      </c>
      <c r="V138" s="265" t="s">
        <v>310</v>
      </c>
      <c r="W138" s="56"/>
      <c r="X138" s="49"/>
    </row>
    <row r="139" spans="1:33" s="50" customFormat="1" ht="114.75" customHeight="1" x14ac:dyDescent="0.25">
      <c r="A139" s="56" t="s">
        <v>33</v>
      </c>
      <c r="B139" s="402" t="s">
        <v>24</v>
      </c>
      <c r="C139" s="403" t="s">
        <v>1205</v>
      </c>
      <c r="D139" s="38" t="s">
        <v>1206</v>
      </c>
      <c r="E139" s="39">
        <v>0.67100000000000004</v>
      </c>
      <c r="F139" s="39">
        <v>5965.3836000000001</v>
      </c>
      <c r="G139" s="40">
        <v>91</v>
      </c>
      <c r="H139" s="39">
        <f>ROUNDDOWN(F139*G139/100,5)</f>
        <v>5428.4990699999998</v>
      </c>
      <c r="I139" s="39"/>
      <c r="J139" s="39"/>
      <c r="K139" s="253"/>
      <c r="L139" s="400"/>
      <c r="M139" s="400"/>
      <c r="N139" s="57"/>
      <c r="O139" s="44"/>
      <c r="P139" s="57"/>
      <c r="Q139" s="57"/>
      <c r="R139" s="55" t="s">
        <v>1211</v>
      </c>
      <c r="S139" s="265">
        <v>7</v>
      </c>
      <c r="T139" s="302" t="s">
        <v>310</v>
      </c>
      <c r="U139" s="302" t="s">
        <v>310</v>
      </c>
      <c r="V139" s="265" t="s">
        <v>310</v>
      </c>
      <c r="W139" s="56"/>
      <c r="X139" s="49"/>
    </row>
    <row r="140" spans="1:33" s="201" customFormat="1" ht="155.25" customHeight="1" x14ac:dyDescent="0.25">
      <c r="A140" s="74" t="s">
        <v>399</v>
      </c>
      <c r="B140" s="68" t="s">
        <v>24</v>
      </c>
      <c r="C140" s="69" t="s">
        <v>25</v>
      </c>
      <c r="D140" s="68" t="s">
        <v>25</v>
      </c>
      <c r="E140" s="71">
        <f>SUM(E141:E143)</f>
        <v>0</v>
      </c>
      <c r="F140" s="71">
        <f>SUM(F141:F143)</f>
        <v>25618.488609999997</v>
      </c>
      <c r="G140" s="72">
        <v>91</v>
      </c>
      <c r="H140" s="71">
        <f>SUM(H141:H143)</f>
        <v>0</v>
      </c>
      <c r="I140" s="71">
        <f>SUM(I141:I143)</f>
        <v>0</v>
      </c>
      <c r="J140" s="71">
        <f>SUM(J141:J143)</f>
        <v>23312.824639999999</v>
      </c>
      <c r="K140" s="189">
        <v>44488</v>
      </c>
      <c r="L140" s="190" t="s">
        <v>706</v>
      </c>
      <c r="M140" s="190" t="s">
        <v>709</v>
      </c>
      <c r="N140" s="191" t="s">
        <v>330</v>
      </c>
      <c r="O140" s="191" t="s">
        <v>398</v>
      </c>
      <c r="P140" s="191" t="s">
        <v>1460</v>
      </c>
      <c r="Q140" s="191" t="s">
        <v>309</v>
      </c>
      <c r="R140" s="191" t="s">
        <v>274</v>
      </c>
      <c r="S140" s="193"/>
      <c r="T140" s="191" t="s">
        <v>274</v>
      </c>
      <c r="U140" s="191" t="s">
        <v>372</v>
      </c>
      <c r="V140" s="192" t="s">
        <v>274</v>
      </c>
      <c r="W140" s="191" t="s">
        <v>1413</v>
      </c>
      <c r="X140" s="200"/>
    </row>
    <row r="141" spans="1:33" s="50" customFormat="1" ht="135.75" customHeight="1" x14ac:dyDescent="0.25">
      <c r="A141" s="56" t="s">
        <v>403</v>
      </c>
      <c r="B141" s="402" t="s">
        <v>24</v>
      </c>
      <c r="C141" s="403" t="s">
        <v>25</v>
      </c>
      <c r="D141" s="38" t="s">
        <v>713</v>
      </c>
      <c r="E141" s="39"/>
      <c r="F141" s="39">
        <v>9112.5887999999995</v>
      </c>
      <c r="G141" s="40">
        <v>91</v>
      </c>
      <c r="H141" s="39"/>
      <c r="I141" s="39"/>
      <c r="J141" s="39">
        <f>ROUND(F141*G141/100,5)</f>
        <v>8292.4558099999995</v>
      </c>
      <c r="K141" s="253"/>
      <c r="L141" s="400"/>
      <c r="M141" s="400"/>
      <c r="N141" s="57"/>
      <c r="O141" s="44"/>
      <c r="P141" s="57"/>
      <c r="Q141" s="57"/>
      <c r="R141" s="55" t="s">
        <v>712</v>
      </c>
      <c r="S141" s="41">
        <v>12</v>
      </c>
      <c r="T141" s="44" t="s">
        <v>310</v>
      </c>
      <c r="U141" s="44" t="s">
        <v>310</v>
      </c>
      <c r="V141" s="44" t="s">
        <v>310</v>
      </c>
      <c r="W141" s="408" t="s">
        <v>711</v>
      </c>
      <c r="X141" s="49"/>
    </row>
    <row r="142" spans="1:33" s="50" customFormat="1" ht="89.25" customHeight="1" x14ac:dyDescent="0.25">
      <c r="A142" s="56" t="s">
        <v>405</v>
      </c>
      <c r="B142" s="402" t="s">
        <v>24</v>
      </c>
      <c r="C142" s="403" t="s">
        <v>25</v>
      </c>
      <c r="D142" s="38" t="s">
        <v>704</v>
      </c>
      <c r="E142" s="39"/>
      <c r="F142" s="39">
        <v>9337.4902199999997</v>
      </c>
      <c r="G142" s="40">
        <v>91</v>
      </c>
      <c r="H142" s="39"/>
      <c r="I142" s="39"/>
      <c r="J142" s="39">
        <f>ROUND(F142*G142/100,5)</f>
        <v>8497.1160999999993</v>
      </c>
      <c r="K142" s="253"/>
      <c r="L142" s="400"/>
      <c r="M142" s="400"/>
      <c r="N142" s="57"/>
      <c r="O142" s="44"/>
      <c r="P142" s="57"/>
      <c r="Q142" s="57"/>
      <c r="R142" s="408" t="s">
        <v>707</v>
      </c>
      <c r="S142" s="41">
        <v>12</v>
      </c>
      <c r="T142" s="44" t="s">
        <v>310</v>
      </c>
      <c r="U142" s="44" t="s">
        <v>310</v>
      </c>
      <c r="V142" s="44" t="s">
        <v>310</v>
      </c>
      <c r="W142" s="408" t="s">
        <v>708</v>
      </c>
      <c r="X142" s="49"/>
    </row>
    <row r="143" spans="1:33" s="50" customFormat="1" ht="89.25" customHeight="1" x14ac:dyDescent="0.25">
      <c r="A143" s="56" t="s">
        <v>1285</v>
      </c>
      <c r="B143" s="402" t="s">
        <v>24</v>
      </c>
      <c r="C143" s="403" t="s">
        <v>25</v>
      </c>
      <c r="D143" s="38" t="s">
        <v>705</v>
      </c>
      <c r="E143" s="39"/>
      <c r="F143" s="39">
        <v>7168.4095900000002</v>
      </c>
      <c r="G143" s="40">
        <v>91</v>
      </c>
      <c r="H143" s="39"/>
      <c r="I143" s="39"/>
      <c r="J143" s="39">
        <f>ROUND(F143*G143/100,5)</f>
        <v>6523.2527300000002</v>
      </c>
      <c r="K143" s="253"/>
      <c r="L143" s="400"/>
      <c r="M143" s="400"/>
      <c r="N143" s="57"/>
      <c r="O143" s="44"/>
      <c r="P143" s="57"/>
      <c r="Q143" s="57"/>
      <c r="R143" s="408" t="s">
        <v>710</v>
      </c>
      <c r="S143" s="41">
        <v>12</v>
      </c>
      <c r="T143" s="44" t="s">
        <v>310</v>
      </c>
      <c r="U143" s="41" t="s">
        <v>310</v>
      </c>
      <c r="V143" s="41" t="s">
        <v>310</v>
      </c>
      <c r="W143" s="408" t="s">
        <v>708</v>
      </c>
      <c r="X143" s="49"/>
    </row>
    <row r="144" spans="1:33" s="201" customFormat="1" ht="132.75" customHeight="1" x14ac:dyDescent="0.25">
      <c r="A144" s="74" t="s">
        <v>238</v>
      </c>
      <c r="B144" s="68" t="s">
        <v>24</v>
      </c>
      <c r="C144" s="69" t="s">
        <v>400</v>
      </c>
      <c r="D144" s="68" t="s">
        <v>400</v>
      </c>
      <c r="E144" s="71">
        <f>SUM(E145:E146)</f>
        <v>0.94000000000000006</v>
      </c>
      <c r="F144" s="71">
        <f>SUM(F145:F146)</f>
        <v>2409.0254</v>
      </c>
      <c r="G144" s="72">
        <v>90</v>
      </c>
      <c r="H144" s="71">
        <f>SUM(H145:H146)</f>
        <v>2168.1228599999999</v>
      </c>
      <c r="I144" s="71">
        <f t="shared" ref="I144:J144" si="52">SUM(I145:I146)</f>
        <v>0</v>
      </c>
      <c r="J144" s="71">
        <f t="shared" si="52"/>
        <v>0</v>
      </c>
      <c r="K144" s="189">
        <v>44474</v>
      </c>
      <c r="L144" s="190" t="s">
        <v>600</v>
      </c>
      <c r="M144" s="190" t="s">
        <v>605</v>
      </c>
      <c r="N144" s="74" t="s">
        <v>401</v>
      </c>
      <c r="O144" s="74" t="s">
        <v>606</v>
      </c>
      <c r="P144" s="191" t="s">
        <v>607</v>
      </c>
      <c r="Q144" s="74" t="s">
        <v>309</v>
      </c>
      <c r="R144" s="73" t="s">
        <v>372</v>
      </c>
      <c r="S144" s="73"/>
      <c r="T144" s="74" t="s">
        <v>372</v>
      </c>
      <c r="U144" s="74" t="s">
        <v>372</v>
      </c>
      <c r="V144" s="73" t="s">
        <v>274</v>
      </c>
      <c r="W144" s="191" t="s">
        <v>1459</v>
      </c>
      <c r="X144" s="200"/>
      <c r="AG144" s="197"/>
    </row>
    <row r="145" spans="1:33" s="50" customFormat="1" ht="109.5" customHeight="1" x14ac:dyDescent="0.25">
      <c r="A145" s="56" t="s">
        <v>168</v>
      </c>
      <c r="B145" s="402" t="s">
        <v>24</v>
      </c>
      <c r="C145" s="403" t="s">
        <v>400</v>
      </c>
      <c r="D145" s="38" t="s">
        <v>404</v>
      </c>
      <c r="E145" s="39">
        <v>0.14000000000000001</v>
      </c>
      <c r="F145" s="39">
        <v>653.57899999999995</v>
      </c>
      <c r="G145" s="40">
        <v>90</v>
      </c>
      <c r="H145" s="39">
        <f>ROUND(F145*G145/100,5)</f>
        <v>588.22109999999998</v>
      </c>
      <c r="I145" s="39"/>
      <c r="J145" s="39"/>
      <c r="K145" s="253"/>
      <c r="L145" s="400"/>
      <c r="M145" s="400"/>
      <c r="N145" s="57"/>
      <c r="O145" s="44"/>
      <c r="P145" s="57"/>
      <c r="Q145" s="57"/>
      <c r="R145" s="408" t="s">
        <v>1379</v>
      </c>
      <c r="S145" s="41">
        <v>20</v>
      </c>
      <c r="T145" s="44" t="s">
        <v>310</v>
      </c>
      <c r="U145" s="41" t="s">
        <v>310</v>
      </c>
      <c r="V145" s="41" t="s">
        <v>310</v>
      </c>
      <c r="W145" s="408" t="s">
        <v>1380</v>
      </c>
      <c r="X145" s="49"/>
    </row>
    <row r="146" spans="1:33" s="50" customFormat="1" ht="102.75" customHeight="1" x14ac:dyDescent="0.25">
      <c r="A146" s="56" t="s">
        <v>194</v>
      </c>
      <c r="B146" s="402" t="s">
        <v>24</v>
      </c>
      <c r="C146" s="403" t="s">
        <v>400</v>
      </c>
      <c r="D146" s="38" t="s">
        <v>406</v>
      </c>
      <c r="E146" s="39">
        <v>0.8</v>
      </c>
      <c r="F146" s="39">
        <v>1755.4464</v>
      </c>
      <c r="G146" s="40">
        <v>90</v>
      </c>
      <c r="H146" s="39">
        <f>ROUND(F146*G146/100,5)</f>
        <v>1579.90176</v>
      </c>
      <c r="I146" s="39"/>
      <c r="J146" s="39"/>
      <c r="K146" s="253"/>
      <c r="L146" s="400"/>
      <c r="M146" s="400"/>
      <c r="N146" s="57"/>
      <c r="O146" s="44"/>
      <c r="P146" s="57"/>
      <c r="Q146" s="57"/>
      <c r="R146" s="408" t="s">
        <v>1379</v>
      </c>
      <c r="S146" s="41">
        <v>17</v>
      </c>
      <c r="T146" s="44" t="s">
        <v>310</v>
      </c>
      <c r="U146" s="44" t="s">
        <v>310</v>
      </c>
      <c r="V146" s="44" t="s">
        <v>310</v>
      </c>
      <c r="W146" s="408" t="s">
        <v>1381</v>
      </c>
      <c r="X146" s="49"/>
    </row>
    <row r="147" spans="1:33" s="201" customFormat="1" ht="104.25" customHeight="1" x14ac:dyDescent="0.25">
      <c r="A147" s="74" t="s">
        <v>239</v>
      </c>
      <c r="B147" s="68" t="s">
        <v>24</v>
      </c>
      <c r="C147" s="69" t="s">
        <v>155</v>
      </c>
      <c r="D147" s="68" t="s">
        <v>155</v>
      </c>
      <c r="E147" s="71">
        <f>E148+E149</f>
        <v>0.63600000000000001</v>
      </c>
      <c r="F147" s="71">
        <f>F148+F149</f>
        <v>2946.4236000000001</v>
      </c>
      <c r="G147" s="72">
        <f>G148</f>
        <v>90</v>
      </c>
      <c r="H147" s="71">
        <f>H148+H149</f>
        <v>2651.7812400000003</v>
      </c>
      <c r="I147" s="71">
        <f t="shared" ref="I147:J147" si="53">I148+I149</f>
        <v>0</v>
      </c>
      <c r="J147" s="71">
        <f t="shared" si="53"/>
        <v>0</v>
      </c>
      <c r="K147" s="189">
        <v>44488</v>
      </c>
      <c r="L147" s="190" t="s">
        <v>840</v>
      </c>
      <c r="M147" s="190" t="s">
        <v>844</v>
      </c>
      <c r="N147" s="191" t="s">
        <v>407</v>
      </c>
      <c r="O147" s="191" t="s">
        <v>408</v>
      </c>
      <c r="P147" s="191" t="s">
        <v>841</v>
      </c>
      <c r="Q147" s="191" t="s">
        <v>309</v>
      </c>
      <c r="R147" s="192" t="s">
        <v>274</v>
      </c>
      <c r="S147" s="193"/>
      <c r="T147" s="191" t="s">
        <v>274</v>
      </c>
      <c r="U147" s="191" t="s">
        <v>274</v>
      </c>
      <c r="V147" s="191" t="s">
        <v>274</v>
      </c>
      <c r="W147" s="191" t="s">
        <v>1499</v>
      </c>
      <c r="X147" s="200"/>
    </row>
    <row r="148" spans="1:33" s="50" customFormat="1" ht="156" customHeight="1" x14ac:dyDescent="0.25">
      <c r="A148" s="56" t="s">
        <v>23</v>
      </c>
      <c r="B148" s="402" t="s">
        <v>24</v>
      </c>
      <c r="C148" s="403" t="s">
        <v>155</v>
      </c>
      <c r="D148" s="38" t="s">
        <v>839</v>
      </c>
      <c r="E148" s="39">
        <v>0.27200000000000002</v>
      </c>
      <c r="F148" s="39">
        <v>625.10159999999996</v>
      </c>
      <c r="G148" s="40">
        <v>90</v>
      </c>
      <c r="H148" s="39">
        <f t="shared" ref="H148:H149" si="54">ROUNDDOWN(F148*G148/100,5)</f>
        <v>562.59144000000003</v>
      </c>
      <c r="I148" s="39"/>
      <c r="J148" s="39"/>
      <c r="K148" s="253"/>
      <c r="L148" s="400"/>
      <c r="M148" s="400"/>
      <c r="N148" s="57"/>
      <c r="O148" s="44"/>
      <c r="P148" s="57"/>
      <c r="Q148" s="57"/>
      <c r="R148" s="408" t="s">
        <v>842</v>
      </c>
      <c r="S148" s="41">
        <v>7</v>
      </c>
      <c r="T148" s="44" t="s">
        <v>310</v>
      </c>
      <c r="U148" s="44" t="s">
        <v>310</v>
      </c>
      <c r="V148" s="44" t="s">
        <v>310</v>
      </c>
      <c r="W148" s="303" t="s">
        <v>1405</v>
      </c>
      <c r="X148" s="49"/>
    </row>
    <row r="149" spans="1:33" s="50" customFormat="1" ht="147" customHeight="1" x14ac:dyDescent="0.25">
      <c r="A149" s="56" t="s">
        <v>1286</v>
      </c>
      <c r="B149" s="402" t="s">
        <v>24</v>
      </c>
      <c r="C149" s="403" t="s">
        <v>155</v>
      </c>
      <c r="D149" s="38" t="s">
        <v>838</v>
      </c>
      <c r="E149" s="39">
        <v>0.36399999999999999</v>
      </c>
      <c r="F149" s="39">
        <v>2321.3220000000001</v>
      </c>
      <c r="G149" s="40">
        <v>90</v>
      </c>
      <c r="H149" s="39">
        <f t="shared" si="54"/>
        <v>2089.1898000000001</v>
      </c>
      <c r="I149" s="39"/>
      <c r="J149" s="39"/>
      <c r="K149" s="253"/>
      <c r="L149" s="400"/>
      <c r="M149" s="400"/>
      <c r="N149" s="57"/>
      <c r="O149" s="44"/>
      <c r="P149" s="57"/>
      <c r="Q149" s="57"/>
      <c r="R149" s="408" t="s">
        <v>843</v>
      </c>
      <c r="S149" s="41">
        <v>7</v>
      </c>
      <c r="T149" s="44" t="s">
        <v>310</v>
      </c>
      <c r="U149" s="44" t="s">
        <v>310</v>
      </c>
      <c r="V149" s="44" t="s">
        <v>310</v>
      </c>
      <c r="W149" s="303"/>
      <c r="X149" s="49"/>
    </row>
    <row r="150" spans="1:33" s="201" customFormat="1" ht="94.5" customHeight="1" x14ac:dyDescent="0.25">
      <c r="A150" s="74" t="s">
        <v>240</v>
      </c>
      <c r="B150" s="68" t="s">
        <v>24</v>
      </c>
      <c r="C150" s="69" t="s">
        <v>82</v>
      </c>
      <c r="D150" s="68" t="s">
        <v>82</v>
      </c>
      <c r="E150" s="71">
        <f t="shared" ref="E150:J150" si="55">E151</f>
        <v>0.14599999999999999</v>
      </c>
      <c r="F150" s="71">
        <f t="shared" si="55"/>
        <v>29181.303599999999</v>
      </c>
      <c r="G150" s="72">
        <f t="shared" si="55"/>
        <v>90</v>
      </c>
      <c r="H150" s="71">
        <f t="shared" si="55"/>
        <v>0</v>
      </c>
      <c r="I150" s="71">
        <f t="shared" si="55"/>
        <v>26263.17324</v>
      </c>
      <c r="J150" s="71">
        <f t="shared" si="55"/>
        <v>0</v>
      </c>
      <c r="K150" s="189">
        <v>44490</v>
      </c>
      <c r="L150" s="190" t="s">
        <v>923</v>
      </c>
      <c r="M150" s="190" t="s">
        <v>410</v>
      </c>
      <c r="N150" s="74" t="s">
        <v>411</v>
      </c>
      <c r="O150" s="74" t="s">
        <v>924</v>
      </c>
      <c r="P150" s="191" t="s">
        <v>860</v>
      </c>
      <c r="Q150" s="74" t="s">
        <v>309</v>
      </c>
      <c r="R150" s="192" t="s">
        <v>274</v>
      </c>
      <c r="S150" s="193"/>
      <c r="T150" s="191" t="s">
        <v>274</v>
      </c>
      <c r="U150" s="191" t="s">
        <v>274</v>
      </c>
      <c r="V150" s="192" t="s">
        <v>274</v>
      </c>
      <c r="W150" s="191" t="s">
        <v>203</v>
      </c>
      <c r="X150" s="200"/>
      <c r="AG150" s="197"/>
    </row>
    <row r="151" spans="1:33" s="50" customFormat="1" ht="91.5" customHeight="1" x14ac:dyDescent="0.25">
      <c r="A151" s="56" t="s">
        <v>81</v>
      </c>
      <c r="B151" s="402" t="s">
        <v>24</v>
      </c>
      <c r="C151" s="403" t="s">
        <v>82</v>
      </c>
      <c r="D151" s="38" t="s">
        <v>926</v>
      </c>
      <c r="E151" s="39">
        <v>0.14599999999999999</v>
      </c>
      <c r="F151" s="39">
        <v>29181.303599999999</v>
      </c>
      <c r="G151" s="40">
        <v>90</v>
      </c>
      <c r="H151" s="39"/>
      <c r="I151" s="39">
        <f>ROUND(F151*G151/100,5)</f>
        <v>26263.17324</v>
      </c>
      <c r="J151" s="39"/>
      <c r="K151" s="253"/>
      <c r="L151" s="400"/>
      <c r="M151" s="400"/>
      <c r="N151" s="57"/>
      <c r="O151" s="44"/>
      <c r="P151" s="57"/>
      <c r="Q151" s="57"/>
      <c r="R151" s="55" t="s">
        <v>925</v>
      </c>
      <c r="S151" s="265">
        <v>8</v>
      </c>
      <c r="T151" s="302" t="s">
        <v>310</v>
      </c>
      <c r="U151" s="265" t="s">
        <v>310</v>
      </c>
      <c r="V151" s="265" t="s">
        <v>310</v>
      </c>
      <c r="W151" s="55" t="s">
        <v>927</v>
      </c>
      <c r="X151" s="49"/>
    </row>
    <row r="152" spans="1:33" s="201" customFormat="1" ht="95.25" customHeight="1" x14ac:dyDescent="0.25">
      <c r="A152" s="74" t="s">
        <v>241</v>
      </c>
      <c r="B152" s="68" t="s">
        <v>24</v>
      </c>
      <c r="C152" s="69" t="s">
        <v>414</v>
      </c>
      <c r="D152" s="68" t="s">
        <v>414</v>
      </c>
      <c r="E152" s="71">
        <f>SUM(E153:E155)</f>
        <v>1.3979999999999999</v>
      </c>
      <c r="F152" s="71">
        <f>SUM(F153:F155)</f>
        <v>10379.328239999999</v>
      </c>
      <c r="G152" s="72">
        <f>G153</f>
        <v>89</v>
      </c>
      <c r="H152" s="71">
        <f>SUM(H153:H155)</f>
        <v>9237.6021299999993</v>
      </c>
      <c r="I152" s="71">
        <f t="shared" ref="I152:J152" si="56">SUM(I153:I155)</f>
        <v>0</v>
      </c>
      <c r="J152" s="71">
        <f t="shared" si="56"/>
        <v>0</v>
      </c>
      <c r="K152" s="189">
        <v>44489</v>
      </c>
      <c r="L152" s="190" t="s">
        <v>985</v>
      </c>
      <c r="M152" s="190" t="s">
        <v>1045</v>
      </c>
      <c r="N152" s="74" t="s">
        <v>314</v>
      </c>
      <c r="O152" s="194" t="s">
        <v>351</v>
      </c>
      <c r="P152" s="74" t="s">
        <v>648</v>
      </c>
      <c r="Q152" s="74" t="s">
        <v>309</v>
      </c>
      <c r="R152" s="73" t="s">
        <v>274</v>
      </c>
      <c r="S152" s="73"/>
      <c r="T152" s="191" t="s">
        <v>274</v>
      </c>
      <c r="U152" s="191" t="s">
        <v>274</v>
      </c>
      <c r="V152" s="194" t="s">
        <v>351</v>
      </c>
      <c r="W152" s="204" t="s">
        <v>1406</v>
      </c>
      <c r="X152" s="200"/>
    </row>
    <row r="153" spans="1:33" s="50" customFormat="1" ht="124.5" customHeight="1" x14ac:dyDescent="0.25">
      <c r="A153" s="56" t="s">
        <v>171</v>
      </c>
      <c r="B153" s="402" t="s">
        <v>24</v>
      </c>
      <c r="C153" s="403" t="s">
        <v>414</v>
      </c>
      <c r="D153" s="38" t="s">
        <v>986</v>
      </c>
      <c r="E153" s="39">
        <v>0.58699999999999997</v>
      </c>
      <c r="F153" s="39">
        <v>6131.2075000000004</v>
      </c>
      <c r="G153" s="40">
        <v>89</v>
      </c>
      <c r="H153" s="39">
        <f>ROUND(F153*G153/100,5)</f>
        <v>5456.7746800000004</v>
      </c>
      <c r="I153" s="39"/>
      <c r="J153" s="39"/>
      <c r="K153" s="253"/>
      <c r="L153" s="400"/>
      <c r="M153" s="400"/>
      <c r="N153" s="57"/>
      <c r="O153" s="44"/>
      <c r="P153" s="57"/>
      <c r="Q153" s="57"/>
      <c r="R153" s="55" t="s">
        <v>1047</v>
      </c>
      <c r="S153" s="41">
        <v>7</v>
      </c>
      <c r="T153" s="302" t="s">
        <v>310</v>
      </c>
      <c r="U153" s="302" t="s">
        <v>310</v>
      </c>
      <c r="V153" s="302" t="s">
        <v>321</v>
      </c>
      <c r="W153" s="256"/>
      <c r="X153" s="49"/>
    </row>
    <row r="154" spans="1:33" s="50" customFormat="1" ht="104.25" customHeight="1" x14ac:dyDescent="0.25">
      <c r="A154" s="56" t="s">
        <v>172</v>
      </c>
      <c r="B154" s="402" t="s">
        <v>24</v>
      </c>
      <c r="C154" s="403" t="s">
        <v>414</v>
      </c>
      <c r="D154" s="38" t="s">
        <v>987</v>
      </c>
      <c r="E154" s="39">
        <v>0.42399999999999999</v>
      </c>
      <c r="F154" s="39">
        <v>2140.0906</v>
      </c>
      <c r="G154" s="40">
        <v>89</v>
      </c>
      <c r="H154" s="39">
        <f>ROUND(F154*G154/100,5)</f>
        <v>1904.6806300000001</v>
      </c>
      <c r="I154" s="39"/>
      <c r="J154" s="39"/>
      <c r="K154" s="253"/>
      <c r="L154" s="400"/>
      <c r="M154" s="400"/>
      <c r="N154" s="57"/>
      <c r="O154" s="44"/>
      <c r="P154" s="57"/>
      <c r="Q154" s="57"/>
      <c r="R154" s="55" t="s">
        <v>1046</v>
      </c>
      <c r="S154" s="41">
        <v>5</v>
      </c>
      <c r="T154" s="302" t="s">
        <v>310</v>
      </c>
      <c r="U154" s="302" t="s">
        <v>310</v>
      </c>
      <c r="V154" s="302" t="s">
        <v>321</v>
      </c>
      <c r="W154" s="256"/>
      <c r="X154" s="49"/>
    </row>
    <row r="155" spans="1:33" s="50" customFormat="1" ht="109.5" customHeight="1" x14ac:dyDescent="0.25">
      <c r="A155" s="56" t="s">
        <v>1287</v>
      </c>
      <c r="B155" s="402" t="s">
        <v>24</v>
      </c>
      <c r="C155" s="403" t="s">
        <v>414</v>
      </c>
      <c r="D155" s="38" t="s">
        <v>988</v>
      </c>
      <c r="E155" s="39">
        <v>0.38700000000000001</v>
      </c>
      <c r="F155" s="39">
        <v>2108.0301399999998</v>
      </c>
      <c r="G155" s="40">
        <v>89</v>
      </c>
      <c r="H155" s="39">
        <f>ROUND(F155*G155/100,5)</f>
        <v>1876.1468199999999</v>
      </c>
      <c r="I155" s="39"/>
      <c r="J155" s="39"/>
      <c r="K155" s="253"/>
      <c r="L155" s="400"/>
      <c r="M155" s="400"/>
      <c r="N155" s="57"/>
      <c r="O155" s="44"/>
      <c r="P155" s="57"/>
      <c r="Q155" s="57"/>
      <c r="R155" s="55" t="s">
        <v>1046</v>
      </c>
      <c r="S155" s="41">
        <v>5</v>
      </c>
      <c r="T155" s="302" t="s">
        <v>310</v>
      </c>
      <c r="U155" s="302" t="s">
        <v>310</v>
      </c>
      <c r="V155" s="302" t="s">
        <v>321</v>
      </c>
      <c r="W155" s="256"/>
      <c r="X155" s="49"/>
    </row>
    <row r="156" spans="1:33" s="201" customFormat="1" ht="73.5" customHeight="1" x14ac:dyDescent="0.25">
      <c r="A156" s="191" t="s">
        <v>413</v>
      </c>
      <c r="B156" s="68" t="s">
        <v>24</v>
      </c>
      <c r="C156" s="69" t="s">
        <v>122</v>
      </c>
      <c r="D156" s="68" t="s">
        <v>122</v>
      </c>
      <c r="E156" s="71">
        <f>E157+E158</f>
        <v>0.9870000000000001</v>
      </c>
      <c r="F156" s="71">
        <f>F157+F158</f>
        <v>9671.3770000000004</v>
      </c>
      <c r="G156" s="72">
        <f>G157</f>
        <v>91</v>
      </c>
      <c r="H156" s="71">
        <f>H157+H158</f>
        <v>8800.9530699999996</v>
      </c>
      <c r="I156" s="71">
        <f t="shared" ref="I156:J156" si="57">I157+I158</f>
        <v>0</v>
      </c>
      <c r="J156" s="71">
        <f t="shared" si="57"/>
        <v>0</v>
      </c>
      <c r="K156" s="189" t="s">
        <v>880</v>
      </c>
      <c r="L156" s="190" t="s">
        <v>881</v>
      </c>
      <c r="M156" s="190" t="s">
        <v>417</v>
      </c>
      <c r="N156" s="191" t="s">
        <v>837</v>
      </c>
      <c r="O156" s="191" t="s">
        <v>418</v>
      </c>
      <c r="P156" s="191" t="s">
        <v>308</v>
      </c>
      <c r="Q156" s="191" t="s">
        <v>309</v>
      </c>
      <c r="R156" s="192" t="s">
        <v>372</v>
      </c>
      <c r="S156" s="192"/>
      <c r="T156" s="191" t="s">
        <v>274</v>
      </c>
      <c r="U156" s="191" t="s">
        <v>274</v>
      </c>
      <c r="V156" s="192" t="s">
        <v>274</v>
      </c>
      <c r="W156" s="191" t="s">
        <v>203</v>
      </c>
      <c r="X156" s="200"/>
      <c r="AG156" s="197"/>
    </row>
    <row r="157" spans="1:33" s="50" customFormat="1" ht="132.75" customHeight="1" x14ac:dyDescent="0.25">
      <c r="A157" s="258" t="s">
        <v>415</v>
      </c>
      <c r="B157" s="402" t="s">
        <v>24</v>
      </c>
      <c r="C157" s="403" t="s">
        <v>122</v>
      </c>
      <c r="D157" s="38" t="s">
        <v>832</v>
      </c>
      <c r="E157" s="39">
        <v>0.3</v>
      </c>
      <c r="F157" s="39">
        <v>2710.4290000000001</v>
      </c>
      <c r="G157" s="40">
        <v>91</v>
      </c>
      <c r="H157" s="39">
        <f>ROUNDDOWN(F157*G157/100,5)</f>
        <v>2466.4903899999999</v>
      </c>
      <c r="I157" s="282"/>
      <c r="J157" s="282"/>
      <c r="K157" s="283"/>
      <c r="L157" s="259"/>
      <c r="M157" s="259"/>
      <c r="N157" s="262"/>
      <c r="O157" s="304"/>
      <c r="P157" s="262"/>
      <c r="Q157" s="262"/>
      <c r="R157" s="55" t="s">
        <v>835</v>
      </c>
      <c r="S157" s="265">
        <v>1</v>
      </c>
      <c r="T157" s="302" t="s">
        <v>310</v>
      </c>
      <c r="U157" s="265" t="s">
        <v>310</v>
      </c>
      <c r="V157" s="265" t="s">
        <v>310</v>
      </c>
      <c r="W157" s="305" t="s">
        <v>879</v>
      </c>
      <c r="X157" s="49"/>
    </row>
    <row r="158" spans="1:33" s="50" customFormat="1" ht="165" customHeight="1" x14ac:dyDescent="0.25">
      <c r="A158" s="258" t="s">
        <v>416</v>
      </c>
      <c r="B158" s="402" t="s">
        <v>24</v>
      </c>
      <c r="C158" s="403" t="s">
        <v>122</v>
      </c>
      <c r="D158" s="38" t="s">
        <v>833</v>
      </c>
      <c r="E158" s="39">
        <v>0.68700000000000006</v>
      </c>
      <c r="F158" s="39">
        <v>6960.9480000000003</v>
      </c>
      <c r="G158" s="40">
        <v>91</v>
      </c>
      <c r="H158" s="39">
        <f>ROUNDDOWN(F158*G158/100,5)</f>
        <v>6334.4626799999996</v>
      </c>
      <c r="I158" s="282"/>
      <c r="J158" s="282"/>
      <c r="K158" s="283"/>
      <c r="L158" s="259"/>
      <c r="M158" s="259"/>
      <c r="N158" s="262"/>
      <c r="O158" s="304"/>
      <c r="P158" s="262"/>
      <c r="Q158" s="262"/>
      <c r="R158" s="55" t="s">
        <v>836</v>
      </c>
      <c r="S158" s="265">
        <v>2</v>
      </c>
      <c r="T158" s="302" t="s">
        <v>310</v>
      </c>
      <c r="U158" s="265" t="s">
        <v>310</v>
      </c>
      <c r="V158" s="265" t="s">
        <v>310</v>
      </c>
      <c r="W158" s="305" t="s">
        <v>834</v>
      </c>
      <c r="X158" s="49"/>
    </row>
    <row r="159" spans="1:33" s="60" customFormat="1" ht="72.75" customHeight="1" x14ac:dyDescent="0.25">
      <c r="A159" s="342" t="s">
        <v>242</v>
      </c>
      <c r="B159" s="62" t="s">
        <v>86</v>
      </c>
      <c r="C159" s="63" t="s">
        <v>1305</v>
      </c>
      <c r="D159" s="62" t="s">
        <v>86</v>
      </c>
      <c r="E159" s="64">
        <f>E160+E162+E165+E167+E169+E171+E174+E182</f>
        <v>21.702999999999999</v>
      </c>
      <c r="F159" s="65">
        <f>F160+F162+F165+F167+F169+F171+F174+F182</f>
        <v>200665.45214000001</v>
      </c>
      <c r="G159" s="66"/>
      <c r="H159" s="65">
        <f>H160+H162+H165+H167+H169+H171+H174+H182</f>
        <v>170641.41038999998</v>
      </c>
      <c r="I159" s="65">
        <f>I160+I162+I165+I167+I169+I171+I174+I182</f>
        <v>0</v>
      </c>
      <c r="J159" s="65">
        <f>J160+J162+J165+J167+J169+J171+J174+J182</f>
        <v>7671.2855999999992</v>
      </c>
      <c r="K159" s="77"/>
      <c r="L159" s="77"/>
      <c r="M159" s="77"/>
      <c r="N159" s="75"/>
      <c r="O159" s="181"/>
      <c r="P159" s="75"/>
      <c r="Q159" s="75"/>
      <c r="R159" s="75"/>
      <c r="S159" s="75"/>
      <c r="T159" s="182"/>
      <c r="U159" s="182"/>
      <c r="V159" s="67"/>
      <c r="W159" s="67"/>
      <c r="X159" s="183"/>
    </row>
    <row r="160" spans="1:33" s="197" customFormat="1" ht="88.5" customHeight="1" x14ac:dyDescent="0.25">
      <c r="A160" s="343" t="s">
        <v>243</v>
      </c>
      <c r="B160" s="68" t="s">
        <v>86</v>
      </c>
      <c r="C160" s="69" t="s">
        <v>86</v>
      </c>
      <c r="D160" s="69" t="s">
        <v>86</v>
      </c>
      <c r="E160" s="70">
        <f>E161</f>
        <v>1.18</v>
      </c>
      <c r="F160" s="71">
        <f>F161</f>
        <v>10454.54329</v>
      </c>
      <c r="G160" s="72">
        <f>G161</f>
        <v>88</v>
      </c>
      <c r="H160" s="71">
        <f>H161</f>
        <v>9199.9980899999991</v>
      </c>
      <c r="I160" s="71">
        <f t="shared" ref="I160:J160" si="58">I161</f>
        <v>0</v>
      </c>
      <c r="J160" s="71">
        <f t="shared" si="58"/>
        <v>0</v>
      </c>
      <c r="K160" s="189">
        <v>44489</v>
      </c>
      <c r="L160" s="190" t="s">
        <v>821</v>
      </c>
      <c r="M160" s="190" t="s">
        <v>825</v>
      </c>
      <c r="N160" s="194" t="s">
        <v>350</v>
      </c>
      <c r="O160" s="194" t="s">
        <v>350</v>
      </c>
      <c r="P160" s="191" t="s">
        <v>822</v>
      </c>
      <c r="Q160" s="191" t="s">
        <v>309</v>
      </c>
      <c r="R160" s="192" t="s">
        <v>274</v>
      </c>
      <c r="S160" s="193"/>
      <c r="T160" s="191" t="s">
        <v>274</v>
      </c>
      <c r="U160" s="192" t="s">
        <v>274</v>
      </c>
      <c r="V160" s="192" t="s">
        <v>274</v>
      </c>
      <c r="W160" s="191" t="s">
        <v>1457</v>
      </c>
      <c r="X160" s="196"/>
    </row>
    <row r="161" spans="1:33" s="299" customFormat="1" ht="105" customHeight="1" x14ac:dyDescent="0.25">
      <c r="A161" s="398" t="s">
        <v>421</v>
      </c>
      <c r="B161" s="402" t="s">
        <v>86</v>
      </c>
      <c r="C161" s="403" t="s">
        <v>86</v>
      </c>
      <c r="D161" s="38" t="s">
        <v>820</v>
      </c>
      <c r="E161" s="43">
        <v>1.18</v>
      </c>
      <c r="F161" s="405">
        <v>10454.54329</v>
      </c>
      <c r="G161" s="406">
        <v>88</v>
      </c>
      <c r="H161" s="39">
        <f>ROUNDDOWN(F161*G161/100,5)</f>
        <v>9199.9980899999991</v>
      </c>
      <c r="I161" s="282"/>
      <c r="J161" s="282"/>
      <c r="K161" s="283"/>
      <c r="L161" s="259"/>
      <c r="M161" s="259"/>
      <c r="N161" s="262"/>
      <c r="O161" s="304"/>
      <c r="P161" s="262"/>
      <c r="Q161" s="262"/>
      <c r="R161" s="55" t="s">
        <v>823</v>
      </c>
      <c r="S161" s="53">
        <v>12</v>
      </c>
      <c r="T161" s="53" t="s">
        <v>310</v>
      </c>
      <c r="U161" s="53" t="s">
        <v>310</v>
      </c>
      <c r="V161" s="53" t="s">
        <v>310</v>
      </c>
      <c r="W161" s="55" t="s">
        <v>824</v>
      </c>
      <c r="X161" s="298"/>
    </row>
    <row r="162" spans="1:33" s="201" customFormat="1" ht="88.5" customHeight="1" x14ac:dyDescent="0.25">
      <c r="A162" s="343" t="s">
        <v>244</v>
      </c>
      <c r="B162" s="68" t="s">
        <v>86</v>
      </c>
      <c r="C162" s="69" t="s">
        <v>87</v>
      </c>
      <c r="D162" s="68" t="s">
        <v>87</v>
      </c>
      <c r="E162" s="70">
        <f>E163+E164</f>
        <v>0.84000000000000008</v>
      </c>
      <c r="F162" s="71">
        <f>F163+F164</f>
        <v>25740.947560000001</v>
      </c>
      <c r="G162" s="72">
        <f>G163</f>
        <v>93</v>
      </c>
      <c r="H162" s="71">
        <f>H163+H164</f>
        <v>23939.08122</v>
      </c>
      <c r="I162" s="71">
        <f t="shared" ref="I162:J162" si="59">I163+I164</f>
        <v>0</v>
      </c>
      <c r="J162" s="71">
        <f t="shared" si="59"/>
        <v>0</v>
      </c>
      <c r="K162" s="189">
        <v>44489</v>
      </c>
      <c r="L162" s="190" t="s">
        <v>821</v>
      </c>
      <c r="M162" s="190" t="s">
        <v>828</v>
      </c>
      <c r="N162" s="74" t="s">
        <v>829</v>
      </c>
      <c r="O162" s="74" t="s">
        <v>420</v>
      </c>
      <c r="P162" s="191" t="s">
        <v>822</v>
      </c>
      <c r="Q162" s="74" t="s">
        <v>309</v>
      </c>
      <c r="R162" s="73" t="s">
        <v>274</v>
      </c>
      <c r="S162" s="73"/>
      <c r="T162" s="74" t="s">
        <v>274</v>
      </c>
      <c r="U162" s="73" t="s">
        <v>274</v>
      </c>
      <c r="V162" s="220" t="s">
        <v>351</v>
      </c>
      <c r="W162" s="191" t="s">
        <v>1456</v>
      </c>
      <c r="X162" s="200"/>
    </row>
    <row r="163" spans="1:33" s="12" customFormat="1" ht="81" customHeight="1" x14ac:dyDescent="0.25">
      <c r="A163" s="398" t="s">
        <v>90</v>
      </c>
      <c r="B163" s="402" t="s">
        <v>86</v>
      </c>
      <c r="C163" s="403" t="s">
        <v>87</v>
      </c>
      <c r="D163" s="38" t="s">
        <v>826</v>
      </c>
      <c r="E163" s="43">
        <v>0.34</v>
      </c>
      <c r="F163" s="405">
        <v>11553.729170000001</v>
      </c>
      <c r="G163" s="406">
        <v>93</v>
      </c>
      <c r="H163" s="39">
        <f>ROUNDDOWN(F163*G163/100,5)</f>
        <v>10744.96812</v>
      </c>
      <c r="I163" s="39"/>
      <c r="J163" s="39"/>
      <c r="K163" s="253"/>
      <c r="L163" s="400"/>
      <c r="M163" s="400"/>
      <c r="N163" s="57"/>
      <c r="O163" s="44"/>
      <c r="P163" s="57"/>
      <c r="Q163" s="57"/>
      <c r="R163" s="408" t="s">
        <v>831</v>
      </c>
      <c r="S163" s="53">
        <v>7</v>
      </c>
      <c r="T163" s="53" t="s">
        <v>310</v>
      </c>
      <c r="U163" s="53" t="s">
        <v>310</v>
      </c>
      <c r="V163" s="53" t="s">
        <v>321</v>
      </c>
      <c r="W163" s="408"/>
      <c r="X163" s="11"/>
    </row>
    <row r="164" spans="1:33" s="12" customFormat="1" ht="89.25" customHeight="1" x14ac:dyDescent="0.25">
      <c r="A164" s="398" t="s">
        <v>1289</v>
      </c>
      <c r="B164" s="402" t="s">
        <v>86</v>
      </c>
      <c r="C164" s="403" t="s">
        <v>87</v>
      </c>
      <c r="D164" s="38" t="s">
        <v>827</v>
      </c>
      <c r="E164" s="43">
        <v>0.5</v>
      </c>
      <c r="F164" s="405">
        <v>14187.21839</v>
      </c>
      <c r="G164" s="406">
        <v>93</v>
      </c>
      <c r="H164" s="39">
        <f>ROUNDDOWN(F164*G164/100,5)</f>
        <v>13194.1131</v>
      </c>
      <c r="I164" s="39"/>
      <c r="J164" s="39"/>
      <c r="K164" s="253"/>
      <c r="L164" s="400"/>
      <c r="M164" s="400"/>
      <c r="N164" s="57"/>
      <c r="O164" s="44"/>
      <c r="P164" s="57"/>
      <c r="Q164" s="57"/>
      <c r="R164" s="408" t="s">
        <v>830</v>
      </c>
      <c r="S164" s="53">
        <v>7</v>
      </c>
      <c r="T164" s="53" t="s">
        <v>310</v>
      </c>
      <c r="U164" s="53" t="s">
        <v>310</v>
      </c>
      <c r="V164" s="53" t="s">
        <v>321</v>
      </c>
      <c r="W164" s="408"/>
      <c r="X164" s="11"/>
    </row>
    <row r="165" spans="1:33" s="52" customFormat="1" ht="88.5" customHeight="1" x14ac:dyDescent="0.25">
      <c r="A165" s="343" t="s">
        <v>245</v>
      </c>
      <c r="B165" s="68" t="s">
        <v>86</v>
      </c>
      <c r="C165" s="69" t="s">
        <v>938</v>
      </c>
      <c r="D165" s="68" t="s">
        <v>938</v>
      </c>
      <c r="E165" s="70">
        <f>E166</f>
        <v>1.6970000000000001</v>
      </c>
      <c r="F165" s="71">
        <f t="shared" ref="F165:H165" si="60">F166</f>
        <v>4512.6311999999998</v>
      </c>
      <c r="G165" s="72">
        <f t="shared" si="60"/>
        <v>71</v>
      </c>
      <c r="H165" s="71">
        <f t="shared" si="60"/>
        <v>3203.9681500000002</v>
      </c>
      <c r="I165" s="71">
        <f t="shared" ref="I165" si="61">I166</f>
        <v>0</v>
      </c>
      <c r="J165" s="71">
        <f t="shared" ref="J165" si="62">J166</f>
        <v>0</v>
      </c>
      <c r="K165" s="189">
        <v>44490</v>
      </c>
      <c r="L165" s="190" t="s">
        <v>942</v>
      </c>
      <c r="M165" s="190" t="s">
        <v>943</v>
      </c>
      <c r="N165" s="74" t="s">
        <v>945</v>
      </c>
      <c r="O165" s="74" t="s">
        <v>944</v>
      </c>
      <c r="P165" s="74" t="s">
        <v>941</v>
      </c>
      <c r="Q165" s="74" t="s">
        <v>309</v>
      </c>
      <c r="R165" s="73" t="s">
        <v>274</v>
      </c>
      <c r="S165" s="73"/>
      <c r="T165" s="74" t="s">
        <v>274</v>
      </c>
      <c r="U165" s="74" t="s">
        <v>274</v>
      </c>
      <c r="V165" s="74" t="s">
        <v>274</v>
      </c>
      <c r="W165" s="74" t="s">
        <v>203</v>
      </c>
      <c r="X165" s="51"/>
      <c r="AG165" s="197"/>
    </row>
    <row r="166" spans="1:33" s="12" customFormat="1" ht="152.25" customHeight="1" x14ac:dyDescent="0.25">
      <c r="A166" s="398" t="s">
        <v>139</v>
      </c>
      <c r="B166" s="402" t="s">
        <v>86</v>
      </c>
      <c r="C166" s="403" t="s">
        <v>938</v>
      </c>
      <c r="D166" s="38" t="s">
        <v>939</v>
      </c>
      <c r="E166" s="401">
        <v>1.6970000000000001</v>
      </c>
      <c r="F166" s="405">
        <v>4512.6311999999998</v>
      </c>
      <c r="G166" s="406">
        <v>71</v>
      </c>
      <c r="H166" s="405">
        <f>ROUND(F166*G166/100,5)</f>
        <v>3203.9681500000002</v>
      </c>
      <c r="I166" s="405"/>
      <c r="J166" s="405"/>
      <c r="K166" s="400"/>
      <c r="L166" s="400"/>
      <c r="M166" s="400"/>
      <c r="N166" s="57"/>
      <c r="O166" s="41"/>
      <c r="P166" s="56"/>
      <c r="Q166" s="57"/>
      <c r="R166" s="408" t="s">
        <v>940</v>
      </c>
      <c r="S166" s="57">
        <v>9</v>
      </c>
      <c r="T166" s="134" t="s">
        <v>310</v>
      </c>
      <c r="U166" s="134" t="s">
        <v>310</v>
      </c>
      <c r="V166" s="134" t="s">
        <v>310</v>
      </c>
      <c r="W166" s="56"/>
      <c r="X166" s="11"/>
    </row>
    <row r="167" spans="1:33" s="207" customFormat="1" ht="88.5" customHeight="1" x14ac:dyDescent="0.25">
      <c r="A167" s="343" t="s">
        <v>246</v>
      </c>
      <c r="B167" s="68" t="s">
        <v>86</v>
      </c>
      <c r="C167" s="69" t="s">
        <v>593</v>
      </c>
      <c r="D167" s="69" t="s">
        <v>593</v>
      </c>
      <c r="E167" s="70">
        <f>E168</f>
        <v>1.7709999999999999</v>
      </c>
      <c r="F167" s="71">
        <f>F168</f>
        <v>123947.75</v>
      </c>
      <c r="G167" s="72">
        <f>G168</f>
        <v>89</v>
      </c>
      <c r="H167" s="71">
        <f>H168</f>
        <v>110313.4975</v>
      </c>
      <c r="I167" s="71">
        <f t="shared" ref="I167:J167" si="63">I168</f>
        <v>0</v>
      </c>
      <c r="J167" s="71">
        <f t="shared" si="63"/>
        <v>0</v>
      </c>
      <c r="K167" s="189">
        <v>44489</v>
      </c>
      <c r="L167" s="190" t="s">
        <v>996</v>
      </c>
      <c r="M167" s="190" t="s">
        <v>999</v>
      </c>
      <c r="N167" s="191" t="s">
        <v>1002</v>
      </c>
      <c r="O167" s="191" t="s">
        <v>998</v>
      </c>
      <c r="P167" s="191" t="s">
        <v>1408</v>
      </c>
      <c r="Q167" s="191" t="s">
        <v>309</v>
      </c>
      <c r="R167" s="192" t="s">
        <v>274</v>
      </c>
      <c r="S167" s="192"/>
      <c r="T167" s="191" t="s">
        <v>274</v>
      </c>
      <c r="U167" s="192" t="s">
        <v>274</v>
      </c>
      <c r="V167" s="220" t="s">
        <v>351</v>
      </c>
      <c r="W167" s="191" t="s">
        <v>1455</v>
      </c>
      <c r="X167" s="206"/>
    </row>
    <row r="168" spans="1:33" s="12" customFormat="1" ht="112.5" customHeight="1" x14ac:dyDescent="0.25">
      <c r="A168" s="398" t="s">
        <v>88</v>
      </c>
      <c r="B168" s="402" t="s">
        <v>86</v>
      </c>
      <c r="C168" s="403" t="s">
        <v>593</v>
      </c>
      <c r="D168" s="38" t="s">
        <v>997</v>
      </c>
      <c r="E168" s="43">
        <v>1.7709999999999999</v>
      </c>
      <c r="F168" s="405">
        <v>123947.75</v>
      </c>
      <c r="G168" s="406">
        <v>89</v>
      </c>
      <c r="H168" s="39">
        <f>ROUND(F168*G168/100,5)</f>
        <v>110313.4975</v>
      </c>
      <c r="I168" s="39"/>
      <c r="J168" s="39"/>
      <c r="K168" s="253"/>
      <c r="L168" s="400"/>
      <c r="M168" s="400"/>
      <c r="N168" s="57"/>
      <c r="O168" s="44"/>
      <c r="P168" s="57"/>
      <c r="Q168" s="57"/>
      <c r="R168" s="408" t="s">
        <v>1000</v>
      </c>
      <c r="S168" s="53">
        <v>6</v>
      </c>
      <c r="T168" s="53" t="s">
        <v>310</v>
      </c>
      <c r="U168" s="53" t="s">
        <v>310</v>
      </c>
      <c r="V168" s="53" t="s">
        <v>321</v>
      </c>
      <c r="W168" s="55" t="s">
        <v>1003</v>
      </c>
      <c r="X168" s="11"/>
    </row>
    <row r="169" spans="1:33" s="201" customFormat="1" ht="98.25" customHeight="1" x14ac:dyDescent="0.25">
      <c r="A169" s="343" t="s">
        <v>1290</v>
      </c>
      <c r="B169" s="68" t="s">
        <v>86</v>
      </c>
      <c r="C169" s="69" t="s">
        <v>140</v>
      </c>
      <c r="D169" s="68" t="s">
        <v>140</v>
      </c>
      <c r="E169" s="70">
        <f>E170</f>
        <v>0.3</v>
      </c>
      <c r="F169" s="71">
        <f>F170</f>
        <v>699.20808999999997</v>
      </c>
      <c r="G169" s="72">
        <f>G170</f>
        <v>85</v>
      </c>
      <c r="H169" s="71">
        <f>H170</f>
        <v>594.32686999999999</v>
      </c>
      <c r="I169" s="71">
        <f t="shared" ref="I169:J169" si="64">I170</f>
        <v>0</v>
      </c>
      <c r="J169" s="71">
        <f t="shared" si="64"/>
        <v>0</v>
      </c>
      <c r="K169" s="189">
        <v>44490</v>
      </c>
      <c r="L169" s="190" t="s">
        <v>1185</v>
      </c>
      <c r="M169" s="190" t="s">
        <v>422</v>
      </c>
      <c r="N169" s="74" t="s">
        <v>330</v>
      </c>
      <c r="O169" s="74" t="s">
        <v>1079</v>
      </c>
      <c r="P169" s="191" t="s">
        <v>1080</v>
      </c>
      <c r="Q169" s="74" t="s">
        <v>309</v>
      </c>
      <c r="R169" s="73" t="s">
        <v>372</v>
      </c>
      <c r="S169" s="73"/>
      <c r="T169" s="202" t="s">
        <v>1382</v>
      </c>
      <c r="U169" s="73" t="s">
        <v>274</v>
      </c>
      <c r="V169" s="73" t="s">
        <v>274</v>
      </c>
      <c r="W169" s="74" t="s">
        <v>1454</v>
      </c>
      <c r="X169" s="200"/>
    </row>
    <row r="170" spans="1:33" s="12" customFormat="1" ht="147" customHeight="1" x14ac:dyDescent="0.25">
      <c r="A170" s="398" t="s">
        <v>1291</v>
      </c>
      <c r="B170" s="402" t="s">
        <v>86</v>
      </c>
      <c r="C170" s="403" t="s">
        <v>140</v>
      </c>
      <c r="D170" s="38" t="s">
        <v>1187</v>
      </c>
      <c r="E170" s="43">
        <v>0.3</v>
      </c>
      <c r="F170" s="405">
        <f>699.20809</f>
        <v>699.20808999999997</v>
      </c>
      <c r="G170" s="406">
        <v>85</v>
      </c>
      <c r="H170" s="39">
        <f>ROUNDDOWN(F170*G170/100,5)</f>
        <v>594.32686999999999</v>
      </c>
      <c r="I170" s="39"/>
      <c r="J170" s="39"/>
      <c r="K170" s="253"/>
      <c r="L170" s="400"/>
      <c r="M170" s="400"/>
      <c r="N170" s="57"/>
      <c r="O170" s="44"/>
      <c r="P170" s="57"/>
      <c r="Q170" s="57"/>
      <c r="R170" s="408" t="s">
        <v>1186</v>
      </c>
      <c r="S170" s="53">
        <v>8</v>
      </c>
      <c r="T170" s="53" t="s">
        <v>321</v>
      </c>
      <c r="U170" s="53" t="s">
        <v>310</v>
      </c>
      <c r="V170" s="53" t="s">
        <v>310</v>
      </c>
      <c r="W170" s="408" t="s">
        <v>1407</v>
      </c>
      <c r="X170" s="11"/>
    </row>
    <row r="171" spans="1:33" s="52" customFormat="1" ht="151.5" customHeight="1" x14ac:dyDescent="0.25">
      <c r="A171" s="343" t="s">
        <v>1292</v>
      </c>
      <c r="B171" s="68" t="s">
        <v>86</v>
      </c>
      <c r="C171" s="69" t="s">
        <v>585</v>
      </c>
      <c r="D171" s="68" t="s">
        <v>585</v>
      </c>
      <c r="E171" s="70">
        <f>E172+E173</f>
        <v>5.6769999999999996</v>
      </c>
      <c r="F171" s="71">
        <f>F172+F173</f>
        <v>8717.369999999999</v>
      </c>
      <c r="G171" s="72"/>
      <c r="H171" s="71">
        <f>H172+H173</f>
        <v>0</v>
      </c>
      <c r="I171" s="71">
        <f>I172+I173</f>
        <v>0</v>
      </c>
      <c r="J171" s="71">
        <f>J172+J173</f>
        <v>7671.2855999999992</v>
      </c>
      <c r="K171" s="189">
        <v>44470</v>
      </c>
      <c r="L171" s="190" t="s">
        <v>589</v>
      </c>
      <c r="M171" s="190" t="s">
        <v>591</v>
      </c>
      <c r="N171" s="73" t="s">
        <v>330</v>
      </c>
      <c r="O171" s="74" t="s">
        <v>590</v>
      </c>
      <c r="P171" s="191" t="s">
        <v>317</v>
      </c>
      <c r="Q171" s="74" t="s">
        <v>309</v>
      </c>
      <c r="R171" s="73" t="s">
        <v>274</v>
      </c>
      <c r="S171" s="73"/>
      <c r="T171" s="74" t="s">
        <v>274</v>
      </c>
      <c r="U171" s="74" t="s">
        <v>274</v>
      </c>
      <c r="V171" s="74" t="s">
        <v>274</v>
      </c>
      <c r="W171" s="191" t="s">
        <v>1500</v>
      </c>
      <c r="X171" s="51"/>
    </row>
    <row r="172" spans="1:33" s="12" customFormat="1" ht="127.5" customHeight="1" x14ac:dyDescent="0.25">
      <c r="A172" s="398" t="s">
        <v>1294</v>
      </c>
      <c r="B172" s="402" t="s">
        <v>86</v>
      </c>
      <c r="C172" s="403" t="s">
        <v>585</v>
      </c>
      <c r="D172" s="38" t="s">
        <v>586</v>
      </c>
      <c r="E172" s="401">
        <v>2.452</v>
      </c>
      <c r="F172" s="405">
        <v>3707.66</v>
      </c>
      <c r="G172" s="406">
        <v>88</v>
      </c>
      <c r="H172" s="405"/>
      <c r="I172" s="405"/>
      <c r="J172" s="405">
        <f>ROUND(F172*G172/100,5)</f>
        <v>3262.7408</v>
      </c>
      <c r="K172" s="400"/>
      <c r="L172" s="400"/>
      <c r="M172" s="400"/>
      <c r="N172" s="57"/>
      <c r="O172" s="41"/>
      <c r="P172" s="56" t="s">
        <v>317</v>
      </c>
      <c r="Q172" s="57"/>
      <c r="R172" s="57"/>
      <c r="S172" s="57">
        <v>6</v>
      </c>
      <c r="T172" s="134" t="s">
        <v>310</v>
      </c>
      <c r="U172" s="134" t="s">
        <v>310</v>
      </c>
      <c r="V172" s="134" t="s">
        <v>310</v>
      </c>
      <c r="W172" s="56" t="s">
        <v>588</v>
      </c>
      <c r="X172" s="11"/>
    </row>
    <row r="173" spans="1:33" s="12" customFormat="1" ht="138" customHeight="1" x14ac:dyDescent="0.25">
      <c r="A173" s="398" t="s">
        <v>1293</v>
      </c>
      <c r="B173" s="402" t="s">
        <v>86</v>
      </c>
      <c r="C173" s="403" t="s">
        <v>585</v>
      </c>
      <c r="D173" s="38" t="s">
        <v>587</v>
      </c>
      <c r="E173" s="401">
        <v>3.2250000000000001</v>
      </c>
      <c r="F173" s="405">
        <v>5009.71</v>
      </c>
      <c r="G173" s="406">
        <v>88</v>
      </c>
      <c r="H173" s="405"/>
      <c r="I173" s="405"/>
      <c r="J173" s="405">
        <f>ROUND(F173*G173/100,5)</f>
        <v>4408.5447999999997</v>
      </c>
      <c r="K173" s="400"/>
      <c r="L173" s="400"/>
      <c r="M173" s="400"/>
      <c r="N173" s="57"/>
      <c r="O173" s="41"/>
      <c r="P173" s="56" t="s">
        <v>317</v>
      </c>
      <c r="Q173" s="57"/>
      <c r="R173" s="57"/>
      <c r="S173" s="57">
        <v>5</v>
      </c>
      <c r="T173" s="134" t="s">
        <v>310</v>
      </c>
      <c r="U173" s="134" t="s">
        <v>310</v>
      </c>
      <c r="V173" s="134" t="s">
        <v>310</v>
      </c>
      <c r="W173" s="56" t="s">
        <v>588</v>
      </c>
      <c r="X173" s="11"/>
    </row>
    <row r="174" spans="1:33" s="201" customFormat="1" ht="84" customHeight="1" x14ac:dyDescent="0.25">
      <c r="A174" s="343" t="s">
        <v>1295</v>
      </c>
      <c r="B174" s="68" t="s">
        <v>86</v>
      </c>
      <c r="C174" s="69" t="s">
        <v>594</v>
      </c>
      <c r="D174" s="69" t="s">
        <v>594</v>
      </c>
      <c r="E174" s="70">
        <f>SUM(E175:E181)</f>
        <v>10.179</v>
      </c>
      <c r="F174" s="71">
        <f>SUM(F175:F181)</f>
        <v>25462.682000000001</v>
      </c>
      <c r="G174" s="72">
        <v>88</v>
      </c>
      <c r="H174" s="71">
        <f>SUM(H175:H181)</f>
        <v>22407.160159999999</v>
      </c>
      <c r="I174" s="71">
        <f t="shared" ref="I174:J174" si="65">SUM(I175:I181)</f>
        <v>0</v>
      </c>
      <c r="J174" s="71">
        <f t="shared" si="65"/>
        <v>0</v>
      </c>
      <c r="K174" s="189">
        <v>44489</v>
      </c>
      <c r="L174" s="190" t="s">
        <v>1150</v>
      </c>
      <c r="M174" s="190" t="s">
        <v>1151</v>
      </c>
      <c r="N174" s="74" t="s">
        <v>1152</v>
      </c>
      <c r="O174" s="74" t="s">
        <v>1153</v>
      </c>
      <c r="P174" s="191" t="s">
        <v>1080</v>
      </c>
      <c r="Q174" s="74" t="s">
        <v>309</v>
      </c>
      <c r="R174" s="73" t="s">
        <v>372</v>
      </c>
      <c r="S174" s="73"/>
      <c r="T174" s="73" t="s">
        <v>274</v>
      </c>
      <c r="U174" s="73" t="s">
        <v>274</v>
      </c>
      <c r="V174" s="73" t="s">
        <v>274</v>
      </c>
      <c r="W174" s="74" t="s">
        <v>222</v>
      </c>
      <c r="X174" s="200"/>
      <c r="AG174" s="197"/>
    </row>
    <row r="175" spans="1:33" s="50" customFormat="1" ht="99" customHeight="1" x14ac:dyDescent="0.25">
      <c r="A175" s="164" t="s">
        <v>1296</v>
      </c>
      <c r="B175" s="402" t="s">
        <v>86</v>
      </c>
      <c r="C175" s="403" t="s">
        <v>594</v>
      </c>
      <c r="D175" s="38" t="s">
        <v>1158</v>
      </c>
      <c r="E175" s="401">
        <v>0.22500000000000001</v>
      </c>
      <c r="F175" s="405">
        <v>1577.671</v>
      </c>
      <c r="G175" s="406">
        <v>88</v>
      </c>
      <c r="H175" s="39">
        <f t="shared" ref="H175:H179" si="66">ROUNDDOWN(F175*G175/100,5)</f>
        <v>1388.3504800000001</v>
      </c>
      <c r="I175" s="405"/>
      <c r="J175" s="405"/>
      <c r="K175" s="253"/>
      <c r="L175" s="400"/>
      <c r="M175" s="400"/>
      <c r="N175" s="56"/>
      <c r="O175" s="56"/>
      <c r="P175" s="258"/>
      <c r="Q175" s="56"/>
      <c r="R175" s="408" t="s">
        <v>1154</v>
      </c>
      <c r="S175" s="53">
        <v>5</v>
      </c>
      <c r="T175" s="53" t="s">
        <v>310</v>
      </c>
      <c r="U175" s="53" t="s">
        <v>310</v>
      </c>
      <c r="V175" s="53" t="s">
        <v>310</v>
      </c>
      <c r="W175" s="408" t="s">
        <v>1166</v>
      </c>
      <c r="X175" s="49"/>
    </row>
    <row r="176" spans="1:33" s="50" customFormat="1" ht="63" customHeight="1" x14ac:dyDescent="0.25">
      <c r="A176" s="398" t="s">
        <v>1297</v>
      </c>
      <c r="B176" s="402" t="s">
        <v>86</v>
      </c>
      <c r="C176" s="403" t="s">
        <v>594</v>
      </c>
      <c r="D176" s="38" t="s">
        <v>1159</v>
      </c>
      <c r="E176" s="401">
        <v>5.5</v>
      </c>
      <c r="F176" s="405">
        <v>12002.864</v>
      </c>
      <c r="G176" s="406">
        <v>88</v>
      </c>
      <c r="H176" s="39">
        <f t="shared" si="66"/>
        <v>10562.52032</v>
      </c>
      <c r="I176" s="405"/>
      <c r="J176" s="405"/>
      <c r="K176" s="253"/>
      <c r="L176" s="400"/>
      <c r="M176" s="400"/>
      <c r="N176" s="56"/>
      <c r="O176" s="56"/>
      <c r="P176" s="258"/>
      <c r="Q176" s="56"/>
      <c r="R176" s="408" t="s">
        <v>1155</v>
      </c>
      <c r="S176" s="53">
        <v>5</v>
      </c>
      <c r="T176" s="53" t="s">
        <v>310</v>
      </c>
      <c r="U176" s="53" t="s">
        <v>310</v>
      </c>
      <c r="V176" s="53" t="s">
        <v>310</v>
      </c>
      <c r="W176" s="56"/>
      <c r="X176" s="49"/>
    </row>
    <row r="177" spans="1:33" s="50" customFormat="1" ht="60.75" customHeight="1" x14ac:dyDescent="0.25">
      <c r="A177" s="398" t="s">
        <v>1298</v>
      </c>
      <c r="B177" s="402" t="s">
        <v>86</v>
      </c>
      <c r="C177" s="403" t="s">
        <v>594</v>
      </c>
      <c r="D177" s="38" t="s">
        <v>1160</v>
      </c>
      <c r="E177" s="401">
        <v>0.37</v>
      </c>
      <c r="F177" s="405">
        <v>2966.7719999999999</v>
      </c>
      <c r="G177" s="406">
        <v>88</v>
      </c>
      <c r="H177" s="39">
        <f t="shared" si="66"/>
        <v>2610.75936</v>
      </c>
      <c r="I177" s="405"/>
      <c r="J177" s="405"/>
      <c r="K177" s="253"/>
      <c r="L177" s="400"/>
      <c r="M177" s="400"/>
      <c r="N177" s="56"/>
      <c r="O177" s="56"/>
      <c r="P177" s="258"/>
      <c r="Q177" s="56"/>
      <c r="R177" s="408" t="s">
        <v>1156</v>
      </c>
      <c r="S177" s="53">
        <v>7</v>
      </c>
      <c r="T177" s="53" t="s">
        <v>310</v>
      </c>
      <c r="U177" s="53" t="s">
        <v>310</v>
      </c>
      <c r="V177" s="53" t="s">
        <v>310</v>
      </c>
      <c r="W177" s="56"/>
      <c r="X177" s="49"/>
    </row>
    <row r="178" spans="1:33" s="50" customFormat="1" ht="51" customHeight="1" x14ac:dyDescent="0.25">
      <c r="A178" s="398" t="s">
        <v>1299</v>
      </c>
      <c r="B178" s="402" t="s">
        <v>86</v>
      </c>
      <c r="C178" s="403" t="s">
        <v>594</v>
      </c>
      <c r="D178" s="38" t="s">
        <v>1161</v>
      </c>
      <c r="E178" s="401">
        <v>1.6120000000000001</v>
      </c>
      <c r="F178" s="405">
        <v>3518.8850000000002</v>
      </c>
      <c r="G178" s="406">
        <v>88</v>
      </c>
      <c r="H178" s="39">
        <f t="shared" si="66"/>
        <v>3096.6188000000002</v>
      </c>
      <c r="I178" s="405"/>
      <c r="J178" s="405"/>
      <c r="K178" s="253"/>
      <c r="L178" s="400"/>
      <c r="M178" s="400"/>
      <c r="N178" s="56"/>
      <c r="O178" s="56"/>
      <c r="P178" s="258"/>
      <c r="Q178" s="56"/>
      <c r="R178" s="408" t="s">
        <v>1155</v>
      </c>
      <c r="S178" s="53">
        <v>5</v>
      </c>
      <c r="T178" s="53" t="s">
        <v>310</v>
      </c>
      <c r="U178" s="53" t="s">
        <v>310</v>
      </c>
      <c r="V178" s="53" t="s">
        <v>310</v>
      </c>
      <c r="W178" s="56"/>
      <c r="X178" s="49"/>
    </row>
    <row r="179" spans="1:33" s="50" customFormat="1" ht="60" customHeight="1" x14ac:dyDescent="0.25">
      <c r="A179" s="398" t="s">
        <v>1300</v>
      </c>
      <c r="B179" s="402" t="s">
        <v>86</v>
      </c>
      <c r="C179" s="403" t="s">
        <v>594</v>
      </c>
      <c r="D179" s="38" t="s">
        <v>1162</v>
      </c>
      <c r="E179" s="401">
        <v>0.71199999999999997</v>
      </c>
      <c r="F179" s="405">
        <v>1554.78</v>
      </c>
      <c r="G179" s="406">
        <v>88</v>
      </c>
      <c r="H179" s="39">
        <f t="shared" si="66"/>
        <v>1368.2064</v>
      </c>
      <c r="I179" s="405"/>
      <c r="J179" s="405"/>
      <c r="K179" s="253"/>
      <c r="L179" s="400"/>
      <c r="M179" s="400"/>
      <c r="N179" s="56"/>
      <c r="O179" s="56"/>
      <c r="P179" s="258"/>
      <c r="Q179" s="56"/>
      <c r="R179" s="408" t="s">
        <v>1155</v>
      </c>
      <c r="S179" s="53">
        <v>5</v>
      </c>
      <c r="T179" s="53" t="s">
        <v>310</v>
      </c>
      <c r="U179" s="53" t="s">
        <v>310</v>
      </c>
      <c r="V179" s="53" t="s">
        <v>310</v>
      </c>
      <c r="W179" s="56"/>
      <c r="X179" s="49"/>
    </row>
    <row r="180" spans="1:33" s="12" customFormat="1" ht="63.75" customHeight="1" x14ac:dyDescent="0.25">
      <c r="A180" s="398" t="s">
        <v>1301</v>
      </c>
      <c r="B180" s="402" t="s">
        <v>86</v>
      </c>
      <c r="C180" s="403" t="s">
        <v>594</v>
      </c>
      <c r="D180" s="38" t="s">
        <v>1163</v>
      </c>
      <c r="E180" s="43">
        <v>0.86</v>
      </c>
      <c r="F180" s="405">
        <v>1877.61</v>
      </c>
      <c r="G180" s="406">
        <v>88</v>
      </c>
      <c r="H180" s="39">
        <f>ROUNDDOWN(F180*G180/100,5)</f>
        <v>1652.2968000000001</v>
      </c>
      <c r="I180" s="39"/>
      <c r="J180" s="39"/>
      <c r="K180" s="253"/>
      <c r="L180" s="400"/>
      <c r="M180" s="400"/>
      <c r="N180" s="57"/>
      <c r="O180" s="44"/>
      <c r="P180" s="57"/>
      <c r="Q180" s="57"/>
      <c r="R180" s="408" t="s">
        <v>1165</v>
      </c>
      <c r="S180" s="53">
        <v>6</v>
      </c>
      <c r="T180" s="53" t="s">
        <v>310</v>
      </c>
      <c r="U180" s="53" t="s">
        <v>310</v>
      </c>
      <c r="V180" s="53" t="s">
        <v>310</v>
      </c>
      <c r="W180" s="408"/>
      <c r="X180" s="11"/>
    </row>
    <row r="181" spans="1:33" s="12" customFormat="1" ht="57" customHeight="1" x14ac:dyDescent="0.25">
      <c r="A181" s="398" t="s">
        <v>1302</v>
      </c>
      <c r="B181" s="402" t="s">
        <v>86</v>
      </c>
      <c r="C181" s="403" t="s">
        <v>594</v>
      </c>
      <c r="D181" s="38" t="s">
        <v>1164</v>
      </c>
      <c r="E181" s="43">
        <v>0.9</v>
      </c>
      <c r="F181" s="405">
        <v>1964.1</v>
      </c>
      <c r="G181" s="406">
        <v>88</v>
      </c>
      <c r="H181" s="39">
        <f>ROUNDDOWN(F181*G181/100,5)</f>
        <v>1728.4079999999999</v>
      </c>
      <c r="I181" s="39"/>
      <c r="J181" s="39"/>
      <c r="K181" s="253"/>
      <c r="L181" s="400"/>
      <c r="M181" s="400"/>
      <c r="N181" s="57"/>
      <c r="O181" s="44"/>
      <c r="P181" s="57"/>
      <c r="Q181" s="57"/>
      <c r="R181" s="408" t="s">
        <v>1157</v>
      </c>
      <c r="S181" s="53">
        <v>1</v>
      </c>
      <c r="T181" s="53" t="s">
        <v>310</v>
      </c>
      <c r="U181" s="53" t="s">
        <v>310</v>
      </c>
      <c r="V181" s="53" t="s">
        <v>310</v>
      </c>
      <c r="W181" s="408"/>
      <c r="X181" s="11"/>
    </row>
    <row r="182" spans="1:33" s="197" customFormat="1" ht="78" customHeight="1" x14ac:dyDescent="0.25">
      <c r="A182" s="343" t="s">
        <v>1303</v>
      </c>
      <c r="B182" s="68" t="s">
        <v>86</v>
      </c>
      <c r="C182" s="69" t="s">
        <v>89</v>
      </c>
      <c r="D182" s="68" t="s">
        <v>89</v>
      </c>
      <c r="E182" s="70">
        <f>E183</f>
        <v>5.8999999999999997E-2</v>
      </c>
      <c r="F182" s="71">
        <f>F183</f>
        <v>1130.32</v>
      </c>
      <c r="G182" s="72">
        <f>G183</f>
        <v>87</v>
      </c>
      <c r="H182" s="71">
        <f>H183</f>
        <v>983.37840000000006</v>
      </c>
      <c r="I182" s="71">
        <f t="shared" ref="I182:J182" si="67">I183</f>
        <v>0</v>
      </c>
      <c r="J182" s="71">
        <f t="shared" si="67"/>
        <v>0</v>
      </c>
      <c r="K182" s="189">
        <v>44489</v>
      </c>
      <c r="L182" s="190" t="s">
        <v>817</v>
      </c>
      <c r="M182" s="190" t="s">
        <v>423</v>
      </c>
      <c r="N182" s="191" t="s">
        <v>424</v>
      </c>
      <c r="O182" s="191" t="s">
        <v>819</v>
      </c>
      <c r="P182" s="336" t="s">
        <v>1409</v>
      </c>
      <c r="Q182" s="191" t="s">
        <v>309</v>
      </c>
      <c r="R182" s="192" t="s">
        <v>274</v>
      </c>
      <c r="S182" s="192"/>
      <c r="T182" s="192" t="s">
        <v>274</v>
      </c>
      <c r="U182" s="192" t="s">
        <v>274</v>
      </c>
      <c r="V182" s="192" t="s">
        <v>274</v>
      </c>
      <c r="W182" s="191" t="s">
        <v>1453</v>
      </c>
      <c r="X182" s="196"/>
    </row>
    <row r="183" spans="1:33" s="299" customFormat="1" ht="110.25" customHeight="1" x14ac:dyDescent="0.25">
      <c r="A183" s="398" t="s">
        <v>1304</v>
      </c>
      <c r="B183" s="402" t="s">
        <v>86</v>
      </c>
      <c r="C183" s="403" t="s">
        <v>89</v>
      </c>
      <c r="D183" s="38" t="s">
        <v>816</v>
      </c>
      <c r="E183" s="43">
        <v>5.8999999999999997E-2</v>
      </c>
      <c r="F183" s="405">
        <v>1130.32</v>
      </c>
      <c r="G183" s="406">
        <v>87</v>
      </c>
      <c r="H183" s="39">
        <f>ROUNDDOWN(F183*G183/100,5)</f>
        <v>983.37840000000006</v>
      </c>
      <c r="I183" s="282"/>
      <c r="J183" s="282"/>
      <c r="K183" s="283"/>
      <c r="L183" s="259"/>
      <c r="M183" s="259"/>
      <c r="N183" s="262"/>
      <c r="O183" s="304"/>
      <c r="P183" s="262"/>
      <c r="Q183" s="262"/>
      <c r="R183" s="55" t="s">
        <v>818</v>
      </c>
      <c r="S183" s="53">
        <v>6</v>
      </c>
      <c r="T183" s="53" t="s">
        <v>310</v>
      </c>
      <c r="U183" s="53" t="s">
        <v>310</v>
      </c>
      <c r="V183" s="53" t="s">
        <v>310</v>
      </c>
      <c r="W183" s="256"/>
      <c r="X183" s="298"/>
    </row>
    <row r="184" spans="1:33" s="188" customFormat="1" ht="60.75" customHeight="1" x14ac:dyDescent="0.25">
      <c r="A184" s="342" t="s">
        <v>247</v>
      </c>
      <c r="B184" s="62" t="s">
        <v>19</v>
      </c>
      <c r="C184" s="63" t="s">
        <v>1307</v>
      </c>
      <c r="D184" s="62" t="s">
        <v>19</v>
      </c>
      <c r="E184" s="64">
        <f>E185</f>
        <v>1.55</v>
      </c>
      <c r="F184" s="65">
        <f>F185</f>
        <v>29677.215230000002</v>
      </c>
      <c r="G184" s="66"/>
      <c r="H184" s="65">
        <f>H185</f>
        <v>0</v>
      </c>
      <c r="I184" s="65">
        <f>I185</f>
        <v>0</v>
      </c>
      <c r="J184" s="65">
        <f>J185</f>
        <v>24928.860789999999</v>
      </c>
      <c r="K184" s="77"/>
      <c r="L184" s="77"/>
      <c r="M184" s="77"/>
      <c r="N184" s="184"/>
      <c r="O184" s="185"/>
      <c r="P184" s="184"/>
      <c r="Q184" s="184"/>
      <c r="R184" s="184"/>
      <c r="S184" s="184"/>
      <c r="T184" s="186"/>
      <c r="U184" s="186"/>
      <c r="V184" s="76"/>
      <c r="W184" s="76"/>
      <c r="X184" s="187"/>
    </row>
    <row r="185" spans="1:33" s="201" customFormat="1" ht="74.25" customHeight="1" x14ac:dyDescent="0.25">
      <c r="A185" s="343" t="s">
        <v>428</v>
      </c>
      <c r="B185" s="68" t="s">
        <v>19</v>
      </c>
      <c r="C185" s="69" t="s">
        <v>20</v>
      </c>
      <c r="D185" s="68" t="s">
        <v>20</v>
      </c>
      <c r="E185" s="70">
        <f t="shared" ref="E185:J185" si="68">E186</f>
        <v>1.55</v>
      </c>
      <c r="F185" s="71">
        <f t="shared" si="68"/>
        <v>29677.215230000002</v>
      </c>
      <c r="G185" s="219">
        <f t="shared" si="68"/>
        <v>84</v>
      </c>
      <c r="H185" s="71">
        <f t="shared" si="68"/>
        <v>0</v>
      </c>
      <c r="I185" s="71">
        <f t="shared" si="68"/>
        <v>0</v>
      </c>
      <c r="J185" s="71">
        <f t="shared" si="68"/>
        <v>24928.860789999999</v>
      </c>
      <c r="K185" s="189">
        <v>44488</v>
      </c>
      <c r="L185" s="190" t="s">
        <v>627</v>
      </c>
      <c r="M185" s="74" t="s">
        <v>630</v>
      </c>
      <c r="N185" s="74" t="s">
        <v>426</v>
      </c>
      <c r="O185" s="74" t="s">
        <v>427</v>
      </c>
      <c r="P185" s="74" t="s">
        <v>629</v>
      </c>
      <c r="Q185" s="74" t="s">
        <v>309</v>
      </c>
      <c r="R185" s="74" t="s">
        <v>425</v>
      </c>
      <c r="S185" s="73"/>
      <c r="T185" s="73" t="s">
        <v>274</v>
      </c>
      <c r="U185" s="74" t="s">
        <v>274</v>
      </c>
      <c r="V185" s="74" t="s">
        <v>274</v>
      </c>
      <c r="W185" s="74" t="s">
        <v>1410</v>
      </c>
      <c r="X185" s="200"/>
      <c r="AG185" s="197"/>
    </row>
    <row r="186" spans="1:33" s="50" customFormat="1" ht="118.5" customHeight="1" x14ac:dyDescent="0.25">
      <c r="A186" s="398" t="s">
        <v>429</v>
      </c>
      <c r="B186" s="402" t="s">
        <v>19</v>
      </c>
      <c r="C186" s="403" t="s">
        <v>20</v>
      </c>
      <c r="D186" s="38" t="s">
        <v>628</v>
      </c>
      <c r="E186" s="39">
        <v>1.55</v>
      </c>
      <c r="F186" s="39">
        <v>29677.215230000002</v>
      </c>
      <c r="G186" s="40">
        <v>84</v>
      </c>
      <c r="H186" s="39"/>
      <c r="I186" s="39"/>
      <c r="J186" s="39">
        <f>ROUND(F186*G186/100,5)</f>
        <v>24928.860789999999</v>
      </c>
      <c r="K186" s="253"/>
      <c r="L186" s="400"/>
      <c r="M186" s="400"/>
      <c r="N186" s="57"/>
      <c r="O186" s="44"/>
      <c r="P186" s="56"/>
      <c r="Q186" s="56"/>
      <c r="R186" s="408" t="s">
        <v>430</v>
      </c>
      <c r="S186" s="41">
        <v>12</v>
      </c>
      <c r="T186" s="41" t="s">
        <v>310</v>
      </c>
      <c r="U186" s="41" t="s">
        <v>310</v>
      </c>
      <c r="V186" s="56" t="s">
        <v>310</v>
      </c>
      <c r="W186" s="408" t="s">
        <v>1467</v>
      </c>
      <c r="X186" s="49"/>
    </row>
    <row r="187" spans="1:33" s="60" customFormat="1" ht="78" customHeight="1" x14ac:dyDescent="0.25">
      <c r="A187" s="342" t="s">
        <v>248</v>
      </c>
      <c r="B187" s="62" t="s">
        <v>37</v>
      </c>
      <c r="C187" s="63" t="s">
        <v>1317</v>
      </c>
      <c r="D187" s="62" t="s">
        <v>37</v>
      </c>
      <c r="E187" s="64">
        <f>E188+E191+E193+E199+E201+E204+E206</f>
        <v>13.7232</v>
      </c>
      <c r="F187" s="65">
        <f>F188+F191+F193+F199+F201+F204+F206</f>
        <v>130400.60019999999</v>
      </c>
      <c r="G187" s="66"/>
      <c r="H187" s="65">
        <f>H188+H191+H193+H199+H201+H204+H206</f>
        <v>69267.750669999994</v>
      </c>
      <c r="I187" s="65">
        <f t="shared" ref="I187:J187" si="69">I188+I191+I193+I199+I201+I204+I206</f>
        <v>47741.747879999995</v>
      </c>
      <c r="J187" s="65">
        <f t="shared" si="69"/>
        <v>0</v>
      </c>
      <c r="K187" s="77"/>
      <c r="L187" s="77"/>
      <c r="M187" s="77"/>
      <c r="N187" s="75"/>
      <c r="O187" s="181"/>
      <c r="P187" s="75"/>
      <c r="Q187" s="75"/>
      <c r="R187" s="75"/>
      <c r="S187" s="75"/>
      <c r="T187" s="182"/>
      <c r="U187" s="182"/>
      <c r="V187" s="67"/>
      <c r="W187" s="67"/>
      <c r="X187" s="183"/>
    </row>
    <row r="188" spans="1:33" s="201" customFormat="1" ht="97.5" customHeight="1" x14ac:dyDescent="0.25">
      <c r="A188" s="343" t="s">
        <v>249</v>
      </c>
      <c r="B188" s="68" t="s">
        <v>37</v>
      </c>
      <c r="C188" s="69" t="s">
        <v>42</v>
      </c>
      <c r="D188" s="68" t="s">
        <v>42</v>
      </c>
      <c r="E188" s="70">
        <f>E189+E190</f>
        <v>1.1859999999999999</v>
      </c>
      <c r="F188" s="71">
        <f>F189+F190</f>
        <v>15042.2124</v>
      </c>
      <c r="G188" s="72"/>
      <c r="H188" s="71">
        <f>H189+H190</f>
        <v>2564.0046699999998</v>
      </c>
      <c r="I188" s="71">
        <f t="shared" ref="I188:J188" si="70">I189+I190</f>
        <v>11152.27822</v>
      </c>
      <c r="J188" s="71">
        <f t="shared" si="70"/>
        <v>0</v>
      </c>
      <c r="K188" s="189">
        <v>44490</v>
      </c>
      <c r="L188" s="190" t="s">
        <v>1201</v>
      </c>
      <c r="M188" s="190" t="s">
        <v>432</v>
      </c>
      <c r="N188" s="191" t="s">
        <v>433</v>
      </c>
      <c r="O188" s="191" t="s">
        <v>434</v>
      </c>
      <c r="P188" s="194" t="s">
        <v>402</v>
      </c>
      <c r="Q188" s="74" t="s">
        <v>309</v>
      </c>
      <c r="R188" s="73" t="s">
        <v>274</v>
      </c>
      <c r="S188" s="73"/>
      <c r="T188" s="73" t="s">
        <v>274</v>
      </c>
      <c r="U188" s="73" t="s">
        <v>274</v>
      </c>
      <c r="V188" s="73" t="s">
        <v>274</v>
      </c>
      <c r="W188" s="191" t="s">
        <v>1452</v>
      </c>
      <c r="X188" s="200"/>
    </row>
    <row r="189" spans="1:33" s="50" customFormat="1" ht="97.5" customHeight="1" x14ac:dyDescent="0.25">
      <c r="A189" s="398" t="s">
        <v>112</v>
      </c>
      <c r="B189" s="402" t="s">
        <v>37</v>
      </c>
      <c r="C189" s="403" t="s">
        <v>42</v>
      </c>
      <c r="D189" s="38" t="s">
        <v>1202</v>
      </c>
      <c r="E189" s="401">
        <v>0.33300000000000002</v>
      </c>
      <c r="F189" s="39">
        <v>2786.9616000000001</v>
      </c>
      <c r="G189" s="40">
        <v>92</v>
      </c>
      <c r="H189" s="39">
        <f>ROUNDDOWN(F189*G189/100,5)</f>
        <v>2564.0046699999998</v>
      </c>
      <c r="I189" s="405"/>
      <c r="J189" s="405"/>
      <c r="K189" s="253"/>
      <c r="L189" s="400"/>
      <c r="M189" s="400"/>
      <c r="N189" s="56"/>
      <c r="O189" s="56"/>
      <c r="P189" s="56"/>
      <c r="Q189" s="56"/>
      <c r="R189" s="408" t="s">
        <v>435</v>
      </c>
      <c r="S189" s="57">
        <v>8</v>
      </c>
      <c r="T189" s="41" t="s">
        <v>310</v>
      </c>
      <c r="U189" s="41" t="s">
        <v>310</v>
      </c>
      <c r="V189" s="41" t="s">
        <v>310</v>
      </c>
      <c r="W189" s="56"/>
      <c r="X189" s="49"/>
    </row>
    <row r="190" spans="1:33" s="12" customFormat="1" ht="113.25" customHeight="1" x14ac:dyDescent="0.25">
      <c r="A190" s="398" t="s">
        <v>431</v>
      </c>
      <c r="B190" s="402" t="s">
        <v>37</v>
      </c>
      <c r="C190" s="403" t="s">
        <v>42</v>
      </c>
      <c r="D190" s="38" t="s">
        <v>1203</v>
      </c>
      <c r="E190" s="43">
        <v>0.85299999999999998</v>
      </c>
      <c r="F190" s="39">
        <v>12255.2508</v>
      </c>
      <c r="G190" s="40">
        <v>91</v>
      </c>
      <c r="H190" s="39"/>
      <c r="I190" s="39">
        <f>ROUNDDOWN(F190*G190/100,5)</f>
        <v>11152.27822</v>
      </c>
      <c r="J190" s="39"/>
      <c r="K190" s="253"/>
      <c r="L190" s="400"/>
      <c r="M190" s="400"/>
      <c r="N190" s="57"/>
      <c r="O190" s="41"/>
      <c r="P190" s="57"/>
      <c r="Q190" s="57"/>
      <c r="R190" s="408" t="s">
        <v>1204</v>
      </c>
      <c r="S190" s="57">
        <v>8</v>
      </c>
      <c r="T190" s="41" t="s">
        <v>310</v>
      </c>
      <c r="U190" s="41" t="s">
        <v>310</v>
      </c>
      <c r="V190" s="41" t="s">
        <v>310</v>
      </c>
      <c r="W190" s="408"/>
      <c r="X190" s="11"/>
    </row>
    <row r="191" spans="1:33" s="201" customFormat="1" ht="81" customHeight="1" x14ac:dyDescent="0.25">
      <c r="A191" s="343" t="s">
        <v>1308</v>
      </c>
      <c r="B191" s="68" t="s">
        <v>37</v>
      </c>
      <c r="C191" s="69" t="s">
        <v>114</v>
      </c>
      <c r="D191" s="68" t="s">
        <v>114</v>
      </c>
      <c r="E191" s="70">
        <f>E192</f>
        <v>1.216</v>
      </c>
      <c r="F191" s="71">
        <f>F192</f>
        <v>13073.8</v>
      </c>
      <c r="G191" s="72">
        <v>91</v>
      </c>
      <c r="H191" s="71">
        <f>H192</f>
        <v>11897.157999999999</v>
      </c>
      <c r="I191" s="71">
        <f t="shared" ref="I191:J191" si="71">I192</f>
        <v>0</v>
      </c>
      <c r="J191" s="71">
        <f t="shared" si="71"/>
        <v>0</v>
      </c>
      <c r="K191" s="189">
        <v>44490</v>
      </c>
      <c r="L191" s="190" t="s">
        <v>790</v>
      </c>
      <c r="M191" s="190" t="s">
        <v>755</v>
      </c>
      <c r="N191" s="191" t="s">
        <v>436</v>
      </c>
      <c r="O191" s="191" t="s">
        <v>437</v>
      </c>
      <c r="P191" s="191" t="s">
        <v>792</v>
      </c>
      <c r="Q191" s="191" t="s">
        <v>438</v>
      </c>
      <c r="R191" s="73" t="s">
        <v>274</v>
      </c>
      <c r="S191" s="73"/>
      <c r="T191" s="192" t="s">
        <v>274</v>
      </c>
      <c r="U191" s="192" t="s">
        <v>274</v>
      </c>
      <c r="V191" s="192" t="s">
        <v>274</v>
      </c>
      <c r="W191" s="191" t="s">
        <v>1451</v>
      </c>
      <c r="X191" s="200"/>
    </row>
    <row r="192" spans="1:33" s="299" customFormat="1" ht="99" customHeight="1" x14ac:dyDescent="0.25">
      <c r="A192" s="398" t="s">
        <v>250</v>
      </c>
      <c r="B192" s="402" t="s">
        <v>37</v>
      </c>
      <c r="C192" s="403" t="s">
        <v>114</v>
      </c>
      <c r="D192" s="38" t="s">
        <v>791</v>
      </c>
      <c r="E192" s="43">
        <v>1.216</v>
      </c>
      <c r="F192" s="39">
        <v>13073.8</v>
      </c>
      <c r="G192" s="40">
        <v>91</v>
      </c>
      <c r="H192" s="39">
        <f>ROUNDDOWN(F192*G192/100,5)</f>
        <v>11897.157999999999</v>
      </c>
      <c r="I192" s="39"/>
      <c r="J192" s="39"/>
      <c r="K192" s="283"/>
      <c r="L192" s="259"/>
      <c r="M192" s="259"/>
      <c r="N192" s="262"/>
      <c r="O192" s="261"/>
      <c r="P192" s="262"/>
      <c r="Q192" s="262"/>
      <c r="R192" s="55" t="s">
        <v>793</v>
      </c>
      <c r="S192" s="265">
        <v>12</v>
      </c>
      <c r="T192" s="265" t="s">
        <v>310</v>
      </c>
      <c r="U192" s="265" t="s">
        <v>310</v>
      </c>
      <c r="V192" s="265" t="s">
        <v>310</v>
      </c>
      <c r="W192" s="256"/>
      <c r="X192" s="298"/>
    </row>
    <row r="193" spans="1:33" s="201" customFormat="1" ht="75" customHeight="1" x14ac:dyDescent="0.25">
      <c r="A193" s="343" t="s">
        <v>1309</v>
      </c>
      <c r="B193" s="68" t="s">
        <v>37</v>
      </c>
      <c r="C193" s="69" t="s">
        <v>142</v>
      </c>
      <c r="D193" s="68" t="s">
        <v>142</v>
      </c>
      <c r="E193" s="70">
        <f>SUM(E194:E198)</f>
        <v>2.0430000000000001</v>
      </c>
      <c r="F193" s="71">
        <f>SUM(F194:F198)</f>
        <v>18547.101600000002</v>
      </c>
      <c r="G193" s="72">
        <v>90</v>
      </c>
      <c r="H193" s="71">
        <f>SUM(H194:H198)</f>
        <v>9664.4656299999988</v>
      </c>
      <c r="I193" s="71">
        <f t="shared" ref="I193:J193" si="72">SUM(I194:I198)</f>
        <v>6694.6683599999997</v>
      </c>
      <c r="J193" s="71">
        <f t="shared" si="72"/>
        <v>0</v>
      </c>
      <c r="K193" s="189" t="s">
        <v>1233</v>
      </c>
      <c r="L193" s="190" t="s">
        <v>1232</v>
      </c>
      <c r="M193" s="190" t="s">
        <v>450</v>
      </c>
      <c r="N193" s="74" t="s">
        <v>314</v>
      </c>
      <c r="O193" s="74" t="s">
        <v>451</v>
      </c>
      <c r="P193" s="74" t="s">
        <v>1225</v>
      </c>
      <c r="Q193" s="74" t="s">
        <v>438</v>
      </c>
      <c r="R193" s="73" t="s">
        <v>274</v>
      </c>
      <c r="S193" s="73"/>
      <c r="T193" s="73" t="s">
        <v>274</v>
      </c>
      <c r="U193" s="73" t="s">
        <v>274</v>
      </c>
      <c r="V193" s="73" t="s">
        <v>274</v>
      </c>
      <c r="W193" s="191" t="s">
        <v>203</v>
      </c>
      <c r="X193" s="200"/>
      <c r="AG193" s="197"/>
    </row>
    <row r="194" spans="1:33" s="12" customFormat="1" ht="83.25" customHeight="1" x14ac:dyDescent="0.25">
      <c r="A194" s="398" t="s">
        <v>251</v>
      </c>
      <c r="B194" s="402" t="s">
        <v>37</v>
      </c>
      <c r="C194" s="403" t="s">
        <v>142</v>
      </c>
      <c r="D194" s="38" t="s">
        <v>452</v>
      </c>
      <c r="E194" s="43">
        <v>0.44600000000000001</v>
      </c>
      <c r="F194" s="39">
        <v>5903.3663999999999</v>
      </c>
      <c r="G194" s="40">
        <v>87</v>
      </c>
      <c r="H194" s="39">
        <f>ROUNDDOWN(F194*G194/100,5)</f>
        <v>5135.9287599999998</v>
      </c>
      <c r="I194" s="39"/>
      <c r="J194" s="39"/>
      <c r="K194" s="253"/>
      <c r="L194" s="400"/>
      <c r="M194" s="400"/>
      <c r="N194" s="57"/>
      <c r="O194" s="41"/>
      <c r="P194" s="57"/>
      <c r="Q194" s="57"/>
      <c r="R194" s="55" t="s">
        <v>419</v>
      </c>
      <c r="S194" s="41">
        <v>5</v>
      </c>
      <c r="T194" s="41" t="s">
        <v>310</v>
      </c>
      <c r="U194" s="41" t="s">
        <v>310</v>
      </c>
      <c r="V194" s="41" t="s">
        <v>310</v>
      </c>
      <c r="W194" s="306" t="s">
        <v>453</v>
      </c>
      <c r="X194" s="11"/>
    </row>
    <row r="195" spans="1:33" s="12" customFormat="1" ht="83.25" customHeight="1" x14ac:dyDescent="0.25">
      <c r="A195" s="398" t="s">
        <v>252</v>
      </c>
      <c r="B195" s="402" t="s">
        <v>37</v>
      </c>
      <c r="C195" s="403" t="s">
        <v>142</v>
      </c>
      <c r="D195" s="38" t="s">
        <v>1226</v>
      </c>
      <c r="E195" s="43">
        <v>0.77800000000000002</v>
      </c>
      <c r="F195" s="39">
        <v>5205.2147999999997</v>
      </c>
      <c r="G195" s="40">
        <v>87</v>
      </c>
      <c r="H195" s="39">
        <f>ROUNDDOWN(F195*G195/100,5)</f>
        <v>4528.5368699999999</v>
      </c>
      <c r="I195" s="39"/>
      <c r="J195" s="39"/>
      <c r="K195" s="253"/>
      <c r="L195" s="400"/>
      <c r="M195" s="400"/>
      <c r="N195" s="57"/>
      <c r="O195" s="41"/>
      <c r="P195" s="57"/>
      <c r="Q195" s="57"/>
      <c r="R195" s="55" t="s">
        <v>419</v>
      </c>
      <c r="S195" s="41">
        <v>5</v>
      </c>
      <c r="T195" s="41" t="s">
        <v>310</v>
      </c>
      <c r="U195" s="41" t="s">
        <v>310</v>
      </c>
      <c r="V195" s="41" t="s">
        <v>310</v>
      </c>
      <c r="W195" s="306"/>
      <c r="X195" s="11"/>
    </row>
    <row r="196" spans="1:33" s="12" customFormat="1" ht="83.25" customHeight="1" x14ac:dyDescent="0.25">
      <c r="A196" s="398" t="s">
        <v>1310</v>
      </c>
      <c r="B196" s="402" t="s">
        <v>37</v>
      </c>
      <c r="C196" s="403" t="s">
        <v>142</v>
      </c>
      <c r="D196" s="38" t="s">
        <v>1227</v>
      </c>
      <c r="E196" s="43">
        <v>0.24</v>
      </c>
      <c r="F196" s="39">
        <v>2060.3796000000002</v>
      </c>
      <c r="G196" s="40">
        <v>90</v>
      </c>
      <c r="H196" s="39"/>
      <c r="I196" s="39">
        <f>ROUNDDOWN(F196*G196/100,5)</f>
        <v>1854.3416400000001</v>
      </c>
      <c r="J196" s="39"/>
      <c r="K196" s="253"/>
      <c r="L196" s="400"/>
      <c r="M196" s="400"/>
      <c r="N196" s="57"/>
      <c r="O196" s="41"/>
      <c r="P196" s="57"/>
      <c r="Q196" s="57"/>
      <c r="R196" s="408" t="s">
        <v>1231</v>
      </c>
      <c r="S196" s="41">
        <v>5</v>
      </c>
      <c r="T196" s="41" t="s">
        <v>310</v>
      </c>
      <c r="U196" s="41" t="s">
        <v>310</v>
      </c>
      <c r="V196" s="41" t="s">
        <v>310</v>
      </c>
      <c r="W196" s="306"/>
      <c r="X196" s="11"/>
    </row>
    <row r="197" spans="1:33" s="12" customFormat="1" ht="83.25" customHeight="1" x14ac:dyDescent="0.25">
      <c r="A197" s="398" t="s">
        <v>1311</v>
      </c>
      <c r="B197" s="402" t="s">
        <v>37</v>
      </c>
      <c r="C197" s="403" t="s">
        <v>142</v>
      </c>
      <c r="D197" s="38" t="s">
        <v>1228</v>
      </c>
      <c r="E197" s="43">
        <v>0.23699999999999999</v>
      </c>
      <c r="F197" s="39">
        <v>2255.9243999999999</v>
      </c>
      <c r="G197" s="40">
        <v>90</v>
      </c>
      <c r="H197" s="39"/>
      <c r="I197" s="39">
        <f t="shared" ref="I197:I198" si="73">ROUNDDOWN(F197*G197/100,5)</f>
        <v>2030.33196</v>
      </c>
      <c r="J197" s="39"/>
      <c r="K197" s="253"/>
      <c r="L197" s="400"/>
      <c r="M197" s="400"/>
      <c r="N197" s="57"/>
      <c r="O197" s="41"/>
      <c r="P197" s="57"/>
      <c r="Q197" s="57"/>
      <c r="R197" s="408" t="s">
        <v>1230</v>
      </c>
      <c r="S197" s="41">
        <v>5</v>
      </c>
      <c r="T197" s="41" t="s">
        <v>310</v>
      </c>
      <c r="U197" s="41" t="s">
        <v>310</v>
      </c>
      <c r="V197" s="41" t="s">
        <v>310</v>
      </c>
      <c r="W197" s="408"/>
      <c r="X197" s="11"/>
    </row>
    <row r="198" spans="1:33" s="12" customFormat="1" ht="83.25" customHeight="1" x14ac:dyDescent="0.25">
      <c r="A198" s="398" t="s">
        <v>1312</v>
      </c>
      <c r="B198" s="402" t="s">
        <v>37</v>
      </c>
      <c r="C198" s="403" t="s">
        <v>142</v>
      </c>
      <c r="D198" s="38" t="s">
        <v>1229</v>
      </c>
      <c r="E198" s="43">
        <v>0.34200000000000003</v>
      </c>
      <c r="F198" s="39">
        <v>3122.2163999999998</v>
      </c>
      <c r="G198" s="40">
        <v>90</v>
      </c>
      <c r="H198" s="39"/>
      <c r="I198" s="39">
        <f t="shared" si="73"/>
        <v>2809.99476</v>
      </c>
      <c r="J198" s="39"/>
      <c r="K198" s="253"/>
      <c r="L198" s="400"/>
      <c r="M198" s="400"/>
      <c r="N198" s="57"/>
      <c r="O198" s="41"/>
      <c r="P198" s="57"/>
      <c r="Q198" s="57"/>
      <c r="R198" s="408" t="s">
        <v>1230</v>
      </c>
      <c r="S198" s="41">
        <v>6</v>
      </c>
      <c r="T198" s="41" t="s">
        <v>310</v>
      </c>
      <c r="U198" s="41" t="s">
        <v>310</v>
      </c>
      <c r="V198" s="41" t="s">
        <v>310</v>
      </c>
      <c r="W198" s="408"/>
      <c r="X198" s="11"/>
    </row>
    <row r="199" spans="1:33" s="201" customFormat="1" ht="104.25" customHeight="1" x14ac:dyDescent="0.25">
      <c r="A199" s="343" t="s">
        <v>253</v>
      </c>
      <c r="B199" s="68" t="s">
        <v>37</v>
      </c>
      <c r="C199" s="69" t="s">
        <v>38</v>
      </c>
      <c r="D199" s="68" t="s">
        <v>38</v>
      </c>
      <c r="E199" s="70">
        <f t="shared" ref="E199:J199" si="74">E200</f>
        <v>0.76819999999999999</v>
      </c>
      <c r="F199" s="71">
        <f t="shared" si="74"/>
        <v>10156.507</v>
      </c>
      <c r="G199" s="72">
        <f t="shared" si="74"/>
        <v>92</v>
      </c>
      <c r="H199" s="71">
        <f t="shared" si="74"/>
        <v>9343.9864400000006</v>
      </c>
      <c r="I199" s="71">
        <f t="shared" si="74"/>
        <v>0</v>
      </c>
      <c r="J199" s="71">
        <f t="shared" si="74"/>
        <v>0</v>
      </c>
      <c r="K199" s="189">
        <v>44488</v>
      </c>
      <c r="L199" s="190" t="s">
        <v>805</v>
      </c>
      <c r="M199" s="190" t="s">
        <v>439</v>
      </c>
      <c r="N199" s="191" t="s">
        <v>440</v>
      </c>
      <c r="O199" s="191" t="s">
        <v>806</v>
      </c>
      <c r="P199" s="191" t="s">
        <v>807</v>
      </c>
      <c r="Q199" s="191" t="s">
        <v>309</v>
      </c>
      <c r="R199" s="192" t="s">
        <v>274</v>
      </c>
      <c r="S199" s="192"/>
      <c r="T199" s="192" t="s">
        <v>274</v>
      </c>
      <c r="U199" s="192" t="s">
        <v>274</v>
      </c>
      <c r="V199" s="191" t="s">
        <v>372</v>
      </c>
      <c r="W199" s="191" t="s">
        <v>1501</v>
      </c>
      <c r="X199" s="200"/>
    </row>
    <row r="200" spans="1:33" s="12" customFormat="1" ht="155.25" customHeight="1" x14ac:dyDescent="0.25">
      <c r="A200" s="398" t="s">
        <v>36</v>
      </c>
      <c r="B200" s="402" t="s">
        <v>37</v>
      </c>
      <c r="C200" s="403" t="s">
        <v>38</v>
      </c>
      <c r="D200" s="38" t="s">
        <v>804</v>
      </c>
      <c r="E200" s="43">
        <v>0.76819999999999999</v>
      </c>
      <c r="F200" s="39">
        <v>10156.507</v>
      </c>
      <c r="G200" s="40">
        <v>92</v>
      </c>
      <c r="H200" s="39">
        <f t="shared" ref="H200" si="75">ROUND(F200*G200/100,5)</f>
        <v>9343.9864400000006</v>
      </c>
      <c r="I200" s="39"/>
      <c r="J200" s="39"/>
      <c r="K200" s="253"/>
      <c r="L200" s="400"/>
      <c r="M200" s="307"/>
      <c r="N200" s="251"/>
      <c r="O200" s="252"/>
      <c r="P200" s="251"/>
      <c r="Q200" s="251"/>
      <c r="R200" s="55" t="s">
        <v>808</v>
      </c>
      <c r="S200" s="265">
        <v>9</v>
      </c>
      <c r="T200" s="265" t="s">
        <v>310</v>
      </c>
      <c r="U200" s="265" t="s">
        <v>310</v>
      </c>
      <c r="V200" s="302" t="s">
        <v>310</v>
      </c>
      <c r="W200" s="55" t="s">
        <v>809</v>
      </c>
      <c r="X200" s="11"/>
    </row>
    <row r="201" spans="1:33" s="201" customFormat="1" ht="114.75" customHeight="1" x14ac:dyDescent="0.25">
      <c r="A201" s="343" t="s">
        <v>254</v>
      </c>
      <c r="B201" s="68" t="s">
        <v>37</v>
      </c>
      <c r="C201" s="69" t="s">
        <v>162</v>
      </c>
      <c r="D201" s="68" t="s">
        <v>162</v>
      </c>
      <c r="E201" s="70">
        <f>SUM(E202:E203)</f>
        <v>1.7450000000000001</v>
      </c>
      <c r="F201" s="71">
        <f>SUM(F202:F203)</f>
        <v>9418.0895999999993</v>
      </c>
      <c r="G201" s="72">
        <f>G202</f>
        <v>90</v>
      </c>
      <c r="H201" s="71">
        <f>SUM(H202:H203)</f>
        <v>8476.280639999999</v>
      </c>
      <c r="I201" s="71">
        <f t="shared" ref="I201:J201" si="76">SUM(I202:I203)</f>
        <v>0</v>
      </c>
      <c r="J201" s="71">
        <f t="shared" si="76"/>
        <v>0</v>
      </c>
      <c r="K201" s="189">
        <v>44490</v>
      </c>
      <c r="L201" s="190" t="s">
        <v>905</v>
      </c>
      <c r="M201" s="190" t="s">
        <v>906</v>
      </c>
      <c r="N201" s="74" t="s">
        <v>314</v>
      </c>
      <c r="O201" s="74" t="s">
        <v>907</v>
      </c>
      <c r="P201" s="74" t="s">
        <v>648</v>
      </c>
      <c r="Q201" s="74" t="s">
        <v>309</v>
      </c>
      <c r="R201" s="73" t="s">
        <v>274</v>
      </c>
      <c r="S201" s="73"/>
      <c r="T201" s="73" t="s">
        <v>274</v>
      </c>
      <c r="U201" s="73" t="s">
        <v>274</v>
      </c>
      <c r="V201" s="73" t="s">
        <v>274</v>
      </c>
      <c r="W201" s="204" t="s">
        <v>1502</v>
      </c>
      <c r="X201" s="200"/>
    </row>
    <row r="202" spans="1:33" s="12" customFormat="1" ht="114" customHeight="1" x14ac:dyDescent="0.25">
      <c r="A202" s="398" t="s">
        <v>161</v>
      </c>
      <c r="B202" s="402" t="s">
        <v>37</v>
      </c>
      <c r="C202" s="403" t="s">
        <v>162</v>
      </c>
      <c r="D202" s="38" t="s">
        <v>908</v>
      </c>
      <c r="E202" s="43">
        <v>1.139</v>
      </c>
      <c r="F202" s="39">
        <v>5891.6808000000001</v>
      </c>
      <c r="G202" s="40">
        <v>90</v>
      </c>
      <c r="H202" s="39">
        <f>ROUNDDOWN(F202*G202/100,5)</f>
        <v>5302.5127199999997</v>
      </c>
      <c r="I202" s="39"/>
      <c r="J202" s="39"/>
      <c r="K202" s="253"/>
      <c r="L202" s="400"/>
      <c r="M202" s="400"/>
      <c r="N202" s="57"/>
      <c r="O202" s="41"/>
      <c r="P202" s="57"/>
      <c r="Q202" s="57"/>
      <c r="R202" s="408"/>
      <c r="S202" s="41">
        <v>10</v>
      </c>
      <c r="T202" s="41" t="s">
        <v>310</v>
      </c>
      <c r="U202" s="41" t="s">
        <v>310</v>
      </c>
      <c r="V202" s="41" t="s">
        <v>310</v>
      </c>
      <c r="W202" s="55" t="s">
        <v>904</v>
      </c>
      <c r="X202" s="11"/>
    </row>
    <row r="203" spans="1:33" s="12" customFormat="1" ht="128.25" customHeight="1" x14ac:dyDescent="0.25">
      <c r="A203" s="398" t="s">
        <v>163</v>
      </c>
      <c r="B203" s="402" t="s">
        <v>37</v>
      </c>
      <c r="C203" s="403" t="s">
        <v>162</v>
      </c>
      <c r="D203" s="38" t="s">
        <v>909</v>
      </c>
      <c r="E203" s="43">
        <v>0.60599999999999998</v>
      </c>
      <c r="F203" s="39">
        <v>3526.4088000000002</v>
      </c>
      <c r="G203" s="40">
        <v>90</v>
      </c>
      <c r="H203" s="39">
        <f>ROUNDDOWN(F203*G203/100,5)</f>
        <v>3173.7679199999998</v>
      </c>
      <c r="I203" s="39"/>
      <c r="J203" s="39"/>
      <c r="K203" s="253"/>
      <c r="L203" s="400"/>
      <c r="M203" s="400"/>
      <c r="N203" s="57"/>
      <c r="O203" s="41"/>
      <c r="P203" s="57"/>
      <c r="Q203" s="57"/>
      <c r="R203" s="408"/>
      <c r="S203" s="41">
        <v>10</v>
      </c>
      <c r="T203" s="41" t="s">
        <v>310</v>
      </c>
      <c r="U203" s="41" t="s">
        <v>310</v>
      </c>
      <c r="V203" s="41" t="s">
        <v>310</v>
      </c>
      <c r="W203" s="55" t="s">
        <v>904</v>
      </c>
      <c r="X203" s="11"/>
    </row>
    <row r="204" spans="1:33" s="201" customFormat="1" ht="119.25" customHeight="1" x14ac:dyDescent="0.25">
      <c r="A204" s="343" t="s">
        <v>441</v>
      </c>
      <c r="B204" s="68" t="s">
        <v>37</v>
      </c>
      <c r="C204" s="69" t="s">
        <v>442</v>
      </c>
      <c r="D204" s="68" t="s">
        <v>442</v>
      </c>
      <c r="E204" s="70">
        <f>E205</f>
        <v>0.42199999999999999</v>
      </c>
      <c r="F204" s="71">
        <f>F205</f>
        <v>9012.0995999999996</v>
      </c>
      <c r="G204" s="72">
        <f>G205</f>
        <v>78</v>
      </c>
      <c r="H204" s="71">
        <f>H205</f>
        <v>7029.4376899999997</v>
      </c>
      <c r="I204" s="71">
        <f t="shared" ref="I204:J204" si="77">I205</f>
        <v>0</v>
      </c>
      <c r="J204" s="71">
        <f t="shared" si="77"/>
        <v>0</v>
      </c>
      <c r="K204" s="189" t="s">
        <v>815</v>
      </c>
      <c r="L204" s="190" t="s">
        <v>1169</v>
      </c>
      <c r="M204" s="190" t="s">
        <v>443</v>
      </c>
      <c r="N204" s="191" t="s">
        <v>444</v>
      </c>
      <c r="O204" s="191" t="s">
        <v>445</v>
      </c>
      <c r="P204" s="191" t="s">
        <v>813</v>
      </c>
      <c r="Q204" s="191" t="s">
        <v>438</v>
      </c>
      <c r="R204" s="192" t="s">
        <v>274</v>
      </c>
      <c r="S204" s="198"/>
      <c r="T204" s="191" t="s">
        <v>814</v>
      </c>
      <c r="U204" s="192" t="s">
        <v>274</v>
      </c>
      <c r="V204" s="192" t="s">
        <v>274</v>
      </c>
      <c r="W204" s="191" t="s">
        <v>1368</v>
      </c>
      <c r="X204" s="200"/>
      <c r="AG204" s="197"/>
    </row>
    <row r="205" spans="1:33" s="12" customFormat="1" ht="94.5" customHeight="1" x14ac:dyDescent="0.25">
      <c r="A205" s="398" t="s">
        <v>446</v>
      </c>
      <c r="B205" s="402" t="s">
        <v>37</v>
      </c>
      <c r="C205" s="403" t="s">
        <v>442</v>
      </c>
      <c r="D205" s="38" t="s">
        <v>447</v>
      </c>
      <c r="E205" s="43">
        <v>0.42199999999999999</v>
      </c>
      <c r="F205" s="39">
        <v>9012.0995999999996</v>
      </c>
      <c r="G205" s="40">
        <v>78</v>
      </c>
      <c r="H205" s="39">
        <f t="shared" ref="H205" si="78">ROUND(F205*G205/100,5)</f>
        <v>7029.4376899999997</v>
      </c>
      <c r="I205" s="39"/>
      <c r="J205" s="39"/>
      <c r="K205" s="253"/>
      <c r="L205" s="400"/>
      <c r="M205" s="259"/>
      <c r="N205" s="262"/>
      <c r="O205" s="261"/>
      <c r="P205" s="262"/>
      <c r="Q205" s="262"/>
      <c r="R205" s="55" t="s">
        <v>370</v>
      </c>
      <c r="S205" s="265">
        <v>13</v>
      </c>
      <c r="T205" s="265" t="s">
        <v>310</v>
      </c>
      <c r="U205" s="265" t="s">
        <v>310</v>
      </c>
      <c r="V205" s="265" t="s">
        <v>310</v>
      </c>
      <c r="W205" s="408" t="s">
        <v>1514</v>
      </c>
      <c r="X205" s="11"/>
    </row>
    <row r="206" spans="1:33" s="201" customFormat="1" ht="81" customHeight="1" x14ac:dyDescent="0.25">
      <c r="A206" s="343" t="s">
        <v>448</v>
      </c>
      <c r="B206" s="68" t="s">
        <v>37</v>
      </c>
      <c r="C206" s="69" t="s">
        <v>595</v>
      </c>
      <c r="D206" s="69" t="s">
        <v>595</v>
      </c>
      <c r="E206" s="212">
        <f>SUM(E207:E211)</f>
        <v>6.343</v>
      </c>
      <c r="F206" s="203">
        <f>SUM(F207:F211)</f>
        <v>55150.79</v>
      </c>
      <c r="G206" s="72">
        <f>G211</f>
        <v>91</v>
      </c>
      <c r="H206" s="203">
        <f>SUM(H207:H211)</f>
        <v>20292.417600000001</v>
      </c>
      <c r="I206" s="203">
        <f t="shared" ref="I206:J206" si="79">SUM(I207:I211)</f>
        <v>29894.801299999999</v>
      </c>
      <c r="J206" s="203">
        <f t="shared" si="79"/>
        <v>0</v>
      </c>
      <c r="K206" s="189">
        <v>44490</v>
      </c>
      <c r="L206" s="190" t="s">
        <v>1141</v>
      </c>
      <c r="M206" s="190" t="s">
        <v>1142</v>
      </c>
      <c r="N206" s="191" t="s">
        <v>1143</v>
      </c>
      <c r="O206" s="191" t="s">
        <v>1144</v>
      </c>
      <c r="P206" s="191" t="s">
        <v>1145</v>
      </c>
      <c r="Q206" s="191" t="s">
        <v>438</v>
      </c>
      <c r="R206" s="192" t="s">
        <v>274</v>
      </c>
      <c r="S206" s="193"/>
      <c r="T206" s="192" t="s">
        <v>274</v>
      </c>
      <c r="U206" s="192" t="s">
        <v>274</v>
      </c>
      <c r="V206" s="192" t="s">
        <v>274</v>
      </c>
      <c r="W206" s="204" t="s">
        <v>203</v>
      </c>
      <c r="X206" s="200"/>
      <c r="AG206" s="197"/>
    </row>
    <row r="207" spans="1:33" s="50" customFormat="1" ht="90.75" customHeight="1" x14ac:dyDescent="0.25">
      <c r="A207" s="398" t="s">
        <v>449</v>
      </c>
      <c r="B207" s="402" t="s">
        <v>37</v>
      </c>
      <c r="C207" s="403" t="s">
        <v>595</v>
      </c>
      <c r="D207" s="38" t="s">
        <v>1136</v>
      </c>
      <c r="E207" s="43">
        <v>0.4</v>
      </c>
      <c r="F207" s="39">
        <v>4289.55</v>
      </c>
      <c r="G207" s="40">
        <v>91</v>
      </c>
      <c r="H207" s="39"/>
      <c r="I207" s="39">
        <f>ROUNDDOWN(F207*G207/100,5)</f>
        <v>3903.4904999999999</v>
      </c>
      <c r="J207" s="405"/>
      <c r="K207" s="253"/>
      <c r="L207" s="400"/>
      <c r="M207" s="400"/>
      <c r="N207" s="56"/>
      <c r="O207" s="56"/>
      <c r="P207" s="56"/>
      <c r="Q207" s="56"/>
      <c r="R207" s="408" t="s">
        <v>1146</v>
      </c>
      <c r="S207" s="57">
        <v>6</v>
      </c>
      <c r="T207" s="265" t="s">
        <v>310</v>
      </c>
      <c r="U207" s="57" t="s">
        <v>310</v>
      </c>
      <c r="V207" s="57" t="s">
        <v>310</v>
      </c>
      <c r="W207" s="408" t="s">
        <v>1449</v>
      </c>
      <c r="X207" s="49"/>
    </row>
    <row r="208" spans="1:33" s="50" customFormat="1" ht="123.75" customHeight="1" x14ac:dyDescent="0.25">
      <c r="A208" s="398" t="s">
        <v>1313</v>
      </c>
      <c r="B208" s="402" t="s">
        <v>37</v>
      </c>
      <c r="C208" s="403" t="s">
        <v>595</v>
      </c>
      <c r="D208" s="38" t="s">
        <v>1137</v>
      </c>
      <c r="E208" s="43">
        <v>0.98</v>
      </c>
      <c r="F208" s="39">
        <v>11488.37</v>
      </c>
      <c r="G208" s="40">
        <v>91</v>
      </c>
      <c r="H208" s="39"/>
      <c r="I208" s="39">
        <f>ROUNDDOWN(F208*G208/100,5)</f>
        <v>10454.4167</v>
      </c>
      <c r="J208" s="405"/>
      <c r="K208" s="253"/>
      <c r="L208" s="400"/>
      <c r="M208" s="400"/>
      <c r="N208" s="56"/>
      <c r="O208" s="56"/>
      <c r="P208" s="56"/>
      <c r="Q208" s="56"/>
      <c r="R208" s="408" t="s">
        <v>1147</v>
      </c>
      <c r="S208" s="57">
        <v>13</v>
      </c>
      <c r="T208" s="265" t="s">
        <v>310</v>
      </c>
      <c r="U208" s="57" t="s">
        <v>310</v>
      </c>
      <c r="V208" s="57" t="s">
        <v>310</v>
      </c>
      <c r="W208" s="408" t="s">
        <v>1470</v>
      </c>
      <c r="X208" s="49"/>
    </row>
    <row r="209" spans="1:33" s="50" customFormat="1" ht="129.75" customHeight="1" x14ac:dyDescent="0.25">
      <c r="A209" s="398" t="s">
        <v>1314</v>
      </c>
      <c r="B209" s="402" t="s">
        <v>37</v>
      </c>
      <c r="C209" s="403" t="s">
        <v>595</v>
      </c>
      <c r="D209" s="38" t="s">
        <v>1138</v>
      </c>
      <c r="E209" s="43">
        <v>1.2290000000000001</v>
      </c>
      <c r="F209" s="39">
        <v>12084.41</v>
      </c>
      <c r="G209" s="40">
        <v>91</v>
      </c>
      <c r="H209" s="39"/>
      <c r="I209" s="39">
        <f>ROUNDDOWN(F209*G209/100,5)</f>
        <v>10996.813099999999</v>
      </c>
      <c r="J209" s="405"/>
      <c r="K209" s="253"/>
      <c r="L209" s="400"/>
      <c r="M209" s="400"/>
      <c r="N209" s="56"/>
      <c r="O209" s="56"/>
      <c r="P209" s="56"/>
      <c r="Q209" s="56"/>
      <c r="R209" s="408" t="s">
        <v>1147</v>
      </c>
      <c r="S209" s="57">
        <v>15</v>
      </c>
      <c r="T209" s="265" t="s">
        <v>310</v>
      </c>
      <c r="U209" s="57" t="s">
        <v>310</v>
      </c>
      <c r="V209" s="57" t="s">
        <v>310</v>
      </c>
      <c r="W209" s="408" t="s">
        <v>1471</v>
      </c>
      <c r="X209" s="49"/>
    </row>
    <row r="210" spans="1:33" s="50" customFormat="1" ht="111.75" customHeight="1" x14ac:dyDescent="0.25">
      <c r="A210" s="398" t="s">
        <v>1315</v>
      </c>
      <c r="B210" s="402" t="s">
        <v>37</v>
      </c>
      <c r="C210" s="403" t="s">
        <v>595</v>
      </c>
      <c r="D210" s="38" t="s">
        <v>1139</v>
      </c>
      <c r="E210" s="43">
        <v>3.2709999999999999</v>
      </c>
      <c r="F210" s="39">
        <v>22299.360000000001</v>
      </c>
      <c r="G210" s="40">
        <v>91</v>
      </c>
      <c r="H210" s="39">
        <f t="shared" ref="H210" si="80">ROUNDDOWN(F210*G210/100,5)</f>
        <v>20292.417600000001</v>
      </c>
      <c r="I210" s="39"/>
      <c r="J210" s="405"/>
      <c r="K210" s="253"/>
      <c r="L210" s="400"/>
      <c r="M210" s="400"/>
      <c r="N210" s="56"/>
      <c r="O210" s="56"/>
      <c r="P210" s="56"/>
      <c r="Q210" s="56"/>
      <c r="R210" s="408" t="s">
        <v>1148</v>
      </c>
      <c r="S210" s="57">
        <v>7</v>
      </c>
      <c r="T210" s="265" t="s">
        <v>310</v>
      </c>
      <c r="U210" s="57" t="s">
        <v>310</v>
      </c>
      <c r="V210" s="57" t="s">
        <v>310</v>
      </c>
      <c r="W210" s="408" t="s">
        <v>1472</v>
      </c>
      <c r="X210" s="49"/>
    </row>
    <row r="211" spans="1:33" s="12" customFormat="1" ht="154.5" customHeight="1" x14ac:dyDescent="0.25">
      <c r="A211" s="398" t="s">
        <v>1316</v>
      </c>
      <c r="B211" s="402" t="s">
        <v>37</v>
      </c>
      <c r="C211" s="403" t="s">
        <v>595</v>
      </c>
      <c r="D211" s="38" t="s">
        <v>1140</v>
      </c>
      <c r="E211" s="43">
        <v>0.46300000000000002</v>
      </c>
      <c r="F211" s="39">
        <v>4989.1000000000004</v>
      </c>
      <c r="G211" s="40">
        <v>91</v>
      </c>
      <c r="H211" s="39"/>
      <c r="I211" s="39">
        <f>ROUNDDOWN(F211*G211/100,5)</f>
        <v>4540.0810000000001</v>
      </c>
      <c r="J211" s="39"/>
      <c r="K211" s="253"/>
      <c r="L211" s="400"/>
      <c r="M211" s="400"/>
      <c r="N211" s="57"/>
      <c r="O211" s="41"/>
      <c r="P211" s="57"/>
      <c r="Q211" s="57"/>
      <c r="R211" s="408" t="s">
        <v>1146</v>
      </c>
      <c r="S211" s="41">
        <v>6</v>
      </c>
      <c r="T211" s="265" t="s">
        <v>310</v>
      </c>
      <c r="U211" s="57" t="s">
        <v>310</v>
      </c>
      <c r="V211" s="57" t="s">
        <v>310</v>
      </c>
      <c r="W211" s="408" t="s">
        <v>1450</v>
      </c>
      <c r="X211" s="11"/>
    </row>
    <row r="212" spans="1:33" s="60" customFormat="1" ht="85.5" customHeight="1" x14ac:dyDescent="0.25">
      <c r="A212" s="342" t="s">
        <v>255</v>
      </c>
      <c r="B212" s="62" t="s">
        <v>106</v>
      </c>
      <c r="C212" s="63" t="s">
        <v>454</v>
      </c>
      <c r="D212" s="62" t="s">
        <v>106</v>
      </c>
      <c r="E212" s="64">
        <f>E213</f>
        <v>2.3620000000000001</v>
      </c>
      <c r="F212" s="65">
        <f>F213</f>
        <v>47234.938540000003</v>
      </c>
      <c r="G212" s="66"/>
      <c r="H212" s="65">
        <f>H213</f>
        <v>43456.14344</v>
      </c>
      <c r="I212" s="65">
        <f t="shared" ref="I212:J212" si="81">I213</f>
        <v>0</v>
      </c>
      <c r="J212" s="65">
        <f t="shared" si="81"/>
        <v>0</v>
      </c>
      <c r="K212" s="77"/>
      <c r="L212" s="77"/>
      <c r="M212" s="77"/>
      <c r="N212" s="75"/>
      <c r="O212" s="181"/>
      <c r="P212" s="75"/>
      <c r="Q212" s="75"/>
      <c r="R212" s="75"/>
      <c r="S212" s="75"/>
      <c r="T212" s="182"/>
      <c r="U212" s="182"/>
      <c r="V212" s="67"/>
      <c r="W212" s="67"/>
      <c r="X212" s="183"/>
    </row>
    <row r="213" spans="1:33" s="201" customFormat="1" ht="91.5" customHeight="1" x14ac:dyDescent="0.25">
      <c r="A213" s="343" t="s">
        <v>256</v>
      </c>
      <c r="B213" s="68" t="s">
        <v>106</v>
      </c>
      <c r="C213" s="69" t="s">
        <v>107</v>
      </c>
      <c r="D213" s="68" t="s">
        <v>107</v>
      </c>
      <c r="E213" s="70">
        <f>E214+E215</f>
        <v>2.3620000000000001</v>
      </c>
      <c r="F213" s="71">
        <f>F214+F215</f>
        <v>47234.938540000003</v>
      </c>
      <c r="G213" s="72">
        <v>92</v>
      </c>
      <c r="H213" s="71">
        <f>H214+H215</f>
        <v>43456.14344</v>
      </c>
      <c r="I213" s="71">
        <f t="shared" ref="I213:J213" si="82">I214+I215</f>
        <v>0</v>
      </c>
      <c r="J213" s="71">
        <f t="shared" si="82"/>
        <v>0</v>
      </c>
      <c r="K213" s="189" t="s">
        <v>1212</v>
      </c>
      <c r="L213" s="189" t="s">
        <v>1213</v>
      </c>
      <c r="M213" s="189" t="s">
        <v>455</v>
      </c>
      <c r="N213" s="191" t="s">
        <v>456</v>
      </c>
      <c r="O213" s="191" t="s">
        <v>1016</v>
      </c>
      <c r="P213" s="191" t="s">
        <v>409</v>
      </c>
      <c r="Q213" s="74" t="s">
        <v>438</v>
      </c>
      <c r="R213" s="192" t="s">
        <v>274</v>
      </c>
      <c r="S213" s="192"/>
      <c r="T213" s="192" t="s">
        <v>274</v>
      </c>
      <c r="U213" s="192" t="s">
        <v>274</v>
      </c>
      <c r="V213" s="191" t="s">
        <v>274</v>
      </c>
      <c r="W213" s="74" t="s">
        <v>222</v>
      </c>
      <c r="X213" s="200"/>
      <c r="AG213" s="197"/>
    </row>
    <row r="214" spans="1:33" s="50" customFormat="1" ht="82.5" customHeight="1" x14ac:dyDescent="0.25">
      <c r="A214" s="398" t="s">
        <v>105</v>
      </c>
      <c r="B214" s="402" t="s">
        <v>106</v>
      </c>
      <c r="C214" s="403" t="s">
        <v>107</v>
      </c>
      <c r="D214" s="38" t="s">
        <v>1014</v>
      </c>
      <c r="E214" s="43">
        <v>1.1259999999999999</v>
      </c>
      <c r="F214" s="39">
        <v>21676.94152</v>
      </c>
      <c r="G214" s="40">
        <v>92</v>
      </c>
      <c r="H214" s="58">
        <f>ROUNDDOWN(F214*G214/100,5)</f>
        <v>19942.786189999999</v>
      </c>
      <c r="I214" s="39"/>
      <c r="J214" s="39"/>
      <c r="K214" s="253"/>
      <c r="L214" s="400"/>
      <c r="M214" s="400"/>
      <c r="N214" s="57"/>
      <c r="O214" s="41"/>
      <c r="P214" s="57"/>
      <c r="Q214" s="57"/>
      <c r="R214" s="55" t="s">
        <v>1018</v>
      </c>
      <c r="S214" s="308" t="s">
        <v>95</v>
      </c>
      <c r="T214" s="308" t="s">
        <v>310</v>
      </c>
      <c r="U214" s="308" t="s">
        <v>310</v>
      </c>
      <c r="V214" s="308" t="s">
        <v>310</v>
      </c>
      <c r="W214" s="408"/>
      <c r="X214" s="49"/>
    </row>
    <row r="215" spans="1:33" s="50" customFormat="1" ht="129.75" customHeight="1" x14ac:dyDescent="0.25">
      <c r="A215" s="398" t="s">
        <v>109</v>
      </c>
      <c r="B215" s="402" t="s">
        <v>106</v>
      </c>
      <c r="C215" s="403" t="s">
        <v>107</v>
      </c>
      <c r="D215" s="38" t="s">
        <v>1015</v>
      </c>
      <c r="E215" s="43">
        <v>1.236</v>
      </c>
      <c r="F215" s="39">
        <v>25557.997019999999</v>
      </c>
      <c r="G215" s="40">
        <v>92</v>
      </c>
      <c r="H215" s="39">
        <f>ROUNDDOWN(F215*G215/100,5)</f>
        <v>23513.357250000001</v>
      </c>
      <c r="I215" s="39"/>
      <c r="J215" s="39"/>
      <c r="K215" s="253"/>
      <c r="L215" s="400"/>
      <c r="M215" s="400"/>
      <c r="N215" s="57"/>
      <c r="O215" s="41"/>
      <c r="P215" s="57"/>
      <c r="Q215" s="57"/>
      <c r="R215" s="55" t="s">
        <v>1017</v>
      </c>
      <c r="S215" s="308" t="s">
        <v>95</v>
      </c>
      <c r="T215" s="308" t="s">
        <v>310</v>
      </c>
      <c r="U215" s="308" t="s">
        <v>310</v>
      </c>
      <c r="V215" s="308" t="s">
        <v>310</v>
      </c>
      <c r="W215" s="256"/>
      <c r="X215" s="49"/>
    </row>
    <row r="216" spans="1:33" s="60" customFormat="1" ht="81.75" customHeight="1" x14ac:dyDescent="0.25">
      <c r="A216" s="342" t="s">
        <v>257</v>
      </c>
      <c r="B216" s="62" t="s">
        <v>48</v>
      </c>
      <c r="C216" s="63" t="s">
        <v>1476</v>
      </c>
      <c r="D216" s="62" t="s">
        <v>48</v>
      </c>
      <c r="E216" s="64">
        <f>E217+E219+E221+E223+E225+E228+E233+E236+E241+E243+E245</f>
        <v>17.429400000000001</v>
      </c>
      <c r="F216" s="65">
        <f>F217+F219+F221+F223+F225+F228+F233+F236+F241+F243+F245</f>
        <v>114199.90665</v>
      </c>
      <c r="G216" s="66"/>
      <c r="H216" s="65">
        <f>H217+H219+H221+H223+H225+H228+H233+H236+H241+H243+H245</f>
        <v>72129.039600000004</v>
      </c>
      <c r="I216" s="65">
        <f>I217+I219+I221+I223+I225+I228+I233+I236+I241+I243+I245</f>
        <v>0</v>
      </c>
      <c r="J216" s="65">
        <f>J217+J219+J221+J223+J225+J228+J233+J236+J241+J243+J245</f>
        <v>28822.329260000002</v>
      </c>
      <c r="K216" s="77"/>
      <c r="L216" s="77"/>
      <c r="M216" s="77"/>
      <c r="N216" s="75"/>
      <c r="O216" s="181"/>
      <c r="P216" s="75"/>
      <c r="Q216" s="75"/>
      <c r="R216" s="75"/>
      <c r="S216" s="75"/>
      <c r="T216" s="182"/>
      <c r="U216" s="182"/>
      <c r="V216" s="67"/>
      <c r="W216" s="67"/>
      <c r="X216" s="183"/>
    </row>
    <row r="217" spans="1:33" s="201" customFormat="1" ht="96" customHeight="1" x14ac:dyDescent="0.25">
      <c r="A217" s="343" t="s">
        <v>183</v>
      </c>
      <c r="B217" s="68" t="s">
        <v>48</v>
      </c>
      <c r="C217" s="69" t="s">
        <v>48</v>
      </c>
      <c r="D217" s="68" t="s">
        <v>48</v>
      </c>
      <c r="E217" s="70">
        <f>E218</f>
        <v>0.67200000000000004</v>
      </c>
      <c r="F217" s="71">
        <f>F218</f>
        <v>6030.18</v>
      </c>
      <c r="G217" s="72">
        <v>89</v>
      </c>
      <c r="H217" s="71">
        <f>H218</f>
        <v>5366.8602000000001</v>
      </c>
      <c r="I217" s="71">
        <f t="shared" ref="I217:J217" si="83">I218</f>
        <v>0</v>
      </c>
      <c r="J217" s="71">
        <f t="shared" si="83"/>
        <v>0</v>
      </c>
      <c r="K217" s="189">
        <v>44489</v>
      </c>
      <c r="L217" s="189" t="s">
        <v>1117</v>
      </c>
      <c r="M217" s="189" t="s">
        <v>1118</v>
      </c>
      <c r="N217" s="191" t="s">
        <v>457</v>
      </c>
      <c r="O217" s="191" t="s">
        <v>1119</v>
      </c>
      <c r="P217" s="191" t="s">
        <v>1120</v>
      </c>
      <c r="Q217" s="191" t="s">
        <v>274</v>
      </c>
      <c r="R217" s="191" t="s">
        <v>274</v>
      </c>
      <c r="S217" s="193"/>
      <c r="T217" s="192" t="s">
        <v>274</v>
      </c>
      <c r="U217" s="192" t="s">
        <v>274</v>
      </c>
      <c r="V217" s="192" t="s">
        <v>274</v>
      </c>
      <c r="W217" s="191" t="s">
        <v>1446</v>
      </c>
      <c r="X217" s="200"/>
    </row>
    <row r="218" spans="1:33" s="50" customFormat="1" ht="99.75" customHeight="1" x14ac:dyDescent="0.25">
      <c r="A218" s="398" t="s">
        <v>1319</v>
      </c>
      <c r="B218" s="402" t="s">
        <v>48</v>
      </c>
      <c r="C218" s="403" t="s">
        <v>48</v>
      </c>
      <c r="D218" s="38" t="s">
        <v>1116</v>
      </c>
      <c r="E218" s="43">
        <v>0.67200000000000004</v>
      </c>
      <c r="F218" s="39">
        <v>6030.18</v>
      </c>
      <c r="G218" s="40">
        <v>89</v>
      </c>
      <c r="H218" s="39">
        <f>ROUNDDOWN(F218*G218/100,5)</f>
        <v>5366.8602000000001</v>
      </c>
      <c r="I218" s="39"/>
      <c r="J218" s="39"/>
      <c r="K218" s="253"/>
      <c r="L218" s="400"/>
      <c r="M218" s="400"/>
      <c r="N218" s="57"/>
      <c r="O218" s="41"/>
      <c r="P218" s="57"/>
      <c r="Q218" s="57"/>
      <c r="R218" s="408" t="s">
        <v>1121</v>
      </c>
      <c r="S218" s="54" t="s">
        <v>108</v>
      </c>
      <c r="T218" s="54" t="s">
        <v>310</v>
      </c>
      <c r="U218" s="54" t="s">
        <v>310</v>
      </c>
      <c r="V218" s="54" t="s">
        <v>310</v>
      </c>
      <c r="W218" s="56"/>
      <c r="X218" s="49"/>
    </row>
    <row r="219" spans="1:33" s="201" customFormat="1" ht="109.5" customHeight="1" x14ac:dyDescent="0.25">
      <c r="A219" s="343" t="s">
        <v>1318</v>
      </c>
      <c r="B219" s="68" t="s">
        <v>48</v>
      </c>
      <c r="C219" s="69" t="s">
        <v>48</v>
      </c>
      <c r="D219" s="68" t="s">
        <v>48</v>
      </c>
      <c r="E219" s="70">
        <f>E220</f>
        <v>2.5</v>
      </c>
      <c r="F219" s="71">
        <f>F220</f>
        <v>20340.439999999999</v>
      </c>
      <c r="G219" s="72">
        <v>89</v>
      </c>
      <c r="H219" s="71">
        <f>H220</f>
        <v>18102.991600000001</v>
      </c>
      <c r="I219" s="71">
        <f t="shared" ref="I219:J219" si="84">I220</f>
        <v>0</v>
      </c>
      <c r="J219" s="71">
        <f t="shared" si="84"/>
        <v>0</v>
      </c>
      <c r="K219" s="189">
        <v>44489</v>
      </c>
      <c r="L219" s="189" t="s">
        <v>1122</v>
      </c>
      <c r="M219" s="189" t="s">
        <v>1118</v>
      </c>
      <c r="N219" s="74" t="s">
        <v>457</v>
      </c>
      <c r="O219" s="74" t="s">
        <v>1119</v>
      </c>
      <c r="P219" s="74" t="s">
        <v>350</v>
      </c>
      <c r="Q219" s="74" t="s">
        <v>274</v>
      </c>
      <c r="R219" s="74" t="s">
        <v>274</v>
      </c>
      <c r="S219" s="73"/>
      <c r="T219" s="74" t="s">
        <v>1382</v>
      </c>
      <c r="U219" s="73" t="s">
        <v>274</v>
      </c>
      <c r="V219" s="339" t="s">
        <v>351</v>
      </c>
      <c r="W219" s="191" t="s">
        <v>1445</v>
      </c>
      <c r="X219" s="200"/>
    </row>
    <row r="220" spans="1:33" s="50" customFormat="1" ht="102" customHeight="1" x14ac:dyDescent="0.25">
      <c r="A220" s="398" t="s">
        <v>1320</v>
      </c>
      <c r="B220" s="402" t="s">
        <v>48</v>
      </c>
      <c r="C220" s="403" t="s">
        <v>48</v>
      </c>
      <c r="D220" s="38" t="s">
        <v>1123</v>
      </c>
      <c r="E220" s="43">
        <v>2.5</v>
      </c>
      <c r="F220" s="39">
        <v>20340.439999999999</v>
      </c>
      <c r="G220" s="40">
        <v>89</v>
      </c>
      <c r="H220" s="39">
        <f>ROUND(F220*G220/100,5)</f>
        <v>18102.991600000001</v>
      </c>
      <c r="I220" s="39"/>
      <c r="J220" s="39"/>
      <c r="K220" s="253"/>
      <c r="L220" s="400"/>
      <c r="M220" s="400"/>
      <c r="N220" s="57"/>
      <c r="O220" s="41"/>
      <c r="P220" s="57"/>
      <c r="Q220" s="57"/>
      <c r="R220" s="408" t="s">
        <v>560</v>
      </c>
      <c r="S220" s="54" t="s">
        <v>61</v>
      </c>
      <c r="T220" s="309" t="s">
        <v>458</v>
      </c>
      <c r="U220" s="54" t="s">
        <v>310</v>
      </c>
      <c r="V220" s="54" t="s">
        <v>321</v>
      </c>
      <c r="W220" s="56"/>
      <c r="X220" s="49"/>
    </row>
    <row r="221" spans="1:33" s="201" customFormat="1" ht="78" customHeight="1" x14ac:dyDescent="0.25">
      <c r="A221" s="343" t="s">
        <v>258</v>
      </c>
      <c r="B221" s="68" t="s">
        <v>48</v>
      </c>
      <c r="C221" s="69" t="s">
        <v>133</v>
      </c>
      <c r="D221" s="68" t="s">
        <v>133</v>
      </c>
      <c r="E221" s="70">
        <f>E222</f>
        <v>0.45</v>
      </c>
      <c r="F221" s="71">
        <f>F222</f>
        <v>3254.806</v>
      </c>
      <c r="G221" s="72">
        <f>G222</f>
        <v>83</v>
      </c>
      <c r="H221" s="71">
        <f>H222</f>
        <v>2701.4889800000001</v>
      </c>
      <c r="I221" s="71">
        <f t="shared" ref="I221:J221" si="85">I222</f>
        <v>0</v>
      </c>
      <c r="J221" s="71">
        <f t="shared" si="85"/>
        <v>0</v>
      </c>
      <c r="K221" s="189">
        <v>44489</v>
      </c>
      <c r="L221" s="189" t="s">
        <v>1088</v>
      </c>
      <c r="M221" s="189" t="s">
        <v>1089</v>
      </c>
      <c r="N221" s="191" t="s">
        <v>1321</v>
      </c>
      <c r="O221" s="191" t="s">
        <v>1353</v>
      </c>
      <c r="P221" s="74" t="s">
        <v>607</v>
      </c>
      <c r="Q221" s="74" t="s">
        <v>309</v>
      </c>
      <c r="R221" s="73" t="s">
        <v>274</v>
      </c>
      <c r="S221" s="73"/>
      <c r="T221" s="73" t="s">
        <v>274</v>
      </c>
      <c r="U221" s="73" t="s">
        <v>274</v>
      </c>
      <c r="V221" s="73" t="s">
        <v>274</v>
      </c>
      <c r="W221" s="74" t="s">
        <v>203</v>
      </c>
      <c r="X221" s="200"/>
      <c r="AG221" s="197"/>
    </row>
    <row r="222" spans="1:33" s="50" customFormat="1" ht="88.5" customHeight="1" x14ac:dyDescent="0.25">
      <c r="A222" s="398" t="s">
        <v>193</v>
      </c>
      <c r="B222" s="402" t="s">
        <v>48</v>
      </c>
      <c r="C222" s="403" t="s">
        <v>133</v>
      </c>
      <c r="D222" s="38" t="s">
        <v>1090</v>
      </c>
      <c r="E222" s="43">
        <v>0.45</v>
      </c>
      <c r="F222" s="39">
        <v>3254.806</v>
      </c>
      <c r="G222" s="40">
        <v>83</v>
      </c>
      <c r="H222" s="39">
        <f>ROUND(F222*G222/100,5)</f>
        <v>2701.4889800000001</v>
      </c>
      <c r="I222" s="39"/>
      <c r="J222" s="39"/>
      <c r="K222" s="253"/>
      <c r="L222" s="400"/>
      <c r="M222" s="400"/>
      <c r="N222" s="57"/>
      <c r="O222" s="41"/>
      <c r="P222" s="57"/>
      <c r="Q222" s="57"/>
      <c r="R222" s="408" t="s">
        <v>1091</v>
      </c>
      <c r="S222" s="54" t="s">
        <v>138</v>
      </c>
      <c r="T222" s="309" t="s">
        <v>310</v>
      </c>
      <c r="U222" s="54" t="s">
        <v>310</v>
      </c>
      <c r="V222" s="54" t="s">
        <v>310</v>
      </c>
      <c r="W222" s="408"/>
      <c r="X222" s="49"/>
    </row>
    <row r="223" spans="1:33" s="218" customFormat="1" ht="90" customHeight="1" x14ac:dyDescent="0.25">
      <c r="A223" s="343" t="s">
        <v>259</v>
      </c>
      <c r="B223" s="68" t="s">
        <v>48</v>
      </c>
      <c r="C223" s="69" t="s">
        <v>798</v>
      </c>
      <c r="D223" s="69" t="s">
        <v>798</v>
      </c>
      <c r="E223" s="70">
        <f>E224</f>
        <v>0.2</v>
      </c>
      <c r="F223" s="71">
        <f>F224</f>
        <v>850</v>
      </c>
      <c r="G223" s="72">
        <f>G224</f>
        <v>90</v>
      </c>
      <c r="H223" s="71">
        <f>H224</f>
        <v>765</v>
      </c>
      <c r="I223" s="71">
        <f t="shared" ref="I223:J223" si="86">I224</f>
        <v>0</v>
      </c>
      <c r="J223" s="71">
        <f t="shared" si="86"/>
        <v>0</v>
      </c>
      <c r="K223" s="189">
        <v>44488</v>
      </c>
      <c r="L223" s="189" t="s">
        <v>800</v>
      </c>
      <c r="M223" s="189" t="s">
        <v>802</v>
      </c>
      <c r="N223" s="191" t="s">
        <v>330</v>
      </c>
      <c r="O223" s="191" t="s">
        <v>801</v>
      </c>
      <c r="P223" s="191" t="s">
        <v>350</v>
      </c>
      <c r="Q223" s="191" t="s">
        <v>309</v>
      </c>
      <c r="R223" s="192" t="s">
        <v>274</v>
      </c>
      <c r="S223" s="216"/>
      <c r="T223" s="220" t="s">
        <v>351</v>
      </c>
      <c r="U223" s="220" t="s">
        <v>351</v>
      </c>
      <c r="V223" s="220" t="s">
        <v>351</v>
      </c>
      <c r="W223" s="191" t="s">
        <v>1441</v>
      </c>
      <c r="X223" s="217"/>
    </row>
    <row r="224" spans="1:33" s="312" customFormat="1" ht="108" customHeight="1" x14ac:dyDescent="0.25">
      <c r="A224" s="398" t="s">
        <v>137</v>
      </c>
      <c r="B224" s="402" t="s">
        <v>48</v>
      </c>
      <c r="C224" s="403" t="s">
        <v>798</v>
      </c>
      <c r="D224" s="38" t="s">
        <v>799</v>
      </c>
      <c r="E224" s="43">
        <v>0.2</v>
      </c>
      <c r="F224" s="39">
        <v>850</v>
      </c>
      <c r="G224" s="40">
        <v>90</v>
      </c>
      <c r="H224" s="39">
        <f>ROUND(F224*G224/100,5)</f>
        <v>765</v>
      </c>
      <c r="I224" s="291"/>
      <c r="J224" s="291"/>
      <c r="K224" s="292"/>
      <c r="L224" s="293"/>
      <c r="M224" s="293"/>
      <c r="N224" s="294"/>
      <c r="O224" s="295"/>
      <c r="P224" s="294"/>
      <c r="Q224" s="294"/>
      <c r="R224" s="55" t="s">
        <v>803</v>
      </c>
      <c r="S224" s="308" t="s">
        <v>196</v>
      </c>
      <c r="T224" s="310" t="s">
        <v>321</v>
      </c>
      <c r="U224" s="310" t="s">
        <v>321</v>
      </c>
      <c r="V224" s="310" t="s">
        <v>321</v>
      </c>
      <c r="W224" s="280"/>
      <c r="X224" s="311"/>
    </row>
    <row r="225" spans="1:33" s="201" customFormat="1" ht="68.25" customHeight="1" x14ac:dyDescent="0.25">
      <c r="A225" s="343" t="s">
        <v>460</v>
      </c>
      <c r="B225" s="68" t="s">
        <v>48</v>
      </c>
      <c r="C225" s="69" t="s">
        <v>94</v>
      </c>
      <c r="D225" s="68" t="s">
        <v>94</v>
      </c>
      <c r="E225" s="70">
        <f>SUM(E226:E227)</f>
        <v>1.67</v>
      </c>
      <c r="F225" s="71">
        <f>SUM(F226:F227)</f>
        <v>8916.2927999999993</v>
      </c>
      <c r="G225" s="72">
        <v>88</v>
      </c>
      <c r="H225" s="71">
        <f>SUM(H226:H227)</f>
        <v>0</v>
      </c>
      <c r="I225" s="71">
        <f>SUM(I226:I227)</f>
        <v>0</v>
      </c>
      <c r="J225" s="71">
        <f>SUM(J226:J227)</f>
        <v>7846.3376600000001</v>
      </c>
      <c r="K225" s="189">
        <v>44480</v>
      </c>
      <c r="L225" s="189" t="s">
        <v>616</v>
      </c>
      <c r="M225" s="189" t="s">
        <v>465</v>
      </c>
      <c r="N225" s="74" t="s">
        <v>330</v>
      </c>
      <c r="O225" s="74" t="s">
        <v>466</v>
      </c>
      <c r="P225" s="74" t="s">
        <v>1447</v>
      </c>
      <c r="Q225" s="74" t="s">
        <v>309</v>
      </c>
      <c r="R225" s="73" t="s">
        <v>274</v>
      </c>
      <c r="S225" s="73"/>
      <c r="T225" s="73" t="s">
        <v>274</v>
      </c>
      <c r="U225" s="73" t="s">
        <v>274</v>
      </c>
      <c r="V225" s="73" t="s">
        <v>274</v>
      </c>
      <c r="W225" s="74" t="s">
        <v>203</v>
      </c>
      <c r="X225" s="200"/>
      <c r="AG225" s="197"/>
    </row>
    <row r="226" spans="1:33" s="50" customFormat="1" ht="197.25" customHeight="1" x14ac:dyDescent="0.25">
      <c r="A226" s="398" t="s">
        <v>462</v>
      </c>
      <c r="B226" s="402" t="s">
        <v>48</v>
      </c>
      <c r="C226" s="403" t="s">
        <v>94</v>
      </c>
      <c r="D226" s="38" t="s">
        <v>614</v>
      </c>
      <c r="E226" s="43">
        <v>0.92</v>
      </c>
      <c r="F226" s="39">
        <v>4137.6144000000004</v>
      </c>
      <c r="G226" s="40">
        <v>88</v>
      </c>
      <c r="H226" s="39"/>
      <c r="I226" s="39"/>
      <c r="J226" s="39">
        <f>ROUND(F226*G226/100,5)</f>
        <v>3641.1006699999998</v>
      </c>
      <c r="K226" s="253"/>
      <c r="L226" s="400"/>
      <c r="M226" s="400"/>
      <c r="N226" s="57"/>
      <c r="O226" s="41"/>
      <c r="P226" s="57"/>
      <c r="Q226" s="57"/>
      <c r="R226" s="408" t="s">
        <v>618</v>
      </c>
      <c r="S226" s="54" t="s">
        <v>149</v>
      </c>
      <c r="T226" s="54" t="s">
        <v>310</v>
      </c>
      <c r="U226" s="54" t="s">
        <v>310</v>
      </c>
      <c r="V226" s="54" t="s">
        <v>310</v>
      </c>
      <c r="W226" s="408" t="s">
        <v>620</v>
      </c>
      <c r="X226" s="49"/>
    </row>
    <row r="227" spans="1:33" s="50" customFormat="1" ht="210.75" customHeight="1" x14ac:dyDescent="0.25">
      <c r="A227" s="398" t="s">
        <v>1323</v>
      </c>
      <c r="B227" s="402" t="s">
        <v>48</v>
      </c>
      <c r="C227" s="403" t="s">
        <v>94</v>
      </c>
      <c r="D227" s="38" t="s">
        <v>615</v>
      </c>
      <c r="E227" s="43">
        <v>0.75</v>
      </c>
      <c r="F227" s="39">
        <v>4778.6783999999998</v>
      </c>
      <c r="G227" s="40">
        <v>88</v>
      </c>
      <c r="H227" s="39"/>
      <c r="I227" s="39"/>
      <c r="J227" s="39">
        <f>ROUND(F227*G227/100,5)</f>
        <v>4205.2369900000003</v>
      </c>
      <c r="K227" s="253"/>
      <c r="L227" s="400"/>
      <c r="M227" s="400"/>
      <c r="N227" s="57"/>
      <c r="O227" s="41"/>
      <c r="P227" s="57"/>
      <c r="Q227" s="57"/>
      <c r="R227" s="408" t="s">
        <v>619</v>
      </c>
      <c r="S227" s="54" t="s">
        <v>617</v>
      </c>
      <c r="T227" s="54" t="s">
        <v>310</v>
      </c>
      <c r="U227" s="54" t="s">
        <v>310</v>
      </c>
      <c r="V227" s="54" t="s">
        <v>310</v>
      </c>
      <c r="W227" s="256"/>
      <c r="X227" s="49"/>
    </row>
    <row r="228" spans="1:33" s="201" customFormat="1" ht="111.75" customHeight="1" x14ac:dyDescent="0.25">
      <c r="A228" s="343" t="s">
        <v>260</v>
      </c>
      <c r="B228" s="68" t="s">
        <v>48</v>
      </c>
      <c r="C228" s="69" t="s">
        <v>461</v>
      </c>
      <c r="D228" s="68" t="s">
        <v>461</v>
      </c>
      <c r="E228" s="70">
        <f>SUM(E229:E232)</f>
        <v>4.8604000000000003</v>
      </c>
      <c r="F228" s="71">
        <f>SUM(F229:F232)</f>
        <v>34179.823409999997</v>
      </c>
      <c r="G228" s="72">
        <v>90</v>
      </c>
      <c r="H228" s="71">
        <f>SUM(H229:H232)</f>
        <v>30761.841070000002</v>
      </c>
      <c r="I228" s="71">
        <f t="shared" ref="I228:J228" si="87">SUM(I229:I232)</f>
        <v>0</v>
      </c>
      <c r="J228" s="71">
        <f t="shared" si="87"/>
        <v>0</v>
      </c>
      <c r="K228" s="189" t="s">
        <v>1322</v>
      </c>
      <c r="L228" s="189" t="s">
        <v>1511</v>
      </c>
      <c r="M228" s="189" t="s">
        <v>661</v>
      </c>
      <c r="N228" s="74" t="s">
        <v>330</v>
      </c>
      <c r="O228" s="74" t="s">
        <v>662</v>
      </c>
      <c r="P228" s="191" t="s">
        <v>670</v>
      </c>
      <c r="Q228" s="74" t="s">
        <v>309</v>
      </c>
      <c r="R228" s="73" t="s">
        <v>274</v>
      </c>
      <c r="S228" s="73"/>
      <c r="T228" s="73" t="s">
        <v>274</v>
      </c>
      <c r="U228" s="73" t="s">
        <v>274</v>
      </c>
      <c r="V228" s="73" t="s">
        <v>274</v>
      </c>
      <c r="W228" s="74" t="s">
        <v>203</v>
      </c>
      <c r="X228" s="200"/>
      <c r="AG228" s="197"/>
    </row>
    <row r="229" spans="1:33" s="50" customFormat="1" ht="108" customHeight="1" x14ac:dyDescent="0.25">
      <c r="A229" s="398" t="s">
        <v>150</v>
      </c>
      <c r="B229" s="402" t="s">
        <v>48</v>
      </c>
      <c r="C229" s="403" t="s">
        <v>461</v>
      </c>
      <c r="D229" s="38" t="s">
        <v>463</v>
      </c>
      <c r="E229" s="43">
        <v>0.29099999999999998</v>
      </c>
      <c r="F229" s="39">
        <v>887.93039999999996</v>
      </c>
      <c r="G229" s="40">
        <v>90</v>
      </c>
      <c r="H229" s="39">
        <f>ROUND(F229*G229/100,5)</f>
        <v>799.13735999999994</v>
      </c>
      <c r="I229" s="39"/>
      <c r="J229" s="39"/>
      <c r="K229" s="253"/>
      <c r="L229" s="400"/>
      <c r="M229" s="400"/>
      <c r="N229" s="57"/>
      <c r="O229" s="41"/>
      <c r="P229" s="57"/>
      <c r="Q229" s="57"/>
      <c r="R229" s="408" t="s">
        <v>668</v>
      </c>
      <c r="S229" s="54" t="s">
        <v>464</v>
      </c>
      <c r="T229" s="54" t="s">
        <v>310</v>
      </c>
      <c r="U229" s="54" t="s">
        <v>310</v>
      </c>
      <c r="V229" s="54" t="s">
        <v>310</v>
      </c>
      <c r="W229" s="408" t="s">
        <v>669</v>
      </c>
      <c r="X229" s="49"/>
    </row>
    <row r="230" spans="1:33" s="50" customFormat="1" ht="108" customHeight="1" x14ac:dyDescent="0.25">
      <c r="A230" s="398" t="s">
        <v>59</v>
      </c>
      <c r="B230" s="402" t="s">
        <v>48</v>
      </c>
      <c r="C230" s="403" t="s">
        <v>461</v>
      </c>
      <c r="D230" s="38" t="s">
        <v>663</v>
      </c>
      <c r="E230" s="43">
        <v>1.4795</v>
      </c>
      <c r="F230" s="39">
        <v>8984.3125099999997</v>
      </c>
      <c r="G230" s="40">
        <v>90</v>
      </c>
      <c r="H230" s="39">
        <f>ROUND(F230*G230/100,5)</f>
        <v>8085.8812600000001</v>
      </c>
      <c r="I230" s="39"/>
      <c r="J230" s="39"/>
      <c r="K230" s="253"/>
      <c r="L230" s="400"/>
      <c r="M230" s="400"/>
      <c r="N230" s="57"/>
      <c r="O230" s="41"/>
      <c r="P230" s="57"/>
      <c r="Q230" s="57"/>
      <c r="R230" s="408"/>
      <c r="S230" s="54" t="s">
        <v>95</v>
      </c>
      <c r="T230" s="54"/>
      <c r="U230" s="54"/>
      <c r="V230" s="54"/>
      <c r="W230" s="408"/>
      <c r="X230" s="49"/>
    </row>
    <row r="231" spans="1:33" s="50" customFormat="1" ht="108" customHeight="1" x14ac:dyDescent="0.25">
      <c r="A231" s="398" t="s">
        <v>181</v>
      </c>
      <c r="B231" s="402" t="s">
        <v>48</v>
      </c>
      <c r="C231" s="403" t="s">
        <v>461</v>
      </c>
      <c r="D231" s="38" t="s">
        <v>664</v>
      </c>
      <c r="E231" s="43">
        <v>1.3354999999999999</v>
      </c>
      <c r="F231" s="39">
        <v>11360.362800000001</v>
      </c>
      <c r="G231" s="40">
        <v>90</v>
      </c>
      <c r="H231" s="39">
        <f>ROUND(F231*G231/100,5)</f>
        <v>10224.326520000001</v>
      </c>
      <c r="I231" s="39"/>
      <c r="J231" s="39"/>
      <c r="K231" s="253"/>
      <c r="L231" s="400"/>
      <c r="M231" s="400"/>
      <c r="N231" s="57"/>
      <c r="O231" s="41"/>
      <c r="P231" s="57"/>
      <c r="Q231" s="57"/>
      <c r="R231" s="408" t="s">
        <v>667</v>
      </c>
      <c r="S231" s="54" t="s">
        <v>464</v>
      </c>
      <c r="T231" s="54"/>
      <c r="U231" s="54"/>
      <c r="V231" s="54"/>
      <c r="W231" s="408"/>
      <c r="X231" s="49"/>
    </row>
    <row r="232" spans="1:33" s="50" customFormat="1" ht="108" customHeight="1" x14ac:dyDescent="0.25">
      <c r="A232" s="398" t="s">
        <v>1324</v>
      </c>
      <c r="B232" s="402" t="s">
        <v>48</v>
      </c>
      <c r="C232" s="403" t="s">
        <v>461</v>
      </c>
      <c r="D232" s="38" t="s">
        <v>665</v>
      </c>
      <c r="E232" s="43">
        <v>1.7544</v>
      </c>
      <c r="F232" s="39">
        <v>12947.217699999999</v>
      </c>
      <c r="G232" s="40">
        <v>90</v>
      </c>
      <c r="H232" s="39">
        <f>ROUND(F232*G232/100,5)</f>
        <v>11652.495929999999</v>
      </c>
      <c r="I232" s="39"/>
      <c r="J232" s="39"/>
      <c r="K232" s="253"/>
      <c r="L232" s="400"/>
      <c r="M232" s="400"/>
      <c r="N232" s="57"/>
      <c r="O232" s="41"/>
      <c r="P232" s="57"/>
      <c r="Q232" s="57"/>
      <c r="R232" s="408" t="s">
        <v>666</v>
      </c>
      <c r="S232" s="54" t="s">
        <v>464</v>
      </c>
      <c r="T232" s="54"/>
      <c r="U232" s="54"/>
      <c r="V232" s="54"/>
      <c r="W232" s="408"/>
      <c r="X232" s="49"/>
    </row>
    <row r="233" spans="1:33" s="201" customFormat="1" ht="86.25" customHeight="1" x14ac:dyDescent="0.25">
      <c r="A233" s="343" t="s">
        <v>261</v>
      </c>
      <c r="B233" s="68" t="s">
        <v>48</v>
      </c>
      <c r="C233" s="69" t="s">
        <v>989</v>
      </c>
      <c r="D233" s="69" t="s">
        <v>989</v>
      </c>
      <c r="E233" s="70">
        <f>E234+E235</f>
        <v>1.4079999999999999</v>
      </c>
      <c r="F233" s="71">
        <f>F234+F235</f>
        <v>2817.2280000000001</v>
      </c>
      <c r="G233" s="72">
        <v>91</v>
      </c>
      <c r="H233" s="71">
        <f>H234+H235</f>
        <v>2563.6774700000001</v>
      </c>
      <c r="I233" s="71">
        <f t="shared" ref="I233:J233" si="88">I234+I235</f>
        <v>0</v>
      </c>
      <c r="J233" s="71">
        <f t="shared" si="88"/>
        <v>0</v>
      </c>
      <c r="K233" s="189">
        <v>44489</v>
      </c>
      <c r="L233" s="189" t="s">
        <v>990</v>
      </c>
      <c r="M233" s="189" t="s">
        <v>1050</v>
      </c>
      <c r="N233" s="74" t="s">
        <v>330</v>
      </c>
      <c r="O233" s="74" t="s">
        <v>1049</v>
      </c>
      <c r="P233" s="191" t="s">
        <v>562</v>
      </c>
      <c r="Q233" s="74" t="s">
        <v>309</v>
      </c>
      <c r="R233" s="73" t="s">
        <v>274</v>
      </c>
      <c r="S233" s="73"/>
      <c r="T233" s="73" t="s">
        <v>274</v>
      </c>
      <c r="U233" s="73" t="s">
        <v>274</v>
      </c>
      <c r="V233" s="73" t="s">
        <v>274</v>
      </c>
      <c r="W233" s="191" t="s">
        <v>203</v>
      </c>
      <c r="X233" s="200"/>
      <c r="AG233" s="197"/>
    </row>
    <row r="234" spans="1:33" s="50" customFormat="1" ht="81" customHeight="1" x14ac:dyDescent="0.25">
      <c r="A234" s="398" t="s">
        <v>93</v>
      </c>
      <c r="B234" s="402" t="s">
        <v>48</v>
      </c>
      <c r="C234" s="403" t="s">
        <v>989</v>
      </c>
      <c r="D234" s="38" t="s">
        <v>991</v>
      </c>
      <c r="E234" s="43">
        <v>0.24</v>
      </c>
      <c r="F234" s="39">
        <v>469.2516</v>
      </c>
      <c r="G234" s="40">
        <v>91</v>
      </c>
      <c r="H234" s="39">
        <f>ROUNDDOWN(F234*G234/100,5)</f>
        <v>427.01895000000002</v>
      </c>
      <c r="I234" s="39"/>
      <c r="J234" s="39"/>
      <c r="K234" s="253"/>
      <c r="L234" s="400"/>
      <c r="M234" s="400"/>
      <c r="N234" s="57"/>
      <c r="O234" s="57"/>
      <c r="P234" s="57"/>
      <c r="Q234" s="57"/>
      <c r="R234" s="408" t="s">
        <v>1048</v>
      </c>
      <c r="S234" s="54" t="s">
        <v>108</v>
      </c>
      <c r="T234" s="54" t="s">
        <v>310</v>
      </c>
      <c r="U234" s="54" t="s">
        <v>310</v>
      </c>
      <c r="V234" s="54" t="s">
        <v>310</v>
      </c>
      <c r="W234" s="408"/>
      <c r="X234" s="49"/>
    </row>
    <row r="235" spans="1:33" s="50" customFormat="1" ht="90" customHeight="1" x14ac:dyDescent="0.25">
      <c r="A235" s="398" t="s">
        <v>148</v>
      </c>
      <c r="B235" s="402" t="s">
        <v>48</v>
      </c>
      <c r="C235" s="403" t="s">
        <v>989</v>
      </c>
      <c r="D235" s="38" t="s">
        <v>992</v>
      </c>
      <c r="E235" s="43">
        <v>1.1679999999999999</v>
      </c>
      <c r="F235" s="39">
        <v>2347.9764</v>
      </c>
      <c r="G235" s="40">
        <v>91</v>
      </c>
      <c r="H235" s="39">
        <f>ROUNDDOWN(F235*G235/100,5)</f>
        <v>2136.65852</v>
      </c>
      <c r="I235" s="39"/>
      <c r="J235" s="39"/>
      <c r="K235" s="253"/>
      <c r="L235" s="400"/>
      <c r="M235" s="400"/>
      <c r="N235" s="57"/>
      <c r="O235" s="41"/>
      <c r="P235" s="57"/>
      <c r="Q235" s="57"/>
      <c r="R235" s="408" t="s">
        <v>1048</v>
      </c>
      <c r="S235" s="54" t="s">
        <v>108</v>
      </c>
      <c r="T235" s="54" t="s">
        <v>310</v>
      </c>
      <c r="U235" s="54" t="s">
        <v>310</v>
      </c>
      <c r="V235" s="54" t="s">
        <v>310</v>
      </c>
      <c r="W235" s="408"/>
      <c r="X235" s="49"/>
    </row>
    <row r="236" spans="1:33" s="201" customFormat="1" ht="90" customHeight="1" x14ac:dyDescent="0.25">
      <c r="A236" s="343" t="s">
        <v>262</v>
      </c>
      <c r="B236" s="68" t="s">
        <v>48</v>
      </c>
      <c r="C236" s="69" t="s">
        <v>60</v>
      </c>
      <c r="D236" s="68" t="s">
        <v>60</v>
      </c>
      <c r="E236" s="70">
        <f>E237+E239+E240+E238</f>
        <v>3.8689999999999998</v>
      </c>
      <c r="F236" s="71">
        <f t="shared" ref="F236:H236" si="89">F237+F239+F240+F238</f>
        <v>24110.335200000001</v>
      </c>
      <c r="G236" s="72">
        <v>87</v>
      </c>
      <c r="H236" s="71">
        <f t="shared" si="89"/>
        <v>0</v>
      </c>
      <c r="I236" s="71">
        <f t="shared" ref="I236" si="90">I237+I239+I240+I238</f>
        <v>0</v>
      </c>
      <c r="J236" s="71">
        <f t="shared" ref="J236" si="91">J237+J239+J240+J238</f>
        <v>20975.991600000001</v>
      </c>
      <c r="K236" s="189" t="s">
        <v>910</v>
      </c>
      <c r="L236" s="189" t="s">
        <v>917</v>
      </c>
      <c r="M236" s="189" t="s">
        <v>911</v>
      </c>
      <c r="N236" s="74" t="s">
        <v>330</v>
      </c>
      <c r="O236" s="74" t="s">
        <v>912</v>
      </c>
      <c r="P236" s="191" t="s">
        <v>1444</v>
      </c>
      <c r="Q236" s="74" t="s">
        <v>309</v>
      </c>
      <c r="R236" s="73" t="s">
        <v>372</v>
      </c>
      <c r="S236" s="73"/>
      <c r="T236" s="73" t="s">
        <v>274</v>
      </c>
      <c r="U236" s="73" t="s">
        <v>274</v>
      </c>
      <c r="V236" s="73" t="s">
        <v>274</v>
      </c>
      <c r="W236" s="191" t="s">
        <v>203</v>
      </c>
      <c r="X236" s="200"/>
      <c r="AG236" s="197"/>
    </row>
    <row r="237" spans="1:33" s="50" customFormat="1" ht="114.75" customHeight="1" x14ac:dyDescent="0.25">
      <c r="A237" s="164" t="s">
        <v>119</v>
      </c>
      <c r="B237" s="402" t="s">
        <v>48</v>
      </c>
      <c r="C237" s="403" t="s">
        <v>60</v>
      </c>
      <c r="D237" s="38" t="s">
        <v>913</v>
      </c>
      <c r="E237" s="43">
        <v>1.595</v>
      </c>
      <c r="F237" s="39">
        <v>12014.672399999999</v>
      </c>
      <c r="G237" s="40">
        <v>87</v>
      </c>
      <c r="H237" s="39"/>
      <c r="I237" s="39"/>
      <c r="J237" s="39">
        <f>ROUNDDOWN(F237*G237/100,5)</f>
        <v>10452.76498</v>
      </c>
      <c r="K237" s="253"/>
      <c r="L237" s="400"/>
      <c r="M237" s="400"/>
      <c r="N237" s="57"/>
      <c r="O237" s="41"/>
      <c r="P237" s="57"/>
      <c r="Q237" s="57"/>
      <c r="R237" s="55" t="s">
        <v>920</v>
      </c>
      <c r="S237" s="54" t="s">
        <v>859</v>
      </c>
      <c r="T237" s="54" t="s">
        <v>310</v>
      </c>
      <c r="U237" s="54" t="s">
        <v>310</v>
      </c>
      <c r="V237" s="54" t="s">
        <v>310</v>
      </c>
      <c r="W237" s="56"/>
      <c r="X237" s="49"/>
    </row>
    <row r="238" spans="1:33" s="50" customFormat="1" ht="123" customHeight="1" x14ac:dyDescent="0.25">
      <c r="A238" s="164" t="s">
        <v>1325</v>
      </c>
      <c r="B238" s="402" t="s">
        <v>48</v>
      </c>
      <c r="C238" s="403" t="s">
        <v>60</v>
      </c>
      <c r="D238" s="38" t="s">
        <v>914</v>
      </c>
      <c r="E238" s="43">
        <v>0.877</v>
      </c>
      <c r="F238" s="39">
        <v>6185.5475999999999</v>
      </c>
      <c r="G238" s="40">
        <v>87</v>
      </c>
      <c r="H238" s="39"/>
      <c r="I238" s="39"/>
      <c r="J238" s="39">
        <f t="shared" ref="J238:J240" si="92">ROUNDDOWN(F238*G238/100,5)</f>
        <v>5381.42641</v>
      </c>
      <c r="K238" s="253"/>
      <c r="L238" s="400"/>
      <c r="M238" s="400"/>
      <c r="N238" s="57"/>
      <c r="O238" s="41"/>
      <c r="P238" s="57"/>
      <c r="Q238" s="57"/>
      <c r="R238" s="55" t="s">
        <v>921</v>
      </c>
      <c r="S238" s="308" t="s">
        <v>98</v>
      </c>
      <c r="T238" s="308" t="s">
        <v>310</v>
      </c>
      <c r="U238" s="308" t="s">
        <v>310</v>
      </c>
      <c r="V238" s="308" t="s">
        <v>310</v>
      </c>
      <c r="W238" s="55" t="s">
        <v>1442</v>
      </c>
      <c r="X238" s="49"/>
    </row>
    <row r="239" spans="1:33" s="50" customFormat="1" ht="106.5" customHeight="1" x14ac:dyDescent="0.25">
      <c r="A239" s="164" t="s">
        <v>1326</v>
      </c>
      <c r="B239" s="402" t="s">
        <v>48</v>
      </c>
      <c r="C239" s="403" t="s">
        <v>60</v>
      </c>
      <c r="D239" s="38" t="s">
        <v>915</v>
      </c>
      <c r="E239" s="43">
        <v>0.45700000000000002</v>
      </c>
      <c r="F239" s="39">
        <v>1723.6787999999999</v>
      </c>
      <c r="G239" s="40">
        <v>87</v>
      </c>
      <c r="H239" s="39"/>
      <c r="I239" s="39"/>
      <c r="J239" s="39">
        <f t="shared" si="92"/>
        <v>1499.6005500000001</v>
      </c>
      <c r="K239" s="253"/>
      <c r="L239" s="400"/>
      <c r="M239" s="400"/>
      <c r="N239" s="57"/>
      <c r="O239" s="41"/>
      <c r="P239" s="57"/>
      <c r="Q239" s="57"/>
      <c r="R239" s="55" t="s">
        <v>919</v>
      </c>
      <c r="S239" s="308" t="s">
        <v>138</v>
      </c>
      <c r="T239" s="308" t="s">
        <v>310</v>
      </c>
      <c r="U239" s="308" t="s">
        <v>310</v>
      </c>
      <c r="V239" s="308" t="s">
        <v>310</v>
      </c>
      <c r="W239" s="55" t="s">
        <v>922</v>
      </c>
    </row>
    <row r="240" spans="1:33" s="50" customFormat="1" ht="78.75" customHeight="1" x14ac:dyDescent="0.25">
      <c r="A240" s="164" t="s">
        <v>1327</v>
      </c>
      <c r="B240" s="402" t="s">
        <v>48</v>
      </c>
      <c r="C240" s="403" t="s">
        <v>60</v>
      </c>
      <c r="D240" s="38" t="s">
        <v>916</v>
      </c>
      <c r="E240" s="43">
        <v>0.94</v>
      </c>
      <c r="F240" s="39">
        <v>4186.4363999999996</v>
      </c>
      <c r="G240" s="40">
        <v>87</v>
      </c>
      <c r="H240" s="39"/>
      <c r="I240" s="39"/>
      <c r="J240" s="39">
        <f t="shared" si="92"/>
        <v>3642.1996600000002</v>
      </c>
      <c r="K240" s="253"/>
      <c r="L240" s="400"/>
      <c r="M240" s="400"/>
      <c r="N240" s="57"/>
      <c r="O240" s="41"/>
      <c r="P240" s="57"/>
      <c r="Q240" s="57"/>
      <c r="R240" s="408" t="s">
        <v>918</v>
      </c>
      <c r="S240" s="54" t="s">
        <v>49</v>
      </c>
      <c r="T240" s="54" t="s">
        <v>310</v>
      </c>
      <c r="U240" s="54" t="s">
        <v>310</v>
      </c>
      <c r="V240" s="54" t="s">
        <v>310</v>
      </c>
      <c r="W240" s="56"/>
    </row>
    <row r="241" spans="1:33" s="201" customFormat="1" ht="111.75" customHeight="1" x14ac:dyDescent="0.25">
      <c r="A241" s="343" t="s">
        <v>263</v>
      </c>
      <c r="B241" s="68" t="s">
        <v>48</v>
      </c>
      <c r="C241" s="69" t="s">
        <v>1064</v>
      </c>
      <c r="D241" s="69" t="s">
        <v>1064</v>
      </c>
      <c r="E241" s="70">
        <f>E242</f>
        <v>0.66</v>
      </c>
      <c r="F241" s="71">
        <f>F242</f>
        <v>950.63</v>
      </c>
      <c r="G241" s="72">
        <v>75</v>
      </c>
      <c r="H241" s="71">
        <f>H242</f>
        <v>712.97249999999997</v>
      </c>
      <c r="I241" s="71">
        <f t="shared" ref="I241:J241" si="93">I242</f>
        <v>0</v>
      </c>
      <c r="J241" s="71">
        <f t="shared" si="93"/>
        <v>0</v>
      </c>
      <c r="K241" s="189">
        <v>44490</v>
      </c>
      <c r="L241" s="189" t="s">
        <v>1065</v>
      </c>
      <c r="M241" s="189" t="s">
        <v>350</v>
      </c>
      <c r="N241" s="191" t="s">
        <v>330</v>
      </c>
      <c r="O241" s="191" t="s">
        <v>350</v>
      </c>
      <c r="P241" s="191" t="s">
        <v>1448</v>
      </c>
      <c r="Q241" s="194" t="s">
        <v>1135</v>
      </c>
      <c r="R241" s="192" t="s">
        <v>274</v>
      </c>
      <c r="S241" s="192"/>
      <c r="T241" s="192" t="s">
        <v>274</v>
      </c>
      <c r="U241" s="192" t="s">
        <v>274</v>
      </c>
      <c r="V241" s="192" t="s">
        <v>351</v>
      </c>
      <c r="W241" s="191" t="s">
        <v>1443</v>
      </c>
      <c r="X241" s="200"/>
    </row>
    <row r="242" spans="1:33" s="50" customFormat="1" ht="87.75" customHeight="1" x14ac:dyDescent="0.25">
      <c r="A242" s="398" t="s">
        <v>176</v>
      </c>
      <c r="B242" s="402" t="s">
        <v>48</v>
      </c>
      <c r="C242" s="403" t="s">
        <v>1064</v>
      </c>
      <c r="D242" s="38" t="s">
        <v>1066</v>
      </c>
      <c r="E242" s="43">
        <v>0.66</v>
      </c>
      <c r="F242" s="39">
        <v>950.63</v>
      </c>
      <c r="G242" s="40">
        <v>75</v>
      </c>
      <c r="H242" s="39">
        <f>ROUNDDOWN(F242*G242/100,5)</f>
        <v>712.97249999999997</v>
      </c>
      <c r="I242" s="282"/>
      <c r="J242" s="282"/>
      <c r="K242" s="283"/>
      <c r="L242" s="259"/>
      <c r="M242" s="400"/>
      <c r="N242" s="264"/>
      <c r="O242" s="264"/>
      <c r="P242" s="264"/>
      <c r="Q242" s="264"/>
      <c r="R242" s="55" t="s">
        <v>1067</v>
      </c>
      <c r="S242" s="308" t="s">
        <v>196</v>
      </c>
      <c r="T242" s="308" t="s">
        <v>310</v>
      </c>
      <c r="U242" s="308" t="s">
        <v>310</v>
      </c>
      <c r="V242" s="308" t="s">
        <v>321</v>
      </c>
      <c r="W242" s="55" t="s">
        <v>1132</v>
      </c>
      <c r="X242" s="49"/>
    </row>
    <row r="243" spans="1:33" s="197" customFormat="1" ht="120" customHeight="1" x14ac:dyDescent="0.25">
      <c r="A243" s="343" t="s">
        <v>1328</v>
      </c>
      <c r="B243" s="68" t="s">
        <v>48</v>
      </c>
      <c r="C243" s="69" t="s">
        <v>857</v>
      </c>
      <c r="D243" s="69" t="s">
        <v>857</v>
      </c>
      <c r="E243" s="70">
        <f>E244</f>
        <v>0.59099999999999997</v>
      </c>
      <c r="F243" s="71">
        <f>F244</f>
        <v>8165.2236000000003</v>
      </c>
      <c r="G243" s="72">
        <f>G244</f>
        <v>90</v>
      </c>
      <c r="H243" s="71">
        <f>H244</f>
        <v>7348.7012400000003</v>
      </c>
      <c r="I243" s="71">
        <f t="shared" ref="I243:J243" si="94">I244</f>
        <v>0</v>
      </c>
      <c r="J243" s="71">
        <f t="shared" si="94"/>
        <v>0</v>
      </c>
      <c r="K243" s="189">
        <v>44489</v>
      </c>
      <c r="L243" s="189" t="s">
        <v>858</v>
      </c>
      <c r="M243" s="189" t="s">
        <v>861</v>
      </c>
      <c r="N243" s="191" t="s">
        <v>314</v>
      </c>
      <c r="O243" s="191" t="s">
        <v>862</v>
      </c>
      <c r="P243" s="191" t="s">
        <v>860</v>
      </c>
      <c r="Q243" s="74" t="s">
        <v>1356</v>
      </c>
      <c r="R243" s="192" t="s">
        <v>274</v>
      </c>
      <c r="S243" s="198"/>
      <c r="T243" s="191" t="s">
        <v>274</v>
      </c>
      <c r="U243" s="191" t="s">
        <v>274</v>
      </c>
      <c r="V243" s="191" t="s">
        <v>274</v>
      </c>
      <c r="W243" s="191" t="s">
        <v>203</v>
      </c>
      <c r="X243" s="196"/>
    </row>
    <row r="244" spans="1:33" s="175" customFormat="1" ht="115.5" customHeight="1" x14ac:dyDescent="0.25">
      <c r="A244" s="398" t="s">
        <v>264</v>
      </c>
      <c r="B244" s="402" t="s">
        <v>48</v>
      </c>
      <c r="C244" s="403" t="s">
        <v>857</v>
      </c>
      <c r="D244" s="38" t="s">
        <v>865</v>
      </c>
      <c r="E244" s="43">
        <v>0.59099999999999997</v>
      </c>
      <c r="F244" s="39">
        <v>8165.2236000000003</v>
      </c>
      <c r="G244" s="40">
        <v>90</v>
      </c>
      <c r="H244" s="39">
        <f>ROUNDDOWN(F244*G244/100,5)</f>
        <v>7348.7012400000003</v>
      </c>
      <c r="I244" s="282"/>
      <c r="J244" s="282"/>
      <c r="K244" s="283"/>
      <c r="L244" s="259"/>
      <c r="M244" s="259"/>
      <c r="N244" s="262"/>
      <c r="O244" s="261"/>
      <c r="P244" s="262"/>
      <c r="Q244" s="262"/>
      <c r="R244" s="55" t="s">
        <v>863</v>
      </c>
      <c r="S244" s="308" t="s">
        <v>859</v>
      </c>
      <c r="T244" s="308" t="s">
        <v>310</v>
      </c>
      <c r="U244" s="308" t="s">
        <v>310</v>
      </c>
      <c r="V244" s="308" t="s">
        <v>310</v>
      </c>
      <c r="W244" s="256"/>
      <c r="X244" s="174"/>
    </row>
    <row r="245" spans="1:33" s="201" customFormat="1" ht="108" customHeight="1" x14ac:dyDescent="0.25">
      <c r="A245" s="343" t="s">
        <v>1329</v>
      </c>
      <c r="B245" s="68" t="s">
        <v>48</v>
      </c>
      <c r="C245" s="69" t="s">
        <v>892</v>
      </c>
      <c r="D245" s="69" t="s">
        <v>892</v>
      </c>
      <c r="E245" s="70">
        <f>E246</f>
        <v>0.54900000000000004</v>
      </c>
      <c r="F245" s="71">
        <f>F246</f>
        <v>4584.9476400000003</v>
      </c>
      <c r="G245" s="72">
        <v>83</v>
      </c>
      <c r="H245" s="71">
        <f>H246</f>
        <v>3805.5065399999999</v>
      </c>
      <c r="I245" s="71">
        <f t="shared" ref="I245:J245" si="95">I246</f>
        <v>0</v>
      </c>
      <c r="J245" s="71">
        <f t="shared" si="95"/>
        <v>0</v>
      </c>
      <c r="K245" s="189">
        <v>44490</v>
      </c>
      <c r="L245" s="189" t="s">
        <v>894</v>
      </c>
      <c r="M245" s="189" t="s">
        <v>895</v>
      </c>
      <c r="N245" s="74" t="s">
        <v>330</v>
      </c>
      <c r="O245" s="74" t="s">
        <v>897</v>
      </c>
      <c r="P245" s="191" t="s">
        <v>308</v>
      </c>
      <c r="Q245" s="74" t="s">
        <v>309</v>
      </c>
      <c r="R245" s="73" t="s">
        <v>274</v>
      </c>
      <c r="S245" s="74"/>
      <c r="T245" s="74" t="s">
        <v>274</v>
      </c>
      <c r="U245" s="73" t="s">
        <v>274</v>
      </c>
      <c r="V245" s="73" t="s">
        <v>274</v>
      </c>
      <c r="W245" s="191" t="s">
        <v>222</v>
      </c>
      <c r="AG245" s="197"/>
    </row>
    <row r="246" spans="1:33" s="50" customFormat="1" ht="162.75" customHeight="1" x14ac:dyDescent="0.25">
      <c r="A246" s="398" t="s">
        <v>1330</v>
      </c>
      <c r="B246" s="402" t="s">
        <v>48</v>
      </c>
      <c r="C246" s="403" t="s">
        <v>892</v>
      </c>
      <c r="D246" s="38" t="s">
        <v>893</v>
      </c>
      <c r="E246" s="43">
        <v>0.54900000000000004</v>
      </c>
      <c r="F246" s="39">
        <f>ROUND(4198.67*1.05*1.04,5)</f>
        <v>4584.9476400000003</v>
      </c>
      <c r="G246" s="40">
        <v>83</v>
      </c>
      <c r="H246" s="39">
        <f>ROUNDDOWN(F246*G246/100,5)</f>
        <v>3805.5065399999999</v>
      </c>
      <c r="I246" s="39"/>
      <c r="J246" s="39"/>
      <c r="K246" s="253"/>
      <c r="L246" s="400"/>
      <c r="M246" s="400"/>
      <c r="N246" s="57"/>
      <c r="O246" s="41"/>
      <c r="P246" s="57"/>
      <c r="Q246" s="57"/>
      <c r="R246" s="408" t="s">
        <v>896</v>
      </c>
      <c r="S246" s="54" t="s">
        <v>95</v>
      </c>
      <c r="T246" s="54" t="s">
        <v>310</v>
      </c>
      <c r="U246" s="54" t="s">
        <v>310</v>
      </c>
      <c r="V246" s="54" t="s">
        <v>310</v>
      </c>
      <c r="W246" s="55" t="s">
        <v>1469</v>
      </c>
    </row>
    <row r="247" spans="1:33" s="60" customFormat="1" ht="86.25" customHeight="1" x14ac:dyDescent="0.25">
      <c r="A247" s="342" t="s">
        <v>265</v>
      </c>
      <c r="B247" s="62" t="s">
        <v>54</v>
      </c>
      <c r="C247" s="63" t="s">
        <v>1334</v>
      </c>
      <c r="D247" s="62" t="s">
        <v>54</v>
      </c>
      <c r="E247" s="64">
        <f>E248+E251+E254+E256+E258+E261+E263+E266+E270+E272</f>
        <v>16.453999999999997</v>
      </c>
      <c r="F247" s="65">
        <f>F248+F251+F254+F256+F258+F261+F263+F266+F270+F272</f>
        <v>140823.39527000001</v>
      </c>
      <c r="G247" s="66"/>
      <c r="H247" s="65">
        <f>H248+H251+H254+H256+H258+H261+H263+H266+H270+H272</f>
        <v>96686.804029999999</v>
      </c>
      <c r="I247" s="65">
        <f t="shared" ref="I247" si="96">I248+I251+I254+I256+I258+I261+I263+I266+I270+I272</f>
        <v>3647.7703099999999</v>
      </c>
      <c r="J247" s="65">
        <f>J248+J251+J254+J256+J258+J261+J263+J266+J270+J272</f>
        <v>25785.642639999998</v>
      </c>
      <c r="K247" s="77"/>
      <c r="L247" s="77"/>
      <c r="M247" s="77"/>
      <c r="N247" s="75"/>
      <c r="O247" s="181"/>
      <c r="P247" s="75"/>
      <c r="Q247" s="75"/>
      <c r="R247" s="75"/>
      <c r="S247" s="75"/>
      <c r="T247" s="182"/>
      <c r="U247" s="182"/>
      <c r="V247" s="67"/>
      <c r="W247" s="67"/>
      <c r="X247" s="183"/>
    </row>
    <row r="248" spans="1:33" s="201" customFormat="1" ht="70.5" customHeight="1" x14ac:dyDescent="0.25">
      <c r="A248" s="343" t="s">
        <v>467</v>
      </c>
      <c r="B248" s="68" t="s">
        <v>54</v>
      </c>
      <c r="C248" s="69" t="s">
        <v>54</v>
      </c>
      <c r="D248" s="69" t="s">
        <v>54</v>
      </c>
      <c r="E248" s="70">
        <f>SUM(E249:E250)</f>
        <v>4.3609999999999998</v>
      </c>
      <c r="F248" s="71">
        <f>SUM(F249:F250)</f>
        <v>23637.932240000002</v>
      </c>
      <c r="G248" s="72">
        <f>G249</f>
        <v>91</v>
      </c>
      <c r="H248" s="71">
        <f>SUM(H249:H250)</f>
        <v>21510.518340000002</v>
      </c>
      <c r="I248" s="71">
        <f t="shared" ref="I248:J248" si="97">SUM(I249:I250)</f>
        <v>0</v>
      </c>
      <c r="J248" s="71">
        <f t="shared" si="97"/>
        <v>0</v>
      </c>
      <c r="K248" s="189">
        <v>44489</v>
      </c>
      <c r="L248" s="190" t="s">
        <v>849</v>
      </c>
      <c r="M248" s="191" t="s">
        <v>468</v>
      </c>
      <c r="N248" s="191" t="s">
        <v>469</v>
      </c>
      <c r="O248" s="191" t="s">
        <v>470</v>
      </c>
      <c r="P248" s="191" t="s">
        <v>562</v>
      </c>
      <c r="Q248" s="191" t="s">
        <v>309</v>
      </c>
      <c r="R248" s="192" t="s">
        <v>274</v>
      </c>
      <c r="S248" s="192"/>
      <c r="T248" s="192" t="s">
        <v>274</v>
      </c>
      <c r="U248" s="192" t="s">
        <v>274</v>
      </c>
      <c r="V248" s="192" t="s">
        <v>274</v>
      </c>
      <c r="W248" s="191" t="s">
        <v>1369</v>
      </c>
      <c r="X248" s="200"/>
      <c r="AG248" s="197"/>
    </row>
    <row r="249" spans="1:33" s="50" customFormat="1" ht="138.75" customHeight="1" x14ac:dyDescent="0.25">
      <c r="A249" s="398" t="s">
        <v>471</v>
      </c>
      <c r="B249" s="402" t="s">
        <v>54</v>
      </c>
      <c r="C249" s="403" t="s">
        <v>54</v>
      </c>
      <c r="D249" s="38" t="s">
        <v>472</v>
      </c>
      <c r="E249" s="43">
        <v>1.127</v>
      </c>
      <c r="F249" s="405">
        <f>ROUND(7031.063*1.04,5)</f>
        <v>7312.3055199999999</v>
      </c>
      <c r="G249" s="406">
        <v>91</v>
      </c>
      <c r="H249" s="39">
        <f>ROUND(F249*G249/100,5)</f>
        <v>6654.1980199999998</v>
      </c>
      <c r="I249" s="282"/>
      <c r="J249" s="282"/>
      <c r="K249" s="283"/>
      <c r="L249" s="259"/>
      <c r="M249" s="259"/>
      <c r="N249" s="262"/>
      <c r="O249" s="261"/>
      <c r="P249" s="262"/>
      <c r="Q249" s="262"/>
      <c r="R249" s="55"/>
      <c r="S249" s="53">
        <v>3</v>
      </c>
      <c r="T249" s="53" t="s">
        <v>310</v>
      </c>
      <c r="U249" s="53" t="s">
        <v>310</v>
      </c>
      <c r="V249" s="53" t="s">
        <v>310</v>
      </c>
      <c r="W249" s="55" t="s">
        <v>1132</v>
      </c>
      <c r="X249" s="49"/>
    </row>
    <row r="250" spans="1:33" s="50" customFormat="1" ht="122.25" customHeight="1" x14ac:dyDescent="0.25">
      <c r="A250" s="398" t="s">
        <v>473</v>
      </c>
      <c r="B250" s="402" t="s">
        <v>54</v>
      </c>
      <c r="C250" s="403" t="s">
        <v>54</v>
      </c>
      <c r="D250" s="38" t="s">
        <v>474</v>
      </c>
      <c r="E250" s="43">
        <v>3.234</v>
      </c>
      <c r="F250" s="405">
        <f>ROUND(15697.718*1.04,5)</f>
        <v>16325.62672</v>
      </c>
      <c r="G250" s="406">
        <v>91</v>
      </c>
      <c r="H250" s="39">
        <f t="shared" ref="H250" si="98">ROUND(F250*G250/100,5)</f>
        <v>14856.320320000001</v>
      </c>
      <c r="I250" s="282"/>
      <c r="J250" s="282"/>
      <c r="K250" s="283"/>
      <c r="L250" s="259"/>
      <c r="M250" s="259"/>
      <c r="N250" s="262"/>
      <c r="O250" s="261"/>
      <c r="P250" s="262"/>
      <c r="Q250" s="262"/>
      <c r="R250" s="55"/>
      <c r="S250" s="53">
        <v>2</v>
      </c>
      <c r="T250" s="53" t="s">
        <v>310</v>
      </c>
      <c r="U250" s="53" t="s">
        <v>310</v>
      </c>
      <c r="V250" s="53" t="s">
        <v>310</v>
      </c>
      <c r="W250" s="256"/>
      <c r="X250" s="49"/>
    </row>
    <row r="251" spans="1:33" s="201" customFormat="1" ht="78" customHeight="1" x14ac:dyDescent="0.25">
      <c r="A251" s="343" t="s">
        <v>266</v>
      </c>
      <c r="B251" s="68" t="s">
        <v>54</v>
      </c>
      <c r="C251" s="69" t="s">
        <v>125</v>
      </c>
      <c r="D251" s="69" t="s">
        <v>125</v>
      </c>
      <c r="E251" s="70">
        <f>E252+E253</f>
        <v>2.444</v>
      </c>
      <c r="F251" s="71">
        <f>F252+F253</f>
        <v>29604.962800000001</v>
      </c>
      <c r="G251" s="72">
        <f>G252</f>
        <v>90</v>
      </c>
      <c r="H251" s="71">
        <f>H252+H253</f>
        <v>26644.466520000002</v>
      </c>
      <c r="I251" s="71">
        <f t="shared" ref="I251:J251" si="99">I252+I253</f>
        <v>0</v>
      </c>
      <c r="J251" s="71">
        <f t="shared" si="99"/>
        <v>0</v>
      </c>
      <c r="K251" s="189">
        <v>44489</v>
      </c>
      <c r="L251" s="190" t="s">
        <v>845</v>
      </c>
      <c r="M251" s="74" t="s">
        <v>475</v>
      </c>
      <c r="N251" s="74" t="s">
        <v>476</v>
      </c>
      <c r="O251" s="74" t="s">
        <v>477</v>
      </c>
      <c r="P251" s="74" t="s">
        <v>607</v>
      </c>
      <c r="Q251" s="74" t="s">
        <v>309</v>
      </c>
      <c r="R251" s="73" t="s">
        <v>274</v>
      </c>
      <c r="S251" s="73"/>
      <c r="T251" s="73" t="s">
        <v>274</v>
      </c>
      <c r="U251" s="73" t="s">
        <v>274</v>
      </c>
      <c r="V251" s="73" t="s">
        <v>274</v>
      </c>
      <c r="W251" s="74" t="s">
        <v>203</v>
      </c>
      <c r="X251" s="200"/>
      <c r="AG251" s="197"/>
    </row>
    <row r="252" spans="1:33" s="50" customFormat="1" ht="98.25" customHeight="1" x14ac:dyDescent="0.25">
      <c r="A252" s="164" t="s">
        <v>124</v>
      </c>
      <c r="B252" s="402" t="s">
        <v>54</v>
      </c>
      <c r="C252" s="403" t="s">
        <v>125</v>
      </c>
      <c r="D252" s="38" t="s">
        <v>847</v>
      </c>
      <c r="E252" s="43">
        <v>1.607</v>
      </c>
      <c r="F252" s="405">
        <v>19016.0281</v>
      </c>
      <c r="G252" s="406">
        <v>90</v>
      </c>
      <c r="H252" s="39">
        <f>ROUNDDOWN(F252*G252/100,5)</f>
        <v>17114.425289999999</v>
      </c>
      <c r="I252" s="39"/>
      <c r="J252" s="39"/>
      <c r="K252" s="253"/>
      <c r="L252" s="400"/>
      <c r="M252" s="400"/>
      <c r="N252" s="57"/>
      <c r="O252" s="41"/>
      <c r="P252" s="57"/>
      <c r="Q252" s="57"/>
      <c r="R252" s="408" t="s">
        <v>846</v>
      </c>
      <c r="S252" s="53">
        <v>6</v>
      </c>
      <c r="T252" s="53" t="s">
        <v>310</v>
      </c>
      <c r="U252" s="53" t="s">
        <v>310</v>
      </c>
      <c r="V252" s="53" t="s">
        <v>310</v>
      </c>
      <c r="W252" s="408" t="s">
        <v>1132</v>
      </c>
      <c r="X252" s="49"/>
    </row>
    <row r="253" spans="1:33" s="50" customFormat="1" ht="108" customHeight="1" x14ac:dyDescent="0.25">
      <c r="A253" s="164" t="s">
        <v>156</v>
      </c>
      <c r="B253" s="402" t="s">
        <v>54</v>
      </c>
      <c r="C253" s="403" t="s">
        <v>125</v>
      </c>
      <c r="D253" s="38" t="s">
        <v>848</v>
      </c>
      <c r="E253" s="43">
        <v>0.83699999999999997</v>
      </c>
      <c r="F253" s="405">
        <v>10588.9347</v>
      </c>
      <c r="G253" s="406">
        <v>90</v>
      </c>
      <c r="H253" s="39">
        <f>ROUNDDOWN(F253*G253/100,5)</f>
        <v>9530.0412300000007</v>
      </c>
      <c r="I253" s="39"/>
      <c r="J253" s="39"/>
      <c r="K253" s="253"/>
      <c r="L253" s="400"/>
      <c r="M253" s="400"/>
      <c r="N253" s="57"/>
      <c r="O253" s="41"/>
      <c r="P253" s="57"/>
      <c r="Q253" s="57"/>
      <c r="R253" s="408" t="s">
        <v>846</v>
      </c>
      <c r="S253" s="53">
        <v>6</v>
      </c>
      <c r="T253" s="53" t="s">
        <v>310</v>
      </c>
      <c r="U253" s="53" t="s">
        <v>310</v>
      </c>
      <c r="V253" s="53" t="s">
        <v>310</v>
      </c>
      <c r="W253" s="408" t="s">
        <v>1132</v>
      </c>
      <c r="X253" s="49"/>
    </row>
    <row r="254" spans="1:33" s="201" customFormat="1" ht="98.25" customHeight="1" x14ac:dyDescent="0.25">
      <c r="A254" s="343" t="s">
        <v>478</v>
      </c>
      <c r="B254" s="68" t="s">
        <v>54</v>
      </c>
      <c r="C254" s="69" t="s">
        <v>479</v>
      </c>
      <c r="D254" s="69" t="s">
        <v>479</v>
      </c>
      <c r="E254" s="70">
        <f>E255</f>
        <v>0.33300000000000002</v>
      </c>
      <c r="F254" s="71">
        <f t="shared" ref="F254:J254" si="100">F255</f>
        <v>1847.4408000000001</v>
      </c>
      <c r="G254" s="72">
        <f t="shared" si="100"/>
        <v>91</v>
      </c>
      <c r="H254" s="71">
        <f t="shared" si="100"/>
        <v>1681.1711299999999</v>
      </c>
      <c r="I254" s="71">
        <f t="shared" si="100"/>
        <v>0</v>
      </c>
      <c r="J254" s="71">
        <f t="shared" si="100"/>
        <v>0</v>
      </c>
      <c r="K254" s="189" t="s">
        <v>898</v>
      </c>
      <c r="L254" s="190" t="s">
        <v>899</v>
      </c>
      <c r="M254" s="74" t="s">
        <v>480</v>
      </c>
      <c r="N254" s="74" t="s">
        <v>330</v>
      </c>
      <c r="O254" s="74" t="s">
        <v>481</v>
      </c>
      <c r="P254" s="194" t="s">
        <v>900</v>
      </c>
      <c r="Q254" s="74" t="s">
        <v>309</v>
      </c>
      <c r="R254" s="73" t="s">
        <v>274</v>
      </c>
      <c r="S254" s="73"/>
      <c r="T254" s="73" t="s">
        <v>274</v>
      </c>
      <c r="U254" s="73" t="s">
        <v>274</v>
      </c>
      <c r="V254" s="73" t="s">
        <v>274</v>
      </c>
      <c r="W254" s="340" t="s">
        <v>1429</v>
      </c>
      <c r="X254" s="200"/>
      <c r="AG254" s="197"/>
    </row>
    <row r="255" spans="1:33" s="50" customFormat="1" ht="129.75" customHeight="1" x14ac:dyDescent="0.25">
      <c r="A255" s="398" t="s">
        <v>1331</v>
      </c>
      <c r="B255" s="402" t="s">
        <v>54</v>
      </c>
      <c r="C255" s="403" t="s">
        <v>479</v>
      </c>
      <c r="D255" s="38" t="s">
        <v>482</v>
      </c>
      <c r="E255" s="43">
        <v>0.33300000000000002</v>
      </c>
      <c r="F255" s="405">
        <v>1847.4408000000001</v>
      </c>
      <c r="G255" s="406">
        <v>91</v>
      </c>
      <c r="H255" s="39">
        <f>ROUND(F255*G255/100,5)</f>
        <v>1681.1711299999999</v>
      </c>
      <c r="I255" s="39"/>
      <c r="J255" s="39"/>
      <c r="K255" s="253"/>
      <c r="L255" s="400"/>
      <c r="M255" s="400"/>
      <c r="N255" s="57"/>
      <c r="O255" s="41"/>
      <c r="P255" s="57"/>
      <c r="Q255" s="57"/>
      <c r="R255" s="408" t="s">
        <v>483</v>
      </c>
      <c r="S255" s="53">
        <v>10</v>
      </c>
      <c r="T255" s="53" t="s">
        <v>310</v>
      </c>
      <c r="U255" s="53" t="s">
        <v>310</v>
      </c>
      <c r="V255" s="53" t="s">
        <v>310</v>
      </c>
      <c r="W255" s="55" t="s">
        <v>1430</v>
      </c>
      <c r="X255" s="49"/>
    </row>
    <row r="256" spans="1:33" s="201" customFormat="1" ht="87" customHeight="1" x14ac:dyDescent="0.25">
      <c r="A256" s="343" t="s">
        <v>267</v>
      </c>
      <c r="B256" s="68" t="s">
        <v>54</v>
      </c>
      <c r="C256" s="69" t="s">
        <v>174</v>
      </c>
      <c r="D256" s="69" t="s">
        <v>174</v>
      </c>
      <c r="E256" s="70">
        <f>E257</f>
        <v>0.876</v>
      </c>
      <c r="F256" s="71">
        <f>F257</f>
        <v>7272.66</v>
      </c>
      <c r="G256" s="72">
        <f>G257</f>
        <v>90</v>
      </c>
      <c r="H256" s="71">
        <f>H257</f>
        <v>6545.3940000000002</v>
      </c>
      <c r="I256" s="71">
        <f t="shared" ref="I256:J256" si="101">I257</f>
        <v>0</v>
      </c>
      <c r="J256" s="71">
        <f t="shared" si="101"/>
        <v>0</v>
      </c>
      <c r="K256" s="189" t="s">
        <v>1021</v>
      </c>
      <c r="L256" s="190" t="s">
        <v>1077</v>
      </c>
      <c r="M256" s="191" t="s">
        <v>484</v>
      </c>
      <c r="N256" s="191" t="s">
        <v>485</v>
      </c>
      <c r="O256" s="191" t="s">
        <v>486</v>
      </c>
      <c r="P256" s="191" t="s">
        <v>841</v>
      </c>
      <c r="Q256" s="191" t="s">
        <v>309</v>
      </c>
      <c r="R256" s="73"/>
      <c r="S256" s="73"/>
      <c r="T256" s="73" t="s">
        <v>274</v>
      </c>
      <c r="U256" s="73" t="s">
        <v>274</v>
      </c>
      <c r="V256" s="73" t="s">
        <v>274</v>
      </c>
      <c r="W256" s="191" t="s">
        <v>1370</v>
      </c>
      <c r="X256" s="200"/>
    </row>
    <row r="257" spans="1:33" s="50" customFormat="1" ht="174.75" customHeight="1" x14ac:dyDescent="0.25">
      <c r="A257" s="398" t="s">
        <v>195</v>
      </c>
      <c r="B257" s="402" t="s">
        <v>54</v>
      </c>
      <c r="C257" s="403" t="s">
        <v>174</v>
      </c>
      <c r="D257" s="38" t="s">
        <v>488</v>
      </c>
      <c r="E257" s="43">
        <v>0.876</v>
      </c>
      <c r="F257" s="405">
        <f>ROUND(6875.185*1.05*1.04,5)-235.04202</f>
        <v>7272.66</v>
      </c>
      <c r="G257" s="406">
        <v>90</v>
      </c>
      <c r="H257" s="39">
        <f>ROUND(F257*G257/100,5)</f>
        <v>6545.3940000000002</v>
      </c>
      <c r="I257" s="39"/>
      <c r="J257" s="39"/>
      <c r="K257" s="253"/>
      <c r="L257" s="400"/>
      <c r="M257" s="400"/>
      <c r="N257" s="57"/>
      <c r="O257" s="41"/>
      <c r="P257" s="57"/>
      <c r="Q257" s="57"/>
      <c r="R257" s="408" t="s">
        <v>489</v>
      </c>
      <c r="S257" s="53">
        <v>5</v>
      </c>
      <c r="T257" s="53" t="s">
        <v>310</v>
      </c>
      <c r="U257" s="53" t="s">
        <v>310</v>
      </c>
      <c r="V257" s="53" t="s">
        <v>310</v>
      </c>
      <c r="W257" s="408" t="s">
        <v>1078</v>
      </c>
      <c r="X257" s="49"/>
    </row>
    <row r="258" spans="1:33" s="201" customFormat="1" ht="129.75" customHeight="1" x14ac:dyDescent="0.25">
      <c r="A258" s="343" t="s">
        <v>268</v>
      </c>
      <c r="B258" s="68" t="s">
        <v>54</v>
      </c>
      <c r="C258" s="69" t="s">
        <v>84</v>
      </c>
      <c r="D258" s="69" t="s">
        <v>84</v>
      </c>
      <c r="E258" s="212">
        <f>E259+E260</f>
        <v>2.04</v>
      </c>
      <c r="F258" s="71">
        <f>F259+F260</f>
        <v>15210.32058</v>
      </c>
      <c r="G258" s="72">
        <v>84</v>
      </c>
      <c r="H258" s="203">
        <f>H259+H260</f>
        <v>12776.66929</v>
      </c>
      <c r="I258" s="203">
        <f t="shared" ref="I258:J258" si="102">I259+I260</f>
        <v>0</v>
      </c>
      <c r="J258" s="203">
        <f t="shared" si="102"/>
        <v>0</v>
      </c>
      <c r="K258" s="189">
        <v>44477</v>
      </c>
      <c r="L258" s="190" t="s">
        <v>1170</v>
      </c>
      <c r="M258" s="190" t="s">
        <v>490</v>
      </c>
      <c r="N258" s="74" t="s">
        <v>491</v>
      </c>
      <c r="O258" s="74" t="s">
        <v>598</v>
      </c>
      <c r="P258" s="220" t="s">
        <v>402</v>
      </c>
      <c r="Q258" s="74" t="s">
        <v>309</v>
      </c>
      <c r="R258" s="210" t="s">
        <v>274</v>
      </c>
      <c r="S258" s="213"/>
      <c r="T258" s="73" t="s">
        <v>274</v>
      </c>
      <c r="U258" s="73" t="s">
        <v>274</v>
      </c>
      <c r="V258" s="73" t="s">
        <v>274</v>
      </c>
      <c r="W258" s="210" t="s">
        <v>1371</v>
      </c>
      <c r="X258" s="200"/>
    </row>
    <row r="259" spans="1:33" s="50" customFormat="1" ht="136.5" customHeight="1" x14ac:dyDescent="0.25">
      <c r="A259" s="398" t="s">
        <v>173</v>
      </c>
      <c r="B259" s="402" t="s">
        <v>54</v>
      </c>
      <c r="C259" s="403" t="s">
        <v>84</v>
      </c>
      <c r="D259" s="38" t="s">
        <v>492</v>
      </c>
      <c r="E259" s="43">
        <v>1.4950000000000001</v>
      </c>
      <c r="F259" s="405">
        <f>ROUND(9498.856*1.05*1.04,5)</f>
        <v>10372.750749999999</v>
      </c>
      <c r="G259" s="406">
        <v>84</v>
      </c>
      <c r="H259" s="39">
        <f>ROUND(F259*G259/100,5)</f>
        <v>8713.1106299999992</v>
      </c>
      <c r="I259" s="39"/>
      <c r="J259" s="39"/>
      <c r="K259" s="253"/>
      <c r="L259" s="400"/>
      <c r="M259" s="400"/>
      <c r="N259" s="57"/>
      <c r="O259" s="41"/>
      <c r="P259" s="57"/>
      <c r="Q259" s="57"/>
      <c r="R259" s="408" t="s">
        <v>310</v>
      </c>
      <c r="S259" s="53">
        <v>7</v>
      </c>
      <c r="T259" s="53" t="s">
        <v>310</v>
      </c>
      <c r="U259" s="53" t="s">
        <v>310</v>
      </c>
      <c r="V259" s="53" t="s">
        <v>310</v>
      </c>
      <c r="W259" s="55" t="s">
        <v>1431</v>
      </c>
      <c r="X259" s="49"/>
    </row>
    <row r="260" spans="1:33" s="50" customFormat="1" ht="159.75" customHeight="1" x14ac:dyDescent="0.25">
      <c r="A260" s="398" t="s">
        <v>175</v>
      </c>
      <c r="B260" s="402" t="s">
        <v>54</v>
      </c>
      <c r="C260" s="403" t="s">
        <v>84</v>
      </c>
      <c r="D260" s="38" t="s">
        <v>494</v>
      </c>
      <c r="E260" s="43">
        <v>0.54500000000000004</v>
      </c>
      <c r="F260" s="405">
        <f>ROUND(4430.009*1.05*1.04,5)</f>
        <v>4837.5698300000004</v>
      </c>
      <c r="G260" s="406">
        <v>84</v>
      </c>
      <c r="H260" s="39">
        <f t="shared" ref="H260" si="103">ROUND(F260*G260/100,5)</f>
        <v>4063.5586600000001</v>
      </c>
      <c r="I260" s="39"/>
      <c r="J260" s="39"/>
      <c r="K260" s="253"/>
      <c r="L260" s="400"/>
      <c r="M260" s="400"/>
      <c r="N260" s="57"/>
      <c r="O260" s="41"/>
      <c r="P260" s="57"/>
      <c r="Q260" s="57"/>
      <c r="R260" s="408" t="s">
        <v>493</v>
      </c>
      <c r="S260" s="53">
        <v>7</v>
      </c>
      <c r="T260" s="53"/>
      <c r="U260" s="53" t="s">
        <v>310</v>
      </c>
      <c r="V260" s="53" t="s">
        <v>310</v>
      </c>
      <c r="W260" s="408" t="s">
        <v>599</v>
      </c>
      <c r="X260" s="49"/>
    </row>
    <row r="261" spans="1:33" s="207" customFormat="1" ht="107.25" customHeight="1" x14ac:dyDescent="0.25">
      <c r="A261" s="343" t="s">
        <v>293</v>
      </c>
      <c r="B261" s="68" t="s">
        <v>54</v>
      </c>
      <c r="C261" s="69" t="s">
        <v>120</v>
      </c>
      <c r="D261" s="68" t="s">
        <v>120</v>
      </c>
      <c r="E261" s="70">
        <f>E262</f>
        <v>0.78</v>
      </c>
      <c r="F261" s="71">
        <f>F262</f>
        <v>6401.9452899999997</v>
      </c>
      <c r="G261" s="72">
        <v>90</v>
      </c>
      <c r="H261" s="71">
        <f>H262</f>
        <v>0</v>
      </c>
      <c r="I261" s="71">
        <f t="shared" ref="I261:J261" si="104">I262</f>
        <v>0</v>
      </c>
      <c r="J261" s="71">
        <f t="shared" si="104"/>
        <v>5761.7507599999999</v>
      </c>
      <c r="K261" s="189">
        <v>44488</v>
      </c>
      <c r="L261" s="190" t="s">
        <v>768</v>
      </c>
      <c r="M261" s="191" t="s">
        <v>769</v>
      </c>
      <c r="N261" s="191" t="s">
        <v>314</v>
      </c>
      <c r="O261" s="191" t="s">
        <v>770</v>
      </c>
      <c r="P261" s="191" t="s">
        <v>496</v>
      </c>
      <c r="Q261" s="191" t="s">
        <v>309</v>
      </c>
      <c r="R261" s="191" t="s">
        <v>274</v>
      </c>
      <c r="S261" s="192"/>
      <c r="T261" s="192" t="s">
        <v>274</v>
      </c>
      <c r="U261" s="192" t="s">
        <v>274</v>
      </c>
      <c r="V261" s="220" t="s">
        <v>351</v>
      </c>
      <c r="W261" s="191" t="s">
        <v>1503</v>
      </c>
      <c r="X261" s="206"/>
    </row>
    <row r="262" spans="1:33" s="332" customFormat="1" ht="147" customHeight="1" x14ac:dyDescent="0.25">
      <c r="A262" s="345" t="s">
        <v>83</v>
      </c>
      <c r="B262" s="317" t="s">
        <v>54</v>
      </c>
      <c r="C262" s="318" t="s">
        <v>120</v>
      </c>
      <c r="D262" s="319" t="s">
        <v>771</v>
      </c>
      <c r="E262" s="320">
        <v>0.78</v>
      </c>
      <c r="F262" s="321">
        <v>6401.9452899999997</v>
      </c>
      <c r="G262" s="322">
        <v>90</v>
      </c>
      <c r="H262" s="323"/>
      <c r="I262" s="323"/>
      <c r="J262" s="323">
        <f>ROUND(F262*G262/100,5)</f>
        <v>5761.7507599999999</v>
      </c>
      <c r="K262" s="324"/>
      <c r="L262" s="325"/>
      <c r="M262" s="325"/>
      <c r="N262" s="326"/>
      <c r="O262" s="327"/>
      <c r="P262" s="326"/>
      <c r="Q262" s="326"/>
      <c r="R262" s="328" t="s">
        <v>497</v>
      </c>
      <c r="S262" s="329">
        <v>6</v>
      </c>
      <c r="T262" s="329" t="s">
        <v>310</v>
      </c>
      <c r="U262" s="329" t="s">
        <v>310</v>
      </c>
      <c r="V262" s="329" t="s">
        <v>321</v>
      </c>
      <c r="W262" s="330"/>
      <c r="X262" s="331"/>
      <c r="AD262" s="443"/>
    </row>
    <row r="263" spans="1:33" s="201" customFormat="1" ht="123.75" customHeight="1" x14ac:dyDescent="0.25">
      <c r="A263" s="343" t="s">
        <v>269</v>
      </c>
      <c r="B263" s="68" t="s">
        <v>54</v>
      </c>
      <c r="C263" s="69" t="s">
        <v>201</v>
      </c>
      <c r="D263" s="68" t="s">
        <v>201</v>
      </c>
      <c r="E263" s="70">
        <f>SUM(E264:E265)</f>
        <v>0.47499999999999998</v>
      </c>
      <c r="F263" s="71">
        <f>SUM(F264:F265)</f>
        <v>11320</v>
      </c>
      <c r="G263" s="72">
        <v>90</v>
      </c>
      <c r="H263" s="71">
        <f>SUM(H264:H265)</f>
        <v>0</v>
      </c>
      <c r="I263" s="71">
        <f t="shared" ref="I263:J263" si="105">SUM(I264:I265)</f>
        <v>0</v>
      </c>
      <c r="J263" s="71">
        <f t="shared" si="105"/>
        <v>10188</v>
      </c>
      <c r="K263" s="189">
        <v>44490</v>
      </c>
      <c r="L263" s="190" t="s">
        <v>1190</v>
      </c>
      <c r="M263" s="74" t="s">
        <v>1188</v>
      </c>
      <c r="N263" s="74" t="s">
        <v>330</v>
      </c>
      <c r="O263" s="74" t="s">
        <v>1189</v>
      </c>
      <c r="P263" s="74" t="s">
        <v>350</v>
      </c>
      <c r="Q263" s="74" t="s">
        <v>309</v>
      </c>
      <c r="R263" s="73" t="s">
        <v>350</v>
      </c>
      <c r="S263" s="73"/>
      <c r="T263" s="339" t="s">
        <v>351</v>
      </c>
      <c r="U263" s="339" t="s">
        <v>351</v>
      </c>
      <c r="V263" s="339" t="s">
        <v>351</v>
      </c>
      <c r="W263" s="210" t="s">
        <v>1504</v>
      </c>
      <c r="X263" s="200"/>
    </row>
    <row r="264" spans="1:33" s="50" customFormat="1" ht="90" customHeight="1" x14ac:dyDescent="0.25">
      <c r="A264" s="398" t="s">
        <v>179</v>
      </c>
      <c r="B264" s="402" t="s">
        <v>54</v>
      </c>
      <c r="C264" s="403" t="s">
        <v>201</v>
      </c>
      <c r="D264" s="38" t="s">
        <v>1192</v>
      </c>
      <c r="E264" s="43" t="s">
        <v>1191</v>
      </c>
      <c r="F264" s="405">
        <v>10000</v>
      </c>
      <c r="G264" s="406">
        <v>90</v>
      </c>
      <c r="H264" s="39"/>
      <c r="I264" s="39"/>
      <c r="J264" s="39">
        <f>ROUNDDOWN(F264*G264/100,5)</f>
        <v>9000</v>
      </c>
      <c r="K264" s="253"/>
      <c r="L264" s="400"/>
      <c r="M264" s="400"/>
      <c r="N264" s="57"/>
      <c r="O264" s="41"/>
      <c r="P264" s="57"/>
      <c r="Q264" s="57"/>
      <c r="R264" s="408"/>
      <c r="S264" s="53">
        <v>10</v>
      </c>
      <c r="T264" s="53" t="s">
        <v>321</v>
      </c>
      <c r="U264" s="53" t="s">
        <v>321</v>
      </c>
      <c r="V264" s="53" t="s">
        <v>321</v>
      </c>
      <c r="W264" s="408"/>
      <c r="X264" s="49"/>
    </row>
    <row r="265" spans="1:33" s="50" customFormat="1" ht="90" customHeight="1" x14ac:dyDescent="0.25">
      <c r="A265" s="398" t="s">
        <v>180</v>
      </c>
      <c r="B265" s="402" t="s">
        <v>54</v>
      </c>
      <c r="C265" s="403" t="s">
        <v>201</v>
      </c>
      <c r="D265" s="38" t="s">
        <v>1193</v>
      </c>
      <c r="E265" s="43">
        <v>0.47499999999999998</v>
      </c>
      <c r="F265" s="405">
        <v>1320</v>
      </c>
      <c r="G265" s="406">
        <v>90</v>
      </c>
      <c r="H265" s="39"/>
      <c r="I265" s="39"/>
      <c r="J265" s="39">
        <f>ROUNDDOWN(F265*G265/100,5)</f>
        <v>1188</v>
      </c>
      <c r="K265" s="253"/>
      <c r="L265" s="400"/>
      <c r="M265" s="400"/>
      <c r="N265" s="57"/>
      <c r="O265" s="41"/>
      <c r="P265" s="57"/>
      <c r="Q265" s="57"/>
      <c r="R265" s="408"/>
      <c r="S265" s="53">
        <v>5</v>
      </c>
      <c r="T265" s="53" t="s">
        <v>321</v>
      </c>
      <c r="U265" s="53" t="s">
        <v>321</v>
      </c>
      <c r="V265" s="53" t="s">
        <v>321</v>
      </c>
      <c r="W265" s="408"/>
      <c r="X265" s="49"/>
    </row>
    <row r="266" spans="1:33" s="201" customFormat="1" ht="94.5" customHeight="1" x14ac:dyDescent="0.25">
      <c r="A266" s="343" t="s">
        <v>1332</v>
      </c>
      <c r="B266" s="68" t="s">
        <v>54</v>
      </c>
      <c r="C266" s="69" t="s">
        <v>192</v>
      </c>
      <c r="D266" s="68" t="s">
        <v>192</v>
      </c>
      <c r="E266" s="70">
        <f>SUM(E267:E269)</f>
        <v>2.35</v>
      </c>
      <c r="F266" s="71">
        <f>SUM(F267:F269)</f>
        <v>18557.688240000003</v>
      </c>
      <c r="G266" s="72">
        <f>G267</f>
        <v>90</v>
      </c>
      <c r="H266" s="71">
        <f>SUM(H267:H269)</f>
        <v>3218.25722</v>
      </c>
      <c r="I266" s="71">
        <f t="shared" ref="I266:J266" si="106">SUM(I267:I269)</f>
        <v>3647.7703099999999</v>
      </c>
      <c r="J266" s="71">
        <f t="shared" si="106"/>
        <v>9835.8918799999992</v>
      </c>
      <c r="K266" s="189">
        <v>44490</v>
      </c>
      <c r="L266" s="190" t="s">
        <v>884</v>
      </c>
      <c r="M266" s="74" t="s">
        <v>885</v>
      </c>
      <c r="N266" s="74" t="s">
        <v>498</v>
      </c>
      <c r="O266" s="74" t="s">
        <v>499</v>
      </c>
      <c r="P266" s="194" t="s">
        <v>402</v>
      </c>
      <c r="Q266" s="74" t="s">
        <v>309</v>
      </c>
      <c r="R266" s="73" t="s">
        <v>274</v>
      </c>
      <c r="S266" s="73" t="s">
        <v>274</v>
      </c>
      <c r="T266" s="73" t="s">
        <v>274</v>
      </c>
      <c r="U266" s="73" t="s">
        <v>274</v>
      </c>
      <c r="V266" s="73" t="s">
        <v>274</v>
      </c>
      <c r="W266" s="194" t="s">
        <v>1432</v>
      </c>
      <c r="X266" s="200"/>
    </row>
    <row r="267" spans="1:33" s="50" customFormat="1" ht="123" customHeight="1" x14ac:dyDescent="0.25">
      <c r="A267" s="398" t="s">
        <v>270</v>
      </c>
      <c r="B267" s="402" t="s">
        <v>54</v>
      </c>
      <c r="C267" s="403" t="s">
        <v>192</v>
      </c>
      <c r="D267" s="38" t="s">
        <v>886</v>
      </c>
      <c r="E267" s="43">
        <v>0.4</v>
      </c>
      <c r="F267" s="405">
        <f xml:space="preserve"> ROUND(3274.58*1.05*1.04,5)</f>
        <v>3575.8413599999999</v>
      </c>
      <c r="G267" s="406">
        <v>90</v>
      </c>
      <c r="H267" s="39">
        <f>ROUND(F267*G267/100,5)</f>
        <v>3218.25722</v>
      </c>
      <c r="I267" s="39"/>
      <c r="J267" s="39"/>
      <c r="K267" s="253"/>
      <c r="L267" s="400"/>
      <c r="M267" s="400"/>
      <c r="N267" s="57"/>
      <c r="O267" s="41"/>
      <c r="P267" s="57"/>
      <c r="Q267" s="57"/>
      <c r="R267" s="408" t="s">
        <v>889</v>
      </c>
      <c r="S267" s="53">
        <v>5</v>
      </c>
      <c r="T267" s="53" t="s">
        <v>310</v>
      </c>
      <c r="U267" s="53" t="s">
        <v>310</v>
      </c>
      <c r="V267" s="53" t="s">
        <v>310</v>
      </c>
      <c r="W267" s="55" t="s">
        <v>1433</v>
      </c>
      <c r="X267" s="49"/>
    </row>
    <row r="268" spans="1:33" s="50" customFormat="1" ht="100.5" customHeight="1" x14ac:dyDescent="0.25">
      <c r="A268" s="398" t="s">
        <v>271</v>
      </c>
      <c r="B268" s="402" t="s">
        <v>54</v>
      </c>
      <c r="C268" s="403" t="s">
        <v>192</v>
      </c>
      <c r="D268" s="38" t="s">
        <v>887</v>
      </c>
      <c r="E268" s="43">
        <v>0.45</v>
      </c>
      <c r="F268" s="405">
        <f>ROUND(3711.61*1.05*1.04,5)</f>
        <v>4053.0781200000001</v>
      </c>
      <c r="G268" s="406">
        <v>90</v>
      </c>
      <c r="H268" s="39"/>
      <c r="I268" s="39">
        <f>ROUND(F268*G268/100,5)</f>
        <v>3647.7703099999999</v>
      </c>
      <c r="J268" s="39"/>
      <c r="K268" s="253"/>
      <c r="L268" s="400"/>
      <c r="M268" s="400"/>
      <c r="N268" s="57"/>
      <c r="O268" s="41"/>
      <c r="P268" s="57"/>
      <c r="Q268" s="57"/>
      <c r="R268" s="408" t="s">
        <v>890</v>
      </c>
      <c r="S268" s="53">
        <v>2</v>
      </c>
      <c r="T268" s="53" t="s">
        <v>310</v>
      </c>
      <c r="U268" s="53" t="s">
        <v>310</v>
      </c>
      <c r="V268" s="53" t="s">
        <v>310</v>
      </c>
      <c r="W268" s="55" t="s">
        <v>1434</v>
      </c>
      <c r="X268" s="49"/>
    </row>
    <row r="269" spans="1:33" s="50" customFormat="1" ht="108.75" customHeight="1" x14ac:dyDescent="0.25">
      <c r="A269" s="398" t="s">
        <v>1333</v>
      </c>
      <c r="B269" s="402" t="s">
        <v>54</v>
      </c>
      <c r="C269" s="403" t="s">
        <v>192</v>
      </c>
      <c r="D269" s="38" t="s">
        <v>888</v>
      </c>
      <c r="E269" s="43">
        <v>1.5</v>
      </c>
      <c r="F269" s="405">
        <f>ROUND(10008.03*1.05*1.04,5)</f>
        <v>10928.768760000001</v>
      </c>
      <c r="G269" s="406">
        <v>90</v>
      </c>
      <c r="H269" s="39"/>
      <c r="I269" s="39"/>
      <c r="J269" s="39">
        <f>ROUND(F269*G269/100,5)</f>
        <v>9835.8918799999992</v>
      </c>
      <c r="K269" s="253"/>
      <c r="L269" s="400"/>
      <c r="M269" s="400"/>
      <c r="N269" s="57"/>
      <c r="O269" s="41"/>
      <c r="P269" s="57"/>
      <c r="Q269" s="57"/>
      <c r="R269" s="408" t="s">
        <v>891</v>
      </c>
      <c r="S269" s="53">
        <v>2</v>
      </c>
      <c r="T269" s="53" t="s">
        <v>310</v>
      </c>
      <c r="U269" s="53" t="s">
        <v>310</v>
      </c>
      <c r="V269" s="53" t="s">
        <v>310</v>
      </c>
      <c r="W269" s="55" t="s">
        <v>1435</v>
      </c>
      <c r="X269" s="49"/>
    </row>
    <row r="270" spans="1:33" s="201" customFormat="1" ht="108.75" customHeight="1" x14ac:dyDescent="0.25">
      <c r="A270" s="343" t="s">
        <v>272</v>
      </c>
      <c r="B270" s="68" t="s">
        <v>54</v>
      </c>
      <c r="C270" s="69" t="s">
        <v>55</v>
      </c>
      <c r="D270" s="68" t="s">
        <v>55</v>
      </c>
      <c r="E270" s="70">
        <f>E271</f>
        <v>0.32500000000000001</v>
      </c>
      <c r="F270" s="71">
        <f>F271</f>
        <v>3692.6744399999998</v>
      </c>
      <c r="G270" s="72">
        <v>91</v>
      </c>
      <c r="H270" s="71">
        <f>H271</f>
        <v>3360.33374</v>
      </c>
      <c r="I270" s="71">
        <f t="shared" ref="I270:J270" si="107">I271</f>
        <v>0</v>
      </c>
      <c r="J270" s="71">
        <f t="shared" si="107"/>
        <v>0</v>
      </c>
      <c r="K270" s="189">
        <v>44488</v>
      </c>
      <c r="L270" s="190" t="s">
        <v>811</v>
      </c>
      <c r="M270" s="191" t="s">
        <v>810</v>
      </c>
      <c r="N270" s="191" t="s">
        <v>330</v>
      </c>
      <c r="O270" s="191" t="s">
        <v>495</v>
      </c>
      <c r="P270" s="191" t="s">
        <v>807</v>
      </c>
      <c r="Q270" s="191" t="s">
        <v>309</v>
      </c>
      <c r="R270" s="192" t="s">
        <v>372</v>
      </c>
      <c r="S270" s="192"/>
      <c r="T270" s="192" t="s">
        <v>274</v>
      </c>
      <c r="U270" s="192" t="s">
        <v>274</v>
      </c>
      <c r="V270" s="192" t="s">
        <v>274</v>
      </c>
      <c r="W270" s="191" t="s">
        <v>203</v>
      </c>
      <c r="X270" s="200"/>
      <c r="AG270" s="197"/>
    </row>
    <row r="271" spans="1:33" s="50" customFormat="1" ht="135" customHeight="1" x14ac:dyDescent="0.25">
      <c r="A271" s="398" t="s">
        <v>200</v>
      </c>
      <c r="B271" s="402" t="s">
        <v>54</v>
      </c>
      <c r="C271" s="403" t="s">
        <v>55</v>
      </c>
      <c r="D271" s="38" t="s">
        <v>1436</v>
      </c>
      <c r="E271" s="43">
        <v>0.32500000000000001</v>
      </c>
      <c r="F271" s="405">
        <f>ROUND(3381.57*1.05*1.04,5)</f>
        <v>3692.6744399999998</v>
      </c>
      <c r="G271" s="406">
        <v>91</v>
      </c>
      <c r="H271" s="39">
        <f>ROUNDDOWN(F271*G271/100,5)</f>
        <v>3360.33374</v>
      </c>
      <c r="I271" s="39"/>
      <c r="J271" s="39"/>
      <c r="K271" s="253"/>
      <c r="L271" s="400"/>
      <c r="M271" s="259"/>
      <c r="N271" s="262"/>
      <c r="O271" s="261"/>
      <c r="P271" s="262"/>
      <c r="Q271" s="262"/>
      <c r="R271" s="55" t="s">
        <v>812</v>
      </c>
      <c r="S271" s="53">
        <v>5</v>
      </c>
      <c r="T271" s="53" t="s">
        <v>310</v>
      </c>
      <c r="U271" s="53" t="s">
        <v>310</v>
      </c>
      <c r="V271" s="53" t="s">
        <v>310</v>
      </c>
      <c r="W271" s="305" t="s">
        <v>1437</v>
      </c>
      <c r="X271" s="49"/>
    </row>
    <row r="272" spans="1:33" s="201" customFormat="1" ht="80.25" customHeight="1" x14ac:dyDescent="0.25">
      <c r="A272" s="343" t="s">
        <v>273</v>
      </c>
      <c r="B272" s="68" t="s">
        <v>54</v>
      </c>
      <c r="C272" s="69" t="s">
        <v>136</v>
      </c>
      <c r="D272" s="68" t="s">
        <v>136</v>
      </c>
      <c r="E272" s="70">
        <f>E274+E273</f>
        <v>2.4699999999999998</v>
      </c>
      <c r="F272" s="71">
        <f>F274+F273</f>
        <v>23277.77088</v>
      </c>
      <c r="G272" s="72">
        <f>G274</f>
        <v>90</v>
      </c>
      <c r="H272" s="71">
        <f>H274+H273</f>
        <v>20949.99379</v>
      </c>
      <c r="I272" s="71">
        <f t="shared" ref="I272:J272" si="108">I274+I273</f>
        <v>0</v>
      </c>
      <c r="J272" s="71">
        <f t="shared" si="108"/>
        <v>0</v>
      </c>
      <c r="K272" s="189">
        <v>44477</v>
      </c>
      <c r="L272" s="190" t="s">
        <v>610</v>
      </c>
      <c r="M272" s="74" t="s">
        <v>611</v>
      </c>
      <c r="N272" s="74" t="s">
        <v>330</v>
      </c>
      <c r="O272" s="74" t="s">
        <v>612</v>
      </c>
      <c r="P272" s="191" t="s">
        <v>607</v>
      </c>
      <c r="Q272" s="74" t="s">
        <v>309</v>
      </c>
      <c r="R272" s="73" t="s">
        <v>274</v>
      </c>
      <c r="S272" s="73"/>
      <c r="T272" s="73" t="s">
        <v>274</v>
      </c>
      <c r="U272" s="73" t="s">
        <v>274</v>
      </c>
      <c r="V272" s="73" t="s">
        <v>274</v>
      </c>
      <c r="W272" s="74" t="s">
        <v>203</v>
      </c>
      <c r="X272" s="200"/>
      <c r="AG272" s="197"/>
    </row>
    <row r="273" spans="1:24" s="50" customFormat="1" ht="138" customHeight="1" x14ac:dyDescent="0.25">
      <c r="A273" s="398" t="s">
        <v>53</v>
      </c>
      <c r="B273" s="402" t="s">
        <v>54</v>
      </c>
      <c r="C273" s="403" t="s">
        <v>136</v>
      </c>
      <c r="D273" s="38" t="s">
        <v>609</v>
      </c>
      <c r="E273" s="401">
        <v>2.0699999999999998</v>
      </c>
      <c r="F273" s="405">
        <f>ROUND(17848.44*1.05*1.04,5)</f>
        <v>19490.496480000002</v>
      </c>
      <c r="G273" s="406">
        <v>90</v>
      </c>
      <c r="H273" s="39">
        <f>ROUND(F273*G273/100,5)</f>
        <v>17541.446830000001</v>
      </c>
      <c r="I273" s="405"/>
      <c r="J273" s="405"/>
      <c r="K273" s="253"/>
      <c r="L273" s="400"/>
      <c r="M273" s="56"/>
      <c r="N273" s="56"/>
      <c r="O273" s="56"/>
      <c r="P273" s="56"/>
      <c r="Q273" s="56"/>
      <c r="R273" s="408" t="s">
        <v>1440</v>
      </c>
      <c r="S273" s="57">
        <v>2</v>
      </c>
      <c r="T273" s="57" t="s">
        <v>310</v>
      </c>
      <c r="U273" s="57" t="s">
        <v>310</v>
      </c>
      <c r="V273" s="57" t="s">
        <v>310</v>
      </c>
      <c r="W273" s="55" t="s">
        <v>1438</v>
      </c>
      <c r="X273" s="49"/>
    </row>
    <row r="274" spans="1:24" s="50" customFormat="1" ht="152.25" customHeight="1" x14ac:dyDescent="0.25">
      <c r="A274" s="398" t="s">
        <v>191</v>
      </c>
      <c r="B274" s="402" t="s">
        <v>54</v>
      </c>
      <c r="C274" s="403" t="s">
        <v>136</v>
      </c>
      <c r="D274" s="38" t="s">
        <v>613</v>
      </c>
      <c r="E274" s="43">
        <v>0.4</v>
      </c>
      <c r="F274" s="405">
        <f>ROUND(3468.2*1.05*1.04,5)</f>
        <v>3787.2743999999998</v>
      </c>
      <c r="G274" s="406">
        <v>90</v>
      </c>
      <c r="H274" s="39">
        <f>ROUND(F274*G274/100,5)</f>
        <v>3408.5469600000001</v>
      </c>
      <c r="I274" s="39"/>
      <c r="J274" s="39"/>
      <c r="K274" s="253"/>
      <c r="L274" s="400"/>
      <c r="M274" s="400"/>
      <c r="N274" s="57"/>
      <c r="O274" s="41"/>
      <c r="P274" s="57"/>
      <c r="Q274" s="57"/>
      <c r="R274" s="408" t="s">
        <v>1440</v>
      </c>
      <c r="S274" s="53">
        <v>2</v>
      </c>
      <c r="T274" s="53" t="s">
        <v>310</v>
      </c>
      <c r="U274" s="53" t="s">
        <v>310</v>
      </c>
      <c r="V274" s="53" t="s">
        <v>310</v>
      </c>
      <c r="W274" s="55" t="s">
        <v>1439</v>
      </c>
      <c r="X274" s="49"/>
    </row>
    <row r="275" spans="1:24" s="60" customFormat="1" ht="73.5" customHeight="1" x14ac:dyDescent="0.25">
      <c r="A275" s="342" t="s">
        <v>275</v>
      </c>
      <c r="B275" s="62" t="s">
        <v>44</v>
      </c>
      <c r="C275" s="63" t="s">
        <v>1338</v>
      </c>
      <c r="D275" s="62" t="s">
        <v>44</v>
      </c>
      <c r="E275" s="64">
        <f>E276+E289+E292+E294</f>
        <v>11.056499999999998</v>
      </c>
      <c r="F275" s="65">
        <f>F276+F289+F292+F294</f>
        <v>196276.49941000002</v>
      </c>
      <c r="G275" s="66"/>
      <c r="H275" s="65">
        <f>H276+H289+H292+H294</f>
        <v>71773.349790000007</v>
      </c>
      <c r="I275" s="65">
        <f t="shared" ref="I275:J275" si="109">I276+I289+I292+I294</f>
        <v>22697.1342</v>
      </c>
      <c r="J275" s="65">
        <f t="shared" si="109"/>
        <v>77960.073600000003</v>
      </c>
      <c r="K275" s="77"/>
      <c r="L275" s="77"/>
      <c r="M275" s="77"/>
      <c r="N275" s="75"/>
      <c r="O275" s="181"/>
      <c r="P275" s="75"/>
      <c r="Q275" s="75"/>
      <c r="R275" s="75"/>
      <c r="S275" s="75"/>
      <c r="T275" s="182"/>
      <c r="U275" s="182"/>
      <c r="V275" s="67"/>
      <c r="W275" s="67"/>
      <c r="X275" s="183"/>
    </row>
    <row r="276" spans="1:24" s="201" customFormat="1" ht="111.75" customHeight="1" x14ac:dyDescent="0.25">
      <c r="A276" s="343" t="s">
        <v>276</v>
      </c>
      <c r="B276" s="68" t="s">
        <v>44</v>
      </c>
      <c r="C276" s="69" t="s">
        <v>45</v>
      </c>
      <c r="D276" s="68" t="s">
        <v>45</v>
      </c>
      <c r="E276" s="70">
        <f>SUM(E277:E288)</f>
        <v>9.4494999999999987</v>
      </c>
      <c r="F276" s="71">
        <f>SUM(F277:F288)</f>
        <v>183901.99000000002</v>
      </c>
      <c r="G276" s="72">
        <v>89</v>
      </c>
      <c r="H276" s="71">
        <f>SUM(H277:H288)</f>
        <v>60701.604500000001</v>
      </c>
      <c r="I276" s="71">
        <f t="shared" ref="I276:J276" si="110">SUM(I277:I288)</f>
        <v>22697.1342</v>
      </c>
      <c r="J276" s="71">
        <f t="shared" si="110"/>
        <v>77960.073600000003</v>
      </c>
      <c r="K276" s="189">
        <v>44489</v>
      </c>
      <c r="L276" s="190" t="s">
        <v>969</v>
      </c>
      <c r="M276" s="190" t="s">
        <v>1023</v>
      </c>
      <c r="N276" s="191" t="s">
        <v>500</v>
      </c>
      <c r="O276" s="191" t="s">
        <v>501</v>
      </c>
      <c r="P276" s="191" t="s">
        <v>502</v>
      </c>
      <c r="Q276" s="191" t="s">
        <v>309</v>
      </c>
      <c r="R276" s="192" t="s">
        <v>274</v>
      </c>
      <c r="S276" s="209"/>
      <c r="T276" s="220" t="s">
        <v>351</v>
      </c>
      <c r="U276" s="192" t="s">
        <v>1427</v>
      </c>
      <c r="V276" s="191" t="s">
        <v>1427</v>
      </c>
      <c r="W276" s="204" t="s">
        <v>1428</v>
      </c>
      <c r="X276" s="200"/>
    </row>
    <row r="277" spans="1:24" s="50" customFormat="1" ht="157.5" customHeight="1" x14ac:dyDescent="0.25">
      <c r="A277" s="398" t="s">
        <v>43</v>
      </c>
      <c r="B277" s="402" t="s">
        <v>44</v>
      </c>
      <c r="C277" s="403" t="s">
        <v>45</v>
      </c>
      <c r="D277" s="38" t="s">
        <v>1028</v>
      </c>
      <c r="E277" s="43">
        <v>1.036</v>
      </c>
      <c r="F277" s="405">
        <v>12267.49</v>
      </c>
      <c r="G277" s="406">
        <v>89</v>
      </c>
      <c r="H277" s="39">
        <f>ROUNDDOWN(F277*G277/100,5)</f>
        <v>10918.0661</v>
      </c>
      <c r="I277" s="39"/>
      <c r="J277" s="39"/>
      <c r="K277" s="253"/>
      <c r="L277" s="400"/>
      <c r="M277" s="400"/>
      <c r="N277" s="57"/>
      <c r="O277" s="41"/>
      <c r="P277" s="57"/>
      <c r="Q277" s="57"/>
      <c r="R277" s="408"/>
      <c r="S277" s="53">
        <v>8</v>
      </c>
      <c r="T277" s="53" t="s">
        <v>321</v>
      </c>
      <c r="U277" s="53" t="s">
        <v>310</v>
      </c>
      <c r="V277" s="53" t="s">
        <v>310</v>
      </c>
      <c r="W277" s="55" t="s">
        <v>1354</v>
      </c>
      <c r="X277" s="49"/>
    </row>
    <row r="278" spans="1:24" s="50" customFormat="1" ht="114" customHeight="1" x14ac:dyDescent="0.25">
      <c r="A278" s="398" t="s">
        <v>62</v>
      </c>
      <c r="B278" s="402" t="s">
        <v>44</v>
      </c>
      <c r="C278" s="403" t="s">
        <v>45</v>
      </c>
      <c r="D278" s="38" t="s">
        <v>1027</v>
      </c>
      <c r="E278" s="43">
        <v>0.72199999999999998</v>
      </c>
      <c r="F278" s="405">
        <v>21795.77</v>
      </c>
      <c r="G278" s="406">
        <v>89</v>
      </c>
      <c r="H278" s="39">
        <f t="shared" ref="H278:H280" si="111">ROUNDDOWN(F278*G278/100,5)</f>
        <v>19398.2353</v>
      </c>
      <c r="I278" s="39"/>
      <c r="J278" s="39"/>
      <c r="K278" s="253"/>
      <c r="L278" s="400"/>
      <c r="M278" s="400"/>
      <c r="N278" s="57"/>
      <c r="O278" s="41"/>
      <c r="P278" s="57"/>
      <c r="Q278" s="57"/>
      <c r="R278" s="408"/>
      <c r="S278" s="53">
        <v>9</v>
      </c>
      <c r="T278" s="53" t="s">
        <v>321</v>
      </c>
      <c r="U278" s="53" t="s">
        <v>310</v>
      </c>
      <c r="V278" s="53" t="s">
        <v>310</v>
      </c>
      <c r="W278" s="55" t="s">
        <v>1355</v>
      </c>
      <c r="X278" s="49"/>
    </row>
    <row r="279" spans="1:24" s="50" customFormat="1" ht="126.75" customHeight="1" x14ac:dyDescent="0.25">
      <c r="A279" s="398" t="s">
        <v>128</v>
      </c>
      <c r="B279" s="402" t="s">
        <v>44</v>
      </c>
      <c r="C279" s="403" t="s">
        <v>45</v>
      </c>
      <c r="D279" s="38" t="s">
        <v>1029</v>
      </c>
      <c r="E279" s="43">
        <v>0.20100000000000001</v>
      </c>
      <c r="F279" s="405">
        <v>4018.47</v>
      </c>
      <c r="G279" s="406">
        <v>89</v>
      </c>
      <c r="H279" s="39">
        <f t="shared" si="111"/>
        <v>3576.4382999999998</v>
      </c>
      <c r="I279" s="39"/>
      <c r="J279" s="39"/>
      <c r="K279" s="253"/>
      <c r="L279" s="400"/>
      <c r="M279" s="400"/>
      <c r="N279" s="57"/>
      <c r="O279" s="41"/>
      <c r="P279" s="57"/>
      <c r="Q279" s="57"/>
      <c r="R279" s="408" t="s">
        <v>1025</v>
      </c>
      <c r="S279" s="53">
        <v>7</v>
      </c>
      <c r="T279" s="53" t="s">
        <v>321</v>
      </c>
      <c r="U279" s="53" t="s">
        <v>310</v>
      </c>
      <c r="V279" s="53" t="s">
        <v>310</v>
      </c>
      <c r="W279" s="55" t="s">
        <v>1355</v>
      </c>
      <c r="X279" s="49"/>
    </row>
    <row r="280" spans="1:24" s="50" customFormat="1" ht="132" customHeight="1" x14ac:dyDescent="0.25">
      <c r="A280" s="398" t="s">
        <v>129</v>
      </c>
      <c r="B280" s="402" t="s">
        <v>44</v>
      </c>
      <c r="C280" s="403" t="s">
        <v>45</v>
      </c>
      <c r="D280" s="38" t="s">
        <v>1026</v>
      </c>
      <c r="E280" s="43">
        <v>1.2235</v>
      </c>
      <c r="F280" s="405">
        <v>30122.32</v>
      </c>
      <c r="G280" s="406">
        <v>89</v>
      </c>
      <c r="H280" s="39">
        <f t="shared" si="111"/>
        <v>26808.864799999999</v>
      </c>
      <c r="I280" s="39"/>
      <c r="J280" s="39"/>
      <c r="K280" s="253"/>
      <c r="L280" s="400"/>
      <c r="M280" s="400"/>
      <c r="N280" s="57"/>
      <c r="O280" s="41"/>
      <c r="P280" s="57"/>
      <c r="Q280" s="57"/>
      <c r="R280" s="408" t="s">
        <v>1024</v>
      </c>
      <c r="S280" s="53">
        <v>10</v>
      </c>
      <c r="T280" s="53" t="s">
        <v>321</v>
      </c>
      <c r="U280" s="53" t="s">
        <v>310</v>
      </c>
      <c r="V280" s="53" t="s">
        <v>310</v>
      </c>
      <c r="W280" s="55" t="s">
        <v>1354</v>
      </c>
      <c r="X280" s="49"/>
    </row>
    <row r="281" spans="1:24" s="50" customFormat="1" ht="101.25" customHeight="1" x14ac:dyDescent="0.25">
      <c r="A281" s="398" t="s">
        <v>503</v>
      </c>
      <c r="B281" s="402" t="s">
        <v>44</v>
      </c>
      <c r="C281" s="403" t="s">
        <v>45</v>
      </c>
      <c r="D281" s="38" t="s">
        <v>508</v>
      </c>
      <c r="E281" s="43">
        <v>1.117</v>
      </c>
      <c r="F281" s="405">
        <v>13085.33</v>
      </c>
      <c r="G281" s="406">
        <v>87</v>
      </c>
      <c r="H281" s="39"/>
      <c r="I281" s="39">
        <f>ROUNDDOWN(F281*G281/100,5)</f>
        <v>11384.2371</v>
      </c>
      <c r="J281" s="39"/>
      <c r="K281" s="253"/>
      <c r="L281" s="400"/>
      <c r="M281" s="400"/>
      <c r="N281" s="57"/>
      <c r="O281" s="41"/>
      <c r="P281" s="57"/>
      <c r="Q281" s="57"/>
      <c r="R281" s="408" t="s">
        <v>321</v>
      </c>
      <c r="S281" s="53">
        <v>10</v>
      </c>
      <c r="T281" s="53" t="s">
        <v>321</v>
      </c>
      <c r="U281" s="53" t="s">
        <v>321</v>
      </c>
      <c r="V281" s="53" t="s">
        <v>321</v>
      </c>
      <c r="W281" s="55" t="s">
        <v>1022</v>
      </c>
      <c r="X281" s="49"/>
    </row>
    <row r="282" spans="1:24" s="50" customFormat="1" ht="101.25" customHeight="1" x14ac:dyDescent="0.25">
      <c r="A282" s="398" t="s">
        <v>504</v>
      </c>
      <c r="B282" s="402" t="s">
        <v>44</v>
      </c>
      <c r="C282" s="403" t="s">
        <v>45</v>
      </c>
      <c r="D282" s="38" t="s">
        <v>510</v>
      </c>
      <c r="E282" s="43">
        <v>0.46899999999999997</v>
      </c>
      <c r="F282" s="405">
        <v>5494.2</v>
      </c>
      <c r="G282" s="406">
        <v>87</v>
      </c>
      <c r="H282" s="39"/>
      <c r="I282" s="39">
        <f t="shared" ref="I282:I284" si="112">ROUNDDOWN(F282*G282/100,5)</f>
        <v>4779.9539999999997</v>
      </c>
      <c r="J282" s="39"/>
      <c r="K282" s="253"/>
      <c r="L282" s="400"/>
      <c r="M282" s="400"/>
      <c r="N282" s="57"/>
      <c r="O282" s="41"/>
      <c r="P282" s="57"/>
      <c r="Q282" s="57"/>
      <c r="R282" s="408"/>
      <c r="S282" s="53">
        <v>7</v>
      </c>
      <c r="T282" s="53" t="s">
        <v>321</v>
      </c>
      <c r="U282" s="53" t="s">
        <v>321</v>
      </c>
      <c r="V282" s="53" t="s">
        <v>321</v>
      </c>
      <c r="W282" s="55" t="s">
        <v>1022</v>
      </c>
      <c r="X282" s="49"/>
    </row>
    <row r="283" spans="1:24" s="50" customFormat="1" ht="101.25" customHeight="1" x14ac:dyDescent="0.25">
      <c r="A283" s="398" t="s">
        <v>505</v>
      </c>
      <c r="B283" s="402" t="s">
        <v>44</v>
      </c>
      <c r="C283" s="403" t="s">
        <v>45</v>
      </c>
      <c r="D283" s="38" t="s">
        <v>512</v>
      </c>
      <c r="E283" s="43">
        <v>0.19600000000000001</v>
      </c>
      <c r="F283" s="405">
        <v>2296.08</v>
      </c>
      <c r="G283" s="406">
        <v>87</v>
      </c>
      <c r="H283" s="39"/>
      <c r="I283" s="39">
        <f t="shared" si="112"/>
        <v>1997.5896</v>
      </c>
      <c r="J283" s="39"/>
      <c r="K283" s="253"/>
      <c r="L283" s="400"/>
      <c r="M283" s="400"/>
      <c r="N283" s="57"/>
      <c r="O283" s="41"/>
      <c r="P283" s="57"/>
      <c r="Q283" s="57"/>
      <c r="R283" s="408"/>
      <c r="S283" s="53">
        <v>7</v>
      </c>
      <c r="T283" s="53" t="s">
        <v>321</v>
      </c>
      <c r="U283" s="53" t="s">
        <v>321</v>
      </c>
      <c r="V283" s="53" t="s">
        <v>321</v>
      </c>
      <c r="W283" s="55" t="s">
        <v>1022</v>
      </c>
      <c r="X283" s="49"/>
    </row>
    <row r="284" spans="1:24" s="50" customFormat="1" ht="101.25" customHeight="1" x14ac:dyDescent="0.25">
      <c r="A284" s="398" t="s">
        <v>506</v>
      </c>
      <c r="B284" s="402" t="s">
        <v>44</v>
      </c>
      <c r="C284" s="403" t="s">
        <v>45</v>
      </c>
      <c r="D284" s="38" t="s">
        <v>514</v>
      </c>
      <c r="E284" s="43">
        <v>0.44500000000000001</v>
      </c>
      <c r="F284" s="405">
        <v>5213.05</v>
      </c>
      <c r="G284" s="406">
        <v>87</v>
      </c>
      <c r="H284" s="39"/>
      <c r="I284" s="39">
        <f t="shared" si="112"/>
        <v>4535.3535000000002</v>
      </c>
      <c r="J284" s="39"/>
      <c r="K284" s="253"/>
      <c r="L284" s="400"/>
      <c r="M284" s="400"/>
      <c r="N284" s="57"/>
      <c r="O284" s="41"/>
      <c r="P284" s="57"/>
      <c r="Q284" s="57"/>
      <c r="R284" s="408"/>
      <c r="S284" s="53">
        <v>7</v>
      </c>
      <c r="T284" s="53" t="s">
        <v>321</v>
      </c>
      <c r="U284" s="53" t="s">
        <v>321</v>
      </c>
      <c r="V284" s="53" t="s">
        <v>321</v>
      </c>
      <c r="W284" s="55" t="s">
        <v>1022</v>
      </c>
      <c r="X284" s="49"/>
    </row>
    <row r="285" spans="1:24" s="50" customFormat="1" ht="101.25" customHeight="1" x14ac:dyDescent="0.25">
      <c r="A285" s="398" t="s">
        <v>507</v>
      </c>
      <c r="B285" s="402" t="s">
        <v>44</v>
      </c>
      <c r="C285" s="403" t="s">
        <v>45</v>
      </c>
      <c r="D285" s="38" t="s">
        <v>970</v>
      </c>
      <c r="E285" s="43">
        <v>0.26600000000000001</v>
      </c>
      <c r="F285" s="405">
        <v>7971.22</v>
      </c>
      <c r="G285" s="406">
        <v>87</v>
      </c>
      <c r="H285" s="39"/>
      <c r="I285" s="39"/>
      <c r="J285" s="39">
        <f>ROUNDDOWN(F285*G285/100,5)</f>
        <v>6934.9614000000001</v>
      </c>
      <c r="K285" s="253"/>
      <c r="L285" s="400"/>
      <c r="M285" s="400"/>
      <c r="N285" s="57"/>
      <c r="O285" s="41"/>
      <c r="P285" s="57"/>
      <c r="Q285" s="57"/>
      <c r="R285" s="408"/>
      <c r="S285" s="53">
        <v>7</v>
      </c>
      <c r="T285" s="53" t="s">
        <v>321</v>
      </c>
      <c r="U285" s="53" t="s">
        <v>321</v>
      </c>
      <c r="V285" s="53" t="s">
        <v>321</v>
      </c>
      <c r="W285" s="55" t="s">
        <v>1022</v>
      </c>
      <c r="X285" s="49"/>
    </row>
    <row r="286" spans="1:24" s="50" customFormat="1" ht="101.25" customHeight="1" x14ac:dyDescent="0.25">
      <c r="A286" s="398" t="s">
        <v>509</v>
      </c>
      <c r="B286" s="402" t="s">
        <v>44</v>
      </c>
      <c r="C286" s="403" t="s">
        <v>45</v>
      </c>
      <c r="D286" s="38" t="s">
        <v>971</v>
      </c>
      <c r="E286" s="43">
        <v>0.34499999999999997</v>
      </c>
      <c r="F286" s="405">
        <v>5494.2</v>
      </c>
      <c r="G286" s="406">
        <v>87</v>
      </c>
      <c r="H286" s="39"/>
      <c r="I286" s="39"/>
      <c r="J286" s="39">
        <f t="shared" ref="J286:J288" si="113">ROUNDDOWN(F286*G286/100,5)</f>
        <v>4779.9539999999997</v>
      </c>
      <c r="K286" s="253"/>
      <c r="L286" s="400"/>
      <c r="M286" s="400"/>
      <c r="N286" s="57"/>
      <c r="O286" s="41"/>
      <c r="P286" s="57"/>
      <c r="Q286" s="57"/>
      <c r="R286" s="408"/>
      <c r="S286" s="53">
        <v>7</v>
      </c>
      <c r="T286" s="53" t="s">
        <v>321</v>
      </c>
      <c r="U286" s="53" t="s">
        <v>321</v>
      </c>
      <c r="V286" s="53" t="s">
        <v>321</v>
      </c>
      <c r="W286" s="55" t="s">
        <v>1022</v>
      </c>
      <c r="X286" s="49"/>
    </row>
    <row r="287" spans="1:24" s="50" customFormat="1" ht="101.25" customHeight="1" x14ac:dyDescent="0.25">
      <c r="A287" s="398" t="s">
        <v>511</v>
      </c>
      <c r="B287" s="402" t="s">
        <v>44</v>
      </c>
      <c r="C287" s="403" t="s">
        <v>45</v>
      </c>
      <c r="D287" s="38" t="s">
        <v>972</v>
      </c>
      <c r="E287" s="43">
        <v>2.4279999999999999</v>
      </c>
      <c r="F287" s="405">
        <v>58264.98</v>
      </c>
      <c r="G287" s="406">
        <v>87</v>
      </c>
      <c r="H287" s="39"/>
      <c r="I287" s="39"/>
      <c r="J287" s="39">
        <f t="shared" si="113"/>
        <v>50690.532599999999</v>
      </c>
      <c r="K287" s="253"/>
      <c r="L287" s="400"/>
      <c r="M287" s="400"/>
      <c r="N287" s="57"/>
      <c r="O287" s="41"/>
      <c r="P287" s="57"/>
      <c r="Q287" s="57"/>
      <c r="R287" s="408"/>
      <c r="S287" s="53">
        <v>9</v>
      </c>
      <c r="T287" s="53" t="s">
        <v>321</v>
      </c>
      <c r="U287" s="53" t="s">
        <v>321</v>
      </c>
      <c r="V287" s="53" t="s">
        <v>321</v>
      </c>
      <c r="W287" s="55" t="s">
        <v>1022</v>
      </c>
      <c r="X287" s="49"/>
    </row>
    <row r="288" spans="1:24" s="50" customFormat="1" ht="106.5" customHeight="1" x14ac:dyDescent="0.25">
      <c r="A288" s="398" t="s">
        <v>513</v>
      </c>
      <c r="B288" s="402" t="s">
        <v>44</v>
      </c>
      <c r="C288" s="403" t="s">
        <v>45</v>
      </c>
      <c r="D288" s="38" t="s">
        <v>973</v>
      </c>
      <c r="E288" s="43">
        <v>1.0009999999999999</v>
      </c>
      <c r="F288" s="405">
        <v>17878.88</v>
      </c>
      <c r="G288" s="406">
        <v>87</v>
      </c>
      <c r="H288" s="39"/>
      <c r="I288" s="39"/>
      <c r="J288" s="39">
        <f t="shared" si="113"/>
        <v>15554.625599999999</v>
      </c>
      <c r="K288" s="253"/>
      <c r="L288" s="400"/>
      <c r="M288" s="400"/>
      <c r="N288" s="57"/>
      <c r="O288" s="41"/>
      <c r="P288" s="57"/>
      <c r="Q288" s="57"/>
      <c r="R288" s="408"/>
      <c r="S288" s="53">
        <v>9</v>
      </c>
      <c r="T288" s="53" t="s">
        <v>321</v>
      </c>
      <c r="U288" s="53" t="s">
        <v>321</v>
      </c>
      <c r="V288" s="53" t="s">
        <v>321</v>
      </c>
      <c r="W288" s="55" t="s">
        <v>1022</v>
      </c>
      <c r="X288" s="49"/>
    </row>
    <row r="289" spans="1:33" s="201" customFormat="1" ht="121.5" customHeight="1" x14ac:dyDescent="0.25">
      <c r="A289" s="343" t="s">
        <v>515</v>
      </c>
      <c r="B289" s="68" t="s">
        <v>44</v>
      </c>
      <c r="C289" s="69" t="s">
        <v>516</v>
      </c>
      <c r="D289" s="69" t="s">
        <v>516</v>
      </c>
      <c r="E289" s="70">
        <f>E290+E291</f>
        <v>1.032</v>
      </c>
      <c r="F289" s="71">
        <f t="shared" ref="F289:J289" si="114">F290+F291</f>
        <v>7820.0840000000007</v>
      </c>
      <c r="G289" s="72">
        <v>88</v>
      </c>
      <c r="H289" s="71">
        <f t="shared" si="114"/>
        <v>6881.6739200000002</v>
      </c>
      <c r="I289" s="71">
        <f t="shared" si="114"/>
        <v>0</v>
      </c>
      <c r="J289" s="71">
        <f t="shared" si="114"/>
        <v>0</v>
      </c>
      <c r="K289" s="189" t="s">
        <v>635</v>
      </c>
      <c r="L289" s="190" t="s">
        <v>963</v>
      </c>
      <c r="M289" s="190" t="s">
        <v>517</v>
      </c>
      <c r="N289" s="74" t="s">
        <v>330</v>
      </c>
      <c r="O289" s="74" t="s">
        <v>964</v>
      </c>
      <c r="P289" s="74" t="s">
        <v>860</v>
      </c>
      <c r="Q289" s="74" t="s">
        <v>309</v>
      </c>
      <c r="R289" s="73" t="s">
        <v>274</v>
      </c>
      <c r="S289" s="190"/>
      <c r="T289" s="73" t="s">
        <v>274</v>
      </c>
      <c r="U289" s="73" t="s">
        <v>274</v>
      </c>
      <c r="V289" s="73" t="s">
        <v>274</v>
      </c>
      <c r="W289" s="210" t="s">
        <v>1372</v>
      </c>
      <c r="X289" s="200"/>
      <c r="AG289" s="197"/>
    </row>
    <row r="290" spans="1:33" s="50" customFormat="1" ht="163.5" customHeight="1" x14ac:dyDescent="0.25">
      <c r="A290" s="398" t="s">
        <v>518</v>
      </c>
      <c r="B290" s="402" t="s">
        <v>44</v>
      </c>
      <c r="C290" s="403" t="s">
        <v>516</v>
      </c>
      <c r="D290" s="38" t="s">
        <v>967</v>
      </c>
      <c r="E290" s="43">
        <v>0.58199999999999996</v>
      </c>
      <c r="F290" s="405">
        <v>4299.5640000000003</v>
      </c>
      <c r="G290" s="406">
        <v>88</v>
      </c>
      <c r="H290" s="39">
        <f>ROUNDDOWN(F290*G290/100,5)</f>
        <v>3783.6163200000001</v>
      </c>
      <c r="I290" s="39"/>
      <c r="J290" s="39"/>
      <c r="K290" s="253"/>
      <c r="L290" s="400"/>
      <c r="M290" s="400"/>
      <c r="N290" s="57"/>
      <c r="O290" s="41"/>
      <c r="P290" s="57"/>
      <c r="Q290" s="57"/>
      <c r="R290" s="408" t="s">
        <v>965</v>
      </c>
      <c r="S290" s="53">
        <v>5</v>
      </c>
      <c r="T290" s="53" t="s">
        <v>310</v>
      </c>
      <c r="U290" s="53" t="s">
        <v>310</v>
      </c>
      <c r="V290" s="53" t="s">
        <v>310</v>
      </c>
      <c r="W290" s="56" t="s">
        <v>1373</v>
      </c>
      <c r="X290" s="49"/>
    </row>
    <row r="291" spans="1:33" s="50" customFormat="1" ht="161.25" customHeight="1" x14ac:dyDescent="0.25">
      <c r="A291" s="398" t="s">
        <v>1335</v>
      </c>
      <c r="B291" s="402" t="s">
        <v>44</v>
      </c>
      <c r="C291" s="403" t="s">
        <v>516</v>
      </c>
      <c r="D291" s="38" t="s">
        <v>968</v>
      </c>
      <c r="E291" s="401">
        <v>0.45</v>
      </c>
      <c r="F291" s="405">
        <v>3520.52</v>
      </c>
      <c r="G291" s="406">
        <v>88</v>
      </c>
      <c r="H291" s="39">
        <f>ROUNDDOWN(F291*G291/100,5)</f>
        <v>3098.0576000000001</v>
      </c>
      <c r="I291" s="405"/>
      <c r="J291" s="253"/>
      <c r="K291" s="253"/>
      <c r="L291" s="400"/>
      <c r="M291" s="400"/>
      <c r="N291" s="56"/>
      <c r="O291" s="56"/>
      <c r="P291" s="56"/>
      <c r="Q291" s="56"/>
      <c r="R291" s="408" t="s">
        <v>966</v>
      </c>
      <c r="S291" s="400">
        <v>5</v>
      </c>
      <c r="T291" s="57" t="s">
        <v>310</v>
      </c>
      <c r="U291" s="57" t="s">
        <v>310</v>
      </c>
      <c r="V291" s="53" t="s">
        <v>310</v>
      </c>
      <c r="W291" s="408"/>
      <c r="X291" s="49"/>
    </row>
    <row r="292" spans="1:33" s="201" customFormat="1" ht="89.25" customHeight="1" x14ac:dyDescent="0.25">
      <c r="A292" s="343" t="s">
        <v>520</v>
      </c>
      <c r="B292" s="68" t="s">
        <v>44</v>
      </c>
      <c r="C292" s="69" t="s">
        <v>519</v>
      </c>
      <c r="D292" s="68" t="s">
        <v>64</v>
      </c>
      <c r="E292" s="70">
        <f>E293</f>
        <v>0.5</v>
      </c>
      <c r="F292" s="71">
        <f>F293</f>
        <v>3896.7710900000002</v>
      </c>
      <c r="G292" s="72">
        <v>92</v>
      </c>
      <c r="H292" s="71">
        <f>H293</f>
        <v>3585.0293999999999</v>
      </c>
      <c r="I292" s="71">
        <f t="shared" ref="I292:J292" si="115">I293</f>
        <v>0</v>
      </c>
      <c r="J292" s="71">
        <f t="shared" si="115"/>
        <v>0</v>
      </c>
      <c r="K292" s="189">
        <v>44490</v>
      </c>
      <c r="L292" s="190" t="s">
        <v>603</v>
      </c>
      <c r="M292" s="190" t="s">
        <v>604</v>
      </c>
      <c r="N292" s="74" t="s">
        <v>330</v>
      </c>
      <c r="O292" s="74" t="s">
        <v>602</v>
      </c>
      <c r="P292" s="191" t="s">
        <v>648</v>
      </c>
      <c r="Q292" s="74" t="s">
        <v>309</v>
      </c>
      <c r="R292" s="73" t="s">
        <v>274</v>
      </c>
      <c r="S292" s="190"/>
      <c r="T292" s="73" t="s">
        <v>274</v>
      </c>
      <c r="U292" s="73" t="s">
        <v>274</v>
      </c>
      <c r="V292" s="74" t="s">
        <v>274</v>
      </c>
      <c r="W292" s="191" t="s">
        <v>1374</v>
      </c>
      <c r="X292" s="200"/>
      <c r="AG292" s="197"/>
    </row>
    <row r="293" spans="1:33" s="50" customFormat="1" ht="101.25" customHeight="1" x14ac:dyDescent="0.25">
      <c r="A293" s="398" t="s">
        <v>1336</v>
      </c>
      <c r="B293" s="402" t="s">
        <v>44</v>
      </c>
      <c r="C293" s="403" t="s">
        <v>519</v>
      </c>
      <c r="D293" s="38" t="s">
        <v>521</v>
      </c>
      <c r="E293" s="43">
        <v>0.5</v>
      </c>
      <c r="F293" s="405">
        <v>3896.7710900000002</v>
      </c>
      <c r="G293" s="406">
        <v>92</v>
      </c>
      <c r="H293" s="39">
        <f>ROUND(F293*G293/100,5)</f>
        <v>3585.0293999999999</v>
      </c>
      <c r="I293" s="39"/>
      <c r="J293" s="39"/>
      <c r="K293" s="253"/>
      <c r="L293" s="400"/>
      <c r="M293" s="400"/>
      <c r="N293" s="57"/>
      <c r="O293" s="41"/>
      <c r="P293" s="258" t="s">
        <v>648</v>
      </c>
      <c r="Q293" s="57"/>
      <c r="R293" s="408" t="s">
        <v>522</v>
      </c>
      <c r="S293" s="53">
        <v>5</v>
      </c>
      <c r="T293" s="53" t="s">
        <v>310</v>
      </c>
      <c r="U293" s="53" t="s">
        <v>310</v>
      </c>
      <c r="V293" s="53" t="s">
        <v>310</v>
      </c>
      <c r="W293" s="55" t="s">
        <v>1487</v>
      </c>
      <c r="X293" s="49"/>
    </row>
    <row r="294" spans="1:33" s="201" customFormat="1" ht="99" customHeight="1" x14ac:dyDescent="0.25">
      <c r="A294" s="343" t="s">
        <v>523</v>
      </c>
      <c r="B294" s="68" t="s">
        <v>44</v>
      </c>
      <c r="C294" s="69" t="s">
        <v>519</v>
      </c>
      <c r="D294" s="68" t="s">
        <v>64</v>
      </c>
      <c r="E294" s="70">
        <f>E295</f>
        <v>7.4999999999999997E-2</v>
      </c>
      <c r="F294" s="71">
        <f>F295</f>
        <v>657.65431999999998</v>
      </c>
      <c r="G294" s="72">
        <v>92</v>
      </c>
      <c r="H294" s="71">
        <f>H295</f>
        <v>605.04196999999999</v>
      </c>
      <c r="I294" s="71">
        <f t="shared" ref="I294:J294" si="116">I295</f>
        <v>0</v>
      </c>
      <c r="J294" s="71">
        <f t="shared" si="116"/>
        <v>0</v>
      </c>
      <c r="K294" s="189">
        <v>44490</v>
      </c>
      <c r="L294" s="190" t="s">
        <v>601</v>
      </c>
      <c r="M294" s="190" t="s">
        <v>604</v>
      </c>
      <c r="N294" s="74" t="s">
        <v>330</v>
      </c>
      <c r="O294" s="74" t="s">
        <v>602</v>
      </c>
      <c r="P294" s="191" t="s">
        <v>648</v>
      </c>
      <c r="Q294" s="74" t="s">
        <v>309</v>
      </c>
      <c r="R294" s="73" t="s">
        <v>274</v>
      </c>
      <c r="S294" s="190"/>
      <c r="T294" s="73" t="s">
        <v>274</v>
      </c>
      <c r="U294" s="73" t="s">
        <v>274</v>
      </c>
      <c r="V294" s="74" t="s">
        <v>274</v>
      </c>
      <c r="W294" s="191" t="s">
        <v>1375</v>
      </c>
      <c r="X294" s="200"/>
      <c r="AG294" s="197"/>
    </row>
    <row r="295" spans="1:33" s="50" customFormat="1" ht="156" customHeight="1" x14ac:dyDescent="0.25">
      <c r="A295" s="398" t="s">
        <v>1337</v>
      </c>
      <c r="B295" s="402" t="s">
        <v>44</v>
      </c>
      <c r="C295" s="403" t="s">
        <v>519</v>
      </c>
      <c r="D295" s="38" t="s">
        <v>524</v>
      </c>
      <c r="E295" s="43">
        <v>7.4999999999999997E-2</v>
      </c>
      <c r="F295" s="405">
        <v>657.65431999999998</v>
      </c>
      <c r="G295" s="406">
        <v>92</v>
      </c>
      <c r="H295" s="39">
        <f>ROUND(F295*G295/100,5)</f>
        <v>605.04196999999999</v>
      </c>
      <c r="I295" s="39"/>
      <c r="J295" s="39"/>
      <c r="K295" s="253"/>
      <c r="L295" s="400"/>
      <c r="M295" s="400"/>
      <c r="N295" s="57"/>
      <c r="O295" s="41"/>
      <c r="P295" s="258" t="s">
        <v>648</v>
      </c>
      <c r="Q295" s="57"/>
      <c r="R295" s="408" t="s">
        <v>370</v>
      </c>
      <c r="S295" s="53">
        <v>6</v>
      </c>
      <c r="T295" s="53" t="s">
        <v>310</v>
      </c>
      <c r="U295" s="53" t="s">
        <v>310</v>
      </c>
      <c r="V295" s="53" t="s">
        <v>310</v>
      </c>
      <c r="W295" s="55" t="s">
        <v>1488</v>
      </c>
      <c r="X295" s="49"/>
    </row>
    <row r="296" spans="1:33" s="60" customFormat="1" ht="75" customHeight="1" x14ac:dyDescent="0.25">
      <c r="A296" s="342" t="s">
        <v>277</v>
      </c>
      <c r="B296" s="62" t="s">
        <v>47</v>
      </c>
      <c r="C296" s="63" t="s">
        <v>1341</v>
      </c>
      <c r="D296" s="62" t="s">
        <v>47</v>
      </c>
      <c r="E296" s="64">
        <f>E297+E301+E306+E310</f>
        <v>9.1609999999999996</v>
      </c>
      <c r="F296" s="65">
        <f>F297+F301+F306+F310</f>
        <v>25555.69541</v>
      </c>
      <c r="G296" s="66"/>
      <c r="H296" s="65">
        <f>H297+H301+H306+H310</f>
        <v>19389.349679999999</v>
      </c>
      <c r="I296" s="65">
        <f>I297+I301+I306+I310</f>
        <v>1721.6584</v>
      </c>
      <c r="J296" s="65">
        <f>J297+J301+J306+J310</f>
        <v>1377</v>
      </c>
      <c r="K296" s="77"/>
      <c r="L296" s="77"/>
      <c r="M296" s="77"/>
      <c r="N296" s="75"/>
      <c r="O296" s="181"/>
      <c r="P296" s="75"/>
      <c r="Q296" s="75"/>
      <c r="R296" s="75"/>
      <c r="S296" s="75"/>
      <c r="T296" s="182"/>
      <c r="U296" s="182"/>
      <c r="V296" s="67"/>
      <c r="W296" s="67"/>
      <c r="X296" s="183"/>
    </row>
    <row r="297" spans="1:33" s="201" customFormat="1" ht="208.5" customHeight="1" x14ac:dyDescent="0.25">
      <c r="A297" s="343" t="s">
        <v>278</v>
      </c>
      <c r="B297" s="68" t="s">
        <v>47</v>
      </c>
      <c r="C297" s="69" t="s">
        <v>47</v>
      </c>
      <c r="D297" s="68" t="s">
        <v>47</v>
      </c>
      <c r="E297" s="70">
        <f>SUM(E298:E300)</f>
        <v>5.2</v>
      </c>
      <c r="F297" s="71">
        <f>SUM(F298:F300)</f>
        <v>9149.9147699999994</v>
      </c>
      <c r="G297" s="72">
        <v>90</v>
      </c>
      <c r="H297" s="71">
        <f>SUM(H298:H300)</f>
        <v>8234.9232699999993</v>
      </c>
      <c r="I297" s="71">
        <f t="shared" ref="I297:J297" si="117">SUM(I298:I300)</f>
        <v>0</v>
      </c>
      <c r="J297" s="71">
        <f t="shared" si="117"/>
        <v>0</v>
      </c>
      <c r="K297" s="189">
        <v>44490</v>
      </c>
      <c r="L297" s="190" t="s">
        <v>759</v>
      </c>
      <c r="M297" s="190" t="s">
        <v>525</v>
      </c>
      <c r="N297" s="191" t="s">
        <v>526</v>
      </c>
      <c r="O297" s="191" t="s">
        <v>527</v>
      </c>
      <c r="P297" s="191" t="s">
        <v>760</v>
      </c>
      <c r="Q297" s="191" t="s">
        <v>309</v>
      </c>
      <c r="R297" s="73" t="s">
        <v>274</v>
      </c>
      <c r="S297" s="190"/>
      <c r="T297" s="73" t="s">
        <v>274</v>
      </c>
      <c r="U297" s="73" t="s">
        <v>274</v>
      </c>
      <c r="V297" s="73" t="s">
        <v>274</v>
      </c>
      <c r="W297" s="210" t="s">
        <v>1426</v>
      </c>
      <c r="X297" s="200"/>
    </row>
    <row r="298" spans="1:33" s="50" customFormat="1" ht="85.5" customHeight="1" x14ac:dyDescent="0.25">
      <c r="A298" s="398" t="s">
        <v>529</v>
      </c>
      <c r="B298" s="402" t="s">
        <v>47</v>
      </c>
      <c r="C298" s="403" t="s">
        <v>47</v>
      </c>
      <c r="D298" s="38" t="s">
        <v>756</v>
      </c>
      <c r="E298" s="43">
        <v>1.2</v>
      </c>
      <c r="F298" s="405">
        <v>1915.6138100000001</v>
      </c>
      <c r="G298" s="406">
        <v>90</v>
      </c>
      <c r="H298" s="39">
        <f>ROUNDDOWN(F298*G298/100,5)</f>
        <v>1724.05242</v>
      </c>
      <c r="I298" s="39"/>
      <c r="J298" s="39"/>
      <c r="K298" s="253"/>
      <c r="L298" s="400"/>
      <c r="M298" s="400"/>
      <c r="N298" s="57"/>
      <c r="O298" s="41"/>
      <c r="P298" s="57"/>
      <c r="Q298" s="57"/>
      <c r="R298" s="408"/>
      <c r="S298" s="53">
        <v>7</v>
      </c>
      <c r="T298" s="53" t="s">
        <v>310</v>
      </c>
      <c r="U298" s="53" t="s">
        <v>310</v>
      </c>
      <c r="V298" s="53" t="s">
        <v>310</v>
      </c>
      <c r="W298" s="408" t="s">
        <v>1132</v>
      </c>
      <c r="X298" s="49"/>
    </row>
    <row r="299" spans="1:33" s="50" customFormat="1" ht="80.25" customHeight="1" x14ac:dyDescent="0.25">
      <c r="A299" s="398" t="s">
        <v>531</v>
      </c>
      <c r="B299" s="402" t="s">
        <v>47</v>
      </c>
      <c r="C299" s="403" t="s">
        <v>47</v>
      </c>
      <c r="D299" s="38" t="s">
        <v>758</v>
      </c>
      <c r="E299" s="43">
        <v>2</v>
      </c>
      <c r="F299" s="405">
        <v>3474.8535400000001</v>
      </c>
      <c r="G299" s="406">
        <v>90</v>
      </c>
      <c r="H299" s="39">
        <f>ROUNDDOWN(F299*G299/100,5)</f>
        <v>3127.3681799999999</v>
      </c>
      <c r="I299" s="39"/>
      <c r="J299" s="39"/>
      <c r="K299" s="253"/>
      <c r="L299" s="400"/>
      <c r="M299" s="400"/>
      <c r="N299" s="57"/>
      <c r="O299" s="41"/>
      <c r="P299" s="57"/>
      <c r="Q299" s="57"/>
      <c r="R299" s="408"/>
      <c r="S299" s="53">
        <v>6</v>
      </c>
      <c r="T299" s="53" t="s">
        <v>310</v>
      </c>
      <c r="U299" s="53" t="s">
        <v>310</v>
      </c>
      <c r="V299" s="53" t="s">
        <v>310</v>
      </c>
      <c r="W299" s="408"/>
      <c r="X299" s="49"/>
    </row>
    <row r="300" spans="1:33" s="50" customFormat="1" ht="74.25" customHeight="1" x14ac:dyDescent="0.25">
      <c r="A300" s="398" t="s">
        <v>533</v>
      </c>
      <c r="B300" s="402" t="s">
        <v>47</v>
      </c>
      <c r="C300" s="403" t="s">
        <v>47</v>
      </c>
      <c r="D300" s="38" t="s">
        <v>757</v>
      </c>
      <c r="E300" s="43">
        <v>2</v>
      </c>
      <c r="F300" s="405">
        <v>3759.44742</v>
      </c>
      <c r="G300" s="406">
        <v>90</v>
      </c>
      <c r="H300" s="39">
        <f>ROUNDDOWN(F300*G300/100,5)</f>
        <v>3383.5026699999999</v>
      </c>
      <c r="I300" s="39"/>
      <c r="J300" s="39"/>
      <c r="K300" s="253"/>
      <c r="L300" s="400"/>
      <c r="M300" s="400"/>
      <c r="N300" s="57"/>
      <c r="O300" s="41"/>
      <c r="P300" s="57"/>
      <c r="Q300" s="57"/>
      <c r="R300" s="408"/>
      <c r="S300" s="53">
        <v>1</v>
      </c>
      <c r="T300" s="53" t="s">
        <v>310</v>
      </c>
      <c r="U300" s="53" t="s">
        <v>310</v>
      </c>
      <c r="V300" s="53" t="s">
        <v>310</v>
      </c>
      <c r="W300" s="408"/>
      <c r="X300" s="49"/>
    </row>
    <row r="301" spans="1:33" s="201" customFormat="1" ht="150" customHeight="1" x14ac:dyDescent="0.25">
      <c r="A301" s="343" t="s">
        <v>535</v>
      </c>
      <c r="B301" s="68" t="s">
        <v>47</v>
      </c>
      <c r="C301" s="69" t="s">
        <v>652</v>
      </c>
      <c r="D301" s="68" t="s">
        <v>652</v>
      </c>
      <c r="E301" s="70">
        <f>E302+E303+E304+E305</f>
        <v>1.71</v>
      </c>
      <c r="F301" s="71">
        <f>F302+F303+F304+F305</f>
        <v>6922.05</v>
      </c>
      <c r="G301" s="72"/>
      <c r="H301" s="71">
        <f>H302+H303+H304+H305</f>
        <v>2906.4018000000001</v>
      </c>
      <c r="I301" s="71">
        <f t="shared" ref="I301:J301" si="118">I302+I303+I304+I305</f>
        <v>1721.6584</v>
      </c>
      <c r="J301" s="71">
        <f t="shared" si="118"/>
        <v>1377</v>
      </c>
      <c r="K301" s="189" t="s">
        <v>701</v>
      </c>
      <c r="L301" s="190" t="s">
        <v>703</v>
      </c>
      <c r="M301" s="190" t="s">
        <v>350</v>
      </c>
      <c r="N301" s="191" t="s">
        <v>653</v>
      </c>
      <c r="O301" s="191" t="s">
        <v>350</v>
      </c>
      <c r="P301" s="191" t="s">
        <v>702</v>
      </c>
      <c r="Q301" s="191" t="s">
        <v>654</v>
      </c>
      <c r="R301" s="191" t="s">
        <v>655</v>
      </c>
      <c r="S301" s="190"/>
      <c r="T301" s="220" t="s">
        <v>351</v>
      </c>
      <c r="U301" s="220" t="s">
        <v>351</v>
      </c>
      <c r="V301" s="220" t="s">
        <v>351</v>
      </c>
      <c r="W301" s="204" t="s">
        <v>1424</v>
      </c>
      <c r="X301" s="200"/>
    </row>
    <row r="302" spans="1:33" s="50" customFormat="1" ht="75.75" customHeight="1" x14ac:dyDescent="0.25">
      <c r="A302" s="398" t="s">
        <v>197</v>
      </c>
      <c r="B302" s="402" t="s">
        <v>47</v>
      </c>
      <c r="C302" s="403" t="s">
        <v>652</v>
      </c>
      <c r="D302" s="38" t="s">
        <v>528</v>
      </c>
      <c r="E302" s="43">
        <v>0.32</v>
      </c>
      <c r="F302" s="405">
        <v>2353.6</v>
      </c>
      <c r="G302" s="406">
        <v>89</v>
      </c>
      <c r="H302" s="39">
        <f>ROUND(F302*G302/100,5)</f>
        <v>2094.7040000000002</v>
      </c>
      <c r="I302" s="39"/>
      <c r="J302" s="39"/>
      <c r="K302" s="253"/>
      <c r="L302" s="400"/>
      <c r="M302" s="400"/>
      <c r="N302" s="264"/>
      <c r="O302" s="265"/>
      <c r="P302" s="264"/>
      <c r="Q302" s="264"/>
      <c r="R302" s="55" t="s">
        <v>658</v>
      </c>
      <c r="S302" s="53">
        <v>9</v>
      </c>
      <c r="T302" s="53" t="s">
        <v>321</v>
      </c>
      <c r="U302" s="53" t="s">
        <v>321</v>
      </c>
      <c r="V302" s="53" t="s">
        <v>321</v>
      </c>
      <c r="W302" s="55" t="s">
        <v>656</v>
      </c>
      <c r="X302" s="49"/>
    </row>
    <row r="303" spans="1:33" s="50" customFormat="1" ht="80.25" customHeight="1" x14ac:dyDescent="0.25">
      <c r="A303" s="398" t="s">
        <v>164</v>
      </c>
      <c r="B303" s="402" t="s">
        <v>47</v>
      </c>
      <c r="C303" s="403" t="s">
        <v>652</v>
      </c>
      <c r="D303" s="38" t="s">
        <v>530</v>
      </c>
      <c r="E303" s="43">
        <v>0.124</v>
      </c>
      <c r="F303" s="405">
        <v>912.02</v>
      </c>
      <c r="G303" s="406">
        <v>89</v>
      </c>
      <c r="H303" s="39">
        <f>ROUND(F303*G303/100,5)</f>
        <v>811.69780000000003</v>
      </c>
      <c r="I303" s="39"/>
      <c r="J303" s="39"/>
      <c r="K303" s="253"/>
      <c r="L303" s="400"/>
      <c r="M303" s="400"/>
      <c r="N303" s="264"/>
      <c r="O303" s="265"/>
      <c r="P303" s="264"/>
      <c r="Q303" s="264"/>
      <c r="R303" s="55"/>
      <c r="S303" s="53">
        <v>9</v>
      </c>
      <c r="T303" s="53" t="s">
        <v>321</v>
      </c>
      <c r="U303" s="53" t="s">
        <v>321</v>
      </c>
      <c r="V303" s="53" t="s">
        <v>321</v>
      </c>
      <c r="W303" s="55" t="s">
        <v>657</v>
      </c>
      <c r="X303" s="49"/>
    </row>
    <row r="304" spans="1:33" s="50" customFormat="1" ht="75.75" customHeight="1" x14ac:dyDescent="0.25">
      <c r="A304" s="398" t="s">
        <v>184</v>
      </c>
      <c r="B304" s="402" t="s">
        <v>47</v>
      </c>
      <c r="C304" s="403" t="s">
        <v>652</v>
      </c>
      <c r="D304" s="38" t="s">
        <v>532</v>
      </c>
      <c r="E304" s="43">
        <v>0.26600000000000001</v>
      </c>
      <c r="F304" s="405">
        <v>1956.43</v>
      </c>
      <c r="G304" s="406">
        <v>88</v>
      </c>
      <c r="H304" s="39"/>
      <c r="I304" s="39">
        <f>ROUND(F304*G304/100,5)</f>
        <v>1721.6584</v>
      </c>
      <c r="J304" s="39"/>
      <c r="K304" s="253"/>
      <c r="L304" s="400"/>
      <c r="M304" s="400"/>
      <c r="N304" s="264"/>
      <c r="O304" s="265"/>
      <c r="P304" s="264"/>
      <c r="Q304" s="264"/>
      <c r="R304" s="55"/>
      <c r="S304" s="53">
        <v>7</v>
      </c>
      <c r="T304" s="53" t="s">
        <v>321</v>
      </c>
      <c r="U304" s="53" t="s">
        <v>321</v>
      </c>
      <c r="V304" s="53" t="s">
        <v>321</v>
      </c>
      <c r="W304" s="55"/>
      <c r="X304" s="49"/>
    </row>
    <row r="305" spans="1:33" s="50" customFormat="1" ht="81.75" customHeight="1" x14ac:dyDescent="0.25">
      <c r="A305" s="398" t="s">
        <v>185</v>
      </c>
      <c r="B305" s="402" t="s">
        <v>47</v>
      </c>
      <c r="C305" s="403" t="s">
        <v>652</v>
      </c>
      <c r="D305" s="38" t="s">
        <v>534</v>
      </c>
      <c r="E305" s="43">
        <v>1</v>
      </c>
      <c r="F305" s="405">
        <v>1700</v>
      </c>
      <c r="G305" s="406">
        <v>81</v>
      </c>
      <c r="H305" s="39"/>
      <c r="I305" s="39"/>
      <c r="J305" s="39">
        <f>ROUND(F305*G305/100,5)</f>
        <v>1377</v>
      </c>
      <c r="K305" s="253"/>
      <c r="L305" s="400"/>
      <c r="M305" s="400"/>
      <c r="N305" s="264"/>
      <c r="O305" s="265"/>
      <c r="P305" s="264"/>
      <c r="Q305" s="264"/>
      <c r="R305" s="55"/>
      <c r="S305" s="53">
        <v>6</v>
      </c>
      <c r="T305" s="53" t="s">
        <v>321</v>
      </c>
      <c r="U305" s="53" t="s">
        <v>321</v>
      </c>
      <c r="V305" s="53" t="s">
        <v>321</v>
      </c>
      <c r="W305" s="55"/>
      <c r="X305" s="49"/>
    </row>
    <row r="306" spans="1:33" s="201" customFormat="1" ht="109.5" customHeight="1" x14ac:dyDescent="0.25">
      <c r="A306" s="343" t="s">
        <v>279</v>
      </c>
      <c r="B306" s="68" t="s">
        <v>47</v>
      </c>
      <c r="C306" s="69" t="s">
        <v>1240</v>
      </c>
      <c r="D306" s="69" t="s">
        <v>1240</v>
      </c>
      <c r="E306" s="70">
        <f>SUBTOTAL(9,E307:E309)</f>
        <v>1.9490000000000001</v>
      </c>
      <c r="F306" s="71">
        <f>SUM(F307:F309)</f>
        <v>4812.3910400000004</v>
      </c>
      <c r="G306" s="72">
        <v>85</v>
      </c>
      <c r="H306" s="71">
        <f>SUM(H307:H309)</f>
        <v>4090.5323699999999</v>
      </c>
      <c r="I306" s="71">
        <f t="shared" ref="I306:J306" si="119">SUM(I307:I309)</f>
        <v>0</v>
      </c>
      <c r="J306" s="71">
        <f t="shared" si="119"/>
        <v>0</v>
      </c>
      <c r="K306" s="189">
        <v>44490</v>
      </c>
      <c r="L306" s="190" t="s">
        <v>1244</v>
      </c>
      <c r="M306" s="190" t="s">
        <v>1245</v>
      </c>
      <c r="N306" s="191" t="s">
        <v>330</v>
      </c>
      <c r="O306" s="191" t="s">
        <v>350</v>
      </c>
      <c r="P306" s="191" t="s">
        <v>393</v>
      </c>
      <c r="Q306" s="191" t="s">
        <v>309</v>
      </c>
      <c r="R306" s="192" t="s">
        <v>274</v>
      </c>
      <c r="S306" s="209"/>
      <c r="T306" s="192" t="s">
        <v>274</v>
      </c>
      <c r="U306" s="192" t="s">
        <v>274</v>
      </c>
      <c r="V306" s="220" t="s">
        <v>351</v>
      </c>
      <c r="W306" s="191" t="s">
        <v>1425</v>
      </c>
      <c r="X306" s="200"/>
    </row>
    <row r="307" spans="1:33" s="50" customFormat="1" ht="116.25" customHeight="1" x14ac:dyDescent="0.25">
      <c r="A307" s="398" t="s">
        <v>135</v>
      </c>
      <c r="B307" s="402" t="s">
        <v>47</v>
      </c>
      <c r="C307" s="403" t="s">
        <v>1240</v>
      </c>
      <c r="D307" s="38" t="s">
        <v>1241</v>
      </c>
      <c r="E307" s="43">
        <v>0.91900000000000004</v>
      </c>
      <c r="F307" s="405">
        <v>2398.6692800000001</v>
      </c>
      <c r="G307" s="406">
        <v>85</v>
      </c>
      <c r="H307" s="39">
        <f>ROUNDDOWN(F307*G307/100,5)</f>
        <v>2038.86888</v>
      </c>
      <c r="I307" s="39"/>
      <c r="J307" s="39"/>
      <c r="K307" s="253"/>
      <c r="L307" s="400"/>
      <c r="M307" s="400"/>
      <c r="N307" s="57"/>
      <c r="O307" s="41"/>
      <c r="P307" s="57"/>
      <c r="Q307" s="57"/>
      <c r="R307" s="408" t="s">
        <v>1246</v>
      </c>
      <c r="S307" s="53">
        <v>7</v>
      </c>
      <c r="T307" s="53" t="s">
        <v>310</v>
      </c>
      <c r="U307" s="53" t="s">
        <v>310</v>
      </c>
      <c r="V307" s="53" t="s">
        <v>321</v>
      </c>
      <c r="W307" s="281"/>
      <c r="X307" s="49"/>
    </row>
    <row r="308" spans="1:33" s="50" customFormat="1" ht="136.5" customHeight="1" x14ac:dyDescent="0.25">
      <c r="A308" s="398" t="s">
        <v>1339</v>
      </c>
      <c r="B308" s="402" t="s">
        <v>47</v>
      </c>
      <c r="C308" s="403" t="s">
        <v>1240</v>
      </c>
      <c r="D308" s="38" t="s">
        <v>1242</v>
      </c>
      <c r="E308" s="43">
        <v>1.03</v>
      </c>
      <c r="F308" s="405">
        <v>1526.4348</v>
      </c>
      <c r="G308" s="406">
        <v>85</v>
      </c>
      <c r="H308" s="39">
        <f t="shared" ref="H308:H309" si="120">ROUNDDOWN(F308*G308/100,5)</f>
        <v>1297.46958</v>
      </c>
      <c r="I308" s="39"/>
      <c r="J308" s="39"/>
      <c r="K308" s="283"/>
      <c r="L308" s="259"/>
      <c r="M308" s="259"/>
      <c r="N308" s="262"/>
      <c r="O308" s="261"/>
      <c r="P308" s="262"/>
      <c r="Q308" s="262"/>
      <c r="R308" s="55" t="s">
        <v>1098</v>
      </c>
      <c r="S308" s="53">
        <v>5</v>
      </c>
      <c r="T308" s="53" t="s">
        <v>310</v>
      </c>
      <c r="U308" s="53" t="s">
        <v>310</v>
      </c>
      <c r="V308" s="53" t="s">
        <v>321</v>
      </c>
      <c r="W308" s="281"/>
      <c r="X308" s="49"/>
    </row>
    <row r="309" spans="1:33" s="50" customFormat="1" ht="134.25" customHeight="1" x14ac:dyDescent="0.25">
      <c r="A309" s="398" t="s">
        <v>1339</v>
      </c>
      <c r="B309" s="402" t="s">
        <v>47</v>
      </c>
      <c r="C309" s="403" t="s">
        <v>1240</v>
      </c>
      <c r="D309" s="38" t="s">
        <v>1243</v>
      </c>
      <c r="E309" s="43"/>
      <c r="F309" s="405">
        <v>887.28696000000002</v>
      </c>
      <c r="G309" s="406">
        <v>85</v>
      </c>
      <c r="H309" s="39">
        <f t="shared" si="120"/>
        <v>754.19390999999996</v>
      </c>
      <c r="I309" s="39"/>
      <c r="J309" s="39"/>
      <c r="K309" s="253"/>
      <c r="L309" s="400"/>
      <c r="M309" s="400"/>
      <c r="N309" s="57"/>
      <c r="O309" s="41"/>
      <c r="P309" s="57"/>
      <c r="Q309" s="57"/>
      <c r="R309" s="408"/>
      <c r="S309" s="53">
        <v>5</v>
      </c>
      <c r="T309" s="53" t="s">
        <v>310</v>
      </c>
      <c r="U309" s="53" t="s">
        <v>310</v>
      </c>
      <c r="V309" s="53" t="s">
        <v>321</v>
      </c>
      <c r="W309" s="281"/>
      <c r="X309" s="49"/>
    </row>
    <row r="310" spans="1:33" s="201" customFormat="1" ht="86.25" customHeight="1" x14ac:dyDescent="0.25">
      <c r="A310" s="343" t="s">
        <v>536</v>
      </c>
      <c r="B310" s="68" t="s">
        <v>47</v>
      </c>
      <c r="C310" s="69" t="s">
        <v>537</v>
      </c>
      <c r="D310" s="68" t="s">
        <v>537</v>
      </c>
      <c r="E310" s="70">
        <f>E311</f>
        <v>0.30199999999999999</v>
      </c>
      <c r="F310" s="71">
        <f>F311</f>
        <v>4671.3396000000002</v>
      </c>
      <c r="G310" s="72">
        <v>89</v>
      </c>
      <c r="H310" s="71">
        <f>H311</f>
        <v>4157.4922399999996</v>
      </c>
      <c r="I310" s="71">
        <f t="shared" ref="I310:J310" si="121">I311</f>
        <v>0</v>
      </c>
      <c r="J310" s="71">
        <f t="shared" si="121"/>
        <v>0</v>
      </c>
      <c r="K310" s="189" t="s">
        <v>882</v>
      </c>
      <c r="L310" s="190" t="s">
        <v>883</v>
      </c>
      <c r="M310" s="190" t="s">
        <v>538</v>
      </c>
      <c r="N310" s="74" t="s">
        <v>785</v>
      </c>
      <c r="O310" s="74" t="s">
        <v>539</v>
      </c>
      <c r="P310" s="74" t="s">
        <v>784</v>
      </c>
      <c r="Q310" s="74" t="s">
        <v>309</v>
      </c>
      <c r="R310" s="73" t="s">
        <v>274</v>
      </c>
      <c r="S310" s="190"/>
      <c r="T310" s="73" t="s">
        <v>274</v>
      </c>
      <c r="U310" s="73" t="s">
        <v>274</v>
      </c>
      <c r="V310" s="73" t="s">
        <v>274</v>
      </c>
      <c r="W310" s="74" t="s">
        <v>1376</v>
      </c>
      <c r="X310" s="200"/>
      <c r="AG310" s="197"/>
    </row>
    <row r="311" spans="1:33" s="50" customFormat="1" ht="116.25" customHeight="1" x14ac:dyDescent="0.25">
      <c r="A311" s="398" t="s">
        <v>1340</v>
      </c>
      <c r="B311" s="402" t="s">
        <v>47</v>
      </c>
      <c r="C311" s="403" t="s">
        <v>537</v>
      </c>
      <c r="D311" s="38" t="s">
        <v>540</v>
      </c>
      <c r="E311" s="43">
        <v>0.30199999999999999</v>
      </c>
      <c r="F311" s="405">
        <v>4671.3396000000002</v>
      </c>
      <c r="G311" s="406">
        <v>89</v>
      </c>
      <c r="H311" s="39">
        <f>ROUND(F311*G311/100,5)</f>
        <v>4157.4922399999996</v>
      </c>
      <c r="I311" s="39"/>
      <c r="J311" s="39"/>
      <c r="K311" s="253"/>
      <c r="L311" s="400"/>
      <c r="M311" s="400"/>
      <c r="N311" s="57"/>
      <c r="O311" s="41"/>
      <c r="P311" s="57"/>
      <c r="Q311" s="57"/>
      <c r="R311" s="408" t="s">
        <v>346</v>
      </c>
      <c r="S311" s="53">
        <v>4</v>
      </c>
      <c r="T311" s="53" t="s">
        <v>310</v>
      </c>
      <c r="U311" s="53" t="s">
        <v>310</v>
      </c>
      <c r="V311" s="53" t="s">
        <v>310</v>
      </c>
      <c r="W311" s="281"/>
      <c r="X311" s="49"/>
    </row>
    <row r="312" spans="1:33" s="60" customFormat="1" ht="65.25" customHeight="1" x14ac:dyDescent="0.25">
      <c r="A312" s="342" t="s">
        <v>280</v>
      </c>
      <c r="B312" s="62" t="s">
        <v>117</v>
      </c>
      <c r="C312" s="63" t="s">
        <v>1342</v>
      </c>
      <c r="D312" s="62" t="s">
        <v>117</v>
      </c>
      <c r="E312" s="64">
        <f>E313+E320+E323</f>
        <v>5.6739999999999995</v>
      </c>
      <c r="F312" s="65">
        <f>F313+F320+F323</f>
        <v>101196.80349000001</v>
      </c>
      <c r="G312" s="66"/>
      <c r="H312" s="65">
        <f>H313+H320+H323</f>
        <v>91980.75857999998</v>
      </c>
      <c r="I312" s="65">
        <f t="shared" ref="I312:J312" si="122">I313+I320+I323</f>
        <v>0</v>
      </c>
      <c r="J312" s="65">
        <f t="shared" si="122"/>
        <v>0</v>
      </c>
      <c r="K312" s="77"/>
      <c r="L312" s="77"/>
      <c r="M312" s="77"/>
      <c r="N312" s="75"/>
      <c r="O312" s="181"/>
      <c r="P312" s="75"/>
      <c r="Q312" s="75"/>
      <c r="R312" s="75"/>
      <c r="S312" s="75"/>
      <c r="T312" s="182"/>
      <c r="U312" s="182"/>
      <c r="V312" s="67"/>
      <c r="W312" s="67"/>
      <c r="X312" s="183"/>
    </row>
    <row r="313" spans="1:33" s="201" customFormat="1" ht="117.75" customHeight="1" x14ac:dyDescent="0.25">
      <c r="A313" s="343" t="s">
        <v>541</v>
      </c>
      <c r="B313" s="68" t="s">
        <v>117</v>
      </c>
      <c r="C313" s="69" t="s">
        <v>542</v>
      </c>
      <c r="D313" s="68" t="s">
        <v>542</v>
      </c>
      <c r="E313" s="70">
        <f>SUM(E314:E319)</f>
        <v>4.9039999999999999</v>
      </c>
      <c r="F313" s="71">
        <f>SUM(F314:F319)</f>
        <v>96477.724320000008</v>
      </c>
      <c r="G313" s="72">
        <f>G314</f>
        <v>91</v>
      </c>
      <c r="H313" s="71">
        <f>SUM(H314:H319)</f>
        <v>87794.729129999978</v>
      </c>
      <c r="I313" s="71">
        <f t="shared" ref="I313:J313" si="123">SUM(I314:I319)</f>
        <v>0</v>
      </c>
      <c r="J313" s="71">
        <f t="shared" si="123"/>
        <v>0</v>
      </c>
      <c r="K313" s="189" t="s">
        <v>1251</v>
      </c>
      <c r="L313" s="190" t="s">
        <v>1252</v>
      </c>
      <c r="M313" s="190" t="s">
        <v>543</v>
      </c>
      <c r="N313" s="74" t="s">
        <v>544</v>
      </c>
      <c r="O313" s="74" t="s">
        <v>545</v>
      </c>
      <c r="P313" s="74" t="s">
        <v>700</v>
      </c>
      <c r="Q313" s="74" t="s">
        <v>309</v>
      </c>
      <c r="R313" s="74" t="s">
        <v>1423</v>
      </c>
      <c r="S313" s="190"/>
      <c r="T313" s="73" t="s">
        <v>274</v>
      </c>
      <c r="U313" s="73" t="s">
        <v>274</v>
      </c>
      <c r="V313" s="73" t="s">
        <v>274</v>
      </c>
      <c r="W313" s="191" t="s">
        <v>203</v>
      </c>
      <c r="X313" s="200"/>
      <c r="AG313" s="197"/>
    </row>
    <row r="314" spans="1:33" s="270" customFormat="1" ht="117" customHeight="1" x14ac:dyDescent="0.25">
      <c r="A314" s="398" t="s">
        <v>546</v>
      </c>
      <c r="B314" s="402" t="s">
        <v>117</v>
      </c>
      <c r="C314" s="403" t="s">
        <v>542</v>
      </c>
      <c r="D314" s="38" t="s">
        <v>754</v>
      </c>
      <c r="E314" s="43">
        <v>0.68</v>
      </c>
      <c r="F314" s="405">
        <f>ROUND(10880.579*1.05*1.04,5)</f>
        <v>11881.592269999999</v>
      </c>
      <c r="G314" s="406">
        <v>91</v>
      </c>
      <c r="H314" s="39">
        <f t="shared" ref="H314:H319" si="124">ROUND(F314*G314/100,5)</f>
        <v>10812.248970000001</v>
      </c>
      <c r="I314" s="39"/>
      <c r="J314" s="39"/>
      <c r="K314" s="253"/>
      <c r="L314" s="400"/>
      <c r="M314" s="400"/>
      <c r="N314" s="264"/>
      <c r="O314" s="265"/>
      <c r="P314" s="264"/>
      <c r="Q314" s="264"/>
      <c r="R314" s="53"/>
      <c r="S314" s="53">
        <v>12</v>
      </c>
      <c r="T314" s="53" t="s">
        <v>310</v>
      </c>
      <c r="U314" s="53" t="s">
        <v>310</v>
      </c>
      <c r="V314" s="302" t="s">
        <v>310</v>
      </c>
      <c r="W314" s="256"/>
      <c r="X314" s="269"/>
    </row>
    <row r="315" spans="1:33" s="50" customFormat="1" ht="135" customHeight="1" x14ac:dyDescent="0.25">
      <c r="A315" s="398" t="s">
        <v>547</v>
      </c>
      <c r="B315" s="402" t="s">
        <v>117</v>
      </c>
      <c r="C315" s="403" t="s">
        <v>542</v>
      </c>
      <c r="D315" s="38" t="s">
        <v>548</v>
      </c>
      <c r="E315" s="43">
        <v>0.51</v>
      </c>
      <c r="F315" s="405">
        <f>ROUND(6850.867*1.05*1.04,5)</f>
        <v>7481.1467599999996</v>
      </c>
      <c r="G315" s="406">
        <v>91</v>
      </c>
      <c r="H315" s="39">
        <f t="shared" si="124"/>
        <v>6807.8435499999996</v>
      </c>
      <c r="I315" s="39"/>
      <c r="J315" s="39"/>
      <c r="K315" s="253"/>
      <c r="L315" s="400"/>
      <c r="M315" s="400"/>
      <c r="N315" s="57"/>
      <c r="O315" s="41"/>
      <c r="P315" s="57"/>
      <c r="Q315" s="57"/>
      <c r="R315" s="53"/>
      <c r="S315" s="53">
        <v>12</v>
      </c>
      <c r="T315" s="53" t="s">
        <v>310</v>
      </c>
      <c r="U315" s="53" t="s">
        <v>310</v>
      </c>
      <c r="V315" s="44" t="s">
        <v>310</v>
      </c>
      <c r="W315" s="56"/>
      <c r="X315" s="49"/>
    </row>
    <row r="316" spans="1:33" s="50" customFormat="1" ht="112.5" customHeight="1" x14ac:dyDescent="0.25">
      <c r="A316" s="398" t="s">
        <v>549</v>
      </c>
      <c r="B316" s="402" t="s">
        <v>117</v>
      </c>
      <c r="C316" s="403" t="s">
        <v>542</v>
      </c>
      <c r="D316" s="38" t="s">
        <v>550</v>
      </c>
      <c r="E316" s="43">
        <v>1.77</v>
      </c>
      <c r="F316" s="405">
        <f>ROUND(29195.17*1.05*1.04,5)</f>
        <v>31881.125639999998</v>
      </c>
      <c r="G316" s="406">
        <v>91</v>
      </c>
      <c r="H316" s="39">
        <f t="shared" si="124"/>
        <v>29011.824329999999</v>
      </c>
      <c r="I316" s="39"/>
      <c r="J316" s="39"/>
      <c r="K316" s="253"/>
      <c r="L316" s="400"/>
      <c r="M316" s="400"/>
      <c r="N316" s="57"/>
      <c r="O316" s="41"/>
      <c r="P316" s="57"/>
      <c r="Q316" s="57"/>
      <c r="R316" s="53"/>
      <c r="S316" s="53">
        <v>12</v>
      </c>
      <c r="T316" s="53" t="s">
        <v>310</v>
      </c>
      <c r="U316" s="53" t="s">
        <v>310</v>
      </c>
      <c r="V316" s="44" t="s">
        <v>310</v>
      </c>
      <c r="W316" s="56"/>
      <c r="X316" s="49"/>
    </row>
    <row r="317" spans="1:33" s="50" customFormat="1" ht="123.75" customHeight="1" x14ac:dyDescent="0.25">
      <c r="A317" s="398" t="s">
        <v>551</v>
      </c>
      <c r="B317" s="402" t="s">
        <v>117</v>
      </c>
      <c r="C317" s="403" t="s">
        <v>542</v>
      </c>
      <c r="D317" s="38" t="s">
        <v>553</v>
      </c>
      <c r="E317" s="43">
        <v>0.56999999999999995</v>
      </c>
      <c r="F317" s="405">
        <f>ROUND(19914.0204*1.05*1.04,5)</f>
        <v>21746.110280000001</v>
      </c>
      <c r="G317" s="406">
        <v>91</v>
      </c>
      <c r="H317" s="39">
        <f t="shared" si="124"/>
        <v>19788.960350000001</v>
      </c>
      <c r="I317" s="39"/>
      <c r="J317" s="39"/>
      <c r="K317" s="253"/>
      <c r="L317" s="400"/>
      <c r="M317" s="400"/>
      <c r="N317" s="57"/>
      <c r="O317" s="41"/>
      <c r="P317" s="57"/>
      <c r="Q317" s="57"/>
      <c r="R317" s="53"/>
      <c r="S317" s="53">
        <v>7</v>
      </c>
      <c r="T317" s="53" t="s">
        <v>310</v>
      </c>
      <c r="U317" s="53" t="s">
        <v>310</v>
      </c>
      <c r="V317" s="44" t="s">
        <v>310</v>
      </c>
      <c r="W317" s="408"/>
      <c r="X317" s="49"/>
    </row>
    <row r="318" spans="1:33" s="50" customFormat="1" ht="116.25" customHeight="1" x14ac:dyDescent="0.25">
      <c r="A318" s="398" t="s">
        <v>552</v>
      </c>
      <c r="B318" s="402" t="s">
        <v>117</v>
      </c>
      <c r="C318" s="403" t="s">
        <v>542</v>
      </c>
      <c r="D318" s="38" t="s">
        <v>597</v>
      </c>
      <c r="E318" s="43">
        <v>0.92400000000000004</v>
      </c>
      <c r="F318" s="405">
        <f>ROUND(17210.017*1.05*1.04,5)</f>
        <v>18793.33856</v>
      </c>
      <c r="G318" s="406">
        <v>91</v>
      </c>
      <c r="H318" s="39">
        <f t="shared" si="124"/>
        <v>17101.93809</v>
      </c>
      <c r="I318" s="39"/>
      <c r="J318" s="39"/>
      <c r="K318" s="253"/>
      <c r="L318" s="400"/>
      <c r="M318" s="400"/>
      <c r="N318" s="57"/>
      <c r="O318" s="41"/>
      <c r="P318" s="57"/>
      <c r="Q318" s="57"/>
      <c r="R318" s="53"/>
      <c r="S318" s="53">
        <v>6</v>
      </c>
      <c r="T318" s="53" t="s">
        <v>310</v>
      </c>
      <c r="U318" s="53" t="s">
        <v>310</v>
      </c>
      <c r="V318" s="44" t="s">
        <v>310</v>
      </c>
      <c r="W318" s="408"/>
      <c r="X318" s="49"/>
    </row>
    <row r="319" spans="1:33" s="50" customFormat="1" ht="111.75" customHeight="1" x14ac:dyDescent="0.25">
      <c r="A319" s="398" t="s">
        <v>554</v>
      </c>
      <c r="B319" s="402" t="s">
        <v>117</v>
      </c>
      <c r="C319" s="403" t="s">
        <v>542</v>
      </c>
      <c r="D319" s="38" t="s">
        <v>555</v>
      </c>
      <c r="E319" s="43">
        <v>0.45</v>
      </c>
      <c r="F319" s="405">
        <f>ROUND(4298.911*1.05*1.04,5)</f>
        <v>4694.4108100000003</v>
      </c>
      <c r="G319" s="406">
        <v>91</v>
      </c>
      <c r="H319" s="39">
        <f t="shared" si="124"/>
        <v>4271.9138400000002</v>
      </c>
      <c r="I319" s="39"/>
      <c r="J319" s="39"/>
      <c r="K319" s="253"/>
      <c r="L319" s="400"/>
      <c r="M319" s="400"/>
      <c r="N319" s="57"/>
      <c r="O319" s="41"/>
      <c r="P319" s="57"/>
      <c r="Q319" s="57"/>
      <c r="R319" s="53"/>
      <c r="S319" s="53">
        <v>12</v>
      </c>
      <c r="T319" s="53" t="s">
        <v>310</v>
      </c>
      <c r="U319" s="53" t="s">
        <v>310</v>
      </c>
      <c r="V319" s="44" t="s">
        <v>310</v>
      </c>
      <c r="W319" s="56"/>
      <c r="X319" s="49"/>
    </row>
    <row r="320" spans="1:33" s="201" customFormat="1" ht="120.75" customHeight="1" x14ac:dyDescent="0.25">
      <c r="A320" s="343" t="s">
        <v>281</v>
      </c>
      <c r="B320" s="68" t="s">
        <v>117</v>
      </c>
      <c r="C320" s="69" t="s">
        <v>118</v>
      </c>
      <c r="D320" s="68" t="s">
        <v>118</v>
      </c>
      <c r="E320" s="70">
        <f>E321+E322</f>
        <v>0.39</v>
      </c>
      <c r="F320" s="71">
        <f t="shared" ref="F320:H320" si="125">F321+F322</f>
        <v>3496.2432899999999</v>
      </c>
      <c r="G320" s="72">
        <f>G321</f>
        <v>90</v>
      </c>
      <c r="H320" s="71">
        <f t="shared" si="125"/>
        <v>3146.61895</v>
      </c>
      <c r="I320" s="71">
        <f t="shared" ref="I320" si="126">I321+I322</f>
        <v>0</v>
      </c>
      <c r="J320" s="71">
        <f t="shared" ref="J320" si="127">J321+J322</f>
        <v>0</v>
      </c>
      <c r="K320" s="189">
        <v>44490</v>
      </c>
      <c r="L320" s="190" t="s">
        <v>957</v>
      </c>
      <c r="M320" s="190" t="s">
        <v>950</v>
      </c>
      <c r="N320" s="74" t="s">
        <v>330</v>
      </c>
      <c r="O320" s="74" t="s">
        <v>556</v>
      </c>
      <c r="P320" s="194" t="s">
        <v>317</v>
      </c>
      <c r="Q320" s="74" t="s">
        <v>309</v>
      </c>
      <c r="R320" s="73" t="s">
        <v>274</v>
      </c>
      <c r="S320" s="190"/>
      <c r="T320" s="190" t="s">
        <v>274</v>
      </c>
      <c r="U320" s="190" t="s">
        <v>274</v>
      </c>
      <c r="V320" s="190" t="s">
        <v>274</v>
      </c>
      <c r="W320" s="198" t="s">
        <v>1422</v>
      </c>
      <c r="X320" s="200"/>
    </row>
    <row r="321" spans="1:24" s="50" customFormat="1" ht="92.25" customHeight="1" x14ac:dyDescent="0.25">
      <c r="A321" s="398"/>
      <c r="B321" s="402" t="s">
        <v>117</v>
      </c>
      <c r="C321" s="403" t="s">
        <v>118</v>
      </c>
      <c r="D321" s="38" t="s">
        <v>952</v>
      </c>
      <c r="E321" s="401">
        <v>0.17599999999999999</v>
      </c>
      <c r="F321" s="405">
        <f>ROUND(1416.7408*1.04,5)</f>
        <v>1473.4104299999999</v>
      </c>
      <c r="G321" s="406">
        <v>90</v>
      </c>
      <c r="H321" s="39">
        <f>ROUNDDOWN(F321*G321/100,5)</f>
        <v>1326.0693799999999</v>
      </c>
      <c r="I321" s="405"/>
      <c r="J321" s="405"/>
      <c r="K321" s="253"/>
      <c r="L321" s="400"/>
      <c r="M321" s="400"/>
      <c r="N321" s="56"/>
      <c r="O321" s="56"/>
      <c r="P321" s="56"/>
      <c r="Q321" s="56"/>
      <c r="R321" s="53" t="s">
        <v>953</v>
      </c>
      <c r="S321" s="400">
        <v>5</v>
      </c>
      <c r="T321" s="53" t="s">
        <v>310</v>
      </c>
      <c r="U321" s="53" t="s">
        <v>310</v>
      </c>
      <c r="V321" s="44" t="s">
        <v>310</v>
      </c>
      <c r="W321" s="55" t="s">
        <v>956</v>
      </c>
      <c r="X321" s="49"/>
    </row>
    <row r="322" spans="1:24" s="50" customFormat="1" ht="94.5" customHeight="1" x14ac:dyDescent="0.25">
      <c r="A322" s="398" t="s">
        <v>116</v>
      </c>
      <c r="B322" s="402" t="s">
        <v>117</v>
      </c>
      <c r="C322" s="403" t="s">
        <v>118</v>
      </c>
      <c r="D322" s="38" t="s">
        <v>951</v>
      </c>
      <c r="E322" s="43">
        <v>0.214</v>
      </c>
      <c r="F322" s="405">
        <f>ROUND(1945.0316*1.04,5)</f>
        <v>2022.83286</v>
      </c>
      <c r="G322" s="406">
        <v>90</v>
      </c>
      <c r="H322" s="39">
        <f>ROUNDDOWN(F322*G322/100,5)</f>
        <v>1820.5495699999999</v>
      </c>
      <c r="I322" s="39"/>
      <c r="J322" s="39"/>
      <c r="K322" s="253"/>
      <c r="L322" s="400"/>
      <c r="M322" s="400"/>
      <c r="N322" s="57"/>
      <c r="O322" s="41"/>
      <c r="P322" s="57"/>
      <c r="Q322" s="57"/>
      <c r="R322" s="53" t="s">
        <v>954</v>
      </c>
      <c r="S322" s="53">
        <v>6</v>
      </c>
      <c r="T322" s="53" t="s">
        <v>310</v>
      </c>
      <c r="U322" s="53" t="s">
        <v>310</v>
      </c>
      <c r="V322" s="44" t="s">
        <v>310</v>
      </c>
      <c r="W322" s="55" t="s">
        <v>955</v>
      </c>
      <c r="X322" s="49"/>
    </row>
    <row r="323" spans="1:24" s="201" customFormat="1" ht="102" customHeight="1" x14ac:dyDescent="0.25">
      <c r="A323" s="343" t="s">
        <v>557</v>
      </c>
      <c r="B323" s="68" t="s">
        <v>117</v>
      </c>
      <c r="C323" s="69" t="s">
        <v>558</v>
      </c>
      <c r="D323" s="69" t="s">
        <v>558</v>
      </c>
      <c r="E323" s="70">
        <f>E324</f>
        <v>0.38</v>
      </c>
      <c r="F323" s="71">
        <f>F324</f>
        <v>1222.8358800000001</v>
      </c>
      <c r="G323" s="72">
        <v>85</v>
      </c>
      <c r="H323" s="71">
        <f>H324</f>
        <v>1039.4105</v>
      </c>
      <c r="I323" s="71">
        <f t="shared" ref="I323:J323" si="128">I324</f>
        <v>0</v>
      </c>
      <c r="J323" s="71">
        <f t="shared" si="128"/>
        <v>0</v>
      </c>
      <c r="K323" s="189">
        <v>44484</v>
      </c>
      <c r="L323" s="190" t="s">
        <v>684</v>
      </c>
      <c r="M323" s="190" t="s">
        <v>686</v>
      </c>
      <c r="N323" s="74" t="s">
        <v>330</v>
      </c>
      <c r="O323" s="74" t="s">
        <v>685</v>
      </c>
      <c r="P323" s="194" t="s">
        <v>402</v>
      </c>
      <c r="Q323" s="74" t="s">
        <v>309</v>
      </c>
      <c r="R323" s="73" t="s">
        <v>274</v>
      </c>
      <c r="S323" s="190"/>
      <c r="T323" s="190" t="s">
        <v>274</v>
      </c>
      <c r="U323" s="190" t="s">
        <v>274</v>
      </c>
      <c r="V323" s="190" t="s">
        <v>274</v>
      </c>
      <c r="W323" s="191" t="s">
        <v>1505</v>
      </c>
      <c r="X323" s="200"/>
    </row>
    <row r="324" spans="1:24" s="50" customFormat="1" ht="94.5" customHeight="1" x14ac:dyDescent="0.25">
      <c r="A324" s="398" t="s">
        <v>559</v>
      </c>
      <c r="B324" s="402" t="s">
        <v>117</v>
      </c>
      <c r="C324" s="403" t="s">
        <v>558</v>
      </c>
      <c r="D324" s="38" t="s">
        <v>687</v>
      </c>
      <c r="E324" s="43">
        <v>0.38</v>
      </c>
      <c r="F324" s="405">
        <v>1222.8358800000001</v>
      </c>
      <c r="G324" s="406">
        <v>85</v>
      </c>
      <c r="H324" s="39">
        <f>ROUND(F324*G324/100,5)</f>
        <v>1039.4105</v>
      </c>
      <c r="I324" s="39"/>
      <c r="J324" s="39"/>
      <c r="K324" s="253"/>
      <c r="L324" s="400"/>
      <c r="M324" s="400"/>
      <c r="N324" s="57"/>
      <c r="O324" s="41"/>
      <c r="P324" s="57"/>
      <c r="Q324" s="57"/>
      <c r="R324" s="408" t="s">
        <v>560</v>
      </c>
      <c r="S324" s="53">
        <v>9</v>
      </c>
      <c r="T324" s="53" t="s">
        <v>310</v>
      </c>
      <c r="U324" s="53" t="s">
        <v>310</v>
      </c>
      <c r="V324" s="44" t="s">
        <v>310</v>
      </c>
      <c r="W324" s="408" t="s">
        <v>683</v>
      </c>
      <c r="X324" s="49"/>
    </row>
    <row r="325" spans="1:24" s="60" customFormat="1" ht="69" customHeight="1" x14ac:dyDescent="0.25">
      <c r="A325" s="342" t="s">
        <v>282</v>
      </c>
      <c r="B325" s="62" t="s">
        <v>46</v>
      </c>
      <c r="C325" s="63" t="s">
        <v>1343</v>
      </c>
      <c r="D325" s="62" t="s">
        <v>46</v>
      </c>
      <c r="E325" s="64">
        <v>0</v>
      </c>
      <c r="F325" s="65">
        <v>0</v>
      </c>
      <c r="G325" s="66"/>
      <c r="H325" s="65">
        <v>0</v>
      </c>
      <c r="I325" s="65">
        <v>0</v>
      </c>
      <c r="J325" s="65">
        <v>0</v>
      </c>
      <c r="K325" s="77"/>
      <c r="L325" s="77"/>
      <c r="M325" s="77"/>
      <c r="N325" s="75"/>
      <c r="O325" s="181"/>
      <c r="P325" s="75"/>
      <c r="Q325" s="75"/>
      <c r="R325" s="75"/>
      <c r="S325" s="75"/>
      <c r="T325" s="182"/>
      <c r="U325" s="182"/>
      <c r="V325" s="67"/>
      <c r="W325" s="67"/>
      <c r="X325" s="183"/>
    </row>
    <row r="326" spans="1:24" s="60" customFormat="1" ht="77.25" customHeight="1" x14ac:dyDescent="0.25">
      <c r="A326" s="342" t="s">
        <v>283</v>
      </c>
      <c r="B326" s="62" t="s">
        <v>35</v>
      </c>
      <c r="C326" s="63" t="s">
        <v>1350</v>
      </c>
      <c r="D326" s="62" t="s">
        <v>35</v>
      </c>
      <c r="E326" s="64">
        <f>E327+E332+E334+E342+E345+E347+E349</f>
        <v>11.138999999999999</v>
      </c>
      <c r="F326" s="65">
        <f>F327+F332+F334+F342+F345+F347+F349</f>
        <v>203083.22385000001</v>
      </c>
      <c r="G326" s="66"/>
      <c r="H326" s="65">
        <f>H327+H332+H334+H342+H345+H347+H349</f>
        <v>140829.96703</v>
      </c>
      <c r="I326" s="65">
        <f t="shared" ref="I326:J326" si="129">I327+I332+I334+I342+I345+I347+I349</f>
        <v>0</v>
      </c>
      <c r="J326" s="65">
        <f t="shared" si="129"/>
        <v>43585.270700000001</v>
      </c>
      <c r="K326" s="77"/>
      <c r="L326" s="77"/>
      <c r="M326" s="77"/>
      <c r="N326" s="75"/>
      <c r="O326" s="181"/>
      <c r="P326" s="75"/>
      <c r="Q326" s="75"/>
      <c r="R326" s="75"/>
      <c r="S326" s="75"/>
      <c r="T326" s="182"/>
      <c r="U326" s="182"/>
      <c r="V326" s="67"/>
      <c r="W326" s="67"/>
      <c r="X326" s="183"/>
    </row>
    <row r="327" spans="1:24" s="201" customFormat="1" ht="147.75" customHeight="1" x14ac:dyDescent="0.25">
      <c r="A327" s="343" t="s">
        <v>284</v>
      </c>
      <c r="B327" s="68" t="s">
        <v>35</v>
      </c>
      <c r="C327" s="69" t="s">
        <v>104</v>
      </c>
      <c r="D327" s="68" t="s">
        <v>104</v>
      </c>
      <c r="E327" s="203">
        <f>SUM(E328:E331)</f>
        <v>4.9489999999999998</v>
      </c>
      <c r="F327" s="71">
        <f>SUM(F328:F331)</f>
        <v>57857.59014</v>
      </c>
      <c r="G327" s="72"/>
      <c r="H327" s="71">
        <f>SUM(H328:H331)</f>
        <v>16692.994620000001</v>
      </c>
      <c r="I327" s="71">
        <f t="shared" ref="I327:J327" si="130">SUM(I328:I331)</f>
        <v>0</v>
      </c>
      <c r="J327" s="71">
        <f t="shared" si="130"/>
        <v>35167.139600000002</v>
      </c>
      <c r="K327" s="189">
        <v>44490</v>
      </c>
      <c r="L327" s="190" t="s">
        <v>1171</v>
      </c>
      <c r="M327" s="189" t="s">
        <v>1172</v>
      </c>
      <c r="N327" s="74" t="s">
        <v>564</v>
      </c>
      <c r="O327" s="74" t="s">
        <v>565</v>
      </c>
      <c r="P327" s="74" t="s">
        <v>934</v>
      </c>
      <c r="Q327" s="74" t="s">
        <v>563</v>
      </c>
      <c r="R327" s="74" t="s">
        <v>274</v>
      </c>
      <c r="S327" s="204"/>
      <c r="T327" s="73" t="s">
        <v>274</v>
      </c>
      <c r="U327" s="73" t="s">
        <v>274</v>
      </c>
      <c r="V327" s="74" t="s">
        <v>1414</v>
      </c>
      <c r="W327" s="191" t="s">
        <v>1420</v>
      </c>
      <c r="X327" s="200"/>
    </row>
    <row r="328" spans="1:24" s="50" customFormat="1" ht="114" customHeight="1" x14ac:dyDescent="0.25">
      <c r="A328" s="398" t="s">
        <v>157</v>
      </c>
      <c r="B328" s="402" t="s">
        <v>35</v>
      </c>
      <c r="C328" s="403" t="s">
        <v>104</v>
      </c>
      <c r="D328" s="38" t="s">
        <v>1174</v>
      </c>
      <c r="E328" s="39">
        <v>1.33</v>
      </c>
      <c r="F328" s="405">
        <v>18343.950140000001</v>
      </c>
      <c r="G328" s="406">
        <v>91</v>
      </c>
      <c r="H328" s="39">
        <f t="shared" ref="H328" si="131">ROUNDDOWN(F328*G328/100,5)</f>
        <v>16692.994620000001</v>
      </c>
      <c r="I328" s="39"/>
      <c r="J328" s="39"/>
      <c r="K328" s="400"/>
      <c r="L328" s="400"/>
      <c r="M328" s="400"/>
      <c r="N328" s="57"/>
      <c r="O328" s="41"/>
      <c r="P328" s="57"/>
      <c r="Q328" s="57"/>
      <c r="R328" s="408" t="s">
        <v>1173</v>
      </c>
      <c r="S328" s="41">
        <v>7</v>
      </c>
      <c r="T328" s="41" t="s">
        <v>310</v>
      </c>
      <c r="U328" s="41" t="s">
        <v>310</v>
      </c>
      <c r="V328" s="56" t="s">
        <v>310</v>
      </c>
      <c r="W328" s="408" t="s">
        <v>1178</v>
      </c>
      <c r="X328" s="49"/>
    </row>
    <row r="329" spans="1:24" s="50" customFormat="1" ht="114" customHeight="1" x14ac:dyDescent="0.25">
      <c r="A329" s="398" t="s">
        <v>158</v>
      </c>
      <c r="B329" s="402" t="s">
        <v>35</v>
      </c>
      <c r="C329" s="403" t="s">
        <v>104</v>
      </c>
      <c r="D329" s="38" t="s">
        <v>1175</v>
      </c>
      <c r="E329" s="39">
        <v>0.95899999999999996</v>
      </c>
      <c r="F329" s="405">
        <v>16939.36</v>
      </c>
      <c r="G329" s="406">
        <v>89</v>
      </c>
      <c r="H329" s="39"/>
      <c r="I329" s="39"/>
      <c r="J329" s="39">
        <f t="shared" ref="J329:J331" si="132">ROUNDDOWN(F329*G329/100,5)</f>
        <v>15076.0304</v>
      </c>
      <c r="K329" s="400"/>
      <c r="L329" s="400"/>
      <c r="M329" s="400"/>
      <c r="N329" s="57"/>
      <c r="O329" s="41"/>
      <c r="P329" s="57"/>
      <c r="Q329" s="57"/>
      <c r="R329" s="408" t="s">
        <v>1173</v>
      </c>
      <c r="S329" s="41">
        <v>7</v>
      </c>
      <c r="T329" s="41" t="s">
        <v>310</v>
      </c>
      <c r="U329" s="41" t="s">
        <v>310</v>
      </c>
      <c r="V329" s="56" t="s">
        <v>321</v>
      </c>
      <c r="W329" s="408" t="s">
        <v>1506</v>
      </c>
      <c r="X329" s="49"/>
    </row>
    <row r="330" spans="1:24" s="50" customFormat="1" ht="114" customHeight="1" x14ac:dyDescent="0.25">
      <c r="A330" s="398" t="s">
        <v>159</v>
      </c>
      <c r="B330" s="402" t="s">
        <v>35</v>
      </c>
      <c r="C330" s="403" t="s">
        <v>104</v>
      </c>
      <c r="D330" s="38" t="s">
        <v>1176</v>
      </c>
      <c r="E330" s="39">
        <v>1.373</v>
      </c>
      <c r="F330" s="405">
        <v>10691.64</v>
      </c>
      <c r="G330" s="406">
        <v>89</v>
      </c>
      <c r="H330" s="39"/>
      <c r="I330" s="39"/>
      <c r="J330" s="39">
        <f t="shared" si="132"/>
        <v>9515.5596000000005</v>
      </c>
      <c r="K330" s="400"/>
      <c r="L330" s="400"/>
      <c r="M330" s="400"/>
      <c r="N330" s="57"/>
      <c r="O330" s="41"/>
      <c r="P330" s="57"/>
      <c r="Q330" s="57"/>
      <c r="R330" s="408" t="s">
        <v>1173</v>
      </c>
      <c r="S330" s="41">
        <v>6</v>
      </c>
      <c r="T330" s="41" t="s">
        <v>310</v>
      </c>
      <c r="U330" s="41" t="s">
        <v>310</v>
      </c>
      <c r="V330" s="56" t="s">
        <v>321</v>
      </c>
      <c r="W330" s="408" t="s">
        <v>1506</v>
      </c>
      <c r="X330" s="49"/>
    </row>
    <row r="331" spans="1:24" s="50" customFormat="1" ht="114" customHeight="1" x14ac:dyDescent="0.25">
      <c r="A331" s="398" t="s">
        <v>160</v>
      </c>
      <c r="B331" s="402" t="s">
        <v>35</v>
      </c>
      <c r="C331" s="403" t="s">
        <v>104</v>
      </c>
      <c r="D331" s="38" t="s">
        <v>1177</v>
      </c>
      <c r="E331" s="39">
        <v>1.2869999999999999</v>
      </c>
      <c r="F331" s="405">
        <v>11882.64</v>
      </c>
      <c r="G331" s="406">
        <v>89</v>
      </c>
      <c r="H331" s="39"/>
      <c r="I331" s="39"/>
      <c r="J331" s="39">
        <f t="shared" si="132"/>
        <v>10575.5496</v>
      </c>
      <c r="K331" s="400"/>
      <c r="L331" s="400"/>
      <c r="M331" s="400"/>
      <c r="N331" s="57"/>
      <c r="O331" s="41"/>
      <c r="P331" s="57"/>
      <c r="Q331" s="57"/>
      <c r="R331" s="408" t="s">
        <v>1173</v>
      </c>
      <c r="S331" s="41">
        <v>6</v>
      </c>
      <c r="T331" s="41" t="s">
        <v>310</v>
      </c>
      <c r="U331" s="41" t="s">
        <v>310</v>
      </c>
      <c r="V331" s="56" t="s">
        <v>321</v>
      </c>
      <c r="W331" s="408" t="s">
        <v>1506</v>
      </c>
      <c r="X331" s="49"/>
    </row>
    <row r="332" spans="1:24" s="207" customFormat="1" ht="69.75" customHeight="1" x14ac:dyDescent="0.25">
      <c r="A332" s="343" t="s">
        <v>285</v>
      </c>
      <c r="B332" s="68" t="s">
        <v>35</v>
      </c>
      <c r="C332" s="69" t="s">
        <v>167</v>
      </c>
      <c r="D332" s="68" t="s">
        <v>167</v>
      </c>
      <c r="E332" s="203">
        <f t="shared" ref="E332:J332" si="133">E333</f>
        <v>1.1399999999999999</v>
      </c>
      <c r="F332" s="71">
        <f t="shared" si="133"/>
        <v>9353.4789999999994</v>
      </c>
      <c r="G332" s="72">
        <f t="shared" si="133"/>
        <v>90</v>
      </c>
      <c r="H332" s="71">
        <f t="shared" si="133"/>
        <v>0</v>
      </c>
      <c r="I332" s="71">
        <f t="shared" si="133"/>
        <v>0</v>
      </c>
      <c r="J332" s="71">
        <f t="shared" si="133"/>
        <v>8418.1311000000005</v>
      </c>
      <c r="K332" s="189" t="s">
        <v>635</v>
      </c>
      <c r="L332" s="190" t="s">
        <v>636</v>
      </c>
      <c r="M332" s="189" t="s">
        <v>566</v>
      </c>
      <c r="N332" s="191" t="s">
        <v>314</v>
      </c>
      <c r="O332" s="191" t="s">
        <v>633</v>
      </c>
      <c r="P332" s="191" t="s">
        <v>634</v>
      </c>
      <c r="Q332" s="191" t="s">
        <v>309</v>
      </c>
      <c r="R332" s="191" t="s">
        <v>274</v>
      </c>
      <c r="S332" s="204"/>
      <c r="T332" s="192" t="s">
        <v>274</v>
      </c>
      <c r="U332" s="192" t="s">
        <v>274</v>
      </c>
      <c r="V332" s="191" t="s">
        <v>274</v>
      </c>
      <c r="W332" s="191" t="s">
        <v>1416</v>
      </c>
      <c r="X332" s="206"/>
    </row>
    <row r="333" spans="1:24" s="270" customFormat="1" ht="130.5" customHeight="1" x14ac:dyDescent="0.25">
      <c r="A333" s="398" t="s">
        <v>166</v>
      </c>
      <c r="B333" s="402" t="s">
        <v>35</v>
      </c>
      <c r="C333" s="403" t="s">
        <v>167</v>
      </c>
      <c r="D333" s="38" t="s">
        <v>631</v>
      </c>
      <c r="E333" s="39">
        <v>1.1399999999999999</v>
      </c>
      <c r="F333" s="405">
        <v>9353.4789999999994</v>
      </c>
      <c r="G333" s="406">
        <v>90</v>
      </c>
      <c r="H333" s="39"/>
      <c r="I333" s="39"/>
      <c r="J333" s="39">
        <f>ROUND(F333*G333/100,5)</f>
        <v>8418.1311000000005</v>
      </c>
      <c r="K333" s="400"/>
      <c r="L333" s="400"/>
      <c r="M333" s="400"/>
      <c r="N333" s="264"/>
      <c r="O333" s="265"/>
      <c r="P333" s="264"/>
      <c r="Q333" s="264"/>
      <c r="R333" s="55" t="s">
        <v>632</v>
      </c>
      <c r="S333" s="265">
        <v>13</v>
      </c>
      <c r="T333" s="265" t="s">
        <v>310</v>
      </c>
      <c r="U333" s="265" t="s">
        <v>310</v>
      </c>
      <c r="V333" s="265" t="s">
        <v>310</v>
      </c>
      <c r="W333" s="55" t="s">
        <v>1415</v>
      </c>
      <c r="X333" s="269"/>
    </row>
    <row r="334" spans="1:24" s="207" customFormat="1" ht="77.25" customHeight="1" x14ac:dyDescent="0.25">
      <c r="A334" s="343" t="s">
        <v>567</v>
      </c>
      <c r="B334" s="68" t="s">
        <v>35</v>
      </c>
      <c r="C334" s="69" t="s">
        <v>716</v>
      </c>
      <c r="D334" s="68" t="s">
        <v>716</v>
      </c>
      <c r="E334" s="203">
        <f>SUBTOTAL(9,E335:E341)</f>
        <v>3.37</v>
      </c>
      <c r="F334" s="71">
        <f>SUM(F335:F341)</f>
        <v>25246.930800000002</v>
      </c>
      <c r="G334" s="72">
        <f>G335</f>
        <v>89</v>
      </c>
      <c r="H334" s="71">
        <f>SUM(H335:H341)</f>
        <v>22469.768420000004</v>
      </c>
      <c r="I334" s="71">
        <f t="shared" ref="I334:J334" si="134">SUM(I335:I341)</f>
        <v>0</v>
      </c>
      <c r="J334" s="71">
        <f t="shared" si="134"/>
        <v>0</v>
      </c>
      <c r="K334" s="189">
        <v>44488</v>
      </c>
      <c r="L334" s="190" t="s">
        <v>718</v>
      </c>
      <c r="M334" s="189" t="s">
        <v>719</v>
      </c>
      <c r="N334" s="191" t="s">
        <v>314</v>
      </c>
      <c r="O334" s="191" t="s">
        <v>720</v>
      </c>
      <c r="P334" s="191" t="s">
        <v>721</v>
      </c>
      <c r="Q334" s="191" t="s">
        <v>309</v>
      </c>
      <c r="R334" s="191" t="s">
        <v>274</v>
      </c>
      <c r="S334" s="204"/>
      <c r="T334" s="192" t="s">
        <v>274</v>
      </c>
      <c r="U334" s="192" t="s">
        <v>274</v>
      </c>
      <c r="V334" s="191" t="s">
        <v>274</v>
      </c>
      <c r="W334" s="191" t="s">
        <v>1507</v>
      </c>
      <c r="X334" s="206"/>
    </row>
    <row r="335" spans="1:24" s="270" customFormat="1" ht="99.75" customHeight="1" x14ac:dyDescent="0.25">
      <c r="A335" s="398" t="s">
        <v>570</v>
      </c>
      <c r="B335" s="402" t="s">
        <v>35</v>
      </c>
      <c r="C335" s="403" t="s">
        <v>716</v>
      </c>
      <c r="D335" s="38" t="s">
        <v>717</v>
      </c>
      <c r="E335" s="39">
        <v>1.2649999999999999</v>
      </c>
      <c r="F335" s="405">
        <v>10613.4252</v>
      </c>
      <c r="G335" s="406">
        <v>89</v>
      </c>
      <c r="H335" s="39">
        <f t="shared" ref="H335:H341" si="135">ROUND(F335*G335/100,5)</f>
        <v>9445.9484300000004</v>
      </c>
      <c r="I335" s="39"/>
      <c r="J335" s="39"/>
      <c r="K335" s="400"/>
      <c r="L335" s="400"/>
      <c r="M335" s="400"/>
      <c r="N335" s="264"/>
      <c r="O335" s="265"/>
      <c r="P335" s="264"/>
      <c r="Q335" s="264"/>
      <c r="R335" s="55" t="s">
        <v>722</v>
      </c>
      <c r="S335" s="265">
        <v>9</v>
      </c>
      <c r="T335" s="265" t="s">
        <v>310</v>
      </c>
      <c r="U335" s="265" t="s">
        <v>310</v>
      </c>
      <c r="V335" s="265" t="s">
        <v>310</v>
      </c>
      <c r="W335" s="55"/>
      <c r="X335" s="269"/>
    </row>
    <row r="336" spans="1:24" s="270" customFormat="1" ht="133.5" customHeight="1" x14ac:dyDescent="0.25">
      <c r="A336" s="398" t="s">
        <v>572</v>
      </c>
      <c r="B336" s="402" t="s">
        <v>35</v>
      </c>
      <c r="C336" s="403" t="s">
        <v>716</v>
      </c>
      <c r="D336" s="38" t="s">
        <v>723</v>
      </c>
      <c r="E336" s="39">
        <v>0.35899999999999999</v>
      </c>
      <c r="F336" s="405">
        <v>2898.6432</v>
      </c>
      <c r="G336" s="406">
        <v>89</v>
      </c>
      <c r="H336" s="39">
        <f t="shared" si="135"/>
        <v>2579.7924499999999</v>
      </c>
      <c r="I336" s="39"/>
      <c r="J336" s="39"/>
      <c r="K336" s="400"/>
      <c r="L336" s="400"/>
      <c r="M336" s="400"/>
      <c r="N336" s="264"/>
      <c r="O336" s="265"/>
      <c r="P336" s="264"/>
      <c r="Q336" s="264"/>
      <c r="R336" s="55" t="s">
        <v>725</v>
      </c>
      <c r="S336" s="265">
        <v>14</v>
      </c>
      <c r="T336" s="265" t="s">
        <v>310</v>
      </c>
      <c r="U336" s="265" t="s">
        <v>310</v>
      </c>
      <c r="V336" s="265" t="s">
        <v>310</v>
      </c>
      <c r="W336" s="55"/>
      <c r="X336" s="269"/>
    </row>
    <row r="337" spans="1:33" s="270" customFormat="1" ht="114.75" customHeight="1" x14ac:dyDescent="0.25">
      <c r="A337" s="398" t="s">
        <v>573</v>
      </c>
      <c r="B337" s="402" t="s">
        <v>35</v>
      </c>
      <c r="C337" s="403" t="s">
        <v>716</v>
      </c>
      <c r="D337" s="38" t="s">
        <v>724</v>
      </c>
      <c r="E337" s="39">
        <v>6.7000000000000004E-2</v>
      </c>
      <c r="F337" s="405">
        <v>630.88679999999999</v>
      </c>
      <c r="G337" s="406">
        <v>89</v>
      </c>
      <c r="H337" s="39">
        <f t="shared" si="135"/>
        <v>561.48924999999997</v>
      </c>
      <c r="I337" s="39"/>
      <c r="J337" s="39"/>
      <c r="K337" s="400"/>
      <c r="L337" s="400"/>
      <c r="M337" s="400"/>
      <c r="N337" s="264"/>
      <c r="O337" s="265"/>
      <c r="P337" s="264"/>
      <c r="Q337" s="264"/>
      <c r="R337" s="55" t="s">
        <v>725</v>
      </c>
      <c r="S337" s="265">
        <v>14</v>
      </c>
      <c r="T337" s="265" t="s">
        <v>310</v>
      </c>
      <c r="U337" s="265" t="s">
        <v>310</v>
      </c>
      <c r="V337" s="265" t="s">
        <v>310</v>
      </c>
      <c r="W337" s="55"/>
      <c r="X337" s="269"/>
    </row>
    <row r="338" spans="1:33" s="270" customFormat="1" ht="122.25" customHeight="1" x14ac:dyDescent="0.25">
      <c r="A338" s="398" t="s">
        <v>735</v>
      </c>
      <c r="B338" s="402" t="s">
        <v>35</v>
      </c>
      <c r="C338" s="403" t="s">
        <v>716</v>
      </c>
      <c r="D338" s="38" t="s">
        <v>726</v>
      </c>
      <c r="E338" s="39">
        <v>0.17299999999999999</v>
      </c>
      <c r="F338" s="405">
        <v>1391.0039999999999</v>
      </c>
      <c r="G338" s="406">
        <v>89</v>
      </c>
      <c r="H338" s="39">
        <f t="shared" si="135"/>
        <v>1237.9935599999999</v>
      </c>
      <c r="I338" s="39"/>
      <c r="J338" s="39"/>
      <c r="K338" s="400"/>
      <c r="L338" s="400"/>
      <c r="M338" s="400"/>
      <c r="N338" s="264"/>
      <c r="O338" s="265"/>
      <c r="P338" s="264"/>
      <c r="Q338" s="264"/>
      <c r="R338" s="55" t="s">
        <v>727</v>
      </c>
      <c r="S338" s="265">
        <v>9</v>
      </c>
      <c r="T338" s="265" t="s">
        <v>310</v>
      </c>
      <c r="U338" s="265" t="s">
        <v>310</v>
      </c>
      <c r="V338" s="265" t="s">
        <v>310</v>
      </c>
      <c r="W338" s="55"/>
      <c r="X338" s="269"/>
    </row>
    <row r="339" spans="1:33" s="270" customFormat="1" ht="120" customHeight="1" x14ac:dyDescent="0.25">
      <c r="A339" s="398" t="s">
        <v>736</v>
      </c>
      <c r="B339" s="402" t="s">
        <v>35</v>
      </c>
      <c r="C339" s="403" t="s">
        <v>716</v>
      </c>
      <c r="D339" s="38" t="s">
        <v>728</v>
      </c>
      <c r="E339" s="39">
        <v>0.57499999999999996</v>
      </c>
      <c r="F339" s="405">
        <v>3333.4427999999998</v>
      </c>
      <c r="G339" s="406">
        <v>89</v>
      </c>
      <c r="H339" s="39">
        <f t="shared" si="135"/>
        <v>2966.7640900000001</v>
      </c>
      <c r="I339" s="39"/>
      <c r="J339" s="39"/>
      <c r="K339" s="400"/>
      <c r="L339" s="400"/>
      <c r="M339" s="400"/>
      <c r="N339" s="264"/>
      <c r="O339" s="265"/>
      <c r="P339" s="264"/>
      <c r="Q339" s="264"/>
      <c r="R339" s="55" t="s">
        <v>729</v>
      </c>
      <c r="S339" s="265"/>
      <c r="T339" s="265" t="s">
        <v>310</v>
      </c>
      <c r="U339" s="265" t="s">
        <v>310</v>
      </c>
      <c r="V339" s="265" t="s">
        <v>310</v>
      </c>
      <c r="W339" s="55"/>
      <c r="X339" s="269"/>
    </row>
    <row r="340" spans="1:33" s="270" customFormat="1" ht="129.75" customHeight="1" x14ac:dyDescent="0.25">
      <c r="A340" s="398" t="s">
        <v>734</v>
      </c>
      <c r="B340" s="402" t="s">
        <v>35</v>
      </c>
      <c r="C340" s="403" t="s">
        <v>716</v>
      </c>
      <c r="D340" s="38" t="s">
        <v>730</v>
      </c>
      <c r="E340" s="39">
        <v>0.38200000000000001</v>
      </c>
      <c r="F340" s="405">
        <v>2922.5304000000001</v>
      </c>
      <c r="G340" s="406">
        <v>89</v>
      </c>
      <c r="H340" s="39">
        <f t="shared" si="135"/>
        <v>2601.05206</v>
      </c>
      <c r="I340" s="39"/>
      <c r="J340" s="39"/>
      <c r="K340" s="400"/>
      <c r="L340" s="400"/>
      <c r="M340" s="400"/>
      <c r="N340" s="264"/>
      <c r="O340" s="265"/>
      <c r="P340" s="264"/>
      <c r="Q340" s="264"/>
      <c r="R340" s="55" t="s">
        <v>732</v>
      </c>
      <c r="S340" s="265"/>
      <c r="T340" s="265" t="s">
        <v>310</v>
      </c>
      <c r="U340" s="265" t="s">
        <v>310</v>
      </c>
      <c r="V340" s="265" t="s">
        <v>310</v>
      </c>
      <c r="W340" s="55"/>
      <c r="X340" s="269"/>
    </row>
    <row r="341" spans="1:33" s="270" customFormat="1" ht="123" customHeight="1" x14ac:dyDescent="0.25">
      <c r="A341" s="398" t="s">
        <v>737</v>
      </c>
      <c r="B341" s="402" t="s">
        <v>35</v>
      </c>
      <c r="C341" s="403" t="s">
        <v>716</v>
      </c>
      <c r="D341" s="38" t="s">
        <v>733</v>
      </c>
      <c r="E341" s="39">
        <v>0.54900000000000004</v>
      </c>
      <c r="F341" s="405">
        <v>3456.9983999999999</v>
      </c>
      <c r="G341" s="406">
        <v>89</v>
      </c>
      <c r="H341" s="39">
        <f t="shared" si="135"/>
        <v>3076.72858</v>
      </c>
      <c r="I341" s="39"/>
      <c r="J341" s="39"/>
      <c r="K341" s="400"/>
      <c r="L341" s="400"/>
      <c r="M341" s="400"/>
      <c r="N341" s="264"/>
      <c r="O341" s="265"/>
      <c r="P341" s="264"/>
      <c r="Q341" s="264"/>
      <c r="R341" s="55" t="s">
        <v>731</v>
      </c>
      <c r="S341" s="265"/>
      <c r="T341" s="265" t="s">
        <v>310</v>
      </c>
      <c r="U341" s="265" t="s">
        <v>310</v>
      </c>
      <c r="V341" s="265" t="s">
        <v>310</v>
      </c>
      <c r="W341" s="55"/>
      <c r="X341" s="269"/>
    </row>
    <row r="342" spans="1:33" s="201" customFormat="1" ht="105.75" customHeight="1" x14ac:dyDescent="0.25">
      <c r="A342" s="343" t="s">
        <v>286</v>
      </c>
      <c r="B342" s="68" t="s">
        <v>35</v>
      </c>
      <c r="C342" s="69" t="s">
        <v>568</v>
      </c>
      <c r="D342" s="68" t="s">
        <v>568</v>
      </c>
      <c r="E342" s="203">
        <f>E343+E344</f>
        <v>0.44300000000000006</v>
      </c>
      <c r="F342" s="71">
        <f>F343+F344</f>
        <v>6909.6110100000005</v>
      </c>
      <c r="G342" s="72">
        <v>92</v>
      </c>
      <c r="H342" s="71">
        <f>H343+H344</f>
        <v>6356.8421200000003</v>
      </c>
      <c r="I342" s="71">
        <f t="shared" ref="I342:J342" si="136">I343+I344</f>
        <v>0</v>
      </c>
      <c r="J342" s="71">
        <f t="shared" si="136"/>
        <v>0</v>
      </c>
      <c r="K342" s="189">
        <v>44490</v>
      </c>
      <c r="L342" s="190" t="s">
        <v>1196</v>
      </c>
      <c r="M342" s="189" t="s">
        <v>1197</v>
      </c>
      <c r="N342" s="191" t="s">
        <v>1198</v>
      </c>
      <c r="O342" s="74" t="s">
        <v>569</v>
      </c>
      <c r="P342" s="74" t="s">
        <v>308</v>
      </c>
      <c r="Q342" s="74" t="s">
        <v>309</v>
      </c>
      <c r="R342" s="73" t="s">
        <v>274</v>
      </c>
      <c r="S342" s="204"/>
      <c r="T342" s="73" t="s">
        <v>274</v>
      </c>
      <c r="U342" s="73" t="s">
        <v>274</v>
      </c>
      <c r="V342" s="73" t="s">
        <v>274</v>
      </c>
      <c r="W342" s="191" t="s">
        <v>222</v>
      </c>
      <c r="X342" s="200"/>
      <c r="AG342" s="197"/>
    </row>
    <row r="343" spans="1:33" s="50" customFormat="1" ht="135" customHeight="1" x14ac:dyDescent="0.25">
      <c r="A343" s="398" t="s">
        <v>63</v>
      </c>
      <c r="B343" s="402" t="s">
        <v>35</v>
      </c>
      <c r="C343" s="403" t="s">
        <v>568</v>
      </c>
      <c r="D343" s="38" t="s">
        <v>571</v>
      </c>
      <c r="E343" s="39">
        <v>0.16800000000000001</v>
      </c>
      <c r="F343" s="405">
        <v>3347.9659999999999</v>
      </c>
      <c r="G343" s="406">
        <v>92</v>
      </c>
      <c r="H343" s="39">
        <f>ROUNDDOWN(F343*G343/100,5)</f>
        <v>3080.1287200000002</v>
      </c>
      <c r="I343" s="39"/>
      <c r="J343" s="39"/>
      <c r="K343" s="400"/>
      <c r="L343" s="400"/>
      <c r="M343" s="400"/>
      <c r="N343" s="57"/>
      <c r="O343" s="41"/>
      <c r="P343" s="57"/>
      <c r="Q343" s="57"/>
      <c r="R343" s="408" t="s">
        <v>1199</v>
      </c>
      <c r="S343" s="41">
        <v>6</v>
      </c>
      <c r="T343" s="41" t="s">
        <v>310</v>
      </c>
      <c r="U343" s="41" t="s">
        <v>310</v>
      </c>
      <c r="V343" s="56" t="s">
        <v>310</v>
      </c>
      <c r="W343" s="408" t="s">
        <v>1194</v>
      </c>
      <c r="X343" s="49"/>
    </row>
    <row r="344" spans="1:33" s="50" customFormat="1" ht="75.75" customHeight="1" x14ac:dyDescent="0.25">
      <c r="A344" s="398" t="s">
        <v>80</v>
      </c>
      <c r="B344" s="402" t="s">
        <v>35</v>
      </c>
      <c r="C344" s="403" t="s">
        <v>568</v>
      </c>
      <c r="D344" s="38" t="s">
        <v>1195</v>
      </c>
      <c r="E344" s="39">
        <v>0.27500000000000002</v>
      </c>
      <c r="F344" s="405">
        <v>3561.6450100000002</v>
      </c>
      <c r="G344" s="406">
        <v>92</v>
      </c>
      <c r="H344" s="39">
        <f>ROUNDDOWN(F344*G344/100,5)</f>
        <v>3276.7134000000001</v>
      </c>
      <c r="I344" s="39"/>
      <c r="J344" s="39"/>
      <c r="K344" s="400"/>
      <c r="L344" s="400"/>
      <c r="M344" s="400"/>
      <c r="N344" s="57"/>
      <c r="O344" s="41"/>
      <c r="P344" s="57"/>
      <c r="Q344" s="57"/>
      <c r="R344" s="408" t="s">
        <v>1200</v>
      </c>
      <c r="S344" s="41">
        <v>5</v>
      </c>
      <c r="T344" s="41" t="s">
        <v>310</v>
      </c>
      <c r="U344" s="41" t="s">
        <v>310</v>
      </c>
      <c r="V344" s="56" t="s">
        <v>310</v>
      </c>
      <c r="W344" s="408"/>
      <c r="X344" s="49"/>
    </row>
    <row r="345" spans="1:33" s="201" customFormat="1" ht="73.5" customHeight="1" x14ac:dyDescent="0.25">
      <c r="A345" s="343" t="s">
        <v>287</v>
      </c>
      <c r="B345" s="68" t="s">
        <v>35</v>
      </c>
      <c r="C345" s="69" t="s">
        <v>178</v>
      </c>
      <c r="D345" s="68" t="s">
        <v>178</v>
      </c>
      <c r="E345" s="70">
        <f>E346</f>
        <v>0.5</v>
      </c>
      <c r="F345" s="71">
        <f>F346</f>
        <v>1606.6128000000001</v>
      </c>
      <c r="G345" s="72">
        <f>G346</f>
        <v>91</v>
      </c>
      <c r="H345" s="71">
        <f>H346</f>
        <v>1462.01765</v>
      </c>
      <c r="I345" s="71">
        <f t="shared" ref="I345:J345" si="137">I346</f>
        <v>0</v>
      </c>
      <c r="J345" s="71">
        <f t="shared" si="137"/>
        <v>0</v>
      </c>
      <c r="K345" s="189">
        <v>44490</v>
      </c>
      <c r="L345" s="190" t="s">
        <v>1248</v>
      </c>
      <c r="M345" s="190" t="s">
        <v>574</v>
      </c>
      <c r="N345" s="74" t="s">
        <v>330</v>
      </c>
      <c r="O345" s="74" t="s">
        <v>575</v>
      </c>
      <c r="P345" s="194" t="s">
        <v>317</v>
      </c>
      <c r="Q345" s="74" t="s">
        <v>309</v>
      </c>
      <c r="R345" s="73" t="s">
        <v>274</v>
      </c>
      <c r="S345" s="73"/>
      <c r="T345" s="73" t="s">
        <v>274</v>
      </c>
      <c r="U345" s="73" t="s">
        <v>274</v>
      </c>
      <c r="V345" s="73" t="s">
        <v>274</v>
      </c>
      <c r="W345" s="74" t="s">
        <v>1418</v>
      </c>
      <c r="X345" s="200"/>
    </row>
    <row r="346" spans="1:33" s="316" customFormat="1" ht="112.5" customHeight="1" x14ac:dyDescent="0.25">
      <c r="A346" s="398" t="s">
        <v>34</v>
      </c>
      <c r="B346" s="402" t="s">
        <v>35</v>
      </c>
      <c r="C346" s="403" t="s">
        <v>178</v>
      </c>
      <c r="D346" s="38" t="s">
        <v>1247</v>
      </c>
      <c r="E346" s="43">
        <v>0.5</v>
      </c>
      <c r="F346" s="405">
        <v>1606.6128000000001</v>
      </c>
      <c r="G346" s="406">
        <v>91</v>
      </c>
      <c r="H346" s="39">
        <f>ROUND(F346*G346/100,5)</f>
        <v>1462.01765</v>
      </c>
      <c r="I346" s="39"/>
      <c r="J346" s="39"/>
      <c r="K346" s="400"/>
      <c r="L346" s="400"/>
      <c r="M346" s="400"/>
      <c r="N346" s="264"/>
      <c r="O346" s="265"/>
      <c r="P346" s="264"/>
      <c r="Q346" s="264"/>
      <c r="R346" s="302" t="s">
        <v>412</v>
      </c>
      <c r="S346" s="265">
        <v>6</v>
      </c>
      <c r="T346" s="265" t="s">
        <v>310</v>
      </c>
      <c r="U346" s="265" t="s">
        <v>310</v>
      </c>
      <c r="V346" s="265" t="s">
        <v>310</v>
      </c>
      <c r="W346" s="55" t="s">
        <v>1249</v>
      </c>
      <c r="X346" s="315"/>
    </row>
    <row r="347" spans="1:33" s="201" customFormat="1" ht="105.75" customHeight="1" x14ac:dyDescent="0.25">
      <c r="A347" s="343" t="s">
        <v>288</v>
      </c>
      <c r="B347" s="68" t="s">
        <v>35</v>
      </c>
      <c r="C347" s="69" t="s">
        <v>52</v>
      </c>
      <c r="D347" s="69" t="s">
        <v>52</v>
      </c>
      <c r="E347" s="70">
        <f>E348</f>
        <v>0.73699999999999999</v>
      </c>
      <c r="F347" s="71">
        <f>F348</f>
        <v>4596.7937000000002</v>
      </c>
      <c r="G347" s="72">
        <v>90</v>
      </c>
      <c r="H347" s="71">
        <f>H348</f>
        <v>4137.1143300000003</v>
      </c>
      <c r="I347" s="71">
        <f t="shared" ref="I347:J347" si="138">I348</f>
        <v>0</v>
      </c>
      <c r="J347" s="71">
        <f t="shared" si="138"/>
        <v>0</v>
      </c>
      <c r="K347" s="189">
        <v>44490</v>
      </c>
      <c r="L347" s="190" t="s">
        <v>1234</v>
      </c>
      <c r="M347" s="190" t="s">
        <v>1235</v>
      </c>
      <c r="N347" s="74" t="s">
        <v>1236</v>
      </c>
      <c r="O347" s="74" t="s">
        <v>576</v>
      </c>
      <c r="P347" s="191" t="s">
        <v>1417</v>
      </c>
      <c r="Q347" s="74" t="s">
        <v>309</v>
      </c>
      <c r="R347" s="73" t="s">
        <v>274</v>
      </c>
      <c r="S347" s="73"/>
      <c r="T347" s="73" t="s">
        <v>274</v>
      </c>
      <c r="U347" s="73" t="s">
        <v>274</v>
      </c>
      <c r="V347" s="73" t="s">
        <v>274</v>
      </c>
      <c r="W347" s="191" t="s">
        <v>1419</v>
      </c>
      <c r="X347" s="200"/>
    </row>
    <row r="348" spans="1:33" s="50" customFormat="1" ht="117.75" customHeight="1" x14ac:dyDescent="0.25">
      <c r="A348" s="398" t="s">
        <v>177</v>
      </c>
      <c r="B348" s="402" t="s">
        <v>35</v>
      </c>
      <c r="C348" s="403" t="s">
        <v>52</v>
      </c>
      <c r="D348" s="38" t="s">
        <v>1237</v>
      </c>
      <c r="E348" s="43">
        <v>0.73699999999999999</v>
      </c>
      <c r="F348" s="39">
        <v>4596.7937000000002</v>
      </c>
      <c r="G348" s="40">
        <v>90</v>
      </c>
      <c r="H348" s="39">
        <f>ROUND(F348*G348/100,5)</f>
        <v>4137.1143300000003</v>
      </c>
      <c r="I348" s="39"/>
      <c r="J348" s="39"/>
      <c r="K348" s="253"/>
      <c r="L348" s="400"/>
      <c r="M348" s="400"/>
      <c r="N348" s="57"/>
      <c r="O348" s="44"/>
      <c r="P348" s="57"/>
      <c r="Q348" s="57"/>
      <c r="R348" s="408" t="s">
        <v>1238</v>
      </c>
      <c r="S348" s="41">
        <v>10</v>
      </c>
      <c r="T348" s="41" t="s">
        <v>310</v>
      </c>
      <c r="U348" s="41" t="s">
        <v>310</v>
      </c>
      <c r="V348" s="41" t="s">
        <v>310</v>
      </c>
      <c r="W348" s="408" t="s">
        <v>1421</v>
      </c>
      <c r="X348" s="49"/>
    </row>
    <row r="349" spans="1:33" s="201" customFormat="1" ht="220.5" customHeight="1" x14ac:dyDescent="0.25">
      <c r="A349" s="343" t="s">
        <v>289</v>
      </c>
      <c r="B349" s="68" t="s">
        <v>35</v>
      </c>
      <c r="C349" s="69" t="s">
        <v>596</v>
      </c>
      <c r="D349" s="68" t="s">
        <v>596</v>
      </c>
      <c r="E349" s="70">
        <f>SUM(E350:E352)</f>
        <v>0</v>
      </c>
      <c r="F349" s="71">
        <f>SUM(F350:F352)</f>
        <v>97512.206399999995</v>
      </c>
      <c r="G349" s="72">
        <f>G350</f>
        <v>92</v>
      </c>
      <c r="H349" s="71">
        <f>SUM(H350:H352)</f>
        <v>89711.229890000002</v>
      </c>
      <c r="I349" s="71">
        <f t="shared" ref="I349:J349" si="139">SUM(I350:I352)</f>
        <v>0</v>
      </c>
      <c r="J349" s="71">
        <f t="shared" si="139"/>
        <v>0</v>
      </c>
      <c r="K349" s="189" t="s">
        <v>699</v>
      </c>
      <c r="L349" s="190" t="s">
        <v>698</v>
      </c>
      <c r="M349" s="190" t="s">
        <v>692</v>
      </c>
      <c r="N349" s="74" t="s">
        <v>696</v>
      </c>
      <c r="O349" s="74" t="s">
        <v>697</v>
      </c>
      <c r="P349" s="74" t="s">
        <v>688</v>
      </c>
      <c r="Q349" s="191" t="s">
        <v>350</v>
      </c>
      <c r="R349" s="73" t="s">
        <v>274</v>
      </c>
      <c r="S349" s="73"/>
      <c r="T349" s="73" t="s">
        <v>274</v>
      </c>
      <c r="U349" s="73" t="s">
        <v>274</v>
      </c>
      <c r="V349" s="339"/>
      <c r="W349" s="204" t="s">
        <v>1508</v>
      </c>
      <c r="X349" s="200"/>
    </row>
    <row r="350" spans="1:33" s="50" customFormat="1" ht="132" customHeight="1" x14ac:dyDescent="0.25">
      <c r="A350" s="398" t="s">
        <v>56</v>
      </c>
      <c r="B350" s="402" t="s">
        <v>35</v>
      </c>
      <c r="C350" s="403" t="s">
        <v>596</v>
      </c>
      <c r="D350" s="38" t="s">
        <v>693</v>
      </c>
      <c r="E350" s="43"/>
      <c r="F350" s="39">
        <v>29974.714800000002</v>
      </c>
      <c r="G350" s="40">
        <v>92</v>
      </c>
      <c r="H350" s="39">
        <f>ROUND(F350*G350/100,5)</f>
        <v>27576.73762</v>
      </c>
      <c r="I350" s="39"/>
      <c r="J350" s="39"/>
      <c r="K350" s="253"/>
      <c r="L350" s="400"/>
      <c r="M350" s="400"/>
      <c r="N350" s="57"/>
      <c r="O350" s="44"/>
      <c r="P350" s="57"/>
      <c r="Q350" s="57"/>
      <c r="R350" s="56"/>
      <c r="S350" s="41">
        <v>14</v>
      </c>
      <c r="T350" s="41" t="s">
        <v>310</v>
      </c>
      <c r="U350" s="41" t="s">
        <v>310</v>
      </c>
      <c r="V350" s="41" t="s">
        <v>321</v>
      </c>
      <c r="W350" s="408" t="s">
        <v>691</v>
      </c>
      <c r="X350" s="49"/>
    </row>
    <row r="351" spans="1:33" s="50" customFormat="1" ht="126.75" customHeight="1" x14ac:dyDescent="0.25">
      <c r="A351" s="398" t="s">
        <v>1348</v>
      </c>
      <c r="B351" s="402" t="s">
        <v>35</v>
      </c>
      <c r="C351" s="403" t="s">
        <v>596</v>
      </c>
      <c r="D351" s="38" t="s">
        <v>694</v>
      </c>
      <c r="E351" s="43"/>
      <c r="F351" s="39">
        <v>38925.6636</v>
      </c>
      <c r="G351" s="40">
        <v>92</v>
      </c>
      <c r="H351" s="39">
        <f>ROUND(F351*G351/100,5)</f>
        <v>35811.610509999999</v>
      </c>
      <c r="I351" s="39"/>
      <c r="J351" s="39"/>
      <c r="K351" s="253"/>
      <c r="L351" s="400"/>
      <c r="M351" s="400"/>
      <c r="N351" s="57"/>
      <c r="O351" s="44"/>
      <c r="P351" s="57"/>
      <c r="Q351" s="57"/>
      <c r="R351" s="408" t="s">
        <v>689</v>
      </c>
      <c r="S351" s="41">
        <v>13</v>
      </c>
      <c r="T351" s="41" t="s">
        <v>310</v>
      </c>
      <c r="U351" s="41" t="s">
        <v>310</v>
      </c>
      <c r="V351" s="41" t="s">
        <v>310</v>
      </c>
      <c r="W351" s="408"/>
      <c r="X351" s="49"/>
    </row>
    <row r="352" spans="1:33" s="50" customFormat="1" ht="137.25" customHeight="1" x14ac:dyDescent="0.25">
      <c r="A352" s="398" t="s">
        <v>1349</v>
      </c>
      <c r="B352" s="402" t="s">
        <v>35</v>
      </c>
      <c r="C352" s="403" t="s">
        <v>596</v>
      </c>
      <c r="D352" s="38" t="s">
        <v>695</v>
      </c>
      <c r="E352" s="43"/>
      <c r="F352" s="39">
        <v>28611.828000000001</v>
      </c>
      <c r="G352" s="40">
        <v>92</v>
      </c>
      <c r="H352" s="39">
        <f>ROUND(F352*G352/100,5)</f>
        <v>26322.88176</v>
      </c>
      <c r="I352" s="39"/>
      <c r="J352" s="39"/>
      <c r="K352" s="253"/>
      <c r="L352" s="400"/>
      <c r="M352" s="400"/>
      <c r="N352" s="57"/>
      <c r="O352" s="44"/>
      <c r="P352" s="57"/>
      <c r="Q352" s="57"/>
      <c r="R352" s="408" t="s">
        <v>690</v>
      </c>
      <c r="S352" s="41">
        <v>13</v>
      </c>
      <c r="T352" s="41" t="s">
        <v>310</v>
      </c>
      <c r="U352" s="41" t="s">
        <v>310</v>
      </c>
      <c r="V352" s="41" t="s">
        <v>321</v>
      </c>
      <c r="W352" s="408"/>
      <c r="X352" s="49"/>
    </row>
    <row r="353" spans="1:102" s="60" customFormat="1" ht="66.75" customHeight="1" x14ac:dyDescent="0.25">
      <c r="A353" s="342" t="s">
        <v>290</v>
      </c>
      <c r="B353" s="62" t="s">
        <v>51</v>
      </c>
      <c r="C353" s="63" t="s">
        <v>1347</v>
      </c>
      <c r="D353" s="62" t="s">
        <v>51</v>
      </c>
      <c r="E353" s="64">
        <f>E354</f>
        <v>3.2130000000000001</v>
      </c>
      <c r="F353" s="65">
        <f>F354</f>
        <v>79165.836080000008</v>
      </c>
      <c r="G353" s="66">
        <v>75</v>
      </c>
      <c r="H353" s="65">
        <f>H354</f>
        <v>59374.377059999999</v>
      </c>
      <c r="I353" s="65">
        <f>I354</f>
        <v>0</v>
      </c>
      <c r="J353" s="65">
        <f>J354</f>
        <v>0</v>
      </c>
      <c r="K353" s="77"/>
      <c r="L353" s="77"/>
      <c r="M353" s="77"/>
      <c r="N353" s="75"/>
      <c r="O353" s="181"/>
      <c r="P353" s="75"/>
      <c r="Q353" s="75"/>
      <c r="R353" s="75"/>
      <c r="S353" s="75"/>
      <c r="T353" s="182"/>
      <c r="U353" s="182"/>
      <c r="V353" s="67"/>
      <c r="W353" s="67"/>
      <c r="X353" s="183"/>
    </row>
    <row r="354" spans="1:102" s="197" customFormat="1" ht="119.25" customHeight="1" x14ac:dyDescent="0.25">
      <c r="A354" s="343" t="s">
        <v>291</v>
      </c>
      <c r="B354" s="68" t="s">
        <v>51</v>
      </c>
      <c r="C354" s="69" t="s">
        <v>51</v>
      </c>
      <c r="D354" s="68" t="s">
        <v>51</v>
      </c>
      <c r="E354" s="70">
        <f>E355+E356+E357+E358</f>
        <v>3.2130000000000001</v>
      </c>
      <c r="F354" s="71">
        <f>F355+F356+F357+F358</f>
        <v>79165.836080000008</v>
      </c>
      <c r="G354" s="72">
        <v>75</v>
      </c>
      <c r="H354" s="71">
        <f>H355+H356+H357+H358</f>
        <v>59374.377059999999</v>
      </c>
      <c r="I354" s="71">
        <f t="shared" ref="I354:J354" si="140">I355+I356+I357+I358</f>
        <v>0</v>
      </c>
      <c r="J354" s="71">
        <f t="shared" si="140"/>
        <v>0</v>
      </c>
      <c r="K354" s="189" t="s">
        <v>650</v>
      </c>
      <c r="L354" s="190" t="s">
        <v>649</v>
      </c>
      <c r="M354" s="190" t="s">
        <v>645</v>
      </c>
      <c r="N354" s="191" t="s">
        <v>644</v>
      </c>
      <c r="O354" s="191" t="s">
        <v>641</v>
      </c>
      <c r="P354" s="191" t="s">
        <v>1149</v>
      </c>
      <c r="Q354" s="191" t="s">
        <v>309</v>
      </c>
      <c r="R354" s="192" t="s">
        <v>372</v>
      </c>
      <c r="S354" s="193"/>
      <c r="T354" s="191" t="s">
        <v>274</v>
      </c>
      <c r="U354" s="191" t="s">
        <v>274</v>
      </c>
      <c r="V354" s="191" t="s">
        <v>274</v>
      </c>
      <c r="W354" s="191" t="s">
        <v>1377</v>
      </c>
      <c r="X354" s="196"/>
    </row>
    <row r="355" spans="1:102" s="50" customFormat="1" ht="75.75" customHeight="1" x14ac:dyDescent="0.25">
      <c r="A355" s="398" t="s">
        <v>50</v>
      </c>
      <c r="B355" s="402" t="s">
        <v>51</v>
      </c>
      <c r="C355" s="403" t="s">
        <v>51</v>
      </c>
      <c r="D355" s="38" t="s">
        <v>639</v>
      </c>
      <c r="E355" s="43">
        <v>0.5</v>
      </c>
      <c r="F355" s="405">
        <v>18531.980920000002</v>
      </c>
      <c r="G355" s="406">
        <v>75</v>
      </c>
      <c r="H355" s="39">
        <f>ROUND(F355*G355/100,5)</f>
        <v>13898.98569</v>
      </c>
      <c r="I355" s="39"/>
      <c r="J355" s="39"/>
      <c r="K355" s="253"/>
      <c r="L355" s="400"/>
      <c r="M355" s="400"/>
      <c r="N355" s="57"/>
      <c r="O355" s="408"/>
      <c r="P355" s="57"/>
      <c r="Q355" s="57"/>
      <c r="R355" s="56" t="s">
        <v>638</v>
      </c>
      <c r="S355" s="41">
        <v>9</v>
      </c>
      <c r="T355" s="41" t="s">
        <v>310</v>
      </c>
      <c r="U355" s="41" t="s">
        <v>310</v>
      </c>
      <c r="V355" s="41" t="s">
        <v>310</v>
      </c>
      <c r="W355" s="408"/>
      <c r="X355" s="49"/>
    </row>
    <row r="356" spans="1:102" s="50" customFormat="1" ht="79.5" customHeight="1" x14ac:dyDescent="0.25">
      <c r="A356" s="398" t="s">
        <v>1344</v>
      </c>
      <c r="B356" s="402" t="s">
        <v>51</v>
      </c>
      <c r="C356" s="403" t="s">
        <v>51</v>
      </c>
      <c r="D356" s="38" t="s">
        <v>640</v>
      </c>
      <c r="E356" s="43">
        <v>0.45800000000000002</v>
      </c>
      <c r="F356" s="405">
        <v>16317.35209</v>
      </c>
      <c r="G356" s="406">
        <v>75</v>
      </c>
      <c r="H356" s="39">
        <f>ROUND(F356*G356/100,5)</f>
        <v>12238.014069999999</v>
      </c>
      <c r="I356" s="39"/>
      <c r="J356" s="39"/>
      <c r="K356" s="253"/>
      <c r="L356" s="400"/>
      <c r="M356" s="400"/>
      <c r="N356" s="57"/>
      <c r="O356" s="55"/>
      <c r="P356" s="57"/>
      <c r="Q356" s="57"/>
      <c r="R356" s="56" t="s">
        <v>642</v>
      </c>
      <c r="S356" s="41">
        <v>9</v>
      </c>
      <c r="T356" s="41" t="s">
        <v>310</v>
      </c>
      <c r="U356" s="41" t="s">
        <v>310</v>
      </c>
      <c r="V356" s="41" t="s">
        <v>310</v>
      </c>
      <c r="W356" s="408"/>
      <c r="X356" s="49"/>
    </row>
    <row r="357" spans="1:102" s="50" customFormat="1" ht="89.25" customHeight="1" x14ac:dyDescent="0.25">
      <c r="A357" s="398" t="s">
        <v>1345</v>
      </c>
      <c r="B357" s="402" t="s">
        <v>51</v>
      </c>
      <c r="C357" s="403" t="s">
        <v>51</v>
      </c>
      <c r="D357" s="38" t="s">
        <v>646</v>
      </c>
      <c r="E357" s="43">
        <v>0.63500000000000001</v>
      </c>
      <c r="F357" s="405">
        <v>22583.212479999998</v>
      </c>
      <c r="G357" s="406">
        <v>75</v>
      </c>
      <c r="H357" s="39">
        <f>ROUND(F357*G357/100,5)</f>
        <v>16937.409360000001</v>
      </c>
      <c r="I357" s="39"/>
      <c r="J357" s="39"/>
      <c r="K357" s="253"/>
      <c r="L357" s="400"/>
      <c r="M357" s="400"/>
      <c r="N357" s="57"/>
      <c r="O357" s="408"/>
      <c r="P357" s="57"/>
      <c r="Q357" s="57"/>
      <c r="R357" s="56" t="s">
        <v>643</v>
      </c>
      <c r="S357" s="41">
        <v>9</v>
      </c>
      <c r="T357" s="41" t="s">
        <v>310</v>
      </c>
      <c r="U357" s="41" t="s">
        <v>310</v>
      </c>
      <c r="V357" s="41" t="s">
        <v>310</v>
      </c>
      <c r="W357" s="408"/>
      <c r="X357" s="49"/>
    </row>
    <row r="358" spans="1:102" s="50" customFormat="1" ht="95.25" customHeight="1" x14ac:dyDescent="0.25">
      <c r="A358" s="398" t="s">
        <v>1346</v>
      </c>
      <c r="B358" s="402" t="s">
        <v>51</v>
      </c>
      <c r="C358" s="403" t="s">
        <v>51</v>
      </c>
      <c r="D358" s="38" t="s">
        <v>647</v>
      </c>
      <c r="E358" s="43">
        <v>1.62</v>
      </c>
      <c r="F358" s="405">
        <v>21733.290590000001</v>
      </c>
      <c r="G358" s="406">
        <v>75</v>
      </c>
      <c r="H358" s="39">
        <f>ROUND(F358*G358/100,5)</f>
        <v>16299.96794</v>
      </c>
      <c r="I358" s="39"/>
      <c r="J358" s="39"/>
      <c r="K358" s="253"/>
      <c r="L358" s="400"/>
      <c r="M358" s="400"/>
      <c r="N358" s="57"/>
      <c r="O358" s="408"/>
      <c r="P358" s="57"/>
      <c r="Q358" s="57"/>
      <c r="R358" s="56" t="s">
        <v>651</v>
      </c>
      <c r="S358" s="41">
        <v>10</v>
      </c>
      <c r="T358" s="41" t="s">
        <v>310</v>
      </c>
      <c r="U358" s="41" t="s">
        <v>310</v>
      </c>
      <c r="V358" s="41" t="s">
        <v>310</v>
      </c>
      <c r="W358" s="408"/>
      <c r="X358" s="49"/>
    </row>
    <row r="359" spans="1:102" s="11" customFormat="1" ht="55.5" customHeight="1" x14ac:dyDescent="0.25">
      <c r="A359" s="165"/>
      <c r="B359" s="80">
        <v>51</v>
      </c>
      <c r="C359" s="81"/>
      <c r="D359" s="82" t="s">
        <v>294</v>
      </c>
      <c r="E359" s="83">
        <f>E353+E326+E325+E312+E296+E275+E247+E216+E212+E187+E184+E159+E125+E98+E70+E37+E22+E14</f>
        <v>195.37084999999999</v>
      </c>
      <c r="F359" s="84">
        <f>F353+F326+F325+F312+F296+F275+F247+F216+F212+F187+F184+F159+F125+F98+F70+F37+F22+F14</f>
        <v>2639377.7515699998</v>
      </c>
      <c r="G359" s="85"/>
      <c r="H359" s="84">
        <f>H353+H326+H325+H312+H296+H275+H247+H216+H212+H187+H184+H159+H125+H98+H70+H37+H22+H14</f>
        <v>1628633.4227199999</v>
      </c>
      <c r="I359" s="84">
        <f t="shared" ref="I359:J359" si="141">I353+I326+I325+I312+I296+I275+I247+I216+I212+I187+I184+I159+I125+I98+I70+I37+I22+I14</f>
        <v>466382.98612000002</v>
      </c>
      <c r="J359" s="84">
        <f t="shared" si="141"/>
        <v>249838.29715</v>
      </c>
      <c r="K359" s="84"/>
      <c r="L359" s="84"/>
      <c r="M359" s="137"/>
      <c r="N359" s="57"/>
      <c r="O359" s="41"/>
      <c r="P359" s="57"/>
      <c r="Q359" s="57"/>
      <c r="R359" s="57"/>
      <c r="S359" s="57"/>
      <c r="T359" s="134"/>
      <c r="U359" s="134"/>
      <c r="V359" s="44"/>
      <c r="W359" s="56"/>
      <c r="AD359" s="445"/>
      <c r="AE359" s="445"/>
    </row>
    <row r="360" spans="1:102" s="93" customFormat="1" ht="38.25" customHeight="1" x14ac:dyDescent="0.25">
      <c r="A360" s="346"/>
      <c r="B360" s="87"/>
      <c r="C360" s="88"/>
      <c r="D360" s="89"/>
      <c r="E360" s="90">
        <f>E359-E13</f>
        <v>0</v>
      </c>
      <c r="F360" s="90">
        <f>F359-F13</f>
        <v>0</v>
      </c>
      <c r="G360" s="91"/>
      <c r="H360" s="92">
        <f>H359-H13</f>
        <v>0</v>
      </c>
      <c r="I360" s="92">
        <f>I359-I13</f>
        <v>0</v>
      </c>
      <c r="J360" s="92">
        <f>J359-J13</f>
        <v>0</v>
      </c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167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57"/>
    </row>
    <row r="361" spans="1:102" s="14" customFormat="1" ht="44.25" customHeight="1" x14ac:dyDescent="0.25">
      <c r="A361" s="177"/>
      <c r="B361" s="2"/>
      <c r="C361" s="3"/>
      <c r="D361" s="4"/>
      <c r="E361" s="5"/>
      <c r="F361" s="94"/>
      <c r="G361" s="95"/>
      <c r="H361" s="94"/>
      <c r="I361" s="94"/>
      <c r="J361" s="94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7"/>
    </row>
    <row r="362" spans="1:102" s="14" customFormat="1" ht="24.75" customHeight="1" x14ac:dyDescent="0.25">
      <c r="A362" s="177"/>
      <c r="B362" s="2"/>
      <c r="C362" s="3"/>
      <c r="D362" s="4"/>
      <c r="E362" s="5"/>
      <c r="F362" s="6"/>
      <c r="G362" s="7"/>
      <c r="H362" s="6"/>
      <c r="I362" s="6"/>
      <c r="J362" s="6"/>
      <c r="K362" s="141"/>
      <c r="L362" s="142"/>
      <c r="M362" s="142"/>
      <c r="N362" s="114"/>
      <c r="O362" s="121"/>
      <c r="P362" s="114"/>
      <c r="Q362" s="114"/>
      <c r="R362" s="114"/>
      <c r="S362" s="9"/>
      <c r="T362" s="114"/>
      <c r="U362" s="114"/>
      <c r="V362" s="10"/>
      <c r="W362" s="154"/>
    </row>
    <row r="363" spans="1:102" s="14" customFormat="1" ht="20.25" customHeight="1" x14ac:dyDescent="0.25">
      <c r="A363" s="177"/>
      <c r="B363" s="2"/>
      <c r="C363" s="3"/>
      <c r="D363" s="4"/>
      <c r="E363" s="5"/>
      <c r="F363" s="6"/>
      <c r="G363" s="7"/>
      <c r="H363" s="6"/>
      <c r="I363" s="6"/>
      <c r="J363" s="6"/>
      <c r="K363" s="141"/>
      <c r="L363" s="141"/>
      <c r="M363" s="141"/>
      <c r="N363" s="114"/>
      <c r="O363" s="121"/>
      <c r="P363" s="114"/>
      <c r="Q363" s="114"/>
      <c r="R363" s="114"/>
      <c r="S363" s="9"/>
      <c r="T363" s="114"/>
      <c r="U363" s="114"/>
      <c r="V363" s="10"/>
      <c r="W363" s="154"/>
    </row>
    <row r="364" spans="1:102" s="14" customFormat="1" ht="55.5" customHeight="1" x14ac:dyDescent="0.25">
      <c r="A364" s="177"/>
      <c r="B364" s="2"/>
      <c r="C364" s="3"/>
      <c r="D364" s="4"/>
      <c r="E364" s="5"/>
      <c r="F364" s="99"/>
      <c r="G364" s="100"/>
      <c r="H364" s="6"/>
      <c r="I364" s="6"/>
      <c r="J364" s="166"/>
      <c r="K364" s="141"/>
      <c r="L364" s="141"/>
      <c r="M364" s="141"/>
      <c r="N364" s="114"/>
      <c r="O364" s="121"/>
      <c r="P364" s="114"/>
      <c r="Q364" s="114"/>
      <c r="R364" s="114"/>
      <c r="S364" s="9"/>
      <c r="T364" s="114"/>
      <c r="U364" s="114"/>
      <c r="V364" s="10"/>
      <c r="W364" s="154"/>
      <c r="AD364" s="444"/>
      <c r="AE364" s="444"/>
    </row>
    <row r="365" spans="1:102" s="14" customFormat="1" ht="18.75" x14ac:dyDescent="0.3">
      <c r="A365" s="177"/>
      <c r="B365" s="2"/>
      <c r="C365" s="3"/>
      <c r="D365" s="101"/>
      <c r="E365" s="102"/>
      <c r="F365" s="99"/>
      <c r="G365" s="100"/>
      <c r="H365" s="99"/>
      <c r="I365" s="99"/>
      <c r="J365" s="166"/>
      <c r="K365" s="145"/>
      <c r="L365" s="146"/>
      <c r="M365" s="147"/>
      <c r="N365" s="114"/>
      <c r="O365" s="121"/>
      <c r="P365" s="114"/>
      <c r="Q365" s="114"/>
      <c r="R365" s="114"/>
      <c r="S365" s="9"/>
      <c r="T365" s="114"/>
      <c r="U365" s="114"/>
      <c r="V365" s="10"/>
      <c r="W365" s="154"/>
    </row>
    <row r="366" spans="1:102" s="14" customFormat="1" ht="18.75" x14ac:dyDescent="0.3">
      <c r="A366" s="177"/>
      <c r="B366" s="2"/>
      <c r="C366" s="3"/>
      <c r="D366" s="101"/>
      <c r="E366" s="5"/>
      <c r="F366" s="99"/>
      <c r="G366" s="100"/>
      <c r="H366" s="99"/>
      <c r="I366" s="99"/>
      <c r="J366" s="166"/>
      <c r="K366" s="141"/>
      <c r="L366" s="141"/>
      <c r="M366" s="141"/>
      <c r="N366" s="114"/>
      <c r="O366" s="121"/>
      <c r="P366" s="114"/>
      <c r="Q366" s="114"/>
      <c r="R366" s="114"/>
      <c r="S366" s="9"/>
      <c r="T366" s="114"/>
      <c r="U366" s="114"/>
      <c r="V366" s="10"/>
      <c r="W366" s="154"/>
    </row>
    <row r="367" spans="1:102" s="14" customFormat="1" ht="18.75" x14ac:dyDescent="0.3">
      <c r="A367" s="177"/>
      <c r="B367" s="2"/>
      <c r="C367" s="3"/>
      <c r="D367" s="101"/>
      <c r="E367" s="5"/>
      <c r="F367" s="99"/>
      <c r="G367" s="100"/>
      <c r="H367" s="99"/>
      <c r="I367" s="99"/>
      <c r="J367" s="99"/>
      <c r="K367" s="141"/>
      <c r="L367" s="141"/>
      <c r="M367" s="141"/>
      <c r="N367" s="114"/>
      <c r="O367" s="121"/>
      <c r="P367" s="114"/>
      <c r="Q367" s="114"/>
      <c r="R367" s="114"/>
      <c r="S367" s="9"/>
      <c r="T367" s="114"/>
      <c r="U367" s="114"/>
      <c r="V367" s="10"/>
      <c r="W367" s="154"/>
    </row>
    <row r="368" spans="1:102" s="14" customFormat="1" ht="18.75" x14ac:dyDescent="0.3">
      <c r="A368" s="177"/>
      <c r="B368" s="2"/>
      <c r="C368" s="3"/>
      <c r="D368" s="101"/>
      <c r="E368" s="102"/>
      <c r="F368" s="103"/>
      <c r="G368" s="104"/>
      <c r="H368" s="99"/>
      <c r="I368" s="99"/>
      <c r="J368" s="99"/>
      <c r="K368" s="141"/>
      <c r="L368" s="141"/>
      <c r="M368" s="141"/>
      <c r="N368" s="114"/>
      <c r="O368" s="121"/>
      <c r="P368" s="114"/>
      <c r="Q368" s="114"/>
      <c r="R368" s="114"/>
      <c r="S368" s="9"/>
      <c r="T368" s="114"/>
      <c r="U368" s="114"/>
      <c r="V368" s="10"/>
      <c r="W368" s="154"/>
    </row>
    <row r="369" spans="1:23" s="14" customFormat="1" ht="18.75" x14ac:dyDescent="0.3">
      <c r="A369" s="177"/>
      <c r="B369" s="2"/>
      <c r="C369" s="3"/>
      <c r="D369" s="101"/>
      <c r="E369" s="5"/>
      <c r="F369" s="99"/>
      <c r="G369" s="100"/>
      <c r="H369" s="99"/>
      <c r="I369" s="99"/>
      <c r="J369" s="99"/>
      <c r="K369" s="141"/>
      <c r="L369" s="141"/>
      <c r="M369" s="141"/>
      <c r="N369" s="114"/>
      <c r="O369" s="121"/>
      <c r="P369" s="114"/>
      <c r="Q369" s="114"/>
      <c r="R369" s="114"/>
      <c r="S369" s="9"/>
      <c r="T369" s="114"/>
      <c r="U369" s="114"/>
      <c r="V369" s="10"/>
      <c r="W369" s="154"/>
    </row>
    <row r="370" spans="1:23" s="14" customFormat="1" ht="18.75" x14ac:dyDescent="0.3">
      <c r="A370" s="177"/>
      <c r="B370" s="2"/>
      <c r="C370" s="3"/>
      <c r="D370" s="101"/>
      <c r="E370" s="5"/>
      <c r="F370" s="99"/>
      <c r="G370" s="100"/>
      <c r="H370" s="99"/>
      <c r="I370" s="99"/>
      <c r="J370" s="99"/>
      <c r="K370" s="148"/>
      <c r="L370" s="141"/>
      <c r="M370" s="141"/>
      <c r="N370" s="114"/>
      <c r="O370" s="121"/>
      <c r="P370" s="114"/>
      <c r="Q370" s="114"/>
      <c r="R370" s="114"/>
      <c r="S370" s="9"/>
      <c r="T370" s="114"/>
      <c r="U370" s="114"/>
      <c r="V370" s="10"/>
      <c r="W370" s="154"/>
    </row>
    <row r="371" spans="1:23" s="14" customFormat="1" ht="18.75" x14ac:dyDescent="0.3">
      <c r="A371" s="177"/>
      <c r="B371" s="2"/>
      <c r="C371" s="3"/>
      <c r="D371" s="101"/>
      <c r="E371" s="102"/>
      <c r="F371" s="103"/>
      <c r="G371" s="104"/>
      <c r="H371" s="99"/>
      <c r="I371" s="99"/>
      <c r="J371" s="99"/>
      <c r="K371" s="148"/>
      <c r="L371" s="141"/>
      <c r="M371" s="141"/>
      <c r="N371" s="114"/>
      <c r="O371" s="121"/>
      <c r="P371" s="114"/>
      <c r="Q371" s="114"/>
      <c r="R371" s="114"/>
      <c r="S371" s="9"/>
      <c r="T371" s="114"/>
      <c r="U371" s="114"/>
      <c r="V371" s="10"/>
      <c r="W371" s="154"/>
    </row>
    <row r="372" spans="1:23" s="14" customFormat="1" ht="18.75" x14ac:dyDescent="0.3">
      <c r="A372" s="177"/>
      <c r="B372" s="2"/>
      <c r="C372" s="3"/>
      <c r="D372" s="101"/>
      <c r="E372" s="5"/>
      <c r="F372" s="99"/>
      <c r="G372" s="100"/>
      <c r="H372" s="105"/>
      <c r="I372" s="105"/>
      <c r="J372" s="105"/>
      <c r="K372" s="148"/>
      <c r="L372" s="141"/>
      <c r="M372" s="141"/>
      <c r="N372" s="114"/>
      <c r="O372" s="121"/>
      <c r="P372" s="114"/>
      <c r="Q372" s="114"/>
      <c r="R372" s="114"/>
      <c r="S372" s="9"/>
      <c r="T372" s="114"/>
      <c r="U372" s="114"/>
      <c r="V372" s="10"/>
      <c r="W372" s="154"/>
    </row>
    <row r="373" spans="1:23" s="14" customFormat="1" x14ac:dyDescent="0.25">
      <c r="A373" s="177"/>
      <c r="B373" s="2"/>
      <c r="C373" s="3"/>
      <c r="D373" s="4"/>
      <c r="E373" s="5"/>
      <c r="F373" s="105"/>
      <c r="G373" s="106"/>
      <c r="H373" s="105"/>
      <c r="I373" s="105"/>
      <c r="J373" s="105"/>
      <c r="K373" s="148"/>
      <c r="L373" s="141"/>
      <c r="M373" s="141"/>
      <c r="N373" s="114"/>
      <c r="O373" s="121"/>
      <c r="P373" s="114"/>
      <c r="Q373" s="114"/>
      <c r="R373" s="114"/>
      <c r="S373" s="9"/>
      <c r="T373" s="114"/>
      <c r="U373" s="114"/>
      <c r="V373" s="10"/>
      <c r="W373" s="154"/>
    </row>
    <row r="374" spans="1:23" s="14" customFormat="1" x14ac:dyDescent="0.25">
      <c r="A374" s="177"/>
      <c r="B374" s="2"/>
      <c r="C374" s="3"/>
      <c r="D374" s="4"/>
      <c r="E374" s="5"/>
      <c r="F374" s="6"/>
      <c r="G374" s="7"/>
      <c r="H374" s="6"/>
      <c r="I374" s="6"/>
      <c r="J374" s="6"/>
      <c r="K374" s="141"/>
      <c r="L374" s="141"/>
      <c r="M374" s="141"/>
      <c r="N374" s="114"/>
      <c r="O374" s="121"/>
      <c r="P374" s="114"/>
      <c r="Q374" s="114"/>
      <c r="R374" s="114"/>
      <c r="S374" s="9"/>
      <c r="T374" s="114"/>
      <c r="U374" s="114"/>
      <c r="V374" s="10"/>
      <c r="W374" s="154"/>
    </row>
    <row r="375" spans="1:23" s="14" customFormat="1" x14ac:dyDescent="0.25">
      <c r="A375" s="177"/>
      <c r="B375" s="2"/>
      <c r="C375" s="3"/>
      <c r="D375" s="4"/>
      <c r="E375" s="5"/>
      <c r="F375" s="6"/>
      <c r="G375" s="7"/>
      <c r="H375" s="6"/>
      <c r="I375" s="6"/>
      <c r="J375" s="6"/>
      <c r="K375" s="141"/>
      <c r="L375" s="141"/>
      <c r="M375" s="141"/>
      <c r="N375" s="114"/>
      <c r="O375" s="121"/>
      <c r="P375" s="114"/>
      <c r="Q375" s="114"/>
      <c r="R375" s="114"/>
      <c r="S375" s="9"/>
      <c r="T375" s="114"/>
      <c r="U375" s="114"/>
      <c r="V375" s="10"/>
      <c r="W375" s="154"/>
    </row>
    <row r="376" spans="1:23" s="14" customFormat="1" x14ac:dyDescent="0.25">
      <c r="A376" s="177"/>
      <c r="B376" s="2"/>
      <c r="C376" s="3"/>
      <c r="D376" s="4"/>
      <c r="E376" s="5"/>
      <c r="F376" s="6"/>
      <c r="G376" s="7"/>
      <c r="H376" s="6"/>
      <c r="I376" s="6"/>
      <c r="J376" s="6"/>
      <c r="K376" s="141"/>
      <c r="L376" s="141"/>
      <c r="M376" s="141"/>
      <c r="N376" s="114"/>
      <c r="O376" s="121"/>
      <c r="P376" s="114"/>
      <c r="Q376" s="114"/>
      <c r="R376" s="114"/>
      <c r="S376" s="9"/>
      <c r="T376" s="114"/>
      <c r="U376" s="114"/>
      <c r="V376" s="10"/>
      <c r="W376" s="154"/>
    </row>
    <row r="377" spans="1:23" s="14" customFormat="1" x14ac:dyDescent="0.25">
      <c r="A377" s="177"/>
      <c r="B377" s="2"/>
      <c r="C377" s="3"/>
      <c r="D377" s="4"/>
      <c r="E377" s="5"/>
      <c r="F377" s="6"/>
      <c r="G377" s="7"/>
      <c r="H377" s="6"/>
      <c r="I377" s="6"/>
      <c r="J377" s="6"/>
      <c r="K377" s="141"/>
      <c r="L377" s="141"/>
      <c r="M377" s="141"/>
      <c r="N377" s="114"/>
      <c r="O377" s="121"/>
      <c r="P377" s="114"/>
      <c r="Q377" s="114"/>
      <c r="R377" s="114"/>
      <c r="S377" s="9"/>
      <c r="T377" s="114"/>
      <c r="U377" s="114"/>
      <c r="V377" s="10"/>
      <c r="W377" s="154"/>
    </row>
    <row r="378" spans="1:23" s="14" customFormat="1" x14ac:dyDescent="0.25">
      <c r="A378" s="177"/>
      <c r="B378" s="2"/>
      <c r="C378" s="3"/>
      <c r="D378" s="4"/>
      <c r="E378" s="5"/>
      <c r="F378" s="6"/>
      <c r="G378" s="7"/>
      <c r="H378" s="6"/>
      <c r="I378" s="6"/>
      <c r="J378" s="6"/>
      <c r="K378" s="141"/>
      <c r="L378" s="141"/>
      <c r="M378" s="141"/>
      <c r="N378" s="114"/>
      <c r="O378" s="121"/>
      <c r="P378" s="114"/>
      <c r="Q378" s="114"/>
      <c r="R378" s="114"/>
      <c r="S378" s="9"/>
      <c r="T378" s="114"/>
      <c r="U378" s="114"/>
      <c r="V378" s="10"/>
      <c r="W378" s="154"/>
    </row>
    <row r="379" spans="1:23" s="14" customFormat="1" ht="27" customHeight="1" x14ac:dyDescent="0.25">
      <c r="A379" s="177"/>
      <c r="B379" s="2"/>
      <c r="C379" s="3"/>
      <c r="D379" s="4"/>
      <c r="E379" s="5"/>
      <c r="F379" s="6"/>
      <c r="G379" s="7"/>
      <c r="H379" s="6"/>
      <c r="I379" s="6"/>
      <c r="J379" s="6"/>
      <c r="K379" s="141"/>
      <c r="L379" s="141"/>
      <c r="M379" s="141"/>
      <c r="N379" s="114"/>
      <c r="O379" s="121"/>
      <c r="P379" s="114"/>
      <c r="Q379" s="114"/>
      <c r="R379" s="114"/>
      <c r="S379" s="9"/>
      <c r="T379" s="114"/>
      <c r="U379" s="114"/>
      <c r="V379" s="10"/>
      <c r="W379" s="154"/>
    </row>
    <row r="380" spans="1:23" s="14" customFormat="1" x14ac:dyDescent="0.25">
      <c r="A380" s="177"/>
      <c r="B380" s="2"/>
      <c r="C380" s="3"/>
      <c r="D380" s="4"/>
      <c r="E380" s="5"/>
      <c r="F380" s="6"/>
      <c r="G380" s="7"/>
      <c r="H380" s="6"/>
      <c r="I380" s="6"/>
      <c r="J380" s="6"/>
      <c r="K380" s="141"/>
      <c r="L380" s="141"/>
      <c r="M380" s="141"/>
      <c r="N380" s="114"/>
      <c r="O380" s="121"/>
      <c r="P380" s="114"/>
      <c r="Q380" s="114"/>
      <c r="R380" s="114"/>
      <c r="S380" s="9"/>
      <c r="T380" s="114"/>
      <c r="U380" s="114"/>
      <c r="V380" s="10"/>
      <c r="W380" s="154"/>
    </row>
    <row r="381" spans="1:23" s="14" customFormat="1" x14ac:dyDescent="0.25">
      <c r="A381" s="177"/>
      <c r="B381" s="2"/>
      <c r="C381" s="3"/>
      <c r="D381" s="4"/>
      <c r="E381" s="5"/>
      <c r="F381" s="6"/>
      <c r="G381" s="7"/>
      <c r="H381" s="6"/>
      <c r="I381" s="6"/>
      <c r="J381" s="6"/>
      <c r="K381" s="141"/>
      <c r="L381" s="141"/>
      <c r="M381" s="141"/>
      <c r="N381" s="114"/>
      <c r="O381" s="121"/>
      <c r="P381" s="114"/>
      <c r="Q381" s="114"/>
      <c r="R381" s="114"/>
      <c r="S381" s="9"/>
      <c r="T381" s="114"/>
      <c r="U381" s="114"/>
      <c r="V381" s="10"/>
      <c r="W381" s="154"/>
    </row>
    <row r="382" spans="1:23" s="14" customFormat="1" x14ac:dyDescent="0.25">
      <c r="A382" s="177"/>
      <c r="B382" s="2"/>
      <c r="C382" s="3"/>
      <c r="D382" s="4"/>
      <c r="E382" s="5"/>
      <c r="F382" s="6"/>
      <c r="G382" s="7"/>
      <c r="H382" s="6"/>
      <c r="I382" s="6"/>
      <c r="J382" s="6"/>
      <c r="K382" s="141"/>
      <c r="L382" s="141"/>
      <c r="M382" s="141"/>
      <c r="N382" s="114"/>
      <c r="O382" s="121"/>
      <c r="P382" s="114"/>
      <c r="Q382" s="114"/>
      <c r="R382" s="114"/>
      <c r="S382" s="9"/>
      <c r="T382" s="114"/>
      <c r="U382" s="114"/>
      <c r="V382" s="10"/>
      <c r="W382" s="154"/>
    </row>
    <row r="383" spans="1:23" s="14" customFormat="1" x14ac:dyDescent="0.25">
      <c r="A383" s="177"/>
      <c r="B383" s="2"/>
      <c r="C383" s="3"/>
      <c r="D383" s="4"/>
      <c r="E383" s="5"/>
      <c r="F383" s="6"/>
      <c r="G383" s="7"/>
      <c r="H383" s="6"/>
      <c r="I383" s="6"/>
      <c r="J383" s="6"/>
      <c r="K383" s="141"/>
      <c r="L383" s="141"/>
      <c r="M383" s="141"/>
      <c r="N383" s="114"/>
      <c r="O383" s="121"/>
      <c r="P383" s="114"/>
      <c r="Q383" s="114"/>
      <c r="R383" s="114"/>
      <c r="S383" s="9"/>
      <c r="T383" s="114"/>
      <c r="U383" s="114"/>
      <c r="V383" s="10"/>
      <c r="W383" s="154"/>
    </row>
    <row r="384" spans="1:23" s="14" customFormat="1" x14ac:dyDescent="0.25">
      <c r="A384" s="177"/>
      <c r="B384" s="2"/>
      <c r="C384" s="3"/>
      <c r="D384" s="4"/>
      <c r="E384" s="5"/>
      <c r="F384" s="6"/>
      <c r="G384" s="7"/>
      <c r="H384" s="6"/>
      <c r="I384" s="6"/>
      <c r="J384" s="6"/>
      <c r="K384" s="141"/>
      <c r="L384" s="141"/>
      <c r="M384" s="141"/>
      <c r="N384" s="114"/>
      <c r="O384" s="121"/>
      <c r="P384" s="114"/>
      <c r="Q384" s="114"/>
      <c r="R384" s="114"/>
      <c r="S384" s="9"/>
      <c r="T384" s="114"/>
      <c r="U384" s="114"/>
      <c r="V384" s="10"/>
      <c r="W384" s="154"/>
    </row>
    <row r="385" spans="1:23" s="14" customFormat="1" x14ac:dyDescent="0.25">
      <c r="A385" s="177"/>
      <c r="B385" s="2"/>
      <c r="C385" s="3"/>
      <c r="D385" s="4"/>
      <c r="E385" s="5"/>
      <c r="F385" s="6"/>
      <c r="G385" s="7"/>
      <c r="H385" s="6"/>
      <c r="I385" s="6"/>
      <c r="J385" s="6"/>
      <c r="K385" s="141"/>
      <c r="L385" s="141"/>
      <c r="M385" s="141"/>
      <c r="N385" s="114"/>
      <c r="O385" s="121"/>
      <c r="P385" s="114"/>
      <c r="Q385" s="114"/>
      <c r="R385" s="114"/>
      <c r="S385" s="9"/>
      <c r="T385" s="114"/>
      <c r="U385" s="114"/>
      <c r="V385" s="10"/>
      <c r="W385" s="154"/>
    </row>
    <row r="386" spans="1:23" s="14" customFormat="1" x14ac:dyDescent="0.25">
      <c r="A386" s="177"/>
      <c r="B386" s="2"/>
      <c r="C386" s="3"/>
      <c r="D386" s="4"/>
      <c r="E386" s="5"/>
      <c r="F386" s="6"/>
      <c r="G386" s="7"/>
      <c r="H386" s="6"/>
      <c r="I386" s="6"/>
      <c r="J386" s="6"/>
      <c r="K386" s="141"/>
      <c r="L386" s="141"/>
      <c r="M386" s="141"/>
      <c r="N386" s="114"/>
      <c r="O386" s="121"/>
      <c r="P386" s="114"/>
      <c r="Q386" s="114"/>
      <c r="R386" s="114"/>
      <c r="S386" s="9"/>
      <c r="T386" s="114"/>
      <c r="U386" s="114"/>
      <c r="V386" s="10"/>
      <c r="W386" s="154"/>
    </row>
    <row r="387" spans="1:23" s="14" customFormat="1" x14ac:dyDescent="0.25">
      <c r="A387" s="177"/>
      <c r="B387" s="2"/>
      <c r="C387" s="3"/>
      <c r="D387" s="4"/>
      <c r="E387" s="5"/>
      <c r="F387" s="6"/>
      <c r="G387" s="7"/>
      <c r="H387" s="6"/>
      <c r="I387" s="6"/>
      <c r="J387" s="6"/>
      <c r="K387" s="141"/>
      <c r="L387" s="141"/>
      <c r="M387" s="141"/>
      <c r="N387" s="114"/>
      <c r="O387" s="121"/>
      <c r="P387" s="114"/>
      <c r="Q387" s="114"/>
      <c r="R387" s="114"/>
      <c r="S387" s="9"/>
      <c r="T387" s="114"/>
      <c r="U387" s="114"/>
      <c r="V387" s="10"/>
      <c r="W387" s="154"/>
    </row>
    <row r="388" spans="1:23" s="14" customFormat="1" x14ac:dyDescent="0.25">
      <c r="A388" s="177"/>
      <c r="B388" s="2"/>
      <c r="C388" s="3"/>
      <c r="D388" s="4"/>
      <c r="E388" s="5"/>
      <c r="F388" s="6"/>
      <c r="G388" s="7"/>
      <c r="H388" s="6"/>
      <c r="I388" s="6"/>
      <c r="J388" s="6"/>
      <c r="K388" s="141"/>
      <c r="L388" s="141"/>
      <c r="M388" s="141"/>
      <c r="N388" s="114"/>
      <c r="O388" s="121"/>
      <c r="P388" s="114"/>
      <c r="Q388" s="114"/>
      <c r="R388" s="114"/>
      <c r="S388" s="9"/>
      <c r="T388" s="114"/>
      <c r="U388" s="114"/>
      <c r="V388" s="10"/>
      <c r="W388" s="154"/>
    </row>
    <row r="389" spans="1:23" s="14" customFormat="1" x14ac:dyDescent="0.25">
      <c r="A389" s="177"/>
      <c r="B389" s="2"/>
      <c r="C389" s="3"/>
      <c r="D389" s="4"/>
      <c r="E389" s="5"/>
      <c r="F389" s="6"/>
      <c r="G389" s="7"/>
      <c r="H389" s="6"/>
      <c r="I389" s="6"/>
      <c r="J389" s="6"/>
      <c r="K389" s="141"/>
      <c r="L389" s="141"/>
      <c r="M389" s="141"/>
      <c r="N389" s="114"/>
      <c r="O389" s="121"/>
      <c r="P389" s="114"/>
      <c r="Q389" s="114"/>
      <c r="R389" s="114"/>
      <c r="S389" s="9"/>
      <c r="T389" s="114"/>
      <c r="U389" s="114"/>
      <c r="V389" s="10"/>
      <c r="W389" s="154"/>
    </row>
    <row r="390" spans="1:23" s="14" customFormat="1" x14ac:dyDescent="0.25">
      <c r="A390" s="177"/>
      <c r="B390" s="2"/>
      <c r="C390" s="3"/>
      <c r="D390" s="4"/>
      <c r="E390" s="5"/>
      <c r="F390" s="6"/>
      <c r="G390" s="7"/>
      <c r="H390" s="6"/>
      <c r="I390" s="6"/>
      <c r="J390" s="6"/>
      <c r="K390" s="141"/>
      <c r="L390" s="141"/>
      <c r="M390" s="141"/>
      <c r="N390" s="114"/>
      <c r="O390" s="121"/>
      <c r="P390" s="114"/>
      <c r="Q390" s="114"/>
      <c r="R390" s="114"/>
      <c r="S390" s="9"/>
      <c r="T390" s="114"/>
      <c r="U390" s="114"/>
      <c r="V390" s="10"/>
      <c r="W390" s="154"/>
    </row>
    <row r="391" spans="1:23" s="14" customFormat="1" x14ac:dyDescent="0.25">
      <c r="A391" s="177"/>
      <c r="B391" s="2"/>
      <c r="C391" s="3"/>
      <c r="D391" s="4"/>
      <c r="E391" s="5"/>
      <c r="F391" s="6"/>
      <c r="G391" s="7"/>
      <c r="H391" s="6"/>
      <c r="I391" s="6"/>
      <c r="J391" s="6"/>
      <c r="K391" s="141"/>
      <c r="L391" s="141"/>
      <c r="M391" s="141"/>
      <c r="N391" s="114"/>
      <c r="O391" s="121"/>
      <c r="P391" s="114"/>
      <c r="Q391" s="114"/>
      <c r="R391" s="114"/>
      <c r="S391" s="9"/>
      <c r="T391" s="114"/>
      <c r="U391" s="114"/>
      <c r="V391" s="10"/>
      <c r="W391" s="154"/>
    </row>
    <row r="392" spans="1:23" s="14" customFormat="1" x14ac:dyDescent="0.25">
      <c r="A392" s="177"/>
      <c r="B392" s="2"/>
      <c r="C392" s="3"/>
      <c r="D392" s="4"/>
      <c r="E392" s="5"/>
      <c r="F392" s="6"/>
      <c r="G392" s="7"/>
      <c r="H392" s="6"/>
      <c r="I392" s="6"/>
      <c r="J392" s="6"/>
      <c r="K392" s="141"/>
      <c r="L392" s="141"/>
      <c r="M392" s="141"/>
      <c r="N392" s="114"/>
      <c r="O392" s="121"/>
      <c r="P392" s="114"/>
      <c r="Q392" s="114"/>
      <c r="R392" s="114"/>
      <c r="S392" s="9"/>
      <c r="T392" s="114"/>
      <c r="U392" s="114"/>
      <c r="V392" s="10"/>
      <c r="W392" s="154"/>
    </row>
    <row r="393" spans="1:23" s="14" customFormat="1" x14ac:dyDescent="0.25">
      <c r="A393" s="177"/>
      <c r="B393" s="2"/>
      <c r="C393" s="3"/>
      <c r="D393" s="4"/>
      <c r="E393" s="5"/>
      <c r="F393" s="6"/>
      <c r="G393" s="7"/>
      <c r="H393" s="6"/>
      <c r="I393" s="6"/>
      <c r="J393" s="6"/>
      <c r="K393" s="141"/>
      <c r="L393" s="141"/>
      <c r="M393" s="141"/>
      <c r="N393" s="114"/>
      <c r="O393" s="121"/>
      <c r="P393" s="114"/>
      <c r="Q393" s="114"/>
      <c r="R393" s="114"/>
      <c r="S393" s="9"/>
      <c r="T393" s="114"/>
      <c r="U393" s="114"/>
      <c r="V393" s="10"/>
      <c r="W393" s="154"/>
    </row>
    <row r="394" spans="1:23" s="14" customFormat="1" x14ac:dyDescent="0.25">
      <c r="A394" s="177"/>
      <c r="B394" s="2"/>
      <c r="C394" s="3"/>
      <c r="D394" s="4"/>
      <c r="E394" s="5"/>
      <c r="F394" s="6"/>
      <c r="G394" s="7"/>
      <c r="H394" s="6"/>
      <c r="I394" s="6"/>
      <c r="J394" s="6"/>
      <c r="K394" s="141"/>
      <c r="L394" s="141"/>
      <c r="M394" s="141"/>
      <c r="N394" s="114"/>
      <c r="O394" s="121"/>
      <c r="P394" s="114"/>
      <c r="Q394" s="114"/>
      <c r="R394" s="114"/>
      <c r="S394" s="9"/>
      <c r="T394" s="114"/>
      <c r="U394" s="114"/>
      <c r="V394" s="10"/>
      <c r="W394" s="154"/>
    </row>
    <row r="395" spans="1:23" s="14" customFormat="1" x14ac:dyDescent="0.25">
      <c r="A395" s="177"/>
      <c r="B395" s="2"/>
      <c r="C395" s="3"/>
      <c r="D395" s="4"/>
      <c r="E395" s="5"/>
      <c r="F395" s="6"/>
      <c r="G395" s="7"/>
      <c r="H395" s="6"/>
      <c r="I395" s="6"/>
      <c r="J395" s="6"/>
      <c r="K395" s="141"/>
      <c r="L395" s="141"/>
      <c r="M395" s="141"/>
      <c r="N395" s="114"/>
      <c r="O395" s="121"/>
      <c r="P395" s="114"/>
      <c r="Q395" s="114"/>
      <c r="R395" s="114"/>
      <c r="S395" s="9"/>
      <c r="T395" s="114"/>
      <c r="U395" s="114"/>
      <c r="V395" s="10"/>
      <c r="W395" s="154"/>
    </row>
    <row r="396" spans="1:23" s="14" customFormat="1" x14ac:dyDescent="0.25">
      <c r="A396" s="177"/>
      <c r="B396" s="2"/>
      <c r="C396" s="3"/>
      <c r="D396" s="4"/>
      <c r="E396" s="5"/>
      <c r="F396" s="6"/>
      <c r="G396" s="7"/>
      <c r="H396" s="6"/>
      <c r="I396" s="6"/>
      <c r="J396" s="6"/>
      <c r="K396" s="141"/>
      <c r="L396" s="141"/>
      <c r="M396" s="141"/>
      <c r="N396" s="114"/>
      <c r="O396" s="121"/>
      <c r="P396" s="114"/>
      <c r="Q396" s="114"/>
      <c r="R396" s="114"/>
      <c r="S396" s="9"/>
      <c r="T396" s="114"/>
      <c r="U396" s="114"/>
      <c r="V396" s="10"/>
      <c r="W396" s="154"/>
    </row>
    <row r="397" spans="1:23" s="14" customFormat="1" x14ac:dyDescent="0.25">
      <c r="A397" s="177"/>
      <c r="B397" s="2"/>
      <c r="C397" s="3"/>
      <c r="D397" s="4"/>
      <c r="E397" s="5"/>
      <c r="F397" s="6"/>
      <c r="G397" s="7"/>
      <c r="H397" s="6"/>
      <c r="I397" s="6"/>
      <c r="J397" s="6"/>
      <c r="K397" s="141"/>
      <c r="L397" s="141"/>
      <c r="M397" s="141"/>
      <c r="N397" s="114"/>
      <c r="O397" s="121"/>
      <c r="P397" s="114"/>
      <c r="Q397" s="114"/>
      <c r="R397" s="114"/>
      <c r="S397" s="9"/>
      <c r="T397" s="114"/>
      <c r="U397" s="114"/>
      <c r="V397" s="10"/>
      <c r="W397" s="154"/>
    </row>
    <row r="398" spans="1:23" s="14" customFormat="1" x14ac:dyDescent="0.25">
      <c r="A398" s="177"/>
      <c r="B398" s="2"/>
      <c r="C398" s="3"/>
      <c r="D398" s="4"/>
      <c r="E398" s="5"/>
      <c r="F398" s="6"/>
      <c r="G398" s="7"/>
      <c r="H398" s="6"/>
      <c r="I398" s="6"/>
      <c r="J398" s="6"/>
      <c r="K398" s="141"/>
      <c r="L398" s="141"/>
      <c r="M398" s="141"/>
      <c r="N398" s="114"/>
      <c r="O398" s="121"/>
      <c r="P398" s="114"/>
      <c r="Q398" s="114"/>
      <c r="R398" s="114"/>
      <c r="S398" s="9"/>
      <c r="T398" s="114"/>
      <c r="U398" s="114"/>
      <c r="V398" s="10"/>
      <c r="W398" s="154"/>
    </row>
    <row r="399" spans="1:23" s="14" customFormat="1" x14ac:dyDescent="0.25">
      <c r="A399" s="177"/>
      <c r="B399" s="2"/>
      <c r="C399" s="3"/>
      <c r="D399" s="4"/>
      <c r="E399" s="5"/>
      <c r="F399" s="6"/>
      <c r="G399" s="7"/>
      <c r="H399" s="6"/>
      <c r="I399" s="6"/>
      <c r="J399" s="6"/>
      <c r="K399" s="141"/>
      <c r="L399" s="141"/>
      <c r="M399" s="141"/>
      <c r="N399" s="114"/>
      <c r="O399" s="121"/>
      <c r="P399" s="114"/>
      <c r="Q399" s="114"/>
      <c r="R399" s="114"/>
      <c r="S399" s="9"/>
      <c r="T399" s="114"/>
      <c r="U399" s="114"/>
      <c r="V399" s="10"/>
      <c r="W399" s="154"/>
    </row>
    <row r="400" spans="1:23" s="14" customFormat="1" x14ac:dyDescent="0.25">
      <c r="A400" s="177"/>
      <c r="B400" s="2"/>
      <c r="C400" s="3"/>
      <c r="D400" s="4"/>
      <c r="E400" s="5"/>
      <c r="F400" s="6"/>
      <c r="G400" s="7"/>
      <c r="H400" s="6"/>
      <c r="I400" s="6"/>
      <c r="J400" s="6"/>
      <c r="K400" s="141"/>
      <c r="L400" s="141"/>
      <c r="M400" s="141"/>
      <c r="N400" s="114"/>
      <c r="O400" s="121"/>
      <c r="P400" s="114"/>
      <c r="Q400" s="114"/>
      <c r="R400" s="114"/>
      <c r="S400" s="9"/>
      <c r="T400" s="114"/>
      <c r="U400" s="114"/>
      <c r="V400" s="10"/>
      <c r="W400" s="154"/>
    </row>
    <row r="401" spans="1:23" s="14" customFormat="1" x14ac:dyDescent="0.25">
      <c r="A401" s="177"/>
      <c r="B401" s="2"/>
      <c r="C401" s="3"/>
      <c r="D401" s="4"/>
      <c r="E401" s="5"/>
      <c r="F401" s="6"/>
      <c r="G401" s="7"/>
      <c r="H401" s="6"/>
      <c r="I401" s="6"/>
      <c r="J401" s="6"/>
      <c r="K401" s="141"/>
      <c r="L401" s="141"/>
      <c r="M401" s="141"/>
      <c r="N401" s="114"/>
      <c r="O401" s="121"/>
      <c r="P401" s="114"/>
      <c r="Q401" s="114"/>
      <c r="R401" s="114"/>
      <c r="S401" s="9"/>
      <c r="T401" s="114"/>
      <c r="U401" s="114"/>
      <c r="V401" s="10"/>
      <c r="W401" s="154"/>
    </row>
    <row r="402" spans="1:23" s="14" customFormat="1" x14ac:dyDescent="0.25">
      <c r="A402" s="177"/>
      <c r="B402" s="2"/>
      <c r="C402" s="3"/>
      <c r="D402" s="4"/>
      <c r="E402" s="5"/>
      <c r="F402" s="6"/>
      <c r="G402" s="7"/>
      <c r="H402" s="6"/>
      <c r="I402" s="6"/>
      <c r="J402" s="6"/>
      <c r="K402" s="141"/>
      <c r="L402" s="141"/>
      <c r="M402" s="141"/>
      <c r="N402" s="114"/>
      <c r="O402" s="121"/>
      <c r="P402" s="114"/>
      <c r="Q402" s="114"/>
      <c r="R402" s="114"/>
      <c r="S402" s="9"/>
      <c r="T402" s="114"/>
      <c r="U402" s="114"/>
      <c r="V402" s="10"/>
      <c r="W402" s="154"/>
    </row>
    <row r="403" spans="1:23" s="14" customFormat="1" x14ac:dyDescent="0.25">
      <c r="A403" s="177"/>
      <c r="B403" s="2"/>
      <c r="C403" s="3"/>
      <c r="D403" s="4"/>
      <c r="E403" s="5"/>
      <c r="F403" s="6"/>
      <c r="G403" s="7"/>
      <c r="H403" s="6"/>
      <c r="I403" s="6"/>
      <c r="J403" s="6"/>
      <c r="K403" s="141"/>
      <c r="L403" s="141"/>
      <c r="M403" s="141"/>
      <c r="N403" s="114"/>
      <c r="O403" s="121"/>
      <c r="P403" s="114"/>
      <c r="Q403" s="114"/>
      <c r="R403" s="114"/>
      <c r="S403" s="9"/>
      <c r="T403" s="114"/>
      <c r="U403" s="114"/>
      <c r="V403" s="10"/>
      <c r="W403" s="154"/>
    </row>
    <row r="404" spans="1:23" s="14" customFormat="1" x14ac:dyDescent="0.25">
      <c r="A404" s="177"/>
      <c r="B404" s="2"/>
      <c r="C404" s="3"/>
      <c r="D404" s="4"/>
      <c r="E404" s="5"/>
      <c r="F404" s="6"/>
      <c r="G404" s="7"/>
      <c r="H404" s="6"/>
      <c r="I404" s="6"/>
      <c r="J404" s="6"/>
      <c r="K404" s="141"/>
      <c r="L404" s="141"/>
      <c r="M404" s="141"/>
      <c r="N404" s="114"/>
      <c r="O404" s="121"/>
      <c r="P404" s="114"/>
      <c r="Q404" s="114"/>
      <c r="R404" s="114"/>
      <c r="S404" s="9"/>
      <c r="T404" s="114"/>
      <c r="U404" s="114"/>
      <c r="V404" s="10"/>
      <c r="W404" s="154"/>
    </row>
    <row r="405" spans="1:23" s="14" customFormat="1" x14ac:dyDescent="0.25">
      <c r="A405" s="177"/>
      <c r="B405" s="2"/>
      <c r="C405" s="3"/>
      <c r="D405" s="4"/>
      <c r="E405" s="5"/>
      <c r="F405" s="6"/>
      <c r="G405" s="7"/>
      <c r="H405" s="6"/>
      <c r="I405" s="6"/>
      <c r="J405" s="6"/>
      <c r="K405" s="141"/>
      <c r="L405" s="141"/>
      <c r="M405" s="141"/>
      <c r="N405" s="114"/>
      <c r="O405" s="121"/>
      <c r="P405" s="114"/>
      <c r="Q405" s="114"/>
      <c r="R405" s="114"/>
      <c r="S405" s="9"/>
      <c r="T405" s="114"/>
      <c r="U405" s="114"/>
      <c r="V405" s="10"/>
      <c r="W405" s="154"/>
    </row>
    <row r="406" spans="1:23" s="14" customFormat="1" x14ac:dyDescent="0.25">
      <c r="A406" s="177"/>
      <c r="B406" s="2"/>
      <c r="C406" s="3"/>
      <c r="D406" s="4"/>
      <c r="E406" s="5"/>
      <c r="F406" s="6"/>
      <c r="G406" s="7"/>
      <c r="H406" s="6"/>
      <c r="I406" s="6"/>
      <c r="J406" s="6"/>
      <c r="K406" s="141"/>
      <c r="L406" s="141"/>
      <c r="M406" s="141"/>
      <c r="N406" s="114"/>
      <c r="O406" s="121"/>
      <c r="P406" s="114"/>
      <c r="Q406" s="114"/>
      <c r="R406" s="114"/>
      <c r="S406" s="9"/>
      <c r="T406" s="114"/>
      <c r="U406" s="114"/>
      <c r="V406" s="10"/>
      <c r="W406" s="154"/>
    </row>
    <row r="407" spans="1:23" s="14" customFormat="1" x14ac:dyDescent="0.25">
      <c r="A407" s="177"/>
      <c r="B407" s="2"/>
      <c r="C407" s="3"/>
      <c r="D407" s="4"/>
      <c r="E407" s="5"/>
      <c r="F407" s="6"/>
      <c r="G407" s="7"/>
      <c r="H407" s="6"/>
      <c r="I407" s="6"/>
      <c r="J407" s="6"/>
      <c r="K407" s="141"/>
      <c r="L407" s="141"/>
      <c r="M407" s="141"/>
      <c r="N407" s="114"/>
      <c r="O407" s="121"/>
      <c r="P407" s="114"/>
      <c r="Q407" s="114"/>
      <c r="R407" s="114"/>
      <c r="S407" s="9"/>
      <c r="T407" s="114"/>
      <c r="U407" s="114"/>
      <c r="V407" s="10"/>
      <c r="W407" s="154"/>
    </row>
    <row r="408" spans="1:23" s="14" customFormat="1" x14ac:dyDescent="0.25">
      <c r="A408" s="177"/>
      <c r="B408" s="2"/>
      <c r="C408" s="3"/>
      <c r="D408" s="4"/>
      <c r="E408" s="5"/>
      <c r="F408" s="6"/>
      <c r="G408" s="7"/>
      <c r="H408" s="6"/>
      <c r="I408" s="6"/>
      <c r="J408" s="6"/>
      <c r="K408" s="141"/>
      <c r="L408" s="141"/>
      <c r="M408" s="141"/>
      <c r="N408" s="114"/>
      <c r="O408" s="121"/>
      <c r="P408" s="114"/>
      <c r="Q408" s="114"/>
      <c r="R408" s="114"/>
      <c r="S408" s="9"/>
      <c r="T408" s="114"/>
      <c r="U408" s="114"/>
      <c r="V408" s="10"/>
      <c r="W408" s="154"/>
    </row>
    <row r="409" spans="1:23" s="14" customFormat="1" x14ac:dyDescent="0.25">
      <c r="A409" s="177"/>
      <c r="B409" s="2"/>
      <c r="C409" s="3"/>
      <c r="D409" s="4"/>
      <c r="E409" s="5"/>
      <c r="F409" s="6"/>
      <c r="G409" s="7"/>
      <c r="H409" s="6"/>
      <c r="I409" s="6"/>
      <c r="J409" s="6"/>
      <c r="K409" s="141"/>
      <c r="L409" s="141"/>
      <c r="M409" s="141"/>
      <c r="N409" s="114"/>
      <c r="O409" s="121"/>
      <c r="P409" s="114"/>
      <c r="Q409" s="114"/>
      <c r="R409" s="114"/>
      <c r="S409" s="9"/>
      <c r="T409" s="114"/>
      <c r="U409" s="114"/>
      <c r="V409" s="10"/>
      <c r="W409" s="154"/>
    </row>
    <row r="410" spans="1:23" s="14" customFormat="1" x14ac:dyDescent="0.25">
      <c r="A410" s="177"/>
      <c r="B410" s="2"/>
      <c r="C410" s="3"/>
      <c r="D410" s="4"/>
      <c r="E410" s="5"/>
      <c r="F410" s="6"/>
      <c r="G410" s="7"/>
      <c r="H410" s="6"/>
      <c r="I410" s="6"/>
      <c r="J410" s="6"/>
      <c r="K410" s="141"/>
      <c r="L410" s="141"/>
      <c r="M410" s="141"/>
      <c r="N410" s="114"/>
      <c r="O410" s="121"/>
      <c r="P410" s="114"/>
      <c r="Q410" s="114"/>
      <c r="R410" s="114"/>
      <c r="S410" s="9"/>
      <c r="T410" s="114"/>
      <c r="U410" s="114"/>
      <c r="V410" s="10"/>
      <c r="W410" s="154"/>
    </row>
    <row r="411" spans="1:23" s="14" customFormat="1" x14ac:dyDescent="0.25">
      <c r="A411" s="177"/>
      <c r="B411" s="2"/>
      <c r="C411" s="3"/>
      <c r="D411" s="4"/>
      <c r="E411" s="5"/>
      <c r="F411" s="6"/>
      <c r="G411" s="7"/>
      <c r="H411" s="6"/>
      <c r="I411" s="6"/>
      <c r="J411" s="6"/>
      <c r="K411" s="141"/>
      <c r="L411" s="141"/>
      <c r="M411" s="141"/>
      <c r="N411" s="114"/>
      <c r="O411" s="121"/>
      <c r="P411" s="114"/>
      <c r="Q411" s="114"/>
      <c r="R411" s="114"/>
      <c r="S411" s="9"/>
      <c r="T411" s="114"/>
      <c r="U411" s="114"/>
      <c r="V411" s="10"/>
      <c r="W411" s="154"/>
    </row>
    <row r="412" spans="1:23" s="14" customFormat="1" x14ac:dyDescent="0.25">
      <c r="A412" s="177"/>
      <c r="B412" s="2"/>
      <c r="C412" s="3"/>
      <c r="D412" s="4"/>
      <c r="E412" s="5"/>
      <c r="F412" s="6"/>
      <c r="G412" s="7"/>
      <c r="H412" s="6"/>
      <c r="I412" s="6"/>
      <c r="J412" s="6"/>
      <c r="K412" s="141"/>
      <c r="L412" s="141"/>
      <c r="M412" s="141"/>
      <c r="N412" s="114"/>
      <c r="O412" s="121"/>
      <c r="P412" s="114"/>
      <c r="Q412" s="114"/>
      <c r="R412" s="114"/>
      <c r="S412" s="9"/>
      <c r="T412" s="114"/>
      <c r="U412" s="114"/>
      <c r="V412" s="10"/>
      <c r="W412" s="154"/>
    </row>
    <row r="413" spans="1:23" s="14" customFormat="1" x14ac:dyDescent="0.25">
      <c r="A413" s="177"/>
      <c r="B413" s="2"/>
      <c r="C413" s="3"/>
      <c r="D413" s="4"/>
      <c r="E413" s="5"/>
      <c r="F413" s="6"/>
      <c r="G413" s="7"/>
      <c r="H413" s="6"/>
      <c r="I413" s="6"/>
      <c r="J413" s="6"/>
      <c r="K413" s="141"/>
      <c r="L413" s="141"/>
      <c r="M413" s="141"/>
      <c r="N413" s="114"/>
      <c r="O413" s="121"/>
      <c r="P413" s="114"/>
      <c r="Q413" s="114"/>
      <c r="R413" s="114"/>
      <c r="S413" s="9"/>
      <c r="T413" s="114"/>
      <c r="U413" s="114"/>
      <c r="V413" s="10"/>
      <c r="W413" s="154"/>
    </row>
    <row r="414" spans="1:23" s="14" customFormat="1" x14ac:dyDescent="0.25">
      <c r="A414" s="177"/>
      <c r="B414" s="2"/>
      <c r="C414" s="3"/>
      <c r="D414" s="4"/>
      <c r="E414" s="5"/>
      <c r="F414" s="6"/>
      <c r="G414" s="7"/>
      <c r="H414" s="6"/>
      <c r="I414" s="6"/>
      <c r="J414" s="6"/>
      <c r="K414" s="141"/>
      <c r="L414" s="141"/>
      <c r="M414" s="141"/>
      <c r="N414" s="114"/>
      <c r="O414" s="121"/>
      <c r="P414" s="114"/>
      <c r="Q414" s="114"/>
      <c r="R414" s="114"/>
      <c r="S414" s="9"/>
      <c r="T414" s="114"/>
      <c r="U414" s="114"/>
      <c r="V414" s="10"/>
      <c r="W414" s="154"/>
    </row>
    <row r="415" spans="1:23" s="14" customFormat="1" x14ac:dyDescent="0.25">
      <c r="A415" s="177"/>
      <c r="B415" s="2"/>
      <c r="C415" s="3"/>
      <c r="D415" s="4"/>
      <c r="E415" s="5"/>
      <c r="F415" s="6"/>
      <c r="G415" s="7"/>
      <c r="H415" s="6"/>
      <c r="I415" s="6"/>
      <c r="J415" s="6"/>
      <c r="K415" s="141"/>
      <c r="L415" s="141"/>
      <c r="M415" s="141"/>
      <c r="N415" s="114"/>
      <c r="O415" s="121"/>
      <c r="P415" s="114"/>
      <c r="Q415" s="114"/>
      <c r="R415" s="114"/>
      <c r="S415" s="9"/>
      <c r="T415" s="114"/>
      <c r="U415" s="114"/>
      <c r="V415" s="10"/>
      <c r="W415" s="154"/>
    </row>
    <row r="416" spans="1:23" s="14" customFormat="1" x14ac:dyDescent="0.25">
      <c r="A416" s="177"/>
      <c r="B416" s="2"/>
      <c r="C416" s="3"/>
      <c r="D416" s="4"/>
      <c r="E416" s="5"/>
      <c r="F416" s="6"/>
      <c r="G416" s="7"/>
      <c r="H416" s="6"/>
      <c r="I416" s="6"/>
      <c r="J416" s="6"/>
      <c r="K416" s="141"/>
      <c r="L416" s="141"/>
      <c r="M416" s="141"/>
      <c r="N416" s="114"/>
      <c r="O416" s="121"/>
      <c r="P416" s="114"/>
      <c r="Q416" s="114"/>
      <c r="R416" s="114"/>
      <c r="S416" s="9"/>
      <c r="T416" s="114"/>
      <c r="U416" s="114"/>
      <c r="V416" s="10"/>
      <c r="W416" s="154"/>
    </row>
    <row r="417" spans="1:23" s="14" customFormat="1" x14ac:dyDescent="0.25">
      <c r="A417" s="177"/>
      <c r="B417" s="2"/>
      <c r="C417" s="3"/>
      <c r="D417" s="4"/>
      <c r="E417" s="5"/>
      <c r="F417" s="6"/>
      <c r="G417" s="7"/>
      <c r="H417" s="6"/>
      <c r="I417" s="6"/>
      <c r="J417" s="6"/>
      <c r="K417" s="141"/>
      <c r="L417" s="141"/>
      <c r="M417" s="141"/>
      <c r="N417" s="114"/>
      <c r="O417" s="121"/>
      <c r="P417" s="114"/>
      <c r="Q417" s="114"/>
      <c r="R417" s="114"/>
      <c r="S417" s="9"/>
      <c r="T417" s="114"/>
      <c r="U417" s="114"/>
      <c r="V417" s="10"/>
      <c r="W417" s="154"/>
    </row>
    <row r="418" spans="1:23" s="14" customFormat="1" x14ac:dyDescent="0.25">
      <c r="A418" s="177"/>
      <c r="B418" s="2"/>
      <c r="C418" s="3"/>
      <c r="D418" s="4"/>
      <c r="E418" s="5"/>
      <c r="F418" s="6"/>
      <c r="G418" s="7"/>
      <c r="H418" s="6"/>
      <c r="I418" s="6"/>
      <c r="J418" s="6"/>
      <c r="K418" s="141"/>
      <c r="L418" s="141"/>
      <c r="M418" s="141"/>
      <c r="N418" s="114"/>
      <c r="O418" s="121"/>
      <c r="P418" s="114"/>
      <c r="Q418" s="114"/>
      <c r="R418" s="114"/>
      <c r="S418" s="9"/>
      <c r="T418" s="114"/>
      <c r="U418" s="114"/>
      <c r="V418" s="10"/>
      <c r="W418" s="154"/>
    </row>
    <row r="419" spans="1:23" s="14" customFormat="1" x14ac:dyDescent="0.25">
      <c r="A419" s="177"/>
      <c r="B419" s="2"/>
      <c r="C419" s="3"/>
      <c r="D419" s="4"/>
      <c r="E419" s="5"/>
      <c r="F419" s="6"/>
      <c r="G419" s="7"/>
      <c r="H419" s="6"/>
      <c r="I419" s="6"/>
      <c r="J419" s="6"/>
      <c r="K419" s="141"/>
      <c r="L419" s="141"/>
      <c r="M419" s="141"/>
      <c r="N419" s="114"/>
      <c r="O419" s="121"/>
      <c r="P419" s="114"/>
      <c r="Q419" s="114"/>
      <c r="R419" s="114"/>
      <c r="S419" s="9"/>
      <c r="T419" s="114"/>
      <c r="U419" s="114"/>
      <c r="V419" s="10"/>
      <c r="W419" s="154"/>
    </row>
    <row r="420" spans="1:23" s="14" customFormat="1" x14ac:dyDescent="0.25">
      <c r="A420" s="177"/>
      <c r="B420" s="2"/>
      <c r="C420" s="3"/>
      <c r="D420" s="4"/>
      <c r="E420" s="5"/>
      <c r="F420" s="6"/>
      <c r="G420" s="7"/>
      <c r="H420" s="6"/>
      <c r="I420" s="6"/>
      <c r="J420" s="6"/>
      <c r="K420" s="141"/>
      <c r="L420" s="141"/>
      <c r="M420" s="141"/>
      <c r="N420" s="114"/>
      <c r="O420" s="121"/>
      <c r="P420" s="114"/>
      <c r="Q420" s="114"/>
      <c r="R420" s="114"/>
      <c r="S420" s="9"/>
      <c r="T420" s="114"/>
      <c r="U420" s="114"/>
      <c r="V420" s="10"/>
      <c r="W420" s="154"/>
    </row>
    <row r="421" spans="1:23" s="14" customFormat="1" x14ac:dyDescent="0.25">
      <c r="A421" s="177"/>
      <c r="B421" s="2"/>
      <c r="C421" s="3"/>
      <c r="D421" s="4"/>
      <c r="E421" s="5"/>
      <c r="F421" s="6"/>
      <c r="G421" s="7"/>
      <c r="H421" s="6"/>
      <c r="I421" s="6"/>
      <c r="J421" s="6"/>
      <c r="K421" s="141"/>
      <c r="L421" s="141"/>
      <c r="M421" s="141"/>
      <c r="N421" s="114"/>
      <c r="O421" s="121"/>
      <c r="P421" s="114"/>
      <c r="Q421" s="114"/>
      <c r="R421" s="114"/>
      <c r="S421" s="9"/>
      <c r="T421" s="114"/>
      <c r="U421" s="114"/>
      <c r="V421" s="10"/>
      <c r="W421" s="154"/>
    </row>
    <row r="422" spans="1:23" s="14" customFormat="1" x14ac:dyDescent="0.25">
      <c r="A422" s="177"/>
      <c r="B422" s="2"/>
      <c r="C422" s="3"/>
      <c r="D422" s="4"/>
      <c r="E422" s="5"/>
      <c r="F422" s="6"/>
      <c r="G422" s="7"/>
      <c r="H422" s="6"/>
      <c r="I422" s="6"/>
      <c r="J422" s="6"/>
      <c r="K422" s="141"/>
      <c r="L422" s="141"/>
      <c r="M422" s="141"/>
      <c r="N422" s="114"/>
      <c r="O422" s="121"/>
      <c r="P422" s="114"/>
      <c r="Q422" s="114"/>
      <c r="R422" s="114"/>
      <c r="S422" s="9"/>
      <c r="T422" s="114"/>
      <c r="U422" s="114"/>
      <c r="V422" s="10"/>
      <c r="W422" s="154"/>
    </row>
    <row r="423" spans="1:23" s="14" customFormat="1" x14ac:dyDescent="0.25">
      <c r="A423" s="177"/>
      <c r="B423" s="2"/>
      <c r="C423" s="3"/>
      <c r="D423" s="4"/>
      <c r="E423" s="5"/>
      <c r="F423" s="6"/>
      <c r="G423" s="7"/>
      <c r="H423" s="6"/>
      <c r="I423" s="6"/>
      <c r="J423" s="6"/>
      <c r="K423" s="141"/>
      <c r="L423" s="141"/>
      <c r="M423" s="141"/>
      <c r="N423" s="114"/>
      <c r="O423" s="121"/>
      <c r="P423" s="114"/>
      <c r="Q423" s="114"/>
      <c r="R423" s="114"/>
      <c r="S423" s="9"/>
      <c r="T423" s="114"/>
      <c r="U423" s="114"/>
      <c r="V423" s="10"/>
      <c r="W423" s="154"/>
    </row>
    <row r="424" spans="1:23" s="14" customFormat="1" x14ac:dyDescent="0.25">
      <c r="A424" s="177"/>
      <c r="B424" s="2"/>
      <c r="C424" s="3"/>
      <c r="D424" s="4"/>
      <c r="E424" s="5"/>
      <c r="F424" s="6"/>
      <c r="G424" s="7"/>
      <c r="H424" s="6"/>
      <c r="I424" s="6"/>
      <c r="J424" s="6"/>
      <c r="K424" s="141"/>
      <c r="L424" s="141"/>
      <c r="M424" s="141"/>
      <c r="N424" s="114"/>
      <c r="O424" s="121"/>
      <c r="P424" s="114"/>
      <c r="Q424" s="114"/>
      <c r="R424" s="114"/>
      <c r="S424" s="9"/>
      <c r="T424" s="114"/>
      <c r="U424" s="114"/>
      <c r="V424" s="10"/>
      <c r="W424" s="154"/>
    </row>
    <row r="425" spans="1:23" s="14" customFormat="1" x14ac:dyDescent="0.25">
      <c r="A425" s="177"/>
      <c r="B425" s="2"/>
      <c r="C425" s="3"/>
      <c r="D425" s="4"/>
      <c r="E425" s="5"/>
      <c r="F425" s="6"/>
      <c r="G425" s="7"/>
      <c r="H425" s="6"/>
      <c r="I425" s="6"/>
      <c r="J425" s="6"/>
      <c r="K425" s="141"/>
      <c r="L425" s="141"/>
      <c r="M425" s="141"/>
      <c r="N425" s="114"/>
      <c r="O425" s="121"/>
      <c r="P425" s="114"/>
      <c r="Q425" s="114"/>
      <c r="R425" s="114"/>
      <c r="S425" s="9"/>
      <c r="T425" s="114"/>
      <c r="U425" s="114"/>
      <c r="V425" s="10"/>
      <c r="W425" s="154"/>
    </row>
    <row r="426" spans="1:23" s="14" customFormat="1" x14ac:dyDescent="0.25">
      <c r="A426" s="177"/>
      <c r="B426" s="2"/>
      <c r="C426" s="3"/>
      <c r="D426" s="4"/>
      <c r="E426" s="5"/>
      <c r="F426" s="6"/>
      <c r="G426" s="7"/>
      <c r="H426" s="6"/>
      <c r="I426" s="6"/>
      <c r="J426" s="6"/>
      <c r="K426" s="141"/>
      <c r="L426" s="141"/>
      <c r="M426" s="141"/>
      <c r="N426" s="114"/>
      <c r="O426" s="121"/>
      <c r="P426" s="114"/>
      <c r="Q426" s="114"/>
      <c r="R426" s="114"/>
      <c r="S426" s="9"/>
      <c r="T426" s="114"/>
      <c r="U426" s="114"/>
      <c r="V426" s="10"/>
      <c r="W426" s="154"/>
    </row>
    <row r="427" spans="1:23" s="14" customFormat="1" x14ac:dyDescent="0.25">
      <c r="A427" s="177"/>
      <c r="B427" s="2"/>
      <c r="C427" s="3"/>
      <c r="D427" s="4"/>
      <c r="E427" s="5"/>
      <c r="F427" s="6"/>
      <c r="G427" s="7"/>
      <c r="H427" s="6"/>
      <c r="I427" s="6"/>
      <c r="J427" s="6"/>
      <c r="K427" s="141"/>
      <c r="L427" s="141"/>
      <c r="M427" s="141"/>
      <c r="N427" s="114"/>
      <c r="O427" s="121"/>
      <c r="P427" s="114"/>
      <c r="Q427" s="114"/>
      <c r="R427" s="114"/>
      <c r="S427" s="9"/>
      <c r="T427" s="114"/>
      <c r="U427" s="114"/>
      <c r="V427" s="10"/>
      <c r="W427" s="154"/>
    </row>
    <row r="428" spans="1:23" s="14" customFormat="1" x14ac:dyDescent="0.25">
      <c r="A428" s="177"/>
      <c r="B428" s="2"/>
      <c r="C428" s="3"/>
      <c r="D428" s="4"/>
      <c r="E428" s="5"/>
      <c r="F428" s="6"/>
      <c r="G428" s="7"/>
      <c r="H428" s="6"/>
      <c r="I428" s="6"/>
      <c r="J428" s="6"/>
      <c r="K428" s="141"/>
      <c r="L428" s="141"/>
      <c r="M428" s="141"/>
      <c r="N428" s="114"/>
      <c r="O428" s="121"/>
      <c r="P428" s="114"/>
      <c r="Q428" s="114"/>
      <c r="R428" s="114"/>
      <c r="S428" s="9"/>
      <c r="T428" s="114"/>
      <c r="U428" s="114"/>
      <c r="V428" s="10"/>
      <c r="W428" s="154"/>
    </row>
    <row r="429" spans="1:23" s="14" customFormat="1" x14ac:dyDescent="0.25">
      <c r="A429" s="177"/>
      <c r="B429" s="2"/>
      <c r="C429" s="3"/>
      <c r="D429" s="4"/>
      <c r="E429" s="5"/>
      <c r="F429" s="6"/>
      <c r="G429" s="7"/>
      <c r="H429" s="6"/>
      <c r="I429" s="6"/>
      <c r="J429" s="6"/>
      <c r="K429" s="141"/>
      <c r="L429" s="141"/>
      <c r="M429" s="141"/>
      <c r="N429" s="114"/>
      <c r="O429" s="121"/>
      <c r="P429" s="114"/>
      <c r="Q429" s="114"/>
      <c r="R429" s="114"/>
      <c r="S429" s="9"/>
      <c r="T429" s="114"/>
      <c r="U429" s="114"/>
      <c r="V429" s="10"/>
      <c r="W429" s="154"/>
    </row>
    <row r="430" spans="1:23" s="14" customFormat="1" x14ac:dyDescent="0.25">
      <c r="A430" s="177"/>
      <c r="B430" s="2"/>
      <c r="C430" s="3"/>
      <c r="D430" s="4"/>
      <c r="E430" s="5"/>
      <c r="F430" s="6"/>
      <c r="G430" s="7"/>
      <c r="H430" s="6"/>
      <c r="I430" s="6"/>
      <c r="J430" s="6"/>
      <c r="K430" s="141"/>
      <c r="L430" s="141"/>
      <c r="M430" s="141"/>
      <c r="N430" s="114"/>
      <c r="O430" s="121"/>
      <c r="P430" s="114"/>
      <c r="Q430" s="114"/>
      <c r="R430" s="114"/>
      <c r="S430" s="9"/>
      <c r="T430" s="114"/>
      <c r="U430" s="114"/>
      <c r="V430" s="10"/>
      <c r="W430" s="154"/>
    </row>
    <row r="431" spans="1:23" s="14" customFormat="1" x14ac:dyDescent="0.25">
      <c r="A431" s="177"/>
      <c r="B431" s="2"/>
      <c r="C431" s="3"/>
      <c r="D431" s="4"/>
      <c r="E431" s="5"/>
      <c r="F431" s="6"/>
      <c r="G431" s="7"/>
      <c r="H431" s="6"/>
      <c r="I431" s="6"/>
      <c r="J431" s="6"/>
      <c r="K431" s="141"/>
      <c r="L431" s="141"/>
      <c r="M431" s="141"/>
      <c r="N431" s="114"/>
      <c r="O431" s="121"/>
      <c r="P431" s="114"/>
      <c r="Q431" s="114"/>
      <c r="R431" s="114"/>
      <c r="S431" s="9"/>
      <c r="T431" s="114"/>
      <c r="U431" s="114"/>
      <c r="V431" s="10"/>
      <c r="W431" s="154"/>
    </row>
    <row r="432" spans="1:23" s="14" customFormat="1" x14ac:dyDescent="0.25">
      <c r="A432" s="177"/>
      <c r="B432" s="2"/>
      <c r="C432" s="3"/>
      <c r="D432" s="4"/>
      <c r="E432" s="5"/>
      <c r="F432" s="6"/>
      <c r="G432" s="7"/>
      <c r="H432" s="6"/>
      <c r="I432" s="6"/>
      <c r="J432" s="6"/>
      <c r="K432" s="141"/>
      <c r="L432" s="141"/>
      <c r="M432" s="141"/>
      <c r="N432" s="114"/>
      <c r="O432" s="121"/>
      <c r="P432" s="114"/>
      <c r="Q432" s="114"/>
      <c r="R432" s="114"/>
      <c r="S432" s="9"/>
      <c r="T432" s="114"/>
      <c r="U432" s="114"/>
      <c r="V432" s="10"/>
      <c r="W432" s="154"/>
    </row>
    <row r="433" spans="1:23" s="14" customFormat="1" x14ac:dyDescent="0.25">
      <c r="A433" s="177"/>
      <c r="B433" s="2"/>
      <c r="C433" s="3"/>
      <c r="D433" s="4"/>
      <c r="E433" s="5"/>
      <c r="F433" s="6"/>
      <c r="G433" s="7"/>
      <c r="H433" s="6"/>
      <c r="I433" s="6"/>
      <c r="J433" s="6"/>
      <c r="K433" s="141"/>
      <c r="L433" s="141"/>
      <c r="M433" s="141"/>
      <c r="N433" s="114"/>
      <c r="O433" s="121"/>
      <c r="P433" s="114"/>
      <c r="Q433" s="114"/>
      <c r="R433" s="114"/>
      <c r="S433" s="9"/>
      <c r="T433" s="114"/>
      <c r="U433" s="114"/>
      <c r="V433" s="10"/>
      <c r="W433" s="154"/>
    </row>
    <row r="434" spans="1:23" s="14" customFormat="1" x14ac:dyDescent="0.25">
      <c r="A434" s="177"/>
      <c r="B434" s="2"/>
      <c r="C434" s="3"/>
      <c r="D434" s="4"/>
      <c r="E434" s="5"/>
      <c r="F434" s="6"/>
      <c r="G434" s="7"/>
      <c r="H434" s="6"/>
      <c r="I434" s="6"/>
      <c r="J434" s="6"/>
      <c r="K434" s="141"/>
      <c r="L434" s="141"/>
      <c r="M434" s="141"/>
      <c r="N434" s="114"/>
      <c r="O434" s="121"/>
      <c r="P434" s="114"/>
      <c r="Q434" s="114"/>
      <c r="R434" s="114"/>
      <c r="S434" s="9"/>
      <c r="T434" s="114"/>
      <c r="U434" s="114"/>
      <c r="V434" s="10"/>
      <c r="W434" s="154"/>
    </row>
    <row r="435" spans="1:23" s="14" customFormat="1" x14ac:dyDescent="0.25">
      <c r="A435" s="177"/>
      <c r="B435" s="2"/>
      <c r="C435" s="3"/>
      <c r="D435" s="4"/>
      <c r="E435" s="5"/>
      <c r="F435" s="6"/>
      <c r="G435" s="7"/>
      <c r="H435" s="6"/>
      <c r="I435" s="6"/>
      <c r="J435" s="6"/>
      <c r="K435" s="141"/>
      <c r="L435" s="141"/>
      <c r="M435" s="141"/>
      <c r="N435" s="114"/>
      <c r="O435" s="121"/>
      <c r="P435" s="114"/>
      <c r="Q435" s="114"/>
      <c r="R435" s="114"/>
      <c r="S435" s="9"/>
      <c r="T435" s="114"/>
      <c r="U435" s="114"/>
      <c r="V435" s="10"/>
      <c r="W435" s="154"/>
    </row>
    <row r="436" spans="1:23" s="14" customFormat="1" x14ac:dyDescent="0.25">
      <c r="A436" s="177"/>
      <c r="B436" s="2"/>
      <c r="C436" s="3"/>
      <c r="D436" s="4"/>
      <c r="E436" s="5"/>
      <c r="F436" s="6"/>
      <c r="G436" s="7"/>
      <c r="H436" s="6"/>
      <c r="I436" s="6"/>
      <c r="J436" s="6"/>
      <c r="K436" s="141"/>
      <c r="L436" s="141"/>
      <c r="M436" s="141"/>
      <c r="N436" s="114"/>
      <c r="O436" s="121"/>
      <c r="P436" s="114"/>
      <c r="Q436" s="114"/>
      <c r="R436" s="114"/>
      <c r="S436" s="9"/>
      <c r="T436" s="114"/>
      <c r="U436" s="114"/>
      <c r="V436" s="10"/>
      <c r="W436" s="154"/>
    </row>
    <row r="437" spans="1:23" s="14" customFormat="1" x14ac:dyDescent="0.25">
      <c r="A437" s="177"/>
      <c r="B437" s="2"/>
      <c r="C437" s="3"/>
      <c r="D437" s="4"/>
      <c r="E437" s="5"/>
      <c r="F437" s="6"/>
      <c r="G437" s="7"/>
      <c r="H437" s="6"/>
      <c r="I437" s="6"/>
      <c r="J437" s="6"/>
      <c r="K437" s="141"/>
      <c r="L437" s="141"/>
      <c r="M437" s="141"/>
      <c r="N437" s="114"/>
      <c r="O437" s="121"/>
      <c r="P437" s="114"/>
      <c r="Q437" s="114"/>
      <c r="R437" s="114"/>
      <c r="S437" s="9"/>
      <c r="T437" s="114"/>
      <c r="U437" s="114"/>
      <c r="V437" s="10"/>
      <c r="W437" s="154"/>
    </row>
    <row r="438" spans="1:23" s="14" customFormat="1" x14ac:dyDescent="0.25">
      <c r="A438" s="177"/>
      <c r="B438" s="2"/>
      <c r="C438" s="3"/>
      <c r="D438" s="4"/>
      <c r="E438" s="5"/>
      <c r="F438" s="6"/>
      <c r="G438" s="7"/>
      <c r="H438" s="6"/>
      <c r="I438" s="6"/>
      <c r="J438" s="6"/>
      <c r="K438" s="141"/>
      <c r="L438" s="141"/>
      <c r="M438" s="141"/>
      <c r="N438" s="114"/>
      <c r="O438" s="121"/>
      <c r="P438" s="114"/>
      <c r="Q438" s="114"/>
      <c r="R438" s="114"/>
      <c r="S438" s="9"/>
      <c r="T438" s="114"/>
      <c r="U438" s="114"/>
      <c r="V438" s="10"/>
      <c r="W438" s="154"/>
    </row>
    <row r="439" spans="1:23" s="14" customFormat="1" x14ac:dyDescent="0.25">
      <c r="A439" s="177"/>
      <c r="B439" s="2"/>
      <c r="C439" s="3"/>
      <c r="D439" s="4"/>
      <c r="E439" s="5"/>
      <c r="F439" s="6"/>
      <c r="G439" s="7"/>
      <c r="H439" s="6"/>
      <c r="I439" s="6"/>
      <c r="J439" s="6"/>
      <c r="K439" s="141"/>
      <c r="L439" s="141"/>
      <c r="M439" s="141"/>
      <c r="N439" s="114"/>
      <c r="O439" s="121"/>
      <c r="P439" s="114"/>
      <c r="Q439" s="114"/>
      <c r="R439" s="114"/>
      <c r="S439" s="9"/>
      <c r="T439" s="114"/>
      <c r="U439" s="114"/>
      <c r="V439" s="10"/>
      <c r="W439" s="154"/>
    </row>
    <row r="440" spans="1:23" s="14" customFormat="1" x14ac:dyDescent="0.25">
      <c r="A440" s="177"/>
      <c r="B440" s="2"/>
      <c r="C440" s="3"/>
      <c r="D440" s="4"/>
      <c r="E440" s="5"/>
      <c r="F440" s="6"/>
      <c r="G440" s="7"/>
      <c r="H440" s="6"/>
      <c r="I440" s="6"/>
      <c r="J440" s="6"/>
      <c r="K440" s="141"/>
      <c r="L440" s="141"/>
      <c r="M440" s="141"/>
      <c r="N440" s="114"/>
      <c r="O440" s="121"/>
      <c r="P440" s="114"/>
      <c r="Q440" s="114"/>
      <c r="R440" s="114"/>
      <c r="S440" s="9"/>
      <c r="T440" s="114"/>
      <c r="U440" s="114"/>
      <c r="V440" s="10"/>
      <c r="W440" s="154"/>
    </row>
    <row r="441" spans="1:23" s="14" customFormat="1" x14ac:dyDescent="0.25">
      <c r="A441" s="177"/>
      <c r="B441" s="2"/>
      <c r="C441" s="3"/>
      <c r="D441" s="4"/>
      <c r="E441" s="5"/>
      <c r="F441" s="6"/>
      <c r="G441" s="7"/>
      <c r="H441" s="6"/>
      <c r="I441" s="6"/>
      <c r="J441" s="6"/>
      <c r="K441" s="141"/>
      <c r="L441" s="141"/>
      <c r="M441" s="141"/>
      <c r="N441" s="114"/>
      <c r="O441" s="121"/>
      <c r="P441" s="114"/>
      <c r="Q441" s="114"/>
      <c r="R441" s="114"/>
      <c r="S441" s="9"/>
      <c r="T441" s="114"/>
      <c r="U441" s="114"/>
      <c r="V441" s="10"/>
      <c r="W441" s="154"/>
    </row>
    <row r="442" spans="1:23" s="14" customFormat="1" x14ac:dyDescent="0.25">
      <c r="A442" s="177"/>
      <c r="B442" s="2"/>
      <c r="C442" s="3"/>
      <c r="D442" s="4"/>
      <c r="E442" s="5"/>
      <c r="F442" s="6"/>
      <c r="G442" s="7"/>
      <c r="H442" s="6"/>
      <c r="I442" s="6"/>
      <c r="J442" s="6"/>
      <c r="K442" s="141"/>
      <c r="L442" s="141"/>
      <c r="M442" s="141"/>
      <c r="N442" s="114"/>
      <c r="O442" s="121"/>
      <c r="P442" s="114"/>
      <c r="Q442" s="114"/>
      <c r="R442" s="114"/>
      <c r="S442" s="9"/>
      <c r="T442" s="114"/>
      <c r="U442" s="114"/>
      <c r="V442" s="10"/>
      <c r="W442" s="154"/>
    </row>
    <row r="443" spans="1:23" s="14" customFormat="1" x14ac:dyDescent="0.25">
      <c r="A443" s="177"/>
      <c r="B443" s="2"/>
      <c r="C443" s="3"/>
      <c r="D443" s="4"/>
      <c r="E443" s="5"/>
      <c r="F443" s="6"/>
      <c r="G443" s="7"/>
      <c r="H443" s="6"/>
      <c r="I443" s="6"/>
      <c r="J443" s="6"/>
      <c r="K443" s="141"/>
      <c r="L443" s="141"/>
      <c r="M443" s="141"/>
      <c r="N443" s="114"/>
      <c r="O443" s="121"/>
      <c r="P443" s="114"/>
      <c r="Q443" s="114"/>
      <c r="R443" s="114"/>
      <c r="S443" s="9"/>
      <c r="T443" s="114"/>
      <c r="U443" s="114"/>
      <c r="V443" s="10"/>
      <c r="W443" s="154"/>
    </row>
    <row r="444" spans="1:23" s="14" customFormat="1" x14ac:dyDescent="0.25">
      <c r="A444" s="177"/>
      <c r="B444" s="2"/>
      <c r="C444" s="3"/>
      <c r="D444" s="4"/>
      <c r="E444" s="5"/>
      <c r="F444" s="6"/>
      <c r="G444" s="7"/>
      <c r="H444" s="6"/>
      <c r="I444" s="6"/>
      <c r="J444" s="6"/>
      <c r="K444" s="141"/>
      <c r="L444" s="141"/>
      <c r="M444" s="141"/>
      <c r="N444" s="114"/>
      <c r="O444" s="121"/>
      <c r="P444" s="114"/>
      <c r="Q444" s="114"/>
      <c r="R444" s="114"/>
      <c r="S444" s="9"/>
      <c r="T444" s="114"/>
      <c r="U444" s="114"/>
      <c r="V444" s="10"/>
      <c r="W444" s="154"/>
    </row>
    <row r="445" spans="1:23" s="14" customFormat="1" x14ac:dyDescent="0.25">
      <c r="A445" s="177"/>
      <c r="B445" s="2"/>
      <c r="C445" s="3"/>
      <c r="D445" s="4"/>
      <c r="E445" s="5"/>
      <c r="F445" s="6"/>
      <c r="G445" s="7"/>
      <c r="H445" s="6"/>
      <c r="I445" s="6"/>
      <c r="J445" s="6"/>
      <c r="K445" s="141"/>
      <c r="L445" s="141"/>
      <c r="M445" s="141"/>
      <c r="N445" s="114"/>
      <c r="O445" s="121"/>
      <c r="P445" s="114"/>
      <c r="Q445" s="114"/>
      <c r="R445" s="114"/>
      <c r="S445" s="9"/>
      <c r="T445" s="114"/>
      <c r="U445" s="114"/>
      <c r="V445" s="10"/>
      <c r="W445" s="154"/>
    </row>
    <row r="446" spans="1:23" s="14" customFormat="1" x14ac:dyDescent="0.25">
      <c r="A446" s="177"/>
      <c r="B446" s="2"/>
      <c r="C446" s="3"/>
      <c r="D446" s="4"/>
      <c r="E446" s="5"/>
      <c r="F446" s="6"/>
      <c r="G446" s="7"/>
      <c r="H446" s="6"/>
      <c r="I446" s="6"/>
      <c r="J446" s="6"/>
      <c r="K446" s="141"/>
      <c r="L446" s="141"/>
      <c r="M446" s="141"/>
      <c r="N446" s="114"/>
      <c r="O446" s="121"/>
      <c r="P446" s="114"/>
      <c r="Q446" s="114"/>
      <c r="R446" s="114"/>
      <c r="S446" s="9"/>
      <c r="T446" s="114"/>
      <c r="U446" s="114"/>
      <c r="V446" s="10"/>
      <c r="W446" s="154"/>
    </row>
    <row r="447" spans="1:23" s="14" customFormat="1" x14ac:dyDescent="0.25">
      <c r="A447" s="177"/>
      <c r="B447" s="2"/>
      <c r="C447" s="3"/>
      <c r="D447" s="4"/>
      <c r="E447" s="5"/>
      <c r="F447" s="6"/>
      <c r="G447" s="7"/>
      <c r="H447" s="6"/>
      <c r="I447" s="6"/>
      <c r="J447" s="6"/>
      <c r="K447" s="141"/>
      <c r="L447" s="141"/>
      <c r="M447" s="141"/>
      <c r="N447" s="114"/>
      <c r="O447" s="121"/>
      <c r="P447" s="114"/>
      <c r="Q447" s="114"/>
      <c r="R447" s="114"/>
      <c r="S447" s="9"/>
      <c r="T447" s="114"/>
      <c r="U447" s="114"/>
      <c r="V447" s="10"/>
      <c r="W447" s="154"/>
    </row>
    <row r="448" spans="1:23" s="14" customFormat="1" x14ac:dyDescent="0.25">
      <c r="A448" s="177"/>
      <c r="B448" s="2"/>
      <c r="C448" s="3"/>
      <c r="D448" s="4"/>
      <c r="E448" s="5"/>
      <c r="F448" s="6"/>
      <c r="G448" s="7"/>
      <c r="H448" s="6"/>
      <c r="I448" s="6"/>
      <c r="J448" s="6"/>
      <c r="K448" s="141"/>
      <c r="L448" s="141"/>
      <c r="M448" s="141"/>
      <c r="N448" s="114"/>
      <c r="O448" s="121"/>
      <c r="P448" s="114"/>
      <c r="Q448" s="114"/>
      <c r="R448" s="114"/>
      <c r="S448" s="9"/>
      <c r="T448" s="114"/>
      <c r="U448" s="114"/>
      <c r="V448" s="10"/>
      <c r="W448" s="154"/>
    </row>
    <row r="449" spans="1:23" s="14" customFormat="1" x14ac:dyDescent="0.25">
      <c r="A449" s="177"/>
      <c r="B449" s="2"/>
      <c r="C449" s="3"/>
      <c r="D449" s="4"/>
      <c r="E449" s="5"/>
      <c r="F449" s="6"/>
      <c r="G449" s="7"/>
      <c r="H449" s="6"/>
      <c r="I449" s="6"/>
      <c r="J449" s="6"/>
      <c r="K449" s="141"/>
      <c r="L449" s="141"/>
      <c r="M449" s="141"/>
      <c r="N449" s="114"/>
      <c r="O449" s="121"/>
      <c r="P449" s="114"/>
      <c r="Q449" s="114"/>
      <c r="R449" s="114"/>
      <c r="S449" s="9"/>
      <c r="T449" s="114"/>
      <c r="U449" s="114"/>
      <c r="V449" s="10"/>
      <c r="W449" s="154"/>
    </row>
    <row r="450" spans="1:23" s="14" customFormat="1" x14ac:dyDescent="0.25">
      <c r="A450" s="177"/>
      <c r="B450" s="2"/>
      <c r="C450" s="3"/>
      <c r="D450" s="4"/>
      <c r="E450" s="5"/>
      <c r="F450" s="6"/>
      <c r="G450" s="7"/>
      <c r="H450" s="6"/>
      <c r="I450" s="6"/>
      <c r="J450" s="6"/>
      <c r="K450" s="141"/>
      <c r="L450" s="141"/>
      <c r="M450" s="141"/>
      <c r="N450" s="114"/>
      <c r="O450" s="121"/>
      <c r="P450" s="114"/>
      <c r="Q450" s="114"/>
      <c r="R450" s="114"/>
      <c r="S450" s="9"/>
      <c r="T450" s="114"/>
      <c r="U450" s="114"/>
      <c r="V450" s="10"/>
      <c r="W450" s="154"/>
    </row>
    <row r="451" spans="1:23" s="14" customFormat="1" x14ac:dyDescent="0.25">
      <c r="A451" s="177"/>
      <c r="B451" s="2"/>
      <c r="C451" s="3"/>
      <c r="D451" s="4"/>
      <c r="E451" s="5"/>
      <c r="F451" s="6"/>
      <c r="G451" s="7"/>
      <c r="H451" s="6"/>
      <c r="I451" s="6"/>
      <c r="J451" s="6"/>
      <c r="K451" s="141"/>
      <c r="L451" s="141"/>
      <c r="M451" s="141"/>
      <c r="N451" s="114"/>
      <c r="O451" s="121"/>
      <c r="P451" s="114"/>
      <c r="Q451" s="114"/>
      <c r="R451" s="114"/>
      <c r="S451" s="9"/>
      <c r="T451" s="114"/>
      <c r="U451" s="114"/>
      <c r="V451" s="10"/>
      <c r="W451" s="154"/>
    </row>
    <row r="452" spans="1:23" s="14" customFormat="1" x14ac:dyDescent="0.25">
      <c r="A452" s="177"/>
      <c r="B452" s="2"/>
      <c r="C452" s="3"/>
      <c r="D452" s="4"/>
      <c r="E452" s="5"/>
      <c r="F452" s="6"/>
      <c r="G452" s="7"/>
      <c r="H452" s="6"/>
      <c r="I452" s="6"/>
      <c r="J452" s="6"/>
      <c r="K452" s="141"/>
      <c r="L452" s="141"/>
      <c r="M452" s="141"/>
      <c r="N452" s="114"/>
      <c r="O452" s="121"/>
      <c r="P452" s="114"/>
      <c r="Q452" s="114"/>
      <c r="R452" s="114"/>
      <c r="S452" s="9"/>
      <c r="T452" s="114"/>
      <c r="U452" s="114"/>
      <c r="V452" s="10"/>
      <c r="W452" s="154"/>
    </row>
    <row r="453" spans="1:23" s="14" customFormat="1" x14ac:dyDescent="0.25">
      <c r="A453" s="177"/>
      <c r="B453" s="2"/>
      <c r="C453" s="3"/>
      <c r="D453" s="4"/>
      <c r="E453" s="5"/>
      <c r="F453" s="6"/>
      <c r="G453" s="7"/>
      <c r="H453" s="6"/>
      <c r="I453" s="6"/>
      <c r="J453" s="6"/>
      <c r="K453" s="141"/>
      <c r="L453" s="141"/>
      <c r="M453" s="141"/>
      <c r="N453" s="114"/>
      <c r="O453" s="121"/>
      <c r="P453" s="114"/>
      <c r="Q453" s="114"/>
      <c r="R453" s="114"/>
      <c r="S453" s="9"/>
      <c r="T453" s="114"/>
      <c r="U453" s="114"/>
      <c r="V453" s="10"/>
      <c r="W453" s="154"/>
    </row>
    <row r="454" spans="1:23" s="14" customFormat="1" x14ac:dyDescent="0.25">
      <c r="A454" s="177"/>
      <c r="B454" s="2"/>
      <c r="C454" s="3"/>
      <c r="D454" s="4"/>
      <c r="E454" s="5"/>
      <c r="F454" s="6"/>
      <c r="G454" s="7"/>
      <c r="H454" s="6"/>
      <c r="I454" s="6"/>
      <c r="J454" s="6"/>
      <c r="K454" s="141"/>
      <c r="L454" s="141"/>
      <c r="M454" s="141"/>
      <c r="N454" s="114"/>
      <c r="O454" s="121"/>
      <c r="P454" s="114"/>
      <c r="Q454" s="114"/>
      <c r="R454" s="114"/>
      <c r="S454" s="9"/>
      <c r="T454" s="114"/>
      <c r="U454" s="114"/>
      <c r="V454" s="10"/>
      <c r="W454" s="154"/>
    </row>
    <row r="455" spans="1:23" s="14" customFormat="1" x14ac:dyDescent="0.25">
      <c r="A455" s="177"/>
      <c r="B455" s="2"/>
      <c r="C455" s="3"/>
      <c r="D455" s="4"/>
      <c r="E455" s="5"/>
      <c r="F455" s="6"/>
      <c r="G455" s="7"/>
      <c r="H455" s="6"/>
      <c r="I455" s="6"/>
      <c r="J455" s="6"/>
      <c r="K455" s="141"/>
      <c r="L455" s="141"/>
      <c r="M455" s="141"/>
      <c r="N455" s="114"/>
      <c r="O455" s="121"/>
      <c r="P455" s="114"/>
      <c r="Q455" s="114"/>
      <c r="R455" s="114"/>
      <c r="S455" s="9"/>
      <c r="T455" s="114"/>
      <c r="U455" s="114"/>
      <c r="V455" s="10"/>
      <c r="W455" s="154"/>
    </row>
    <row r="456" spans="1:23" s="14" customFormat="1" x14ac:dyDescent="0.25">
      <c r="A456" s="177"/>
      <c r="B456" s="2"/>
      <c r="C456" s="3"/>
      <c r="D456" s="4"/>
      <c r="E456" s="5"/>
      <c r="F456" s="6"/>
      <c r="G456" s="7"/>
      <c r="H456" s="6"/>
      <c r="I456" s="6"/>
      <c r="J456" s="6"/>
      <c r="K456" s="141"/>
      <c r="L456" s="141"/>
      <c r="M456" s="141"/>
      <c r="N456" s="114"/>
      <c r="O456" s="121"/>
      <c r="P456" s="114"/>
      <c r="Q456" s="114"/>
      <c r="R456" s="114"/>
      <c r="S456" s="9"/>
      <c r="T456" s="114"/>
      <c r="U456" s="114"/>
      <c r="V456" s="10"/>
      <c r="W456" s="154"/>
    </row>
    <row r="457" spans="1:23" s="14" customFormat="1" x14ac:dyDescent="0.25">
      <c r="A457" s="177"/>
      <c r="B457" s="2"/>
      <c r="C457" s="3"/>
      <c r="D457" s="4"/>
      <c r="E457" s="5"/>
      <c r="F457" s="6"/>
      <c r="G457" s="7"/>
      <c r="H457" s="6"/>
      <c r="I457" s="6"/>
      <c r="J457" s="6"/>
      <c r="K457" s="141"/>
      <c r="L457" s="141"/>
      <c r="M457" s="141"/>
      <c r="N457" s="114"/>
      <c r="O457" s="121"/>
      <c r="P457" s="114"/>
      <c r="Q457" s="114"/>
      <c r="R457" s="114"/>
      <c r="S457" s="9"/>
      <c r="T457" s="114"/>
      <c r="U457" s="114"/>
      <c r="V457" s="10"/>
      <c r="W457" s="154"/>
    </row>
    <row r="458" spans="1:23" s="14" customFormat="1" x14ac:dyDescent="0.25">
      <c r="A458" s="177"/>
      <c r="B458" s="2"/>
      <c r="C458" s="3"/>
      <c r="D458" s="4"/>
      <c r="E458" s="5"/>
      <c r="F458" s="6"/>
      <c r="G458" s="7"/>
      <c r="H458" s="6"/>
      <c r="I458" s="6"/>
      <c r="J458" s="6"/>
      <c r="K458" s="141"/>
      <c r="L458" s="141"/>
      <c r="M458" s="141"/>
      <c r="N458" s="114"/>
      <c r="O458" s="121"/>
      <c r="P458" s="114"/>
      <c r="Q458" s="114"/>
      <c r="R458" s="114"/>
      <c r="S458" s="9"/>
      <c r="T458" s="114"/>
      <c r="U458" s="114"/>
      <c r="V458" s="10"/>
      <c r="W458" s="154"/>
    </row>
    <row r="459" spans="1:23" s="14" customFormat="1" x14ac:dyDescent="0.25">
      <c r="A459" s="177"/>
      <c r="B459" s="2"/>
      <c r="C459" s="3"/>
      <c r="D459" s="4"/>
      <c r="E459" s="5"/>
      <c r="F459" s="6"/>
      <c r="G459" s="7"/>
      <c r="H459" s="6"/>
      <c r="I459" s="6"/>
      <c r="J459" s="6"/>
      <c r="K459" s="141"/>
      <c r="L459" s="141"/>
      <c r="M459" s="141"/>
      <c r="N459" s="114"/>
      <c r="O459" s="121"/>
      <c r="P459" s="114"/>
      <c r="Q459" s="114"/>
      <c r="R459" s="114"/>
      <c r="S459" s="9"/>
      <c r="T459" s="114"/>
      <c r="U459" s="114"/>
      <c r="V459" s="10"/>
      <c r="W459" s="154"/>
    </row>
    <row r="460" spans="1:23" s="14" customFormat="1" x14ac:dyDescent="0.25">
      <c r="A460" s="177"/>
      <c r="B460" s="2"/>
      <c r="C460" s="3"/>
      <c r="D460" s="4"/>
      <c r="E460" s="5"/>
      <c r="F460" s="6"/>
      <c r="G460" s="7"/>
      <c r="H460" s="6"/>
      <c r="I460" s="6"/>
      <c r="J460" s="6"/>
      <c r="K460" s="141"/>
      <c r="L460" s="141"/>
      <c r="M460" s="141"/>
      <c r="N460" s="114"/>
      <c r="O460" s="121"/>
      <c r="P460" s="114"/>
      <c r="Q460" s="114"/>
      <c r="R460" s="114"/>
      <c r="S460" s="9"/>
      <c r="T460" s="114"/>
      <c r="U460" s="114"/>
      <c r="V460" s="10"/>
      <c r="W460" s="154"/>
    </row>
    <row r="461" spans="1:23" s="14" customFormat="1" x14ac:dyDescent="0.25">
      <c r="A461" s="177"/>
      <c r="B461" s="2"/>
      <c r="C461" s="3"/>
      <c r="D461" s="4"/>
      <c r="E461" s="5"/>
      <c r="F461" s="6"/>
      <c r="G461" s="7"/>
      <c r="H461" s="6"/>
      <c r="I461" s="6"/>
      <c r="J461" s="6"/>
      <c r="K461" s="141"/>
      <c r="L461" s="141"/>
      <c r="M461" s="141"/>
      <c r="N461" s="114"/>
      <c r="O461" s="121"/>
      <c r="P461" s="114"/>
      <c r="Q461" s="114"/>
      <c r="R461" s="114"/>
      <c r="S461" s="9"/>
      <c r="T461" s="114"/>
      <c r="U461" s="114"/>
      <c r="V461" s="10"/>
      <c r="W461" s="154"/>
    </row>
    <row r="462" spans="1:23" s="14" customFormat="1" x14ac:dyDescent="0.25">
      <c r="A462" s="177"/>
      <c r="B462" s="2"/>
      <c r="C462" s="3"/>
      <c r="D462" s="4"/>
      <c r="E462" s="5"/>
      <c r="F462" s="6"/>
      <c r="G462" s="7"/>
      <c r="H462" s="6"/>
      <c r="I462" s="6"/>
      <c r="J462" s="6"/>
      <c r="K462" s="141"/>
      <c r="L462" s="141"/>
      <c r="M462" s="141"/>
      <c r="N462" s="114"/>
      <c r="O462" s="121"/>
      <c r="P462" s="114"/>
      <c r="Q462" s="114"/>
      <c r="R462" s="114"/>
      <c r="S462" s="9"/>
      <c r="T462" s="114"/>
      <c r="U462" s="114"/>
      <c r="V462" s="10"/>
      <c r="W462" s="154"/>
    </row>
    <row r="463" spans="1:23" s="14" customFormat="1" x14ac:dyDescent="0.25">
      <c r="A463" s="177"/>
      <c r="B463" s="2"/>
      <c r="C463" s="3"/>
      <c r="D463" s="4"/>
      <c r="E463" s="5"/>
      <c r="F463" s="6"/>
      <c r="G463" s="7"/>
      <c r="H463" s="6"/>
      <c r="I463" s="6"/>
      <c r="J463" s="6"/>
      <c r="K463" s="141"/>
      <c r="L463" s="141"/>
      <c r="M463" s="141"/>
      <c r="N463" s="114"/>
      <c r="O463" s="121"/>
      <c r="P463" s="114"/>
      <c r="Q463" s="114"/>
      <c r="R463" s="114"/>
      <c r="S463" s="9"/>
      <c r="T463" s="114"/>
      <c r="U463" s="114"/>
      <c r="V463" s="10"/>
      <c r="W463" s="154"/>
    </row>
    <row r="464" spans="1:23" s="14" customFormat="1" x14ac:dyDescent="0.25">
      <c r="A464" s="177"/>
      <c r="B464" s="2"/>
      <c r="C464" s="3"/>
      <c r="D464" s="4"/>
      <c r="E464" s="5"/>
      <c r="F464" s="6"/>
      <c r="G464" s="7"/>
      <c r="H464" s="6"/>
      <c r="I464" s="6"/>
      <c r="J464" s="6"/>
      <c r="K464" s="141"/>
      <c r="L464" s="141"/>
      <c r="M464" s="141"/>
      <c r="N464" s="114"/>
      <c r="O464" s="121"/>
      <c r="P464" s="114"/>
      <c r="Q464" s="114"/>
      <c r="R464" s="114"/>
      <c r="S464" s="9"/>
      <c r="T464" s="114"/>
      <c r="U464" s="114"/>
      <c r="V464" s="10"/>
      <c r="W464" s="154"/>
    </row>
    <row r="465" spans="1:23" s="14" customFormat="1" x14ac:dyDescent="0.25">
      <c r="A465" s="177"/>
      <c r="B465" s="2"/>
      <c r="C465" s="3"/>
      <c r="D465" s="4"/>
      <c r="E465" s="5"/>
      <c r="F465" s="6"/>
      <c r="G465" s="7"/>
      <c r="H465" s="6"/>
      <c r="I465" s="6"/>
      <c r="J465" s="6"/>
      <c r="K465" s="141"/>
      <c r="L465" s="141"/>
      <c r="M465" s="141"/>
      <c r="N465" s="114"/>
      <c r="O465" s="121"/>
      <c r="P465" s="114"/>
      <c r="Q465" s="114"/>
      <c r="R465" s="114"/>
      <c r="S465" s="9"/>
      <c r="T465" s="114"/>
      <c r="U465" s="114"/>
      <c r="V465" s="10"/>
      <c r="W465" s="154"/>
    </row>
    <row r="466" spans="1:23" s="14" customFormat="1" x14ac:dyDescent="0.25">
      <c r="A466" s="177"/>
      <c r="B466" s="2"/>
      <c r="C466" s="3"/>
      <c r="D466" s="4"/>
      <c r="E466" s="5"/>
      <c r="F466" s="6"/>
      <c r="G466" s="7"/>
      <c r="H466" s="6"/>
      <c r="I466" s="6"/>
      <c r="J466" s="6"/>
      <c r="K466" s="141"/>
      <c r="L466" s="141"/>
      <c r="M466" s="141"/>
      <c r="N466" s="114"/>
      <c r="O466" s="121"/>
      <c r="P466" s="114"/>
      <c r="Q466" s="114"/>
      <c r="R466" s="114"/>
      <c r="S466" s="9"/>
      <c r="T466" s="114"/>
      <c r="U466" s="114"/>
      <c r="V466" s="10"/>
      <c r="W466" s="154"/>
    </row>
    <row r="467" spans="1:23" s="14" customFormat="1" x14ac:dyDescent="0.25">
      <c r="A467" s="177"/>
      <c r="B467" s="2"/>
      <c r="C467" s="3"/>
      <c r="D467" s="4"/>
      <c r="E467" s="5"/>
      <c r="F467" s="6"/>
      <c r="G467" s="7"/>
      <c r="H467" s="6"/>
      <c r="I467" s="6"/>
      <c r="J467" s="6"/>
      <c r="K467" s="141"/>
      <c r="L467" s="141"/>
      <c r="M467" s="141"/>
      <c r="N467" s="114"/>
      <c r="O467" s="121"/>
      <c r="P467" s="114"/>
      <c r="Q467" s="114"/>
      <c r="R467" s="114"/>
      <c r="S467" s="9"/>
      <c r="T467" s="114"/>
      <c r="U467" s="114"/>
      <c r="V467" s="10"/>
      <c r="W467" s="154"/>
    </row>
    <row r="468" spans="1:23" s="14" customFormat="1" x14ac:dyDescent="0.25">
      <c r="A468" s="177"/>
      <c r="B468" s="2"/>
      <c r="C468" s="3"/>
      <c r="D468" s="4"/>
      <c r="E468" s="5"/>
      <c r="F468" s="6"/>
      <c r="G468" s="7"/>
      <c r="H468" s="6"/>
      <c r="I468" s="6"/>
      <c r="J468" s="6"/>
      <c r="K468" s="141"/>
      <c r="L468" s="141"/>
      <c r="M468" s="141"/>
      <c r="N468" s="114"/>
      <c r="O468" s="121"/>
      <c r="P468" s="114"/>
      <c r="Q468" s="114"/>
      <c r="R468" s="114"/>
      <c r="S468" s="9"/>
      <c r="T468" s="114"/>
      <c r="U468" s="114"/>
      <c r="V468" s="10"/>
      <c r="W468" s="154"/>
    </row>
    <row r="469" spans="1:23" s="14" customFormat="1" x14ac:dyDescent="0.25">
      <c r="A469" s="177"/>
      <c r="B469" s="2"/>
      <c r="C469" s="3"/>
      <c r="D469" s="4"/>
      <c r="E469" s="5"/>
      <c r="F469" s="6"/>
      <c r="G469" s="7"/>
      <c r="H469" s="6"/>
      <c r="I469" s="6"/>
      <c r="J469" s="6"/>
      <c r="K469" s="141"/>
      <c r="L469" s="141"/>
      <c r="M469" s="141"/>
      <c r="N469" s="114"/>
      <c r="O469" s="121"/>
      <c r="P469" s="114"/>
      <c r="Q469" s="114"/>
      <c r="R469" s="114"/>
      <c r="S469" s="9"/>
      <c r="T469" s="114"/>
      <c r="U469" s="114"/>
      <c r="V469" s="10"/>
      <c r="W469" s="154"/>
    </row>
    <row r="470" spans="1:23" s="14" customFormat="1" x14ac:dyDescent="0.25">
      <c r="A470" s="177"/>
      <c r="B470" s="2"/>
      <c r="C470" s="3"/>
      <c r="D470" s="4"/>
      <c r="E470" s="5"/>
      <c r="F470" s="6"/>
      <c r="G470" s="7"/>
      <c r="H470" s="6"/>
      <c r="I470" s="6"/>
      <c r="J470" s="6"/>
      <c r="K470" s="141"/>
      <c r="L470" s="141"/>
      <c r="M470" s="141"/>
      <c r="N470" s="114"/>
      <c r="O470" s="121"/>
      <c r="P470" s="114"/>
      <c r="Q470" s="114"/>
      <c r="R470" s="114"/>
      <c r="S470" s="9"/>
      <c r="T470" s="114"/>
      <c r="U470" s="114"/>
      <c r="V470" s="10"/>
      <c r="W470" s="154"/>
    </row>
    <row r="471" spans="1:23" s="14" customFormat="1" x14ac:dyDescent="0.25">
      <c r="A471" s="177"/>
      <c r="B471" s="2"/>
      <c r="C471" s="3"/>
      <c r="D471" s="4"/>
      <c r="E471" s="5"/>
      <c r="F471" s="6"/>
      <c r="G471" s="7"/>
      <c r="H471" s="6"/>
      <c r="I471" s="6"/>
      <c r="J471" s="6"/>
      <c r="K471" s="141"/>
      <c r="L471" s="141"/>
      <c r="M471" s="141"/>
      <c r="N471" s="114"/>
      <c r="O471" s="121"/>
      <c r="P471" s="114"/>
      <c r="Q471" s="114"/>
      <c r="R471" s="114"/>
      <c r="S471" s="9"/>
      <c r="T471" s="114"/>
      <c r="U471" s="114"/>
      <c r="V471" s="10"/>
      <c r="W471" s="154"/>
    </row>
    <row r="472" spans="1:23" s="14" customFormat="1" x14ac:dyDescent="0.25">
      <c r="A472" s="177"/>
      <c r="B472" s="2"/>
      <c r="C472" s="3"/>
      <c r="D472" s="4"/>
      <c r="E472" s="5"/>
      <c r="F472" s="6"/>
      <c r="G472" s="7"/>
      <c r="H472" s="6"/>
      <c r="I472" s="6"/>
      <c r="J472" s="6"/>
      <c r="K472" s="141"/>
      <c r="L472" s="141"/>
      <c r="M472" s="141"/>
      <c r="N472" s="114"/>
      <c r="O472" s="121"/>
      <c r="P472" s="114"/>
      <c r="Q472" s="114"/>
      <c r="R472" s="114"/>
      <c r="S472" s="9"/>
      <c r="T472" s="114"/>
      <c r="U472" s="114"/>
      <c r="V472" s="10"/>
      <c r="W472" s="154"/>
    </row>
    <row r="473" spans="1:23" s="14" customFormat="1" x14ac:dyDescent="0.25">
      <c r="A473" s="177"/>
      <c r="B473" s="2"/>
      <c r="C473" s="3"/>
      <c r="D473" s="4"/>
      <c r="E473" s="5"/>
      <c r="F473" s="6"/>
      <c r="G473" s="7"/>
      <c r="H473" s="6"/>
      <c r="I473" s="6"/>
      <c r="J473" s="6"/>
      <c r="K473" s="141"/>
      <c r="L473" s="141"/>
      <c r="M473" s="141"/>
      <c r="N473" s="114"/>
      <c r="O473" s="121"/>
      <c r="P473" s="114"/>
      <c r="Q473" s="114"/>
      <c r="R473" s="114"/>
      <c r="S473" s="9"/>
      <c r="T473" s="114"/>
      <c r="U473" s="114"/>
      <c r="V473" s="10"/>
      <c r="W473" s="154"/>
    </row>
    <row r="474" spans="1:23" s="14" customFormat="1" x14ac:dyDescent="0.25">
      <c r="A474" s="177"/>
      <c r="B474" s="2"/>
      <c r="C474" s="3"/>
      <c r="D474" s="4"/>
      <c r="E474" s="5"/>
      <c r="F474" s="6"/>
      <c r="G474" s="7"/>
      <c r="H474" s="6"/>
      <c r="I474" s="6"/>
      <c r="J474" s="6"/>
      <c r="K474" s="141"/>
      <c r="L474" s="141"/>
      <c r="M474" s="141"/>
      <c r="N474" s="114"/>
      <c r="O474" s="121"/>
      <c r="P474" s="114"/>
      <c r="Q474" s="114"/>
      <c r="R474" s="114"/>
      <c r="S474" s="9"/>
      <c r="T474" s="114"/>
      <c r="U474" s="114"/>
      <c r="V474" s="10"/>
      <c r="W474" s="154"/>
    </row>
    <row r="475" spans="1:23" s="14" customFormat="1" x14ac:dyDescent="0.25">
      <c r="A475" s="177"/>
      <c r="B475" s="2"/>
      <c r="C475" s="3"/>
      <c r="D475" s="4"/>
      <c r="E475" s="5"/>
      <c r="F475" s="6"/>
      <c r="G475" s="7"/>
      <c r="H475" s="6"/>
      <c r="I475" s="6"/>
      <c r="J475" s="6"/>
      <c r="K475" s="141"/>
      <c r="L475" s="141"/>
      <c r="M475" s="141"/>
      <c r="N475" s="114"/>
      <c r="O475" s="121"/>
      <c r="P475" s="114"/>
      <c r="Q475" s="114"/>
      <c r="R475" s="114"/>
      <c r="S475" s="9"/>
      <c r="T475" s="114"/>
      <c r="U475" s="114"/>
      <c r="V475" s="10"/>
      <c r="W475" s="154"/>
    </row>
    <row r="476" spans="1:23" s="14" customFormat="1" x14ac:dyDescent="0.25">
      <c r="A476" s="177"/>
      <c r="B476" s="2"/>
      <c r="C476" s="3"/>
      <c r="D476" s="4"/>
      <c r="E476" s="5"/>
      <c r="F476" s="6"/>
      <c r="G476" s="7"/>
      <c r="H476" s="6"/>
      <c r="I476" s="6"/>
      <c r="J476" s="6"/>
      <c r="K476" s="141"/>
      <c r="L476" s="141"/>
      <c r="M476" s="141"/>
      <c r="N476" s="114"/>
      <c r="O476" s="121"/>
      <c r="P476" s="114"/>
      <c r="Q476" s="114"/>
      <c r="R476" s="114"/>
      <c r="S476" s="9"/>
      <c r="T476" s="114"/>
      <c r="U476" s="114"/>
      <c r="V476" s="10"/>
      <c r="W476" s="154"/>
    </row>
    <row r="477" spans="1:23" s="14" customFormat="1" x14ac:dyDescent="0.25">
      <c r="A477" s="177"/>
      <c r="B477" s="2"/>
      <c r="C477" s="3"/>
      <c r="D477" s="4"/>
      <c r="E477" s="5"/>
      <c r="F477" s="6"/>
      <c r="G477" s="7"/>
      <c r="H477" s="6"/>
      <c r="I477" s="6"/>
      <c r="J477" s="6"/>
      <c r="K477" s="141"/>
      <c r="L477" s="141"/>
      <c r="M477" s="141"/>
      <c r="N477" s="114"/>
      <c r="O477" s="121"/>
      <c r="P477" s="114"/>
      <c r="Q477" s="114"/>
      <c r="R477" s="114"/>
      <c r="S477" s="9"/>
      <c r="T477" s="114"/>
      <c r="U477" s="114"/>
      <c r="V477" s="10"/>
      <c r="W477" s="154"/>
    </row>
    <row r="478" spans="1:23" s="14" customFormat="1" x14ac:dyDescent="0.25">
      <c r="A478" s="177"/>
      <c r="B478" s="2"/>
      <c r="C478" s="3"/>
      <c r="D478" s="4"/>
      <c r="E478" s="5"/>
      <c r="F478" s="6"/>
      <c r="G478" s="7"/>
      <c r="H478" s="6"/>
      <c r="I478" s="6"/>
      <c r="J478" s="6"/>
      <c r="K478" s="141"/>
      <c r="L478" s="141"/>
      <c r="M478" s="141"/>
      <c r="N478" s="114"/>
      <c r="O478" s="121"/>
      <c r="P478" s="114"/>
      <c r="Q478" s="114"/>
      <c r="R478" s="114"/>
      <c r="S478" s="9"/>
      <c r="T478" s="114"/>
      <c r="U478" s="114"/>
      <c r="V478" s="10"/>
      <c r="W478" s="154"/>
    </row>
    <row r="479" spans="1:23" s="14" customFormat="1" x14ac:dyDescent="0.25">
      <c r="A479" s="177"/>
      <c r="B479" s="2"/>
      <c r="C479" s="3"/>
      <c r="D479" s="4"/>
      <c r="E479" s="5"/>
      <c r="F479" s="6"/>
      <c r="G479" s="7"/>
      <c r="H479" s="6"/>
      <c r="I479" s="6"/>
      <c r="J479" s="6"/>
      <c r="K479" s="141"/>
      <c r="L479" s="141"/>
      <c r="M479" s="141"/>
      <c r="N479" s="114"/>
      <c r="O479" s="121"/>
      <c r="P479" s="114"/>
      <c r="Q479" s="114"/>
      <c r="R479" s="114"/>
      <c r="S479" s="9"/>
      <c r="T479" s="114"/>
      <c r="U479" s="114"/>
      <c r="V479" s="10"/>
      <c r="W479" s="154"/>
    </row>
    <row r="480" spans="1:23" s="14" customFormat="1" x14ac:dyDescent="0.25">
      <c r="A480" s="177"/>
      <c r="B480" s="2"/>
      <c r="C480" s="3"/>
      <c r="D480" s="4"/>
      <c r="E480" s="5"/>
      <c r="F480" s="6"/>
      <c r="G480" s="7"/>
      <c r="H480" s="6"/>
      <c r="I480" s="6"/>
      <c r="J480" s="6"/>
      <c r="K480" s="141"/>
      <c r="L480" s="141"/>
      <c r="M480" s="141"/>
      <c r="N480" s="114"/>
      <c r="O480" s="121"/>
      <c r="P480" s="114"/>
      <c r="Q480" s="114"/>
      <c r="R480" s="114"/>
      <c r="S480" s="9"/>
      <c r="T480" s="114"/>
      <c r="U480" s="114"/>
      <c r="V480" s="10"/>
      <c r="W480" s="154"/>
    </row>
    <row r="481" spans="1:23" s="14" customFormat="1" x14ac:dyDescent="0.25">
      <c r="A481" s="177"/>
      <c r="B481" s="2"/>
      <c r="C481" s="3"/>
      <c r="D481" s="4"/>
      <c r="E481" s="5"/>
      <c r="F481" s="6"/>
      <c r="G481" s="7"/>
      <c r="H481" s="6"/>
      <c r="I481" s="6"/>
      <c r="J481" s="6"/>
      <c r="K481" s="141"/>
      <c r="L481" s="141"/>
      <c r="M481" s="141"/>
      <c r="N481" s="114"/>
      <c r="O481" s="121"/>
      <c r="P481" s="114"/>
      <c r="Q481" s="114"/>
      <c r="R481" s="114"/>
      <c r="S481" s="9"/>
      <c r="T481" s="114"/>
      <c r="U481" s="114"/>
      <c r="V481" s="10"/>
      <c r="W481" s="154"/>
    </row>
    <row r="482" spans="1:23" s="14" customFormat="1" x14ac:dyDescent="0.25">
      <c r="A482" s="177"/>
      <c r="B482" s="2"/>
      <c r="C482" s="3"/>
      <c r="D482" s="4"/>
      <c r="E482" s="5"/>
      <c r="F482" s="6"/>
      <c r="G482" s="7"/>
      <c r="H482" s="6"/>
      <c r="I482" s="6"/>
      <c r="J482" s="6"/>
      <c r="K482" s="141"/>
      <c r="L482" s="141"/>
      <c r="M482" s="141"/>
      <c r="N482" s="114"/>
      <c r="O482" s="121"/>
      <c r="P482" s="114"/>
      <c r="Q482" s="114"/>
      <c r="R482" s="114"/>
      <c r="S482" s="9"/>
      <c r="T482" s="114"/>
      <c r="U482" s="114"/>
      <c r="V482" s="10"/>
      <c r="W482" s="154"/>
    </row>
    <row r="483" spans="1:23" s="14" customFormat="1" x14ac:dyDescent="0.25">
      <c r="A483" s="177"/>
      <c r="B483" s="2"/>
      <c r="C483" s="3"/>
      <c r="D483" s="4"/>
      <c r="E483" s="5"/>
      <c r="F483" s="6"/>
      <c r="G483" s="7"/>
      <c r="H483" s="6"/>
      <c r="I483" s="6"/>
      <c r="J483" s="6"/>
      <c r="K483" s="141"/>
      <c r="L483" s="141"/>
      <c r="M483" s="141"/>
      <c r="N483" s="114"/>
      <c r="O483" s="121"/>
      <c r="P483" s="114"/>
      <c r="Q483" s="114"/>
      <c r="R483" s="114"/>
      <c r="S483" s="9"/>
      <c r="T483" s="114"/>
      <c r="U483" s="114"/>
      <c r="V483" s="10"/>
      <c r="W483" s="154"/>
    </row>
    <row r="484" spans="1:23" s="14" customFormat="1" x14ac:dyDescent="0.25">
      <c r="A484" s="177"/>
      <c r="B484" s="2"/>
      <c r="C484" s="3"/>
      <c r="D484" s="4"/>
      <c r="E484" s="5"/>
      <c r="F484" s="6"/>
      <c r="G484" s="7"/>
      <c r="H484" s="6"/>
      <c r="I484" s="6"/>
      <c r="J484" s="6"/>
      <c r="K484" s="141"/>
      <c r="L484" s="141"/>
      <c r="M484" s="141"/>
      <c r="N484" s="114"/>
      <c r="O484" s="121"/>
      <c r="P484" s="114"/>
      <c r="Q484" s="114"/>
      <c r="R484" s="114"/>
      <c r="S484" s="9"/>
      <c r="T484" s="114"/>
      <c r="U484" s="114"/>
      <c r="V484" s="10"/>
      <c r="W484" s="154"/>
    </row>
    <row r="485" spans="1:23" s="14" customFormat="1" x14ac:dyDescent="0.25">
      <c r="A485" s="177"/>
      <c r="B485" s="2"/>
      <c r="C485" s="3"/>
      <c r="D485" s="4"/>
      <c r="E485" s="5"/>
      <c r="F485" s="6"/>
      <c r="G485" s="7"/>
      <c r="H485" s="6"/>
      <c r="I485" s="6"/>
      <c r="J485" s="6"/>
      <c r="K485" s="141"/>
      <c r="L485" s="141"/>
      <c r="M485" s="141"/>
      <c r="N485" s="114"/>
      <c r="O485" s="121"/>
      <c r="P485" s="114"/>
      <c r="Q485" s="114"/>
      <c r="R485" s="114"/>
      <c r="S485" s="9"/>
      <c r="T485" s="114"/>
      <c r="U485" s="114"/>
      <c r="V485" s="10"/>
      <c r="W485" s="154"/>
    </row>
    <row r="486" spans="1:23" s="14" customFormat="1" x14ac:dyDescent="0.25">
      <c r="A486" s="177"/>
      <c r="B486" s="2"/>
      <c r="C486" s="3"/>
      <c r="D486" s="4"/>
      <c r="E486" s="5"/>
      <c r="F486" s="6"/>
      <c r="G486" s="7"/>
      <c r="H486" s="6"/>
      <c r="I486" s="6"/>
      <c r="J486" s="6"/>
      <c r="K486" s="141"/>
      <c r="L486" s="141"/>
      <c r="M486" s="141"/>
      <c r="N486" s="114"/>
      <c r="O486" s="121"/>
      <c r="P486" s="114"/>
      <c r="Q486" s="114"/>
      <c r="R486" s="114"/>
      <c r="S486" s="9"/>
      <c r="T486" s="114"/>
      <c r="U486" s="114"/>
      <c r="V486" s="10"/>
      <c r="W486" s="154"/>
    </row>
    <row r="487" spans="1:23" s="14" customFormat="1" x14ac:dyDescent="0.25">
      <c r="A487" s="177"/>
      <c r="B487" s="2"/>
      <c r="C487" s="3"/>
      <c r="D487" s="4"/>
      <c r="E487" s="5"/>
      <c r="F487" s="6"/>
      <c r="G487" s="7"/>
      <c r="H487" s="6"/>
      <c r="I487" s="6"/>
      <c r="J487" s="6"/>
      <c r="K487" s="141"/>
      <c r="L487" s="141"/>
      <c r="M487" s="141"/>
      <c r="N487" s="114"/>
      <c r="O487" s="121"/>
      <c r="P487" s="114"/>
      <c r="Q487" s="114"/>
      <c r="R487" s="114"/>
      <c r="S487" s="9"/>
      <c r="T487" s="114"/>
      <c r="U487" s="114"/>
      <c r="V487" s="10"/>
      <c r="W487" s="154"/>
    </row>
    <row r="488" spans="1:23" s="14" customFormat="1" x14ac:dyDescent="0.25">
      <c r="A488" s="177"/>
      <c r="B488" s="2"/>
      <c r="C488" s="3"/>
      <c r="D488" s="4"/>
      <c r="E488" s="5"/>
      <c r="F488" s="6"/>
      <c r="G488" s="7"/>
      <c r="H488" s="6"/>
      <c r="I488" s="6"/>
      <c r="J488" s="6"/>
      <c r="K488" s="141"/>
      <c r="L488" s="141"/>
      <c r="M488" s="141"/>
      <c r="N488" s="114"/>
      <c r="O488" s="121"/>
      <c r="P488" s="114"/>
      <c r="Q488" s="114"/>
      <c r="R488" s="114"/>
      <c r="S488" s="9"/>
      <c r="T488" s="114"/>
      <c r="U488" s="114"/>
      <c r="V488" s="10"/>
      <c r="W488" s="154"/>
    </row>
    <row r="489" spans="1:23" s="14" customFormat="1" x14ac:dyDescent="0.25">
      <c r="A489" s="177"/>
      <c r="B489" s="2"/>
      <c r="C489" s="3"/>
      <c r="D489" s="4"/>
      <c r="E489" s="5"/>
      <c r="F489" s="6"/>
      <c r="G489" s="7"/>
      <c r="H489" s="6"/>
      <c r="I489" s="6"/>
      <c r="J489" s="6"/>
      <c r="K489" s="141"/>
      <c r="L489" s="141"/>
      <c r="M489" s="141"/>
      <c r="N489" s="114"/>
      <c r="O489" s="121"/>
      <c r="P489" s="114"/>
      <c r="Q489" s="114"/>
      <c r="R489" s="114"/>
      <c r="S489" s="9"/>
      <c r="T489" s="114"/>
      <c r="U489" s="114"/>
      <c r="V489" s="10"/>
      <c r="W489" s="154"/>
    </row>
    <row r="490" spans="1:23" s="14" customFormat="1" x14ac:dyDescent="0.25">
      <c r="A490" s="177"/>
      <c r="B490" s="2"/>
      <c r="C490" s="3"/>
      <c r="D490" s="4"/>
      <c r="E490" s="5"/>
      <c r="F490" s="6"/>
      <c r="G490" s="7"/>
      <c r="H490" s="6"/>
      <c r="I490" s="6"/>
      <c r="J490" s="6"/>
      <c r="K490" s="141"/>
      <c r="L490" s="141"/>
      <c r="M490" s="141"/>
      <c r="N490" s="114"/>
      <c r="O490" s="121"/>
      <c r="P490" s="114"/>
      <c r="Q490" s="114"/>
      <c r="R490" s="114"/>
      <c r="S490" s="9"/>
      <c r="T490" s="114"/>
      <c r="U490" s="114"/>
      <c r="V490" s="10"/>
      <c r="W490" s="154"/>
    </row>
    <row r="491" spans="1:23" s="14" customFormat="1" x14ac:dyDescent="0.25">
      <c r="A491" s="177"/>
      <c r="B491" s="2"/>
      <c r="C491" s="3"/>
      <c r="D491" s="4"/>
      <c r="E491" s="5"/>
      <c r="F491" s="6"/>
      <c r="G491" s="7"/>
      <c r="H491" s="6"/>
      <c r="I491" s="6"/>
      <c r="J491" s="6"/>
      <c r="K491" s="141"/>
      <c r="L491" s="141"/>
      <c r="M491" s="141"/>
      <c r="N491" s="114"/>
      <c r="O491" s="121"/>
      <c r="P491" s="114"/>
      <c r="Q491" s="114"/>
      <c r="R491" s="114"/>
      <c r="S491" s="9"/>
      <c r="T491" s="114"/>
      <c r="U491" s="114"/>
      <c r="V491" s="10"/>
      <c r="W491" s="154"/>
    </row>
    <row r="492" spans="1:23" s="14" customFormat="1" x14ac:dyDescent="0.25">
      <c r="A492" s="177"/>
      <c r="B492" s="2"/>
      <c r="C492" s="3"/>
      <c r="D492" s="4"/>
      <c r="E492" s="5"/>
      <c r="F492" s="6"/>
      <c r="G492" s="7"/>
      <c r="H492" s="6"/>
      <c r="I492" s="6"/>
      <c r="J492" s="6"/>
      <c r="K492" s="141"/>
      <c r="L492" s="141"/>
      <c r="M492" s="141"/>
      <c r="N492" s="114"/>
      <c r="O492" s="121"/>
      <c r="P492" s="114"/>
      <c r="Q492" s="114"/>
      <c r="R492" s="114"/>
      <c r="S492" s="9"/>
      <c r="T492" s="114"/>
      <c r="U492" s="114"/>
      <c r="V492" s="10"/>
      <c r="W492" s="154"/>
    </row>
    <row r="493" spans="1:23" s="14" customFormat="1" x14ac:dyDescent="0.25">
      <c r="A493" s="177"/>
      <c r="B493" s="2"/>
      <c r="C493" s="3"/>
      <c r="D493" s="4"/>
      <c r="E493" s="5"/>
      <c r="F493" s="6"/>
      <c r="G493" s="7"/>
      <c r="H493" s="6"/>
      <c r="I493" s="6"/>
      <c r="J493" s="6"/>
      <c r="K493" s="141"/>
      <c r="L493" s="141"/>
      <c r="M493" s="141"/>
      <c r="N493" s="114"/>
      <c r="O493" s="121"/>
      <c r="P493" s="114"/>
      <c r="Q493" s="114"/>
      <c r="R493" s="114"/>
      <c r="S493" s="9"/>
      <c r="T493" s="114"/>
      <c r="U493" s="114"/>
      <c r="V493" s="10"/>
      <c r="W493" s="154"/>
    </row>
    <row r="494" spans="1:23" s="14" customFormat="1" x14ac:dyDescent="0.25">
      <c r="A494" s="177"/>
      <c r="B494" s="2"/>
      <c r="C494" s="3"/>
      <c r="D494" s="4"/>
      <c r="E494" s="5"/>
      <c r="F494" s="6"/>
      <c r="G494" s="7"/>
      <c r="H494" s="6"/>
      <c r="I494" s="6"/>
      <c r="J494" s="6"/>
      <c r="K494" s="141"/>
      <c r="L494" s="141"/>
      <c r="M494" s="141"/>
      <c r="N494" s="114"/>
      <c r="O494" s="121"/>
      <c r="P494" s="114"/>
      <c r="Q494" s="114"/>
      <c r="R494" s="114"/>
      <c r="S494" s="9"/>
      <c r="T494" s="114"/>
      <c r="U494" s="114"/>
      <c r="V494" s="10"/>
      <c r="W494" s="154"/>
    </row>
    <row r="495" spans="1:23" s="14" customFormat="1" x14ac:dyDescent="0.25">
      <c r="A495" s="177"/>
      <c r="B495" s="2"/>
      <c r="C495" s="3"/>
      <c r="D495" s="4"/>
      <c r="E495" s="5"/>
      <c r="F495" s="6"/>
      <c r="G495" s="7"/>
      <c r="H495" s="6"/>
      <c r="I495" s="6"/>
      <c r="J495" s="6"/>
      <c r="K495" s="141"/>
      <c r="L495" s="141"/>
      <c r="M495" s="141"/>
      <c r="N495" s="114"/>
      <c r="O495" s="121"/>
      <c r="P495" s="114"/>
      <c r="Q495" s="114"/>
      <c r="R495" s="114"/>
      <c r="S495" s="9"/>
      <c r="T495" s="114"/>
      <c r="U495" s="114"/>
      <c r="V495" s="10"/>
      <c r="W495" s="154"/>
    </row>
    <row r="496" spans="1:23" s="14" customFormat="1" x14ac:dyDescent="0.25">
      <c r="A496" s="177"/>
      <c r="B496" s="2"/>
      <c r="C496" s="3"/>
      <c r="D496" s="4"/>
      <c r="E496" s="5"/>
      <c r="F496" s="6"/>
      <c r="G496" s="7"/>
      <c r="H496" s="6"/>
      <c r="I496" s="6"/>
      <c r="J496" s="6"/>
      <c r="K496" s="141"/>
      <c r="L496" s="141"/>
      <c r="M496" s="141"/>
      <c r="N496" s="114"/>
      <c r="O496" s="121"/>
      <c r="P496" s="114"/>
      <c r="Q496" s="114"/>
      <c r="R496" s="114"/>
      <c r="S496" s="9"/>
      <c r="T496" s="114"/>
      <c r="U496" s="114"/>
      <c r="V496" s="10"/>
      <c r="W496" s="154"/>
    </row>
    <row r="497" spans="1:23" s="14" customFormat="1" x14ac:dyDescent="0.25">
      <c r="A497" s="177"/>
      <c r="B497" s="2"/>
      <c r="C497" s="3"/>
      <c r="D497" s="4"/>
      <c r="E497" s="5"/>
      <c r="F497" s="6"/>
      <c r="G497" s="7"/>
      <c r="H497" s="6"/>
      <c r="I497" s="6"/>
      <c r="J497" s="6"/>
      <c r="K497" s="141"/>
      <c r="L497" s="141"/>
      <c r="M497" s="141"/>
      <c r="N497" s="114"/>
      <c r="O497" s="121"/>
      <c r="P497" s="114"/>
      <c r="Q497" s="114"/>
      <c r="R497" s="114"/>
      <c r="S497" s="9"/>
      <c r="T497" s="114"/>
      <c r="U497" s="114"/>
      <c r="V497" s="10"/>
      <c r="W497" s="154"/>
    </row>
    <row r="498" spans="1:23" s="14" customFormat="1" x14ac:dyDescent="0.25">
      <c r="A498" s="177"/>
      <c r="B498" s="2"/>
      <c r="C498" s="3"/>
      <c r="D498" s="4"/>
      <c r="E498" s="5"/>
      <c r="F498" s="6"/>
      <c r="G498" s="7"/>
      <c r="H498" s="6"/>
      <c r="I498" s="6"/>
      <c r="J498" s="6"/>
      <c r="K498" s="141"/>
      <c r="L498" s="141"/>
      <c r="M498" s="141"/>
      <c r="N498" s="114"/>
      <c r="O498" s="121"/>
      <c r="P498" s="114"/>
      <c r="Q498" s="114"/>
      <c r="R498" s="114"/>
      <c r="S498" s="9"/>
      <c r="T498" s="114"/>
      <c r="U498" s="114"/>
      <c r="V498" s="10"/>
      <c r="W498" s="154"/>
    </row>
    <row r="499" spans="1:23" s="14" customFormat="1" x14ac:dyDescent="0.25">
      <c r="A499" s="177"/>
      <c r="B499" s="2"/>
      <c r="C499" s="3"/>
      <c r="D499" s="4"/>
      <c r="E499" s="5"/>
      <c r="F499" s="6"/>
      <c r="G499" s="7"/>
      <c r="H499" s="6"/>
      <c r="I499" s="6"/>
      <c r="J499" s="6"/>
      <c r="K499" s="141"/>
      <c r="L499" s="141"/>
      <c r="M499" s="141"/>
      <c r="N499" s="114"/>
      <c r="O499" s="121"/>
      <c r="P499" s="114"/>
      <c r="Q499" s="114"/>
      <c r="R499" s="114"/>
      <c r="S499" s="9"/>
      <c r="T499" s="114"/>
      <c r="U499" s="114"/>
      <c r="V499" s="10"/>
      <c r="W499" s="154"/>
    </row>
    <row r="500" spans="1:23" s="14" customFormat="1" x14ac:dyDescent="0.25">
      <c r="A500" s="177"/>
      <c r="B500" s="2"/>
      <c r="C500" s="3"/>
      <c r="D500" s="4"/>
      <c r="E500" s="5"/>
      <c r="F500" s="6"/>
      <c r="G500" s="7"/>
      <c r="H500" s="6"/>
      <c r="I500" s="6"/>
      <c r="J500" s="6"/>
      <c r="K500" s="141"/>
      <c r="L500" s="141"/>
      <c r="M500" s="141"/>
      <c r="N500" s="114"/>
      <c r="O500" s="121"/>
      <c r="P500" s="114"/>
      <c r="Q500" s="114"/>
      <c r="R500" s="114"/>
      <c r="S500" s="9"/>
      <c r="T500" s="114"/>
      <c r="U500" s="114"/>
      <c r="V500" s="10"/>
      <c r="W500" s="154"/>
    </row>
    <row r="501" spans="1:23" s="14" customFormat="1" x14ac:dyDescent="0.25">
      <c r="A501" s="177"/>
      <c r="B501" s="2"/>
      <c r="C501" s="3"/>
      <c r="D501" s="4"/>
      <c r="E501" s="5"/>
      <c r="F501" s="6"/>
      <c r="G501" s="7"/>
      <c r="H501" s="6"/>
      <c r="I501" s="6"/>
      <c r="J501" s="6"/>
      <c r="K501" s="141"/>
      <c r="L501" s="141"/>
      <c r="M501" s="141"/>
      <c r="N501" s="114"/>
      <c r="O501" s="121"/>
      <c r="P501" s="114"/>
      <c r="Q501" s="114"/>
      <c r="R501" s="114"/>
      <c r="S501" s="9"/>
      <c r="T501" s="114"/>
      <c r="U501" s="114"/>
      <c r="V501" s="10"/>
      <c r="W501" s="154"/>
    </row>
    <row r="502" spans="1:23" s="14" customFormat="1" x14ac:dyDescent="0.25">
      <c r="A502" s="177"/>
      <c r="B502" s="2"/>
      <c r="C502" s="3"/>
      <c r="D502" s="4"/>
      <c r="E502" s="5"/>
      <c r="F502" s="6"/>
      <c r="G502" s="7"/>
      <c r="H502" s="6"/>
      <c r="I502" s="6"/>
      <c r="J502" s="6"/>
      <c r="K502" s="141"/>
      <c r="L502" s="141"/>
      <c r="M502" s="141"/>
      <c r="N502" s="114"/>
      <c r="O502" s="121"/>
      <c r="P502" s="114"/>
      <c r="Q502" s="114"/>
      <c r="R502" s="114"/>
      <c r="S502" s="9"/>
      <c r="T502" s="114"/>
      <c r="U502" s="114"/>
      <c r="V502" s="10"/>
      <c r="W502" s="154"/>
    </row>
    <row r="503" spans="1:23" s="14" customFormat="1" x14ac:dyDescent="0.25">
      <c r="A503" s="177"/>
      <c r="B503" s="2"/>
      <c r="C503" s="3"/>
      <c r="D503" s="4"/>
      <c r="E503" s="5"/>
      <c r="F503" s="6"/>
      <c r="G503" s="7"/>
      <c r="H503" s="6"/>
      <c r="I503" s="6"/>
      <c r="J503" s="6"/>
      <c r="K503" s="141"/>
      <c r="L503" s="141"/>
      <c r="M503" s="141"/>
      <c r="N503" s="114"/>
      <c r="O503" s="121"/>
      <c r="P503" s="114"/>
      <c r="Q503" s="114"/>
      <c r="R503" s="114"/>
      <c r="S503" s="9"/>
      <c r="T503" s="114"/>
      <c r="U503" s="114"/>
      <c r="V503" s="10"/>
      <c r="W503" s="154"/>
    </row>
    <row r="504" spans="1:23" s="14" customFormat="1" x14ac:dyDescent="0.25">
      <c r="A504" s="177"/>
      <c r="B504" s="2"/>
      <c r="C504" s="3"/>
      <c r="D504" s="4"/>
      <c r="E504" s="5"/>
      <c r="F504" s="6"/>
      <c r="G504" s="7"/>
      <c r="H504" s="6"/>
      <c r="I504" s="6"/>
      <c r="J504" s="6"/>
      <c r="K504" s="141"/>
      <c r="L504" s="141"/>
      <c r="M504" s="141"/>
      <c r="N504" s="114"/>
      <c r="O504" s="121"/>
      <c r="P504" s="114"/>
      <c r="Q504" s="114"/>
      <c r="R504" s="114"/>
      <c r="S504" s="9"/>
      <c r="T504" s="114"/>
      <c r="U504" s="114"/>
      <c r="V504" s="10"/>
      <c r="W504" s="154"/>
    </row>
    <row r="505" spans="1:23" s="14" customFormat="1" x14ac:dyDescent="0.25">
      <c r="A505" s="177"/>
      <c r="B505" s="2"/>
      <c r="C505" s="3"/>
      <c r="D505" s="4"/>
      <c r="E505" s="5"/>
      <c r="F505" s="6"/>
      <c r="G505" s="7"/>
      <c r="H505" s="6"/>
      <c r="I505" s="6"/>
      <c r="J505" s="6"/>
      <c r="K505" s="141"/>
      <c r="L505" s="141"/>
      <c r="M505" s="141"/>
      <c r="N505" s="114"/>
      <c r="O505" s="121"/>
      <c r="P505" s="114"/>
      <c r="Q505" s="114"/>
      <c r="R505" s="114"/>
      <c r="S505" s="9"/>
      <c r="T505" s="114"/>
      <c r="U505" s="114"/>
      <c r="V505" s="10"/>
      <c r="W505" s="154"/>
    </row>
    <row r="506" spans="1:23" s="14" customFormat="1" x14ac:dyDescent="0.25">
      <c r="A506" s="177"/>
      <c r="B506" s="2"/>
      <c r="C506" s="3"/>
      <c r="D506" s="4"/>
      <c r="E506" s="5"/>
      <c r="F506" s="6"/>
      <c r="G506" s="7"/>
      <c r="H506" s="6"/>
      <c r="I506" s="6"/>
      <c r="J506" s="6"/>
      <c r="K506" s="141"/>
      <c r="L506" s="141"/>
      <c r="M506" s="141"/>
      <c r="N506" s="114"/>
      <c r="O506" s="121"/>
      <c r="P506" s="114"/>
      <c r="Q506" s="114"/>
      <c r="R506" s="114"/>
      <c r="S506" s="9"/>
      <c r="T506" s="114"/>
      <c r="U506" s="114"/>
      <c r="V506" s="10"/>
      <c r="W506" s="154"/>
    </row>
    <row r="507" spans="1:23" s="14" customFormat="1" x14ac:dyDescent="0.25">
      <c r="A507" s="177"/>
      <c r="B507" s="2"/>
      <c r="C507" s="3"/>
      <c r="D507" s="4"/>
      <c r="E507" s="5"/>
      <c r="F507" s="6"/>
      <c r="G507" s="7"/>
      <c r="H507" s="6"/>
      <c r="I507" s="6"/>
      <c r="J507" s="6"/>
      <c r="K507" s="141"/>
      <c r="L507" s="141"/>
      <c r="M507" s="141"/>
      <c r="N507" s="114"/>
      <c r="O507" s="121"/>
      <c r="P507" s="114"/>
      <c r="Q507" s="114"/>
      <c r="R507" s="114"/>
      <c r="S507" s="9"/>
      <c r="T507" s="114"/>
      <c r="U507" s="114"/>
      <c r="V507" s="10"/>
      <c r="W507" s="154"/>
    </row>
    <row r="508" spans="1:23" s="14" customFormat="1" x14ac:dyDescent="0.25">
      <c r="A508" s="177"/>
      <c r="B508" s="2"/>
      <c r="C508" s="3"/>
      <c r="D508" s="4"/>
      <c r="E508" s="5"/>
      <c r="F508" s="6"/>
      <c r="G508" s="7"/>
      <c r="H508" s="6"/>
      <c r="I508" s="6"/>
      <c r="J508" s="6"/>
      <c r="K508" s="141"/>
      <c r="L508" s="141"/>
      <c r="M508" s="141"/>
      <c r="N508" s="114"/>
      <c r="O508" s="121"/>
      <c r="P508" s="114"/>
      <c r="Q508" s="114"/>
      <c r="R508" s="114"/>
      <c r="S508" s="9"/>
      <c r="T508" s="114"/>
      <c r="U508" s="114"/>
      <c r="V508" s="10"/>
      <c r="W508" s="154"/>
    </row>
    <row r="509" spans="1:23" s="14" customFormat="1" x14ac:dyDescent="0.25">
      <c r="A509" s="177"/>
      <c r="B509" s="2"/>
      <c r="C509" s="3"/>
      <c r="D509" s="4"/>
      <c r="E509" s="5"/>
      <c r="F509" s="6"/>
      <c r="G509" s="7"/>
      <c r="H509" s="6"/>
      <c r="I509" s="6"/>
      <c r="J509" s="6"/>
      <c r="K509" s="141"/>
      <c r="L509" s="141"/>
      <c r="M509" s="141"/>
      <c r="N509" s="114"/>
      <c r="O509" s="121"/>
      <c r="P509" s="114"/>
      <c r="Q509" s="114"/>
      <c r="R509" s="114"/>
      <c r="S509" s="9"/>
      <c r="T509" s="114"/>
      <c r="U509" s="114"/>
      <c r="V509" s="10"/>
      <c r="W509" s="154"/>
    </row>
    <row r="510" spans="1:23" s="14" customFormat="1" x14ac:dyDescent="0.25">
      <c r="A510" s="177"/>
      <c r="B510" s="2"/>
      <c r="C510" s="3"/>
      <c r="D510" s="4"/>
      <c r="E510" s="5"/>
      <c r="F510" s="6"/>
      <c r="G510" s="7"/>
      <c r="H510" s="6"/>
      <c r="I510" s="6"/>
      <c r="J510" s="6"/>
      <c r="K510" s="141"/>
      <c r="L510" s="141"/>
      <c r="M510" s="141"/>
      <c r="N510" s="114"/>
      <c r="O510" s="121"/>
      <c r="P510" s="114"/>
      <c r="Q510" s="114"/>
      <c r="R510" s="114"/>
      <c r="S510" s="9"/>
      <c r="T510" s="114"/>
      <c r="U510" s="114"/>
      <c r="V510" s="10"/>
      <c r="W510" s="154"/>
    </row>
    <row r="511" spans="1:23" s="14" customFormat="1" x14ac:dyDescent="0.25">
      <c r="A511" s="177"/>
      <c r="B511" s="2"/>
      <c r="C511" s="3"/>
      <c r="D511" s="4"/>
      <c r="E511" s="5"/>
      <c r="F511" s="6"/>
      <c r="G511" s="7"/>
      <c r="H511" s="6"/>
      <c r="I511" s="6"/>
      <c r="J511" s="6"/>
      <c r="K511" s="141"/>
      <c r="L511" s="141"/>
      <c r="M511" s="141"/>
      <c r="N511" s="114"/>
      <c r="O511" s="121"/>
      <c r="P511" s="114"/>
      <c r="Q511" s="114"/>
      <c r="R511" s="114"/>
      <c r="S511" s="9"/>
      <c r="T511" s="114"/>
      <c r="U511" s="114"/>
      <c r="V511" s="10"/>
      <c r="W511" s="154"/>
    </row>
    <row r="512" spans="1:23" s="14" customFormat="1" x14ac:dyDescent="0.25">
      <c r="A512" s="177"/>
      <c r="B512" s="2"/>
      <c r="C512" s="3"/>
      <c r="D512" s="4"/>
      <c r="E512" s="5"/>
      <c r="F512" s="6"/>
      <c r="G512" s="7"/>
      <c r="H512" s="6"/>
      <c r="I512" s="6"/>
      <c r="J512" s="6"/>
      <c r="K512" s="141"/>
      <c r="L512" s="141"/>
      <c r="M512" s="141"/>
      <c r="N512" s="114"/>
      <c r="O512" s="121"/>
      <c r="P512" s="114"/>
      <c r="Q512" s="114"/>
      <c r="R512" s="114"/>
      <c r="S512" s="9"/>
      <c r="T512" s="114"/>
      <c r="U512" s="114"/>
      <c r="V512" s="10"/>
      <c r="W512" s="154"/>
    </row>
    <row r="513" spans="1:23" s="14" customFormat="1" x14ac:dyDescent="0.25">
      <c r="A513" s="177"/>
      <c r="B513" s="2"/>
      <c r="C513" s="3"/>
      <c r="D513" s="4"/>
      <c r="E513" s="5"/>
      <c r="F513" s="6"/>
      <c r="G513" s="7"/>
      <c r="H513" s="6"/>
      <c r="I513" s="6"/>
      <c r="J513" s="6"/>
      <c r="K513" s="141"/>
      <c r="L513" s="141"/>
      <c r="M513" s="141"/>
      <c r="N513" s="114"/>
      <c r="O513" s="121"/>
      <c r="P513" s="114"/>
      <c r="Q513" s="114"/>
      <c r="R513" s="114"/>
      <c r="S513" s="9"/>
      <c r="T513" s="114"/>
      <c r="U513" s="114"/>
      <c r="V513" s="10"/>
      <c r="W513" s="154"/>
    </row>
    <row r="514" spans="1:23" s="14" customFormat="1" x14ac:dyDescent="0.25">
      <c r="A514" s="177"/>
      <c r="B514" s="2"/>
      <c r="C514" s="3"/>
      <c r="D514" s="4"/>
      <c r="E514" s="5"/>
      <c r="F514" s="6"/>
      <c r="G514" s="7"/>
      <c r="H514" s="6"/>
      <c r="I514" s="6"/>
      <c r="J514" s="6"/>
      <c r="K514" s="141"/>
      <c r="L514" s="141"/>
      <c r="M514" s="141"/>
      <c r="N514" s="114"/>
      <c r="O514" s="121"/>
      <c r="P514" s="114"/>
      <c r="Q514" s="114"/>
      <c r="R514" s="114"/>
      <c r="S514" s="9"/>
      <c r="T514" s="114"/>
      <c r="U514" s="114"/>
      <c r="V514" s="10"/>
      <c r="W514" s="154"/>
    </row>
    <row r="515" spans="1:23" s="14" customFormat="1" x14ac:dyDescent="0.25">
      <c r="A515" s="177"/>
      <c r="B515" s="2"/>
      <c r="C515" s="3"/>
      <c r="D515" s="4"/>
      <c r="E515" s="5"/>
      <c r="F515" s="6"/>
      <c r="G515" s="7"/>
      <c r="H515" s="6"/>
      <c r="I515" s="6"/>
      <c r="J515" s="6"/>
      <c r="K515" s="141"/>
      <c r="L515" s="141"/>
      <c r="M515" s="141"/>
      <c r="N515" s="114"/>
      <c r="O515" s="121"/>
      <c r="P515" s="114"/>
      <c r="Q515" s="114"/>
      <c r="R515" s="114"/>
      <c r="S515" s="9"/>
      <c r="T515" s="114"/>
      <c r="U515" s="114"/>
      <c r="V515" s="10"/>
      <c r="W515" s="154"/>
    </row>
    <row r="516" spans="1:23" s="14" customFormat="1" x14ac:dyDescent="0.25">
      <c r="A516" s="177"/>
      <c r="B516" s="2"/>
      <c r="C516" s="3"/>
      <c r="D516" s="4"/>
      <c r="E516" s="5"/>
      <c r="F516" s="6"/>
      <c r="G516" s="7"/>
      <c r="H516" s="6"/>
      <c r="I516" s="6"/>
      <c r="J516" s="6"/>
      <c r="K516" s="141"/>
      <c r="L516" s="141"/>
      <c r="M516" s="141"/>
      <c r="N516" s="114"/>
      <c r="O516" s="121"/>
      <c r="P516" s="114"/>
      <c r="Q516" s="114"/>
      <c r="R516" s="114"/>
      <c r="S516" s="9"/>
      <c r="T516" s="114"/>
      <c r="U516" s="114"/>
      <c r="V516" s="10"/>
      <c r="W516" s="154"/>
    </row>
    <row r="517" spans="1:23" s="14" customFormat="1" x14ac:dyDescent="0.25">
      <c r="A517" s="177"/>
      <c r="B517" s="2"/>
      <c r="C517" s="3"/>
      <c r="D517" s="4"/>
      <c r="E517" s="5"/>
      <c r="F517" s="6"/>
      <c r="G517" s="7"/>
      <c r="H517" s="6"/>
      <c r="I517" s="6"/>
      <c r="J517" s="6"/>
      <c r="K517" s="141"/>
      <c r="L517" s="141"/>
      <c r="M517" s="141"/>
      <c r="N517" s="114"/>
      <c r="O517" s="121"/>
      <c r="P517" s="114"/>
      <c r="Q517" s="114"/>
      <c r="R517" s="114"/>
      <c r="S517" s="9"/>
      <c r="T517" s="114"/>
      <c r="U517" s="114"/>
      <c r="V517" s="10"/>
      <c r="W517" s="154"/>
    </row>
    <row r="518" spans="1:23" s="14" customFormat="1" x14ac:dyDescent="0.25">
      <c r="A518" s="177"/>
      <c r="B518" s="2"/>
      <c r="C518" s="3"/>
      <c r="D518" s="4"/>
      <c r="E518" s="5"/>
      <c r="F518" s="6"/>
      <c r="G518" s="7"/>
      <c r="H518" s="6"/>
      <c r="I518" s="6"/>
      <c r="J518" s="6"/>
      <c r="K518" s="141"/>
      <c r="L518" s="141"/>
      <c r="M518" s="141"/>
      <c r="N518" s="114"/>
      <c r="O518" s="121"/>
      <c r="P518" s="114"/>
      <c r="Q518" s="114"/>
      <c r="R518" s="114"/>
      <c r="S518" s="9"/>
      <c r="T518" s="114"/>
      <c r="U518" s="114"/>
      <c r="V518" s="10"/>
      <c r="W518" s="154"/>
    </row>
    <row r="519" spans="1:23" s="14" customFormat="1" x14ac:dyDescent="0.25">
      <c r="A519" s="177"/>
      <c r="B519" s="2"/>
      <c r="C519" s="3"/>
      <c r="D519" s="4"/>
      <c r="E519" s="5"/>
      <c r="F519" s="6"/>
      <c r="G519" s="7"/>
      <c r="H519" s="6"/>
      <c r="I519" s="6"/>
      <c r="J519" s="6"/>
      <c r="K519" s="141"/>
      <c r="L519" s="141"/>
      <c r="M519" s="141"/>
      <c r="N519" s="114"/>
      <c r="O519" s="121"/>
      <c r="P519" s="114"/>
      <c r="Q519" s="114"/>
      <c r="R519" s="114"/>
      <c r="S519" s="9"/>
      <c r="T519" s="114"/>
      <c r="U519" s="114"/>
      <c r="V519" s="10"/>
      <c r="W519" s="154"/>
    </row>
    <row r="520" spans="1:23" s="14" customFormat="1" x14ac:dyDescent="0.25">
      <c r="A520" s="177"/>
      <c r="B520" s="2"/>
      <c r="C520" s="3"/>
      <c r="D520" s="4"/>
      <c r="E520" s="5"/>
      <c r="F520" s="6"/>
      <c r="G520" s="7"/>
      <c r="H520" s="6"/>
      <c r="I520" s="6"/>
      <c r="J520" s="6"/>
      <c r="K520" s="141"/>
      <c r="L520" s="141"/>
      <c r="M520" s="141"/>
      <c r="N520" s="114"/>
      <c r="O520" s="121"/>
      <c r="P520" s="114"/>
      <c r="Q520" s="114"/>
      <c r="R520" s="114"/>
      <c r="S520" s="9"/>
      <c r="T520" s="114"/>
      <c r="U520" s="114"/>
      <c r="V520" s="10"/>
      <c r="W520" s="154"/>
    </row>
    <row r="521" spans="1:23" s="14" customFormat="1" x14ac:dyDescent="0.25">
      <c r="A521" s="177"/>
      <c r="B521" s="2"/>
      <c r="C521" s="3"/>
      <c r="D521" s="4"/>
      <c r="E521" s="5"/>
      <c r="F521" s="6"/>
      <c r="G521" s="7"/>
      <c r="H521" s="6"/>
      <c r="I521" s="6"/>
      <c r="J521" s="6"/>
      <c r="K521" s="141"/>
      <c r="L521" s="141"/>
      <c r="M521" s="141"/>
      <c r="N521" s="114"/>
      <c r="O521" s="121"/>
      <c r="P521" s="114"/>
      <c r="Q521" s="114"/>
      <c r="R521" s="114"/>
      <c r="S521" s="9"/>
      <c r="T521" s="114"/>
      <c r="U521" s="114"/>
      <c r="V521" s="10"/>
      <c r="W521" s="154"/>
    </row>
    <row r="522" spans="1:23" s="14" customFormat="1" x14ac:dyDescent="0.25">
      <c r="A522" s="177"/>
      <c r="B522" s="2"/>
      <c r="C522" s="3"/>
      <c r="D522" s="4"/>
      <c r="E522" s="5"/>
      <c r="F522" s="6"/>
      <c r="G522" s="7"/>
      <c r="H522" s="6"/>
      <c r="I522" s="6"/>
      <c r="J522" s="6"/>
      <c r="K522" s="141"/>
      <c r="L522" s="141"/>
      <c r="M522" s="141"/>
      <c r="N522" s="114"/>
      <c r="O522" s="121"/>
      <c r="P522" s="114"/>
      <c r="Q522" s="114"/>
      <c r="R522" s="114"/>
      <c r="S522" s="9"/>
      <c r="T522" s="114"/>
      <c r="U522" s="114"/>
      <c r="V522" s="10"/>
      <c r="W522" s="154"/>
    </row>
    <row r="523" spans="1:23" s="14" customFormat="1" x14ac:dyDescent="0.25">
      <c r="A523" s="177"/>
      <c r="B523" s="2"/>
      <c r="C523" s="3"/>
      <c r="D523" s="4"/>
      <c r="E523" s="5"/>
      <c r="F523" s="6"/>
      <c r="G523" s="7"/>
      <c r="H523" s="6"/>
      <c r="I523" s="6"/>
      <c r="J523" s="6"/>
      <c r="K523" s="141"/>
      <c r="L523" s="141"/>
      <c r="M523" s="141"/>
      <c r="N523" s="114"/>
      <c r="O523" s="121"/>
      <c r="P523" s="114"/>
      <c r="Q523" s="114"/>
      <c r="R523" s="114"/>
      <c r="S523" s="9"/>
      <c r="T523" s="114"/>
      <c r="U523" s="114"/>
      <c r="V523" s="10"/>
      <c r="W523" s="154"/>
    </row>
    <row r="524" spans="1:23" s="14" customFormat="1" x14ac:dyDescent="0.25">
      <c r="A524" s="177"/>
      <c r="B524" s="2"/>
      <c r="C524" s="3"/>
      <c r="D524" s="4"/>
      <c r="E524" s="5"/>
      <c r="F524" s="6"/>
      <c r="G524" s="7"/>
      <c r="H524" s="6"/>
      <c r="I524" s="6"/>
      <c r="J524" s="6"/>
      <c r="K524" s="141"/>
      <c r="L524" s="141"/>
      <c r="M524" s="141"/>
      <c r="N524" s="114"/>
      <c r="O524" s="121"/>
      <c r="P524" s="114"/>
      <c r="Q524" s="114"/>
      <c r="R524" s="114"/>
      <c r="S524" s="9"/>
      <c r="T524" s="114"/>
      <c r="U524" s="114"/>
      <c r="V524" s="10"/>
      <c r="W524" s="154"/>
    </row>
    <row r="525" spans="1:23" s="14" customFormat="1" x14ac:dyDescent="0.25">
      <c r="A525" s="177"/>
      <c r="B525" s="2"/>
      <c r="C525" s="3"/>
      <c r="D525" s="4"/>
      <c r="E525" s="5"/>
      <c r="F525" s="6"/>
      <c r="G525" s="7"/>
      <c r="H525" s="6"/>
      <c r="I525" s="6"/>
      <c r="J525" s="6"/>
      <c r="K525" s="141"/>
      <c r="L525" s="141"/>
      <c r="M525" s="141"/>
      <c r="N525" s="114"/>
      <c r="O525" s="121"/>
      <c r="P525" s="114"/>
      <c r="Q525" s="114"/>
      <c r="R525" s="114"/>
      <c r="S525" s="9"/>
      <c r="T525" s="114"/>
      <c r="U525" s="114"/>
      <c r="V525" s="10"/>
      <c r="W525" s="154"/>
    </row>
    <row r="526" spans="1:23" s="14" customFormat="1" x14ac:dyDescent="0.25">
      <c r="A526" s="177"/>
      <c r="B526" s="2"/>
      <c r="C526" s="3"/>
      <c r="D526" s="4"/>
      <c r="E526" s="5"/>
      <c r="F526" s="6"/>
      <c r="G526" s="7"/>
      <c r="H526" s="6"/>
      <c r="I526" s="6"/>
      <c r="J526" s="6"/>
      <c r="K526" s="141"/>
      <c r="L526" s="141"/>
      <c r="M526" s="141"/>
      <c r="N526" s="114"/>
      <c r="O526" s="121"/>
      <c r="P526" s="114"/>
      <c r="Q526" s="114"/>
      <c r="R526" s="114"/>
      <c r="S526" s="9"/>
      <c r="T526" s="114"/>
      <c r="U526" s="114"/>
      <c r="V526" s="10"/>
      <c r="W526" s="154"/>
    </row>
    <row r="527" spans="1:23" s="14" customFormat="1" x14ac:dyDescent="0.25">
      <c r="A527" s="177"/>
      <c r="B527" s="2"/>
      <c r="C527" s="3"/>
      <c r="D527" s="4"/>
      <c r="E527" s="5"/>
      <c r="F527" s="6"/>
      <c r="G527" s="7"/>
      <c r="H527" s="6"/>
      <c r="I527" s="6"/>
      <c r="J527" s="6"/>
      <c r="K527" s="141"/>
      <c r="L527" s="141"/>
      <c r="M527" s="141"/>
      <c r="N527" s="114"/>
      <c r="O527" s="121"/>
      <c r="P527" s="114"/>
      <c r="Q527" s="114"/>
      <c r="R527" s="114"/>
      <c r="S527" s="9"/>
      <c r="T527" s="114"/>
      <c r="U527" s="114"/>
      <c r="V527" s="10"/>
      <c r="W527" s="154"/>
    </row>
    <row r="528" spans="1:23" s="14" customFormat="1" x14ac:dyDescent="0.25">
      <c r="A528" s="177"/>
      <c r="B528" s="2"/>
      <c r="C528" s="3"/>
      <c r="D528" s="4"/>
      <c r="E528" s="5"/>
      <c r="F528" s="6"/>
      <c r="G528" s="7"/>
      <c r="H528" s="6"/>
      <c r="I528" s="6"/>
      <c r="J528" s="6"/>
      <c r="K528" s="141"/>
      <c r="L528" s="141"/>
      <c r="M528" s="141"/>
      <c r="N528" s="114"/>
      <c r="O528" s="121"/>
      <c r="P528" s="114"/>
      <c r="Q528" s="114"/>
      <c r="R528" s="114"/>
      <c r="S528" s="9"/>
      <c r="T528" s="114"/>
      <c r="U528" s="114"/>
      <c r="V528" s="10"/>
      <c r="W528" s="154"/>
    </row>
    <row r="529" spans="1:23" s="14" customFormat="1" x14ac:dyDescent="0.25">
      <c r="A529" s="177"/>
      <c r="B529" s="2"/>
      <c r="C529" s="3"/>
      <c r="D529" s="4"/>
      <c r="E529" s="5"/>
      <c r="F529" s="6"/>
      <c r="G529" s="7"/>
      <c r="H529" s="6"/>
      <c r="I529" s="6"/>
      <c r="J529" s="6"/>
      <c r="K529" s="141"/>
      <c r="L529" s="141"/>
      <c r="M529" s="141"/>
      <c r="N529" s="114"/>
      <c r="O529" s="121"/>
      <c r="P529" s="114"/>
      <c r="Q529" s="114"/>
      <c r="R529" s="114"/>
      <c r="S529" s="9"/>
      <c r="T529" s="114"/>
      <c r="U529" s="114"/>
      <c r="V529" s="10"/>
      <c r="W529" s="154"/>
    </row>
    <row r="530" spans="1:23" s="14" customFormat="1" x14ac:dyDescent="0.25">
      <c r="A530" s="177"/>
      <c r="B530" s="2"/>
      <c r="C530" s="3"/>
      <c r="D530" s="4"/>
      <c r="E530" s="5"/>
      <c r="F530" s="6"/>
      <c r="G530" s="7"/>
      <c r="H530" s="6"/>
      <c r="I530" s="6"/>
      <c r="J530" s="6"/>
      <c r="K530" s="141"/>
      <c r="L530" s="141"/>
      <c r="M530" s="141"/>
      <c r="N530" s="114"/>
      <c r="O530" s="121"/>
      <c r="P530" s="114"/>
      <c r="Q530" s="114"/>
      <c r="R530" s="114"/>
      <c r="S530" s="9"/>
      <c r="T530" s="114"/>
      <c r="U530" s="114"/>
      <c r="V530" s="10"/>
      <c r="W530" s="154"/>
    </row>
    <row r="531" spans="1:23" s="14" customFormat="1" x14ac:dyDescent="0.25">
      <c r="A531" s="177"/>
      <c r="B531" s="2"/>
      <c r="C531" s="3"/>
      <c r="D531" s="4"/>
      <c r="E531" s="5"/>
      <c r="F531" s="6"/>
      <c r="G531" s="7"/>
      <c r="H531" s="6"/>
      <c r="I531" s="6"/>
      <c r="J531" s="6"/>
      <c r="K531" s="141"/>
      <c r="L531" s="141"/>
      <c r="M531" s="141"/>
      <c r="N531" s="114"/>
      <c r="O531" s="121"/>
      <c r="P531" s="114"/>
      <c r="Q531" s="114"/>
      <c r="R531" s="114"/>
      <c r="S531" s="9"/>
      <c r="T531" s="114"/>
      <c r="U531" s="114"/>
      <c r="V531" s="10"/>
      <c r="W531" s="154"/>
    </row>
    <row r="532" spans="1:23" s="14" customFormat="1" x14ac:dyDescent="0.25">
      <c r="A532" s="177"/>
      <c r="B532" s="2"/>
      <c r="C532" s="3"/>
      <c r="D532" s="4"/>
      <c r="E532" s="5"/>
      <c r="F532" s="6"/>
      <c r="G532" s="7"/>
      <c r="H532" s="6"/>
      <c r="I532" s="6"/>
      <c r="J532" s="6"/>
      <c r="K532" s="141"/>
      <c r="L532" s="141"/>
      <c r="M532" s="141"/>
      <c r="N532" s="114"/>
      <c r="O532" s="121"/>
      <c r="P532" s="114"/>
      <c r="Q532" s="114"/>
      <c r="R532" s="114"/>
      <c r="S532" s="9"/>
      <c r="T532" s="114"/>
      <c r="U532" s="114"/>
      <c r="V532" s="10"/>
      <c r="W532" s="154"/>
    </row>
    <row r="533" spans="1:23" s="14" customFormat="1" x14ac:dyDescent="0.25">
      <c r="A533" s="177"/>
      <c r="B533" s="2"/>
      <c r="C533" s="3"/>
      <c r="D533" s="4"/>
      <c r="E533" s="5"/>
      <c r="F533" s="6"/>
      <c r="G533" s="7"/>
      <c r="H533" s="6"/>
      <c r="I533" s="6"/>
      <c r="J533" s="6"/>
      <c r="K533" s="141"/>
      <c r="L533" s="141"/>
      <c r="M533" s="141"/>
      <c r="N533" s="114"/>
      <c r="O533" s="121"/>
      <c r="P533" s="114"/>
      <c r="Q533" s="114"/>
      <c r="R533" s="114"/>
      <c r="S533" s="9"/>
      <c r="T533" s="114"/>
      <c r="U533" s="114"/>
      <c r="V533" s="10"/>
      <c r="W533" s="154"/>
    </row>
    <row r="534" spans="1:23" s="14" customFormat="1" x14ac:dyDescent="0.25">
      <c r="A534" s="177"/>
      <c r="B534" s="2"/>
      <c r="C534" s="3"/>
      <c r="D534" s="4"/>
      <c r="E534" s="5"/>
      <c r="F534" s="6"/>
      <c r="G534" s="7"/>
      <c r="H534" s="6"/>
      <c r="I534" s="6"/>
      <c r="J534" s="6"/>
      <c r="K534" s="141"/>
      <c r="L534" s="141"/>
      <c r="M534" s="141"/>
      <c r="N534" s="114"/>
      <c r="O534" s="121"/>
      <c r="P534" s="114"/>
      <c r="Q534" s="114"/>
      <c r="R534" s="114"/>
      <c r="S534" s="9"/>
      <c r="T534" s="114"/>
      <c r="U534" s="114"/>
      <c r="V534" s="10"/>
      <c r="W534" s="154"/>
    </row>
    <row r="535" spans="1:23" s="14" customFormat="1" x14ac:dyDescent="0.25">
      <c r="A535" s="177"/>
      <c r="B535" s="2"/>
      <c r="C535" s="3"/>
      <c r="D535" s="4"/>
      <c r="E535" s="5"/>
      <c r="F535" s="6"/>
      <c r="G535" s="7"/>
      <c r="H535" s="6"/>
      <c r="I535" s="6"/>
      <c r="J535" s="6"/>
      <c r="K535" s="141"/>
      <c r="L535" s="141"/>
      <c r="M535" s="141"/>
      <c r="N535" s="114"/>
      <c r="O535" s="121"/>
      <c r="P535" s="114"/>
      <c r="Q535" s="114"/>
      <c r="R535" s="114"/>
      <c r="S535" s="9"/>
      <c r="T535" s="114"/>
      <c r="U535" s="114"/>
      <c r="V535" s="10"/>
      <c r="W535" s="154"/>
    </row>
    <row r="536" spans="1:23" s="14" customFormat="1" x14ac:dyDescent="0.25">
      <c r="A536" s="177"/>
      <c r="B536" s="2"/>
      <c r="C536" s="3"/>
      <c r="D536" s="4"/>
      <c r="E536" s="5"/>
      <c r="F536" s="6"/>
      <c r="G536" s="7"/>
      <c r="H536" s="6"/>
      <c r="I536" s="6"/>
      <c r="J536" s="6"/>
      <c r="K536" s="141"/>
      <c r="L536" s="141"/>
      <c r="M536" s="141"/>
      <c r="N536" s="114"/>
      <c r="O536" s="121"/>
      <c r="P536" s="114"/>
      <c r="Q536" s="114"/>
      <c r="R536" s="114"/>
      <c r="S536" s="9"/>
      <c r="T536" s="114"/>
      <c r="U536" s="114"/>
      <c r="V536" s="10"/>
      <c r="W536" s="154"/>
    </row>
    <row r="537" spans="1:23" s="14" customFormat="1" x14ac:dyDescent="0.25">
      <c r="A537" s="177"/>
      <c r="B537" s="2"/>
      <c r="C537" s="3"/>
      <c r="D537" s="4"/>
      <c r="E537" s="5"/>
      <c r="F537" s="6"/>
      <c r="G537" s="7"/>
      <c r="H537" s="6"/>
      <c r="I537" s="6"/>
      <c r="J537" s="6"/>
      <c r="K537" s="141"/>
      <c r="L537" s="141"/>
      <c r="M537" s="141"/>
      <c r="N537" s="114"/>
      <c r="O537" s="121"/>
      <c r="P537" s="114"/>
      <c r="Q537" s="114"/>
      <c r="R537" s="114"/>
      <c r="S537" s="9"/>
      <c r="T537" s="114"/>
      <c r="U537" s="114"/>
      <c r="V537" s="10"/>
      <c r="W537" s="154"/>
    </row>
  </sheetData>
  <autoFilter ref="B10:W361">
    <filterColumn colId="18" showButton="0"/>
    <filterColumn colId="19" showButton="0"/>
  </autoFilter>
  <mergeCells count="29">
    <mergeCell ref="W10:W11"/>
    <mergeCell ref="L10:L11"/>
    <mergeCell ref="M10:M11"/>
    <mergeCell ref="N10:N11"/>
    <mergeCell ref="O10:O11"/>
    <mergeCell ref="P10:P11"/>
    <mergeCell ref="T12:V12"/>
    <mergeCell ref="A13:D13"/>
    <mergeCell ref="R10:R11"/>
    <mergeCell ref="S10:S11"/>
    <mergeCell ref="T10:V10"/>
    <mergeCell ref="E10:E11"/>
    <mergeCell ref="A10:A11"/>
    <mergeCell ref="B10:B11"/>
    <mergeCell ref="C10:C11"/>
    <mergeCell ref="D10:D11"/>
    <mergeCell ref="A2:W2"/>
    <mergeCell ref="A3:W3"/>
    <mergeCell ref="A4:W4"/>
    <mergeCell ref="A5:W5"/>
    <mergeCell ref="R1:W1"/>
    <mergeCell ref="G6:N6"/>
    <mergeCell ref="Q10:Q11"/>
    <mergeCell ref="F10:F11"/>
    <mergeCell ref="G10:G11"/>
    <mergeCell ref="H10:H11"/>
    <mergeCell ref="I10:I11"/>
    <mergeCell ref="J10:J11"/>
    <mergeCell ref="K10:K11"/>
  </mergeCells>
  <printOptions horizontalCentered="1"/>
  <pageMargins left="0.27559055118110237" right="0.19685039370078741" top="0.39370078740157483" bottom="0.39370078740157483" header="0" footer="0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B391"/>
  <sheetViews>
    <sheetView view="pageBreakPreview" topLeftCell="A2" zoomScale="70" zoomScaleNormal="100" zoomScaleSheetLayoutView="70" workbookViewId="0">
      <pane ySplit="9" topLeftCell="A11" activePane="bottomLeft" state="frozen"/>
      <selection activeCell="A2" sqref="A2"/>
      <selection pane="bottomLeft" activeCell="B6" sqref="B6:T6"/>
    </sheetView>
  </sheetViews>
  <sheetFormatPr defaultRowHeight="28.5" x14ac:dyDescent="0.45"/>
  <cols>
    <col min="1" max="1" width="7.28515625" hidden="1" customWidth="1"/>
    <col min="2" max="2" width="8.7109375" style="176" customWidth="1"/>
    <col min="3" max="3" width="21.140625" style="107" customWidth="1"/>
    <col min="4" max="4" width="20" style="108" customWidth="1"/>
    <col min="5" max="5" width="30.85546875" style="109" customWidth="1"/>
    <col min="6" max="6" width="14" style="110" customWidth="1"/>
    <col min="7" max="7" width="18.28515625" style="8" customWidth="1"/>
    <col min="8" max="8" width="13.140625" style="111" customWidth="1"/>
    <col min="9" max="9" width="15" style="8" customWidth="1"/>
    <col min="10" max="10" width="16.42578125" style="8" customWidth="1"/>
    <col min="11" max="11" width="13.5703125" style="8" customWidth="1"/>
    <col min="12" max="12" width="16.28515625" style="149" hidden="1" customWidth="1"/>
    <col min="13" max="13" width="9.42578125" style="112" hidden="1" customWidth="1"/>
    <col min="14" max="14" width="16" style="154" hidden="1" customWidth="1"/>
    <col min="15" max="20" width="18.42578125" style="98" customWidth="1"/>
    <col min="21" max="21" width="18" style="10" customWidth="1"/>
    <col min="22" max="22" width="20.7109375" style="152" customWidth="1"/>
    <col min="23" max="23" width="26.28515625" style="116" customWidth="1"/>
    <col min="24" max="24" width="24" style="450" hidden="1" customWidth="1"/>
    <col min="25" max="25" width="32.28515625" style="14" customWidth="1"/>
    <col min="26" max="27" width="19" style="14" customWidth="1"/>
    <col min="28" max="28" width="28.5703125" style="14" customWidth="1"/>
    <col min="29" max="29" width="28.140625" style="14" customWidth="1"/>
    <col min="30" max="30" width="38.140625" customWidth="1"/>
    <col min="31" max="41" width="9.140625" customWidth="1"/>
    <col min="42" max="44" width="9.140625" style="14"/>
    <col min="45" max="45" width="21.28515625" style="14" customWidth="1"/>
    <col min="46" max="91" width="9.140625" style="14"/>
  </cols>
  <sheetData>
    <row r="1" spans="1:91" s="12" customFormat="1" ht="24.75" customHeight="1" x14ac:dyDescent="0.45">
      <c r="B1" s="481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11"/>
      <c r="O1" s="11"/>
      <c r="P1" s="11"/>
      <c r="Q1" s="11"/>
      <c r="W1" s="11"/>
      <c r="X1" s="446"/>
      <c r="Y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</row>
    <row r="2" spans="1:91" ht="57" customHeight="1" x14ac:dyDescent="0.25">
      <c r="B2" s="177"/>
      <c r="C2" s="2"/>
      <c r="D2" s="3"/>
      <c r="E2" s="4"/>
      <c r="F2" s="5"/>
      <c r="G2" s="6"/>
      <c r="H2" s="7"/>
      <c r="L2" s="114"/>
      <c r="M2" s="9"/>
      <c r="N2" s="407"/>
      <c r="O2" s="10"/>
      <c r="P2" s="10"/>
      <c r="Q2" s="10"/>
      <c r="R2" s="465" t="s">
        <v>579</v>
      </c>
      <c r="S2" s="466"/>
      <c r="T2" s="466"/>
      <c r="U2" s="466"/>
      <c r="V2" s="466"/>
      <c r="W2" s="10"/>
      <c r="X2" s="447"/>
      <c r="Y2" s="10"/>
      <c r="Z2" s="10"/>
      <c r="AA2" s="484"/>
      <c r="AB2" s="485"/>
      <c r="AC2" s="485"/>
      <c r="AD2" s="485"/>
      <c r="AE2" s="116"/>
      <c r="AF2" s="14"/>
      <c r="AG2" s="14"/>
      <c r="AH2" s="14"/>
      <c r="AI2" s="14"/>
      <c r="AJ2" s="14"/>
      <c r="AK2" s="14"/>
    </row>
    <row r="3" spans="1:91" s="14" customFormat="1" ht="36.75" customHeight="1" x14ac:dyDescent="0.45">
      <c r="B3" s="461" t="s">
        <v>0</v>
      </c>
      <c r="C3" s="461"/>
      <c r="D3" s="461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83"/>
      <c r="P3" s="483"/>
      <c r="Q3" s="483"/>
      <c r="R3" s="483"/>
      <c r="S3" s="483"/>
      <c r="T3" s="483"/>
      <c r="U3" s="245"/>
      <c r="V3" s="245"/>
      <c r="W3" s="245"/>
      <c r="X3" s="448"/>
      <c r="Y3" s="245"/>
      <c r="Z3" s="245"/>
      <c r="AA3" s="245"/>
      <c r="AB3" s="245"/>
      <c r="AC3" s="245"/>
      <c r="AD3" s="245"/>
      <c r="AE3" s="13"/>
    </row>
    <row r="4" spans="1:91" s="14" customFormat="1" ht="27" customHeight="1" x14ac:dyDescent="0.45">
      <c r="B4" s="461" t="s">
        <v>1</v>
      </c>
      <c r="C4" s="461"/>
      <c r="D4" s="461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483"/>
      <c r="P4" s="483"/>
      <c r="Q4" s="483"/>
      <c r="R4" s="483"/>
      <c r="S4" s="483"/>
      <c r="T4" s="483"/>
      <c r="U4" s="245"/>
      <c r="V4" s="245"/>
      <c r="W4" s="245"/>
      <c r="X4" s="448"/>
      <c r="Y4" s="245"/>
      <c r="Z4" s="245"/>
      <c r="AA4" s="245"/>
      <c r="AB4" s="245"/>
      <c r="AC4" s="245"/>
      <c r="AD4" s="245"/>
      <c r="AE4" s="15"/>
    </row>
    <row r="5" spans="1:91" ht="27.75" customHeight="1" x14ac:dyDescent="0.45">
      <c r="B5" s="463" t="s">
        <v>2</v>
      </c>
      <c r="C5" s="463"/>
      <c r="D5" s="463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83"/>
      <c r="P5" s="483"/>
      <c r="Q5" s="483"/>
      <c r="R5" s="483"/>
      <c r="S5" s="483"/>
      <c r="T5" s="483"/>
      <c r="U5" s="246"/>
      <c r="V5" s="246"/>
      <c r="W5" s="246"/>
      <c r="X5" s="448"/>
      <c r="Y5" s="246"/>
      <c r="Z5" s="246"/>
      <c r="AA5" s="246"/>
      <c r="AB5" s="246"/>
      <c r="AC5" s="246"/>
      <c r="AD5" s="246"/>
      <c r="AE5" s="15"/>
      <c r="AF5" s="14"/>
      <c r="AG5" s="14"/>
      <c r="AH5" s="14"/>
      <c r="AI5" s="14"/>
      <c r="AJ5" s="14"/>
      <c r="AK5" s="14"/>
    </row>
    <row r="6" spans="1:91" ht="60.75" customHeight="1" x14ac:dyDescent="0.45">
      <c r="B6" s="463" t="s">
        <v>1492</v>
      </c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83"/>
      <c r="P6" s="483"/>
      <c r="Q6" s="483"/>
      <c r="R6" s="483"/>
      <c r="S6" s="483"/>
      <c r="T6" s="483"/>
      <c r="U6" s="245"/>
      <c r="V6" s="245"/>
      <c r="W6" s="245"/>
      <c r="X6" s="448"/>
      <c r="Y6" s="245"/>
      <c r="Z6" s="245"/>
      <c r="AA6" s="245"/>
      <c r="AB6" s="245"/>
      <c r="AC6" s="245"/>
      <c r="AD6" s="245"/>
      <c r="AE6" s="15"/>
      <c r="AF6" s="14"/>
      <c r="AG6" s="14"/>
      <c r="AH6" s="14"/>
      <c r="AI6" s="14"/>
      <c r="AJ6" s="14"/>
      <c r="AK6" s="14"/>
    </row>
    <row r="7" spans="1:91" s="12" customFormat="1" ht="51.75" customHeight="1" x14ac:dyDescent="0.45">
      <c r="B7" s="178"/>
      <c r="C7" s="16"/>
      <c r="D7" s="16"/>
      <c r="E7" s="16"/>
      <c r="F7" s="16"/>
      <c r="G7" s="117"/>
      <c r="H7" s="454" t="s">
        <v>3</v>
      </c>
      <c r="I7" s="454"/>
      <c r="J7" s="454"/>
      <c r="K7" s="454"/>
      <c r="L7" s="483"/>
      <c r="M7" s="483"/>
      <c r="N7" s="483"/>
      <c r="O7" s="169"/>
      <c r="P7" s="169"/>
      <c r="Q7" s="169"/>
      <c r="R7" s="169"/>
      <c r="S7" s="169"/>
      <c r="T7" s="169"/>
      <c r="U7" s="169"/>
      <c r="V7" s="169"/>
      <c r="W7" s="169"/>
      <c r="X7" s="449"/>
      <c r="Y7" s="169"/>
      <c r="Z7" s="169"/>
      <c r="AA7" s="169"/>
      <c r="AB7" s="169"/>
      <c r="AC7" s="169"/>
      <c r="AD7" s="169"/>
      <c r="AE7" s="15"/>
      <c r="AF7" s="11"/>
      <c r="AG7" s="11"/>
      <c r="AH7" s="11"/>
      <c r="AI7" s="11"/>
      <c r="AJ7" s="11"/>
      <c r="AK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</row>
    <row r="8" spans="1:91" s="33" customFormat="1" ht="115.5" customHeight="1" x14ac:dyDescent="0.45">
      <c r="B8" s="455" t="s">
        <v>4</v>
      </c>
      <c r="C8" s="476" t="s">
        <v>5</v>
      </c>
      <c r="D8" s="478" t="s">
        <v>6</v>
      </c>
      <c r="E8" s="455" t="s">
        <v>7</v>
      </c>
      <c r="F8" s="473" t="s">
        <v>8</v>
      </c>
      <c r="G8" s="457" t="s">
        <v>9</v>
      </c>
      <c r="H8" s="459" t="s">
        <v>994</v>
      </c>
      <c r="I8" s="457" t="s">
        <v>10</v>
      </c>
      <c r="J8" s="457" t="s">
        <v>583</v>
      </c>
      <c r="K8" s="457" t="s">
        <v>584</v>
      </c>
      <c r="L8" s="455" t="s">
        <v>302</v>
      </c>
      <c r="M8" s="455" t="s">
        <v>11</v>
      </c>
      <c r="N8" s="455" t="s">
        <v>12</v>
      </c>
      <c r="O8" s="455" t="s">
        <v>13</v>
      </c>
      <c r="P8" s="455" t="s">
        <v>14</v>
      </c>
      <c r="Q8" s="455" t="s">
        <v>15</v>
      </c>
      <c r="R8" s="455" t="s">
        <v>16</v>
      </c>
      <c r="S8" s="455" t="s">
        <v>17</v>
      </c>
      <c r="T8" s="455" t="s">
        <v>1463</v>
      </c>
      <c r="U8" s="455" t="s">
        <v>1515</v>
      </c>
      <c r="V8" s="487" t="s">
        <v>18</v>
      </c>
      <c r="W8" s="350"/>
      <c r="X8" s="450"/>
      <c r="Y8" s="32"/>
      <c r="Z8" s="32"/>
      <c r="AA8" s="32"/>
      <c r="AB8" s="32"/>
      <c r="AC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</row>
    <row r="9" spans="1:91" s="33" customFormat="1" ht="107.25" customHeight="1" x14ac:dyDescent="0.45">
      <c r="B9" s="475"/>
      <c r="C9" s="477"/>
      <c r="D9" s="479"/>
      <c r="E9" s="456"/>
      <c r="F9" s="474"/>
      <c r="G9" s="458"/>
      <c r="H9" s="460"/>
      <c r="I9" s="458"/>
      <c r="J9" s="458"/>
      <c r="K9" s="458"/>
      <c r="L9" s="456"/>
      <c r="M9" s="471"/>
      <c r="N9" s="480"/>
      <c r="O9" s="489"/>
      <c r="P9" s="489"/>
      <c r="Q9" s="486"/>
      <c r="R9" s="486"/>
      <c r="S9" s="486"/>
      <c r="T9" s="486"/>
      <c r="U9" s="486"/>
      <c r="V9" s="488"/>
      <c r="W9" s="118"/>
      <c r="X9" s="450"/>
      <c r="Y9" s="32"/>
      <c r="Z9" s="32"/>
      <c r="AA9" s="32"/>
      <c r="AB9" s="32"/>
      <c r="AC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</row>
    <row r="10" spans="1:91" s="37" customFormat="1" ht="15" customHeight="1" x14ac:dyDescent="0.25">
      <c r="B10" s="171">
        <v>1</v>
      </c>
      <c r="C10" s="171">
        <v>2</v>
      </c>
      <c r="D10" s="171">
        <v>3</v>
      </c>
      <c r="E10" s="171">
        <v>4</v>
      </c>
      <c r="F10" s="171">
        <v>5</v>
      </c>
      <c r="G10" s="171">
        <v>6</v>
      </c>
      <c r="H10" s="171">
        <v>7</v>
      </c>
      <c r="I10" s="171">
        <v>8</v>
      </c>
      <c r="J10" s="171">
        <v>9</v>
      </c>
      <c r="K10" s="171">
        <v>10</v>
      </c>
      <c r="L10" s="171">
        <v>11</v>
      </c>
      <c r="M10" s="171">
        <v>12</v>
      </c>
      <c r="N10" s="35">
        <v>21</v>
      </c>
      <c r="O10" s="35">
        <v>11</v>
      </c>
      <c r="P10" s="35">
        <v>12</v>
      </c>
      <c r="Q10" s="35">
        <v>13</v>
      </c>
      <c r="R10" s="35">
        <v>14</v>
      </c>
      <c r="S10" s="35">
        <v>15</v>
      </c>
      <c r="T10" s="35">
        <v>16</v>
      </c>
      <c r="U10" s="399">
        <v>17</v>
      </c>
      <c r="V10" s="172">
        <v>18</v>
      </c>
      <c r="W10" s="125"/>
      <c r="X10" s="451"/>
      <c r="Y10" s="36"/>
      <c r="Z10" s="36"/>
      <c r="AA10" s="36"/>
      <c r="AB10" s="36"/>
      <c r="AC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</row>
    <row r="11" spans="1:91" s="37" customFormat="1" ht="67.5" customHeight="1" x14ac:dyDescent="0.25">
      <c r="B11" s="469" t="s">
        <v>1510</v>
      </c>
      <c r="C11" s="470"/>
      <c r="D11" s="470"/>
      <c r="E11" s="470"/>
      <c r="F11" s="401">
        <f>SUM(F12:F182)/3</f>
        <v>105.15915000000001</v>
      </c>
      <c r="G11" s="405">
        <f>SUM(G12:G182)/3</f>
        <v>1322740.3138900001</v>
      </c>
      <c r="H11" s="406"/>
      <c r="I11" s="405">
        <f>SUM(I12:I182)/3</f>
        <v>791526.11690999952</v>
      </c>
      <c r="J11" s="405">
        <f>SUM(J12:J182)/3</f>
        <v>321169.92830000009</v>
      </c>
      <c r="K11" s="405">
        <f>SUM(K12:K182)/3</f>
        <v>53751.190050000012</v>
      </c>
      <c r="L11" s="34"/>
      <c r="M11" s="34"/>
      <c r="N11" s="168"/>
      <c r="O11" s="356"/>
      <c r="P11" s="356"/>
      <c r="Q11" s="356"/>
      <c r="R11" s="356"/>
      <c r="S11" s="356"/>
      <c r="T11" s="356"/>
      <c r="U11" s="356"/>
      <c r="V11" s="131"/>
      <c r="W11" s="127"/>
      <c r="X11" s="451"/>
      <c r="Y11" s="36"/>
      <c r="Z11" s="36"/>
      <c r="AA11" s="36"/>
      <c r="AB11" s="36"/>
      <c r="AC11" s="36"/>
      <c r="AD11" s="25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</row>
    <row r="12" spans="1:91" s="60" customFormat="1" ht="65.25" customHeight="1" x14ac:dyDescent="0.45">
      <c r="B12" s="342" t="s">
        <v>307</v>
      </c>
      <c r="C12" s="62" t="s">
        <v>71</v>
      </c>
      <c r="D12" s="63" t="s">
        <v>1465</v>
      </c>
      <c r="E12" s="62" t="s">
        <v>71</v>
      </c>
      <c r="F12" s="64">
        <f>F13</f>
        <v>0.42299999999999999</v>
      </c>
      <c r="G12" s="65">
        <f>G13</f>
        <v>5025.1459999999997</v>
      </c>
      <c r="H12" s="66"/>
      <c r="I12" s="65">
        <f>I13</f>
        <v>4773.8887000000004</v>
      </c>
      <c r="J12" s="65">
        <f>J13</f>
        <v>0</v>
      </c>
      <c r="K12" s="65">
        <f>K13</f>
        <v>0</v>
      </c>
      <c r="L12" s="75"/>
      <c r="M12" s="75"/>
      <c r="N12" s="67"/>
      <c r="O12" s="352"/>
      <c r="P12" s="352"/>
      <c r="Q12" s="352"/>
      <c r="R12" s="352"/>
      <c r="S12" s="352"/>
      <c r="T12" s="352"/>
      <c r="U12" s="352"/>
      <c r="V12" s="78"/>
      <c r="W12" s="130"/>
      <c r="X12" s="452">
        <f>O12-M12</f>
        <v>0</v>
      </c>
      <c r="Y12" s="183"/>
      <c r="Z12" s="183"/>
      <c r="AA12" s="183"/>
      <c r="AB12" s="183"/>
      <c r="AC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</row>
    <row r="13" spans="1:91" s="201" customFormat="1" ht="63.75" customHeight="1" x14ac:dyDescent="0.45">
      <c r="A13" s="201">
        <v>1</v>
      </c>
      <c r="B13" s="191" t="s">
        <v>202</v>
      </c>
      <c r="C13" s="68" t="s">
        <v>71</v>
      </c>
      <c r="D13" s="69" t="s">
        <v>151</v>
      </c>
      <c r="E13" s="68" t="s">
        <v>151</v>
      </c>
      <c r="F13" s="70">
        <f>F14</f>
        <v>0.42299999999999999</v>
      </c>
      <c r="G13" s="71">
        <f>G14</f>
        <v>5025.1459999999997</v>
      </c>
      <c r="H13" s="72">
        <v>95</v>
      </c>
      <c r="I13" s="71">
        <f>I14</f>
        <v>4773.8887000000004</v>
      </c>
      <c r="J13" s="71">
        <f t="shared" ref="J13:K13" si="0">J14</f>
        <v>0</v>
      </c>
      <c r="K13" s="71">
        <f t="shared" si="0"/>
        <v>0</v>
      </c>
      <c r="L13" s="243"/>
      <c r="M13" s="242"/>
      <c r="N13" s="74" t="s">
        <v>203</v>
      </c>
      <c r="O13" s="351"/>
      <c r="P13" s="351"/>
      <c r="Q13" s="351"/>
      <c r="R13" s="351"/>
      <c r="S13" s="351"/>
      <c r="T13" s="351"/>
      <c r="U13" s="351"/>
      <c r="V13" s="128"/>
      <c r="W13" s="129"/>
      <c r="X13" s="452">
        <f t="shared" ref="X13:X76" si="1">O13-M13</f>
        <v>0</v>
      </c>
      <c r="Y13" s="200"/>
      <c r="Z13" s="200"/>
      <c r="AA13" s="200"/>
      <c r="AB13" s="200"/>
      <c r="AC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</row>
    <row r="14" spans="1:91" s="50" customFormat="1" ht="195" customHeight="1" x14ac:dyDescent="0.45">
      <c r="A14" s="50">
        <v>1</v>
      </c>
      <c r="B14" s="258" t="s">
        <v>126</v>
      </c>
      <c r="C14" s="402" t="s">
        <v>71</v>
      </c>
      <c r="D14" s="403" t="s">
        <v>151</v>
      </c>
      <c r="E14" s="38" t="s">
        <v>797</v>
      </c>
      <c r="F14" s="43">
        <v>0.42299999999999999</v>
      </c>
      <c r="G14" s="39">
        <v>5025.1459999999997</v>
      </c>
      <c r="H14" s="40">
        <v>95</v>
      </c>
      <c r="I14" s="39">
        <f>ROUNDDOWN(G14*H14/100,5)</f>
        <v>4773.8887000000004</v>
      </c>
      <c r="J14" s="39"/>
      <c r="K14" s="39"/>
      <c r="L14" s="55" t="s">
        <v>796</v>
      </c>
      <c r="M14" s="59">
        <v>6</v>
      </c>
      <c r="N14" s="56"/>
      <c r="O14" s="353">
        <v>6</v>
      </c>
      <c r="P14" s="353"/>
      <c r="Q14" s="353">
        <v>4</v>
      </c>
      <c r="R14" s="353"/>
      <c r="S14" s="353"/>
      <c r="T14" s="353"/>
      <c r="U14" s="353">
        <f t="shared" ref="U14:U56" si="2">O14*15+P14*15+Q14*30+R14*15+S14*15+T14*10</f>
        <v>210</v>
      </c>
      <c r="V14" s="131"/>
      <c r="W14" s="133"/>
      <c r="X14" s="452">
        <f t="shared" si="1"/>
        <v>0</v>
      </c>
      <c r="Y14" s="49"/>
      <c r="Z14" s="49"/>
      <c r="AA14" s="49"/>
      <c r="AB14" s="49"/>
      <c r="AC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</row>
    <row r="15" spans="1:91" s="60" customFormat="1" ht="54.75" customHeight="1" x14ac:dyDescent="0.45">
      <c r="B15" s="342" t="s">
        <v>205</v>
      </c>
      <c r="C15" s="62" t="s">
        <v>40</v>
      </c>
      <c r="D15" s="63" t="s">
        <v>1486</v>
      </c>
      <c r="E15" s="62" t="s">
        <v>40</v>
      </c>
      <c r="F15" s="64">
        <f>F16+F18</f>
        <v>2.839</v>
      </c>
      <c r="G15" s="65">
        <f>G16+G18</f>
        <v>20778.210999999999</v>
      </c>
      <c r="H15" s="66"/>
      <c r="I15" s="65">
        <f>I16+I18</f>
        <v>19739.300449999999</v>
      </c>
      <c r="J15" s="65">
        <f t="shared" ref="J15:K15" si="3">J16+J18</f>
        <v>0</v>
      </c>
      <c r="K15" s="65">
        <f t="shared" si="3"/>
        <v>0</v>
      </c>
      <c r="L15" s="75"/>
      <c r="M15" s="75"/>
      <c r="N15" s="67"/>
      <c r="O15" s="352"/>
      <c r="P15" s="352"/>
      <c r="Q15" s="352"/>
      <c r="R15" s="352"/>
      <c r="S15" s="352"/>
      <c r="T15" s="352"/>
      <c r="U15" s="352"/>
      <c r="V15" s="78"/>
      <c r="W15" s="130"/>
      <c r="X15" s="452">
        <f t="shared" si="1"/>
        <v>0</v>
      </c>
      <c r="Y15" s="183"/>
      <c r="Z15" s="183"/>
      <c r="AA15" s="183"/>
      <c r="AB15" s="183"/>
      <c r="AC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</row>
    <row r="16" spans="1:91" s="207" customFormat="1" ht="117" customHeight="1" x14ac:dyDescent="0.45">
      <c r="A16" s="201">
        <v>1</v>
      </c>
      <c r="B16" s="344" t="s">
        <v>210</v>
      </c>
      <c r="C16" s="68" t="s">
        <v>40</v>
      </c>
      <c r="D16" s="69" t="s">
        <v>761</v>
      </c>
      <c r="E16" s="68" t="s">
        <v>761</v>
      </c>
      <c r="F16" s="70">
        <f>F17</f>
        <v>0.71399999999999997</v>
      </c>
      <c r="G16" s="71">
        <f>G17</f>
        <v>3975.451</v>
      </c>
      <c r="H16" s="72">
        <v>95</v>
      </c>
      <c r="I16" s="71">
        <f>I17</f>
        <v>3776.6784499999999</v>
      </c>
      <c r="J16" s="71">
        <f t="shared" ref="J16:K16" si="4">J17</f>
        <v>0</v>
      </c>
      <c r="K16" s="71">
        <f t="shared" si="4"/>
        <v>0</v>
      </c>
      <c r="L16" s="192" t="s">
        <v>274</v>
      </c>
      <c r="M16" s="237"/>
      <c r="N16" s="191" t="s">
        <v>203</v>
      </c>
      <c r="O16" s="351"/>
      <c r="P16" s="351"/>
      <c r="Q16" s="351"/>
      <c r="R16" s="351"/>
      <c r="S16" s="351"/>
      <c r="T16" s="351"/>
      <c r="U16" s="351"/>
      <c r="V16" s="128"/>
      <c r="W16" s="221"/>
      <c r="X16" s="452">
        <f t="shared" si="1"/>
        <v>0</v>
      </c>
      <c r="Y16" s="206"/>
      <c r="Z16" s="206"/>
      <c r="AA16" s="206"/>
      <c r="AB16" s="206"/>
      <c r="AC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</row>
    <row r="17" spans="1:91" s="270" customFormat="1" ht="123" customHeight="1" x14ac:dyDescent="0.45">
      <c r="A17" s="50">
        <v>1</v>
      </c>
      <c r="B17" s="163" t="s">
        <v>99</v>
      </c>
      <c r="C17" s="402" t="s">
        <v>40</v>
      </c>
      <c r="D17" s="403" t="s">
        <v>761</v>
      </c>
      <c r="E17" s="38" t="s">
        <v>1385</v>
      </c>
      <c r="F17" s="43">
        <v>0.71399999999999997</v>
      </c>
      <c r="G17" s="405">
        <v>3975.451</v>
      </c>
      <c r="H17" s="406">
        <v>95</v>
      </c>
      <c r="I17" s="39">
        <f>ROUNDDOWN(G17*H17/100,5)</f>
        <v>3776.6784499999999</v>
      </c>
      <c r="J17" s="39"/>
      <c r="K17" s="39"/>
      <c r="L17" s="55" t="s">
        <v>766</v>
      </c>
      <c r="M17" s="266">
        <v>8</v>
      </c>
      <c r="N17" s="55"/>
      <c r="O17" s="353">
        <v>8</v>
      </c>
      <c r="P17" s="353"/>
      <c r="Q17" s="353">
        <v>4</v>
      </c>
      <c r="R17" s="353"/>
      <c r="S17" s="353"/>
      <c r="T17" s="353"/>
      <c r="U17" s="353">
        <f t="shared" si="2"/>
        <v>240</v>
      </c>
      <c r="V17" s="131"/>
      <c r="W17" s="268"/>
      <c r="X17" s="452">
        <f t="shared" si="1"/>
        <v>0</v>
      </c>
      <c r="Y17" s="269"/>
      <c r="Z17" s="269"/>
      <c r="AA17" s="269"/>
      <c r="AB17" s="269"/>
      <c r="AC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9"/>
      <c r="BY17" s="269"/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  <c r="CJ17" s="269"/>
      <c r="CK17" s="269"/>
      <c r="CL17" s="269"/>
      <c r="CM17" s="269"/>
    </row>
    <row r="18" spans="1:91" s="201" customFormat="1" ht="84" customHeight="1" x14ac:dyDescent="0.45">
      <c r="A18" s="201">
        <v>1</v>
      </c>
      <c r="B18" s="344" t="s">
        <v>211</v>
      </c>
      <c r="C18" s="68" t="s">
        <v>40</v>
      </c>
      <c r="D18" s="69" t="s">
        <v>41</v>
      </c>
      <c r="E18" s="68" t="s">
        <v>41</v>
      </c>
      <c r="F18" s="70">
        <f>F19</f>
        <v>2.125</v>
      </c>
      <c r="G18" s="71">
        <f>G19</f>
        <v>16802.759999999998</v>
      </c>
      <c r="H18" s="72">
        <v>95</v>
      </c>
      <c r="I18" s="71">
        <f>I19</f>
        <v>15962.621999999999</v>
      </c>
      <c r="J18" s="71">
        <f t="shared" ref="J18:K18" si="5">J19</f>
        <v>0</v>
      </c>
      <c r="K18" s="71">
        <f t="shared" si="5"/>
        <v>0</v>
      </c>
      <c r="L18" s="73" t="s">
        <v>274</v>
      </c>
      <c r="M18" s="236"/>
      <c r="N18" s="191" t="s">
        <v>203</v>
      </c>
      <c r="O18" s="351"/>
      <c r="P18" s="351"/>
      <c r="Q18" s="351"/>
      <c r="R18" s="351"/>
      <c r="S18" s="351"/>
      <c r="T18" s="351"/>
      <c r="U18" s="351"/>
      <c r="V18" s="128"/>
      <c r="W18" s="199"/>
      <c r="X18" s="452">
        <f t="shared" si="1"/>
        <v>0</v>
      </c>
      <c r="Y18" s="200"/>
      <c r="Z18" s="200"/>
      <c r="AA18" s="200"/>
      <c r="AB18" s="200"/>
      <c r="AC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</row>
    <row r="19" spans="1:91" s="50" customFormat="1" ht="102.75" customHeight="1" x14ac:dyDescent="0.45">
      <c r="A19" s="50">
        <v>1</v>
      </c>
      <c r="B19" s="163" t="s">
        <v>39</v>
      </c>
      <c r="C19" s="402" t="s">
        <v>40</v>
      </c>
      <c r="D19" s="403" t="s">
        <v>41</v>
      </c>
      <c r="E19" s="38" t="s">
        <v>1070</v>
      </c>
      <c r="F19" s="43">
        <v>2.125</v>
      </c>
      <c r="G19" s="405">
        <v>16802.759999999998</v>
      </c>
      <c r="H19" s="406">
        <v>95</v>
      </c>
      <c r="I19" s="39">
        <f>ROUND(G19*H19/100,5)</f>
        <v>15962.621999999999</v>
      </c>
      <c r="J19" s="39"/>
      <c r="K19" s="39"/>
      <c r="L19" s="408" t="s">
        <v>1069</v>
      </c>
      <c r="M19" s="48">
        <v>10</v>
      </c>
      <c r="N19" s="55" t="s">
        <v>1468</v>
      </c>
      <c r="O19" s="353">
        <v>7</v>
      </c>
      <c r="P19" s="353"/>
      <c r="Q19" s="353">
        <v>4</v>
      </c>
      <c r="R19" s="353">
        <v>2</v>
      </c>
      <c r="S19" s="353"/>
      <c r="T19" s="353"/>
      <c r="U19" s="353">
        <f t="shared" si="2"/>
        <v>255</v>
      </c>
      <c r="V19" s="131"/>
      <c r="W19" s="133"/>
      <c r="X19" s="452">
        <f t="shared" si="1"/>
        <v>-3</v>
      </c>
      <c r="Y19" s="49"/>
      <c r="Z19" s="49"/>
      <c r="AA19" s="49"/>
      <c r="AB19" s="49"/>
      <c r="AC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</row>
    <row r="20" spans="1:91" s="60" customFormat="1" ht="51.75" customHeight="1" x14ac:dyDescent="0.45">
      <c r="B20" s="342" t="s">
        <v>212</v>
      </c>
      <c r="C20" s="62" t="s">
        <v>31</v>
      </c>
      <c r="D20" s="63" t="s">
        <v>1477</v>
      </c>
      <c r="E20" s="62" t="s">
        <v>31</v>
      </c>
      <c r="F20" s="64">
        <f>F21+F27+F29+F32+F35+F37+F40+F43+F48</f>
        <v>27.130700000000001</v>
      </c>
      <c r="G20" s="65">
        <f>G21+G27+G29+G32+G35+G37+G40+G43+G48</f>
        <v>190358.72659000003</v>
      </c>
      <c r="H20" s="66"/>
      <c r="I20" s="65">
        <f>I21+I27+I29+I32+I35+I37+I40+I43+I48</f>
        <v>171003.27775000001</v>
      </c>
      <c r="J20" s="65">
        <f>J21+J27+J29+J32+J35+J37+J40+J43+J48</f>
        <v>0</v>
      </c>
      <c r="K20" s="65">
        <f>K21+K27+K29+K32+K35+K37+K40+K43+K48</f>
        <v>0</v>
      </c>
      <c r="L20" s="75"/>
      <c r="M20" s="75"/>
      <c r="N20" s="67"/>
      <c r="O20" s="352"/>
      <c r="P20" s="352"/>
      <c r="Q20" s="352"/>
      <c r="R20" s="352"/>
      <c r="S20" s="352"/>
      <c r="T20" s="352"/>
      <c r="U20" s="352"/>
      <c r="V20" s="78"/>
      <c r="W20" s="130"/>
      <c r="X20" s="452">
        <f t="shared" si="1"/>
        <v>0</v>
      </c>
      <c r="Y20" s="183"/>
      <c r="Z20" s="183"/>
      <c r="AA20" s="183"/>
      <c r="AB20" s="183"/>
      <c r="AC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</row>
    <row r="21" spans="1:91" s="201" customFormat="1" ht="81" customHeight="1" x14ac:dyDescent="0.45">
      <c r="A21" s="201">
        <v>1</v>
      </c>
      <c r="B21" s="343" t="s">
        <v>213</v>
      </c>
      <c r="C21" s="68" t="s">
        <v>31</v>
      </c>
      <c r="D21" s="69" t="s">
        <v>31</v>
      </c>
      <c r="E21" s="68" t="s">
        <v>31</v>
      </c>
      <c r="F21" s="70">
        <f>SUM(F22:F26)</f>
        <v>17.480999999999998</v>
      </c>
      <c r="G21" s="71">
        <f>SUM(G22:G26)</f>
        <v>105111.69426999999</v>
      </c>
      <c r="H21" s="72">
        <v>90</v>
      </c>
      <c r="I21" s="71">
        <f>SUM(I22:I26)</f>
        <v>94600.524839999998</v>
      </c>
      <c r="J21" s="71">
        <f t="shared" ref="J21:K21" si="6">SUM(J22:J26)</f>
        <v>0</v>
      </c>
      <c r="K21" s="71">
        <f t="shared" si="6"/>
        <v>0</v>
      </c>
      <c r="L21" s="73" t="s">
        <v>274</v>
      </c>
      <c r="M21" s="73"/>
      <c r="N21" s="191" t="s">
        <v>203</v>
      </c>
      <c r="O21" s="351"/>
      <c r="P21" s="351"/>
      <c r="Q21" s="351"/>
      <c r="R21" s="351"/>
      <c r="S21" s="351"/>
      <c r="T21" s="351"/>
      <c r="U21" s="351"/>
      <c r="V21" s="128"/>
      <c r="W21" s="129"/>
      <c r="X21" s="452">
        <f t="shared" si="1"/>
        <v>0</v>
      </c>
      <c r="Y21" s="200"/>
      <c r="Z21" s="200"/>
      <c r="AA21" s="200"/>
      <c r="AB21" s="200"/>
      <c r="AC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</row>
    <row r="22" spans="1:91" s="50" customFormat="1" ht="102.75" customHeight="1" x14ac:dyDescent="0.45">
      <c r="A22" s="50">
        <v>1</v>
      </c>
      <c r="B22" s="398" t="s">
        <v>186</v>
      </c>
      <c r="C22" s="402" t="s">
        <v>31</v>
      </c>
      <c r="D22" s="403" t="s">
        <v>31</v>
      </c>
      <c r="E22" s="38" t="s">
        <v>673</v>
      </c>
      <c r="F22" s="43">
        <v>5.33</v>
      </c>
      <c r="G22" s="39">
        <f>ROUND(30480.9576*1.04,5)</f>
        <v>31700.195899999999</v>
      </c>
      <c r="H22" s="40">
        <v>90</v>
      </c>
      <c r="I22" s="405">
        <f>ROUND(G22*H22/100,5)</f>
        <v>28530.176309999999</v>
      </c>
      <c r="J22" s="405"/>
      <c r="K22" s="405"/>
      <c r="L22" s="55" t="s">
        <v>323</v>
      </c>
      <c r="M22" s="265">
        <v>2</v>
      </c>
      <c r="N22" s="55" t="s">
        <v>678</v>
      </c>
      <c r="O22" s="353">
        <v>2</v>
      </c>
      <c r="P22" s="353"/>
      <c r="Q22" s="353"/>
      <c r="R22" s="353"/>
      <c r="S22" s="353">
        <v>2</v>
      </c>
      <c r="T22" s="353"/>
      <c r="U22" s="353">
        <f t="shared" si="2"/>
        <v>60</v>
      </c>
      <c r="V22" s="131"/>
      <c r="W22" s="133"/>
      <c r="X22" s="452">
        <f t="shared" si="1"/>
        <v>0</v>
      </c>
      <c r="Y22" s="49"/>
      <c r="Z22" s="49"/>
      <c r="AA22" s="49"/>
      <c r="AB22" s="49"/>
      <c r="AC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</row>
    <row r="23" spans="1:91" s="50" customFormat="1" ht="108" customHeight="1" x14ac:dyDescent="0.45">
      <c r="A23" s="50">
        <v>1</v>
      </c>
      <c r="B23" s="398" t="s">
        <v>182</v>
      </c>
      <c r="C23" s="402" t="s">
        <v>31</v>
      </c>
      <c r="D23" s="403" t="s">
        <v>31</v>
      </c>
      <c r="E23" s="38" t="s">
        <v>674</v>
      </c>
      <c r="F23" s="43">
        <v>4.46</v>
      </c>
      <c r="G23" s="39">
        <f>ROUND(26478.5064*1.04,5)</f>
        <v>27537.646659999999</v>
      </c>
      <c r="H23" s="40">
        <v>90</v>
      </c>
      <c r="I23" s="405">
        <f>ROUND(G23*H23/100,5)</f>
        <v>24783.881990000002</v>
      </c>
      <c r="J23" s="405"/>
      <c r="K23" s="405"/>
      <c r="L23" s="55" t="s">
        <v>679</v>
      </c>
      <c r="M23" s="265">
        <v>2</v>
      </c>
      <c r="N23" s="256"/>
      <c r="O23" s="353">
        <v>2</v>
      </c>
      <c r="P23" s="353"/>
      <c r="Q23" s="353"/>
      <c r="R23" s="353"/>
      <c r="S23" s="353"/>
      <c r="T23" s="353"/>
      <c r="U23" s="353">
        <f t="shared" si="2"/>
        <v>30</v>
      </c>
      <c r="V23" s="131"/>
      <c r="W23" s="133"/>
      <c r="X23" s="452">
        <f t="shared" si="1"/>
        <v>0</v>
      </c>
      <c r="Y23" s="49"/>
      <c r="Z23" s="49"/>
      <c r="AA23" s="49"/>
      <c r="AB23" s="49"/>
      <c r="AC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</row>
    <row r="24" spans="1:91" s="50" customFormat="1" ht="102.75" customHeight="1" x14ac:dyDescent="0.45">
      <c r="A24" s="50">
        <v>1</v>
      </c>
      <c r="B24" s="398" t="s">
        <v>187</v>
      </c>
      <c r="C24" s="402" t="s">
        <v>31</v>
      </c>
      <c r="D24" s="403" t="s">
        <v>31</v>
      </c>
      <c r="E24" s="38" t="s">
        <v>675</v>
      </c>
      <c r="F24" s="43">
        <v>2.6629999999999998</v>
      </c>
      <c r="G24" s="39">
        <f>ROUND(19844.3087999999*1.04,5)</f>
        <v>20638.081150000002</v>
      </c>
      <c r="H24" s="40">
        <v>90</v>
      </c>
      <c r="I24" s="405">
        <f>ROUND(G24*H24/100,5)</f>
        <v>18574.27304</v>
      </c>
      <c r="J24" s="405"/>
      <c r="K24" s="405"/>
      <c r="L24" s="55" t="s">
        <v>323</v>
      </c>
      <c r="M24" s="41">
        <v>3</v>
      </c>
      <c r="N24" s="408"/>
      <c r="O24" s="353">
        <v>3</v>
      </c>
      <c r="P24" s="353"/>
      <c r="Q24" s="353"/>
      <c r="R24" s="353"/>
      <c r="S24" s="353"/>
      <c r="T24" s="353"/>
      <c r="U24" s="353">
        <f t="shared" si="2"/>
        <v>45</v>
      </c>
      <c r="V24" s="131"/>
      <c r="W24" s="133"/>
      <c r="X24" s="452">
        <f t="shared" si="1"/>
        <v>0</v>
      </c>
      <c r="Y24" s="49"/>
      <c r="Z24" s="49"/>
      <c r="AA24" s="49"/>
      <c r="AB24" s="49"/>
      <c r="AC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</row>
    <row r="25" spans="1:91" s="50" customFormat="1" ht="102.75" customHeight="1" x14ac:dyDescent="0.45">
      <c r="A25" s="50">
        <v>1</v>
      </c>
      <c r="B25" s="398" t="s">
        <v>1255</v>
      </c>
      <c r="C25" s="402" t="s">
        <v>31</v>
      </c>
      <c r="D25" s="403" t="s">
        <v>31</v>
      </c>
      <c r="E25" s="38" t="s">
        <v>676</v>
      </c>
      <c r="F25" s="43">
        <v>1.456</v>
      </c>
      <c r="G25" s="39">
        <f>ROUND(9371.3244*1.04,5)</f>
        <v>9746.1773799999992</v>
      </c>
      <c r="H25" s="40">
        <v>90</v>
      </c>
      <c r="I25" s="405">
        <f>ROUND(G25*H25/100,5)</f>
        <v>8771.5596399999995</v>
      </c>
      <c r="J25" s="405"/>
      <c r="K25" s="405"/>
      <c r="L25" s="55" t="s">
        <v>323</v>
      </c>
      <c r="M25" s="41">
        <v>2</v>
      </c>
      <c r="N25" s="408"/>
      <c r="O25" s="353">
        <v>2</v>
      </c>
      <c r="P25" s="353"/>
      <c r="Q25" s="353"/>
      <c r="R25" s="353"/>
      <c r="S25" s="353"/>
      <c r="T25" s="353"/>
      <c r="U25" s="353">
        <f t="shared" si="2"/>
        <v>30</v>
      </c>
      <c r="V25" s="131"/>
      <c r="W25" s="133"/>
      <c r="X25" s="452">
        <f t="shared" si="1"/>
        <v>0</v>
      </c>
      <c r="Y25" s="49"/>
      <c r="Z25" s="49"/>
      <c r="AA25" s="49"/>
      <c r="AB25" s="49"/>
      <c r="AC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</row>
    <row r="26" spans="1:91" s="50" customFormat="1" ht="111" customHeight="1" x14ac:dyDescent="0.45">
      <c r="A26" s="50">
        <v>1</v>
      </c>
      <c r="B26" s="398" t="s">
        <v>1256</v>
      </c>
      <c r="C26" s="402" t="s">
        <v>31</v>
      </c>
      <c r="D26" s="403" t="s">
        <v>31</v>
      </c>
      <c r="E26" s="38" t="s">
        <v>677</v>
      </c>
      <c r="F26" s="43">
        <v>3.5720000000000001</v>
      </c>
      <c r="G26" s="39">
        <f>ROUND(14893.8396*1.04,5)</f>
        <v>15489.59318</v>
      </c>
      <c r="H26" s="40">
        <v>90</v>
      </c>
      <c r="I26" s="405">
        <f>ROUND(G26*H26/100,5)</f>
        <v>13940.63386</v>
      </c>
      <c r="J26" s="405"/>
      <c r="K26" s="405"/>
      <c r="L26" s="408" t="s">
        <v>323</v>
      </c>
      <c r="M26" s="41">
        <v>2</v>
      </c>
      <c r="N26" s="408" t="s">
        <v>680</v>
      </c>
      <c r="O26" s="353">
        <v>2</v>
      </c>
      <c r="P26" s="353"/>
      <c r="Q26" s="353"/>
      <c r="R26" s="353"/>
      <c r="S26" s="353">
        <v>2</v>
      </c>
      <c r="T26" s="353"/>
      <c r="U26" s="353">
        <f t="shared" si="2"/>
        <v>60</v>
      </c>
      <c r="V26" s="131"/>
      <c r="W26" s="133"/>
      <c r="X26" s="452">
        <f t="shared" si="1"/>
        <v>0</v>
      </c>
      <c r="Y26" s="49"/>
      <c r="Z26" s="49"/>
      <c r="AA26" s="49"/>
      <c r="AB26" s="49"/>
      <c r="AC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</row>
    <row r="27" spans="1:91" s="235" customFormat="1" ht="91.5" customHeight="1" x14ac:dyDescent="0.45">
      <c r="A27" s="201">
        <v>1</v>
      </c>
      <c r="B27" s="343" t="s">
        <v>214</v>
      </c>
      <c r="C27" s="68" t="s">
        <v>31</v>
      </c>
      <c r="D27" s="69" t="s">
        <v>32</v>
      </c>
      <c r="E27" s="68" t="s">
        <v>32</v>
      </c>
      <c r="F27" s="70">
        <f>F28</f>
        <v>1.833</v>
      </c>
      <c r="G27" s="71">
        <f>G28</f>
        <v>22282.623599999999</v>
      </c>
      <c r="H27" s="72">
        <v>92</v>
      </c>
      <c r="I27" s="71">
        <f>I28</f>
        <v>20500.013709999999</v>
      </c>
      <c r="J27" s="71">
        <f t="shared" ref="J27:K27" si="7">J28</f>
        <v>0</v>
      </c>
      <c r="K27" s="71">
        <f t="shared" si="7"/>
        <v>0</v>
      </c>
      <c r="L27" s="192" t="s">
        <v>274</v>
      </c>
      <c r="M27" s="192"/>
      <c r="N27" s="191" t="s">
        <v>203</v>
      </c>
      <c r="O27" s="351"/>
      <c r="P27" s="351"/>
      <c r="Q27" s="351"/>
      <c r="R27" s="351"/>
      <c r="S27" s="351"/>
      <c r="T27" s="351"/>
      <c r="U27" s="351"/>
      <c r="V27" s="128"/>
      <c r="X27" s="452">
        <f t="shared" si="1"/>
        <v>0</v>
      </c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5"/>
      <c r="BL27" s="385"/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</row>
    <row r="28" spans="1:91" s="278" customFormat="1" ht="211.5" customHeight="1" x14ac:dyDescent="0.45">
      <c r="A28" s="50">
        <v>1</v>
      </c>
      <c r="B28" s="398" t="s">
        <v>152</v>
      </c>
      <c r="C28" s="402" t="s">
        <v>31</v>
      </c>
      <c r="D28" s="403" t="s">
        <v>32</v>
      </c>
      <c r="E28" s="38" t="s">
        <v>715</v>
      </c>
      <c r="F28" s="43">
        <v>1.833</v>
      </c>
      <c r="G28" s="39">
        <v>22282.623599999999</v>
      </c>
      <c r="H28" s="40">
        <v>92</v>
      </c>
      <c r="I28" s="405">
        <f>ROUND(G28*H28/100,5)</f>
        <v>20500.013709999999</v>
      </c>
      <c r="J28" s="271"/>
      <c r="K28" s="271"/>
      <c r="L28" s="55" t="s">
        <v>328</v>
      </c>
      <c r="M28" s="265">
        <v>6</v>
      </c>
      <c r="N28" s="277"/>
      <c r="O28" s="353">
        <v>6</v>
      </c>
      <c r="P28" s="353"/>
      <c r="Q28" s="353">
        <v>4</v>
      </c>
      <c r="R28" s="353"/>
      <c r="S28" s="353"/>
      <c r="T28" s="353"/>
      <c r="U28" s="353">
        <f t="shared" si="2"/>
        <v>210</v>
      </c>
      <c r="V28" s="131"/>
      <c r="X28" s="452">
        <f t="shared" si="1"/>
        <v>0</v>
      </c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/>
      <c r="CJ28" s="386"/>
      <c r="CK28" s="386"/>
      <c r="CL28" s="386"/>
      <c r="CM28" s="386"/>
    </row>
    <row r="29" spans="1:91" s="201" customFormat="1" ht="123.75" customHeight="1" x14ac:dyDescent="0.45">
      <c r="A29" s="201">
        <v>1</v>
      </c>
      <c r="B29" s="343" t="s">
        <v>329</v>
      </c>
      <c r="C29" s="68" t="s">
        <v>31</v>
      </c>
      <c r="D29" s="69" t="s">
        <v>928</v>
      </c>
      <c r="E29" s="69" t="s">
        <v>928</v>
      </c>
      <c r="F29" s="70">
        <f>F30+F31</f>
        <v>0.91599999999999993</v>
      </c>
      <c r="G29" s="71">
        <f>G30+G31</f>
        <v>2211.66192</v>
      </c>
      <c r="H29" s="72">
        <v>89</v>
      </c>
      <c r="I29" s="71">
        <f>I30+I31</f>
        <v>1946.2624799999999</v>
      </c>
      <c r="J29" s="71">
        <f t="shared" ref="J29:K29" si="8">J30+J31</f>
        <v>0</v>
      </c>
      <c r="K29" s="71">
        <f t="shared" si="8"/>
        <v>0</v>
      </c>
      <c r="L29" s="73" t="s">
        <v>274</v>
      </c>
      <c r="M29" s="73"/>
      <c r="N29" s="204" t="s">
        <v>1362</v>
      </c>
      <c r="O29" s="351"/>
      <c r="P29" s="351"/>
      <c r="Q29" s="351"/>
      <c r="R29" s="351"/>
      <c r="S29" s="351"/>
      <c r="T29" s="351"/>
      <c r="U29" s="351"/>
      <c r="V29" s="128"/>
      <c r="W29" s="222"/>
      <c r="X29" s="452">
        <f t="shared" si="1"/>
        <v>0</v>
      </c>
      <c r="Y29" s="200"/>
      <c r="Z29" s="200"/>
      <c r="AA29" s="200"/>
      <c r="AB29" s="200"/>
      <c r="AC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</row>
    <row r="30" spans="1:91" s="50" customFormat="1" ht="86.25" customHeight="1" x14ac:dyDescent="0.45">
      <c r="A30" s="50">
        <v>1</v>
      </c>
      <c r="B30" s="398" t="s">
        <v>331</v>
      </c>
      <c r="C30" s="402" t="s">
        <v>31</v>
      </c>
      <c r="D30" s="403" t="s">
        <v>928</v>
      </c>
      <c r="E30" s="38" t="s">
        <v>929</v>
      </c>
      <c r="F30" s="39">
        <v>0.34399999999999997</v>
      </c>
      <c r="G30" s="39">
        <f>ROUND(1192.674*1.04,5)</f>
        <v>1240.38096</v>
      </c>
      <c r="H30" s="40">
        <v>88</v>
      </c>
      <c r="I30" s="39">
        <f>ROUND(G30*H30/100,5)</f>
        <v>1091.5352399999999</v>
      </c>
      <c r="J30" s="39"/>
      <c r="K30" s="39"/>
      <c r="L30" s="408" t="s">
        <v>937</v>
      </c>
      <c r="M30" s="41">
        <v>18</v>
      </c>
      <c r="N30" s="56" t="s">
        <v>936</v>
      </c>
      <c r="O30" s="353">
        <v>3</v>
      </c>
      <c r="P30" s="353"/>
      <c r="Q30" s="353"/>
      <c r="R30" s="353"/>
      <c r="S30" s="353">
        <v>2</v>
      </c>
      <c r="T30" s="353"/>
      <c r="U30" s="353">
        <f t="shared" si="2"/>
        <v>75</v>
      </c>
      <c r="V30" s="131"/>
      <c r="W30" s="135"/>
      <c r="X30" s="452">
        <f t="shared" si="1"/>
        <v>-15</v>
      </c>
      <c r="Y30" s="49"/>
      <c r="Z30" s="49"/>
      <c r="AA30" s="49"/>
      <c r="AB30" s="49"/>
      <c r="AC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</row>
    <row r="31" spans="1:91" s="50" customFormat="1" ht="79.5" customHeight="1" x14ac:dyDescent="0.45">
      <c r="A31" s="50">
        <v>1</v>
      </c>
      <c r="B31" s="398" t="s">
        <v>1257</v>
      </c>
      <c r="C31" s="402" t="s">
        <v>31</v>
      </c>
      <c r="D31" s="403" t="s">
        <v>928</v>
      </c>
      <c r="E31" s="38" t="s">
        <v>930</v>
      </c>
      <c r="F31" s="39">
        <v>0.57199999999999995</v>
      </c>
      <c r="G31" s="39">
        <f>ROUND(933.924*1.04,5)</f>
        <v>971.28096000000005</v>
      </c>
      <c r="H31" s="40">
        <v>88</v>
      </c>
      <c r="I31" s="39">
        <f>ROUND(G31*H31/100,5)</f>
        <v>854.72724000000005</v>
      </c>
      <c r="J31" s="39"/>
      <c r="K31" s="39"/>
      <c r="L31" s="408" t="s">
        <v>937</v>
      </c>
      <c r="M31" s="41">
        <v>18</v>
      </c>
      <c r="N31" s="56" t="s">
        <v>935</v>
      </c>
      <c r="O31" s="353">
        <v>7</v>
      </c>
      <c r="P31" s="353"/>
      <c r="Q31" s="353"/>
      <c r="R31" s="353"/>
      <c r="S31" s="353">
        <v>2</v>
      </c>
      <c r="T31" s="353"/>
      <c r="U31" s="353">
        <f t="shared" si="2"/>
        <v>135</v>
      </c>
      <c r="V31" s="131"/>
      <c r="W31" s="135"/>
      <c r="X31" s="452">
        <f t="shared" si="1"/>
        <v>-11</v>
      </c>
      <c r="Y31" s="49"/>
      <c r="Z31" s="49"/>
      <c r="AA31" s="49"/>
      <c r="AB31" s="49"/>
      <c r="AC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</row>
    <row r="32" spans="1:91" s="201" customFormat="1" ht="89.25" customHeight="1" x14ac:dyDescent="0.45">
      <c r="A32" s="201">
        <v>1</v>
      </c>
      <c r="B32" s="344" t="s">
        <v>1357</v>
      </c>
      <c r="C32" s="68" t="s">
        <v>31</v>
      </c>
      <c r="D32" s="69" t="s">
        <v>78</v>
      </c>
      <c r="E32" s="68" t="s">
        <v>78</v>
      </c>
      <c r="F32" s="70">
        <f>F33+F34</f>
        <v>1.6429999999999998</v>
      </c>
      <c r="G32" s="71">
        <f>G33+G34</f>
        <v>1903.3607999999999</v>
      </c>
      <c r="H32" s="72">
        <f>H33</f>
        <v>89</v>
      </c>
      <c r="I32" s="71">
        <f>I33+I34</f>
        <v>1693.9911099999999</v>
      </c>
      <c r="J32" s="71">
        <f t="shared" ref="J32:K32" si="9">J33+J34</f>
        <v>0</v>
      </c>
      <c r="K32" s="71">
        <f t="shared" si="9"/>
        <v>0</v>
      </c>
      <c r="L32" s="191" t="s">
        <v>274</v>
      </c>
      <c r="M32" s="192"/>
      <c r="N32" s="234" t="s">
        <v>1387</v>
      </c>
      <c r="O32" s="351"/>
      <c r="P32" s="351"/>
      <c r="Q32" s="351"/>
      <c r="R32" s="357"/>
      <c r="S32" s="357"/>
      <c r="T32" s="358"/>
      <c r="U32" s="351"/>
      <c r="V32" s="128"/>
      <c r="W32" s="205"/>
      <c r="X32" s="452">
        <f t="shared" si="1"/>
        <v>0</v>
      </c>
      <c r="Y32" s="200"/>
      <c r="Z32" s="200"/>
      <c r="AA32" s="200"/>
      <c r="AB32" s="200"/>
      <c r="AC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</row>
    <row r="33" spans="1:91" s="50" customFormat="1" ht="120.75" customHeight="1" x14ac:dyDescent="0.45">
      <c r="A33" s="50">
        <v>1</v>
      </c>
      <c r="B33" s="163" t="s">
        <v>215</v>
      </c>
      <c r="C33" s="402" t="s">
        <v>31</v>
      </c>
      <c r="D33" s="403" t="s">
        <v>78</v>
      </c>
      <c r="E33" s="38" t="s">
        <v>774</v>
      </c>
      <c r="F33" s="43">
        <v>0.81899999999999995</v>
      </c>
      <c r="G33" s="39">
        <v>948.79200000000003</v>
      </c>
      <c r="H33" s="40">
        <v>89</v>
      </c>
      <c r="I33" s="39">
        <f>ROUND(G33*H33/100,5)</f>
        <v>844.42488000000003</v>
      </c>
      <c r="J33" s="39"/>
      <c r="K33" s="39"/>
      <c r="L33" s="55" t="s">
        <v>777</v>
      </c>
      <c r="M33" s="41">
        <v>5</v>
      </c>
      <c r="N33" s="55" t="s">
        <v>1388</v>
      </c>
      <c r="O33" s="353">
        <v>5</v>
      </c>
      <c r="P33" s="353"/>
      <c r="Q33" s="353">
        <v>4</v>
      </c>
      <c r="R33" s="353"/>
      <c r="S33" s="353"/>
      <c r="T33" s="353"/>
      <c r="U33" s="353">
        <f t="shared" si="2"/>
        <v>195</v>
      </c>
      <c r="V33" s="131"/>
      <c r="W33" s="132"/>
      <c r="X33" s="452">
        <f t="shared" si="1"/>
        <v>0</v>
      </c>
      <c r="Y33" s="49"/>
      <c r="Z33" s="49"/>
      <c r="AA33" s="49"/>
      <c r="AB33" s="49"/>
      <c r="AC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</row>
    <row r="34" spans="1:91" s="50" customFormat="1" ht="126.75" customHeight="1" x14ac:dyDescent="0.45">
      <c r="A34" s="50">
        <v>1</v>
      </c>
      <c r="B34" s="163" t="s">
        <v>216</v>
      </c>
      <c r="C34" s="402" t="s">
        <v>31</v>
      </c>
      <c r="D34" s="403" t="s">
        <v>78</v>
      </c>
      <c r="E34" s="38" t="s">
        <v>776</v>
      </c>
      <c r="F34" s="43">
        <v>0.82399999999999995</v>
      </c>
      <c r="G34" s="39">
        <v>954.56880000000001</v>
      </c>
      <c r="H34" s="40">
        <v>89</v>
      </c>
      <c r="I34" s="39">
        <f>ROUND(G34*H34/100,5)</f>
        <v>849.56623000000002</v>
      </c>
      <c r="J34" s="39"/>
      <c r="K34" s="39"/>
      <c r="L34" s="55" t="s">
        <v>777</v>
      </c>
      <c r="M34" s="41">
        <v>5</v>
      </c>
      <c r="N34" s="55" t="s">
        <v>1389</v>
      </c>
      <c r="O34" s="353">
        <v>5</v>
      </c>
      <c r="P34" s="353"/>
      <c r="Q34" s="353">
        <v>4</v>
      </c>
      <c r="R34" s="353"/>
      <c r="S34" s="353"/>
      <c r="T34" s="353">
        <v>2</v>
      </c>
      <c r="U34" s="353">
        <f t="shared" si="2"/>
        <v>215</v>
      </c>
      <c r="V34" s="131"/>
      <c r="W34" s="132"/>
      <c r="X34" s="452">
        <f t="shared" si="1"/>
        <v>0</v>
      </c>
      <c r="Y34" s="49"/>
      <c r="Z34" s="49"/>
      <c r="AA34" s="49"/>
      <c r="AB34" s="49"/>
      <c r="AC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</row>
    <row r="35" spans="1:91" s="201" customFormat="1" ht="102" customHeight="1" x14ac:dyDescent="0.45">
      <c r="A35" s="201">
        <v>1</v>
      </c>
      <c r="B35" s="344" t="s">
        <v>340</v>
      </c>
      <c r="C35" s="68" t="s">
        <v>31</v>
      </c>
      <c r="D35" s="69" t="s">
        <v>341</v>
      </c>
      <c r="E35" s="68" t="s">
        <v>341</v>
      </c>
      <c r="F35" s="70">
        <f>F36</f>
        <v>6.1699999999999998E-2</v>
      </c>
      <c r="G35" s="71">
        <f>G36</f>
        <v>193.6764</v>
      </c>
      <c r="H35" s="72">
        <v>91</v>
      </c>
      <c r="I35" s="71">
        <f>I36</f>
        <v>176.24552</v>
      </c>
      <c r="J35" s="71">
        <f t="shared" ref="J35:K35" si="10">J36</f>
        <v>0</v>
      </c>
      <c r="K35" s="71">
        <f t="shared" si="10"/>
        <v>0</v>
      </c>
      <c r="L35" s="74"/>
      <c r="M35" s="73"/>
      <c r="N35" s="74" t="s">
        <v>1390</v>
      </c>
      <c r="O35" s="351"/>
      <c r="P35" s="351"/>
      <c r="Q35" s="351"/>
      <c r="R35" s="351"/>
      <c r="S35" s="351"/>
      <c r="T35" s="351"/>
      <c r="U35" s="351"/>
      <c r="V35" s="128"/>
      <c r="X35" s="452">
        <f t="shared" si="1"/>
        <v>0</v>
      </c>
      <c r="AB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</row>
    <row r="36" spans="1:91" s="50" customFormat="1" ht="140.25" customHeight="1" x14ac:dyDescent="0.45">
      <c r="A36" s="50">
        <v>1</v>
      </c>
      <c r="B36" s="163" t="s">
        <v>1258</v>
      </c>
      <c r="C36" s="402" t="s">
        <v>31</v>
      </c>
      <c r="D36" s="403" t="s">
        <v>341</v>
      </c>
      <c r="E36" s="38" t="s">
        <v>345</v>
      </c>
      <c r="F36" s="39">
        <v>6.1699999999999998E-2</v>
      </c>
      <c r="G36" s="39">
        <v>193.6764</v>
      </c>
      <c r="H36" s="40">
        <v>91</v>
      </c>
      <c r="I36" s="39">
        <f>ROUND(G36*H36/100,5)</f>
        <v>176.24552</v>
      </c>
      <c r="J36" s="39"/>
      <c r="K36" s="39"/>
      <c r="L36" s="408" t="s">
        <v>346</v>
      </c>
      <c r="M36" s="41">
        <v>5</v>
      </c>
      <c r="N36" s="408"/>
      <c r="O36" s="353">
        <v>5</v>
      </c>
      <c r="P36" s="353"/>
      <c r="Q36" s="353">
        <v>2</v>
      </c>
      <c r="R36" s="353"/>
      <c r="S36" s="353"/>
      <c r="T36" s="353">
        <v>2</v>
      </c>
      <c r="U36" s="353">
        <f t="shared" si="2"/>
        <v>155</v>
      </c>
      <c r="V36" s="131"/>
      <c r="X36" s="452">
        <f t="shared" si="1"/>
        <v>0</v>
      </c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</row>
    <row r="37" spans="1:91" s="201" customFormat="1" ht="91.5" customHeight="1" x14ac:dyDescent="0.45">
      <c r="A37" s="201">
        <v>1</v>
      </c>
      <c r="B37" s="343" t="s">
        <v>217</v>
      </c>
      <c r="C37" s="68" t="s">
        <v>31</v>
      </c>
      <c r="D37" s="69" t="s">
        <v>68</v>
      </c>
      <c r="E37" s="68" t="s">
        <v>68</v>
      </c>
      <c r="F37" s="70">
        <f>F38+F39</f>
        <v>0.41100000000000003</v>
      </c>
      <c r="G37" s="71">
        <f>G38+G39</f>
        <v>2152.1532000000002</v>
      </c>
      <c r="H37" s="72">
        <v>89</v>
      </c>
      <c r="I37" s="71">
        <f>I38+I39</f>
        <v>1915.41634</v>
      </c>
      <c r="J37" s="71">
        <f t="shared" ref="J37:K37" si="11">J38+J39</f>
        <v>0</v>
      </c>
      <c r="K37" s="71">
        <f t="shared" si="11"/>
        <v>0</v>
      </c>
      <c r="L37" s="73" t="s">
        <v>274</v>
      </c>
      <c r="M37" s="73"/>
      <c r="N37" s="191" t="s">
        <v>203</v>
      </c>
      <c r="O37" s="351"/>
      <c r="P37" s="351"/>
      <c r="Q37" s="351"/>
      <c r="R37" s="351"/>
      <c r="S37" s="351"/>
      <c r="T37" s="351"/>
      <c r="U37" s="351"/>
      <c r="V37" s="128"/>
      <c r="W37" s="205"/>
      <c r="X37" s="452">
        <f t="shared" si="1"/>
        <v>0</v>
      </c>
      <c r="Y37" s="200"/>
      <c r="Z37" s="200"/>
      <c r="AA37" s="200"/>
      <c r="AB37" s="200"/>
      <c r="AC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</row>
    <row r="38" spans="1:91" s="50" customFormat="1" ht="123.75" customHeight="1" x14ac:dyDescent="0.45">
      <c r="A38" s="50">
        <v>1</v>
      </c>
      <c r="B38" s="398" t="s">
        <v>67</v>
      </c>
      <c r="C38" s="402" t="s">
        <v>31</v>
      </c>
      <c r="D38" s="403" t="s">
        <v>68</v>
      </c>
      <c r="E38" s="38" t="s">
        <v>779</v>
      </c>
      <c r="F38" s="43">
        <v>0.32500000000000001</v>
      </c>
      <c r="G38" s="39">
        <v>1683.258</v>
      </c>
      <c r="H38" s="40">
        <v>89</v>
      </c>
      <c r="I38" s="39">
        <f>ROUNDDOWN(G38*H38/100,5)</f>
        <v>1498.09962</v>
      </c>
      <c r="J38" s="39"/>
      <c r="K38" s="39"/>
      <c r="L38" s="408" t="s">
        <v>782</v>
      </c>
      <c r="M38" s="41">
        <v>5</v>
      </c>
      <c r="N38" s="408"/>
      <c r="O38" s="353">
        <v>5</v>
      </c>
      <c r="P38" s="353"/>
      <c r="Q38" s="353">
        <v>4</v>
      </c>
      <c r="R38" s="353"/>
      <c r="S38" s="353"/>
      <c r="T38" s="353"/>
      <c r="U38" s="353">
        <f t="shared" si="2"/>
        <v>195</v>
      </c>
      <c r="V38" s="131"/>
      <c r="W38" s="132"/>
      <c r="X38" s="452">
        <f t="shared" si="1"/>
        <v>0</v>
      </c>
      <c r="Y38" s="49"/>
      <c r="Z38" s="49"/>
      <c r="AA38" s="49"/>
      <c r="AB38" s="49"/>
      <c r="AC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</row>
    <row r="39" spans="1:91" s="50" customFormat="1" ht="116.25" customHeight="1" x14ac:dyDescent="0.45">
      <c r="A39" s="50">
        <v>1</v>
      </c>
      <c r="B39" s="398" t="s">
        <v>67</v>
      </c>
      <c r="C39" s="402" t="s">
        <v>31</v>
      </c>
      <c r="D39" s="403" t="s">
        <v>68</v>
      </c>
      <c r="E39" s="38" t="s">
        <v>778</v>
      </c>
      <c r="F39" s="43">
        <v>8.5999999999999993E-2</v>
      </c>
      <c r="G39" s="39">
        <v>468.89519999999999</v>
      </c>
      <c r="H39" s="40">
        <v>89</v>
      </c>
      <c r="I39" s="39">
        <f>ROUNDDOWN(G39*H39/100,5)</f>
        <v>417.31671999999998</v>
      </c>
      <c r="J39" s="39"/>
      <c r="K39" s="39"/>
      <c r="L39" s="408" t="s">
        <v>783</v>
      </c>
      <c r="M39" s="41">
        <v>6</v>
      </c>
      <c r="N39" s="408"/>
      <c r="O39" s="353">
        <v>6</v>
      </c>
      <c r="P39" s="353"/>
      <c r="Q39" s="353">
        <v>2</v>
      </c>
      <c r="R39" s="353"/>
      <c r="S39" s="353"/>
      <c r="T39" s="353"/>
      <c r="U39" s="353">
        <f t="shared" si="2"/>
        <v>150</v>
      </c>
      <c r="V39" s="131"/>
      <c r="W39" s="132"/>
      <c r="X39" s="452">
        <f t="shared" si="1"/>
        <v>0</v>
      </c>
      <c r="Y39" s="49"/>
      <c r="Z39" s="49"/>
      <c r="AA39" s="49"/>
      <c r="AB39" s="49"/>
      <c r="AC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</row>
    <row r="40" spans="1:91" s="201" customFormat="1" ht="91.5" customHeight="1" x14ac:dyDescent="0.45">
      <c r="A40" s="201">
        <v>1</v>
      </c>
      <c r="B40" s="343" t="s">
        <v>218</v>
      </c>
      <c r="C40" s="68" t="s">
        <v>31</v>
      </c>
      <c r="D40" s="69" t="s">
        <v>349</v>
      </c>
      <c r="E40" s="68" t="s">
        <v>349</v>
      </c>
      <c r="F40" s="70">
        <f>F41+F42</f>
        <v>1.6060000000000001</v>
      </c>
      <c r="G40" s="71">
        <f>G41+G42</f>
        <v>22745.900399999999</v>
      </c>
      <c r="H40" s="72">
        <f>H42</f>
        <v>87</v>
      </c>
      <c r="I40" s="71">
        <f>I41+I42</f>
        <v>19788.933349999999</v>
      </c>
      <c r="J40" s="71">
        <f t="shared" ref="J40:K40" si="12">J41+J42</f>
        <v>0</v>
      </c>
      <c r="K40" s="71">
        <f t="shared" si="12"/>
        <v>0</v>
      </c>
      <c r="L40" s="192" t="s">
        <v>274</v>
      </c>
      <c r="M40" s="193"/>
      <c r="N40" s="191" t="s">
        <v>203</v>
      </c>
      <c r="O40" s="351"/>
      <c r="P40" s="351"/>
      <c r="Q40" s="351"/>
      <c r="R40" s="351"/>
      <c r="S40" s="351"/>
      <c r="T40" s="351"/>
      <c r="U40" s="351"/>
      <c r="V40" s="128"/>
      <c r="W40" s="205"/>
      <c r="X40" s="452">
        <f t="shared" si="1"/>
        <v>0</v>
      </c>
      <c r="Y40" s="200"/>
      <c r="Z40" s="200"/>
      <c r="AA40" s="200"/>
      <c r="AB40" s="200"/>
      <c r="AC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</row>
    <row r="41" spans="1:91" s="50" customFormat="1" ht="137.25" customHeight="1" x14ac:dyDescent="0.45">
      <c r="A41" s="50">
        <v>1</v>
      </c>
      <c r="B41" s="398" t="s">
        <v>131</v>
      </c>
      <c r="C41" s="402" t="s">
        <v>31</v>
      </c>
      <c r="D41" s="403" t="s">
        <v>349</v>
      </c>
      <c r="E41" s="38" t="s">
        <v>983</v>
      </c>
      <c r="F41" s="401">
        <v>0.68</v>
      </c>
      <c r="G41" s="405">
        <v>14157.5196</v>
      </c>
      <c r="H41" s="40">
        <v>87</v>
      </c>
      <c r="I41" s="39">
        <f>ROUND(G41*H41/100,5)</f>
        <v>12317.04205</v>
      </c>
      <c r="J41" s="405"/>
      <c r="K41" s="405"/>
      <c r="L41" s="55" t="s">
        <v>1042</v>
      </c>
      <c r="M41" s="347">
        <v>7</v>
      </c>
      <c r="N41" s="281"/>
      <c r="O41" s="353">
        <v>7</v>
      </c>
      <c r="P41" s="353"/>
      <c r="Q41" s="353">
        <v>4</v>
      </c>
      <c r="R41" s="353"/>
      <c r="S41" s="353"/>
      <c r="T41" s="353"/>
      <c r="U41" s="353">
        <f t="shared" si="2"/>
        <v>225</v>
      </c>
      <c r="V41" s="131"/>
      <c r="W41" s="268"/>
      <c r="X41" s="452">
        <f t="shared" si="1"/>
        <v>0</v>
      </c>
      <c r="Y41" s="49"/>
      <c r="Z41" s="49"/>
      <c r="AA41" s="49"/>
      <c r="AB41" s="49"/>
      <c r="AC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</row>
    <row r="42" spans="1:91" s="50" customFormat="1" ht="108.75" customHeight="1" x14ac:dyDescent="0.45">
      <c r="A42" s="50">
        <v>1</v>
      </c>
      <c r="B42" s="398" t="s">
        <v>1259</v>
      </c>
      <c r="C42" s="402" t="s">
        <v>31</v>
      </c>
      <c r="D42" s="403" t="s">
        <v>349</v>
      </c>
      <c r="E42" s="38" t="s">
        <v>984</v>
      </c>
      <c r="F42" s="43">
        <v>0.92600000000000005</v>
      </c>
      <c r="G42" s="39">
        <v>8588.3808000000008</v>
      </c>
      <c r="H42" s="40">
        <v>87</v>
      </c>
      <c r="I42" s="39">
        <f>ROUND(G42*H42/100,5)</f>
        <v>7471.8913000000002</v>
      </c>
      <c r="J42" s="39"/>
      <c r="K42" s="39"/>
      <c r="L42" s="55" t="s">
        <v>1043</v>
      </c>
      <c r="M42" s="265">
        <v>12</v>
      </c>
      <c r="N42" s="256"/>
      <c r="O42" s="353">
        <v>12</v>
      </c>
      <c r="P42" s="353"/>
      <c r="Q42" s="353">
        <v>4</v>
      </c>
      <c r="R42" s="353"/>
      <c r="S42" s="353"/>
      <c r="T42" s="353"/>
      <c r="U42" s="353">
        <f t="shared" si="2"/>
        <v>300</v>
      </c>
      <c r="V42" s="131"/>
      <c r="W42" s="132"/>
      <c r="X42" s="452">
        <f t="shared" si="1"/>
        <v>0</v>
      </c>
      <c r="Y42" s="49"/>
      <c r="Z42" s="49"/>
      <c r="AA42" s="49"/>
      <c r="AB42" s="49"/>
      <c r="AC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</row>
    <row r="43" spans="1:91" s="197" customFormat="1" ht="122.25" customHeight="1" x14ac:dyDescent="0.45">
      <c r="A43" s="201">
        <v>1</v>
      </c>
      <c r="B43" s="343" t="s">
        <v>348</v>
      </c>
      <c r="C43" s="68" t="s">
        <v>31</v>
      </c>
      <c r="D43" s="69" t="s">
        <v>58</v>
      </c>
      <c r="E43" s="68" t="s">
        <v>58</v>
      </c>
      <c r="F43" s="70">
        <f>SUM(F44:F47)</f>
        <v>2.198</v>
      </c>
      <c r="G43" s="71">
        <f>SUM(G44:G47)</f>
        <v>27527.616000000002</v>
      </c>
      <c r="H43" s="72">
        <f>H44</f>
        <v>90</v>
      </c>
      <c r="I43" s="71">
        <f>SUM(I44:I47)</f>
        <v>24774.8544</v>
      </c>
      <c r="J43" s="71">
        <f t="shared" ref="J43:K43" si="13">SUM(J44:J47)</f>
        <v>0</v>
      </c>
      <c r="K43" s="71">
        <f t="shared" si="13"/>
        <v>0</v>
      </c>
      <c r="L43" s="193"/>
      <c r="M43" s="193"/>
      <c r="N43" s="191" t="s">
        <v>203</v>
      </c>
      <c r="O43" s="351"/>
      <c r="P43" s="351"/>
      <c r="Q43" s="351"/>
      <c r="R43" s="351"/>
      <c r="S43" s="351"/>
      <c r="T43" s="351"/>
      <c r="U43" s="351"/>
      <c r="V43" s="128"/>
      <c r="W43" s="195"/>
      <c r="X43" s="452">
        <f t="shared" si="1"/>
        <v>0</v>
      </c>
      <c r="Y43" s="196"/>
      <c r="Z43" s="196"/>
      <c r="AA43" s="196"/>
      <c r="AB43" s="196"/>
      <c r="AC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6"/>
      <c r="CJ43" s="196"/>
      <c r="CK43" s="196"/>
      <c r="CL43" s="196"/>
      <c r="CM43" s="196"/>
    </row>
    <row r="44" spans="1:91" s="175" customFormat="1" ht="158.25" customHeight="1" x14ac:dyDescent="0.45">
      <c r="A44" s="50">
        <v>1</v>
      </c>
      <c r="B44" s="398" t="s">
        <v>352</v>
      </c>
      <c r="C44" s="402" t="s">
        <v>31</v>
      </c>
      <c r="D44" s="403" t="s">
        <v>58</v>
      </c>
      <c r="E44" s="38" t="s">
        <v>746</v>
      </c>
      <c r="F44" s="43">
        <v>0.153</v>
      </c>
      <c r="G44" s="39">
        <v>1565.2272</v>
      </c>
      <c r="H44" s="40">
        <v>90</v>
      </c>
      <c r="I44" s="39">
        <f t="shared" ref="I44:I47" si="14">ROUND(G44*H44/100,5)</f>
        <v>1408.7044800000001</v>
      </c>
      <c r="J44" s="282"/>
      <c r="K44" s="282"/>
      <c r="L44" s="55" t="s">
        <v>355</v>
      </c>
      <c r="M44" s="265">
        <v>2</v>
      </c>
      <c r="N44" s="55" t="s">
        <v>75</v>
      </c>
      <c r="O44" s="353">
        <v>2</v>
      </c>
      <c r="P44" s="353"/>
      <c r="Q44" s="353">
        <v>2</v>
      </c>
      <c r="R44" s="353"/>
      <c r="S44" s="353"/>
      <c r="T44" s="353">
        <v>2</v>
      </c>
      <c r="U44" s="353">
        <f t="shared" si="2"/>
        <v>110</v>
      </c>
      <c r="V44" s="131"/>
      <c r="W44" s="173"/>
      <c r="X44" s="452">
        <f t="shared" si="1"/>
        <v>0</v>
      </c>
      <c r="Y44" s="174"/>
      <c r="Z44" s="174"/>
      <c r="AA44" s="174"/>
      <c r="AB44" s="174"/>
      <c r="AC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</row>
    <row r="45" spans="1:91" s="175" customFormat="1" ht="134.25" customHeight="1" x14ac:dyDescent="0.45">
      <c r="A45" s="50">
        <v>1</v>
      </c>
      <c r="B45" s="398" t="s">
        <v>1260</v>
      </c>
      <c r="C45" s="402" t="s">
        <v>31</v>
      </c>
      <c r="D45" s="403" t="s">
        <v>58</v>
      </c>
      <c r="E45" s="38" t="s">
        <v>747</v>
      </c>
      <c r="F45" s="43">
        <v>0.36899999999999999</v>
      </c>
      <c r="G45" s="39">
        <v>3796.5996</v>
      </c>
      <c r="H45" s="40">
        <v>90</v>
      </c>
      <c r="I45" s="39">
        <f t="shared" si="14"/>
        <v>3416.9396400000001</v>
      </c>
      <c r="J45" s="282"/>
      <c r="K45" s="282"/>
      <c r="L45" s="256"/>
      <c r="M45" s="265">
        <v>7</v>
      </c>
      <c r="N45" s="55" t="s">
        <v>75</v>
      </c>
      <c r="O45" s="353">
        <v>7</v>
      </c>
      <c r="P45" s="353"/>
      <c r="Q45" s="353"/>
      <c r="R45" s="353"/>
      <c r="S45" s="353"/>
      <c r="T45" s="353">
        <v>2</v>
      </c>
      <c r="U45" s="353">
        <f t="shared" si="2"/>
        <v>125</v>
      </c>
      <c r="V45" s="131"/>
      <c r="W45" s="173"/>
      <c r="X45" s="452">
        <f t="shared" si="1"/>
        <v>0</v>
      </c>
      <c r="Y45" s="174"/>
      <c r="Z45" s="174"/>
      <c r="AA45" s="174"/>
      <c r="AB45" s="174"/>
      <c r="AC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</row>
    <row r="46" spans="1:91" s="175" customFormat="1" ht="143.25" customHeight="1" x14ac:dyDescent="0.45">
      <c r="A46" s="50">
        <v>1</v>
      </c>
      <c r="B46" s="398" t="s">
        <v>1261</v>
      </c>
      <c r="C46" s="402" t="s">
        <v>31</v>
      </c>
      <c r="D46" s="403" t="s">
        <v>58</v>
      </c>
      <c r="E46" s="38" t="s">
        <v>748</v>
      </c>
      <c r="F46" s="43">
        <v>0.95599999999999996</v>
      </c>
      <c r="G46" s="39">
        <v>13448.5116</v>
      </c>
      <c r="H46" s="40">
        <v>90</v>
      </c>
      <c r="I46" s="39">
        <f t="shared" si="14"/>
        <v>12103.66044</v>
      </c>
      <c r="J46" s="282"/>
      <c r="K46" s="282"/>
      <c r="L46" s="55" t="s">
        <v>753</v>
      </c>
      <c r="M46" s="265">
        <v>6</v>
      </c>
      <c r="N46" s="281"/>
      <c r="O46" s="353">
        <v>6</v>
      </c>
      <c r="P46" s="359"/>
      <c r="Q46" s="353">
        <v>4</v>
      </c>
      <c r="R46" s="359"/>
      <c r="S46" s="359"/>
      <c r="T46" s="360"/>
      <c r="U46" s="353">
        <f t="shared" si="2"/>
        <v>210</v>
      </c>
      <c r="V46" s="131"/>
      <c r="W46" s="173"/>
      <c r="X46" s="452">
        <f t="shared" si="1"/>
        <v>0</v>
      </c>
      <c r="Y46" s="174"/>
      <c r="Z46" s="174"/>
      <c r="AA46" s="174"/>
      <c r="AB46" s="174"/>
      <c r="AC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</row>
    <row r="47" spans="1:91" s="175" customFormat="1" ht="143.25" customHeight="1" x14ac:dyDescent="0.45">
      <c r="A47" s="50">
        <v>1</v>
      </c>
      <c r="B47" s="398" t="s">
        <v>1262</v>
      </c>
      <c r="C47" s="402" t="s">
        <v>31</v>
      </c>
      <c r="D47" s="403" t="s">
        <v>58</v>
      </c>
      <c r="E47" s="38" t="s">
        <v>749</v>
      </c>
      <c r="F47" s="43">
        <v>0.72</v>
      </c>
      <c r="G47" s="39">
        <v>8717.2775999999994</v>
      </c>
      <c r="H47" s="40">
        <v>90</v>
      </c>
      <c r="I47" s="39">
        <f t="shared" si="14"/>
        <v>7845.5498399999997</v>
      </c>
      <c r="J47" s="282"/>
      <c r="K47" s="282"/>
      <c r="L47" s="256"/>
      <c r="M47" s="265">
        <v>4</v>
      </c>
      <c r="N47" s="281"/>
      <c r="O47" s="353">
        <v>4</v>
      </c>
      <c r="P47" s="353"/>
      <c r="Q47" s="353"/>
      <c r="R47" s="353"/>
      <c r="S47" s="353"/>
      <c r="T47" s="353"/>
      <c r="U47" s="353">
        <f t="shared" si="2"/>
        <v>60</v>
      </c>
      <c r="V47" s="131"/>
      <c r="W47" s="173"/>
      <c r="X47" s="452">
        <f t="shared" si="1"/>
        <v>0</v>
      </c>
      <c r="Y47" s="174"/>
      <c r="Z47" s="174"/>
      <c r="AA47" s="174"/>
      <c r="AB47" s="174"/>
      <c r="AC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</row>
    <row r="48" spans="1:91" s="197" customFormat="1" ht="91.5" customHeight="1" x14ac:dyDescent="0.45">
      <c r="A48" s="201">
        <v>1</v>
      </c>
      <c r="B48" s="343" t="s">
        <v>219</v>
      </c>
      <c r="C48" s="68" t="s">
        <v>31</v>
      </c>
      <c r="D48" s="69" t="s">
        <v>1059</v>
      </c>
      <c r="E48" s="69" t="s">
        <v>1059</v>
      </c>
      <c r="F48" s="70">
        <f>F49+F50</f>
        <v>0.98099999999999998</v>
      </c>
      <c r="G48" s="71">
        <f>G49+G50</f>
        <v>6230.04</v>
      </c>
      <c r="H48" s="72">
        <f>H49</f>
        <v>90</v>
      </c>
      <c r="I48" s="71">
        <f>I49+I50</f>
        <v>5607.0360000000001</v>
      </c>
      <c r="J48" s="71">
        <f t="shared" ref="J48:K48" si="15">J49+J50</f>
        <v>0</v>
      </c>
      <c r="K48" s="71">
        <f t="shared" si="15"/>
        <v>0</v>
      </c>
      <c r="L48" s="192" t="s">
        <v>274</v>
      </c>
      <c r="M48" s="192"/>
      <c r="N48" s="191" t="s">
        <v>203</v>
      </c>
      <c r="O48" s="351"/>
      <c r="P48" s="351"/>
      <c r="Q48" s="351"/>
      <c r="R48" s="351"/>
      <c r="S48" s="351"/>
      <c r="T48" s="351"/>
      <c r="U48" s="351"/>
      <c r="V48" s="128"/>
      <c r="W48" s="195"/>
      <c r="X48" s="452">
        <f t="shared" si="1"/>
        <v>0</v>
      </c>
      <c r="Y48" s="196"/>
      <c r="Z48" s="196"/>
      <c r="AA48" s="196"/>
      <c r="AB48" s="196"/>
      <c r="AC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196"/>
      <c r="BJ48" s="196"/>
      <c r="BK48" s="196"/>
      <c r="BL48" s="196"/>
      <c r="BM48" s="196"/>
      <c r="BN48" s="196"/>
      <c r="BO48" s="196"/>
      <c r="BP48" s="196"/>
      <c r="BQ48" s="196"/>
      <c r="BR48" s="196"/>
      <c r="BS48" s="196"/>
      <c r="BT48" s="196"/>
      <c r="BU48" s="196"/>
      <c r="BV48" s="196"/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</row>
    <row r="49" spans="1:16356" s="175" customFormat="1" ht="136.5" customHeight="1" x14ac:dyDescent="0.45">
      <c r="A49" s="50">
        <v>1</v>
      </c>
      <c r="B49" s="398" t="s">
        <v>57</v>
      </c>
      <c r="C49" s="402" t="s">
        <v>31</v>
      </c>
      <c r="D49" s="403" t="s">
        <v>1059</v>
      </c>
      <c r="E49" s="38" t="s">
        <v>1060</v>
      </c>
      <c r="F49" s="43">
        <v>0.72799999999999998</v>
      </c>
      <c r="G49" s="39">
        <v>2619.1968000000002</v>
      </c>
      <c r="H49" s="40">
        <v>90</v>
      </c>
      <c r="I49" s="39">
        <f t="shared" ref="I49:I50" si="16">ROUND(G49*H49/100,5)</f>
        <v>2357.2771200000002</v>
      </c>
      <c r="J49" s="282"/>
      <c r="K49" s="282"/>
      <c r="L49" s="55"/>
      <c r="M49" s="265">
        <v>1</v>
      </c>
      <c r="N49" s="55"/>
      <c r="O49" s="353">
        <v>1</v>
      </c>
      <c r="P49" s="359"/>
      <c r="Q49" s="359"/>
      <c r="R49" s="359"/>
      <c r="S49" s="359"/>
      <c r="T49" s="360"/>
      <c r="U49" s="353">
        <f t="shared" si="2"/>
        <v>15</v>
      </c>
      <c r="V49" s="131"/>
      <c r="W49" s="173"/>
      <c r="X49" s="452">
        <f t="shared" si="1"/>
        <v>0</v>
      </c>
      <c r="Y49" s="174"/>
      <c r="Z49" s="174"/>
      <c r="AA49" s="174"/>
      <c r="AB49" s="174"/>
      <c r="AC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</row>
    <row r="50" spans="1:16356" s="175" customFormat="1" ht="136.5" customHeight="1" x14ac:dyDescent="0.45">
      <c r="A50" s="50">
        <v>1</v>
      </c>
      <c r="B50" s="398" t="s">
        <v>354</v>
      </c>
      <c r="C50" s="402" t="s">
        <v>31</v>
      </c>
      <c r="D50" s="403" t="s">
        <v>1059</v>
      </c>
      <c r="E50" s="38" t="s">
        <v>1061</v>
      </c>
      <c r="F50" s="43">
        <v>0.253</v>
      </c>
      <c r="G50" s="39">
        <v>3610.8431999999998</v>
      </c>
      <c r="H50" s="40">
        <v>90</v>
      </c>
      <c r="I50" s="39">
        <f t="shared" si="16"/>
        <v>3249.7588799999999</v>
      </c>
      <c r="J50" s="282"/>
      <c r="K50" s="282"/>
      <c r="L50" s="55" t="s">
        <v>459</v>
      </c>
      <c r="M50" s="265">
        <v>1</v>
      </c>
      <c r="N50" s="55"/>
      <c r="O50" s="353">
        <v>1</v>
      </c>
      <c r="P50" s="353"/>
      <c r="Q50" s="353">
        <v>2</v>
      </c>
      <c r="R50" s="353"/>
      <c r="S50" s="353"/>
      <c r="T50" s="353"/>
      <c r="U50" s="353">
        <f t="shared" si="2"/>
        <v>75</v>
      </c>
      <c r="V50" s="131"/>
      <c r="W50" s="173"/>
      <c r="X50" s="452">
        <f t="shared" si="1"/>
        <v>0</v>
      </c>
      <c r="Y50" s="174"/>
      <c r="Z50" s="174"/>
      <c r="AA50" s="174"/>
      <c r="AB50" s="174"/>
      <c r="AC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</row>
    <row r="51" spans="1:16356" s="60" customFormat="1" ht="59.25" customHeight="1" x14ac:dyDescent="0.45">
      <c r="B51" s="342" t="s">
        <v>220</v>
      </c>
      <c r="C51" s="62" t="s">
        <v>22</v>
      </c>
      <c r="D51" s="63" t="s">
        <v>1478</v>
      </c>
      <c r="E51" s="62" t="s">
        <v>22</v>
      </c>
      <c r="F51" s="64">
        <f>F52+F54+F57</f>
        <v>4.2640000000000002</v>
      </c>
      <c r="G51" s="65">
        <f>G52+G54+G57</f>
        <v>38168.111540000005</v>
      </c>
      <c r="H51" s="66"/>
      <c r="I51" s="65">
        <f>I52+I54+I57</f>
        <v>34956.910309999999</v>
      </c>
      <c r="J51" s="65">
        <f t="shared" ref="J51:K51" si="17">J52+J54+J57</f>
        <v>0</v>
      </c>
      <c r="K51" s="65">
        <f t="shared" si="17"/>
        <v>0</v>
      </c>
      <c r="L51" s="75"/>
      <c r="M51" s="75"/>
      <c r="N51" s="67"/>
      <c r="O51" s="361"/>
      <c r="P51" s="362"/>
      <c r="Q51" s="362"/>
      <c r="R51" s="362"/>
      <c r="S51" s="362"/>
      <c r="T51" s="361"/>
      <c r="U51" s="352"/>
      <c r="V51" s="78"/>
      <c r="W51" s="130"/>
      <c r="X51" s="452">
        <f t="shared" si="1"/>
        <v>0</v>
      </c>
      <c r="Y51" s="183"/>
      <c r="Z51" s="183"/>
      <c r="AA51" s="183"/>
      <c r="AB51" s="183"/>
      <c r="AC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</row>
    <row r="52" spans="1:16356" s="52" customFormat="1" ht="105.75" customHeight="1" x14ac:dyDescent="0.45">
      <c r="A52" s="201">
        <v>1</v>
      </c>
      <c r="B52" s="343" t="s">
        <v>223</v>
      </c>
      <c r="C52" s="68" t="s">
        <v>22</v>
      </c>
      <c r="D52" s="69" t="s">
        <v>97</v>
      </c>
      <c r="E52" s="68" t="s">
        <v>97</v>
      </c>
      <c r="F52" s="70">
        <f>F53</f>
        <v>1.06</v>
      </c>
      <c r="G52" s="71">
        <f>G53</f>
        <v>7354.366</v>
      </c>
      <c r="H52" s="219">
        <f>H53</f>
        <v>92</v>
      </c>
      <c r="I52" s="71">
        <f>I53</f>
        <v>6766.0167199999996</v>
      </c>
      <c r="J52" s="71">
        <f t="shared" ref="J52:K52" si="18">J53</f>
        <v>0</v>
      </c>
      <c r="K52" s="71">
        <f t="shared" si="18"/>
        <v>0</v>
      </c>
      <c r="L52" s="73" t="s">
        <v>274</v>
      </c>
      <c r="M52" s="73"/>
      <c r="N52" s="191" t="s">
        <v>203</v>
      </c>
      <c r="O52" s="358"/>
      <c r="P52" s="357"/>
      <c r="Q52" s="357"/>
      <c r="R52" s="357"/>
      <c r="S52" s="357"/>
      <c r="T52" s="358"/>
      <c r="U52" s="351"/>
      <c r="V52" s="128"/>
      <c r="W52" s="201"/>
      <c r="X52" s="452">
        <f t="shared" si="1"/>
        <v>0</v>
      </c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201"/>
      <c r="DH52" s="201"/>
      <c r="DI52" s="201"/>
      <c r="DJ52" s="201"/>
      <c r="DK52" s="201"/>
      <c r="DL52" s="201"/>
      <c r="DM52" s="201"/>
      <c r="DN52" s="201"/>
      <c r="DO52" s="201"/>
      <c r="DP52" s="201"/>
      <c r="DQ52" s="201"/>
      <c r="DR52" s="201"/>
      <c r="DS52" s="201"/>
      <c r="DT52" s="201"/>
      <c r="DU52" s="201"/>
      <c r="DV52" s="201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201"/>
      <c r="GG52" s="201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201"/>
      <c r="GU52" s="201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/>
      <c r="HI52" s="201"/>
      <c r="HJ52" s="201"/>
      <c r="HK52" s="201"/>
      <c r="HL52" s="201"/>
      <c r="HM52" s="201"/>
      <c r="HN52" s="201"/>
      <c r="HO52" s="201"/>
      <c r="HP52" s="201"/>
      <c r="HQ52" s="201"/>
      <c r="HR52" s="201"/>
      <c r="HS52" s="201"/>
      <c r="HT52" s="201"/>
      <c r="HU52" s="201"/>
      <c r="HV52" s="201"/>
      <c r="HW52" s="201"/>
      <c r="HX52" s="201"/>
      <c r="HY52" s="201"/>
      <c r="HZ52" s="201"/>
      <c r="IA52" s="201"/>
      <c r="IB52" s="201"/>
      <c r="IC52" s="201"/>
      <c r="ID52" s="201"/>
      <c r="IE52" s="201"/>
      <c r="IF52" s="201"/>
      <c r="IG52" s="201"/>
      <c r="IH52" s="201"/>
      <c r="II52" s="201"/>
      <c r="IJ52" s="201"/>
      <c r="IK52" s="201"/>
      <c r="IL52" s="201"/>
      <c r="IM52" s="201"/>
      <c r="IN52" s="201"/>
      <c r="IO52" s="201"/>
      <c r="IP52" s="201"/>
      <c r="IQ52" s="201"/>
      <c r="IR52" s="201"/>
      <c r="IS52" s="201"/>
      <c r="IT52" s="201"/>
      <c r="IU52" s="201"/>
      <c r="IV52" s="201"/>
      <c r="IW52" s="201"/>
      <c r="IX52" s="201"/>
      <c r="IY52" s="201"/>
      <c r="IZ52" s="201"/>
      <c r="JA52" s="201"/>
      <c r="JB52" s="201"/>
      <c r="JC52" s="201"/>
      <c r="JD52" s="201"/>
      <c r="JE52" s="201"/>
      <c r="JF52" s="201"/>
      <c r="JG52" s="201"/>
      <c r="JH52" s="201"/>
      <c r="JI52" s="201"/>
      <c r="JJ52" s="201"/>
      <c r="JK52" s="201"/>
      <c r="JL52" s="201"/>
      <c r="JM52" s="201"/>
      <c r="JN52" s="201"/>
      <c r="JO52" s="201"/>
      <c r="JP52" s="201"/>
      <c r="JQ52" s="201"/>
      <c r="JR52" s="201"/>
      <c r="JS52" s="201"/>
      <c r="JT52" s="201"/>
      <c r="JU52" s="201"/>
      <c r="JV52" s="201"/>
      <c r="JW52" s="201"/>
      <c r="JX52" s="201"/>
      <c r="JY52" s="201"/>
      <c r="JZ52" s="201"/>
      <c r="KA52" s="201"/>
      <c r="KB52" s="201"/>
      <c r="KC52" s="201"/>
      <c r="KD52" s="201"/>
      <c r="KE52" s="201"/>
      <c r="KF52" s="201"/>
      <c r="KG52" s="201"/>
      <c r="KH52" s="201"/>
      <c r="KI52" s="201"/>
      <c r="KJ52" s="201"/>
      <c r="KK52" s="201"/>
      <c r="KL52" s="201"/>
      <c r="KM52" s="201"/>
      <c r="KN52" s="201"/>
      <c r="KO52" s="201"/>
      <c r="KP52" s="201"/>
      <c r="KQ52" s="201"/>
      <c r="KR52" s="201"/>
      <c r="KS52" s="201"/>
      <c r="KT52" s="201"/>
      <c r="KU52" s="201"/>
      <c r="KV52" s="201"/>
      <c r="KW52" s="201"/>
      <c r="KX52" s="201"/>
      <c r="KY52" s="201"/>
      <c r="KZ52" s="201"/>
      <c r="LA52" s="201"/>
      <c r="LB52" s="201"/>
      <c r="LC52" s="201"/>
      <c r="LD52" s="201"/>
      <c r="LE52" s="201"/>
      <c r="LF52" s="201"/>
      <c r="LG52" s="201"/>
      <c r="LH52" s="201"/>
      <c r="LI52" s="201"/>
      <c r="LJ52" s="201"/>
      <c r="LK52" s="201"/>
      <c r="LL52" s="201"/>
      <c r="LM52" s="201"/>
      <c r="LN52" s="201"/>
      <c r="LO52" s="201"/>
      <c r="LP52" s="201"/>
      <c r="LQ52" s="201"/>
      <c r="LR52" s="201"/>
      <c r="LS52" s="201"/>
      <c r="LT52" s="201"/>
      <c r="LU52" s="201"/>
      <c r="LV52" s="201"/>
      <c r="LW52" s="201"/>
      <c r="LX52" s="201"/>
      <c r="LY52" s="201"/>
      <c r="LZ52" s="201"/>
      <c r="MA52" s="201"/>
      <c r="MB52" s="201"/>
      <c r="MC52" s="201"/>
      <c r="MD52" s="201"/>
      <c r="ME52" s="201"/>
      <c r="MF52" s="201"/>
      <c r="MG52" s="201"/>
      <c r="MH52" s="201"/>
      <c r="MI52" s="201"/>
      <c r="MJ52" s="201"/>
      <c r="MK52" s="201"/>
      <c r="ML52" s="201"/>
      <c r="MM52" s="201"/>
      <c r="MN52" s="201"/>
      <c r="MO52" s="201"/>
      <c r="MP52" s="201"/>
      <c r="MQ52" s="201"/>
      <c r="MR52" s="201"/>
      <c r="MS52" s="201"/>
      <c r="MT52" s="201"/>
      <c r="MU52" s="201"/>
      <c r="MV52" s="201"/>
      <c r="MW52" s="201"/>
      <c r="MX52" s="201"/>
      <c r="MY52" s="201"/>
      <c r="MZ52" s="201"/>
      <c r="NA52" s="201"/>
      <c r="NB52" s="201"/>
      <c r="NC52" s="201"/>
      <c r="ND52" s="201"/>
      <c r="NE52" s="201"/>
      <c r="NF52" s="201"/>
      <c r="NG52" s="201"/>
      <c r="NH52" s="201"/>
      <c r="NI52" s="201"/>
      <c r="NJ52" s="201"/>
      <c r="NK52" s="201"/>
      <c r="NL52" s="201"/>
      <c r="NM52" s="201"/>
      <c r="NN52" s="201"/>
      <c r="NO52" s="201"/>
      <c r="NP52" s="201"/>
      <c r="NQ52" s="201"/>
      <c r="NR52" s="201"/>
      <c r="NS52" s="201"/>
      <c r="NT52" s="201"/>
      <c r="NU52" s="201"/>
      <c r="NV52" s="201"/>
      <c r="NW52" s="201"/>
      <c r="NX52" s="201"/>
      <c r="NY52" s="201"/>
      <c r="NZ52" s="201"/>
      <c r="OA52" s="201"/>
      <c r="OB52" s="201"/>
      <c r="OC52" s="201"/>
      <c r="OD52" s="201"/>
      <c r="OE52" s="201"/>
      <c r="OF52" s="201"/>
      <c r="OG52" s="201"/>
      <c r="OH52" s="201"/>
      <c r="OI52" s="201"/>
      <c r="OJ52" s="201"/>
      <c r="OK52" s="201"/>
      <c r="OL52" s="201"/>
      <c r="OM52" s="201"/>
      <c r="ON52" s="201"/>
      <c r="OO52" s="201"/>
      <c r="OP52" s="201"/>
      <c r="OQ52" s="201"/>
      <c r="OR52" s="201"/>
      <c r="OS52" s="201"/>
      <c r="OT52" s="201"/>
      <c r="OU52" s="201"/>
      <c r="OV52" s="201"/>
      <c r="OW52" s="201"/>
      <c r="OX52" s="201"/>
      <c r="OY52" s="201"/>
      <c r="OZ52" s="201"/>
      <c r="PA52" s="201"/>
      <c r="PB52" s="201"/>
      <c r="PC52" s="201"/>
      <c r="PD52" s="201"/>
      <c r="PE52" s="201"/>
      <c r="PF52" s="201"/>
      <c r="PG52" s="201"/>
      <c r="PH52" s="201"/>
      <c r="PI52" s="201"/>
      <c r="PJ52" s="201"/>
      <c r="PK52" s="201"/>
      <c r="PL52" s="201"/>
      <c r="PM52" s="201"/>
      <c r="PN52" s="201"/>
      <c r="PO52" s="201"/>
      <c r="PP52" s="201"/>
      <c r="PQ52" s="201"/>
      <c r="PR52" s="201"/>
      <c r="PS52" s="201"/>
      <c r="PT52" s="201"/>
      <c r="PU52" s="201"/>
      <c r="PV52" s="201"/>
      <c r="PW52" s="201"/>
      <c r="PX52" s="201"/>
      <c r="PY52" s="201"/>
      <c r="PZ52" s="201"/>
      <c r="QA52" s="201"/>
      <c r="QB52" s="201"/>
      <c r="QC52" s="201"/>
      <c r="QD52" s="201"/>
      <c r="QE52" s="201"/>
      <c r="QF52" s="201"/>
      <c r="QG52" s="201"/>
      <c r="QH52" s="201"/>
      <c r="QI52" s="201"/>
      <c r="QJ52" s="201"/>
      <c r="QK52" s="201"/>
      <c r="QL52" s="201"/>
      <c r="QM52" s="201"/>
      <c r="QN52" s="201"/>
      <c r="QO52" s="201"/>
      <c r="QP52" s="201"/>
      <c r="QQ52" s="201"/>
      <c r="QR52" s="201"/>
      <c r="QS52" s="201"/>
      <c r="QT52" s="201"/>
      <c r="QU52" s="201"/>
      <c r="QV52" s="201"/>
      <c r="QW52" s="201"/>
      <c r="QX52" s="201"/>
      <c r="QY52" s="201"/>
      <c r="QZ52" s="201"/>
      <c r="RA52" s="201"/>
      <c r="RB52" s="201"/>
      <c r="RC52" s="201"/>
      <c r="RD52" s="201"/>
      <c r="RE52" s="201"/>
      <c r="RF52" s="201"/>
      <c r="RG52" s="201"/>
      <c r="RH52" s="201"/>
      <c r="RI52" s="201"/>
      <c r="RJ52" s="201"/>
      <c r="RK52" s="201"/>
      <c r="RL52" s="201"/>
      <c r="RM52" s="201"/>
      <c r="RN52" s="201"/>
      <c r="RO52" s="201"/>
      <c r="RP52" s="201"/>
      <c r="RQ52" s="201"/>
      <c r="RR52" s="201"/>
      <c r="RS52" s="201"/>
      <c r="RT52" s="201"/>
      <c r="RU52" s="201"/>
      <c r="RV52" s="201"/>
      <c r="RW52" s="201"/>
      <c r="RX52" s="201"/>
      <c r="RY52" s="201"/>
      <c r="RZ52" s="201"/>
      <c r="SA52" s="201"/>
      <c r="SB52" s="201"/>
      <c r="SC52" s="201"/>
      <c r="SD52" s="201"/>
      <c r="SE52" s="201"/>
      <c r="SF52" s="201"/>
      <c r="SG52" s="201"/>
      <c r="SH52" s="201"/>
      <c r="SI52" s="201"/>
      <c r="SJ52" s="201"/>
      <c r="SK52" s="201"/>
      <c r="SL52" s="201"/>
      <c r="SM52" s="201"/>
      <c r="SN52" s="201"/>
      <c r="SO52" s="201"/>
      <c r="SP52" s="201"/>
      <c r="SQ52" s="201"/>
      <c r="SR52" s="201"/>
      <c r="SS52" s="201"/>
      <c r="ST52" s="201"/>
      <c r="SU52" s="201"/>
      <c r="SV52" s="201"/>
      <c r="SW52" s="201"/>
      <c r="SX52" s="201"/>
      <c r="SY52" s="201"/>
      <c r="SZ52" s="201"/>
      <c r="TA52" s="201"/>
      <c r="TB52" s="201"/>
      <c r="TC52" s="201"/>
      <c r="TD52" s="201"/>
      <c r="TE52" s="201"/>
      <c r="TF52" s="201"/>
      <c r="TG52" s="201"/>
      <c r="TH52" s="201"/>
      <c r="TI52" s="201"/>
      <c r="TJ52" s="201"/>
      <c r="TK52" s="201"/>
      <c r="TL52" s="201"/>
      <c r="TM52" s="201"/>
      <c r="TN52" s="201"/>
      <c r="TO52" s="201"/>
      <c r="TP52" s="201"/>
      <c r="TQ52" s="201"/>
      <c r="TR52" s="201"/>
      <c r="TS52" s="201"/>
      <c r="TT52" s="201"/>
      <c r="TU52" s="201"/>
      <c r="TV52" s="201"/>
      <c r="TW52" s="201"/>
      <c r="TX52" s="201"/>
      <c r="TY52" s="201"/>
      <c r="TZ52" s="201"/>
      <c r="UA52" s="201"/>
      <c r="UB52" s="201"/>
      <c r="UC52" s="201"/>
      <c r="UD52" s="201"/>
      <c r="UE52" s="201"/>
      <c r="UF52" s="201"/>
      <c r="UG52" s="201"/>
      <c r="UH52" s="201"/>
      <c r="UI52" s="201"/>
      <c r="UJ52" s="201"/>
      <c r="UK52" s="201"/>
      <c r="UL52" s="201"/>
      <c r="UM52" s="201"/>
      <c r="UN52" s="201"/>
      <c r="UO52" s="201"/>
      <c r="UP52" s="201"/>
      <c r="UQ52" s="201"/>
      <c r="UR52" s="201"/>
      <c r="US52" s="201"/>
      <c r="UT52" s="201"/>
      <c r="UU52" s="201"/>
      <c r="UV52" s="201"/>
      <c r="UW52" s="201"/>
      <c r="UX52" s="201"/>
      <c r="UY52" s="201"/>
      <c r="UZ52" s="201"/>
      <c r="VA52" s="201"/>
      <c r="VB52" s="201"/>
      <c r="VC52" s="201"/>
      <c r="VD52" s="201"/>
      <c r="VE52" s="201"/>
      <c r="VF52" s="201"/>
      <c r="VG52" s="201"/>
      <c r="VH52" s="201"/>
      <c r="VI52" s="201"/>
      <c r="VJ52" s="201"/>
      <c r="VK52" s="201"/>
      <c r="VL52" s="201"/>
      <c r="VM52" s="201"/>
      <c r="VN52" s="201"/>
      <c r="VO52" s="201"/>
      <c r="VP52" s="201"/>
      <c r="VQ52" s="201"/>
      <c r="VR52" s="201"/>
      <c r="VS52" s="201"/>
      <c r="VT52" s="201"/>
      <c r="VU52" s="201"/>
      <c r="VV52" s="201"/>
      <c r="VW52" s="201"/>
      <c r="VX52" s="201"/>
      <c r="VY52" s="201"/>
      <c r="VZ52" s="201"/>
      <c r="WA52" s="201"/>
      <c r="WB52" s="201"/>
      <c r="WC52" s="201"/>
      <c r="WD52" s="201"/>
      <c r="WE52" s="201"/>
      <c r="WF52" s="201"/>
      <c r="WG52" s="201"/>
      <c r="WH52" s="201"/>
      <c r="WI52" s="201"/>
      <c r="WJ52" s="201"/>
      <c r="WK52" s="201"/>
      <c r="WL52" s="201"/>
      <c r="WM52" s="201"/>
      <c r="WN52" s="201"/>
      <c r="WO52" s="201"/>
      <c r="WP52" s="201"/>
      <c r="WQ52" s="201"/>
      <c r="WR52" s="201"/>
      <c r="WS52" s="201"/>
      <c r="WT52" s="201"/>
      <c r="WU52" s="201"/>
      <c r="WV52" s="201"/>
      <c r="WW52" s="201"/>
      <c r="WX52" s="201"/>
      <c r="WY52" s="201"/>
      <c r="WZ52" s="201"/>
      <c r="XA52" s="201"/>
      <c r="XB52" s="201"/>
      <c r="XC52" s="201"/>
      <c r="XD52" s="201"/>
      <c r="XE52" s="201"/>
      <c r="XF52" s="201"/>
      <c r="XG52" s="201"/>
      <c r="XH52" s="201"/>
      <c r="XI52" s="201"/>
      <c r="XJ52" s="201"/>
      <c r="XK52" s="201"/>
      <c r="XL52" s="201"/>
      <c r="XM52" s="201"/>
      <c r="XN52" s="201"/>
      <c r="XO52" s="201"/>
      <c r="XP52" s="201"/>
      <c r="XQ52" s="201"/>
      <c r="XR52" s="201"/>
      <c r="XS52" s="201"/>
      <c r="XT52" s="201"/>
      <c r="XU52" s="201"/>
      <c r="XV52" s="201"/>
      <c r="XW52" s="201"/>
      <c r="XX52" s="201"/>
      <c r="XY52" s="201"/>
      <c r="XZ52" s="201"/>
      <c r="YA52" s="201"/>
      <c r="YB52" s="201"/>
      <c r="YC52" s="201"/>
      <c r="YD52" s="201"/>
      <c r="YE52" s="201"/>
      <c r="YF52" s="201"/>
      <c r="YG52" s="201"/>
      <c r="YH52" s="201"/>
      <c r="YI52" s="201"/>
      <c r="YJ52" s="201"/>
      <c r="YK52" s="201"/>
      <c r="YL52" s="201"/>
      <c r="YM52" s="201"/>
      <c r="YN52" s="201"/>
      <c r="YO52" s="201"/>
      <c r="YP52" s="201"/>
      <c r="YQ52" s="201"/>
      <c r="YR52" s="201"/>
      <c r="YS52" s="201"/>
      <c r="YT52" s="201"/>
      <c r="YU52" s="201"/>
      <c r="YV52" s="201"/>
      <c r="YW52" s="201"/>
      <c r="YX52" s="201"/>
      <c r="YY52" s="201"/>
      <c r="YZ52" s="201"/>
      <c r="ZA52" s="201"/>
      <c r="ZB52" s="201"/>
      <c r="ZC52" s="201"/>
      <c r="ZD52" s="201"/>
      <c r="ZE52" s="201"/>
      <c r="ZF52" s="201"/>
      <c r="ZG52" s="201"/>
      <c r="ZH52" s="201"/>
      <c r="ZI52" s="201"/>
      <c r="ZJ52" s="201"/>
      <c r="ZK52" s="201"/>
      <c r="ZL52" s="201"/>
      <c r="ZM52" s="201"/>
      <c r="ZN52" s="201"/>
      <c r="ZO52" s="201"/>
      <c r="ZP52" s="201"/>
      <c r="ZQ52" s="201"/>
      <c r="ZR52" s="201"/>
      <c r="ZS52" s="201"/>
      <c r="ZT52" s="201"/>
      <c r="ZU52" s="201"/>
      <c r="ZV52" s="201"/>
      <c r="ZW52" s="201"/>
      <c r="ZX52" s="201"/>
      <c r="ZY52" s="201"/>
      <c r="ZZ52" s="201"/>
      <c r="AAA52" s="201"/>
      <c r="AAB52" s="201"/>
      <c r="AAC52" s="201"/>
      <c r="AAD52" s="201"/>
      <c r="AAE52" s="201"/>
      <c r="AAF52" s="201"/>
      <c r="AAG52" s="201"/>
      <c r="AAH52" s="201"/>
      <c r="AAI52" s="201"/>
      <c r="AAJ52" s="201"/>
      <c r="AAK52" s="201"/>
      <c r="AAL52" s="201"/>
      <c r="AAM52" s="201"/>
      <c r="AAN52" s="201"/>
      <c r="AAO52" s="201"/>
      <c r="AAP52" s="201"/>
      <c r="AAQ52" s="201"/>
      <c r="AAR52" s="201"/>
      <c r="AAS52" s="201"/>
      <c r="AAT52" s="201"/>
      <c r="AAU52" s="201"/>
      <c r="AAV52" s="201"/>
      <c r="AAW52" s="201"/>
      <c r="AAX52" s="201"/>
      <c r="AAY52" s="201"/>
      <c r="AAZ52" s="201"/>
      <c r="ABA52" s="201"/>
      <c r="ABB52" s="201"/>
      <c r="ABC52" s="201"/>
      <c r="ABD52" s="201"/>
      <c r="ABE52" s="201"/>
      <c r="ABF52" s="201"/>
      <c r="ABG52" s="201"/>
      <c r="ABH52" s="201"/>
      <c r="ABI52" s="201"/>
      <c r="ABJ52" s="201"/>
      <c r="ABK52" s="201"/>
      <c r="ABL52" s="201"/>
      <c r="ABM52" s="201"/>
      <c r="ABN52" s="201"/>
      <c r="ABO52" s="201"/>
      <c r="ABP52" s="201"/>
      <c r="ABQ52" s="201"/>
      <c r="ABR52" s="201"/>
      <c r="ABS52" s="201"/>
      <c r="ABT52" s="201"/>
      <c r="ABU52" s="201"/>
      <c r="ABV52" s="201"/>
      <c r="ABW52" s="201"/>
      <c r="ABX52" s="201"/>
      <c r="ABY52" s="201"/>
      <c r="ABZ52" s="201"/>
      <c r="ACA52" s="201"/>
      <c r="ACB52" s="201"/>
      <c r="ACC52" s="201"/>
      <c r="ACD52" s="201"/>
      <c r="ACE52" s="201"/>
      <c r="ACF52" s="201"/>
      <c r="ACG52" s="201"/>
      <c r="ACH52" s="201"/>
      <c r="ACI52" s="201"/>
      <c r="ACJ52" s="201"/>
      <c r="ACK52" s="201"/>
      <c r="ACL52" s="201"/>
      <c r="ACM52" s="201"/>
      <c r="ACN52" s="201"/>
      <c r="ACO52" s="201"/>
      <c r="ACP52" s="201"/>
      <c r="ACQ52" s="201"/>
      <c r="ACR52" s="201"/>
      <c r="ACS52" s="201"/>
      <c r="ACT52" s="201"/>
      <c r="ACU52" s="201"/>
      <c r="ACV52" s="201"/>
      <c r="ACW52" s="201"/>
      <c r="ACX52" s="201"/>
      <c r="ACY52" s="201"/>
      <c r="ACZ52" s="201"/>
      <c r="ADA52" s="201"/>
      <c r="ADB52" s="201"/>
      <c r="ADC52" s="201"/>
      <c r="ADD52" s="201"/>
      <c r="ADE52" s="201"/>
      <c r="ADF52" s="201"/>
      <c r="ADG52" s="201"/>
      <c r="ADH52" s="201"/>
      <c r="ADI52" s="201"/>
      <c r="ADJ52" s="201"/>
      <c r="ADK52" s="201"/>
      <c r="ADL52" s="201"/>
      <c r="ADM52" s="201"/>
      <c r="ADN52" s="201"/>
      <c r="ADO52" s="201"/>
      <c r="ADP52" s="201"/>
      <c r="ADQ52" s="201"/>
      <c r="ADR52" s="201"/>
      <c r="ADS52" s="201"/>
      <c r="ADT52" s="201"/>
      <c r="ADU52" s="201"/>
      <c r="ADV52" s="201"/>
      <c r="ADW52" s="201"/>
      <c r="ADX52" s="201"/>
      <c r="ADY52" s="201"/>
      <c r="ADZ52" s="201"/>
      <c r="AEA52" s="201"/>
      <c r="AEB52" s="201"/>
      <c r="AEC52" s="201"/>
      <c r="AED52" s="201"/>
      <c r="AEE52" s="201"/>
      <c r="AEF52" s="201"/>
      <c r="AEG52" s="201"/>
      <c r="AEH52" s="201"/>
      <c r="AEI52" s="201"/>
      <c r="AEJ52" s="201"/>
      <c r="AEK52" s="201"/>
      <c r="AEL52" s="201"/>
      <c r="AEM52" s="201"/>
      <c r="AEN52" s="201"/>
      <c r="AEO52" s="201"/>
      <c r="AEP52" s="201"/>
      <c r="AEQ52" s="201"/>
      <c r="AER52" s="201"/>
      <c r="AES52" s="201"/>
      <c r="AET52" s="201"/>
      <c r="AEU52" s="201"/>
      <c r="AEV52" s="201"/>
      <c r="AEW52" s="201"/>
      <c r="AEX52" s="201"/>
      <c r="AEY52" s="201"/>
      <c r="AEZ52" s="201"/>
      <c r="AFA52" s="201"/>
      <c r="AFB52" s="201"/>
      <c r="AFC52" s="201"/>
      <c r="AFD52" s="201"/>
      <c r="AFE52" s="201"/>
      <c r="AFF52" s="201"/>
      <c r="AFG52" s="201"/>
      <c r="AFH52" s="201"/>
      <c r="AFI52" s="201"/>
      <c r="AFJ52" s="201"/>
      <c r="AFK52" s="201"/>
      <c r="AFL52" s="201"/>
      <c r="AFM52" s="201"/>
      <c r="AFN52" s="201"/>
      <c r="AFO52" s="201"/>
      <c r="AFP52" s="201"/>
      <c r="AFQ52" s="201"/>
      <c r="AFR52" s="201"/>
      <c r="AFS52" s="201"/>
      <c r="AFT52" s="201"/>
      <c r="AFU52" s="201"/>
      <c r="AFV52" s="201"/>
      <c r="AFW52" s="201"/>
      <c r="AFX52" s="201"/>
      <c r="AFY52" s="201"/>
      <c r="AFZ52" s="201"/>
      <c r="AGA52" s="201"/>
      <c r="AGB52" s="201"/>
      <c r="AGC52" s="201"/>
      <c r="AGD52" s="201"/>
      <c r="AGE52" s="201"/>
      <c r="AGF52" s="201"/>
      <c r="AGG52" s="201"/>
      <c r="AGH52" s="201"/>
      <c r="AGI52" s="201"/>
      <c r="AGJ52" s="201"/>
      <c r="AGK52" s="201"/>
      <c r="AGL52" s="201"/>
      <c r="AGM52" s="201"/>
      <c r="AGN52" s="201"/>
      <c r="AGO52" s="201"/>
      <c r="AGP52" s="201"/>
      <c r="AGQ52" s="201"/>
      <c r="AGR52" s="201"/>
      <c r="AGS52" s="201"/>
      <c r="AGT52" s="201"/>
      <c r="AGU52" s="201"/>
      <c r="AGV52" s="201"/>
      <c r="AGW52" s="201"/>
      <c r="AGX52" s="201"/>
      <c r="AGY52" s="201"/>
      <c r="AGZ52" s="201"/>
      <c r="AHA52" s="201"/>
      <c r="AHB52" s="201"/>
      <c r="AHC52" s="201"/>
      <c r="AHD52" s="201"/>
      <c r="AHE52" s="201"/>
      <c r="AHF52" s="201"/>
      <c r="AHG52" s="201"/>
      <c r="AHH52" s="201"/>
      <c r="AHI52" s="201"/>
      <c r="AHJ52" s="201"/>
      <c r="AHK52" s="201"/>
      <c r="AHL52" s="201"/>
      <c r="AHM52" s="201"/>
      <c r="AHN52" s="201"/>
      <c r="AHO52" s="201"/>
      <c r="AHP52" s="201"/>
      <c r="AHQ52" s="201"/>
      <c r="AHR52" s="201"/>
      <c r="AHS52" s="201"/>
      <c r="AHT52" s="201"/>
      <c r="AHU52" s="201"/>
      <c r="AHV52" s="201"/>
      <c r="AHW52" s="201"/>
      <c r="AHX52" s="201"/>
      <c r="AHY52" s="201"/>
      <c r="AHZ52" s="201"/>
      <c r="AIA52" s="201"/>
      <c r="AIB52" s="201"/>
      <c r="AIC52" s="201"/>
      <c r="AID52" s="201"/>
      <c r="AIE52" s="201"/>
      <c r="AIF52" s="201"/>
      <c r="AIG52" s="201"/>
      <c r="AIH52" s="201"/>
      <c r="AII52" s="201"/>
      <c r="AIJ52" s="201"/>
      <c r="AIK52" s="201"/>
      <c r="AIL52" s="201"/>
      <c r="AIM52" s="201"/>
      <c r="AIN52" s="201"/>
      <c r="AIO52" s="201"/>
      <c r="AIP52" s="201"/>
      <c r="AIQ52" s="201"/>
      <c r="AIR52" s="201"/>
      <c r="AIS52" s="201"/>
      <c r="AIT52" s="201"/>
      <c r="AIU52" s="201"/>
      <c r="AIV52" s="201"/>
      <c r="AIW52" s="201"/>
      <c r="AIX52" s="201"/>
      <c r="AIY52" s="201"/>
      <c r="AIZ52" s="201"/>
      <c r="AJA52" s="201"/>
      <c r="AJB52" s="201"/>
      <c r="AJC52" s="201"/>
      <c r="AJD52" s="201"/>
      <c r="AJE52" s="201"/>
      <c r="AJF52" s="201"/>
      <c r="AJG52" s="201"/>
      <c r="AJH52" s="201"/>
      <c r="AJI52" s="201"/>
      <c r="AJJ52" s="201"/>
      <c r="AJK52" s="201"/>
      <c r="AJL52" s="201"/>
      <c r="AJM52" s="201"/>
      <c r="AJN52" s="201"/>
      <c r="AJO52" s="201"/>
      <c r="AJP52" s="201"/>
      <c r="AJQ52" s="201"/>
      <c r="AJR52" s="201"/>
      <c r="AJS52" s="201"/>
      <c r="AJT52" s="201"/>
      <c r="AJU52" s="201"/>
      <c r="AJV52" s="201"/>
      <c r="AJW52" s="201"/>
      <c r="AJX52" s="201"/>
      <c r="AJY52" s="201"/>
      <c r="AJZ52" s="201"/>
      <c r="AKA52" s="201"/>
      <c r="AKB52" s="201"/>
      <c r="AKC52" s="201"/>
      <c r="AKD52" s="201"/>
      <c r="AKE52" s="201"/>
      <c r="AKF52" s="201"/>
      <c r="AKG52" s="201"/>
      <c r="AKH52" s="201"/>
      <c r="AKI52" s="201"/>
      <c r="AKJ52" s="201"/>
      <c r="AKK52" s="201"/>
      <c r="AKL52" s="201"/>
      <c r="AKM52" s="201"/>
      <c r="AKN52" s="201"/>
      <c r="AKO52" s="201"/>
      <c r="AKP52" s="201"/>
      <c r="AKQ52" s="201"/>
      <c r="AKR52" s="201"/>
      <c r="AKS52" s="201"/>
      <c r="AKT52" s="201"/>
      <c r="AKU52" s="201"/>
      <c r="AKV52" s="201"/>
      <c r="AKW52" s="201"/>
      <c r="AKX52" s="201"/>
      <c r="AKY52" s="201"/>
      <c r="AKZ52" s="201"/>
      <c r="ALA52" s="201"/>
      <c r="ALB52" s="201"/>
      <c r="ALC52" s="201"/>
      <c r="ALD52" s="201"/>
      <c r="ALE52" s="201"/>
      <c r="ALF52" s="201"/>
      <c r="ALG52" s="201"/>
      <c r="ALH52" s="201"/>
      <c r="ALI52" s="201"/>
      <c r="ALJ52" s="201"/>
      <c r="ALK52" s="201"/>
      <c r="ALL52" s="201"/>
      <c r="ALM52" s="201"/>
      <c r="ALN52" s="201"/>
      <c r="ALO52" s="201"/>
      <c r="ALP52" s="201"/>
      <c r="ALQ52" s="201"/>
      <c r="ALR52" s="201"/>
      <c r="ALS52" s="201"/>
      <c r="ALT52" s="201"/>
      <c r="ALU52" s="201"/>
      <c r="ALV52" s="201"/>
      <c r="ALW52" s="201"/>
      <c r="ALX52" s="201"/>
      <c r="ALY52" s="201"/>
      <c r="ALZ52" s="201"/>
      <c r="AMA52" s="201"/>
      <c r="AMB52" s="201"/>
      <c r="AMC52" s="201"/>
      <c r="AMD52" s="201"/>
      <c r="AME52" s="201"/>
      <c r="AMF52" s="201"/>
      <c r="AMG52" s="201"/>
      <c r="AMH52" s="201"/>
      <c r="AMI52" s="201"/>
      <c r="AMJ52" s="201"/>
      <c r="AMK52" s="201"/>
      <c r="AML52" s="201"/>
      <c r="AMM52" s="201"/>
      <c r="AMN52" s="201"/>
      <c r="AMO52" s="201"/>
      <c r="AMP52" s="201"/>
      <c r="AMQ52" s="201"/>
      <c r="AMR52" s="201"/>
      <c r="AMS52" s="201"/>
      <c r="AMT52" s="201"/>
      <c r="AMU52" s="201"/>
      <c r="AMV52" s="201"/>
      <c r="AMW52" s="201"/>
      <c r="AMX52" s="201"/>
      <c r="AMY52" s="201"/>
      <c r="AMZ52" s="201"/>
      <c r="ANA52" s="201"/>
      <c r="ANB52" s="201"/>
      <c r="ANC52" s="201"/>
      <c r="AND52" s="201"/>
      <c r="ANE52" s="201"/>
      <c r="ANF52" s="201"/>
      <c r="ANG52" s="201"/>
      <c r="ANH52" s="201"/>
      <c r="ANI52" s="201"/>
      <c r="ANJ52" s="201"/>
      <c r="ANK52" s="201"/>
      <c r="ANL52" s="201"/>
      <c r="ANM52" s="201"/>
      <c r="ANN52" s="201"/>
      <c r="ANO52" s="201"/>
      <c r="ANP52" s="201"/>
      <c r="ANQ52" s="201"/>
      <c r="ANR52" s="201"/>
      <c r="ANS52" s="201"/>
      <c r="ANT52" s="201"/>
      <c r="ANU52" s="201"/>
      <c r="ANV52" s="201"/>
      <c r="ANW52" s="201"/>
      <c r="ANX52" s="201"/>
      <c r="ANY52" s="201"/>
      <c r="ANZ52" s="201"/>
      <c r="AOA52" s="201"/>
      <c r="AOB52" s="201"/>
      <c r="AOC52" s="201"/>
      <c r="AOD52" s="201"/>
      <c r="AOE52" s="201"/>
      <c r="AOF52" s="201"/>
      <c r="AOG52" s="201"/>
      <c r="AOH52" s="201"/>
      <c r="AOI52" s="201"/>
      <c r="AOJ52" s="201"/>
      <c r="AOK52" s="201"/>
      <c r="AOL52" s="201"/>
      <c r="AOM52" s="201"/>
      <c r="AON52" s="201"/>
      <c r="AOO52" s="201"/>
      <c r="AOP52" s="201"/>
      <c r="AOQ52" s="201"/>
      <c r="AOR52" s="201"/>
      <c r="AOS52" s="201"/>
      <c r="AOT52" s="201"/>
      <c r="AOU52" s="201"/>
      <c r="AOV52" s="201"/>
      <c r="AOW52" s="201"/>
      <c r="AOX52" s="201"/>
      <c r="AOY52" s="201"/>
      <c r="AOZ52" s="201"/>
      <c r="APA52" s="201"/>
      <c r="APB52" s="201"/>
      <c r="APC52" s="201"/>
      <c r="APD52" s="201"/>
      <c r="APE52" s="201"/>
      <c r="APF52" s="201"/>
      <c r="APG52" s="201"/>
      <c r="APH52" s="201"/>
      <c r="API52" s="201"/>
      <c r="APJ52" s="201"/>
      <c r="APK52" s="201"/>
      <c r="APL52" s="201"/>
      <c r="APM52" s="201"/>
      <c r="APN52" s="201"/>
      <c r="APO52" s="201"/>
      <c r="APP52" s="201"/>
      <c r="APQ52" s="201"/>
      <c r="APR52" s="201"/>
      <c r="APS52" s="201"/>
      <c r="APT52" s="201"/>
      <c r="APU52" s="201"/>
      <c r="APV52" s="201"/>
      <c r="APW52" s="201"/>
      <c r="APX52" s="201"/>
      <c r="APY52" s="201"/>
      <c r="APZ52" s="201"/>
      <c r="AQA52" s="201"/>
      <c r="AQB52" s="201"/>
      <c r="AQC52" s="201"/>
      <c r="AQD52" s="201"/>
      <c r="AQE52" s="201"/>
      <c r="AQF52" s="201"/>
      <c r="AQG52" s="201"/>
      <c r="AQH52" s="201"/>
      <c r="AQI52" s="201"/>
      <c r="AQJ52" s="201"/>
      <c r="AQK52" s="201"/>
      <c r="AQL52" s="201"/>
      <c r="AQM52" s="201"/>
      <c r="AQN52" s="201"/>
      <c r="AQO52" s="201"/>
      <c r="AQP52" s="201"/>
      <c r="AQQ52" s="201"/>
      <c r="AQR52" s="201"/>
      <c r="AQS52" s="201"/>
      <c r="AQT52" s="201"/>
      <c r="AQU52" s="201"/>
      <c r="AQV52" s="201"/>
      <c r="AQW52" s="201"/>
      <c r="AQX52" s="201"/>
      <c r="AQY52" s="201"/>
      <c r="AQZ52" s="201"/>
      <c r="ARA52" s="201"/>
      <c r="ARB52" s="201"/>
      <c r="ARC52" s="201"/>
      <c r="ARD52" s="201"/>
      <c r="ARE52" s="201"/>
      <c r="ARF52" s="201"/>
      <c r="ARG52" s="201"/>
      <c r="ARH52" s="201"/>
      <c r="ARI52" s="201"/>
      <c r="ARJ52" s="201"/>
      <c r="ARK52" s="201"/>
      <c r="ARL52" s="201"/>
      <c r="ARM52" s="201"/>
      <c r="ARN52" s="201"/>
      <c r="ARO52" s="201"/>
      <c r="ARP52" s="201"/>
      <c r="ARQ52" s="201"/>
      <c r="ARR52" s="201"/>
      <c r="ARS52" s="201"/>
      <c r="ART52" s="201"/>
      <c r="ARU52" s="201"/>
      <c r="ARV52" s="201"/>
      <c r="ARW52" s="201"/>
      <c r="ARX52" s="201"/>
      <c r="ARY52" s="201"/>
      <c r="ARZ52" s="201"/>
      <c r="ASA52" s="201"/>
      <c r="ASB52" s="201"/>
      <c r="ASC52" s="201"/>
      <c r="ASD52" s="201"/>
      <c r="ASE52" s="201"/>
      <c r="ASF52" s="201"/>
      <c r="ASG52" s="201"/>
      <c r="ASH52" s="201"/>
      <c r="ASI52" s="201"/>
      <c r="ASJ52" s="201"/>
      <c r="ASK52" s="201"/>
      <c r="ASL52" s="201"/>
      <c r="ASM52" s="201"/>
      <c r="ASN52" s="201"/>
      <c r="ASO52" s="201"/>
      <c r="ASP52" s="201"/>
      <c r="ASQ52" s="201"/>
      <c r="ASR52" s="201"/>
      <c r="ASS52" s="201"/>
      <c r="AST52" s="201"/>
      <c r="ASU52" s="201"/>
      <c r="ASV52" s="201"/>
      <c r="ASW52" s="201"/>
      <c r="ASX52" s="201"/>
      <c r="ASY52" s="201"/>
      <c r="ASZ52" s="201"/>
      <c r="ATA52" s="201"/>
      <c r="ATB52" s="201"/>
      <c r="ATC52" s="201"/>
      <c r="ATD52" s="201"/>
      <c r="ATE52" s="201"/>
      <c r="ATF52" s="201"/>
      <c r="ATG52" s="201"/>
      <c r="ATH52" s="201"/>
      <c r="ATI52" s="201"/>
      <c r="ATJ52" s="201"/>
      <c r="ATK52" s="201"/>
      <c r="ATL52" s="201"/>
      <c r="ATM52" s="201"/>
      <c r="ATN52" s="201"/>
      <c r="ATO52" s="201"/>
      <c r="ATP52" s="201"/>
      <c r="ATQ52" s="201"/>
      <c r="ATR52" s="201"/>
      <c r="ATS52" s="201"/>
      <c r="ATT52" s="201"/>
      <c r="ATU52" s="201"/>
      <c r="ATV52" s="201"/>
      <c r="ATW52" s="201"/>
      <c r="ATX52" s="201"/>
      <c r="ATY52" s="201"/>
      <c r="ATZ52" s="201"/>
      <c r="AUA52" s="201"/>
      <c r="AUB52" s="201"/>
      <c r="AUC52" s="201"/>
      <c r="AUD52" s="201"/>
      <c r="AUE52" s="201"/>
      <c r="AUF52" s="201"/>
      <c r="AUG52" s="201"/>
      <c r="AUH52" s="201"/>
      <c r="AUI52" s="201"/>
      <c r="AUJ52" s="201"/>
      <c r="AUK52" s="201"/>
      <c r="AUL52" s="201"/>
      <c r="AUM52" s="201"/>
      <c r="AUN52" s="201"/>
      <c r="AUO52" s="201"/>
      <c r="AUP52" s="201"/>
      <c r="AUQ52" s="201"/>
      <c r="AUR52" s="201"/>
      <c r="AUS52" s="201"/>
      <c r="AUT52" s="201"/>
      <c r="AUU52" s="201"/>
      <c r="AUV52" s="201"/>
      <c r="AUW52" s="201"/>
      <c r="AUX52" s="201"/>
      <c r="AUY52" s="201"/>
      <c r="AUZ52" s="201"/>
      <c r="AVA52" s="201"/>
      <c r="AVB52" s="201"/>
      <c r="AVC52" s="201"/>
      <c r="AVD52" s="201"/>
      <c r="AVE52" s="201"/>
      <c r="AVF52" s="201"/>
      <c r="AVG52" s="201"/>
      <c r="AVH52" s="201"/>
      <c r="AVI52" s="201"/>
      <c r="AVJ52" s="201"/>
      <c r="AVK52" s="201"/>
      <c r="AVL52" s="201"/>
      <c r="AVM52" s="201"/>
      <c r="AVN52" s="201"/>
      <c r="AVO52" s="201"/>
      <c r="AVP52" s="201"/>
      <c r="AVQ52" s="201"/>
      <c r="AVR52" s="201"/>
      <c r="AVS52" s="201"/>
      <c r="AVT52" s="201"/>
      <c r="AVU52" s="201"/>
      <c r="AVV52" s="201"/>
      <c r="AVW52" s="201"/>
      <c r="AVX52" s="201"/>
      <c r="AVY52" s="201"/>
      <c r="AVZ52" s="201"/>
      <c r="AWA52" s="201"/>
      <c r="AWB52" s="201"/>
      <c r="AWC52" s="201"/>
      <c r="AWD52" s="201"/>
      <c r="AWE52" s="201"/>
      <c r="AWF52" s="201"/>
      <c r="AWG52" s="201"/>
      <c r="AWH52" s="201"/>
      <c r="AWI52" s="201"/>
      <c r="AWJ52" s="201"/>
      <c r="AWK52" s="201"/>
      <c r="AWL52" s="201"/>
      <c r="AWM52" s="201"/>
      <c r="AWN52" s="201"/>
      <c r="AWO52" s="201"/>
      <c r="AWP52" s="201"/>
      <c r="AWQ52" s="201"/>
      <c r="AWR52" s="201"/>
      <c r="AWS52" s="201"/>
      <c r="AWT52" s="201"/>
      <c r="AWU52" s="201"/>
      <c r="AWV52" s="201"/>
      <c r="AWW52" s="201"/>
      <c r="AWX52" s="201"/>
      <c r="AWY52" s="201"/>
      <c r="AWZ52" s="201"/>
      <c r="AXA52" s="201"/>
      <c r="AXB52" s="201"/>
      <c r="AXC52" s="201"/>
      <c r="AXD52" s="201"/>
      <c r="AXE52" s="201"/>
      <c r="AXF52" s="201"/>
      <c r="AXG52" s="201"/>
      <c r="AXH52" s="201"/>
      <c r="AXI52" s="201"/>
      <c r="AXJ52" s="201"/>
      <c r="AXK52" s="201"/>
      <c r="AXL52" s="201"/>
      <c r="AXM52" s="201"/>
      <c r="AXN52" s="201"/>
      <c r="AXO52" s="201"/>
      <c r="AXP52" s="201"/>
      <c r="AXQ52" s="201"/>
      <c r="AXR52" s="201"/>
      <c r="AXS52" s="201"/>
      <c r="AXT52" s="201"/>
      <c r="AXU52" s="201"/>
      <c r="AXV52" s="201"/>
      <c r="AXW52" s="201"/>
      <c r="AXX52" s="201"/>
      <c r="AXY52" s="201"/>
      <c r="AXZ52" s="201"/>
      <c r="AYA52" s="201"/>
      <c r="AYB52" s="201"/>
      <c r="AYC52" s="201"/>
      <c r="AYD52" s="201"/>
      <c r="AYE52" s="201"/>
      <c r="AYF52" s="201"/>
      <c r="AYG52" s="201"/>
      <c r="AYH52" s="201"/>
      <c r="AYI52" s="201"/>
      <c r="AYJ52" s="201"/>
      <c r="AYK52" s="201"/>
      <c r="AYL52" s="201"/>
      <c r="AYM52" s="201"/>
      <c r="AYN52" s="201"/>
      <c r="AYO52" s="201"/>
      <c r="AYP52" s="201"/>
      <c r="AYQ52" s="201"/>
      <c r="AYR52" s="201"/>
      <c r="AYS52" s="201"/>
      <c r="AYT52" s="201"/>
      <c r="AYU52" s="201"/>
      <c r="AYV52" s="201"/>
      <c r="AYW52" s="201"/>
      <c r="AYX52" s="201"/>
      <c r="AYY52" s="201"/>
      <c r="AYZ52" s="201"/>
      <c r="AZA52" s="201"/>
      <c r="AZB52" s="201"/>
      <c r="AZC52" s="201"/>
      <c r="AZD52" s="201"/>
      <c r="AZE52" s="201"/>
      <c r="AZF52" s="201"/>
      <c r="AZG52" s="201"/>
      <c r="AZH52" s="201"/>
      <c r="AZI52" s="201"/>
      <c r="AZJ52" s="201"/>
      <c r="AZK52" s="201"/>
      <c r="AZL52" s="201"/>
      <c r="AZM52" s="201"/>
      <c r="AZN52" s="201"/>
      <c r="AZO52" s="201"/>
      <c r="AZP52" s="201"/>
      <c r="AZQ52" s="201"/>
      <c r="AZR52" s="201"/>
      <c r="AZS52" s="201"/>
      <c r="AZT52" s="201"/>
      <c r="AZU52" s="201"/>
      <c r="AZV52" s="201"/>
      <c r="AZW52" s="201"/>
      <c r="AZX52" s="201"/>
      <c r="AZY52" s="201"/>
      <c r="AZZ52" s="201"/>
      <c r="BAA52" s="201"/>
      <c r="BAB52" s="201"/>
      <c r="BAC52" s="201"/>
      <c r="BAD52" s="201"/>
      <c r="BAE52" s="201"/>
      <c r="BAF52" s="201"/>
      <c r="BAG52" s="201"/>
      <c r="BAH52" s="201"/>
      <c r="BAI52" s="201"/>
      <c r="BAJ52" s="201"/>
      <c r="BAK52" s="201"/>
      <c r="BAL52" s="201"/>
      <c r="BAM52" s="201"/>
      <c r="BAN52" s="201"/>
      <c r="BAO52" s="201"/>
      <c r="BAP52" s="201"/>
      <c r="BAQ52" s="201"/>
      <c r="BAR52" s="201"/>
      <c r="BAS52" s="201"/>
      <c r="BAT52" s="201"/>
      <c r="BAU52" s="201"/>
      <c r="BAV52" s="201"/>
      <c r="BAW52" s="201"/>
      <c r="BAX52" s="201"/>
      <c r="BAY52" s="201"/>
      <c r="BAZ52" s="201"/>
      <c r="BBA52" s="201"/>
      <c r="BBB52" s="201"/>
      <c r="BBC52" s="201"/>
      <c r="BBD52" s="201"/>
      <c r="BBE52" s="201"/>
      <c r="BBF52" s="201"/>
      <c r="BBG52" s="201"/>
      <c r="BBH52" s="201"/>
      <c r="BBI52" s="201"/>
      <c r="BBJ52" s="201"/>
      <c r="BBK52" s="201"/>
      <c r="BBL52" s="201"/>
      <c r="BBM52" s="201"/>
      <c r="BBN52" s="201"/>
      <c r="BBO52" s="201"/>
      <c r="BBP52" s="201"/>
      <c r="BBQ52" s="201"/>
      <c r="BBR52" s="201"/>
      <c r="BBS52" s="201"/>
      <c r="BBT52" s="201"/>
      <c r="BBU52" s="201"/>
      <c r="BBV52" s="201"/>
      <c r="BBW52" s="201"/>
      <c r="BBX52" s="201"/>
      <c r="BBY52" s="201"/>
      <c r="BBZ52" s="201"/>
      <c r="BCA52" s="201"/>
      <c r="BCB52" s="201"/>
      <c r="BCC52" s="201"/>
      <c r="BCD52" s="201"/>
      <c r="BCE52" s="201"/>
      <c r="BCF52" s="201"/>
      <c r="BCG52" s="201"/>
      <c r="BCH52" s="201"/>
      <c r="BCI52" s="201"/>
      <c r="BCJ52" s="201"/>
      <c r="BCK52" s="201"/>
      <c r="BCL52" s="201"/>
      <c r="BCM52" s="201"/>
      <c r="BCN52" s="201"/>
      <c r="BCO52" s="201"/>
      <c r="BCP52" s="201"/>
      <c r="BCQ52" s="201"/>
      <c r="BCR52" s="201"/>
      <c r="BCS52" s="201"/>
      <c r="BCT52" s="201"/>
      <c r="BCU52" s="201"/>
      <c r="BCV52" s="201"/>
      <c r="BCW52" s="201"/>
      <c r="BCX52" s="201"/>
      <c r="BCY52" s="201"/>
      <c r="BCZ52" s="201"/>
      <c r="BDA52" s="201"/>
      <c r="BDB52" s="201"/>
      <c r="BDC52" s="201"/>
      <c r="BDD52" s="201"/>
      <c r="BDE52" s="201"/>
      <c r="BDF52" s="201"/>
      <c r="BDG52" s="201"/>
      <c r="BDH52" s="201"/>
      <c r="BDI52" s="201"/>
      <c r="BDJ52" s="201"/>
      <c r="BDK52" s="201"/>
      <c r="BDL52" s="201"/>
      <c r="BDM52" s="201"/>
      <c r="BDN52" s="201"/>
      <c r="BDO52" s="201"/>
      <c r="BDP52" s="201"/>
      <c r="BDQ52" s="201"/>
      <c r="BDR52" s="201"/>
      <c r="BDS52" s="201"/>
      <c r="BDT52" s="201"/>
      <c r="BDU52" s="201"/>
      <c r="BDV52" s="201"/>
      <c r="BDW52" s="201"/>
      <c r="BDX52" s="201"/>
      <c r="BDY52" s="201"/>
      <c r="BDZ52" s="201"/>
      <c r="BEA52" s="201"/>
      <c r="BEB52" s="201"/>
      <c r="BEC52" s="201"/>
      <c r="BED52" s="201"/>
      <c r="BEE52" s="201"/>
      <c r="BEF52" s="201"/>
      <c r="BEG52" s="201"/>
      <c r="BEH52" s="201"/>
      <c r="BEI52" s="201"/>
      <c r="BEJ52" s="201"/>
      <c r="BEK52" s="201"/>
      <c r="BEL52" s="201"/>
      <c r="BEM52" s="201"/>
      <c r="BEN52" s="201"/>
      <c r="BEO52" s="201"/>
      <c r="BEP52" s="201"/>
      <c r="BEQ52" s="201"/>
      <c r="BER52" s="201"/>
      <c r="BES52" s="201"/>
      <c r="BET52" s="201"/>
      <c r="BEU52" s="201"/>
      <c r="BEV52" s="201"/>
      <c r="BEW52" s="201"/>
      <c r="BEX52" s="201"/>
      <c r="BEY52" s="201"/>
      <c r="BEZ52" s="201"/>
      <c r="BFA52" s="201"/>
      <c r="BFB52" s="201"/>
      <c r="BFC52" s="201"/>
      <c r="BFD52" s="201"/>
      <c r="BFE52" s="201"/>
      <c r="BFF52" s="201"/>
      <c r="BFG52" s="201"/>
      <c r="BFH52" s="201"/>
      <c r="BFI52" s="201"/>
      <c r="BFJ52" s="201"/>
      <c r="BFK52" s="201"/>
      <c r="BFL52" s="201"/>
      <c r="BFM52" s="201"/>
      <c r="BFN52" s="201"/>
      <c r="BFO52" s="201"/>
      <c r="BFP52" s="201"/>
      <c r="BFQ52" s="201"/>
      <c r="BFR52" s="201"/>
      <c r="BFS52" s="201"/>
      <c r="BFT52" s="201"/>
      <c r="BFU52" s="201"/>
      <c r="BFV52" s="201"/>
      <c r="BFW52" s="201"/>
      <c r="BFX52" s="201"/>
      <c r="BFY52" s="201"/>
      <c r="BFZ52" s="201"/>
      <c r="BGA52" s="201"/>
      <c r="BGB52" s="201"/>
      <c r="BGC52" s="201"/>
      <c r="BGD52" s="201"/>
      <c r="BGE52" s="201"/>
      <c r="BGF52" s="201"/>
      <c r="BGG52" s="201"/>
      <c r="BGH52" s="201"/>
      <c r="BGI52" s="201"/>
      <c r="BGJ52" s="201"/>
      <c r="BGK52" s="201"/>
      <c r="BGL52" s="201"/>
      <c r="BGM52" s="201"/>
      <c r="BGN52" s="201"/>
      <c r="BGO52" s="201"/>
      <c r="BGP52" s="201"/>
      <c r="BGQ52" s="201"/>
      <c r="BGR52" s="201"/>
      <c r="BGS52" s="201"/>
      <c r="BGT52" s="201"/>
      <c r="BGU52" s="201"/>
      <c r="BGV52" s="201"/>
      <c r="BGW52" s="201"/>
      <c r="BGX52" s="201"/>
      <c r="BGY52" s="201"/>
      <c r="BGZ52" s="201"/>
      <c r="BHA52" s="201"/>
      <c r="BHB52" s="201"/>
      <c r="BHC52" s="201"/>
      <c r="BHD52" s="201"/>
      <c r="BHE52" s="201"/>
      <c r="BHF52" s="201"/>
      <c r="BHG52" s="201"/>
      <c r="BHH52" s="201"/>
      <c r="BHI52" s="201"/>
      <c r="BHJ52" s="201"/>
      <c r="BHK52" s="201"/>
      <c r="BHL52" s="201"/>
      <c r="BHM52" s="201"/>
      <c r="BHN52" s="201"/>
      <c r="BHO52" s="201"/>
      <c r="BHP52" s="201"/>
      <c r="BHQ52" s="201"/>
      <c r="BHR52" s="201"/>
      <c r="BHS52" s="201"/>
      <c r="BHT52" s="201"/>
      <c r="BHU52" s="201"/>
      <c r="BHV52" s="201"/>
      <c r="BHW52" s="201"/>
      <c r="BHX52" s="201"/>
      <c r="BHY52" s="201"/>
      <c r="BHZ52" s="201"/>
      <c r="BIA52" s="201"/>
      <c r="BIB52" s="201"/>
      <c r="BIC52" s="201"/>
      <c r="BID52" s="201"/>
      <c r="BIE52" s="201"/>
      <c r="BIF52" s="201"/>
      <c r="BIG52" s="201"/>
      <c r="BIH52" s="201"/>
      <c r="BII52" s="201"/>
      <c r="BIJ52" s="201"/>
      <c r="BIK52" s="201"/>
      <c r="BIL52" s="201"/>
      <c r="BIM52" s="201"/>
      <c r="BIN52" s="201"/>
      <c r="BIO52" s="201"/>
      <c r="BIP52" s="201"/>
      <c r="BIQ52" s="201"/>
      <c r="BIR52" s="201"/>
      <c r="BIS52" s="201"/>
      <c r="BIT52" s="201"/>
      <c r="BIU52" s="201"/>
      <c r="BIV52" s="201"/>
      <c r="BIW52" s="201"/>
      <c r="BIX52" s="201"/>
      <c r="BIY52" s="201"/>
      <c r="BIZ52" s="201"/>
      <c r="BJA52" s="201"/>
      <c r="BJB52" s="201"/>
      <c r="BJC52" s="201"/>
      <c r="BJD52" s="201"/>
      <c r="BJE52" s="201"/>
      <c r="BJF52" s="201"/>
      <c r="BJG52" s="201"/>
      <c r="BJH52" s="201"/>
      <c r="BJI52" s="201"/>
      <c r="BJJ52" s="201"/>
      <c r="BJK52" s="201"/>
      <c r="BJL52" s="201"/>
      <c r="BJM52" s="201"/>
      <c r="BJN52" s="201"/>
      <c r="BJO52" s="201"/>
      <c r="BJP52" s="201"/>
      <c r="BJQ52" s="201"/>
      <c r="BJR52" s="201"/>
      <c r="BJS52" s="201"/>
      <c r="BJT52" s="201"/>
      <c r="BJU52" s="201"/>
      <c r="BJV52" s="201"/>
      <c r="BJW52" s="201"/>
      <c r="BJX52" s="201"/>
      <c r="BJY52" s="201"/>
      <c r="BJZ52" s="201"/>
      <c r="BKA52" s="201"/>
      <c r="BKB52" s="201"/>
      <c r="BKC52" s="201"/>
      <c r="BKD52" s="201"/>
      <c r="BKE52" s="201"/>
      <c r="BKF52" s="201"/>
      <c r="BKG52" s="201"/>
      <c r="BKH52" s="201"/>
      <c r="BKI52" s="201"/>
      <c r="BKJ52" s="201"/>
      <c r="BKK52" s="201"/>
      <c r="BKL52" s="201"/>
      <c r="BKM52" s="201"/>
      <c r="BKN52" s="201"/>
      <c r="BKO52" s="201"/>
      <c r="BKP52" s="201"/>
      <c r="BKQ52" s="201"/>
      <c r="BKR52" s="201"/>
      <c r="BKS52" s="201"/>
      <c r="BKT52" s="201"/>
      <c r="BKU52" s="201"/>
      <c r="BKV52" s="201"/>
      <c r="BKW52" s="201"/>
      <c r="BKX52" s="201"/>
      <c r="BKY52" s="201"/>
      <c r="BKZ52" s="201"/>
      <c r="BLA52" s="201"/>
      <c r="BLB52" s="201"/>
      <c r="BLC52" s="201"/>
      <c r="BLD52" s="201"/>
      <c r="BLE52" s="201"/>
      <c r="BLF52" s="201"/>
      <c r="BLG52" s="201"/>
      <c r="BLH52" s="201"/>
      <c r="BLI52" s="201"/>
      <c r="BLJ52" s="201"/>
      <c r="BLK52" s="201"/>
      <c r="BLL52" s="201"/>
      <c r="BLM52" s="201"/>
      <c r="BLN52" s="201"/>
      <c r="BLO52" s="201"/>
      <c r="BLP52" s="201"/>
      <c r="BLQ52" s="201"/>
      <c r="BLR52" s="201"/>
      <c r="BLS52" s="201"/>
      <c r="BLT52" s="201"/>
      <c r="BLU52" s="201"/>
      <c r="BLV52" s="201"/>
      <c r="BLW52" s="201"/>
      <c r="BLX52" s="201"/>
      <c r="BLY52" s="201"/>
      <c r="BLZ52" s="201"/>
      <c r="BMA52" s="201"/>
      <c r="BMB52" s="201"/>
      <c r="BMC52" s="201"/>
      <c r="BMD52" s="201"/>
      <c r="BME52" s="201"/>
      <c r="BMF52" s="201"/>
      <c r="BMG52" s="201"/>
      <c r="BMH52" s="201"/>
      <c r="BMI52" s="201"/>
      <c r="BMJ52" s="201"/>
      <c r="BMK52" s="201"/>
      <c r="BML52" s="201"/>
      <c r="BMM52" s="201"/>
      <c r="BMN52" s="201"/>
      <c r="BMO52" s="201"/>
      <c r="BMP52" s="201"/>
      <c r="BMQ52" s="201"/>
      <c r="BMR52" s="201"/>
      <c r="BMS52" s="201"/>
      <c r="BMT52" s="201"/>
      <c r="BMU52" s="201"/>
      <c r="BMV52" s="201"/>
      <c r="BMW52" s="201"/>
      <c r="BMX52" s="201"/>
      <c r="BMY52" s="201"/>
      <c r="BMZ52" s="201"/>
      <c r="BNA52" s="201"/>
      <c r="BNB52" s="201"/>
      <c r="BNC52" s="201"/>
      <c r="BND52" s="201"/>
      <c r="BNE52" s="201"/>
      <c r="BNF52" s="201"/>
      <c r="BNG52" s="201"/>
      <c r="BNH52" s="201"/>
      <c r="BNI52" s="201"/>
      <c r="BNJ52" s="201"/>
      <c r="BNK52" s="201"/>
      <c r="BNL52" s="201"/>
      <c r="BNM52" s="201"/>
      <c r="BNN52" s="201"/>
      <c r="BNO52" s="201"/>
      <c r="BNP52" s="201"/>
      <c r="BNQ52" s="201"/>
      <c r="BNR52" s="201"/>
      <c r="BNS52" s="201"/>
      <c r="BNT52" s="201"/>
      <c r="BNU52" s="201"/>
      <c r="BNV52" s="201"/>
      <c r="BNW52" s="201"/>
      <c r="BNX52" s="201"/>
      <c r="BNY52" s="201"/>
      <c r="BNZ52" s="201"/>
      <c r="BOA52" s="201"/>
      <c r="BOB52" s="201"/>
      <c r="BOC52" s="201"/>
      <c r="BOD52" s="201"/>
      <c r="BOE52" s="201"/>
      <c r="BOF52" s="201"/>
      <c r="BOG52" s="201"/>
      <c r="BOH52" s="201"/>
      <c r="BOI52" s="201"/>
      <c r="BOJ52" s="201"/>
      <c r="BOK52" s="201"/>
      <c r="BOL52" s="201"/>
      <c r="BOM52" s="201"/>
      <c r="BON52" s="201"/>
      <c r="BOO52" s="201"/>
      <c r="BOP52" s="201"/>
      <c r="BOQ52" s="201"/>
      <c r="BOR52" s="201"/>
      <c r="BOS52" s="201"/>
      <c r="BOT52" s="201"/>
      <c r="BOU52" s="201"/>
      <c r="BOV52" s="201"/>
      <c r="BOW52" s="201"/>
      <c r="BOX52" s="201"/>
      <c r="BOY52" s="201"/>
      <c r="BOZ52" s="201"/>
      <c r="BPA52" s="201"/>
      <c r="BPB52" s="201"/>
      <c r="BPC52" s="201"/>
      <c r="BPD52" s="201"/>
      <c r="BPE52" s="201"/>
      <c r="BPF52" s="201"/>
      <c r="BPG52" s="201"/>
      <c r="BPH52" s="201"/>
      <c r="BPI52" s="201"/>
      <c r="BPJ52" s="201"/>
      <c r="BPK52" s="201"/>
      <c r="BPL52" s="201"/>
      <c r="BPM52" s="201"/>
      <c r="BPN52" s="201"/>
      <c r="BPO52" s="201"/>
      <c r="BPP52" s="201"/>
      <c r="BPQ52" s="201"/>
      <c r="BPR52" s="201"/>
      <c r="BPS52" s="201"/>
      <c r="BPT52" s="201"/>
      <c r="BPU52" s="201"/>
      <c r="BPV52" s="201"/>
      <c r="BPW52" s="201"/>
      <c r="BPX52" s="201"/>
      <c r="BPY52" s="201"/>
      <c r="BPZ52" s="201"/>
      <c r="BQA52" s="201"/>
      <c r="BQB52" s="201"/>
      <c r="BQC52" s="201"/>
      <c r="BQD52" s="201"/>
      <c r="BQE52" s="201"/>
      <c r="BQF52" s="201"/>
      <c r="BQG52" s="201"/>
      <c r="BQH52" s="201"/>
      <c r="BQI52" s="201"/>
      <c r="BQJ52" s="201"/>
      <c r="BQK52" s="201"/>
      <c r="BQL52" s="201"/>
      <c r="BQM52" s="201"/>
      <c r="BQN52" s="201"/>
      <c r="BQO52" s="201"/>
      <c r="BQP52" s="201"/>
      <c r="BQQ52" s="201"/>
      <c r="BQR52" s="201"/>
      <c r="BQS52" s="201"/>
      <c r="BQT52" s="201"/>
      <c r="BQU52" s="201"/>
      <c r="BQV52" s="201"/>
      <c r="BQW52" s="201"/>
      <c r="BQX52" s="201"/>
      <c r="BQY52" s="201"/>
      <c r="BQZ52" s="201"/>
      <c r="BRA52" s="201"/>
      <c r="BRB52" s="201"/>
      <c r="BRC52" s="201"/>
      <c r="BRD52" s="201"/>
      <c r="BRE52" s="201"/>
      <c r="BRF52" s="201"/>
      <c r="BRG52" s="201"/>
      <c r="BRH52" s="201"/>
      <c r="BRI52" s="201"/>
      <c r="BRJ52" s="201"/>
      <c r="BRK52" s="201"/>
      <c r="BRL52" s="201"/>
      <c r="BRM52" s="201"/>
      <c r="BRN52" s="201"/>
      <c r="BRO52" s="201"/>
      <c r="BRP52" s="201"/>
      <c r="BRQ52" s="201"/>
      <c r="BRR52" s="201"/>
      <c r="BRS52" s="201"/>
      <c r="BRT52" s="201"/>
      <c r="BRU52" s="201"/>
      <c r="BRV52" s="201"/>
      <c r="BRW52" s="201"/>
      <c r="BRX52" s="201"/>
      <c r="BRY52" s="201"/>
      <c r="BRZ52" s="201"/>
      <c r="BSA52" s="201"/>
      <c r="BSB52" s="201"/>
      <c r="BSC52" s="201"/>
      <c r="BSD52" s="201"/>
      <c r="BSE52" s="201"/>
      <c r="BSF52" s="201"/>
      <c r="BSG52" s="201"/>
      <c r="BSH52" s="201"/>
      <c r="BSI52" s="201"/>
      <c r="BSJ52" s="201"/>
      <c r="BSK52" s="201"/>
      <c r="BSL52" s="201"/>
      <c r="BSM52" s="201"/>
      <c r="BSN52" s="201"/>
      <c r="BSO52" s="201"/>
      <c r="BSP52" s="201"/>
      <c r="BSQ52" s="201"/>
      <c r="BSR52" s="201"/>
      <c r="BSS52" s="201"/>
      <c r="BST52" s="201"/>
      <c r="BSU52" s="201"/>
      <c r="BSV52" s="201"/>
      <c r="BSW52" s="201"/>
      <c r="BSX52" s="201"/>
      <c r="BSY52" s="201"/>
      <c r="BSZ52" s="201"/>
      <c r="BTA52" s="201"/>
      <c r="BTB52" s="201"/>
      <c r="BTC52" s="201"/>
      <c r="BTD52" s="201"/>
      <c r="BTE52" s="201"/>
      <c r="BTF52" s="201"/>
      <c r="BTG52" s="201"/>
      <c r="BTH52" s="201"/>
      <c r="BTI52" s="201"/>
      <c r="BTJ52" s="201"/>
      <c r="BTK52" s="201"/>
      <c r="BTL52" s="201"/>
      <c r="BTM52" s="201"/>
      <c r="BTN52" s="201"/>
      <c r="BTO52" s="201"/>
      <c r="BTP52" s="201"/>
      <c r="BTQ52" s="201"/>
      <c r="BTR52" s="201"/>
      <c r="BTS52" s="201"/>
      <c r="BTT52" s="201"/>
      <c r="BTU52" s="201"/>
      <c r="BTV52" s="201"/>
      <c r="BTW52" s="201"/>
      <c r="BTX52" s="201"/>
      <c r="BTY52" s="201"/>
      <c r="BTZ52" s="201"/>
      <c r="BUA52" s="201"/>
      <c r="BUB52" s="201"/>
      <c r="BUC52" s="201"/>
      <c r="BUD52" s="201"/>
      <c r="BUE52" s="201"/>
      <c r="BUF52" s="201"/>
      <c r="BUG52" s="201"/>
      <c r="BUH52" s="201"/>
      <c r="BUI52" s="201"/>
      <c r="BUJ52" s="201"/>
      <c r="BUK52" s="201"/>
      <c r="BUL52" s="201"/>
      <c r="BUM52" s="201"/>
      <c r="BUN52" s="201"/>
      <c r="BUO52" s="201"/>
      <c r="BUP52" s="201"/>
      <c r="BUQ52" s="201"/>
      <c r="BUR52" s="201"/>
      <c r="BUS52" s="201"/>
      <c r="BUT52" s="201"/>
      <c r="BUU52" s="201"/>
      <c r="BUV52" s="201"/>
      <c r="BUW52" s="201"/>
      <c r="BUX52" s="201"/>
      <c r="BUY52" s="201"/>
      <c r="BUZ52" s="201"/>
      <c r="BVA52" s="201"/>
      <c r="BVB52" s="201"/>
      <c r="BVC52" s="201"/>
      <c r="BVD52" s="201"/>
      <c r="BVE52" s="201"/>
      <c r="BVF52" s="201"/>
      <c r="BVG52" s="201"/>
      <c r="BVH52" s="201"/>
      <c r="BVI52" s="201"/>
      <c r="BVJ52" s="201"/>
      <c r="BVK52" s="201"/>
      <c r="BVL52" s="201"/>
      <c r="BVM52" s="201"/>
      <c r="BVN52" s="201"/>
      <c r="BVO52" s="201"/>
      <c r="BVP52" s="201"/>
      <c r="BVQ52" s="201"/>
      <c r="BVR52" s="201"/>
      <c r="BVS52" s="201"/>
      <c r="BVT52" s="201"/>
      <c r="BVU52" s="201"/>
      <c r="BVV52" s="201"/>
      <c r="BVW52" s="201"/>
      <c r="BVX52" s="201"/>
      <c r="BVY52" s="201"/>
      <c r="BVZ52" s="201"/>
      <c r="BWA52" s="201"/>
      <c r="BWB52" s="201"/>
      <c r="BWC52" s="201"/>
      <c r="BWD52" s="201"/>
      <c r="BWE52" s="201"/>
      <c r="BWF52" s="201"/>
      <c r="BWG52" s="201"/>
      <c r="BWH52" s="201"/>
      <c r="BWI52" s="201"/>
      <c r="BWJ52" s="201"/>
      <c r="BWK52" s="201"/>
      <c r="BWL52" s="201"/>
      <c r="BWM52" s="201"/>
      <c r="BWN52" s="201"/>
      <c r="BWO52" s="201"/>
      <c r="BWP52" s="201"/>
      <c r="BWQ52" s="201"/>
      <c r="BWR52" s="201"/>
      <c r="BWS52" s="201"/>
      <c r="BWT52" s="201"/>
      <c r="BWU52" s="201"/>
      <c r="BWV52" s="201"/>
      <c r="BWW52" s="201"/>
      <c r="BWX52" s="201"/>
      <c r="BWY52" s="201"/>
      <c r="BWZ52" s="201"/>
      <c r="BXA52" s="201"/>
      <c r="BXB52" s="201"/>
      <c r="BXC52" s="201"/>
      <c r="BXD52" s="201"/>
      <c r="BXE52" s="201"/>
      <c r="BXF52" s="201"/>
      <c r="BXG52" s="201"/>
      <c r="BXH52" s="201"/>
      <c r="BXI52" s="201"/>
      <c r="BXJ52" s="201"/>
      <c r="BXK52" s="201"/>
      <c r="BXL52" s="201"/>
      <c r="BXM52" s="201"/>
      <c r="BXN52" s="201"/>
      <c r="BXO52" s="201"/>
      <c r="BXP52" s="201"/>
      <c r="BXQ52" s="201"/>
      <c r="BXR52" s="201"/>
      <c r="BXS52" s="201"/>
      <c r="BXT52" s="201"/>
      <c r="BXU52" s="201"/>
      <c r="BXV52" s="201"/>
      <c r="BXW52" s="201"/>
      <c r="BXX52" s="201"/>
      <c r="BXY52" s="201"/>
      <c r="BXZ52" s="201"/>
      <c r="BYA52" s="201"/>
      <c r="BYB52" s="201"/>
      <c r="BYC52" s="201"/>
      <c r="BYD52" s="201"/>
      <c r="BYE52" s="201"/>
      <c r="BYF52" s="201"/>
      <c r="BYG52" s="201"/>
      <c r="BYH52" s="201"/>
      <c r="BYI52" s="201"/>
      <c r="BYJ52" s="201"/>
      <c r="BYK52" s="201"/>
      <c r="BYL52" s="201"/>
      <c r="BYM52" s="201"/>
      <c r="BYN52" s="201"/>
      <c r="BYO52" s="201"/>
      <c r="BYP52" s="201"/>
      <c r="BYQ52" s="201"/>
      <c r="BYR52" s="201"/>
      <c r="BYS52" s="201"/>
      <c r="BYT52" s="201"/>
      <c r="BYU52" s="201"/>
      <c r="BYV52" s="201"/>
      <c r="BYW52" s="201"/>
      <c r="BYX52" s="201"/>
      <c r="BYY52" s="201"/>
      <c r="BYZ52" s="201"/>
      <c r="BZA52" s="201"/>
      <c r="BZB52" s="201"/>
      <c r="BZC52" s="201"/>
      <c r="BZD52" s="201"/>
      <c r="BZE52" s="201"/>
      <c r="BZF52" s="201"/>
      <c r="BZG52" s="201"/>
      <c r="BZH52" s="201"/>
      <c r="BZI52" s="201"/>
      <c r="BZJ52" s="201"/>
      <c r="BZK52" s="201"/>
      <c r="BZL52" s="201"/>
      <c r="BZM52" s="201"/>
      <c r="BZN52" s="201"/>
      <c r="BZO52" s="201"/>
      <c r="BZP52" s="201"/>
      <c r="BZQ52" s="201"/>
      <c r="BZR52" s="201"/>
      <c r="BZS52" s="201"/>
      <c r="BZT52" s="201"/>
      <c r="BZU52" s="201"/>
      <c r="BZV52" s="201"/>
      <c r="BZW52" s="201"/>
      <c r="BZX52" s="201"/>
      <c r="BZY52" s="201"/>
      <c r="BZZ52" s="201"/>
      <c r="CAA52" s="201"/>
      <c r="CAB52" s="201"/>
      <c r="CAC52" s="201"/>
      <c r="CAD52" s="201"/>
      <c r="CAE52" s="201"/>
      <c r="CAF52" s="201"/>
      <c r="CAG52" s="201"/>
      <c r="CAH52" s="201"/>
      <c r="CAI52" s="201"/>
      <c r="CAJ52" s="201"/>
      <c r="CAK52" s="201"/>
      <c r="CAL52" s="201"/>
      <c r="CAM52" s="201"/>
      <c r="CAN52" s="201"/>
      <c r="CAO52" s="201"/>
      <c r="CAP52" s="201"/>
      <c r="CAQ52" s="201"/>
      <c r="CAR52" s="201"/>
      <c r="CAS52" s="201"/>
      <c r="CAT52" s="201"/>
      <c r="CAU52" s="201"/>
      <c r="CAV52" s="201"/>
      <c r="CAW52" s="201"/>
      <c r="CAX52" s="201"/>
      <c r="CAY52" s="201"/>
      <c r="CAZ52" s="201"/>
      <c r="CBA52" s="201"/>
      <c r="CBB52" s="201"/>
      <c r="CBC52" s="201"/>
      <c r="CBD52" s="201"/>
      <c r="CBE52" s="201"/>
      <c r="CBF52" s="201"/>
      <c r="CBG52" s="201"/>
      <c r="CBH52" s="201"/>
      <c r="CBI52" s="201"/>
      <c r="CBJ52" s="201"/>
      <c r="CBK52" s="201"/>
      <c r="CBL52" s="201"/>
      <c r="CBM52" s="201"/>
      <c r="CBN52" s="201"/>
      <c r="CBO52" s="201"/>
      <c r="CBP52" s="201"/>
      <c r="CBQ52" s="201"/>
      <c r="CBR52" s="201"/>
      <c r="CBS52" s="201"/>
      <c r="CBT52" s="201"/>
      <c r="CBU52" s="201"/>
      <c r="CBV52" s="201"/>
      <c r="CBW52" s="201"/>
      <c r="CBX52" s="201"/>
      <c r="CBY52" s="201"/>
      <c r="CBZ52" s="201"/>
      <c r="CCA52" s="201"/>
      <c r="CCB52" s="201"/>
      <c r="CCC52" s="201"/>
      <c r="CCD52" s="201"/>
      <c r="CCE52" s="201"/>
      <c r="CCF52" s="201"/>
      <c r="CCG52" s="201"/>
      <c r="CCH52" s="201"/>
      <c r="CCI52" s="201"/>
      <c r="CCJ52" s="201"/>
      <c r="CCK52" s="201"/>
      <c r="CCL52" s="201"/>
      <c r="CCM52" s="201"/>
      <c r="CCN52" s="201"/>
      <c r="CCO52" s="201"/>
      <c r="CCP52" s="201"/>
      <c r="CCQ52" s="201"/>
      <c r="CCR52" s="201"/>
      <c r="CCS52" s="201"/>
      <c r="CCT52" s="201"/>
      <c r="CCU52" s="201"/>
      <c r="CCV52" s="201"/>
      <c r="CCW52" s="201"/>
      <c r="CCX52" s="201"/>
      <c r="CCY52" s="201"/>
      <c r="CCZ52" s="201"/>
      <c r="CDA52" s="201"/>
      <c r="CDB52" s="201"/>
      <c r="CDC52" s="201"/>
      <c r="CDD52" s="201"/>
      <c r="CDE52" s="201"/>
      <c r="CDF52" s="201"/>
      <c r="CDG52" s="201"/>
      <c r="CDH52" s="201"/>
      <c r="CDI52" s="201"/>
      <c r="CDJ52" s="201"/>
      <c r="CDK52" s="201"/>
      <c r="CDL52" s="201"/>
      <c r="CDM52" s="201"/>
      <c r="CDN52" s="201"/>
      <c r="CDO52" s="201"/>
      <c r="CDP52" s="201"/>
      <c r="CDQ52" s="201"/>
      <c r="CDR52" s="201"/>
      <c r="CDS52" s="201"/>
      <c r="CDT52" s="201"/>
      <c r="CDU52" s="201"/>
      <c r="CDV52" s="201"/>
      <c r="CDW52" s="201"/>
      <c r="CDX52" s="201"/>
      <c r="CDY52" s="201"/>
      <c r="CDZ52" s="201"/>
      <c r="CEA52" s="201"/>
      <c r="CEB52" s="201"/>
      <c r="CEC52" s="201"/>
      <c r="CED52" s="201"/>
      <c r="CEE52" s="201"/>
      <c r="CEF52" s="201"/>
      <c r="CEG52" s="201"/>
      <c r="CEH52" s="201"/>
      <c r="CEI52" s="201"/>
      <c r="CEJ52" s="201"/>
      <c r="CEK52" s="201"/>
      <c r="CEL52" s="201"/>
      <c r="CEM52" s="201"/>
      <c r="CEN52" s="201"/>
      <c r="CEO52" s="201"/>
      <c r="CEP52" s="201"/>
      <c r="CEQ52" s="201"/>
      <c r="CER52" s="201"/>
      <c r="CES52" s="201"/>
      <c r="CET52" s="201"/>
      <c r="CEU52" s="201"/>
      <c r="CEV52" s="201"/>
      <c r="CEW52" s="201"/>
      <c r="CEX52" s="201"/>
      <c r="CEY52" s="201"/>
      <c r="CEZ52" s="201"/>
      <c r="CFA52" s="201"/>
      <c r="CFB52" s="201"/>
      <c r="CFC52" s="201"/>
      <c r="CFD52" s="201"/>
      <c r="CFE52" s="201"/>
      <c r="CFF52" s="201"/>
      <c r="CFG52" s="201"/>
      <c r="CFH52" s="201"/>
      <c r="CFI52" s="201"/>
      <c r="CFJ52" s="201"/>
      <c r="CFK52" s="201"/>
      <c r="CFL52" s="201"/>
      <c r="CFM52" s="201"/>
      <c r="CFN52" s="201"/>
      <c r="CFO52" s="201"/>
      <c r="CFP52" s="201"/>
      <c r="CFQ52" s="201"/>
      <c r="CFR52" s="201"/>
      <c r="CFS52" s="201"/>
      <c r="CFT52" s="201"/>
      <c r="CFU52" s="201"/>
      <c r="CFV52" s="201"/>
      <c r="CFW52" s="201"/>
      <c r="CFX52" s="201"/>
      <c r="CFY52" s="201"/>
      <c r="CFZ52" s="201"/>
      <c r="CGA52" s="201"/>
      <c r="CGB52" s="201"/>
      <c r="CGC52" s="201"/>
      <c r="CGD52" s="201"/>
      <c r="CGE52" s="201"/>
      <c r="CGF52" s="201"/>
      <c r="CGG52" s="201"/>
      <c r="CGH52" s="201"/>
      <c r="CGI52" s="201"/>
      <c r="CGJ52" s="201"/>
      <c r="CGK52" s="201"/>
      <c r="CGL52" s="201"/>
      <c r="CGM52" s="201"/>
      <c r="CGN52" s="201"/>
      <c r="CGO52" s="201"/>
      <c r="CGP52" s="201"/>
      <c r="CGQ52" s="201"/>
      <c r="CGR52" s="201"/>
      <c r="CGS52" s="201"/>
      <c r="CGT52" s="201"/>
      <c r="CGU52" s="201"/>
      <c r="CGV52" s="201"/>
      <c r="CGW52" s="201"/>
      <c r="CGX52" s="201"/>
      <c r="CGY52" s="201"/>
      <c r="CGZ52" s="201"/>
      <c r="CHA52" s="201"/>
      <c r="CHB52" s="201"/>
      <c r="CHC52" s="201"/>
      <c r="CHD52" s="201"/>
      <c r="CHE52" s="201"/>
      <c r="CHF52" s="201"/>
      <c r="CHG52" s="201"/>
      <c r="CHH52" s="201"/>
      <c r="CHI52" s="201"/>
      <c r="CHJ52" s="201"/>
      <c r="CHK52" s="201"/>
      <c r="CHL52" s="201"/>
      <c r="CHM52" s="201"/>
      <c r="CHN52" s="201"/>
      <c r="CHO52" s="201"/>
      <c r="CHP52" s="201"/>
      <c r="CHQ52" s="201"/>
      <c r="CHR52" s="201"/>
      <c r="CHS52" s="201"/>
      <c r="CHT52" s="201"/>
      <c r="CHU52" s="201"/>
      <c r="CHV52" s="201"/>
      <c r="CHW52" s="201"/>
      <c r="CHX52" s="201"/>
      <c r="CHY52" s="201"/>
      <c r="CHZ52" s="201"/>
      <c r="CIA52" s="201"/>
      <c r="CIB52" s="201"/>
      <c r="CIC52" s="201"/>
      <c r="CID52" s="201"/>
      <c r="CIE52" s="201"/>
      <c r="CIF52" s="201"/>
      <c r="CIG52" s="201"/>
      <c r="CIH52" s="201"/>
      <c r="CII52" s="201"/>
      <c r="CIJ52" s="201"/>
      <c r="CIK52" s="201"/>
      <c r="CIL52" s="201"/>
      <c r="CIM52" s="201"/>
      <c r="CIN52" s="201"/>
      <c r="CIO52" s="201"/>
      <c r="CIP52" s="201"/>
      <c r="CIQ52" s="201"/>
      <c r="CIR52" s="201"/>
      <c r="CIS52" s="201"/>
      <c r="CIT52" s="201"/>
      <c r="CIU52" s="201"/>
      <c r="CIV52" s="201"/>
      <c r="CIW52" s="201"/>
      <c r="CIX52" s="201"/>
      <c r="CIY52" s="201"/>
      <c r="CIZ52" s="201"/>
      <c r="CJA52" s="201"/>
      <c r="CJB52" s="201"/>
      <c r="CJC52" s="201"/>
      <c r="CJD52" s="201"/>
      <c r="CJE52" s="201"/>
      <c r="CJF52" s="201"/>
      <c r="CJG52" s="201"/>
      <c r="CJH52" s="201"/>
      <c r="CJI52" s="201"/>
      <c r="CJJ52" s="201"/>
      <c r="CJK52" s="201"/>
      <c r="CJL52" s="201"/>
      <c r="CJM52" s="201"/>
      <c r="CJN52" s="201"/>
      <c r="CJO52" s="201"/>
      <c r="CJP52" s="201"/>
      <c r="CJQ52" s="201"/>
      <c r="CJR52" s="201"/>
      <c r="CJS52" s="201"/>
      <c r="CJT52" s="201"/>
      <c r="CJU52" s="201"/>
      <c r="CJV52" s="201"/>
      <c r="CJW52" s="201"/>
      <c r="CJX52" s="201"/>
      <c r="CJY52" s="201"/>
      <c r="CJZ52" s="201"/>
      <c r="CKA52" s="201"/>
      <c r="CKB52" s="201"/>
      <c r="CKC52" s="201"/>
      <c r="CKD52" s="201"/>
      <c r="CKE52" s="201"/>
      <c r="CKF52" s="201"/>
      <c r="CKG52" s="201"/>
      <c r="CKH52" s="201"/>
      <c r="CKI52" s="201"/>
      <c r="CKJ52" s="201"/>
      <c r="CKK52" s="201"/>
      <c r="CKL52" s="201"/>
      <c r="CKM52" s="201"/>
      <c r="CKN52" s="201"/>
      <c r="CKO52" s="201"/>
      <c r="CKP52" s="201"/>
      <c r="CKQ52" s="201"/>
      <c r="CKR52" s="201"/>
      <c r="CKS52" s="201"/>
      <c r="CKT52" s="201"/>
      <c r="CKU52" s="201"/>
      <c r="CKV52" s="201"/>
      <c r="CKW52" s="201"/>
      <c r="CKX52" s="201"/>
      <c r="CKY52" s="201"/>
      <c r="CKZ52" s="201"/>
      <c r="CLA52" s="201"/>
      <c r="CLB52" s="201"/>
      <c r="CLC52" s="201"/>
      <c r="CLD52" s="201"/>
      <c r="CLE52" s="201"/>
      <c r="CLF52" s="201"/>
      <c r="CLG52" s="201"/>
      <c r="CLH52" s="201"/>
      <c r="CLI52" s="201"/>
      <c r="CLJ52" s="201"/>
      <c r="CLK52" s="201"/>
      <c r="CLL52" s="201"/>
      <c r="CLM52" s="201"/>
      <c r="CLN52" s="201"/>
      <c r="CLO52" s="201"/>
      <c r="CLP52" s="201"/>
      <c r="CLQ52" s="201"/>
      <c r="CLR52" s="201"/>
      <c r="CLS52" s="201"/>
      <c r="CLT52" s="201"/>
      <c r="CLU52" s="201"/>
      <c r="CLV52" s="201"/>
      <c r="CLW52" s="201"/>
      <c r="CLX52" s="201"/>
      <c r="CLY52" s="201"/>
      <c r="CLZ52" s="201"/>
      <c r="CMA52" s="201"/>
      <c r="CMB52" s="201"/>
      <c r="CMC52" s="201"/>
      <c r="CMD52" s="201"/>
      <c r="CME52" s="201"/>
      <c r="CMF52" s="201"/>
      <c r="CMG52" s="201"/>
      <c r="CMH52" s="201"/>
      <c r="CMI52" s="201"/>
      <c r="CMJ52" s="201"/>
      <c r="CMK52" s="201"/>
      <c r="CML52" s="201"/>
      <c r="CMM52" s="201"/>
      <c r="CMN52" s="201"/>
      <c r="CMO52" s="201"/>
      <c r="CMP52" s="201"/>
      <c r="CMQ52" s="201"/>
      <c r="CMR52" s="201"/>
      <c r="CMS52" s="201"/>
      <c r="CMT52" s="201"/>
      <c r="CMU52" s="201"/>
      <c r="CMV52" s="201"/>
      <c r="CMW52" s="201"/>
      <c r="CMX52" s="201"/>
      <c r="CMY52" s="201"/>
      <c r="CMZ52" s="201"/>
      <c r="CNA52" s="201"/>
      <c r="CNB52" s="201"/>
      <c r="CNC52" s="201"/>
      <c r="CND52" s="201"/>
      <c r="CNE52" s="201"/>
      <c r="CNF52" s="201"/>
      <c r="CNG52" s="201"/>
      <c r="CNH52" s="201"/>
      <c r="CNI52" s="201"/>
      <c r="CNJ52" s="201"/>
      <c r="CNK52" s="201"/>
      <c r="CNL52" s="201"/>
      <c r="CNM52" s="201"/>
      <c r="CNN52" s="201"/>
      <c r="CNO52" s="201"/>
      <c r="CNP52" s="201"/>
      <c r="CNQ52" s="201"/>
      <c r="CNR52" s="201"/>
      <c r="CNS52" s="201"/>
      <c r="CNT52" s="201"/>
      <c r="CNU52" s="201"/>
      <c r="CNV52" s="201"/>
      <c r="CNW52" s="201"/>
      <c r="CNX52" s="201"/>
      <c r="CNY52" s="201"/>
      <c r="CNZ52" s="201"/>
      <c r="COA52" s="201"/>
      <c r="COB52" s="201"/>
      <c r="COC52" s="201"/>
      <c r="COD52" s="201"/>
      <c r="COE52" s="201"/>
      <c r="COF52" s="201"/>
      <c r="COG52" s="201"/>
      <c r="COH52" s="201"/>
      <c r="COI52" s="201"/>
      <c r="COJ52" s="201"/>
      <c r="COK52" s="201"/>
      <c r="COL52" s="201"/>
      <c r="COM52" s="201"/>
      <c r="CON52" s="201"/>
      <c r="COO52" s="201"/>
      <c r="COP52" s="201"/>
      <c r="COQ52" s="201"/>
      <c r="COR52" s="201"/>
      <c r="COS52" s="201"/>
      <c r="COT52" s="201"/>
      <c r="COU52" s="201"/>
      <c r="COV52" s="201"/>
      <c r="COW52" s="201"/>
      <c r="COX52" s="201"/>
      <c r="COY52" s="201"/>
      <c r="COZ52" s="201"/>
      <c r="CPA52" s="201"/>
      <c r="CPB52" s="201"/>
      <c r="CPC52" s="201"/>
      <c r="CPD52" s="201"/>
      <c r="CPE52" s="201"/>
      <c r="CPF52" s="201"/>
      <c r="CPG52" s="201"/>
      <c r="CPH52" s="201"/>
      <c r="CPI52" s="201"/>
      <c r="CPJ52" s="201"/>
      <c r="CPK52" s="201"/>
      <c r="CPL52" s="201"/>
      <c r="CPM52" s="201"/>
      <c r="CPN52" s="201"/>
      <c r="CPO52" s="201"/>
      <c r="CPP52" s="201"/>
      <c r="CPQ52" s="201"/>
      <c r="CPR52" s="201"/>
      <c r="CPS52" s="201"/>
      <c r="CPT52" s="201"/>
      <c r="CPU52" s="201"/>
      <c r="CPV52" s="201"/>
      <c r="CPW52" s="201"/>
      <c r="CPX52" s="201"/>
      <c r="CPY52" s="201"/>
      <c r="CPZ52" s="201"/>
      <c r="CQA52" s="201"/>
      <c r="CQB52" s="201"/>
      <c r="CQC52" s="201"/>
      <c r="CQD52" s="201"/>
      <c r="CQE52" s="201"/>
      <c r="CQF52" s="201"/>
      <c r="CQG52" s="201"/>
      <c r="CQH52" s="201"/>
      <c r="CQI52" s="201"/>
      <c r="CQJ52" s="201"/>
      <c r="CQK52" s="201"/>
      <c r="CQL52" s="201"/>
      <c r="CQM52" s="201"/>
      <c r="CQN52" s="201"/>
      <c r="CQO52" s="201"/>
      <c r="CQP52" s="201"/>
      <c r="CQQ52" s="201"/>
      <c r="CQR52" s="201"/>
      <c r="CQS52" s="201"/>
      <c r="CQT52" s="201"/>
      <c r="CQU52" s="201"/>
      <c r="CQV52" s="201"/>
      <c r="CQW52" s="201"/>
      <c r="CQX52" s="201"/>
      <c r="CQY52" s="201"/>
      <c r="CQZ52" s="201"/>
      <c r="CRA52" s="201"/>
      <c r="CRB52" s="201"/>
      <c r="CRC52" s="201"/>
      <c r="CRD52" s="201"/>
      <c r="CRE52" s="201"/>
      <c r="CRF52" s="201"/>
      <c r="CRG52" s="201"/>
      <c r="CRH52" s="201"/>
      <c r="CRI52" s="201"/>
      <c r="CRJ52" s="201"/>
      <c r="CRK52" s="201"/>
      <c r="CRL52" s="201"/>
      <c r="CRM52" s="201"/>
      <c r="CRN52" s="201"/>
      <c r="CRO52" s="201"/>
      <c r="CRP52" s="201"/>
      <c r="CRQ52" s="201"/>
      <c r="CRR52" s="201"/>
      <c r="CRS52" s="201"/>
      <c r="CRT52" s="201"/>
      <c r="CRU52" s="201"/>
      <c r="CRV52" s="201"/>
      <c r="CRW52" s="201"/>
      <c r="CRX52" s="201"/>
      <c r="CRY52" s="201"/>
      <c r="CRZ52" s="201"/>
      <c r="CSA52" s="201"/>
      <c r="CSB52" s="201"/>
      <c r="CSC52" s="201"/>
      <c r="CSD52" s="201"/>
      <c r="CSE52" s="201"/>
      <c r="CSF52" s="201"/>
      <c r="CSG52" s="201"/>
      <c r="CSH52" s="201"/>
      <c r="CSI52" s="201"/>
      <c r="CSJ52" s="201"/>
      <c r="CSK52" s="201"/>
      <c r="CSL52" s="201"/>
      <c r="CSM52" s="201"/>
      <c r="CSN52" s="201"/>
      <c r="CSO52" s="201"/>
      <c r="CSP52" s="201"/>
      <c r="CSQ52" s="201"/>
      <c r="CSR52" s="201"/>
      <c r="CSS52" s="201"/>
      <c r="CST52" s="201"/>
      <c r="CSU52" s="201"/>
      <c r="CSV52" s="201"/>
      <c r="CSW52" s="201"/>
      <c r="CSX52" s="201"/>
      <c r="CSY52" s="201"/>
      <c r="CSZ52" s="201"/>
      <c r="CTA52" s="201"/>
      <c r="CTB52" s="201"/>
      <c r="CTC52" s="201"/>
      <c r="CTD52" s="201"/>
      <c r="CTE52" s="201"/>
      <c r="CTF52" s="201"/>
      <c r="CTG52" s="201"/>
      <c r="CTH52" s="201"/>
      <c r="CTI52" s="201"/>
      <c r="CTJ52" s="201"/>
      <c r="CTK52" s="201"/>
      <c r="CTL52" s="201"/>
      <c r="CTM52" s="201"/>
      <c r="CTN52" s="201"/>
      <c r="CTO52" s="201"/>
      <c r="CTP52" s="201"/>
      <c r="CTQ52" s="201"/>
      <c r="CTR52" s="201"/>
      <c r="CTS52" s="201"/>
      <c r="CTT52" s="201"/>
      <c r="CTU52" s="201"/>
      <c r="CTV52" s="201"/>
      <c r="CTW52" s="201"/>
      <c r="CTX52" s="201"/>
      <c r="CTY52" s="201"/>
      <c r="CTZ52" s="201"/>
      <c r="CUA52" s="201"/>
      <c r="CUB52" s="201"/>
      <c r="CUC52" s="201"/>
      <c r="CUD52" s="201"/>
      <c r="CUE52" s="201"/>
      <c r="CUF52" s="201"/>
      <c r="CUG52" s="201"/>
      <c r="CUH52" s="201"/>
      <c r="CUI52" s="201"/>
      <c r="CUJ52" s="201"/>
      <c r="CUK52" s="201"/>
      <c r="CUL52" s="201"/>
      <c r="CUM52" s="201"/>
      <c r="CUN52" s="201"/>
      <c r="CUO52" s="201"/>
      <c r="CUP52" s="201"/>
      <c r="CUQ52" s="201"/>
      <c r="CUR52" s="201"/>
      <c r="CUS52" s="201"/>
      <c r="CUT52" s="201"/>
      <c r="CUU52" s="201"/>
      <c r="CUV52" s="201"/>
      <c r="CUW52" s="201"/>
      <c r="CUX52" s="201"/>
      <c r="CUY52" s="201"/>
      <c r="CUZ52" s="201"/>
      <c r="CVA52" s="201"/>
      <c r="CVB52" s="201"/>
      <c r="CVC52" s="201"/>
      <c r="CVD52" s="201"/>
      <c r="CVE52" s="201"/>
      <c r="CVF52" s="201"/>
      <c r="CVG52" s="201"/>
      <c r="CVH52" s="201"/>
      <c r="CVI52" s="201"/>
      <c r="CVJ52" s="201"/>
      <c r="CVK52" s="201"/>
      <c r="CVL52" s="201"/>
      <c r="CVM52" s="201"/>
      <c r="CVN52" s="201"/>
      <c r="CVO52" s="201"/>
      <c r="CVP52" s="201"/>
      <c r="CVQ52" s="201"/>
      <c r="CVR52" s="201"/>
      <c r="CVS52" s="201"/>
      <c r="CVT52" s="201"/>
      <c r="CVU52" s="201"/>
      <c r="CVV52" s="201"/>
      <c r="CVW52" s="201"/>
      <c r="CVX52" s="201"/>
      <c r="CVY52" s="201"/>
      <c r="CVZ52" s="201"/>
      <c r="CWA52" s="201"/>
      <c r="CWB52" s="201"/>
      <c r="CWC52" s="201"/>
      <c r="CWD52" s="201"/>
      <c r="CWE52" s="201"/>
      <c r="CWF52" s="201"/>
      <c r="CWG52" s="201"/>
      <c r="CWH52" s="201"/>
      <c r="CWI52" s="201"/>
      <c r="CWJ52" s="201"/>
      <c r="CWK52" s="201"/>
      <c r="CWL52" s="201"/>
      <c r="CWM52" s="201"/>
      <c r="CWN52" s="201"/>
      <c r="CWO52" s="201"/>
      <c r="CWP52" s="201"/>
      <c r="CWQ52" s="201"/>
      <c r="CWR52" s="201"/>
      <c r="CWS52" s="201"/>
      <c r="CWT52" s="201"/>
      <c r="CWU52" s="201"/>
      <c r="CWV52" s="201"/>
      <c r="CWW52" s="201"/>
      <c r="CWX52" s="201"/>
      <c r="CWY52" s="201"/>
      <c r="CWZ52" s="201"/>
      <c r="CXA52" s="201"/>
      <c r="CXB52" s="201"/>
      <c r="CXC52" s="201"/>
      <c r="CXD52" s="201"/>
      <c r="CXE52" s="201"/>
      <c r="CXF52" s="201"/>
      <c r="CXG52" s="201"/>
      <c r="CXH52" s="201"/>
      <c r="CXI52" s="201"/>
      <c r="CXJ52" s="201"/>
      <c r="CXK52" s="201"/>
      <c r="CXL52" s="201"/>
      <c r="CXM52" s="201"/>
      <c r="CXN52" s="201"/>
      <c r="CXO52" s="201"/>
      <c r="CXP52" s="201"/>
      <c r="CXQ52" s="201"/>
      <c r="CXR52" s="201"/>
      <c r="CXS52" s="201"/>
      <c r="CXT52" s="201"/>
      <c r="CXU52" s="201"/>
      <c r="CXV52" s="201"/>
      <c r="CXW52" s="201"/>
      <c r="CXX52" s="201"/>
      <c r="CXY52" s="201"/>
      <c r="CXZ52" s="201"/>
      <c r="CYA52" s="201"/>
      <c r="CYB52" s="201"/>
      <c r="CYC52" s="201"/>
      <c r="CYD52" s="201"/>
      <c r="CYE52" s="201"/>
      <c r="CYF52" s="201"/>
      <c r="CYG52" s="201"/>
      <c r="CYH52" s="201"/>
      <c r="CYI52" s="201"/>
      <c r="CYJ52" s="201"/>
      <c r="CYK52" s="201"/>
      <c r="CYL52" s="201"/>
      <c r="CYM52" s="201"/>
      <c r="CYN52" s="201"/>
      <c r="CYO52" s="201"/>
      <c r="CYP52" s="201"/>
      <c r="CYQ52" s="201"/>
      <c r="CYR52" s="201"/>
      <c r="CYS52" s="201"/>
      <c r="CYT52" s="201"/>
      <c r="CYU52" s="201"/>
      <c r="CYV52" s="201"/>
      <c r="CYW52" s="201"/>
      <c r="CYX52" s="201"/>
      <c r="CYY52" s="201"/>
      <c r="CYZ52" s="201"/>
      <c r="CZA52" s="201"/>
      <c r="CZB52" s="201"/>
      <c r="CZC52" s="201"/>
      <c r="CZD52" s="201"/>
      <c r="CZE52" s="201"/>
      <c r="CZF52" s="201"/>
      <c r="CZG52" s="201"/>
      <c r="CZH52" s="201"/>
      <c r="CZI52" s="201"/>
      <c r="CZJ52" s="201"/>
      <c r="CZK52" s="201"/>
      <c r="CZL52" s="201"/>
      <c r="CZM52" s="201"/>
      <c r="CZN52" s="201"/>
      <c r="CZO52" s="201"/>
      <c r="CZP52" s="201"/>
      <c r="CZQ52" s="201"/>
      <c r="CZR52" s="201"/>
      <c r="CZS52" s="201"/>
      <c r="CZT52" s="201"/>
      <c r="CZU52" s="201"/>
      <c r="CZV52" s="201"/>
      <c r="CZW52" s="201"/>
      <c r="CZX52" s="201"/>
      <c r="CZY52" s="201"/>
      <c r="CZZ52" s="201"/>
      <c r="DAA52" s="201"/>
      <c r="DAB52" s="201"/>
      <c r="DAC52" s="201"/>
      <c r="DAD52" s="201"/>
      <c r="DAE52" s="201"/>
      <c r="DAF52" s="201"/>
      <c r="DAG52" s="201"/>
      <c r="DAH52" s="201"/>
      <c r="DAI52" s="201"/>
      <c r="DAJ52" s="201"/>
      <c r="DAK52" s="201"/>
      <c r="DAL52" s="201"/>
      <c r="DAM52" s="201"/>
      <c r="DAN52" s="201"/>
      <c r="DAO52" s="201"/>
      <c r="DAP52" s="201"/>
      <c r="DAQ52" s="201"/>
      <c r="DAR52" s="201"/>
      <c r="DAS52" s="201"/>
      <c r="DAT52" s="201"/>
      <c r="DAU52" s="201"/>
      <c r="DAV52" s="201"/>
      <c r="DAW52" s="201"/>
      <c r="DAX52" s="201"/>
      <c r="DAY52" s="201"/>
      <c r="DAZ52" s="201"/>
      <c r="DBA52" s="201"/>
      <c r="DBB52" s="201"/>
      <c r="DBC52" s="201"/>
      <c r="DBD52" s="201"/>
      <c r="DBE52" s="201"/>
      <c r="DBF52" s="201"/>
      <c r="DBG52" s="201"/>
      <c r="DBH52" s="201"/>
      <c r="DBI52" s="201"/>
      <c r="DBJ52" s="201"/>
      <c r="DBK52" s="201"/>
      <c r="DBL52" s="201"/>
      <c r="DBM52" s="201"/>
      <c r="DBN52" s="201"/>
      <c r="DBO52" s="201"/>
      <c r="DBP52" s="201"/>
      <c r="DBQ52" s="201"/>
      <c r="DBR52" s="201"/>
      <c r="DBS52" s="201"/>
      <c r="DBT52" s="201"/>
      <c r="DBU52" s="201"/>
      <c r="DBV52" s="201"/>
      <c r="DBW52" s="201"/>
      <c r="DBX52" s="201"/>
      <c r="DBY52" s="201"/>
      <c r="DBZ52" s="201"/>
      <c r="DCA52" s="201"/>
      <c r="DCB52" s="201"/>
      <c r="DCC52" s="201"/>
      <c r="DCD52" s="201"/>
      <c r="DCE52" s="201"/>
      <c r="DCF52" s="201"/>
      <c r="DCG52" s="201"/>
      <c r="DCH52" s="201"/>
      <c r="DCI52" s="201"/>
      <c r="DCJ52" s="201"/>
      <c r="DCK52" s="201"/>
      <c r="DCL52" s="201"/>
      <c r="DCM52" s="201"/>
      <c r="DCN52" s="201"/>
      <c r="DCO52" s="201"/>
      <c r="DCP52" s="201"/>
      <c r="DCQ52" s="201"/>
      <c r="DCR52" s="201"/>
      <c r="DCS52" s="201"/>
      <c r="DCT52" s="201"/>
      <c r="DCU52" s="201"/>
      <c r="DCV52" s="201"/>
      <c r="DCW52" s="201"/>
      <c r="DCX52" s="201"/>
      <c r="DCY52" s="201"/>
      <c r="DCZ52" s="201"/>
      <c r="DDA52" s="201"/>
      <c r="DDB52" s="201"/>
      <c r="DDC52" s="201"/>
      <c r="DDD52" s="201"/>
      <c r="DDE52" s="201"/>
      <c r="DDF52" s="201"/>
      <c r="DDG52" s="201"/>
      <c r="DDH52" s="201"/>
      <c r="DDI52" s="201"/>
      <c r="DDJ52" s="201"/>
      <c r="DDK52" s="201"/>
      <c r="DDL52" s="201"/>
      <c r="DDM52" s="201"/>
      <c r="DDN52" s="201"/>
      <c r="DDO52" s="201"/>
      <c r="DDP52" s="201"/>
      <c r="DDQ52" s="201"/>
      <c r="DDR52" s="201"/>
      <c r="DDS52" s="201"/>
      <c r="DDT52" s="201"/>
      <c r="DDU52" s="201"/>
      <c r="DDV52" s="201"/>
      <c r="DDW52" s="201"/>
      <c r="DDX52" s="201"/>
      <c r="DDY52" s="201"/>
      <c r="DDZ52" s="201"/>
      <c r="DEA52" s="201"/>
      <c r="DEB52" s="201"/>
      <c r="DEC52" s="201"/>
      <c r="DED52" s="201"/>
      <c r="DEE52" s="201"/>
      <c r="DEF52" s="201"/>
      <c r="DEG52" s="201"/>
      <c r="DEH52" s="201"/>
      <c r="DEI52" s="201"/>
      <c r="DEJ52" s="201"/>
      <c r="DEK52" s="201"/>
      <c r="DEL52" s="201"/>
      <c r="DEM52" s="201"/>
      <c r="DEN52" s="201"/>
      <c r="DEO52" s="201"/>
      <c r="DEP52" s="201"/>
      <c r="DEQ52" s="201"/>
      <c r="DER52" s="201"/>
      <c r="DES52" s="201"/>
      <c r="DET52" s="201"/>
      <c r="DEU52" s="201"/>
      <c r="DEV52" s="201"/>
      <c r="DEW52" s="201"/>
      <c r="DEX52" s="201"/>
      <c r="DEY52" s="201"/>
      <c r="DEZ52" s="201"/>
      <c r="DFA52" s="201"/>
      <c r="DFB52" s="201"/>
      <c r="DFC52" s="201"/>
      <c r="DFD52" s="201"/>
      <c r="DFE52" s="201"/>
      <c r="DFF52" s="201"/>
      <c r="DFG52" s="201"/>
      <c r="DFH52" s="201"/>
      <c r="DFI52" s="201"/>
      <c r="DFJ52" s="201"/>
      <c r="DFK52" s="201"/>
      <c r="DFL52" s="201"/>
      <c r="DFM52" s="201"/>
      <c r="DFN52" s="201"/>
      <c r="DFO52" s="201"/>
      <c r="DFP52" s="201"/>
      <c r="DFQ52" s="201"/>
      <c r="DFR52" s="201"/>
      <c r="DFS52" s="201"/>
      <c r="DFT52" s="201"/>
      <c r="DFU52" s="201"/>
      <c r="DFV52" s="201"/>
      <c r="DFW52" s="201"/>
      <c r="DFX52" s="201"/>
      <c r="DFY52" s="201"/>
      <c r="DFZ52" s="201"/>
      <c r="DGA52" s="201"/>
      <c r="DGB52" s="201"/>
      <c r="DGC52" s="201"/>
      <c r="DGD52" s="201"/>
      <c r="DGE52" s="201"/>
      <c r="DGF52" s="201"/>
      <c r="DGG52" s="201"/>
      <c r="DGH52" s="201"/>
      <c r="DGI52" s="201"/>
      <c r="DGJ52" s="201"/>
      <c r="DGK52" s="201"/>
      <c r="DGL52" s="201"/>
      <c r="DGM52" s="201"/>
      <c r="DGN52" s="201"/>
      <c r="DGO52" s="201"/>
      <c r="DGP52" s="201"/>
      <c r="DGQ52" s="201"/>
      <c r="DGR52" s="201"/>
      <c r="DGS52" s="201"/>
      <c r="DGT52" s="201"/>
      <c r="DGU52" s="201"/>
      <c r="DGV52" s="201"/>
      <c r="DGW52" s="201"/>
      <c r="DGX52" s="201"/>
      <c r="DGY52" s="201"/>
      <c r="DGZ52" s="201"/>
      <c r="DHA52" s="201"/>
      <c r="DHB52" s="201"/>
      <c r="DHC52" s="201"/>
      <c r="DHD52" s="201"/>
      <c r="DHE52" s="201"/>
      <c r="DHF52" s="201"/>
      <c r="DHG52" s="201"/>
      <c r="DHH52" s="201"/>
      <c r="DHI52" s="201"/>
      <c r="DHJ52" s="201"/>
      <c r="DHK52" s="201"/>
      <c r="DHL52" s="201"/>
      <c r="DHM52" s="201"/>
      <c r="DHN52" s="201"/>
      <c r="DHO52" s="201"/>
      <c r="DHP52" s="201"/>
      <c r="DHQ52" s="201"/>
      <c r="DHR52" s="201"/>
      <c r="DHS52" s="201"/>
      <c r="DHT52" s="201"/>
      <c r="DHU52" s="201"/>
      <c r="DHV52" s="201"/>
      <c r="DHW52" s="201"/>
      <c r="DHX52" s="201"/>
      <c r="DHY52" s="201"/>
      <c r="DHZ52" s="201"/>
      <c r="DIA52" s="201"/>
      <c r="DIB52" s="201"/>
      <c r="DIC52" s="201"/>
      <c r="DID52" s="201"/>
      <c r="DIE52" s="201"/>
      <c r="DIF52" s="201"/>
      <c r="DIG52" s="201"/>
      <c r="DIH52" s="201"/>
      <c r="DII52" s="201"/>
      <c r="DIJ52" s="201"/>
      <c r="DIK52" s="201"/>
      <c r="DIL52" s="201"/>
      <c r="DIM52" s="201"/>
      <c r="DIN52" s="201"/>
      <c r="DIO52" s="201"/>
      <c r="DIP52" s="201"/>
      <c r="DIQ52" s="201"/>
      <c r="DIR52" s="201"/>
      <c r="DIS52" s="201"/>
      <c r="DIT52" s="201"/>
      <c r="DIU52" s="201"/>
      <c r="DIV52" s="201"/>
      <c r="DIW52" s="201"/>
      <c r="DIX52" s="201"/>
      <c r="DIY52" s="201"/>
      <c r="DIZ52" s="201"/>
      <c r="DJA52" s="201"/>
      <c r="DJB52" s="201"/>
      <c r="DJC52" s="201"/>
      <c r="DJD52" s="201"/>
      <c r="DJE52" s="201"/>
      <c r="DJF52" s="201"/>
      <c r="DJG52" s="201"/>
      <c r="DJH52" s="201"/>
      <c r="DJI52" s="201"/>
      <c r="DJJ52" s="201"/>
      <c r="DJK52" s="201"/>
      <c r="DJL52" s="201"/>
      <c r="DJM52" s="201"/>
      <c r="DJN52" s="201"/>
      <c r="DJO52" s="201"/>
      <c r="DJP52" s="201"/>
      <c r="DJQ52" s="201"/>
      <c r="DJR52" s="201"/>
      <c r="DJS52" s="201"/>
      <c r="DJT52" s="201"/>
      <c r="DJU52" s="201"/>
      <c r="DJV52" s="201"/>
      <c r="DJW52" s="201"/>
      <c r="DJX52" s="201"/>
      <c r="DJY52" s="201"/>
      <c r="DJZ52" s="201"/>
      <c r="DKA52" s="201"/>
      <c r="DKB52" s="201"/>
      <c r="DKC52" s="201"/>
      <c r="DKD52" s="201"/>
      <c r="DKE52" s="201"/>
      <c r="DKF52" s="201"/>
      <c r="DKG52" s="201"/>
      <c r="DKH52" s="201"/>
      <c r="DKI52" s="201"/>
      <c r="DKJ52" s="201"/>
      <c r="DKK52" s="201"/>
      <c r="DKL52" s="201"/>
      <c r="DKM52" s="201"/>
      <c r="DKN52" s="201"/>
      <c r="DKO52" s="201"/>
      <c r="DKP52" s="201"/>
      <c r="DKQ52" s="201"/>
      <c r="DKR52" s="201"/>
      <c r="DKS52" s="201"/>
      <c r="DKT52" s="201"/>
      <c r="DKU52" s="201"/>
      <c r="DKV52" s="201"/>
      <c r="DKW52" s="201"/>
      <c r="DKX52" s="201"/>
      <c r="DKY52" s="201"/>
      <c r="DKZ52" s="201"/>
      <c r="DLA52" s="201"/>
      <c r="DLB52" s="201"/>
      <c r="DLC52" s="201"/>
      <c r="DLD52" s="201"/>
      <c r="DLE52" s="201"/>
      <c r="DLF52" s="201"/>
      <c r="DLG52" s="201"/>
      <c r="DLH52" s="201"/>
      <c r="DLI52" s="201"/>
      <c r="DLJ52" s="201"/>
      <c r="DLK52" s="201"/>
      <c r="DLL52" s="201"/>
      <c r="DLM52" s="201"/>
      <c r="DLN52" s="201"/>
      <c r="DLO52" s="201"/>
      <c r="DLP52" s="201"/>
      <c r="DLQ52" s="201"/>
      <c r="DLR52" s="201"/>
      <c r="DLS52" s="201"/>
      <c r="DLT52" s="201"/>
      <c r="DLU52" s="201"/>
      <c r="DLV52" s="201"/>
      <c r="DLW52" s="201"/>
      <c r="DLX52" s="201"/>
      <c r="DLY52" s="201"/>
      <c r="DLZ52" s="201"/>
      <c r="DMA52" s="201"/>
      <c r="DMB52" s="201"/>
      <c r="DMC52" s="201"/>
      <c r="DMD52" s="201"/>
      <c r="DME52" s="201"/>
      <c r="DMF52" s="201"/>
      <c r="DMG52" s="201"/>
      <c r="DMH52" s="201"/>
      <c r="DMI52" s="201"/>
      <c r="DMJ52" s="201"/>
      <c r="DMK52" s="201"/>
      <c r="DML52" s="201"/>
      <c r="DMM52" s="201"/>
      <c r="DMN52" s="201"/>
      <c r="DMO52" s="201"/>
      <c r="DMP52" s="201"/>
      <c r="DMQ52" s="201"/>
      <c r="DMR52" s="201"/>
      <c r="DMS52" s="201"/>
      <c r="DMT52" s="201"/>
      <c r="DMU52" s="201"/>
      <c r="DMV52" s="201"/>
      <c r="DMW52" s="201"/>
      <c r="DMX52" s="201"/>
      <c r="DMY52" s="201"/>
      <c r="DMZ52" s="201"/>
      <c r="DNA52" s="201"/>
      <c r="DNB52" s="201"/>
      <c r="DNC52" s="201"/>
      <c r="DND52" s="201"/>
      <c r="DNE52" s="201"/>
      <c r="DNF52" s="201"/>
      <c r="DNG52" s="201"/>
      <c r="DNH52" s="201"/>
      <c r="DNI52" s="201"/>
      <c r="DNJ52" s="201"/>
      <c r="DNK52" s="201"/>
      <c r="DNL52" s="201"/>
      <c r="DNM52" s="201"/>
      <c r="DNN52" s="201"/>
      <c r="DNO52" s="201"/>
      <c r="DNP52" s="201"/>
      <c r="DNQ52" s="201"/>
      <c r="DNR52" s="201"/>
      <c r="DNS52" s="201"/>
      <c r="DNT52" s="201"/>
      <c r="DNU52" s="201"/>
      <c r="DNV52" s="201"/>
      <c r="DNW52" s="201"/>
      <c r="DNX52" s="201"/>
      <c r="DNY52" s="201"/>
      <c r="DNZ52" s="201"/>
      <c r="DOA52" s="201"/>
      <c r="DOB52" s="201"/>
      <c r="DOC52" s="201"/>
      <c r="DOD52" s="201"/>
      <c r="DOE52" s="201"/>
      <c r="DOF52" s="201"/>
      <c r="DOG52" s="201"/>
      <c r="DOH52" s="201"/>
      <c r="DOI52" s="201"/>
      <c r="DOJ52" s="201"/>
      <c r="DOK52" s="201"/>
      <c r="DOL52" s="201"/>
      <c r="DOM52" s="201"/>
      <c r="DON52" s="201"/>
      <c r="DOO52" s="201"/>
      <c r="DOP52" s="201"/>
      <c r="DOQ52" s="201"/>
      <c r="DOR52" s="201"/>
      <c r="DOS52" s="201"/>
      <c r="DOT52" s="201"/>
      <c r="DOU52" s="201"/>
      <c r="DOV52" s="201"/>
      <c r="DOW52" s="201"/>
      <c r="DOX52" s="201"/>
      <c r="DOY52" s="201"/>
      <c r="DOZ52" s="201"/>
      <c r="DPA52" s="201"/>
      <c r="DPB52" s="201"/>
      <c r="DPC52" s="201"/>
      <c r="DPD52" s="201"/>
      <c r="DPE52" s="201"/>
      <c r="DPF52" s="201"/>
      <c r="DPG52" s="201"/>
      <c r="DPH52" s="201"/>
      <c r="DPI52" s="201"/>
      <c r="DPJ52" s="201"/>
      <c r="DPK52" s="201"/>
      <c r="DPL52" s="201"/>
      <c r="DPM52" s="201"/>
      <c r="DPN52" s="201"/>
      <c r="DPO52" s="201"/>
      <c r="DPP52" s="201"/>
      <c r="DPQ52" s="201"/>
      <c r="DPR52" s="201"/>
      <c r="DPS52" s="201"/>
      <c r="DPT52" s="201"/>
      <c r="DPU52" s="201"/>
      <c r="DPV52" s="201"/>
      <c r="DPW52" s="201"/>
      <c r="DPX52" s="201"/>
      <c r="DPY52" s="201"/>
      <c r="DPZ52" s="201"/>
      <c r="DQA52" s="201"/>
      <c r="DQB52" s="201"/>
      <c r="DQC52" s="201"/>
      <c r="DQD52" s="201"/>
      <c r="DQE52" s="201"/>
      <c r="DQF52" s="201"/>
      <c r="DQG52" s="201"/>
      <c r="DQH52" s="201"/>
      <c r="DQI52" s="201"/>
      <c r="DQJ52" s="201"/>
      <c r="DQK52" s="201"/>
      <c r="DQL52" s="201"/>
      <c r="DQM52" s="201"/>
      <c r="DQN52" s="201"/>
      <c r="DQO52" s="201"/>
      <c r="DQP52" s="201"/>
      <c r="DQQ52" s="201"/>
      <c r="DQR52" s="201"/>
      <c r="DQS52" s="201"/>
      <c r="DQT52" s="201"/>
      <c r="DQU52" s="201"/>
      <c r="DQV52" s="201"/>
      <c r="DQW52" s="201"/>
      <c r="DQX52" s="201"/>
      <c r="DQY52" s="201"/>
      <c r="DQZ52" s="201"/>
      <c r="DRA52" s="201"/>
      <c r="DRB52" s="201"/>
      <c r="DRC52" s="201"/>
      <c r="DRD52" s="201"/>
      <c r="DRE52" s="201"/>
      <c r="DRF52" s="201"/>
      <c r="DRG52" s="201"/>
      <c r="DRH52" s="201"/>
      <c r="DRI52" s="201"/>
      <c r="DRJ52" s="201"/>
      <c r="DRK52" s="201"/>
      <c r="DRL52" s="201"/>
      <c r="DRM52" s="201"/>
      <c r="DRN52" s="201"/>
      <c r="DRO52" s="201"/>
      <c r="DRP52" s="201"/>
      <c r="DRQ52" s="201"/>
      <c r="DRR52" s="201"/>
      <c r="DRS52" s="201"/>
      <c r="DRT52" s="201"/>
      <c r="DRU52" s="201"/>
      <c r="DRV52" s="201"/>
      <c r="DRW52" s="201"/>
      <c r="DRX52" s="201"/>
      <c r="DRY52" s="201"/>
      <c r="DRZ52" s="201"/>
      <c r="DSA52" s="201"/>
      <c r="DSB52" s="201"/>
      <c r="DSC52" s="201"/>
      <c r="DSD52" s="201"/>
      <c r="DSE52" s="201"/>
      <c r="DSF52" s="201"/>
      <c r="DSG52" s="201"/>
      <c r="DSH52" s="201"/>
      <c r="DSI52" s="201"/>
      <c r="DSJ52" s="201"/>
      <c r="DSK52" s="201"/>
      <c r="DSL52" s="201"/>
      <c r="DSM52" s="201"/>
      <c r="DSN52" s="201"/>
      <c r="DSO52" s="201"/>
      <c r="DSP52" s="201"/>
      <c r="DSQ52" s="201"/>
      <c r="DSR52" s="201"/>
      <c r="DSS52" s="201"/>
      <c r="DST52" s="201"/>
      <c r="DSU52" s="201"/>
      <c r="DSV52" s="201"/>
      <c r="DSW52" s="201"/>
      <c r="DSX52" s="201"/>
      <c r="DSY52" s="201"/>
      <c r="DSZ52" s="201"/>
      <c r="DTA52" s="201"/>
      <c r="DTB52" s="201"/>
      <c r="DTC52" s="201"/>
      <c r="DTD52" s="201"/>
      <c r="DTE52" s="201"/>
      <c r="DTF52" s="201"/>
      <c r="DTG52" s="201"/>
      <c r="DTH52" s="201"/>
      <c r="DTI52" s="201"/>
      <c r="DTJ52" s="201"/>
      <c r="DTK52" s="201"/>
      <c r="DTL52" s="201"/>
      <c r="DTM52" s="201"/>
      <c r="DTN52" s="201"/>
      <c r="DTO52" s="201"/>
      <c r="DTP52" s="201"/>
      <c r="DTQ52" s="201"/>
      <c r="DTR52" s="201"/>
      <c r="DTS52" s="201"/>
      <c r="DTT52" s="201"/>
      <c r="DTU52" s="201"/>
      <c r="DTV52" s="201"/>
      <c r="DTW52" s="201"/>
      <c r="DTX52" s="201"/>
      <c r="DTY52" s="201"/>
      <c r="DTZ52" s="201"/>
      <c r="DUA52" s="201"/>
      <c r="DUB52" s="201"/>
      <c r="DUC52" s="201"/>
      <c r="DUD52" s="201"/>
      <c r="DUE52" s="201"/>
      <c r="DUF52" s="201"/>
      <c r="DUG52" s="201"/>
      <c r="DUH52" s="201"/>
      <c r="DUI52" s="201"/>
      <c r="DUJ52" s="201"/>
      <c r="DUK52" s="201"/>
      <c r="DUL52" s="201"/>
      <c r="DUM52" s="201"/>
      <c r="DUN52" s="201"/>
      <c r="DUO52" s="201"/>
      <c r="DUP52" s="201"/>
      <c r="DUQ52" s="201"/>
      <c r="DUR52" s="201"/>
      <c r="DUS52" s="201"/>
      <c r="DUT52" s="201"/>
      <c r="DUU52" s="201"/>
      <c r="DUV52" s="201"/>
      <c r="DUW52" s="201"/>
      <c r="DUX52" s="201"/>
      <c r="DUY52" s="201"/>
      <c r="DUZ52" s="201"/>
      <c r="DVA52" s="201"/>
      <c r="DVB52" s="201"/>
      <c r="DVC52" s="201"/>
      <c r="DVD52" s="201"/>
      <c r="DVE52" s="201"/>
      <c r="DVF52" s="201"/>
      <c r="DVG52" s="201"/>
      <c r="DVH52" s="201"/>
      <c r="DVI52" s="201"/>
      <c r="DVJ52" s="201"/>
      <c r="DVK52" s="201"/>
      <c r="DVL52" s="201"/>
      <c r="DVM52" s="201"/>
      <c r="DVN52" s="201"/>
      <c r="DVO52" s="201"/>
      <c r="DVP52" s="201"/>
      <c r="DVQ52" s="201"/>
      <c r="DVR52" s="201"/>
      <c r="DVS52" s="201"/>
      <c r="DVT52" s="201"/>
      <c r="DVU52" s="201"/>
      <c r="DVV52" s="201"/>
      <c r="DVW52" s="201"/>
      <c r="DVX52" s="201"/>
      <c r="DVY52" s="201"/>
      <c r="DVZ52" s="201"/>
      <c r="DWA52" s="201"/>
      <c r="DWB52" s="201"/>
      <c r="DWC52" s="201"/>
      <c r="DWD52" s="201"/>
      <c r="DWE52" s="201"/>
      <c r="DWF52" s="201"/>
      <c r="DWG52" s="201"/>
      <c r="DWH52" s="201"/>
      <c r="DWI52" s="201"/>
      <c r="DWJ52" s="201"/>
      <c r="DWK52" s="201"/>
      <c r="DWL52" s="201"/>
      <c r="DWM52" s="201"/>
      <c r="DWN52" s="201"/>
      <c r="DWO52" s="201"/>
      <c r="DWP52" s="201"/>
      <c r="DWQ52" s="201"/>
      <c r="DWR52" s="201"/>
      <c r="DWS52" s="201"/>
      <c r="DWT52" s="201"/>
      <c r="DWU52" s="201"/>
      <c r="DWV52" s="201"/>
      <c r="DWW52" s="201"/>
      <c r="DWX52" s="201"/>
      <c r="DWY52" s="201"/>
      <c r="DWZ52" s="201"/>
      <c r="DXA52" s="201"/>
      <c r="DXB52" s="201"/>
      <c r="DXC52" s="201"/>
      <c r="DXD52" s="201"/>
      <c r="DXE52" s="201"/>
      <c r="DXF52" s="201"/>
      <c r="DXG52" s="201"/>
      <c r="DXH52" s="201"/>
      <c r="DXI52" s="201"/>
      <c r="DXJ52" s="201"/>
      <c r="DXK52" s="201"/>
      <c r="DXL52" s="201"/>
      <c r="DXM52" s="201"/>
      <c r="DXN52" s="201"/>
      <c r="DXO52" s="201"/>
      <c r="DXP52" s="201"/>
      <c r="DXQ52" s="201"/>
      <c r="DXR52" s="201"/>
      <c r="DXS52" s="201"/>
      <c r="DXT52" s="201"/>
      <c r="DXU52" s="201"/>
      <c r="DXV52" s="201"/>
      <c r="DXW52" s="201"/>
      <c r="DXX52" s="201"/>
      <c r="DXY52" s="201"/>
      <c r="DXZ52" s="201"/>
      <c r="DYA52" s="201"/>
      <c r="DYB52" s="201"/>
      <c r="DYC52" s="201"/>
      <c r="DYD52" s="201"/>
      <c r="DYE52" s="201"/>
      <c r="DYF52" s="201"/>
      <c r="DYG52" s="201"/>
      <c r="DYH52" s="201"/>
      <c r="DYI52" s="201"/>
      <c r="DYJ52" s="201"/>
      <c r="DYK52" s="201"/>
      <c r="DYL52" s="201"/>
      <c r="DYM52" s="201"/>
      <c r="DYN52" s="201"/>
      <c r="DYO52" s="201"/>
      <c r="DYP52" s="201"/>
      <c r="DYQ52" s="201"/>
      <c r="DYR52" s="201"/>
      <c r="DYS52" s="201"/>
      <c r="DYT52" s="201"/>
      <c r="DYU52" s="201"/>
      <c r="DYV52" s="201"/>
      <c r="DYW52" s="201"/>
      <c r="DYX52" s="201"/>
      <c r="DYY52" s="201"/>
      <c r="DYZ52" s="201"/>
      <c r="DZA52" s="201"/>
      <c r="DZB52" s="201"/>
      <c r="DZC52" s="201"/>
      <c r="DZD52" s="201"/>
      <c r="DZE52" s="201"/>
      <c r="DZF52" s="201"/>
      <c r="DZG52" s="201"/>
      <c r="DZH52" s="201"/>
      <c r="DZI52" s="201"/>
      <c r="DZJ52" s="201"/>
      <c r="DZK52" s="201"/>
      <c r="DZL52" s="201"/>
      <c r="DZM52" s="201"/>
      <c r="DZN52" s="201"/>
      <c r="DZO52" s="201"/>
      <c r="DZP52" s="201"/>
      <c r="DZQ52" s="201"/>
      <c r="DZR52" s="201"/>
      <c r="DZS52" s="201"/>
      <c r="DZT52" s="201"/>
      <c r="DZU52" s="201"/>
      <c r="DZV52" s="201"/>
      <c r="DZW52" s="201"/>
      <c r="DZX52" s="201"/>
      <c r="DZY52" s="201"/>
      <c r="DZZ52" s="201"/>
      <c r="EAA52" s="201"/>
      <c r="EAB52" s="201"/>
      <c r="EAC52" s="201"/>
      <c r="EAD52" s="201"/>
      <c r="EAE52" s="201"/>
      <c r="EAF52" s="201"/>
      <c r="EAG52" s="201"/>
      <c r="EAH52" s="201"/>
      <c r="EAI52" s="201"/>
      <c r="EAJ52" s="201"/>
      <c r="EAK52" s="201"/>
      <c r="EAL52" s="201"/>
      <c r="EAM52" s="201"/>
      <c r="EAN52" s="201"/>
      <c r="EAO52" s="201"/>
      <c r="EAP52" s="201"/>
      <c r="EAQ52" s="201"/>
      <c r="EAR52" s="201"/>
      <c r="EAS52" s="201"/>
      <c r="EAT52" s="201"/>
      <c r="EAU52" s="201"/>
      <c r="EAV52" s="201"/>
      <c r="EAW52" s="201"/>
      <c r="EAX52" s="201"/>
      <c r="EAY52" s="201"/>
      <c r="EAZ52" s="201"/>
      <c r="EBA52" s="201"/>
      <c r="EBB52" s="201"/>
      <c r="EBC52" s="201"/>
      <c r="EBD52" s="201"/>
      <c r="EBE52" s="201"/>
      <c r="EBF52" s="201"/>
      <c r="EBG52" s="201"/>
      <c r="EBH52" s="201"/>
      <c r="EBI52" s="201"/>
      <c r="EBJ52" s="201"/>
      <c r="EBK52" s="201"/>
      <c r="EBL52" s="201"/>
      <c r="EBM52" s="201"/>
      <c r="EBN52" s="201"/>
      <c r="EBO52" s="201"/>
      <c r="EBP52" s="201"/>
      <c r="EBQ52" s="201"/>
      <c r="EBR52" s="201"/>
      <c r="EBS52" s="201"/>
      <c r="EBT52" s="201"/>
      <c r="EBU52" s="201"/>
      <c r="EBV52" s="201"/>
      <c r="EBW52" s="201"/>
      <c r="EBX52" s="201"/>
      <c r="EBY52" s="201"/>
      <c r="EBZ52" s="201"/>
      <c r="ECA52" s="201"/>
      <c r="ECB52" s="201"/>
      <c r="ECC52" s="201"/>
      <c r="ECD52" s="201"/>
      <c r="ECE52" s="201"/>
      <c r="ECF52" s="201"/>
      <c r="ECG52" s="201"/>
      <c r="ECH52" s="201"/>
      <c r="ECI52" s="201"/>
      <c r="ECJ52" s="201"/>
      <c r="ECK52" s="201"/>
      <c r="ECL52" s="201"/>
      <c r="ECM52" s="201"/>
      <c r="ECN52" s="201"/>
      <c r="ECO52" s="201"/>
      <c r="ECP52" s="201"/>
      <c r="ECQ52" s="201"/>
      <c r="ECR52" s="201"/>
      <c r="ECS52" s="201"/>
      <c r="ECT52" s="201"/>
      <c r="ECU52" s="201"/>
      <c r="ECV52" s="201"/>
      <c r="ECW52" s="201"/>
      <c r="ECX52" s="201"/>
      <c r="ECY52" s="201"/>
      <c r="ECZ52" s="201"/>
      <c r="EDA52" s="201"/>
      <c r="EDB52" s="201"/>
      <c r="EDC52" s="201"/>
      <c r="EDD52" s="201"/>
      <c r="EDE52" s="201"/>
      <c r="EDF52" s="201"/>
      <c r="EDG52" s="201"/>
      <c r="EDH52" s="201"/>
      <c r="EDI52" s="201"/>
      <c r="EDJ52" s="201"/>
      <c r="EDK52" s="201"/>
      <c r="EDL52" s="201"/>
      <c r="EDM52" s="201"/>
      <c r="EDN52" s="201"/>
      <c r="EDO52" s="201"/>
      <c r="EDP52" s="201"/>
      <c r="EDQ52" s="201"/>
      <c r="EDR52" s="201"/>
      <c r="EDS52" s="201"/>
      <c r="EDT52" s="201"/>
      <c r="EDU52" s="201"/>
      <c r="EDV52" s="201"/>
      <c r="EDW52" s="201"/>
      <c r="EDX52" s="201"/>
      <c r="EDY52" s="201"/>
      <c r="EDZ52" s="201"/>
      <c r="EEA52" s="201"/>
      <c r="EEB52" s="201"/>
      <c r="EEC52" s="201"/>
      <c r="EED52" s="201"/>
      <c r="EEE52" s="201"/>
      <c r="EEF52" s="201"/>
      <c r="EEG52" s="201"/>
      <c r="EEH52" s="201"/>
      <c r="EEI52" s="201"/>
      <c r="EEJ52" s="201"/>
      <c r="EEK52" s="201"/>
      <c r="EEL52" s="201"/>
      <c r="EEM52" s="201"/>
      <c r="EEN52" s="201"/>
      <c r="EEO52" s="201"/>
      <c r="EEP52" s="201"/>
      <c r="EEQ52" s="201"/>
      <c r="EER52" s="201"/>
      <c r="EES52" s="201"/>
      <c r="EET52" s="201"/>
      <c r="EEU52" s="201"/>
      <c r="EEV52" s="201"/>
      <c r="EEW52" s="201"/>
      <c r="EEX52" s="201"/>
      <c r="EEY52" s="201"/>
      <c r="EEZ52" s="201"/>
      <c r="EFA52" s="201"/>
      <c r="EFB52" s="201"/>
      <c r="EFC52" s="201"/>
      <c r="EFD52" s="201"/>
      <c r="EFE52" s="201"/>
      <c r="EFF52" s="201"/>
      <c r="EFG52" s="201"/>
      <c r="EFH52" s="201"/>
      <c r="EFI52" s="201"/>
      <c r="EFJ52" s="201"/>
      <c r="EFK52" s="201"/>
      <c r="EFL52" s="201"/>
      <c r="EFM52" s="201"/>
      <c r="EFN52" s="201"/>
      <c r="EFO52" s="201"/>
      <c r="EFP52" s="201"/>
      <c r="EFQ52" s="201"/>
      <c r="EFR52" s="201"/>
      <c r="EFS52" s="201"/>
      <c r="EFT52" s="201"/>
      <c r="EFU52" s="201"/>
      <c r="EFV52" s="201"/>
      <c r="EFW52" s="201"/>
      <c r="EFX52" s="201"/>
      <c r="EFY52" s="201"/>
      <c r="EFZ52" s="201"/>
      <c r="EGA52" s="201"/>
      <c r="EGB52" s="201"/>
      <c r="EGC52" s="201"/>
      <c r="EGD52" s="201"/>
      <c r="EGE52" s="201"/>
      <c r="EGF52" s="201"/>
      <c r="EGG52" s="201"/>
      <c r="EGH52" s="201"/>
      <c r="EGI52" s="201"/>
      <c r="EGJ52" s="201"/>
      <c r="EGK52" s="201"/>
      <c r="EGL52" s="201"/>
      <c r="EGM52" s="201"/>
      <c r="EGN52" s="201"/>
      <c r="EGO52" s="201"/>
      <c r="EGP52" s="201"/>
      <c r="EGQ52" s="201"/>
      <c r="EGR52" s="201"/>
      <c r="EGS52" s="201"/>
      <c r="EGT52" s="201"/>
      <c r="EGU52" s="201"/>
      <c r="EGV52" s="201"/>
      <c r="EGW52" s="201"/>
      <c r="EGX52" s="201"/>
      <c r="EGY52" s="201"/>
      <c r="EGZ52" s="201"/>
      <c r="EHA52" s="201"/>
      <c r="EHB52" s="201"/>
      <c r="EHC52" s="201"/>
      <c r="EHD52" s="201"/>
      <c r="EHE52" s="201"/>
      <c r="EHF52" s="201"/>
      <c r="EHG52" s="201"/>
      <c r="EHH52" s="201"/>
      <c r="EHI52" s="201"/>
      <c r="EHJ52" s="201"/>
      <c r="EHK52" s="201"/>
      <c r="EHL52" s="201"/>
      <c r="EHM52" s="201"/>
      <c r="EHN52" s="201"/>
      <c r="EHO52" s="201"/>
      <c r="EHP52" s="201"/>
      <c r="EHQ52" s="201"/>
      <c r="EHR52" s="201"/>
      <c r="EHS52" s="201"/>
      <c r="EHT52" s="201"/>
      <c r="EHU52" s="201"/>
      <c r="EHV52" s="201"/>
      <c r="EHW52" s="201"/>
      <c r="EHX52" s="201"/>
      <c r="EHY52" s="201"/>
      <c r="EHZ52" s="201"/>
      <c r="EIA52" s="201"/>
      <c r="EIB52" s="201"/>
      <c r="EIC52" s="201"/>
      <c r="EID52" s="201"/>
      <c r="EIE52" s="201"/>
      <c r="EIF52" s="201"/>
      <c r="EIG52" s="201"/>
      <c r="EIH52" s="201"/>
      <c r="EII52" s="201"/>
      <c r="EIJ52" s="201"/>
      <c r="EIK52" s="201"/>
      <c r="EIL52" s="201"/>
      <c r="EIM52" s="201"/>
      <c r="EIN52" s="201"/>
      <c r="EIO52" s="201"/>
      <c r="EIP52" s="201"/>
      <c r="EIQ52" s="201"/>
      <c r="EIR52" s="201"/>
      <c r="EIS52" s="201"/>
      <c r="EIT52" s="201"/>
      <c r="EIU52" s="201"/>
      <c r="EIV52" s="201"/>
      <c r="EIW52" s="201"/>
      <c r="EIX52" s="201"/>
      <c r="EIY52" s="201"/>
      <c r="EIZ52" s="201"/>
      <c r="EJA52" s="201"/>
      <c r="EJB52" s="201"/>
      <c r="EJC52" s="201"/>
      <c r="EJD52" s="201"/>
      <c r="EJE52" s="201"/>
      <c r="EJF52" s="201"/>
      <c r="EJG52" s="201"/>
      <c r="EJH52" s="201"/>
      <c r="EJI52" s="201"/>
      <c r="EJJ52" s="201"/>
      <c r="EJK52" s="201"/>
      <c r="EJL52" s="201"/>
      <c r="EJM52" s="201"/>
      <c r="EJN52" s="201"/>
      <c r="EJO52" s="201"/>
      <c r="EJP52" s="201"/>
      <c r="EJQ52" s="201"/>
      <c r="EJR52" s="201"/>
      <c r="EJS52" s="201"/>
      <c r="EJT52" s="201"/>
      <c r="EJU52" s="201"/>
      <c r="EJV52" s="201"/>
      <c r="EJW52" s="201"/>
      <c r="EJX52" s="201"/>
      <c r="EJY52" s="201"/>
      <c r="EJZ52" s="201"/>
      <c r="EKA52" s="201"/>
      <c r="EKB52" s="201"/>
      <c r="EKC52" s="201"/>
      <c r="EKD52" s="201"/>
      <c r="EKE52" s="201"/>
      <c r="EKF52" s="201"/>
      <c r="EKG52" s="201"/>
      <c r="EKH52" s="201"/>
      <c r="EKI52" s="201"/>
      <c r="EKJ52" s="201"/>
      <c r="EKK52" s="201"/>
      <c r="EKL52" s="201"/>
      <c r="EKM52" s="201"/>
      <c r="EKN52" s="201"/>
      <c r="EKO52" s="201"/>
      <c r="EKP52" s="201"/>
      <c r="EKQ52" s="201"/>
      <c r="EKR52" s="201"/>
      <c r="EKS52" s="201"/>
      <c r="EKT52" s="201"/>
      <c r="EKU52" s="201"/>
      <c r="EKV52" s="201"/>
      <c r="EKW52" s="201"/>
      <c r="EKX52" s="201"/>
      <c r="EKY52" s="201"/>
      <c r="EKZ52" s="201"/>
      <c r="ELA52" s="201"/>
      <c r="ELB52" s="201"/>
      <c r="ELC52" s="201"/>
      <c r="ELD52" s="201"/>
      <c r="ELE52" s="201"/>
      <c r="ELF52" s="201"/>
      <c r="ELG52" s="201"/>
      <c r="ELH52" s="201"/>
      <c r="ELI52" s="201"/>
      <c r="ELJ52" s="201"/>
      <c r="ELK52" s="201"/>
      <c r="ELL52" s="201"/>
      <c r="ELM52" s="201"/>
      <c r="ELN52" s="201"/>
      <c r="ELO52" s="201"/>
      <c r="ELP52" s="201"/>
      <c r="ELQ52" s="201"/>
      <c r="ELR52" s="201"/>
      <c r="ELS52" s="201"/>
      <c r="ELT52" s="201"/>
      <c r="ELU52" s="201"/>
      <c r="ELV52" s="201"/>
      <c r="ELW52" s="201"/>
      <c r="ELX52" s="201"/>
      <c r="ELY52" s="201"/>
      <c r="ELZ52" s="201"/>
      <c r="EMA52" s="201"/>
      <c r="EMB52" s="201"/>
      <c r="EMC52" s="201"/>
      <c r="EMD52" s="201"/>
      <c r="EME52" s="201"/>
      <c r="EMF52" s="201"/>
      <c r="EMG52" s="201"/>
      <c r="EMH52" s="201"/>
      <c r="EMI52" s="201"/>
      <c r="EMJ52" s="201"/>
      <c r="EMK52" s="201"/>
      <c r="EML52" s="201"/>
      <c r="EMM52" s="201"/>
      <c r="EMN52" s="201"/>
      <c r="EMO52" s="201"/>
      <c r="EMP52" s="201"/>
      <c r="EMQ52" s="201"/>
      <c r="EMR52" s="201"/>
      <c r="EMS52" s="201"/>
      <c r="EMT52" s="201"/>
      <c r="EMU52" s="201"/>
      <c r="EMV52" s="201"/>
      <c r="EMW52" s="201"/>
      <c r="EMX52" s="201"/>
      <c r="EMY52" s="201"/>
      <c r="EMZ52" s="201"/>
      <c r="ENA52" s="201"/>
      <c r="ENB52" s="201"/>
      <c r="ENC52" s="201"/>
      <c r="END52" s="201"/>
      <c r="ENE52" s="201"/>
      <c r="ENF52" s="201"/>
      <c r="ENG52" s="201"/>
      <c r="ENH52" s="201"/>
      <c r="ENI52" s="201"/>
      <c r="ENJ52" s="201"/>
      <c r="ENK52" s="201"/>
      <c r="ENL52" s="201"/>
      <c r="ENM52" s="201"/>
      <c r="ENN52" s="201"/>
      <c r="ENO52" s="201"/>
      <c r="ENP52" s="201"/>
      <c r="ENQ52" s="201"/>
      <c r="ENR52" s="201"/>
      <c r="ENS52" s="201"/>
      <c r="ENT52" s="201"/>
      <c r="ENU52" s="201"/>
      <c r="ENV52" s="201"/>
      <c r="ENW52" s="201"/>
      <c r="ENX52" s="201"/>
      <c r="ENY52" s="201"/>
      <c r="ENZ52" s="201"/>
      <c r="EOA52" s="201"/>
      <c r="EOB52" s="201"/>
      <c r="EOC52" s="201"/>
      <c r="EOD52" s="201"/>
      <c r="EOE52" s="201"/>
      <c r="EOF52" s="201"/>
      <c r="EOG52" s="201"/>
      <c r="EOH52" s="201"/>
      <c r="EOI52" s="201"/>
      <c r="EOJ52" s="201"/>
      <c r="EOK52" s="201"/>
      <c r="EOL52" s="201"/>
      <c r="EOM52" s="201"/>
      <c r="EON52" s="201"/>
      <c r="EOO52" s="201"/>
      <c r="EOP52" s="201"/>
      <c r="EOQ52" s="201"/>
      <c r="EOR52" s="201"/>
      <c r="EOS52" s="201"/>
      <c r="EOT52" s="201"/>
      <c r="EOU52" s="201"/>
      <c r="EOV52" s="201"/>
      <c r="EOW52" s="201"/>
      <c r="EOX52" s="201"/>
      <c r="EOY52" s="201"/>
      <c r="EOZ52" s="201"/>
      <c r="EPA52" s="201"/>
      <c r="EPB52" s="201"/>
      <c r="EPC52" s="201"/>
      <c r="EPD52" s="201"/>
      <c r="EPE52" s="201"/>
      <c r="EPF52" s="201"/>
      <c r="EPG52" s="201"/>
      <c r="EPH52" s="201"/>
      <c r="EPI52" s="201"/>
      <c r="EPJ52" s="201"/>
      <c r="EPK52" s="201"/>
      <c r="EPL52" s="201"/>
      <c r="EPM52" s="201"/>
      <c r="EPN52" s="201"/>
      <c r="EPO52" s="201"/>
      <c r="EPP52" s="201"/>
      <c r="EPQ52" s="201"/>
      <c r="EPR52" s="201"/>
      <c r="EPS52" s="201"/>
      <c r="EPT52" s="201"/>
      <c r="EPU52" s="201"/>
      <c r="EPV52" s="201"/>
      <c r="EPW52" s="201"/>
      <c r="EPX52" s="201"/>
      <c r="EPY52" s="201"/>
      <c r="EPZ52" s="201"/>
      <c r="EQA52" s="201"/>
      <c r="EQB52" s="201"/>
      <c r="EQC52" s="201"/>
      <c r="EQD52" s="201"/>
      <c r="EQE52" s="201"/>
      <c r="EQF52" s="201"/>
      <c r="EQG52" s="201"/>
      <c r="EQH52" s="201"/>
      <c r="EQI52" s="201"/>
      <c r="EQJ52" s="201"/>
      <c r="EQK52" s="201"/>
      <c r="EQL52" s="201"/>
      <c r="EQM52" s="201"/>
      <c r="EQN52" s="201"/>
      <c r="EQO52" s="201"/>
      <c r="EQP52" s="201"/>
      <c r="EQQ52" s="201"/>
      <c r="EQR52" s="201"/>
      <c r="EQS52" s="201"/>
      <c r="EQT52" s="201"/>
      <c r="EQU52" s="201"/>
      <c r="EQV52" s="201"/>
      <c r="EQW52" s="201"/>
      <c r="EQX52" s="201"/>
      <c r="EQY52" s="201"/>
      <c r="EQZ52" s="201"/>
      <c r="ERA52" s="201"/>
      <c r="ERB52" s="201"/>
      <c r="ERC52" s="201"/>
      <c r="ERD52" s="201"/>
      <c r="ERE52" s="201"/>
      <c r="ERF52" s="201"/>
      <c r="ERG52" s="201"/>
      <c r="ERH52" s="201"/>
      <c r="ERI52" s="201"/>
      <c r="ERJ52" s="201"/>
      <c r="ERK52" s="201"/>
      <c r="ERL52" s="201"/>
      <c r="ERM52" s="201"/>
      <c r="ERN52" s="201"/>
      <c r="ERO52" s="201"/>
      <c r="ERP52" s="201"/>
      <c r="ERQ52" s="201"/>
      <c r="ERR52" s="201"/>
      <c r="ERS52" s="201"/>
      <c r="ERT52" s="201"/>
      <c r="ERU52" s="201"/>
      <c r="ERV52" s="201"/>
      <c r="ERW52" s="201"/>
      <c r="ERX52" s="201"/>
      <c r="ERY52" s="201"/>
      <c r="ERZ52" s="201"/>
      <c r="ESA52" s="201"/>
      <c r="ESB52" s="201"/>
      <c r="ESC52" s="201"/>
      <c r="ESD52" s="201"/>
      <c r="ESE52" s="201"/>
      <c r="ESF52" s="201"/>
      <c r="ESG52" s="201"/>
      <c r="ESH52" s="201"/>
      <c r="ESI52" s="201"/>
      <c r="ESJ52" s="201"/>
      <c r="ESK52" s="201"/>
      <c r="ESL52" s="201"/>
      <c r="ESM52" s="201"/>
      <c r="ESN52" s="201"/>
      <c r="ESO52" s="201"/>
      <c r="ESP52" s="201"/>
      <c r="ESQ52" s="201"/>
      <c r="ESR52" s="201"/>
      <c r="ESS52" s="201"/>
      <c r="EST52" s="201"/>
      <c r="ESU52" s="201"/>
      <c r="ESV52" s="201"/>
      <c r="ESW52" s="201"/>
      <c r="ESX52" s="201"/>
      <c r="ESY52" s="201"/>
      <c r="ESZ52" s="201"/>
      <c r="ETA52" s="201"/>
      <c r="ETB52" s="201"/>
      <c r="ETC52" s="201"/>
      <c r="ETD52" s="201"/>
      <c r="ETE52" s="201"/>
      <c r="ETF52" s="201"/>
      <c r="ETG52" s="201"/>
      <c r="ETH52" s="201"/>
      <c r="ETI52" s="201"/>
      <c r="ETJ52" s="201"/>
      <c r="ETK52" s="201"/>
      <c r="ETL52" s="201"/>
      <c r="ETM52" s="201"/>
      <c r="ETN52" s="201"/>
      <c r="ETO52" s="201"/>
      <c r="ETP52" s="201"/>
      <c r="ETQ52" s="201"/>
      <c r="ETR52" s="201"/>
      <c r="ETS52" s="201"/>
      <c r="ETT52" s="201"/>
      <c r="ETU52" s="201"/>
      <c r="ETV52" s="201"/>
      <c r="ETW52" s="201"/>
      <c r="ETX52" s="201"/>
      <c r="ETY52" s="201"/>
      <c r="ETZ52" s="201"/>
      <c r="EUA52" s="201"/>
      <c r="EUB52" s="201"/>
      <c r="EUC52" s="201"/>
      <c r="EUD52" s="201"/>
      <c r="EUE52" s="201"/>
      <c r="EUF52" s="201"/>
      <c r="EUG52" s="201"/>
      <c r="EUH52" s="201"/>
      <c r="EUI52" s="201"/>
      <c r="EUJ52" s="201"/>
      <c r="EUK52" s="201"/>
      <c r="EUL52" s="201"/>
      <c r="EUM52" s="201"/>
      <c r="EUN52" s="201"/>
      <c r="EUO52" s="201"/>
      <c r="EUP52" s="201"/>
      <c r="EUQ52" s="201"/>
      <c r="EUR52" s="201"/>
      <c r="EUS52" s="201"/>
      <c r="EUT52" s="201"/>
      <c r="EUU52" s="201"/>
      <c r="EUV52" s="201"/>
      <c r="EUW52" s="201"/>
      <c r="EUX52" s="201"/>
      <c r="EUY52" s="201"/>
      <c r="EUZ52" s="201"/>
      <c r="EVA52" s="201"/>
      <c r="EVB52" s="201"/>
      <c r="EVC52" s="201"/>
      <c r="EVD52" s="201"/>
      <c r="EVE52" s="201"/>
      <c r="EVF52" s="201"/>
      <c r="EVG52" s="201"/>
      <c r="EVH52" s="201"/>
      <c r="EVI52" s="201"/>
      <c r="EVJ52" s="201"/>
      <c r="EVK52" s="201"/>
      <c r="EVL52" s="201"/>
      <c r="EVM52" s="201"/>
      <c r="EVN52" s="201"/>
      <c r="EVO52" s="201"/>
      <c r="EVP52" s="201"/>
      <c r="EVQ52" s="201"/>
      <c r="EVR52" s="201"/>
      <c r="EVS52" s="201"/>
      <c r="EVT52" s="201"/>
      <c r="EVU52" s="201"/>
      <c r="EVV52" s="201"/>
      <c r="EVW52" s="201"/>
      <c r="EVX52" s="201"/>
      <c r="EVY52" s="201"/>
      <c r="EVZ52" s="201"/>
      <c r="EWA52" s="201"/>
      <c r="EWB52" s="201"/>
      <c r="EWC52" s="201"/>
      <c r="EWD52" s="201"/>
      <c r="EWE52" s="201"/>
      <c r="EWF52" s="201"/>
      <c r="EWG52" s="201"/>
      <c r="EWH52" s="201"/>
      <c r="EWI52" s="201"/>
      <c r="EWJ52" s="201"/>
      <c r="EWK52" s="201"/>
      <c r="EWL52" s="201"/>
      <c r="EWM52" s="201"/>
      <c r="EWN52" s="201"/>
      <c r="EWO52" s="201"/>
      <c r="EWP52" s="201"/>
      <c r="EWQ52" s="201"/>
      <c r="EWR52" s="201"/>
      <c r="EWS52" s="201"/>
      <c r="EWT52" s="201"/>
      <c r="EWU52" s="201"/>
      <c r="EWV52" s="201"/>
      <c r="EWW52" s="201"/>
      <c r="EWX52" s="201"/>
      <c r="EWY52" s="201"/>
      <c r="EWZ52" s="201"/>
      <c r="EXA52" s="201"/>
      <c r="EXB52" s="201"/>
      <c r="EXC52" s="201"/>
      <c r="EXD52" s="201"/>
      <c r="EXE52" s="201"/>
      <c r="EXF52" s="201"/>
      <c r="EXG52" s="201"/>
      <c r="EXH52" s="201"/>
      <c r="EXI52" s="201"/>
      <c r="EXJ52" s="201"/>
      <c r="EXK52" s="201"/>
      <c r="EXL52" s="201"/>
      <c r="EXM52" s="201"/>
      <c r="EXN52" s="201"/>
      <c r="EXO52" s="201"/>
      <c r="EXP52" s="201"/>
      <c r="EXQ52" s="201"/>
      <c r="EXR52" s="201"/>
      <c r="EXS52" s="201"/>
      <c r="EXT52" s="201"/>
      <c r="EXU52" s="201"/>
      <c r="EXV52" s="201"/>
      <c r="EXW52" s="201"/>
      <c r="EXX52" s="201"/>
      <c r="EXY52" s="201"/>
      <c r="EXZ52" s="201"/>
      <c r="EYA52" s="201"/>
      <c r="EYB52" s="201"/>
      <c r="EYC52" s="201"/>
      <c r="EYD52" s="201"/>
      <c r="EYE52" s="201"/>
      <c r="EYF52" s="201"/>
      <c r="EYG52" s="201"/>
      <c r="EYH52" s="201"/>
      <c r="EYI52" s="201"/>
      <c r="EYJ52" s="201"/>
      <c r="EYK52" s="201"/>
      <c r="EYL52" s="201"/>
      <c r="EYM52" s="201"/>
      <c r="EYN52" s="201"/>
      <c r="EYO52" s="201"/>
      <c r="EYP52" s="201"/>
      <c r="EYQ52" s="201"/>
      <c r="EYR52" s="201"/>
      <c r="EYS52" s="201"/>
      <c r="EYT52" s="201"/>
      <c r="EYU52" s="201"/>
      <c r="EYV52" s="201"/>
      <c r="EYW52" s="201"/>
      <c r="EYX52" s="201"/>
      <c r="EYY52" s="201"/>
      <c r="EYZ52" s="201"/>
      <c r="EZA52" s="201"/>
      <c r="EZB52" s="201"/>
      <c r="EZC52" s="201"/>
      <c r="EZD52" s="201"/>
      <c r="EZE52" s="201"/>
      <c r="EZF52" s="201"/>
      <c r="EZG52" s="201"/>
      <c r="EZH52" s="201"/>
      <c r="EZI52" s="201"/>
      <c r="EZJ52" s="201"/>
      <c r="EZK52" s="201"/>
      <c r="EZL52" s="201"/>
      <c r="EZM52" s="201"/>
      <c r="EZN52" s="201"/>
      <c r="EZO52" s="201"/>
      <c r="EZP52" s="201"/>
      <c r="EZQ52" s="201"/>
      <c r="EZR52" s="201"/>
      <c r="EZS52" s="201"/>
      <c r="EZT52" s="201"/>
      <c r="EZU52" s="201"/>
      <c r="EZV52" s="201"/>
      <c r="EZW52" s="201"/>
      <c r="EZX52" s="201"/>
      <c r="EZY52" s="201"/>
      <c r="EZZ52" s="201"/>
      <c r="FAA52" s="201"/>
      <c r="FAB52" s="201"/>
      <c r="FAC52" s="201"/>
      <c r="FAD52" s="201"/>
      <c r="FAE52" s="201"/>
      <c r="FAF52" s="201"/>
      <c r="FAG52" s="201"/>
      <c r="FAH52" s="201"/>
      <c r="FAI52" s="201"/>
      <c r="FAJ52" s="201"/>
      <c r="FAK52" s="201"/>
      <c r="FAL52" s="201"/>
      <c r="FAM52" s="201"/>
      <c r="FAN52" s="201"/>
      <c r="FAO52" s="201"/>
      <c r="FAP52" s="201"/>
      <c r="FAQ52" s="201"/>
      <c r="FAR52" s="201"/>
      <c r="FAS52" s="201"/>
      <c r="FAT52" s="201"/>
      <c r="FAU52" s="201"/>
      <c r="FAV52" s="201"/>
      <c r="FAW52" s="201"/>
      <c r="FAX52" s="201"/>
      <c r="FAY52" s="201"/>
      <c r="FAZ52" s="201"/>
      <c r="FBA52" s="201"/>
      <c r="FBB52" s="201"/>
      <c r="FBC52" s="201"/>
      <c r="FBD52" s="201"/>
      <c r="FBE52" s="201"/>
      <c r="FBF52" s="201"/>
      <c r="FBG52" s="201"/>
      <c r="FBH52" s="201"/>
      <c r="FBI52" s="201"/>
      <c r="FBJ52" s="201"/>
      <c r="FBK52" s="201"/>
      <c r="FBL52" s="201"/>
      <c r="FBM52" s="201"/>
      <c r="FBN52" s="201"/>
      <c r="FBO52" s="201"/>
      <c r="FBP52" s="201"/>
      <c r="FBQ52" s="201"/>
      <c r="FBR52" s="201"/>
      <c r="FBS52" s="201"/>
      <c r="FBT52" s="201"/>
      <c r="FBU52" s="201"/>
      <c r="FBV52" s="201"/>
      <c r="FBW52" s="201"/>
      <c r="FBX52" s="201"/>
      <c r="FBY52" s="201"/>
      <c r="FBZ52" s="201"/>
      <c r="FCA52" s="201"/>
      <c r="FCB52" s="201"/>
      <c r="FCC52" s="201"/>
      <c r="FCD52" s="201"/>
      <c r="FCE52" s="201"/>
      <c r="FCF52" s="201"/>
      <c r="FCG52" s="201"/>
      <c r="FCH52" s="201"/>
      <c r="FCI52" s="201"/>
      <c r="FCJ52" s="201"/>
      <c r="FCK52" s="201"/>
      <c r="FCL52" s="201"/>
      <c r="FCM52" s="201"/>
      <c r="FCN52" s="201"/>
      <c r="FCO52" s="201"/>
      <c r="FCP52" s="201"/>
      <c r="FCQ52" s="201"/>
      <c r="FCR52" s="201"/>
      <c r="FCS52" s="201"/>
      <c r="FCT52" s="201"/>
      <c r="FCU52" s="201"/>
      <c r="FCV52" s="201"/>
      <c r="FCW52" s="201"/>
      <c r="FCX52" s="201"/>
      <c r="FCY52" s="201"/>
      <c r="FCZ52" s="201"/>
      <c r="FDA52" s="201"/>
      <c r="FDB52" s="201"/>
      <c r="FDC52" s="201"/>
      <c r="FDD52" s="201"/>
      <c r="FDE52" s="201"/>
      <c r="FDF52" s="201"/>
      <c r="FDG52" s="201"/>
      <c r="FDH52" s="201"/>
      <c r="FDI52" s="201"/>
      <c r="FDJ52" s="201"/>
      <c r="FDK52" s="201"/>
      <c r="FDL52" s="201"/>
      <c r="FDM52" s="201"/>
      <c r="FDN52" s="201"/>
      <c r="FDO52" s="201"/>
      <c r="FDP52" s="201"/>
      <c r="FDQ52" s="201"/>
      <c r="FDR52" s="201"/>
      <c r="FDS52" s="201"/>
      <c r="FDT52" s="201"/>
      <c r="FDU52" s="201"/>
      <c r="FDV52" s="201"/>
      <c r="FDW52" s="201"/>
      <c r="FDX52" s="201"/>
      <c r="FDY52" s="201"/>
      <c r="FDZ52" s="201"/>
      <c r="FEA52" s="201"/>
      <c r="FEB52" s="201"/>
      <c r="FEC52" s="201"/>
      <c r="FED52" s="201"/>
      <c r="FEE52" s="201"/>
      <c r="FEF52" s="201"/>
      <c r="FEG52" s="201"/>
      <c r="FEH52" s="201"/>
      <c r="FEI52" s="201"/>
      <c r="FEJ52" s="201"/>
      <c r="FEK52" s="201"/>
      <c r="FEL52" s="201"/>
      <c r="FEM52" s="201"/>
      <c r="FEN52" s="201"/>
      <c r="FEO52" s="201"/>
      <c r="FEP52" s="201"/>
      <c r="FEQ52" s="201"/>
      <c r="FER52" s="201"/>
      <c r="FES52" s="201"/>
      <c r="FET52" s="201"/>
      <c r="FEU52" s="201"/>
      <c r="FEV52" s="201"/>
      <c r="FEW52" s="201"/>
      <c r="FEX52" s="201"/>
      <c r="FEY52" s="201"/>
      <c r="FEZ52" s="201"/>
      <c r="FFA52" s="201"/>
      <c r="FFB52" s="201"/>
      <c r="FFC52" s="201"/>
      <c r="FFD52" s="201"/>
      <c r="FFE52" s="201"/>
      <c r="FFF52" s="201"/>
      <c r="FFG52" s="201"/>
      <c r="FFH52" s="201"/>
      <c r="FFI52" s="201"/>
      <c r="FFJ52" s="201"/>
      <c r="FFK52" s="201"/>
      <c r="FFL52" s="201"/>
      <c r="FFM52" s="201"/>
      <c r="FFN52" s="201"/>
      <c r="FFO52" s="201"/>
      <c r="FFP52" s="201"/>
      <c r="FFQ52" s="201"/>
      <c r="FFR52" s="201"/>
      <c r="FFS52" s="201"/>
      <c r="FFT52" s="201"/>
      <c r="FFU52" s="201"/>
      <c r="FFV52" s="201"/>
      <c r="FFW52" s="201"/>
      <c r="FFX52" s="201"/>
      <c r="FFY52" s="201"/>
      <c r="FFZ52" s="201"/>
      <c r="FGA52" s="201"/>
      <c r="FGB52" s="201"/>
      <c r="FGC52" s="201"/>
      <c r="FGD52" s="201"/>
      <c r="FGE52" s="201"/>
      <c r="FGF52" s="201"/>
      <c r="FGG52" s="201"/>
      <c r="FGH52" s="201"/>
      <c r="FGI52" s="201"/>
      <c r="FGJ52" s="201"/>
      <c r="FGK52" s="201"/>
      <c r="FGL52" s="201"/>
      <c r="FGM52" s="201"/>
      <c r="FGN52" s="201"/>
      <c r="FGO52" s="201"/>
      <c r="FGP52" s="201"/>
      <c r="FGQ52" s="201"/>
      <c r="FGR52" s="201"/>
      <c r="FGS52" s="201"/>
      <c r="FGT52" s="201"/>
      <c r="FGU52" s="201"/>
      <c r="FGV52" s="201"/>
      <c r="FGW52" s="201"/>
      <c r="FGX52" s="201"/>
      <c r="FGY52" s="201"/>
      <c r="FGZ52" s="201"/>
      <c r="FHA52" s="201"/>
      <c r="FHB52" s="201"/>
      <c r="FHC52" s="201"/>
      <c r="FHD52" s="201"/>
      <c r="FHE52" s="201"/>
      <c r="FHF52" s="201"/>
      <c r="FHG52" s="201"/>
      <c r="FHH52" s="201"/>
      <c r="FHI52" s="201"/>
      <c r="FHJ52" s="201"/>
      <c r="FHK52" s="201"/>
      <c r="FHL52" s="201"/>
      <c r="FHM52" s="201"/>
      <c r="FHN52" s="201"/>
      <c r="FHO52" s="201"/>
      <c r="FHP52" s="201"/>
      <c r="FHQ52" s="201"/>
      <c r="FHR52" s="201"/>
      <c r="FHS52" s="201"/>
      <c r="FHT52" s="201"/>
      <c r="FHU52" s="201"/>
      <c r="FHV52" s="201"/>
      <c r="FHW52" s="201"/>
      <c r="FHX52" s="201"/>
      <c r="FHY52" s="201"/>
      <c r="FHZ52" s="201"/>
      <c r="FIA52" s="201"/>
      <c r="FIB52" s="201"/>
      <c r="FIC52" s="201"/>
      <c r="FID52" s="201"/>
      <c r="FIE52" s="201"/>
      <c r="FIF52" s="201"/>
      <c r="FIG52" s="201"/>
      <c r="FIH52" s="201"/>
      <c r="FII52" s="201"/>
      <c r="FIJ52" s="201"/>
      <c r="FIK52" s="201"/>
      <c r="FIL52" s="201"/>
      <c r="FIM52" s="201"/>
      <c r="FIN52" s="201"/>
      <c r="FIO52" s="201"/>
      <c r="FIP52" s="201"/>
      <c r="FIQ52" s="201"/>
      <c r="FIR52" s="201"/>
      <c r="FIS52" s="201"/>
      <c r="FIT52" s="201"/>
      <c r="FIU52" s="201"/>
      <c r="FIV52" s="201"/>
      <c r="FIW52" s="201"/>
      <c r="FIX52" s="201"/>
      <c r="FIY52" s="201"/>
      <c r="FIZ52" s="201"/>
      <c r="FJA52" s="201"/>
      <c r="FJB52" s="201"/>
      <c r="FJC52" s="201"/>
      <c r="FJD52" s="201"/>
      <c r="FJE52" s="201"/>
      <c r="FJF52" s="201"/>
      <c r="FJG52" s="201"/>
      <c r="FJH52" s="201"/>
      <c r="FJI52" s="201"/>
      <c r="FJJ52" s="201"/>
      <c r="FJK52" s="201"/>
      <c r="FJL52" s="201"/>
      <c r="FJM52" s="201"/>
      <c r="FJN52" s="201"/>
      <c r="FJO52" s="201"/>
      <c r="FJP52" s="201"/>
      <c r="FJQ52" s="201"/>
      <c r="FJR52" s="201"/>
      <c r="FJS52" s="201"/>
      <c r="FJT52" s="201"/>
      <c r="FJU52" s="201"/>
      <c r="FJV52" s="201"/>
      <c r="FJW52" s="201"/>
      <c r="FJX52" s="201"/>
      <c r="FJY52" s="201"/>
      <c r="FJZ52" s="201"/>
      <c r="FKA52" s="201"/>
      <c r="FKB52" s="201"/>
      <c r="FKC52" s="201"/>
      <c r="FKD52" s="201"/>
      <c r="FKE52" s="201"/>
      <c r="FKF52" s="201"/>
      <c r="FKG52" s="201"/>
      <c r="FKH52" s="201"/>
      <c r="FKI52" s="201"/>
      <c r="FKJ52" s="201"/>
      <c r="FKK52" s="201"/>
      <c r="FKL52" s="201"/>
      <c r="FKM52" s="201"/>
      <c r="FKN52" s="201"/>
      <c r="FKO52" s="201"/>
      <c r="FKP52" s="201"/>
      <c r="FKQ52" s="201"/>
      <c r="FKR52" s="201"/>
      <c r="FKS52" s="201"/>
      <c r="FKT52" s="201"/>
      <c r="FKU52" s="201"/>
      <c r="FKV52" s="201"/>
      <c r="FKW52" s="201"/>
      <c r="FKX52" s="201"/>
      <c r="FKY52" s="201"/>
      <c r="FKZ52" s="201"/>
      <c r="FLA52" s="201"/>
      <c r="FLB52" s="201"/>
      <c r="FLC52" s="201"/>
      <c r="FLD52" s="201"/>
      <c r="FLE52" s="201"/>
      <c r="FLF52" s="201"/>
      <c r="FLG52" s="201"/>
      <c r="FLH52" s="201"/>
      <c r="FLI52" s="201"/>
      <c r="FLJ52" s="201"/>
      <c r="FLK52" s="201"/>
      <c r="FLL52" s="201"/>
      <c r="FLM52" s="201"/>
      <c r="FLN52" s="201"/>
      <c r="FLO52" s="201"/>
      <c r="FLP52" s="201"/>
      <c r="FLQ52" s="201"/>
      <c r="FLR52" s="201"/>
      <c r="FLS52" s="201"/>
      <c r="FLT52" s="201"/>
      <c r="FLU52" s="201"/>
      <c r="FLV52" s="201"/>
      <c r="FLW52" s="201"/>
      <c r="FLX52" s="201"/>
      <c r="FLY52" s="201"/>
      <c r="FLZ52" s="201"/>
      <c r="FMA52" s="201"/>
      <c r="FMB52" s="201"/>
      <c r="FMC52" s="201"/>
      <c r="FMD52" s="201"/>
      <c r="FME52" s="201"/>
      <c r="FMF52" s="201"/>
      <c r="FMG52" s="201"/>
      <c r="FMH52" s="201"/>
      <c r="FMI52" s="201"/>
      <c r="FMJ52" s="201"/>
      <c r="FMK52" s="201"/>
      <c r="FML52" s="201"/>
      <c r="FMM52" s="201"/>
      <c r="FMN52" s="201"/>
      <c r="FMO52" s="201"/>
      <c r="FMP52" s="201"/>
      <c r="FMQ52" s="201"/>
      <c r="FMR52" s="201"/>
      <c r="FMS52" s="201"/>
      <c r="FMT52" s="201"/>
      <c r="FMU52" s="201"/>
      <c r="FMV52" s="201"/>
      <c r="FMW52" s="201"/>
      <c r="FMX52" s="201"/>
      <c r="FMY52" s="201"/>
      <c r="FMZ52" s="201"/>
      <c r="FNA52" s="201"/>
      <c r="FNB52" s="201"/>
      <c r="FNC52" s="201"/>
      <c r="FND52" s="201"/>
      <c r="FNE52" s="201"/>
      <c r="FNF52" s="201"/>
      <c r="FNG52" s="201"/>
      <c r="FNH52" s="201"/>
      <c r="FNI52" s="201"/>
      <c r="FNJ52" s="201"/>
      <c r="FNK52" s="201"/>
      <c r="FNL52" s="201"/>
      <c r="FNM52" s="201"/>
      <c r="FNN52" s="201"/>
      <c r="FNO52" s="201"/>
      <c r="FNP52" s="201"/>
      <c r="FNQ52" s="201"/>
      <c r="FNR52" s="201"/>
      <c r="FNS52" s="201"/>
      <c r="FNT52" s="201"/>
      <c r="FNU52" s="201"/>
      <c r="FNV52" s="201"/>
      <c r="FNW52" s="201"/>
      <c r="FNX52" s="201"/>
      <c r="FNY52" s="201"/>
      <c r="FNZ52" s="201"/>
      <c r="FOA52" s="201"/>
      <c r="FOB52" s="201"/>
      <c r="FOC52" s="201"/>
      <c r="FOD52" s="201"/>
      <c r="FOE52" s="201"/>
      <c r="FOF52" s="201"/>
      <c r="FOG52" s="201"/>
      <c r="FOH52" s="201"/>
      <c r="FOI52" s="201"/>
      <c r="FOJ52" s="201"/>
      <c r="FOK52" s="201"/>
      <c r="FOL52" s="201"/>
      <c r="FOM52" s="201"/>
      <c r="FON52" s="201"/>
      <c r="FOO52" s="201"/>
      <c r="FOP52" s="201"/>
      <c r="FOQ52" s="201"/>
      <c r="FOR52" s="201"/>
      <c r="FOS52" s="201"/>
      <c r="FOT52" s="201"/>
      <c r="FOU52" s="201"/>
      <c r="FOV52" s="201"/>
      <c r="FOW52" s="201"/>
      <c r="FOX52" s="201"/>
      <c r="FOY52" s="201"/>
      <c r="FOZ52" s="201"/>
      <c r="FPA52" s="201"/>
      <c r="FPB52" s="201"/>
      <c r="FPC52" s="201"/>
      <c r="FPD52" s="201"/>
      <c r="FPE52" s="201"/>
      <c r="FPF52" s="201"/>
      <c r="FPG52" s="201"/>
      <c r="FPH52" s="201"/>
      <c r="FPI52" s="201"/>
      <c r="FPJ52" s="201"/>
      <c r="FPK52" s="201"/>
      <c r="FPL52" s="201"/>
      <c r="FPM52" s="201"/>
      <c r="FPN52" s="201"/>
      <c r="FPO52" s="201"/>
      <c r="FPP52" s="201"/>
      <c r="FPQ52" s="201"/>
      <c r="FPR52" s="201"/>
      <c r="FPS52" s="201"/>
      <c r="FPT52" s="201"/>
      <c r="FPU52" s="201"/>
      <c r="FPV52" s="201"/>
      <c r="FPW52" s="201"/>
      <c r="FPX52" s="201"/>
      <c r="FPY52" s="201"/>
      <c r="FPZ52" s="201"/>
      <c r="FQA52" s="201"/>
      <c r="FQB52" s="201"/>
      <c r="FQC52" s="201"/>
      <c r="FQD52" s="201"/>
      <c r="FQE52" s="201"/>
      <c r="FQF52" s="201"/>
      <c r="FQG52" s="201"/>
      <c r="FQH52" s="201"/>
      <c r="FQI52" s="201"/>
      <c r="FQJ52" s="201"/>
      <c r="FQK52" s="201"/>
      <c r="FQL52" s="201"/>
      <c r="FQM52" s="201"/>
      <c r="FQN52" s="201"/>
      <c r="FQO52" s="201"/>
      <c r="FQP52" s="201"/>
      <c r="FQQ52" s="201"/>
      <c r="FQR52" s="201"/>
      <c r="FQS52" s="201"/>
      <c r="FQT52" s="201"/>
      <c r="FQU52" s="201"/>
      <c r="FQV52" s="201"/>
      <c r="FQW52" s="201"/>
      <c r="FQX52" s="201"/>
      <c r="FQY52" s="201"/>
      <c r="FQZ52" s="201"/>
      <c r="FRA52" s="201"/>
      <c r="FRB52" s="201"/>
      <c r="FRC52" s="201"/>
      <c r="FRD52" s="201"/>
      <c r="FRE52" s="201"/>
      <c r="FRF52" s="201"/>
      <c r="FRG52" s="201"/>
      <c r="FRH52" s="201"/>
      <c r="FRI52" s="201"/>
      <c r="FRJ52" s="201"/>
      <c r="FRK52" s="201"/>
      <c r="FRL52" s="201"/>
      <c r="FRM52" s="201"/>
      <c r="FRN52" s="201"/>
      <c r="FRO52" s="201"/>
      <c r="FRP52" s="201"/>
      <c r="FRQ52" s="201"/>
      <c r="FRR52" s="201"/>
      <c r="FRS52" s="201"/>
      <c r="FRT52" s="201"/>
      <c r="FRU52" s="201"/>
      <c r="FRV52" s="201"/>
      <c r="FRW52" s="201"/>
      <c r="FRX52" s="201"/>
      <c r="FRY52" s="201"/>
      <c r="FRZ52" s="201"/>
      <c r="FSA52" s="201"/>
      <c r="FSB52" s="201"/>
      <c r="FSC52" s="201"/>
      <c r="FSD52" s="201"/>
      <c r="FSE52" s="201"/>
      <c r="FSF52" s="201"/>
      <c r="FSG52" s="201"/>
      <c r="FSH52" s="201"/>
      <c r="FSI52" s="201"/>
      <c r="FSJ52" s="201"/>
      <c r="FSK52" s="201"/>
      <c r="FSL52" s="201"/>
      <c r="FSM52" s="201"/>
      <c r="FSN52" s="201"/>
      <c r="FSO52" s="201"/>
      <c r="FSP52" s="201"/>
      <c r="FSQ52" s="201"/>
      <c r="FSR52" s="201"/>
      <c r="FSS52" s="201"/>
      <c r="FST52" s="201"/>
      <c r="FSU52" s="201"/>
      <c r="FSV52" s="201"/>
      <c r="FSW52" s="201"/>
      <c r="FSX52" s="201"/>
      <c r="FSY52" s="201"/>
      <c r="FSZ52" s="201"/>
      <c r="FTA52" s="201"/>
      <c r="FTB52" s="201"/>
      <c r="FTC52" s="201"/>
      <c r="FTD52" s="201"/>
      <c r="FTE52" s="201"/>
      <c r="FTF52" s="201"/>
      <c r="FTG52" s="201"/>
      <c r="FTH52" s="201"/>
      <c r="FTI52" s="201"/>
      <c r="FTJ52" s="201"/>
      <c r="FTK52" s="201"/>
      <c r="FTL52" s="201"/>
      <c r="FTM52" s="201"/>
      <c r="FTN52" s="201"/>
      <c r="FTO52" s="201"/>
      <c r="FTP52" s="201"/>
      <c r="FTQ52" s="201"/>
      <c r="FTR52" s="201"/>
      <c r="FTS52" s="201"/>
      <c r="FTT52" s="201"/>
      <c r="FTU52" s="201"/>
      <c r="FTV52" s="201"/>
      <c r="FTW52" s="201"/>
      <c r="FTX52" s="201"/>
      <c r="FTY52" s="201"/>
      <c r="FTZ52" s="201"/>
      <c r="FUA52" s="201"/>
      <c r="FUB52" s="201"/>
      <c r="FUC52" s="201"/>
      <c r="FUD52" s="201"/>
      <c r="FUE52" s="201"/>
      <c r="FUF52" s="201"/>
      <c r="FUG52" s="201"/>
      <c r="FUH52" s="201"/>
      <c r="FUI52" s="201"/>
      <c r="FUJ52" s="201"/>
      <c r="FUK52" s="201"/>
      <c r="FUL52" s="201"/>
      <c r="FUM52" s="201"/>
      <c r="FUN52" s="201"/>
      <c r="FUO52" s="201"/>
      <c r="FUP52" s="201"/>
      <c r="FUQ52" s="201"/>
      <c r="FUR52" s="201"/>
      <c r="FUS52" s="201"/>
      <c r="FUT52" s="201"/>
      <c r="FUU52" s="201"/>
      <c r="FUV52" s="201"/>
      <c r="FUW52" s="201"/>
      <c r="FUX52" s="201"/>
      <c r="FUY52" s="201"/>
      <c r="FUZ52" s="201"/>
      <c r="FVA52" s="201"/>
      <c r="FVB52" s="201"/>
      <c r="FVC52" s="201"/>
      <c r="FVD52" s="201"/>
      <c r="FVE52" s="201"/>
      <c r="FVF52" s="201"/>
      <c r="FVG52" s="201"/>
      <c r="FVH52" s="201"/>
      <c r="FVI52" s="201"/>
      <c r="FVJ52" s="201"/>
      <c r="FVK52" s="201"/>
      <c r="FVL52" s="201"/>
      <c r="FVM52" s="201"/>
      <c r="FVN52" s="201"/>
      <c r="FVO52" s="201"/>
      <c r="FVP52" s="201"/>
      <c r="FVQ52" s="201"/>
      <c r="FVR52" s="201"/>
      <c r="FVS52" s="201"/>
      <c r="FVT52" s="201"/>
      <c r="FVU52" s="201"/>
      <c r="FVV52" s="201"/>
      <c r="FVW52" s="201"/>
      <c r="FVX52" s="201"/>
      <c r="FVY52" s="201"/>
      <c r="FVZ52" s="201"/>
      <c r="FWA52" s="201"/>
      <c r="FWB52" s="201"/>
      <c r="FWC52" s="201"/>
      <c r="FWD52" s="201"/>
      <c r="FWE52" s="201"/>
      <c r="FWF52" s="201"/>
      <c r="FWG52" s="201"/>
      <c r="FWH52" s="201"/>
      <c r="FWI52" s="201"/>
      <c r="FWJ52" s="201"/>
      <c r="FWK52" s="201"/>
      <c r="FWL52" s="201"/>
      <c r="FWM52" s="201"/>
      <c r="FWN52" s="201"/>
      <c r="FWO52" s="201"/>
      <c r="FWP52" s="201"/>
      <c r="FWQ52" s="201"/>
      <c r="FWR52" s="201"/>
      <c r="FWS52" s="201"/>
      <c r="FWT52" s="201"/>
      <c r="FWU52" s="201"/>
      <c r="FWV52" s="201"/>
      <c r="FWW52" s="201"/>
      <c r="FWX52" s="201"/>
      <c r="FWY52" s="201"/>
      <c r="FWZ52" s="201"/>
      <c r="FXA52" s="201"/>
      <c r="FXB52" s="201"/>
      <c r="FXC52" s="201"/>
      <c r="FXD52" s="201"/>
      <c r="FXE52" s="201"/>
      <c r="FXF52" s="201"/>
      <c r="FXG52" s="201"/>
      <c r="FXH52" s="201"/>
      <c r="FXI52" s="201"/>
      <c r="FXJ52" s="201"/>
      <c r="FXK52" s="201"/>
      <c r="FXL52" s="201"/>
      <c r="FXM52" s="201"/>
      <c r="FXN52" s="201"/>
      <c r="FXO52" s="201"/>
      <c r="FXP52" s="201"/>
      <c r="FXQ52" s="201"/>
      <c r="FXR52" s="201"/>
      <c r="FXS52" s="201"/>
      <c r="FXT52" s="201"/>
      <c r="FXU52" s="201"/>
      <c r="FXV52" s="201"/>
      <c r="FXW52" s="201"/>
      <c r="FXX52" s="201"/>
      <c r="FXY52" s="201"/>
      <c r="FXZ52" s="201"/>
      <c r="FYA52" s="201"/>
      <c r="FYB52" s="201"/>
      <c r="FYC52" s="201"/>
      <c r="FYD52" s="201"/>
      <c r="FYE52" s="201"/>
      <c r="FYF52" s="201"/>
      <c r="FYG52" s="201"/>
      <c r="FYH52" s="201"/>
      <c r="FYI52" s="201"/>
      <c r="FYJ52" s="201"/>
      <c r="FYK52" s="201"/>
      <c r="FYL52" s="201"/>
      <c r="FYM52" s="201"/>
      <c r="FYN52" s="201"/>
      <c r="FYO52" s="201"/>
      <c r="FYP52" s="201"/>
      <c r="FYQ52" s="201"/>
      <c r="FYR52" s="201"/>
      <c r="FYS52" s="201"/>
      <c r="FYT52" s="201"/>
      <c r="FYU52" s="201"/>
      <c r="FYV52" s="201"/>
      <c r="FYW52" s="201"/>
      <c r="FYX52" s="201"/>
      <c r="FYY52" s="201"/>
      <c r="FYZ52" s="201"/>
      <c r="FZA52" s="201"/>
      <c r="FZB52" s="201"/>
      <c r="FZC52" s="201"/>
      <c r="FZD52" s="201"/>
      <c r="FZE52" s="201"/>
      <c r="FZF52" s="201"/>
      <c r="FZG52" s="201"/>
      <c r="FZH52" s="201"/>
      <c r="FZI52" s="201"/>
      <c r="FZJ52" s="201"/>
      <c r="FZK52" s="201"/>
      <c r="FZL52" s="201"/>
      <c r="FZM52" s="201"/>
      <c r="FZN52" s="201"/>
      <c r="FZO52" s="201"/>
      <c r="FZP52" s="201"/>
      <c r="FZQ52" s="201"/>
      <c r="FZR52" s="201"/>
      <c r="FZS52" s="201"/>
      <c r="FZT52" s="201"/>
      <c r="FZU52" s="201"/>
      <c r="FZV52" s="201"/>
      <c r="FZW52" s="201"/>
      <c r="FZX52" s="201"/>
      <c r="FZY52" s="201"/>
      <c r="FZZ52" s="201"/>
      <c r="GAA52" s="201"/>
      <c r="GAB52" s="201"/>
      <c r="GAC52" s="201"/>
      <c r="GAD52" s="201"/>
      <c r="GAE52" s="201"/>
      <c r="GAF52" s="201"/>
      <c r="GAG52" s="201"/>
      <c r="GAH52" s="201"/>
      <c r="GAI52" s="201"/>
      <c r="GAJ52" s="201"/>
      <c r="GAK52" s="201"/>
      <c r="GAL52" s="201"/>
      <c r="GAM52" s="201"/>
      <c r="GAN52" s="201"/>
      <c r="GAO52" s="201"/>
      <c r="GAP52" s="201"/>
      <c r="GAQ52" s="201"/>
      <c r="GAR52" s="201"/>
      <c r="GAS52" s="201"/>
      <c r="GAT52" s="201"/>
      <c r="GAU52" s="201"/>
      <c r="GAV52" s="201"/>
      <c r="GAW52" s="201"/>
      <c r="GAX52" s="201"/>
      <c r="GAY52" s="201"/>
      <c r="GAZ52" s="201"/>
      <c r="GBA52" s="201"/>
      <c r="GBB52" s="201"/>
      <c r="GBC52" s="201"/>
      <c r="GBD52" s="201"/>
      <c r="GBE52" s="201"/>
      <c r="GBF52" s="201"/>
      <c r="GBG52" s="201"/>
      <c r="GBH52" s="201"/>
      <c r="GBI52" s="201"/>
      <c r="GBJ52" s="201"/>
      <c r="GBK52" s="201"/>
      <c r="GBL52" s="201"/>
      <c r="GBM52" s="201"/>
      <c r="GBN52" s="201"/>
      <c r="GBO52" s="201"/>
      <c r="GBP52" s="201"/>
      <c r="GBQ52" s="201"/>
      <c r="GBR52" s="201"/>
      <c r="GBS52" s="201"/>
      <c r="GBT52" s="201"/>
      <c r="GBU52" s="201"/>
      <c r="GBV52" s="201"/>
      <c r="GBW52" s="201"/>
      <c r="GBX52" s="201"/>
      <c r="GBY52" s="201"/>
      <c r="GBZ52" s="201"/>
      <c r="GCA52" s="201"/>
      <c r="GCB52" s="201"/>
      <c r="GCC52" s="201"/>
      <c r="GCD52" s="201"/>
      <c r="GCE52" s="201"/>
      <c r="GCF52" s="201"/>
      <c r="GCG52" s="201"/>
      <c r="GCH52" s="201"/>
      <c r="GCI52" s="201"/>
      <c r="GCJ52" s="201"/>
      <c r="GCK52" s="201"/>
      <c r="GCL52" s="201"/>
      <c r="GCM52" s="201"/>
      <c r="GCN52" s="201"/>
      <c r="GCO52" s="201"/>
      <c r="GCP52" s="201"/>
      <c r="GCQ52" s="201"/>
      <c r="GCR52" s="201"/>
      <c r="GCS52" s="201"/>
      <c r="GCT52" s="201"/>
      <c r="GCU52" s="201"/>
      <c r="GCV52" s="201"/>
      <c r="GCW52" s="201"/>
      <c r="GCX52" s="201"/>
      <c r="GCY52" s="201"/>
      <c r="GCZ52" s="201"/>
      <c r="GDA52" s="201"/>
      <c r="GDB52" s="201"/>
      <c r="GDC52" s="201"/>
      <c r="GDD52" s="201"/>
      <c r="GDE52" s="201"/>
      <c r="GDF52" s="201"/>
      <c r="GDG52" s="201"/>
      <c r="GDH52" s="201"/>
      <c r="GDI52" s="201"/>
      <c r="GDJ52" s="201"/>
      <c r="GDK52" s="201"/>
      <c r="GDL52" s="201"/>
      <c r="GDM52" s="201"/>
      <c r="GDN52" s="201"/>
      <c r="GDO52" s="201"/>
      <c r="GDP52" s="201"/>
      <c r="GDQ52" s="201"/>
      <c r="GDR52" s="201"/>
      <c r="GDS52" s="201"/>
      <c r="GDT52" s="201"/>
      <c r="GDU52" s="201"/>
      <c r="GDV52" s="201"/>
      <c r="GDW52" s="201"/>
      <c r="GDX52" s="201"/>
      <c r="GDY52" s="201"/>
      <c r="GDZ52" s="201"/>
      <c r="GEA52" s="201"/>
      <c r="GEB52" s="201"/>
      <c r="GEC52" s="201"/>
      <c r="GED52" s="201"/>
      <c r="GEE52" s="201"/>
      <c r="GEF52" s="201"/>
      <c r="GEG52" s="201"/>
      <c r="GEH52" s="201"/>
      <c r="GEI52" s="201"/>
      <c r="GEJ52" s="201"/>
      <c r="GEK52" s="201"/>
      <c r="GEL52" s="201"/>
      <c r="GEM52" s="201"/>
      <c r="GEN52" s="201"/>
      <c r="GEO52" s="201"/>
      <c r="GEP52" s="201"/>
      <c r="GEQ52" s="201"/>
      <c r="GER52" s="201"/>
      <c r="GES52" s="201"/>
      <c r="GET52" s="201"/>
      <c r="GEU52" s="201"/>
      <c r="GEV52" s="201"/>
      <c r="GEW52" s="201"/>
      <c r="GEX52" s="201"/>
      <c r="GEY52" s="201"/>
      <c r="GEZ52" s="201"/>
      <c r="GFA52" s="201"/>
      <c r="GFB52" s="201"/>
      <c r="GFC52" s="201"/>
      <c r="GFD52" s="201"/>
      <c r="GFE52" s="201"/>
      <c r="GFF52" s="201"/>
      <c r="GFG52" s="201"/>
      <c r="GFH52" s="201"/>
      <c r="GFI52" s="201"/>
      <c r="GFJ52" s="201"/>
      <c r="GFK52" s="201"/>
      <c r="GFL52" s="201"/>
      <c r="GFM52" s="201"/>
      <c r="GFN52" s="201"/>
      <c r="GFO52" s="201"/>
      <c r="GFP52" s="201"/>
      <c r="GFQ52" s="201"/>
      <c r="GFR52" s="201"/>
      <c r="GFS52" s="201"/>
      <c r="GFT52" s="201"/>
      <c r="GFU52" s="201"/>
      <c r="GFV52" s="201"/>
      <c r="GFW52" s="201"/>
      <c r="GFX52" s="201"/>
      <c r="GFY52" s="201"/>
      <c r="GFZ52" s="201"/>
      <c r="GGA52" s="201"/>
      <c r="GGB52" s="201"/>
      <c r="GGC52" s="201"/>
      <c r="GGD52" s="201"/>
      <c r="GGE52" s="201"/>
      <c r="GGF52" s="201"/>
      <c r="GGG52" s="201"/>
      <c r="GGH52" s="201"/>
      <c r="GGI52" s="201"/>
      <c r="GGJ52" s="201"/>
      <c r="GGK52" s="201"/>
      <c r="GGL52" s="201"/>
      <c r="GGM52" s="201"/>
      <c r="GGN52" s="201"/>
      <c r="GGO52" s="201"/>
      <c r="GGP52" s="201"/>
      <c r="GGQ52" s="201"/>
      <c r="GGR52" s="201"/>
      <c r="GGS52" s="201"/>
      <c r="GGT52" s="201"/>
      <c r="GGU52" s="201"/>
      <c r="GGV52" s="201"/>
      <c r="GGW52" s="201"/>
      <c r="GGX52" s="201"/>
      <c r="GGY52" s="201"/>
      <c r="GGZ52" s="201"/>
      <c r="GHA52" s="201"/>
      <c r="GHB52" s="201"/>
      <c r="GHC52" s="201"/>
      <c r="GHD52" s="201"/>
      <c r="GHE52" s="201"/>
      <c r="GHF52" s="201"/>
      <c r="GHG52" s="201"/>
      <c r="GHH52" s="201"/>
      <c r="GHI52" s="201"/>
      <c r="GHJ52" s="201"/>
      <c r="GHK52" s="201"/>
      <c r="GHL52" s="201"/>
      <c r="GHM52" s="201"/>
      <c r="GHN52" s="201"/>
      <c r="GHO52" s="201"/>
      <c r="GHP52" s="201"/>
      <c r="GHQ52" s="201"/>
      <c r="GHR52" s="201"/>
      <c r="GHS52" s="201"/>
      <c r="GHT52" s="201"/>
      <c r="GHU52" s="201"/>
      <c r="GHV52" s="201"/>
      <c r="GHW52" s="201"/>
      <c r="GHX52" s="201"/>
      <c r="GHY52" s="201"/>
      <c r="GHZ52" s="201"/>
      <c r="GIA52" s="201"/>
      <c r="GIB52" s="201"/>
      <c r="GIC52" s="201"/>
      <c r="GID52" s="201"/>
      <c r="GIE52" s="201"/>
      <c r="GIF52" s="201"/>
      <c r="GIG52" s="201"/>
      <c r="GIH52" s="201"/>
      <c r="GII52" s="201"/>
      <c r="GIJ52" s="201"/>
      <c r="GIK52" s="201"/>
      <c r="GIL52" s="201"/>
      <c r="GIM52" s="201"/>
      <c r="GIN52" s="201"/>
      <c r="GIO52" s="201"/>
      <c r="GIP52" s="201"/>
      <c r="GIQ52" s="201"/>
      <c r="GIR52" s="201"/>
      <c r="GIS52" s="201"/>
      <c r="GIT52" s="201"/>
      <c r="GIU52" s="201"/>
      <c r="GIV52" s="201"/>
      <c r="GIW52" s="201"/>
      <c r="GIX52" s="201"/>
      <c r="GIY52" s="201"/>
      <c r="GIZ52" s="201"/>
      <c r="GJA52" s="201"/>
      <c r="GJB52" s="201"/>
      <c r="GJC52" s="201"/>
      <c r="GJD52" s="201"/>
      <c r="GJE52" s="201"/>
      <c r="GJF52" s="201"/>
      <c r="GJG52" s="201"/>
      <c r="GJH52" s="201"/>
      <c r="GJI52" s="201"/>
      <c r="GJJ52" s="201"/>
      <c r="GJK52" s="201"/>
      <c r="GJL52" s="201"/>
      <c r="GJM52" s="201"/>
      <c r="GJN52" s="201"/>
      <c r="GJO52" s="201"/>
      <c r="GJP52" s="201"/>
      <c r="GJQ52" s="201"/>
      <c r="GJR52" s="201"/>
      <c r="GJS52" s="201"/>
      <c r="GJT52" s="201"/>
      <c r="GJU52" s="201"/>
      <c r="GJV52" s="201"/>
      <c r="GJW52" s="201"/>
      <c r="GJX52" s="201"/>
      <c r="GJY52" s="201"/>
      <c r="GJZ52" s="201"/>
      <c r="GKA52" s="201"/>
      <c r="GKB52" s="201"/>
      <c r="GKC52" s="201"/>
      <c r="GKD52" s="201"/>
      <c r="GKE52" s="201"/>
      <c r="GKF52" s="201"/>
      <c r="GKG52" s="201"/>
      <c r="GKH52" s="201"/>
      <c r="GKI52" s="201"/>
      <c r="GKJ52" s="201"/>
      <c r="GKK52" s="201"/>
      <c r="GKL52" s="201"/>
      <c r="GKM52" s="201"/>
      <c r="GKN52" s="201"/>
      <c r="GKO52" s="201"/>
      <c r="GKP52" s="201"/>
      <c r="GKQ52" s="201"/>
      <c r="GKR52" s="201"/>
      <c r="GKS52" s="201"/>
      <c r="GKT52" s="201"/>
      <c r="GKU52" s="201"/>
      <c r="GKV52" s="201"/>
      <c r="GKW52" s="201"/>
      <c r="GKX52" s="201"/>
      <c r="GKY52" s="201"/>
      <c r="GKZ52" s="201"/>
      <c r="GLA52" s="201"/>
      <c r="GLB52" s="201"/>
      <c r="GLC52" s="201"/>
      <c r="GLD52" s="201"/>
      <c r="GLE52" s="201"/>
      <c r="GLF52" s="201"/>
      <c r="GLG52" s="201"/>
      <c r="GLH52" s="201"/>
      <c r="GLI52" s="201"/>
      <c r="GLJ52" s="201"/>
      <c r="GLK52" s="201"/>
      <c r="GLL52" s="201"/>
      <c r="GLM52" s="201"/>
      <c r="GLN52" s="201"/>
      <c r="GLO52" s="201"/>
      <c r="GLP52" s="201"/>
      <c r="GLQ52" s="201"/>
      <c r="GLR52" s="201"/>
      <c r="GLS52" s="201"/>
      <c r="GLT52" s="201"/>
      <c r="GLU52" s="201"/>
      <c r="GLV52" s="201"/>
      <c r="GLW52" s="201"/>
      <c r="GLX52" s="201"/>
      <c r="GLY52" s="201"/>
      <c r="GLZ52" s="201"/>
      <c r="GMA52" s="201"/>
      <c r="GMB52" s="201"/>
      <c r="GMC52" s="201"/>
      <c r="GMD52" s="201"/>
      <c r="GME52" s="201"/>
      <c r="GMF52" s="201"/>
      <c r="GMG52" s="201"/>
      <c r="GMH52" s="201"/>
      <c r="GMI52" s="201"/>
      <c r="GMJ52" s="201"/>
      <c r="GMK52" s="201"/>
      <c r="GML52" s="201"/>
      <c r="GMM52" s="201"/>
      <c r="GMN52" s="201"/>
      <c r="GMO52" s="201"/>
      <c r="GMP52" s="201"/>
      <c r="GMQ52" s="201"/>
      <c r="GMR52" s="201"/>
      <c r="GMS52" s="201"/>
      <c r="GMT52" s="201"/>
      <c r="GMU52" s="201"/>
      <c r="GMV52" s="201"/>
      <c r="GMW52" s="201"/>
      <c r="GMX52" s="201"/>
      <c r="GMY52" s="201"/>
      <c r="GMZ52" s="201"/>
      <c r="GNA52" s="201"/>
      <c r="GNB52" s="201"/>
      <c r="GNC52" s="201"/>
      <c r="GND52" s="201"/>
      <c r="GNE52" s="201"/>
      <c r="GNF52" s="201"/>
      <c r="GNG52" s="201"/>
      <c r="GNH52" s="201"/>
      <c r="GNI52" s="201"/>
      <c r="GNJ52" s="201"/>
      <c r="GNK52" s="201"/>
      <c r="GNL52" s="201"/>
      <c r="GNM52" s="201"/>
      <c r="GNN52" s="201"/>
      <c r="GNO52" s="201"/>
      <c r="GNP52" s="201"/>
      <c r="GNQ52" s="201"/>
      <c r="GNR52" s="201"/>
      <c r="GNS52" s="201"/>
      <c r="GNT52" s="201"/>
      <c r="GNU52" s="201"/>
      <c r="GNV52" s="201"/>
      <c r="GNW52" s="201"/>
      <c r="GNX52" s="201"/>
      <c r="GNY52" s="201"/>
      <c r="GNZ52" s="201"/>
      <c r="GOA52" s="201"/>
      <c r="GOB52" s="201"/>
      <c r="GOC52" s="201"/>
      <c r="GOD52" s="201"/>
      <c r="GOE52" s="201"/>
      <c r="GOF52" s="201"/>
      <c r="GOG52" s="201"/>
      <c r="GOH52" s="201"/>
      <c r="GOI52" s="201"/>
      <c r="GOJ52" s="201"/>
      <c r="GOK52" s="201"/>
      <c r="GOL52" s="201"/>
      <c r="GOM52" s="201"/>
      <c r="GON52" s="201"/>
      <c r="GOO52" s="201"/>
      <c r="GOP52" s="201"/>
      <c r="GOQ52" s="201"/>
      <c r="GOR52" s="201"/>
      <c r="GOS52" s="201"/>
      <c r="GOT52" s="201"/>
      <c r="GOU52" s="201"/>
      <c r="GOV52" s="201"/>
      <c r="GOW52" s="201"/>
      <c r="GOX52" s="201"/>
      <c r="GOY52" s="201"/>
      <c r="GOZ52" s="201"/>
      <c r="GPA52" s="201"/>
      <c r="GPB52" s="201"/>
      <c r="GPC52" s="201"/>
      <c r="GPD52" s="201"/>
      <c r="GPE52" s="201"/>
      <c r="GPF52" s="201"/>
      <c r="GPG52" s="201"/>
      <c r="GPH52" s="201"/>
      <c r="GPI52" s="201"/>
      <c r="GPJ52" s="201"/>
      <c r="GPK52" s="201"/>
      <c r="GPL52" s="201"/>
      <c r="GPM52" s="201"/>
      <c r="GPN52" s="201"/>
      <c r="GPO52" s="201"/>
      <c r="GPP52" s="201"/>
      <c r="GPQ52" s="201"/>
      <c r="GPR52" s="201"/>
      <c r="GPS52" s="201"/>
      <c r="GPT52" s="201"/>
      <c r="GPU52" s="201"/>
      <c r="GPV52" s="201"/>
      <c r="GPW52" s="201"/>
      <c r="GPX52" s="201"/>
      <c r="GPY52" s="201"/>
      <c r="GPZ52" s="201"/>
      <c r="GQA52" s="201"/>
      <c r="GQB52" s="201"/>
      <c r="GQC52" s="201"/>
      <c r="GQD52" s="201"/>
      <c r="GQE52" s="201"/>
      <c r="GQF52" s="201"/>
      <c r="GQG52" s="201"/>
      <c r="GQH52" s="201"/>
      <c r="GQI52" s="201"/>
      <c r="GQJ52" s="201"/>
      <c r="GQK52" s="201"/>
      <c r="GQL52" s="201"/>
      <c r="GQM52" s="201"/>
      <c r="GQN52" s="201"/>
      <c r="GQO52" s="201"/>
      <c r="GQP52" s="201"/>
      <c r="GQQ52" s="201"/>
      <c r="GQR52" s="201"/>
      <c r="GQS52" s="201"/>
      <c r="GQT52" s="201"/>
      <c r="GQU52" s="201"/>
      <c r="GQV52" s="201"/>
      <c r="GQW52" s="201"/>
      <c r="GQX52" s="201"/>
      <c r="GQY52" s="201"/>
      <c r="GQZ52" s="201"/>
      <c r="GRA52" s="201"/>
      <c r="GRB52" s="201"/>
      <c r="GRC52" s="201"/>
      <c r="GRD52" s="201"/>
      <c r="GRE52" s="201"/>
      <c r="GRF52" s="201"/>
      <c r="GRG52" s="201"/>
      <c r="GRH52" s="201"/>
      <c r="GRI52" s="201"/>
      <c r="GRJ52" s="201"/>
      <c r="GRK52" s="201"/>
      <c r="GRL52" s="201"/>
      <c r="GRM52" s="201"/>
      <c r="GRN52" s="201"/>
      <c r="GRO52" s="201"/>
      <c r="GRP52" s="201"/>
      <c r="GRQ52" s="201"/>
      <c r="GRR52" s="201"/>
      <c r="GRS52" s="201"/>
      <c r="GRT52" s="201"/>
      <c r="GRU52" s="201"/>
      <c r="GRV52" s="201"/>
      <c r="GRW52" s="201"/>
      <c r="GRX52" s="201"/>
      <c r="GRY52" s="201"/>
      <c r="GRZ52" s="201"/>
      <c r="GSA52" s="201"/>
      <c r="GSB52" s="201"/>
      <c r="GSC52" s="201"/>
      <c r="GSD52" s="201"/>
      <c r="GSE52" s="201"/>
      <c r="GSF52" s="201"/>
      <c r="GSG52" s="201"/>
      <c r="GSH52" s="201"/>
      <c r="GSI52" s="201"/>
      <c r="GSJ52" s="201"/>
      <c r="GSK52" s="201"/>
      <c r="GSL52" s="201"/>
      <c r="GSM52" s="201"/>
      <c r="GSN52" s="201"/>
      <c r="GSO52" s="201"/>
      <c r="GSP52" s="201"/>
      <c r="GSQ52" s="201"/>
      <c r="GSR52" s="201"/>
      <c r="GSS52" s="201"/>
      <c r="GST52" s="201"/>
      <c r="GSU52" s="201"/>
      <c r="GSV52" s="201"/>
      <c r="GSW52" s="201"/>
      <c r="GSX52" s="201"/>
      <c r="GSY52" s="201"/>
      <c r="GSZ52" s="201"/>
      <c r="GTA52" s="201"/>
      <c r="GTB52" s="201"/>
      <c r="GTC52" s="201"/>
      <c r="GTD52" s="201"/>
      <c r="GTE52" s="201"/>
      <c r="GTF52" s="201"/>
      <c r="GTG52" s="201"/>
      <c r="GTH52" s="201"/>
      <c r="GTI52" s="201"/>
      <c r="GTJ52" s="201"/>
      <c r="GTK52" s="201"/>
      <c r="GTL52" s="201"/>
      <c r="GTM52" s="201"/>
      <c r="GTN52" s="201"/>
      <c r="GTO52" s="201"/>
      <c r="GTP52" s="201"/>
      <c r="GTQ52" s="201"/>
      <c r="GTR52" s="201"/>
      <c r="GTS52" s="201"/>
      <c r="GTT52" s="201"/>
      <c r="GTU52" s="201"/>
      <c r="GTV52" s="201"/>
      <c r="GTW52" s="201"/>
      <c r="GTX52" s="201"/>
      <c r="GTY52" s="201"/>
      <c r="GTZ52" s="201"/>
      <c r="GUA52" s="201"/>
      <c r="GUB52" s="201"/>
      <c r="GUC52" s="201"/>
      <c r="GUD52" s="201"/>
      <c r="GUE52" s="201"/>
      <c r="GUF52" s="201"/>
      <c r="GUG52" s="201"/>
      <c r="GUH52" s="201"/>
      <c r="GUI52" s="201"/>
      <c r="GUJ52" s="201"/>
      <c r="GUK52" s="201"/>
      <c r="GUL52" s="201"/>
      <c r="GUM52" s="201"/>
      <c r="GUN52" s="201"/>
      <c r="GUO52" s="201"/>
      <c r="GUP52" s="201"/>
      <c r="GUQ52" s="201"/>
      <c r="GUR52" s="201"/>
      <c r="GUS52" s="201"/>
      <c r="GUT52" s="201"/>
      <c r="GUU52" s="201"/>
      <c r="GUV52" s="201"/>
      <c r="GUW52" s="201"/>
      <c r="GUX52" s="201"/>
      <c r="GUY52" s="201"/>
      <c r="GUZ52" s="201"/>
      <c r="GVA52" s="201"/>
      <c r="GVB52" s="201"/>
      <c r="GVC52" s="201"/>
      <c r="GVD52" s="201"/>
      <c r="GVE52" s="201"/>
      <c r="GVF52" s="201"/>
      <c r="GVG52" s="201"/>
      <c r="GVH52" s="201"/>
      <c r="GVI52" s="201"/>
      <c r="GVJ52" s="201"/>
      <c r="GVK52" s="201"/>
      <c r="GVL52" s="201"/>
      <c r="GVM52" s="201"/>
      <c r="GVN52" s="201"/>
      <c r="GVO52" s="201"/>
      <c r="GVP52" s="201"/>
      <c r="GVQ52" s="201"/>
      <c r="GVR52" s="201"/>
      <c r="GVS52" s="201"/>
      <c r="GVT52" s="201"/>
      <c r="GVU52" s="201"/>
      <c r="GVV52" s="201"/>
      <c r="GVW52" s="201"/>
      <c r="GVX52" s="201"/>
      <c r="GVY52" s="201"/>
      <c r="GVZ52" s="201"/>
      <c r="GWA52" s="201"/>
      <c r="GWB52" s="201"/>
      <c r="GWC52" s="201"/>
      <c r="GWD52" s="201"/>
      <c r="GWE52" s="201"/>
      <c r="GWF52" s="201"/>
      <c r="GWG52" s="201"/>
      <c r="GWH52" s="201"/>
      <c r="GWI52" s="201"/>
      <c r="GWJ52" s="201"/>
      <c r="GWK52" s="201"/>
      <c r="GWL52" s="201"/>
      <c r="GWM52" s="201"/>
      <c r="GWN52" s="201"/>
      <c r="GWO52" s="201"/>
      <c r="GWP52" s="201"/>
      <c r="GWQ52" s="201"/>
      <c r="GWR52" s="201"/>
      <c r="GWS52" s="201"/>
      <c r="GWT52" s="201"/>
      <c r="GWU52" s="201"/>
      <c r="GWV52" s="201"/>
      <c r="GWW52" s="201"/>
      <c r="GWX52" s="201"/>
      <c r="GWY52" s="201"/>
      <c r="GWZ52" s="201"/>
      <c r="GXA52" s="201"/>
      <c r="GXB52" s="201"/>
      <c r="GXC52" s="201"/>
      <c r="GXD52" s="201"/>
      <c r="GXE52" s="201"/>
      <c r="GXF52" s="201"/>
      <c r="GXG52" s="201"/>
      <c r="GXH52" s="201"/>
      <c r="GXI52" s="201"/>
      <c r="GXJ52" s="201"/>
      <c r="GXK52" s="201"/>
      <c r="GXL52" s="201"/>
      <c r="GXM52" s="201"/>
      <c r="GXN52" s="201"/>
      <c r="GXO52" s="201"/>
      <c r="GXP52" s="201"/>
      <c r="GXQ52" s="201"/>
      <c r="GXR52" s="201"/>
      <c r="GXS52" s="201"/>
      <c r="GXT52" s="201"/>
      <c r="GXU52" s="201"/>
      <c r="GXV52" s="201"/>
      <c r="GXW52" s="201"/>
      <c r="GXX52" s="201"/>
      <c r="GXY52" s="201"/>
      <c r="GXZ52" s="201"/>
      <c r="GYA52" s="201"/>
      <c r="GYB52" s="201"/>
      <c r="GYC52" s="201"/>
      <c r="GYD52" s="201"/>
      <c r="GYE52" s="201"/>
      <c r="GYF52" s="201"/>
      <c r="GYG52" s="201"/>
      <c r="GYH52" s="201"/>
      <c r="GYI52" s="201"/>
      <c r="GYJ52" s="201"/>
      <c r="GYK52" s="201"/>
      <c r="GYL52" s="201"/>
      <c r="GYM52" s="201"/>
      <c r="GYN52" s="201"/>
      <c r="GYO52" s="201"/>
      <c r="GYP52" s="201"/>
      <c r="GYQ52" s="201"/>
      <c r="GYR52" s="201"/>
      <c r="GYS52" s="201"/>
      <c r="GYT52" s="201"/>
      <c r="GYU52" s="201"/>
      <c r="GYV52" s="201"/>
      <c r="GYW52" s="201"/>
      <c r="GYX52" s="201"/>
      <c r="GYY52" s="201"/>
      <c r="GYZ52" s="201"/>
      <c r="GZA52" s="201"/>
      <c r="GZB52" s="201"/>
      <c r="GZC52" s="201"/>
      <c r="GZD52" s="201"/>
      <c r="GZE52" s="201"/>
      <c r="GZF52" s="201"/>
      <c r="GZG52" s="201"/>
      <c r="GZH52" s="201"/>
      <c r="GZI52" s="201"/>
      <c r="GZJ52" s="201"/>
      <c r="GZK52" s="201"/>
      <c r="GZL52" s="201"/>
      <c r="GZM52" s="201"/>
      <c r="GZN52" s="201"/>
      <c r="GZO52" s="201"/>
      <c r="GZP52" s="201"/>
      <c r="GZQ52" s="201"/>
      <c r="GZR52" s="201"/>
      <c r="GZS52" s="201"/>
      <c r="GZT52" s="201"/>
      <c r="GZU52" s="201"/>
      <c r="GZV52" s="201"/>
      <c r="GZW52" s="201"/>
      <c r="GZX52" s="201"/>
      <c r="GZY52" s="201"/>
      <c r="GZZ52" s="201"/>
      <c r="HAA52" s="201"/>
      <c r="HAB52" s="201"/>
      <c r="HAC52" s="201"/>
      <c r="HAD52" s="201"/>
      <c r="HAE52" s="201"/>
      <c r="HAF52" s="201"/>
      <c r="HAG52" s="201"/>
      <c r="HAH52" s="201"/>
      <c r="HAI52" s="201"/>
      <c r="HAJ52" s="201"/>
      <c r="HAK52" s="201"/>
      <c r="HAL52" s="201"/>
      <c r="HAM52" s="201"/>
      <c r="HAN52" s="201"/>
      <c r="HAO52" s="201"/>
      <c r="HAP52" s="201"/>
      <c r="HAQ52" s="201"/>
      <c r="HAR52" s="201"/>
      <c r="HAS52" s="201"/>
      <c r="HAT52" s="201"/>
      <c r="HAU52" s="201"/>
      <c r="HAV52" s="201"/>
      <c r="HAW52" s="201"/>
      <c r="HAX52" s="201"/>
      <c r="HAY52" s="201"/>
      <c r="HAZ52" s="201"/>
      <c r="HBA52" s="201"/>
      <c r="HBB52" s="201"/>
      <c r="HBC52" s="201"/>
      <c r="HBD52" s="201"/>
      <c r="HBE52" s="201"/>
      <c r="HBF52" s="201"/>
      <c r="HBG52" s="201"/>
      <c r="HBH52" s="201"/>
      <c r="HBI52" s="201"/>
      <c r="HBJ52" s="201"/>
      <c r="HBK52" s="201"/>
      <c r="HBL52" s="201"/>
      <c r="HBM52" s="201"/>
      <c r="HBN52" s="201"/>
      <c r="HBO52" s="201"/>
      <c r="HBP52" s="201"/>
      <c r="HBQ52" s="201"/>
      <c r="HBR52" s="201"/>
      <c r="HBS52" s="201"/>
      <c r="HBT52" s="201"/>
      <c r="HBU52" s="201"/>
      <c r="HBV52" s="201"/>
      <c r="HBW52" s="201"/>
      <c r="HBX52" s="201"/>
      <c r="HBY52" s="201"/>
      <c r="HBZ52" s="201"/>
      <c r="HCA52" s="201"/>
      <c r="HCB52" s="201"/>
      <c r="HCC52" s="201"/>
      <c r="HCD52" s="201"/>
      <c r="HCE52" s="201"/>
      <c r="HCF52" s="201"/>
      <c r="HCG52" s="201"/>
      <c r="HCH52" s="201"/>
      <c r="HCI52" s="201"/>
      <c r="HCJ52" s="201"/>
      <c r="HCK52" s="201"/>
      <c r="HCL52" s="201"/>
      <c r="HCM52" s="201"/>
      <c r="HCN52" s="201"/>
      <c r="HCO52" s="201"/>
      <c r="HCP52" s="201"/>
      <c r="HCQ52" s="201"/>
      <c r="HCR52" s="201"/>
      <c r="HCS52" s="201"/>
      <c r="HCT52" s="201"/>
      <c r="HCU52" s="201"/>
      <c r="HCV52" s="201"/>
      <c r="HCW52" s="201"/>
      <c r="HCX52" s="201"/>
      <c r="HCY52" s="201"/>
      <c r="HCZ52" s="201"/>
      <c r="HDA52" s="201"/>
      <c r="HDB52" s="201"/>
      <c r="HDC52" s="201"/>
      <c r="HDD52" s="201"/>
      <c r="HDE52" s="201"/>
      <c r="HDF52" s="201"/>
      <c r="HDG52" s="201"/>
      <c r="HDH52" s="201"/>
      <c r="HDI52" s="201"/>
      <c r="HDJ52" s="201"/>
      <c r="HDK52" s="201"/>
      <c r="HDL52" s="201"/>
      <c r="HDM52" s="201"/>
      <c r="HDN52" s="201"/>
      <c r="HDO52" s="201"/>
      <c r="HDP52" s="201"/>
      <c r="HDQ52" s="201"/>
      <c r="HDR52" s="201"/>
      <c r="HDS52" s="201"/>
      <c r="HDT52" s="201"/>
      <c r="HDU52" s="201"/>
      <c r="HDV52" s="201"/>
      <c r="HDW52" s="201"/>
      <c r="HDX52" s="201"/>
      <c r="HDY52" s="201"/>
      <c r="HDZ52" s="201"/>
      <c r="HEA52" s="201"/>
      <c r="HEB52" s="201"/>
      <c r="HEC52" s="201"/>
      <c r="HED52" s="201"/>
      <c r="HEE52" s="201"/>
      <c r="HEF52" s="201"/>
      <c r="HEG52" s="201"/>
      <c r="HEH52" s="201"/>
      <c r="HEI52" s="201"/>
      <c r="HEJ52" s="201"/>
      <c r="HEK52" s="201"/>
      <c r="HEL52" s="201"/>
      <c r="HEM52" s="201"/>
      <c r="HEN52" s="201"/>
      <c r="HEO52" s="201"/>
      <c r="HEP52" s="201"/>
      <c r="HEQ52" s="201"/>
      <c r="HER52" s="201"/>
      <c r="HES52" s="201"/>
      <c r="HET52" s="201"/>
      <c r="HEU52" s="201"/>
      <c r="HEV52" s="201"/>
      <c r="HEW52" s="201"/>
      <c r="HEX52" s="201"/>
      <c r="HEY52" s="201"/>
      <c r="HEZ52" s="201"/>
      <c r="HFA52" s="201"/>
      <c r="HFB52" s="201"/>
      <c r="HFC52" s="201"/>
      <c r="HFD52" s="201"/>
      <c r="HFE52" s="201"/>
      <c r="HFF52" s="201"/>
      <c r="HFG52" s="201"/>
      <c r="HFH52" s="201"/>
      <c r="HFI52" s="201"/>
      <c r="HFJ52" s="201"/>
      <c r="HFK52" s="201"/>
      <c r="HFL52" s="201"/>
      <c r="HFM52" s="201"/>
      <c r="HFN52" s="201"/>
      <c r="HFO52" s="201"/>
      <c r="HFP52" s="201"/>
      <c r="HFQ52" s="201"/>
      <c r="HFR52" s="201"/>
      <c r="HFS52" s="201"/>
      <c r="HFT52" s="201"/>
      <c r="HFU52" s="201"/>
      <c r="HFV52" s="201"/>
      <c r="HFW52" s="201"/>
      <c r="HFX52" s="201"/>
      <c r="HFY52" s="201"/>
      <c r="HFZ52" s="201"/>
      <c r="HGA52" s="201"/>
      <c r="HGB52" s="201"/>
      <c r="HGC52" s="201"/>
      <c r="HGD52" s="201"/>
      <c r="HGE52" s="201"/>
      <c r="HGF52" s="201"/>
      <c r="HGG52" s="201"/>
      <c r="HGH52" s="201"/>
      <c r="HGI52" s="201"/>
      <c r="HGJ52" s="201"/>
      <c r="HGK52" s="201"/>
      <c r="HGL52" s="201"/>
      <c r="HGM52" s="201"/>
      <c r="HGN52" s="201"/>
      <c r="HGO52" s="201"/>
      <c r="HGP52" s="201"/>
      <c r="HGQ52" s="201"/>
      <c r="HGR52" s="201"/>
      <c r="HGS52" s="201"/>
      <c r="HGT52" s="201"/>
      <c r="HGU52" s="201"/>
      <c r="HGV52" s="201"/>
      <c r="HGW52" s="201"/>
      <c r="HGX52" s="201"/>
      <c r="HGY52" s="201"/>
      <c r="HGZ52" s="201"/>
      <c r="HHA52" s="201"/>
      <c r="HHB52" s="201"/>
      <c r="HHC52" s="201"/>
      <c r="HHD52" s="201"/>
      <c r="HHE52" s="201"/>
      <c r="HHF52" s="201"/>
      <c r="HHG52" s="201"/>
      <c r="HHH52" s="201"/>
      <c r="HHI52" s="201"/>
      <c r="HHJ52" s="201"/>
      <c r="HHK52" s="201"/>
      <c r="HHL52" s="201"/>
      <c r="HHM52" s="201"/>
      <c r="HHN52" s="201"/>
      <c r="HHO52" s="201"/>
      <c r="HHP52" s="201"/>
      <c r="HHQ52" s="201"/>
      <c r="HHR52" s="201"/>
      <c r="HHS52" s="201"/>
      <c r="HHT52" s="201"/>
      <c r="HHU52" s="201"/>
      <c r="HHV52" s="201"/>
      <c r="HHW52" s="201"/>
      <c r="HHX52" s="201"/>
      <c r="HHY52" s="201"/>
      <c r="HHZ52" s="201"/>
      <c r="HIA52" s="201"/>
      <c r="HIB52" s="201"/>
      <c r="HIC52" s="201"/>
      <c r="HID52" s="201"/>
      <c r="HIE52" s="201"/>
      <c r="HIF52" s="201"/>
      <c r="HIG52" s="201"/>
      <c r="HIH52" s="201"/>
      <c r="HII52" s="201"/>
      <c r="HIJ52" s="201"/>
      <c r="HIK52" s="201"/>
      <c r="HIL52" s="201"/>
      <c r="HIM52" s="201"/>
      <c r="HIN52" s="201"/>
      <c r="HIO52" s="201"/>
      <c r="HIP52" s="201"/>
      <c r="HIQ52" s="201"/>
      <c r="HIR52" s="201"/>
      <c r="HIS52" s="201"/>
      <c r="HIT52" s="201"/>
      <c r="HIU52" s="201"/>
      <c r="HIV52" s="201"/>
      <c r="HIW52" s="201"/>
      <c r="HIX52" s="201"/>
      <c r="HIY52" s="201"/>
      <c r="HIZ52" s="201"/>
      <c r="HJA52" s="201"/>
      <c r="HJB52" s="201"/>
      <c r="HJC52" s="201"/>
      <c r="HJD52" s="201"/>
      <c r="HJE52" s="201"/>
      <c r="HJF52" s="201"/>
      <c r="HJG52" s="201"/>
      <c r="HJH52" s="201"/>
      <c r="HJI52" s="201"/>
      <c r="HJJ52" s="201"/>
      <c r="HJK52" s="201"/>
      <c r="HJL52" s="201"/>
      <c r="HJM52" s="201"/>
      <c r="HJN52" s="201"/>
      <c r="HJO52" s="201"/>
      <c r="HJP52" s="201"/>
      <c r="HJQ52" s="201"/>
      <c r="HJR52" s="201"/>
      <c r="HJS52" s="201"/>
      <c r="HJT52" s="201"/>
      <c r="HJU52" s="201"/>
      <c r="HJV52" s="201"/>
      <c r="HJW52" s="201"/>
      <c r="HJX52" s="201"/>
      <c r="HJY52" s="201"/>
      <c r="HJZ52" s="201"/>
      <c r="HKA52" s="201"/>
      <c r="HKB52" s="201"/>
      <c r="HKC52" s="201"/>
      <c r="HKD52" s="201"/>
      <c r="HKE52" s="201"/>
      <c r="HKF52" s="201"/>
      <c r="HKG52" s="201"/>
      <c r="HKH52" s="201"/>
      <c r="HKI52" s="201"/>
      <c r="HKJ52" s="201"/>
      <c r="HKK52" s="201"/>
      <c r="HKL52" s="201"/>
      <c r="HKM52" s="201"/>
      <c r="HKN52" s="201"/>
      <c r="HKO52" s="201"/>
      <c r="HKP52" s="201"/>
      <c r="HKQ52" s="201"/>
      <c r="HKR52" s="201"/>
      <c r="HKS52" s="201"/>
      <c r="HKT52" s="201"/>
      <c r="HKU52" s="201"/>
      <c r="HKV52" s="201"/>
      <c r="HKW52" s="201"/>
      <c r="HKX52" s="201"/>
      <c r="HKY52" s="201"/>
      <c r="HKZ52" s="201"/>
      <c r="HLA52" s="201"/>
      <c r="HLB52" s="201"/>
      <c r="HLC52" s="201"/>
      <c r="HLD52" s="201"/>
      <c r="HLE52" s="201"/>
      <c r="HLF52" s="201"/>
      <c r="HLG52" s="201"/>
      <c r="HLH52" s="201"/>
      <c r="HLI52" s="201"/>
      <c r="HLJ52" s="201"/>
      <c r="HLK52" s="201"/>
      <c r="HLL52" s="201"/>
      <c r="HLM52" s="201"/>
      <c r="HLN52" s="201"/>
      <c r="HLO52" s="201"/>
      <c r="HLP52" s="201"/>
      <c r="HLQ52" s="201"/>
      <c r="HLR52" s="201"/>
      <c r="HLS52" s="201"/>
      <c r="HLT52" s="201"/>
      <c r="HLU52" s="201"/>
      <c r="HLV52" s="201"/>
      <c r="HLW52" s="201"/>
      <c r="HLX52" s="201"/>
      <c r="HLY52" s="201"/>
      <c r="HLZ52" s="201"/>
      <c r="HMA52" s="201"/>
      <c r="HMB52" s="201"/>
      <c r="HMC52" s="201"/>
      <c r="HMD52" s="201"/>
      <c r="HME52" s="201"/>
      <c r="HMF52" s="201"/>
      <c r="HMG52" s="201"/>
      <c r="HMH52" s="201"/>
      <c r="HMI52" s="201"/>
      <c r="HMJ52" s="201"/>
      <c r="HMK52" s="201"/>
      <c r="HML52" s="201"/>
      <c r="HMM52" s="201"/>
      <c r="HMN52" s="201"/>
      <c r="HMO52" s="201"/>
      <c r="HMP52" s="201"/>
      <c r="HMQ52" s="201"/>
      <c r="HMR52" s="201"/>
      <c r="HMS52" s="201"/>
      <c r="HMT52" s="201"/>
      <c r="HMU52" s="201"/>
      <c r="HMV52" s="201"/>
      <c r="HMW52" s="201"/>
      <c r="HMX52" s="201"/>
      <c r="HMY52" s="201"/>
      <c r="HMZ52" s="201"/>
      <c r="HNA52" s="201"/>
      <c r="HNB52" s="201"/>
      <c r="HNC52" s="201"/>
      <c r="HND52" s="201"/>
      <c r="HNE52" s="201"/>
      <c r="HNF52" s="201"/>
      <c r="HNG52" s="201"/>
      <c r="HNH52" s="201"/>
      <c r="HNI52" s="201"/>
      <c r="HNJ52" s="201"/>
      <c r="HNK52" s="201"/>
      <c r="HNL52" s="201"/>
      <c r="HNM52" s="201"/>
      <c r="HNN52" s="201"/>
      <c r="HNO52" s="201"/>
      <c r="HNP52" s="201"/>
      <c r="HNQ52" s="201"/>
      <c r="HNR52" s="201"/>
      <c r="HNS52" s="201"/>
      <c r="HNT52" s="201"/>
      <c r="HNU52" s="201"/>
      <c r="HNV52" s="201"/>
      <c r="HNW52" s="201"/>
      <c r="HNX52" s="201"/>
      <c r="HNY52" s="201"/>
      <c r="HNZ52" s="201"/>
      <c r="HOA52" s="201"/>
      <c r="HOB52" s="201"/>
      <c r="HOC52" s="201"/>
      <c r="HOD52" s="201"/>
      <c r="HOE52" s="201"/>
      <c r="HOF52" s="201"/>
      <c r="HOG52" s="201"/>
      <c r="HOH52" s="201"/>
      <c r="HOI52" s="201"/>
      <c r="HOJ52" s="201"/>
      <c r="HOK52" s="201"/>
      <c r="HOL52" s="201"/>
      <c r="HOM52" s="201"/>
      <c r="HON52" s="201"/>
      <c r="HOO52" s="201"/>
      <c r="HOP52" s="201"/>
      <c r="HOQ52" s="201"/>
      <c r="HOR52" s="201"/>
      <c r="HOS52" s="201"/>
      <c r="HOT52" s="201"/>
      <c r="HOU52" s="201"/>
      <c r="HOV52" s="201"/>
      <c r="HOW52" s="201"/>
      <c r="HOX52" s="201"/>
      <c r="HOY52" s="201"/>
      <c r="HOZ52" s="201"/>
      <c r="HPA52" s="201"/>
      <c r="HPB52" s="201"/>
      <c r="HPC52" s="201"/>
      <c r="HPD52" s="201"/>
      <c r="HPE52" s="201"/>
      <c r="HPF52" s="201"/>
      <c r="HPG52" s="201"/>
      <c r="HPH52" s="201"/>
      <c r="HPI52" s="201"/>
      <c r="HPJ52" s="201"/>
      <c r="HPK52" s="201"/>
      <c r="HPL52" s="201"/>
      <c r="HPM52" s="201"/>
      <c r="HPN52" s="201"/>
      <c r="HPO52" s="201"/>
      <c r="HPP52" s="201"/>
      <c r="HPQ52" s="201"/>
      <c r="HPR52" s="201"/>
      <c r="HPS52" s="201"/>
      <c r="HPT52" s="201"/>
      <c r="HPU52" s="201"/>
      <c r="HPV52" s="201"/>
      <c r="HPW52" s="201"/>
      <c r="HPX52" s="201"/>
      <c r="HPY52" s="201"/>
      <c r="HPZ52" s="201"/>
      <c r="HQA52" s="201"/>
      <c r="HQB52" s="201"/>
      <c r="HQC52" s="201"/>
      <c r="HQD52" s="201"/>
      <c r="HQE52" s="201"/>
      <c r="HQF52" s="201"/>
      <c r="HQG52" s="201"/>
      <c r="HQH52" s="201"/>
      <c r="HQI52" s="201"/>
      <c r="HQJ52" s="201"/>
      <c r="HQK52" s="201"/>
      <c r="HQL52" s="201"/>
      <c r="HQM52" s="201"/>
      <c r="HQN52" s="201"/>
      <c r="HQO52" s="201"/>
      <c r="HQP52" s="201"/>
      <c r="HQQ52" s="201"/>
      <c r="HQR52" s="201"/>
      <c r="HQS52" s="201"/>
      <c r="HQT52" s="201"/>
      <c r="HQU52" s="201"/>
      <c r="HQV52" s="201"/>
      <c r="HQW52" s="201"/>
      <c r="HQX52" s="201"/>
      <c r="HQY52" s="201"/>
      <c r="HQZ52" s="201"/>
      <c r="HRA52" s="201"/>
      <c r="HRB52" s="201"/>
      <c r="HRC52" s="201"/>
      <c r="HRD52" s="201"/>
      <c r="HRE52" s="201"/>
      <c r="HRF52" s="201"/>
      <c r="HRG52" s="201"/>
      <c r="HRH52" s="201"/>
      <c r="HRI52" s="201"/>
      <c r="HRJ52" s="201"/>
      <c r="HRK52" s="201"/>
      <c r="HRL52" s="201"/>
      <c r="HRM52" s="201"/>
      <c r="HRN52" s="201"/>
      <c r="HRO52" s="201"/>
      <c r="HRP52" s="201"/>
      <c r="HRQ52" s="201"/>
      <c r="HRR52" s="201"/>
      <c r="HRS52" s="201"/>
      <c r="HRT52" s="201"/>
      <c r="HRU52" s="201"/>
      <c r="HRV52" s="201"/>
      <c r="HRW52" s="201"/>
      <c r="HRX52" s="201"/>
      <c r="HRY52" s="201"/>
      <c r="HRZ52" s="201"/>
      <c r="HSA52" s="201"/>
      <c r="HSB52" s="201"/>
      <c r="HSC52" s="201"/>
      <c r="HSD52" s="201"/>
      <c r="HSE52" s="201"/>
      <c r="HSF52" s="201"/>
      <c r="HSG52" s="201"/>
      <c r="HSH52" s="201"/>
      <c r="HSI52" s="201"/>
      <c r="HSJ52" s="201"/>
      <c r="HSK52" s="201"/>
      <c r="HSL52" s="201"/>
      <c r="HSM52" s="201"/>
      <c r="HSN52" s="201"/>
      <c r="HSO52" s="201"/>
      <c r="HSP52" s="201"/>
      <c r="HSQ52" s="201"/>
      <c r="HSR52" s="201"/>
      <c r="HSS52" s="201"/>
      <c r="HST52" s="201"/>
      <c r="HSU52" s="201"/>
      <c r="HSV52" s="201"/>
      <c r="HSW52" s="201"/>
      <c r="HSX52" s="201"/>
      <c r="HSY52" s="201"/>
      <c r="HSZ52" s="201"/>
      <c r="HTA52" s="201"/>
      <c r="HTB52" s="201"/>
      <c r="HTC52" s="201"/>
      <c r="HTD52" s="201"/>
      <c r="HTE52" s="201"/>
      <c r="HTF52" s="201"/>
      <c r="HTG52" s="201"/>
      <c r="HTH52" s="201"/>
      <c r="HTI52" s="201"/>
      <c r="HTJ52" s="201"/>
      <c r="HTK52" s="201"/>
      <c r="HTL52" s="201"/>
      <c r="HTM52" s="201"/>
      <c r="HTN52" s="201"/>
      <c r="HTO52" s="201"/>
      <c r="HTP52" s="201"/>
      <c r="HTQ52" s="201"/>
      <c r="HTR52" s="201"/>
      <c r="HTS52" s="201"/>
      <c r="HTT52" s="201"/>
      <c r="HTU52" s="201"/>
      <c r="HTV52" s="201"/>
      <c r="HTW52" s="201"/>
      <c r="HTX52" s="201"/>
      <c r="HTY52" s="201"/>
      <c r="HTZ52" s="201"/>
      <c r="HUA52" s="201"/>
      <c r="HUB52" s="201"/>
      <c r="HUC52" s="201"/>
      <c r="HUD52" s="201"/>
      <c r="HUE52" s="201"/>
      <c r="HUF52" s="201"/>
      <c r="HUG52" s="201"/>
      <c r="HUH52" s="201"/>
      <c r="HUI52" s="201"/>
      <c r="HUJ52" s="201"/>
      <c r="HUK52" s="201"/>
      <c r="HUL52" s="201"/>
      <c r="HUM52" s="201"/>
      <c r="HUN52" s="201"/>
      <c r="HUO52" s="201"/>
      <c r="HUP52" s="201"/>
      <c r="HUQ52" s="201"/>
      <c r="HUR52" s="201"/>
      <c r="HUS52" s="201"/>
      <c r="HUT52" s="201"/>
      <c r="HUU52" s="201"/>
      <c r="HUV52" s="201"/>
      <c r="HUW52" s="201"/>
      <c r="HUX52" s="201"/>
      <c r="HUY52" s="201"/>
      <c r="HUZ52" s="201"/>
      <c r="HVA52" s="201"/>
      <c r="HVB52" s="201"/>
      <c r="HVC52" s="201"/>
      <c r="HVD52" s="201"/>
      <c r="HVE52" s="201"/>
      <c r="HVF52" s="201"/>
      <c r="HVG52" s="201"/>
      <c r="HVH52" s="201"/>
      <c r="HVI52" s="201"/>
      <c r="HVJ52" s="201"/>
      <c r="HVK52" s="201"/>
      <c r="HVL52" s="201"/>
      <c r="HVM52" s="201"/>
      <c r="HVN52" s="201"/>
      <c r="HVO52" s="201"/>
      <c r="HVP52" s="201"/>
      <c r="HVQ52" s="201"/>
      <c r="HVR52" s="201"/>
      <c r="HVS52" s="201"/>
      <c r="HVT52" s="201"/>
      <c r="HVU52" s="201"/>
      <c r="HVV52" s="201"/>
      <c r="HVW52" s="201"/>
      <c r="HVX52" s="201"/>
      <c r="HVY52" s="201"/>
      <c r="HVZ52" s="201"/>
      <c r="HWA52" s="201"/>
      <c r="HWB52" s="201"/>
      <c r="HWC52" s="201"/>
      <c r="HWD52" s="201"/>
      <c r="HWE52" s="201"/>
      <c r="HWF52" s="201"/>
      <c r="HWG52" s="201"/>
      <c r="HWH52" s="201"/>
      <c r="HWI52" s="201"/>
      <c r="HWJ52" s="201"/>
      <c r="HWK52" s="201"/>
      <c r="HWL52" s="201"/>
      <c r="HWM52" s="201"/>
      <c r="HWN52" s="201"/>
      <c r="HWO52" s="201"/>
      <c r="HWP52" s="201"/>
      <c r="HWQ52" s="201"/>
      <c r="HWR52" s="201"/>
      <c r="HWS52" s="201"/>
      <c r="HWT52" s="201"/>
      <c r="HWU52" s="201"/>
      <c r="HWV52" s="201"/>
      <c r="HWW52" s="201"/>
      <c r="HWX52" s="201"/>
      <c r="HWY52" s="201"/>
      <c r="HWZ52" s="201"/>
      <c r="HXA52" s="201"/>
      <c r="HXB52" s="201"/>
      <c r="HXC52" s="201"/>
      <c r="HXD52" s="201"/>
      <c r="HXE52" s="201"/>
      <c r="HXF52" s="201"/>
      <c r="HXG52" s="201"/>
      <c r="HXH52" s="201"/>
      <c r="HXI52" s="201"/>
      <c r="HXJ52" s="201"/>
      <c r="HXK52" s="201"/>
      <c r="HXL52" s="201"/>
      <c r="HXM52" s="201"/>
      <c r="HXN52" s="201"/>
      <c r="HXO52" s="201"/>
      <c r="HXP52" s="201"/>
      <c r="HXQ52" s="201"/>
      <c r="HXR52" s="201"/>
      <c r="HXS52" s="201"/>
      <c r="HXT52" s="201"/>
      <c r="HXU52" s="201"/>
      <c r="HXV52" s="201"/>
      <c r="HXW52" s="201"/>
      <c r="HXX52" s="201"/>
      <c r="HXY52" s="201"/>
      <c r="HXZ52" s="201"/>
      <c r="HYA52" s="201"/>
      <c r="HYB52" s="201"/>
      <c r="HYC52" s="201"/>
      <c r="HYD52" s="201"/>
      <c r="HYE52" s="201"/>
      <c r="HYF52" s="201"/>
      <c r="HYG52" s="201"/>
      <c r="HYH52" s="201"/>
      <c r="HYI52" s="201"/>
      <c r="HYJ52" s="201"/>
      <c r="HYK52" s="201"/>
      <c r="HYL52" s="201"/>
      <c r="HYM52" s="201"/>
      <c r="HYN52" s="201"/>
      <c r="HYO52" s="201"/>
      <c r="HYP52" s="201"/>
      <c r="HYQ52" s="201"/>
      <c r="HYR52" s="201"/>
      <c r="HYS52" s="201"/>
      <c r="HYT52" s="201"/>
      <c r="HYU52" s="201"/>
      <c r="HYV52" s="201"/>
      <c r="HYW52" s="201"/>
      <c r="HYX52" s="201"/>
      <c r="HYY52" s="201"/>
      <c r="HYZ52" s="201"/>
      <c r="HZA52" s="201"/>
      <c r="HZB52" s="201"/>
      <c r="HZC52" s="201"/>
      <c r="HZD52" s="201"/>
      <c r="HZE52" s="201"/>
      <c r="HZF52" s="201"/>
      <c r="HZG52" s="201"/>
      <c r="HZH52" s="201"/>
      <c r="HZI52" s="201"/>
      <c r="HZJ52" s="201"/>
      <c r="HZK52" s="201"/>
      <c r="HZL52" s="201"/>
      <c r="HZM52" s="201"/>
      <c r="HZN52" s="201"/>
      <c r="HZO52" s="201"/>
      <c r="HZP52" s="201"/>
      <c r="HZQ52" s="201"/>
      <c r="HZR52" s="201"/>
      <c r="HZS52" s="201"/>
      <c r="HZT52" s="201"/>
      <c r="HZU52" s="201"/>
      <c r="HZV52" s="201"/>
      <c r="HZW52" s="201"/>
      <c r="HZX52" s="201"/>
      <c r="HZY52" s="201"/>
      <c r="HZZ52" s="201"/>
      <c r="IAA52" s="201"/>
      <c r="IAB52" s="201"/>
      <c r="IAC52" s="201"/>
      <c r="IAD52" s="201"/>
      <c r="IAE52" s="201"/>
      <c r="IAF52" s="201"/>
      <c r="IAG52" s="201"/>
      <c r="IAH52" s="201"/>
      <c r="IAI52" s="201"/>
      <c r="IAJ52" s="201"/>
      <c r="IAK52" s="201"/>
      <c r="IAL52" s="201"/>
      <c r="IAM52" s="201"/>
      <c r="IAN52" s="201"/>
      <c r="IAO52" s="201"/>
      <c r="IAP52" s="201"/>
      <c r="IAQ52" s="201"/>
      <c r="IAR52" s="201"/>
      <c r="IAS52" s="201"/>
      <c r="IAT52" s="201"/>
      <c r="IAU52" s="201"/>
      <c r="IAV52" s="201"/>
      <c r="IAW52" s="201"/>
      <c r="IAX52" s="201"/>
      <c r="IAY52" s="201"/>
      <c r="IAZ52" s="201"/>
      <c r="IBA52" s="201"/>
      <c r="IBB52" s="201"/>
      <c r="IBC52" s="201"/>
      <c r="IBD52" s="201"/>
      <c r="IBE52" s="201"/>
      <c r="IBF52" s="201"/>
      <c r="IBG52" s="201"/>
      <c r="IBH52" s="201"/>
      <c r="IBI52" s="201"/>
      <c r="IBJ52" s="201"/>
      <c r="IBK52" s="201"/>
      <c r="IBL52" s="201"/>
      <c r="IBM52" s="201"/>
      <c r="IBN52" s="201"/>
      <c r="IBO52" s="201"/>
      <c r="IBP52" s="201"/>
      <c r="IBQ52" s="201"/>
      <c r="IBR52" s="201"/>
      <c r="IBS52" s="201"/>
      <c r="IBT52" s="201"/>
      <c r="IBU52" s="201"/>
      <c r="IBV52" s="201"/>
      <c r="IBW52" s="201"/>
      <c r="IBX52" s="201"/>
      <c r="IBY52" s="201"/>
      <c r="IBZ52" s="201"/>
      <c r="ICA52" s="201"/>
      <c r="ICB52" s="201"/>
      <c r="ICC52" s="201"/>
      <c r="ICD52" s="201"/>
      <c r="ICE52" s="201"/>
      <c r="ICF52" s="201"/>
      <c r="ICG52" s="201"/>
      <c r="ICH52" s="201"/>
      <c r="ICI52" s="201"/>
      <c r="ICJ52" s="201"/>
      <c r="ICK52" s="201"/>
      <c r="ICL52" s="201"/>
      <c r="ICM52" s="201"/>
      <c r="ICN52" s="201"/>
      <c r="ICO52" s="201"/>
      <c r="ICP52" s="201"/>
      <c r="ICQ52" s="201"/>
      <c r="ICR52" s="201"/>
      <c r="ICS52" s="201"/>
      <c r="ICT52" s="201"/>
      <c r="ICU52" s="201"/>
      <c r="ICV52" s="201"/>
      <c r="ICW52" s="201"/>
      <c r="ICX52" s="201"/>
      <c r="ICY52" s="201"/>
      <c r="ICZ52" s="201"/>
      <c r="IDA52" s="201"/>
      <c r="IDB52" s="201"/>
      <c r="IDC52" s="201"/>
      <c r="IDD52" s="201"/>
      <c r="IDE52" s="201"/>
      <c r="IDF52" s="201"/>
      <c r="IDG52" s="201"/>
      <c r="IDH52" s="201"/>
      <c r="IDI52" s="201"/>
      <c r="IDJ52" s="201"/>
      <c r="IDK52" s="201"/>
      <c r="IDL52" s="201"/>
      <c r="IDM52" s="201"/>
      <c r="IDN52" s="201"/>
      <c r="IDO52" s="201"/>
      <c r="IDP52" s="201"/>
      <c r="IDQ52" s="201"/>
      <c r="IDR52" s="201"/>
      <c r="IDS52" s="201"/>
      <c r="IDT52" s="201"/>
      <c r="IDU52" s="201"/>
      <c r="IDV52" s="201"/>
      <c r="IDW52" s="201"/>
      <c r="IDX52" s="201"/>
      <c r="IDY52" s="201"/>
      <c r="IDZ52" s="201"/>
      <c r="IEA52" s="201"/>
      <c r="IEB52" s="201"/>
      <c r="IEC52" s="201"/>
      <c r="IED52" s="201"/>
      <c r="IEE52" s="201"/>
      <c r="IEF52" s="201"/>
      <c r="IEG52" s="201"/>
      <c r="IEH52" s="201"/>
      <c r="IEI52" s="201"/>
      <c r="IEJ52" s="201"/>
      <c r="IEK52" s="201"/>
      <c r="IEL52" s="201"/>
      <c r="IEM52" s="201"/>
      <c r="IEN52" s="201"/>
      <c r="IEO52" s="201"/>
      <c r="IEP52" s="201"/>
      <c r="IEQ52" s="201"/>
      <c r="IER52" s="201"/>
      <c r="IES52" s="201"/>
      <c r="IET52" s="201"/>
      <c r="IEU52" s="201"/>
      <c r="IEV52" s="201"/>
      <c r="IEW52" s="201"/>
      <c r="IEX52" s="201"/>
      <c r="IEY52" s="201"/>
      <c r="IEZ52" s="201"/>
      <c r="IFA52" s="201"/>
      <c r="IFB52" s="201"/>
      <c r="IFC52" s="201"/>
      <c r="IFD52" s="201"/>
      <c r="IFE52" s="201"/>
      <c r="IFF52" s="201"/>
      <c r="IFG52" s="201"/>
      <c r="IFH52" s="201"/>
      <c r="IFI52" s="201"/>
      <c r="IFJ52" s="201"/>
      <c r="IFK52" s="201"/>
      <c r="IFL52" s="201"/>
      <c r="IFM52" s="201"/>
      <c r="IFN52" s="201"/>
      <c r="IFO52" s="201"/>
      <c r="IFP52" s="201"/>
      <c r="IFQ52" s="201"/>
      <c r="IFR52" s="201"/>
      <c r="IFS52" s="201"/>
      <c r="IFT52" s="201"/>
      <c r="IFU52" s="201"/>
      <c r="IFV52" s="201"/>
      <c r="IFW52" s="201"/>
      <c r="IFX52" s="201"/>
      <c r="IFY52" s="201"/>
      <c r="IFZ52" s="201"/>
      <c r="IGA52" s="201"/>
      <c r="IGB52" s="201"/>
      <c r="IGC52" s="201"/>
      <c r="IGD52" s="201"/>
      <c r="IGE52" s="201"/>
      <c r="IGF52" s="201"/>
      <c r="IGG52" s="201"/>
      <c r="IGH52" s="201"/>
      <c r="IGI52" s="201"/>
      <c r="IGJ52" s="201"/>
      <c r="IGK52" s="201"/>
      <c r="IGL52" s="201"/>
      <c r="IGM52" s="201"/>
      <c r="IGN52" s="201"/>
      <c r="IGO52" s="201"/>
      <c r="IGP52" s="201"/>
      <c r="IGQ52" s="201"/>
      <c r="IGR52" s="201"/>
      <c r="IGS52" s="201"/>
      <c r="IGT52" s="201"/>
      <c r="IGU52" s="201"/>
      <c r="IGV52" s="201"/>
      <c r="IGW52" s="201"/>
      <c r="IGX52" s="201"/>
      <c r="IGY52" s="201"/>
      <c r="IGZ52" s="201"/>
      <c r="IHA52" s="201"/>
      <c r="IHB52" s="201"/>
      <c r="IHC52" s="201"/>
      <c r="IHD52" s="201"/>
      <c r="IHE52" s="201"/>
      <c r="IHF52" s="201"/>
      <c r="IHG52" s="201"/>
      <c r="IHH52" s="201"/>
      <c r="IHI52" s="201"/>
      <c r="IHJ52" s="201"/>
      <c r="IHK52" s="201"/>
      <c r="IHL52" s="201"/>
      <c r="IHM52" s="201"/>
      <c r="IHN52" s="201"/>
      <c r="IHO52" s="201"/>
      <c r="IHP52" s="201"/>
      <c r="IHQ52" s="201"/>
      <c r="IHR52" s="201"/>
      <c r="IHS52" s="201"/>
      <c r="IHT52" s="201"/>
      <c r="IHU52" s="201"/>
      <c r="IHV52" s="201"/>
      <c r="IHW52" s="201"/>
      <c r="IHX52" s="201"/>
      <c r="IHY52" s="201"/>
      <c r="IHZ52" s="201"/>
      <c r="IIA52" s="201"/>
      <c r="IIB52" s="201"/>
      <c r="IIC52" s="201"/>
      <c r="IID52" s="201"/>
      <c r="IIE52" s="201"/>
      <c r="IIF52" s="201"/>
      <c r="IIG52" s="201"/>
      <c r="IIH52" s="201"/>
      <c r="III52" s="201"/>
      <c r="IIJ52" s="201"/>
      <c r="IIK52" s="201"/>
      <c r="IIL52" s="201"/>
      <c r="IIM52" s="201"/>
      <c r="IIN52" s="201"/>
      <c r="IIO52" s="201"/>
      <c r="IIP52" s="201"/>
      <c r="IIQ52" s="201"/>
      <c r="IIR52" s="201"/>
      <c r="IIS52" s="201"/>
      <c r="IIT52" s="201"/>
      <c r="IIU52" s="201"/>
      <c r="IIV52" s="201"/>
      <c r="IIW52" s="201"/>
      <c r="IIX52" s="201"/>
      <c r="IIY52" s="201"/>
      <c r="IIZ52" s="201"/>
      <c r="IJA52" s="201"/>
      <c r="IJB52" s="201"/>
      <c r="IJC52" s="201"/>
      <c r="IJD52" s="201"/>
      <c r="IJE52" s="201"/>
      <c r="IJF52" s="201"/>
      <c r="IJG52" s="201"/>
      <c r="IJH52" s="201"/>
      <c r="IJI52" s="201"/>
      <c r="IJJ52" s="201"/>
      <c r="IJK52" s="201"/>
      <c r="IJL52" s="201"/>
      <c r="IJM52" s="201"/>
      <c r="IJN52" s="201"/>
      <c r="IJO52" s="201"/>
      <c r="IJP52" s="201"/>
      <c r="IJQ52" s="201"/>
      <c r="IJR52" s="201"/>
      <c r="IJS52" s="201"/>
      <c r="IJT52" s="201"/>
      <c r="IJU52" s="201"/>
      <c r="IJV52" s="201"/>
      <c r="IJW52" s="201"/>
      <c r="IJX52" s="201"/>
      <c r="IJY52" s="201"/>
      <c r="IJZ52" s="201"/>
      <c r="IKA52" s="201"/>
      <c r="IKB52" s="201"/>
      <c r="IKC52" s="201"/>
      <c r="IKD52" s="201"/>
      <c r="IKE52" s="201"/>
      <c r="IKF52" s="201"/>
      <c r="IKG52" s="201"/>
      <c r="IKH52" s="201"/>
      <c r="IKI52" s="201"/>
      <c r="IKJ52" s="201"/>
      <c r="IKK52" s="201"/>
      <c r="IKL52" s="201"/>
      <c r="IKM52" s="201"/>
      <c r="IKN52" s="201"/>
      <c r="IKO52" s="201"/>
      <c r="IKP52" s="201"/>
      <c r="IKQ52" s="201"/>
      <c r="IKR52" s="201"/>
      <c r="IKS52" s="201"/>
      <c r="IKT52" s="201"/>
      <c r="IKU52" s="201"/>
      <c r="IKV52" s="201"/>
      <c r="IKW52" s="201"/>
      <c r="IKX52" s="201"/>
      <c r="IKY52" s="201"/>
      <c r="IKZ52" s="201"/>
      <c r="ILA52" s="201"/>
      <c r="ILB52" s="201"/>
      <c r="ILC52" s="201"/>
      <c r="ILD52" s="201"/>
      <c r="ILE52" s="201"/>
      <c r="ILF52" s="201"/>
      <c r="ILG52" s="201"/>
      <c r="ILH52" s="201"/>
      <c r="ILI52" s="201"/>
      <c r="ILJ52" s="201"/>
      <c r="ILK52" s="201"/>
      <c r="ILL52" s="201"/>
      <c r="ILM52" s="201"/>
      <c r="ILN52" s="201"/>
      <c r="ILO52" s="201"/>
      <c r="ILP52" s="201"/>
      <c r="ILQ52" s="201"/>
      <c r="ILR52" s="201"/>
      <c r="ILS52" s="201"/>
      <c r="ILT52" s="201"/>
      <c r="ILU52" s="201"/>
      <c r="ILV52" s="201"/>
      <c r="ILW52" s="201"/>
      <c r="ILX52" s="201"/>
      <c r="ILY52" s="201"/>
      <c r="ILZ52" s="201"/>
      <c r="IMA52" s="201"/>
      <c r="IMB52" s="201"/>
      <c r="IMC52" s="201"/>
      <c r="IMD52" s="201"/>
      <c r="IME52" s="201"/>
      <c r="IMF52" s="201"/>
      <c r="IMG52" s="201"/>
      <c r="IMH52" s="201"/>
      <c r="IMI52" s="201"/>
      <c r="IMJ52" s="201"/>
      <c r="IMK52" s="201"/>
      <c r="IML52" s="201"/>
      <c r="IMM52" s="201"/>
      <c r="IMN52" s="201"/>
      <c r="IMO52" s="201"/>
      <c r="IMP52" s="201"/>
      <c r="IMQ52" s="201"/>
      <c r="IMR52" s="201"/>
      <c r="IMS52" s="201"/>
      <c r="IMT52" s="201"/>
      <c r="IMU52" s="201"/>
      <c r="IMV52" s="201"/>
      <c r="IMW52" s="201"/>
      <c r="IMX52" s="201"/>
      <c r="IMY52" s="201"/>
      <c r="IMZ52" s="201"/>
      <c r="INA52" s="201"/>
      <c r="INB52" s="201"/>
      <c r="INC52" s="201"/>
      <c r="IND52" s="201"/>
      <c r="INE52" s="201"/>
      <c r="INF52" s="201"/>
      <c r="ING52" s="201"/>
      <c r="INH52" s="201"/>
      <c r="INI52" s="201"/>
      <c r="INJ52" s="201"/>
      <c r="INK52" s="201"/>
      <c r="INL52" s="201"/>
      <c r="INM52" s="201"/>
      <c r="INN52" s="201"/>
      <c r="INO52" s="201"/>
      <c r="INP52" s="201"/>
      <c r="INQ52" s="201"/>
      <c r="INR52" s="201"/>
      <c r="INS52" s="201"/>
      <c r="INT52" s="201"/>
      <c r="INU52" s="201"/>
      <c r="INV52" s="201"/>
      <c r="INW52" s="201"/>
      <c r="INX52" s="201"/>
      <c r="INY52" s="201"/>
      <c r="INZ52" s="201"/>
      <c r="IOA52" s="201"/>
      <c r="IOB52" s="201"/>
      <c r="IOC52" s="201"/>
      <c r="IOD52" s="201"/>
      <c r="IOE52" s="201"/>
      <c r="IOF52" s="201"/>
      <c r="IOG52" s="201"/>
      <c r="IOH52" s="201"/>
      <c r="IOI52" s="201"/>
      <c r="IOJ52" s="201"/>
      <c r="IOK52" s="201"/>
      <c r="IOL52" s="201"/>
      <c r="IOM52" s="201"/>
      <c r="ION52" s="201"/>
      <c r="IOO52" s="201"/>
      <c r="IOP52" s="201"/>
      <c r="IOQ52" s="201"/>
      <c r="IOR52" s="201"/>
      <c r="IOS52" s="201"/>
      <c r="IOT52" s="201"/>
      <c r="IOU52" s="201"/>
      <c r="IOV52" s="201"/>
      <c r="IOW52" s="201"/>
      <c r="IOX52" s="201"/>
      <c r="IOY52" s="201"/>
      <c r="IOZ52" s="201"/>
      <c r="IPA52" s="201"/>
      <c r="IPB52" s="201"/>
      <c r="IPC52" s="201"/>
      <c r="IPD52" s="201"/>
      <c r="IPE52" s="201"/>
      <c r="IPF52" s="201"/>
      <c r="IPG52" s="201"/>
      <c r="IPH52" s="201"/>
      <c r="IPI52" s="201"/>
      <c r="IPJ52" s="201"/>
      <c r="IPK52" s="201"/>
      <c r="IPL52" s="201"/>
      <c r="IPM52" s="201"/>
      <c r="IPN52" s="201"/>
      <c r="IPO52" s="201"/>
      <c r="IPP52" s="201"/>
      <c r="IPQ52" s="201"/>
      <c r="IPR52" s="201"/>
      <c r="IPS52" s="201"/>
      <c r="IPT52" s="201"/>
      <c r="IPU52" s="201"/>
      <c r="IPV52" s="201"/>
      <c r="IPW52" s="201"/>
      <c r="IPX52" s="201"/>
      <c r="IPY52" s="201"/>
      <c r="IPZ52" s="201"/>
      <c r="IQA52" s="201"/>
      <c r="IQB52" s="201"/>
      <c r="IQC52" s="201"/>
      <c r="IQD52" s="201"/>
      <c r="IQE52" s="201"/>
      <c r="IQF52" s="201"/>
      <c r="IQG52" s="201"/>
      <c r="IQH52" s="201"/>
      <c r="IQI52" s="201"/>
      <c r="IQJ52" s="201"/>
      <c r="IQK52" s="201"/>
      <c r="IQL52" s="201"/>
      <c r="IQM52" s="201"/>
      <c r="IQN52" s="201"/>
      <c r="IQO52" s="201"/>
      <c r="IQP52" s="201"/>
      <c r="IQQ52" s="201"/>
      <c r="IQR52" s="201"/>
      <c r="IQS52" s="201"/>
      <c r="IQT52" s="201"/>
      <c r="IQU52" s="201"/>
      <c r="IQV52" s="201"/>
      <c r="IQW52" s="201"/>
      <c r="IQX52" s="201"/>
      <c r="IQY52" s="201"/>
      <c r="IQZ52" s="201"/>
      <c r="IRA52" s="201"/>
      <c r="IRB52" s="201"/>
      <c r="IRC52" s="201"/>
      <c r="IRD52" s="201"/>
      <c r="IRE52" s="201"/>
      <c r="IRF52" s="201"/>
      <c r="IRG52" s="201"/>
      <c r="IRH52" s="201"/>
      <c r="IRI52" s="201"/>
      <c r="IRJ52" s="201"/>
      <c r="IRK52" s="201"/>
      <c r="IRL52" s="201"/>
      <c r="IRM52" s="201"/>
      <c r="IRN52" s="201"/>
      <c r="IRO52" s="201"/>
      <c r="IRP52" s="201"/>
      <c r="IRQ52" s="201"/>
      <c r="IRR52" s="201"/>
      <c r="IRS52" s="201"/>
      <c r="IRT52" s="201"/>
      <c r="IRU52" s="201"/>
      <c r="IRV52" s="201"/>
      <c r="IRW52" s="201"/>
      <c r="IRX52" s="201"/>
      <c r="IRY52" s="201"/>
      <c r="IRZ52" s="201"/>
      <c r="ISA52" s="201"/>
      <c r="ISB52" s="201"/>
      <c r="ISC52" s="201"/>
      <c r="ISD52" s="201"/>
      <c r="ISE52" s="201"/>
      <c r="ISF52" s="201"/>
      <c r="ISG52" s="201"/>
      <c r="ISH52" s="201"/>
      <c r="ISI52" s="201"/>
      <c r="ISJ52" s="201"/>
      <c r="ISK52" s="201"/>
      <c r="ISL52" s="201"/>
      <c r="ISM52" s="201"/>
      <c r="ISN52" s="201"/>
      <c r="ISO52" s="201"/>
      <c r="ISP52" s="201"/>
      <c r="ISQ52" s="201"/>
      <c r="ISR52" s="201"/>
      <c r="ISS52" s="201"/>
      <c r="IST52" s="201"/>
      <c r="ISU52" s="201"/>
      <c r="ISV52" s="201"/>
      <c r="ISW52" s="201"/>
      <c r="ISX52" s="201"/>
      <c r="ISY52" s="201"/>
      <c r="ISZ52" s="201"/>
      <c r="ITA52" s="201"/>
      <c r="ITB52" s="201"/>
      <c r="ITC52" s="201"/>
      <c r="ITD52" s="201"/>
      <c r="ITE52" s="201"/>
      <c r="ITF52" s="201"/>
      <c r="ITG52" s="201"/>
      <c r="ITH52" s="201"/>
      <c r="ITI52" s="201"/>
      <c r="ITJ52" s="201"/>
      <c r="ITK52" s="201"/>
      <c r="ITL52" s="201"/>
      <c r="ITM52" s="201"/>
      <c r="ITN52" s="201"/>
      <c r="ITO52" s="201"/>
      <c r="ITP52" s="201"/>
      <c r="ITQ52" s="201"/>
      <c r="ITR52" s="201"/>
      <c r="ITS52" s="201"/>
      <c r="ITT52" s="201"/>
      <c r="ITU52" s="201"/>
      <c r="ITV52" s="201"/>
      <c r="ITW52" s="201"/>
      <c r="ITX52" s="201"/>
      <c r="ITY52" s="201"/>
      <c r="ITZ52" s="201"/>
      <c r="IUA52" s="201"/>
      <c r="IUB52" s="201"/>
      <c r="IUC52" s="201"/>
      <c r="IUD52" s="201"/>
      <c r="IUE52" s="201"/>
      <c r="IUF52" s="201"/>
      <c r="IUG52" s="201"/>
      <c r="IUH52" s="201"/>
      <c r="IUI52" s="201"/>
      <c r="IUJ52" s="201"/>
      <c r="IUK52" s="201"/>
      <c r="IUL52" s="201"/>
      <c r="IUM52" s="201"/>
      <c r="IUN52" s="201"/>
      <c r="IUO52" s="201"/>
      <c r="IUP52" s="201"/>
      <c r="IUQ52" s="201"/>
      <c r="IUR52" s="201"/>
      <c r="IUS52" s="201"/>
      <c r="IUT52" s="201"/>
      <c r="IUU52" s="201"/>
      <c r="IUV52" s="201"/>
      <c r="IUW52" s="201"/>
      <c r="IUX52" s="201"/>
      <c r="IUY52" s="201"/>
      <c r="IUZ52" s="201"/>
      <c r="IVA52" s="201"/>
      <c r="IVB52" s="201"/>
      <c r="IVC52" s="201"/>
      <c r="IVD52" s="201"/>
      <c r="IVE52" s="201"/>
      <c r="IVF52" s="201"/>
      <c r="IVG52" s="201"/>
      <c r="IVH52" s="201"/>
      <c r="IVI52" s="201"/>
      <c r="IVJ52" s="201"/>
      <c r="IVK52" s="201"/>
      <c r="IVL52" s="201"/>
      <c r="IVM52" s="201"/>
      <c r="IVN52" s="201"/>
      <c r="IVO52" s="201"/>
      <c r="IVP52" s="201"/>
      <c r="IVQ52" s="201"/>
      <c r="IVR52" s="201"/>
      <c r="IVS52" s="201"/>
      <c r="IVT52" s="201"/>
      <c r="IVU52" s="201"/>
      <c r="IVV52" s="201"/>
      <c r="IVW52" s="201"/>
      <c r="IVX52" s="201"/>
      <c r="IVY52" s="201"/>
      <c r="IVZ52" s="201"/>
      <c r="IWA52" s="201"/>
      <c r="IWB52" s="201"/>
      <c r="IWC52" s="201"/>
      <c r="IWD52" s="201"/>
      <c r="IWE52" s="201"/>
      <c r="IWF52" s="201"/>
      <c r="IWG52" s="201"/>
      <c r="IWH52" s="201"/>
      <c r="IWI52" s="201"/>
      <c r="IWJ52" s="201"/>
      <c r="IWK52" s="201"/>
      <c r="IWL52" s="201"/>
      <c r="IWM52" s="201"/>
      <c r="IWN52" s="201"/>
      <c r="IWO52" s="201"/>
      <c r="IWP52" s="201"/>
      <c r="IWQ52" s="201"/>
      <c r="IWR52" s="201"/>
      <c r="IWS52" s="201"/>
      <c r="IWT52" s="201"/>
      <c r="IWU52" s="201"/>
      <c r="IWV52" s="201"/>
      <c r="IWW52" s="201"/>
      <c r="IWX52" s="201"/>
      <c r="IWY52" s="201"/>
      <c r="IWZ52" s="201"/>
      <c r="IXA52" s="201"/>
      <c r="IXB52" s="201"/>
      <c r="IXC52" s="201"/>
      <c r="IXD52" s="201"/>
      <c r="IXE52" s="201"/>
      <c r="IXF52" s="201"/>
      <c r="IXG52" s="201"/>
      <c r="IXH52" s="201"/>
      <c r="IXI52" s="201"/>
      <c r="IXJ52" s="201"/>
      <c r="IXK52" s="201"/>
      <c r="IXL52" s="201"/>
      <c r="IXM52" s="201"/>
      <c r="IXN52" s="201"/>
      <c r="IXO52" s="201"/>
      <c r="IXP52" s="201"/>
      <c r="IXQ52" s="201"/>
      <c r="IXR52" s="201"/>
      <c r="IXS52" s="201"/>
      <c r="IXT52" s="201"/>
      <c r="IXU52" s="201"/>
      <c r="IXV52" s="201"/>
      <c r="IXW52" s="201"/>
      <c r="IXX52" s="201"/>
      <c r="IXY52" s="201"/>
      <c r="IXZ52" s="201"/>
      <c r="IYA52" s="201"/>
      <c r="IYB52" s="201"/>
      <c r="IYC52" s="201"/>
      <c r="IYD52" s="201"/>
      <c r="IYE52" s="201"/>
      <c r="IYF52" s="201"/>
      <c r="IYG52" s="201"/>
      <c r="IYH52" s="201"/>
      <c r="IYI52" s="201"/>
      <c r="IYJ52" s="201"/>
      <c r="IYK52" s="201"/>
      <c r="IYL52" s="201"/>
      <c r="IYM52" s="201"/>
      <c r="IYN52" s="201"/>
      <c r="IYO52" s="201"/>
      <c r="IYP52" s="201"/>
      <c r="IYQ52" s="201"/>
      <c r="IYR52" s="201"/>
      <c r="IYS52" s="201"/>
      <c r="IYT52" s="201"/>
      <c r="IYU52" s="201"/>
      <c r="IYV52" s="201"/>
      <c r="IYW52" s="201"/>
      <c r="IYX52" s="201"/>
      <c r="IYY52" s="201"/>
      <c r="IYZ52" s="201"/>
      <c r="IZA52" s="201"/>
      <c r="IZB52" s="201"/>
      <c r="IZC52" s="201"/>
      <c r="IZD52" s="201"/>
      <c r="IZE52" s="201"/>
      <c r="IZF52" s="201"/>
      <c r="IZG52" s="201"/>
      <c r="IZH52" s="201"/>
      <c r="IZI52" s="201"/>
      <c r="IZJ52" s="201"/>
      <c r="IZK52" s="201"/>
      <c r="IZL52" s="201"/>
      <c r="IZM52" s="201"/>
      <c r="IZN52" s="201"/>
      <c r="IZO52" s="201"/>
      <c r="IZP52" s="201"/>
      <c r="IZQ52" s="201"/>
      <c r="IZR52" s="201"/>
      <c r="IZS52" s="201"/>
      <c r="IZT52" s="201"/>
      <c r="IZU52" s="201"/>
      <c r="IZV52" s="201"/>
      <c r="IZW52" s="201"/>
      <c r="IZX52" s="201"/>
      <c r="IZY52" s="201"/>
      <c r="IZZ52" s="201"/>
      <c r="JAA52" s="201"/>
      <c r="JAB52" s="201"/>
      <c r="JAC52" s="201"/>
      <c r="JAD52" s="201"/>
      <c r="JAE52" s="201"/>
      <c r="JAF52" s="201"/>
      <c r="JAG52" s="201"/>
      <c r="JAH52" s="201"/>
      <c r="JAI52" s="201"/>
      <c r="JAJ52" s="201"/>
      <c r="JAK52" s="201"/>
      <c r="JAL52" s="201"/>
      <c r="JAM52" s="201"/>
      <c r="JAN52" s="201"/>
      <c r="JAO52" s="201"/>
      <c r="JAP52" s="201"/>
      <c r="JAQ52" s="201"/>
      <c r="JAR52" s="201"/>
      <c r="JAS52" s="201"/>
      <c r="JAT52" s="201"/>
      <c r="JAU52" s="201"/>
      <c r="JAV52" s="201"/>
      <c r="JAW52" s="201"/>
      <c r="JAX52" s="201"/>
      <c r="JAY52" s="201"/>
      <c r="JAZ52" s="201"/>
      <c r="JBA52" s="201"/>
      <c r="JBB52" s="201"/>
      <c r="JBC52" s="201"/>
      <c r="JBD52" s="201"/>
      <c r="JBE52" s="201"/>
      <c r="JBF52" s="201"/>
      <c r="JBG52" s="201"/>
      <c r="JBH52" s="201"/>
      <c r="JBI52" s="201"/>
      <c r="JBJ52" s="201"/>
      <c r="JBK52" s="201"/>
      <c r="JBL52" s="201"/>
      <c r="JBM52" s="201"/>
      <c r="JBN52" s="201"/>
      <c r="JBO52" s="201"/>
      <c r="JBP52" s="201"/>
      <c r="JBQ52" s="201"/>
      <c r="JBR52" s="201"/>
      <c r="JBS52" s="201"/>
      <c r="JBT52" s="201"/>
      <c r="JBU52" s="201"/>
      <c r="JBV52" s="201"/>
      <c r="JBW52" s="201"/>
      <c r="JBX52" s="201"/>
      <c r="JBY52" s="201"/>
      <c r="JBZ52" s="201"/>
      <c r="JCA52" s="201"/>
      <c r="JCB52" s="201"/>
      <c r="JCC52" s="201"/>
      <c r="JCD52" s="201"/>
      <c r="JCE52" s="201"/>
      <c r="JCF52" s="201"/>
      <c r="JCG52" s="201"/>
      <c r="JCH52" s="201"/>
      <c r="JCI52" s="201"/>
      <c r="JCJ52" s="201"/>
      <c r="JCK52" s="201"/>
      <c r="JCL52" s="201"/>
      <c r="JCM52" s="201"/>
      <c r="JCN52" s="201"/>
      <c r="JCO52" s="201"/>
      <c r="JCP52" s="201"/>
      <c r="JCQ52" s="201"/>
      <c r="JCR52" s="201"/>
      <c r="JCS52" s="201"/>
      <c r="JCT52" s="201"/>
      <c r="JCU52" s="201"/>
      <c r="JCV52" s="201"/>
      <c r="JCW52" s="201"/>
      <c r="JCX52" s="201"/>
      <c r="JCY52" s="201"/>
      <c r="JCZ52" s="201"/>
      <c r="JDA52" s="201"/>
      <c r="JDB52" s="201"/>
      <c r="JDC52" s="201"/>
      <c r="JDD52" s="201"/>
      <c r="JDE52" s="201"/>
      <c r="JDF52" s="201"/>
      <c r="JDG52" s="201"/>
      <c r="JDH52" s="201"/>
      <c r="JDI52" s="201"/>
      <c r="JDJ52" s="201"/>
      <c r="JDK52" s="201"/>
      <c r="JDL52" s="201"/>
      <c r="JDM52" s="201"/>
      <c r="JDN52" s="201"/>
      <c r="JDO52" s="201"/>
      <c r="JDP52" s="201"/>
      <c r="JDQ52" s="201"/>
      <c r="JDR52" s="201"/>
      <c r="JDS52" s="201"/>
      <c r="JDT52" s="201"/>
      <c r="JDU52" s="201"/>
      <c r="JDV52" s="201"/>
      <c r="JDW52" s="201"/>
      <c r="JDX52" s="201"/>
      <c r="JDY52" s="201"/>
      <c r="JDZ52" s="201"/>
      <c r="JEA52" s="201"/>
      <c r="JEB52" s="201"/>
      <c r="JEC52" s="201"/>
      <c r="JED52" s="201"/>
      <c r="JEE52" s="201"/>
      <c r="JEF52" s="201"/>
      <c r="JEG52" s="201"/>
      <c r="JEH52" s="201"/>
      <c r="JEI52" s="201"/>
      <c r="JEJ52" s="201"/>
      <c r="JEK52" s="201"/>
      <c r="JEL52" s="201"/>
      <c r="JEM52" s="201"/>
      <c r="JEN52" s="201"/>
      <c r="JEO52" s="201"/>
      <c r="JEP52" s="201"/>
      <c r="JEQ52" s="201"/>
      <c r="JER52" s="201"/>
      <c r="JES52" s="201"/>
      <c r="JET52" s="201"/>
      <c r="JEU52" s="201"/>
      <c r="JEV52" s="201"/>
      <c r="JEW52" s="201"/>
      <c r="JEX52" s="201"/>
      <c r="JEY52" s="201"/>
      <c r="JEZ52" s="201"/>
      <c r="JFA52" s="201"/>
      <c r="JFB52" s="201"/>
      <c r="JFC52" s="201"/>
      <c r="JFD52" s="201"/>
      <c r="JFE52" s="201"/>
      <c r="JFF52" s="201"/>
      <c r="JFG52" s="201"/>
      <c r="JFH52" s="201"/>
      <c r="JFI52" s="201"/>
      <c r="JFJ52" s="201"/>
      <c r="JFK52" s="201"/>
      <c r="JFL52" s="201"/>
      <c r="JFM52" s="201"/>
      <c r="JFN52" s="201"/>
      <c r="JFO52" s="201"/>
      <c r="JFP52" s="201"/>
      <c r="JFQ52" s="201"/>
      <c r="JFR52" s="201"/>
      <c r="JFS52" s="201"/>
      <c r="JFT52" s="201"/>
      <c r="JFU52" s="201"/>
      <c r="JFV52" s="201"/>
      <c r="JFW52" s="201"/>
      <c r="JFX52" s="201"/>
      <c r="JFY52" s="201"/>
      <c r="JFZ52" s="201"/>
      <c r="JGA52" s="201"/>
      <c r="JGB52" s="201"/>
      <c r="JGC52" s="201"/>
      <c r="JGD52" s="201"/>
      <c r="JGE52" s="201"/>
      <c r="JGF52" s="201"/>
      <c r="JGG52" s="201"/>
      <c r="JGH52" s="201"/>
      <c r="JGI52" s="201"/>
      <c r="JGJ52" s="201"/>
      <c r="JGK52" s="201"/>
      <c r="JGL52" s="201"/>
      <c r="JGM52" s="201"/>
      <c r="JGN52" s="201"/>
      <c r="JGO52" s="201"/>
      <c r="JGP52" s="201"/>
      <c r="JGQ52" s="201"/>
      <c r="JGR52" s="201"/>
      <c r="JGS52" s="201"/>
      <c r="JGT52" s="201"/>
      <c r="JGU52" s="201"/>
      <c r="JGV52" s="201"/>
      <c r="JGW52" s="201"/>
      <c r="JGX52" s="201"/>
      <c r="JGY52" s="201"/>
      <c r="JGZ52" s="201"/>
      <c r="JHA52" s="201"/>
      <c r="JHB52" s="201"/>
      <c r="JHC52" s="201"/>
      <c r="JHD52" s="201"/>
      <c r="JHE52" s="201"/>
      <c r="JHF52" s="201"/>
      <c r="JHG52" s="201"/>
      <c r="JHH52" s="201"/>
      <c r="JHI52" s="201"/>
      <c r="JHJ52" s="201"/>
      <c r="JHK52" s="201"/>
      <c r="JHL52" s="201"/>
      <c r="JHM52" s="201"/>
      <c r="JHN52" s="201"/>
      <c r="JHO52" s="201"/>
      <c r="JHP52" s="201"/>
      <c r="JHQ52" s="201"/>
      <c r="JHR52" s="201"/>
      <c r="JHS52" s="201"/>
      <c r="JHT52" s="201"/>
      <c r="JHU52" s="201"/>
      <c r="JHV52" s="201"/>
      <c r="JHW52" s="201"/>
      <c r="JHX52" s="201"/>
      <c r="JHY52" s="201"/>
      <c r="JHZ52" s="201"/>
      <c r="JIA52" s="201"/>
      <c r="JIB52" s="201"/>
      <c r="JIC52" s="201"/>
      <c r="JID52" s="201"/>
      <c r="JIE52" s="201"/>
      <c r="JIF52" s="201"/>
      <c r="JIG52" s="201"/>
      <c r="JIH52" s="201"/>
      <c r="JII52" s="201"/>
      <c r="JIJ52" s="201"/>
      <c r="JIK52" s="201"/>
      <c r="JIL52" s="201"/>
      <c r="JIM52" s="201"/>
      <c r="JIN52" s="201"/>
      <c r="JIO52" s="201"/>
      <c r="JIP52" s="201"/>
      <c r="JIQ52" s="201"/>
      <c r="JIR52" s="201"/>
      <c r="JIS52" s="201"/>
      <c r="JIT52" s="201"/>
      <c r="JIU52" s="201"/>
      <c r="JIV52" s="201"/>
      <c r="JIW52" s="201"/>
      <c r="JIX52" s="201"/>
      <c r="JIY52" s="201"/>
      <c r="JIZ52" s="201"/>
      <c r="JJA52" s="201"/>
      <c r="JJB52" s="201"/>
      <c r="JJC52" s="201"/>
      <c r="JJD52" s="201"/>
      <c r="JJE52" s="201"/>
      <c r="JJF52" s="201"/>
      <c r="JJG52" s="201"/>
      <c r="JJH52" s="201"/>
      <c r="JJI52" s="201"/>
      <c r="JJJ52" s="201"/>
      <c r="JJK52" s="201"/>
      <c r="JJL52" s="201"/>
      <c r="JJM52" s="201"/>
      <c r="JJN52" s="201"/>
      <c r="JJO52" s="201"/>
      <c r="JJP52" s="201"/>
      <c r="JJQ52" s="201"/>
      <c r="JJR52" s="201"/>
      <c r="JJS52" s="201"/>
      <c r="JJT52" s="201"/>
      <c r="JJU52" s="201"/>
      <c r="JJV52" s="201"/>
      <c r="JJW52" s="201"/>
      <c r="JJX52" s="201"/>
      <c r="JJY52" s="201"/>
      <c r="JJZ52" s="201"/>
      <c r="JKA52" s="201"/>
      <c r="JKB52" s="201"/>
      <c r="JKC52" s="201"/>
      <c r="JKD52" s="201"/>
      <c r="JKE52" s="201"/>
      <c r="JKF52" s="201"/>
      <c r="JKG52" s="201"/>
      <c r="JKH52" s="201"/>
      <c r="JKI52" s="201"/>
      <c r="JKJ52" s="201"/>
      <c r="JKK52" s="201"/>
      <c r="JKL52" s="201"/>
      <c r="JKM52" s="201"/>
      <c r="JKN52" s="201"/>
      <c r="JKO52" s="201"/>
      <c r="JKP52" s="201"/>
      <c r="JKQ52" s="201"/>
      <c r="JKR52" s="201"/>
      <c r="JKS52" s="201"/>
      <c r="JKT52" s="201"/>
      <c r="JKU52" s="201"/>
      <c r="JKV52" s="201"/>
      <c r="JKW52" s="201"/>
      <c r="JKX52" s="201"/>
      <c r="JKY52" s="201"/>
      <c r="JKZ52" s="201"/>
      <c r="JLA52" s="201"/>
      <c r="JLB52" s="201"/>
      <c r="JLC52" s="201"/>
      <c r="JLD52" s="201"/>
      <c r="JLE52" s="201"/>
      <c r="JLF52" s="201"/>
      <c r="JLG52" s="201"/>
      <c r="JLH52" s="201"/>
      <c r="JLI52" s="201"/>
      <c r="JLJ52" s="201"/>
      <c r="JLK52" s="201"/>
      <c r="JLL52" s="201"/>
      <c r="JLM52" s="201"/>
      <c r="JLN52" s="201"/>
      <c r="JLO52" s="201"/>
      <c r="JLP52" s="201"/>
      <c r="JLQ52" s="201"/>
      <c r="JLR52" s="201"/>
      <c r="JLS52" s="201"/>
      <c r="JLT52" s="201"/>
      <c r="JLU52" s="201"/>
      <c r="JLV52" s="201"/>
      <c r="JLW52" s="201"/>
      <c r="JLX52" s="201"/>
      <c r="JLY52" s="201"/>
      <c r="JLZ52" s="201"/>
      <c r="JMA52" s="201"/>
      <c r="JMB52" s="201"/>
      <c r="JMC52" s="201"/>
      <c r="JMD52" s="201"/>
      <c r="JME52" s="201"/>
      <c r="JMF52" s="201"/>
      <c r="JMG52" s="201"/>
      <c r="JMH52" s="201"/>
      <c r="JMI52" s="201"/>
      <c r="JMJ52" s="201"/>
      <c r="JMK52" s="201"/>
      <c r="JML52" s="201"/>
      <c r="JMM52" s="201"/>
      <c r="JMN52" s="201"/>
      <c r="JMO52" s="201"/>
      <c r="JMP52" s="201"/>
      <c r="JMQ52" s="201"/>
      <c r="JMR52" s="201"/>
      <c r="JMS52" s="201"/>
      <c r="JMT52" s="201"/>
      <c r="JMU52" s="201"/>
      <c r="JMV52" s="201"/>
      <c r="JMW52" s="201"/>
      <c r="JMX52" s="201"/>
      <c r="JMY52" s="201"/>
      <c r="JMZ52" s="201"/>
      <c r="JNA52" s="201"/>
      <c r="JNB52" s="201"/>
      <c r="JNC52" s="201"/>
      <c r="JND52" s="201"/>
      <c r="JNE52" s="201"/>
      <c r="JNF52" s="201"/>
      <c r="JNG52" s="201"/>
      <c r="JNH52" s="201"/>
      <c r="JNI52" s="201"/>
      <c r="JNJ52" s="201"/>
      <c r="JNK52" s="201"/>
      <c r="JNL52" s="201"/>
      <c r="JNM52" s="201"/>
      <c r="JNN52" s="201"/>
      <c r="JNO52" s="201"/>
      <c r="JNP52" s="201"/>
      <c r="JNQ52" s="201"/>
      <c r="JNR52" s="201"/>
      <c r="JNS52" s="201"/>
      <c r="JNT52" s="201"/>
      <c r="JNU52" s="201"/>
      <c r="JNV52" s="201"/>
      <c r="JNW52" s="201"/>
      <c r="JNX52" s="201"/>
      <c r="JNY52" s="201"/>
      <c r="JNZ52" s="201"/>
      <c r="JOA52" s="201"/>
      <c r="JOB52" s="201"/>
      <c r="JOC52" s="201"/>
      <c r="JOD52" s="201"/>
      <c r="JOE52" s="201"/>
      <c r="JOF52" s="201"/>
      <c r="JOG52" s="201"/>
      <c r="JOH52" s="201"/>
      <c r="JOI52" s="201"/>
      <c r="JOJ52" s="201"/>
      <c r="JOK52" s="201"/>
      <c r="JOL52" s="201"/>
      <c r="JOM52" s="201"/>
      <c r="JON52" s="201"/>
      <c r="JOO52" s="201"/>
      <c r="JOP52" s="201"/>
      <c r="JOQ52" s="201"/>
      <c r="JOR52" s="201"/>
      <c r="JOS52" s="201"/>
      <c r="JOT52" s="201"/>
      <c r="JOU52" s="201"/>
      <c r="JOV52" s="201"/>
      <c r="JOW52" s="201"/>
      <c r="JOX52" s="201"/>
      <c r="JOY52" s="201"/>
      <c r="JOZ52" s="201"/>
      <c r="JPA52" s="201"/>
      <c r="JPB52" s="201"/>
      <c r="JPC52" s="201"/>
      <c r="JPD52" s="201"/>
      <c r="JPE52" s="201"/>
      <c r="JPF52" s="201"/>
      <c r="JPG52" s="201"/>
      <c r="JPH52" s="201"/>
      <c r="JPI52" s="201"/>
      <c r="JPJ52" s="201"/>
      <c r="JPK52" s="201"/>
      <c r="JPL52" s="201"/>
      <c r="JPM52" s="201"/>
      <c r="JPN52" s="201"/>
      <c r="JPO52" s="201"/>
      <c r="JPP52" s="201"/>
      <c r="JPQ52" s="201"/>
      <c r="JPR52" s="201"/>
      <c r="JPS52" s="201"/>
      <c r="JPT52" s="201"/>
      <c r="JPU52" s="201"/>
      <c r="JPV52" s="201"/>
      <c r="JPW52" s="201"/>
      <c r="JPX52" s="201"/>
      <c r="JPY52" s="201"/>
      <c r="JPZ52" s="201"/>
      <c r="JQA52" s="201"/>
      <c r="JQB52" s="201"/>
      <c r="JQC52" s="201"/>
      <c r="JQD52" s="201"/>
      <c r="JQE52" s="201"/>
      <c r="JQF52" s="201"/>
      <c r="JQG52" s="201"/>
      <c r="JQH52" s="201"/>
      <c r="JQI52" s="201"/>
      <c r="JQJ52" s="201"/>
      <c r="JQK52" s="201"/>
      <c r="JQL52" s="201"/>
      <c r="JQM52" s="201"/>
      <c r="JQN52" s="201"/>
      <c r="JQO52" s="201"/>
      <c r="JQP52" s="201"/>
      <c r="JQQ52" s="201"/>
      <c r="JQR52" s="201"/>
      <c r="JQS52" s="201"/>
      <c r="JQT52" s="201"/>
      <c r="JQU52" s="201"/>
      <c r="JQV52" s="201"/>
      <c r="JQW52" s="201"/>
      <c r="JQX52" s="201"/>
      <c r="JQY52" s="201"/>
      <c r="JQZ52" s="201"/>
      <c r="JRA52" s="201"/>
      <c r="JRB52" s="201"/>
      <c r="JRC52" s="201"/>
      <c r="JRD52" s="201"/>
      <c r="JRE52" s="201"/>
      <c r="JRF52" s="201"/>
      <c r="JRG52" s="201"/>
      <c r="JRH52" s="201"/>
      <c r="JRI52" s="201"/>
      <c r="JRJ52" s="201"/>
      <c r="JRK52" s="201"/>
      <c r="JRL52" s="201"/>
      <c r="JRM52" s="201"/>
      <c r="JRN52" s="201"/>
      <c r="JRO52" s="201"/>
      <c r="JRP52" s="201"/>
      <c r="JRQ52" s="201"/>
      <c r="JRR52" s="201"/>
      <c r="JRS52" s="201"/>
      <c r="JRT52" s="201"/>
      <c r="JRU52" s="201"/>
      <c r="JRV52" s="201"/>
      <c r="JRW52" s="201"/>
      <c r="JRX52" s="201"/>
      <c r="JRY52" s="201"/>
      <c r="JRZ52" s="201"/>
      <c r="JSA52" s="201"/>
      <c r="JSB52" s="201"/>
      <c r="JSC52" s="201"/>
      <c r="JSD52" s="201"/>
      <c r="JSE52" s="201"/>
      <c r="JSF52" s="201"/>
      <c r="JSG52" s="201"/>
      <c r="JSH52" s="201"/>
      <c r="JSI52" s="201"/>
      <c r="JSJ52" s="201"/>
      <c r="JSK52" s="201"/>
      <c r="JSL52" s="201"/>
      <c r="JSM52" s="201"/>
      <c r="JSN52" s="201"/>
      <c r="JSO52" s="201"/>
      <c r="JSP52" s="201"/>
      <c r="JSQ52" s="201"/>
      <c r="JSR52" s="201"/>
      <c r="JSS52" s="201"/>
      <c r="JST52" s="201"/>
      <c r="JSU52" s="201"/>
      <c r="JSV52" s="201"/>
      <c r="JSW52" s="201"/>
      <c r="JSX52" s="201"/>
      <c r="JSY52" s="201"/>
      <c r="JSZ52" s="201"/>
      <c r="JTA52" s="201"/>
      <c r="JTB52" s="201"/>
      <c r="JTC52" s="201"/>
      <c r="JTD52" s="201"/>
      <c r="JTE52" s="201"/>
      <c r="JTF52" s="201"/>
      <c r="JTG52" s="201"/>
      <c r="JTH52" s="201"/>
      <c r="JTI52" s="201"/>
      <c r="JTJ52" s="201"/>
      <c r="JTK52" s="201"/>
      <c r="JTL52" s="201"/>
      <c r="JTM52" s="201"/>
      <c r="JTN52" s="201"/>
      <c r="JTO52" s="201"/>
      <c r="JTP52" s="201"/>
      <c r="JTQ52" s="201"/>
      <c r="JTR52" s="201"/>
      <c r="JTS52" s="201"/>
      <c r="JTT52" s="201"/>
      <c r="JTU52" s="201"/>
      <c r="JTV52" s="201"/>
      <c r="JTW52" s="201"/>
      <c r="JTX52" s="201"/>
      <c r="JTY52" s="201"/>
      <c r="JTZ52" s="201"/>
      <c r="JUA52" s="201"/>
      <c r="JUB52" s="201"/>
      <c r="JUC52" s="201"/>
      <c r="JUD52" s="201"/>
      <c r="JUE52" s="201"/>
      <c r="JUF52" s="201"/>
      <c r="JUG52" s="201"/>
      <c r="JUH52" s="201"/>
      <c r="JUI52" s="201"/>
      <c r="JUJ52" s="201"/>
      <c r="JUK52" s="201"/>
      <c r="JUL52" s="201"/>
      <c r="JUM52" s="201"/>
      <c r="JUN52" s="201"/>
      <c r="JUO52" s="201"/>
      <c r="JUP52" s="201"/>
      <c r="JUQ52" s="201"/>
      <c r="JUR52" s="201"/>
      <c r="JUS52" s="201"/>
      <c r="JUT52" s="201"/>
      <c r="JUU52" s="201"/>
      <c r="JUV52" s="201"/>
      <c r="JUW52" s="201"/>
      <c r="JUX52" s="201"/>
      <c r="JUY52" s="201"/>
      <c r="JUZ52" s="201"/>
      <c r="JVA52" s="201"/>
      <c r="JVB52" s="201"/>
      <c r="JVC52" s="201"/>
      <c r="JVD52" s="201"/>
      <c r="JVE52" s="201"/>
      <c r="JVF52" s="201"/>
      <c r="JVG52" s="201"/>
      <c r="JVH52" s="201"/>
      <c r="JVI52" s="201"/>
      <c r="JVJ52" s="201"/>
      <c r="JVK52" s="201"/>
      <c r="JVL52" s="201"/>
      <c r="JVM52" s="201"/>
      <c r="JVN52" s="201"/>
      <c r="JVO52" s="201"/>
      <c r="JVP52" s="201"/>
      <c r="JVQ52" s="201"/>
      <c r="JVR52" s="201"/>
      <c r="JVS52" s="201"/>
      <c r="JVT52" s="201"/>
      <c r="JVU52" s="201"/>
      <c r="JVV52" s="201"/>
      <c r="JVW52" s="201"/>
      <c r="JVX52" s="201"/>
      <c r="JVY52" s="201"/>
      <c r="JVZ52" s="201"/>
      <c r="JWA52" s="201"/>
      <c r="JWB52" s="201"/>
      <c r="JWC52" s="201"/>
      <c r="JWD52" s="201"/>
      <c r="JWE52" s="201"/>
      <c r="JWF52" s="201"/>
      <c r="JWG52" s="201"/>
      <c r="JWH52" s="201"/>
      <c r="JWI52" s="201"/>
      <c r="JWJ52" s="201"/>
      <c r="JWK52" s="201"/>
      <c r="JWL52" s="201"/>
      <c r="JWM52" s="201"/>
      <c r="JWN52" s="201"/>
      <c r="JWO52" s="201"/>
      <c r="JWP52" s="201"/>
      <c r="JWQ52" s="201"/>
      <c r="JWR52" s="201"/>
      <c r="JWS52" s="201"/>
      <c r="JWT52" s="201"/>
      <c r="JWU52" s="201"/>
      <c r="JWV52" s="201"/>
      <c r="JWW52" s="201"/>
      <c r="JWX52" s="201"/>
      <c r="JWY52" s="201"/>
      <c r="JWZ52" s="201"/>
      <c r="JXA52" s="201"/>
      <c r="JXB52" s="201"/>
      <c r="JXC52" s="201"/>
      <c r="JXD52" s="201"/>
      <c r="JXE52" s="201"/>
      <c r="JXF52" s="201"/>
      <c r="JXG52" s="201"/>
      <c r="JXH52" s="201"/>
      <c r="JXI52" s="201"/>
      <c r="JXJ52" s="201"/>
      <c r="JXK52" s="201"/>
      <c r="JXL52" s="201"/>
      <c r="JXM52" s="201"/>
      <c r="JXN52" s="201"/>
      <c r="JXO52" s="201"/>
      <c r="JXP52" s="201"/>
      <c r="JXQ52" s="201"/>
      <c r="JXR52" s="201"/>
      <c r="JXS52" s="201"/>
      <c r="JXT52" s="201"/>
      <c r="JXU52" s="201"/>
      <c r="JXV52" s="201"/>
      <c r="JXW52" s="201"/>
      <c r="JXX52" s="201"/>
      <c r="JXY52" s="201"/>
      <c r="JXZ52" s="201"/>
      <c r="JYA52" s="201"/>
      <c r="JYB52" s="201"/>
      <c r="JYC52" s="201"/>
      <c r="JYD52" s="201"/>
      <c r="JYE52" s="201"/>
      <c r="JYF52" s="201"/>
      <c r="JYG52" s="201"/>
      <c r="JYH52" s="201"/>
      <c r="JYI52" s="201"/>
      <c r="JYJ52" s="201"/>
      <c r="JYK52" s="201"/>
      <c r="JYL52" s="201"/>
      <c r="JYM52" s="201"/>
      <c r="JYN52" s="201"/>
      <c r="JYO52" s="201"/>
      <c r="JYP52" s="201"/>
      <c r="JYQ52" s="201"/>
      <c r="JYR52" s="201"/>
      <c r="JYS52" s="201"/>
      <c r="JYT52" s="201"/>
      <c r="JYU52" s="201"/>
      <c r="JYV52" s="201"/>
      <c r="JYW52" s="201"/>
      <c r="JYX52" s="201"/>
      <c r="JYY52" s="201"/>
      <c r="JYZ52" s="201"/>
      <c r="JZA52" s="201"/>
      <c r="JZB52" s="201"/>
      <c r="JZC52" s="201"/>
      <c r="JZD52" s="201"/>
      <c r="JZE52" s="201"/>
      <c r="JZF52" s="201"/>
      <c r="JZG52" s="201"/>
      <c r="JZH52" s="201"/>
      <c r="JZI52" s="201"/>
      <c r="JZJ52" s="201"/>
      <c r="JZK52" s="201"/>
      <c r="JZL52" s="201"/>
      <c r="JZM52" s="201"/>
      <c r="JZN52" s="201"/>
      <c r="JZO52" s="201"/>
      <c r="JZP52" s="201"/>
      <c r="JZQ52" s="201"/>
      <c r="JZR52" s="201"/>
      <c r="JZS52" s="201"/>
      <c r="JZT52" s="201"/>
      <c r="JZU52" s="201"/>
      <c r="JZV52" s="201"/>
      <c r="JZW52" s="201"/>
      <c r="JZX52" s="201"/>
      <c r="JZY52" s="201"/>
      <c r="JZZ52" s="201"/>
      <c r="KAA52" s="201"/>
      <c r="KAB52" s="201"/>
      <c r="KAC52" s="201"/>
      <c r="KAD52" s="201"/>
      <c r="KAE52" s="201"/>
      <c r="KAF52" s="201"/>
      <c r="KAG52" s="201"/>
      <c r="KAH52" s="201"/>
      <c r="KAI52" s="201"/>
      <c r="KAJ52" s="201"/>
      <c r="KAK52" s="201"/>
      <c r="KAL52" s="201"/>
      <c r="KAM52" s="201"/>
      <c r="KAN52" s="201"/>
      <c r="KAO52" s="201"/>
      <c r="KAP52" s="201"/>
      <c r="KAQ52" s="201"/>
      <c r="KAR52" s="201"/>
      <c r="KAS52" s="201"/>
      <c r="KAT52" s="201"/>
      <c r="KAU52" s="201"/>
      <c r="KAV52" s="201"/>
      <c r="KAW52" s="201"/>
      <c r="KAX52" s="201"/>
      <c r="KAY52" s="201"/>
      <c r="KAZ52" s="201"/>
      <c r="KBA52" s="201"/>
      <c r="KBB52" s="201"/>
      <c r="KBC52" s="201"/>
      <c r="KBD52" s="201"/>
      <c r="KBE52" s="201"/>
      <c r="KBF52" s="201"/>
      <c r="KBG52" s="201"/>
      <c r="KBH52" s="201"/>
      <c r="KBI52" s="201"/>
      <c r="KBJ52" s="201"/>
      <c r="KBK52" s="201"/>
      <c r="KBL52" s="201"/>
      <c r="KBM52" s="201"/>
      <c r="KBN52" s="201"/>
      <c r="KBO52" s="201"/>
      <c r="KBP52" s="201"/>
      <c r="KBQ52" s="201"/>
      <c r="KBR52" s="201"/>
      <c r="KBS52" s="201"/>
      <c r="KBT52" s="201"/>
      <c r="KBU52" s="201"/>
      <c r="KBV52" s="201"/>
      <c r="KBW52" s="201"/>
      <c r="KBX52" s="201"/>
      <c r="KBY52" s="201"/>
      <c r="KBZ52" s="201"/>
      <c r="KCA52" s="201"/>
      <c r="KCB52" s="201"/>
      <c r="KCC52" s="201"/>
      <c r="KCD52" s="201"/>
      <c r="KCE52" s="201"/>
      <c r="KCF52" s="201"/>
      <c r="KCG52" s="201"/>
      <c r="KCH52" s="201"/>
      <c r="KCI52" s="201"/>
      <c r="KCJ52" s="201"/>
      <c r="KCK52" s="201"/>
      <c r="KCL52" s="201"/>
      <c r="KCM52" s="201"/>
      <c r="KCN52" s="201"/>
      <c r="KCO52" s="201"/>
      <c r="KCP52" s="201"/>
      <c r="KCQ52" s="201"/>
      <c r="KCR52" s="201"/>
      <c r="KCS52" s="201"/>
      <c r="KCT52" s="201"/>
      <c r="KCU52" s="201"/>
      <c r="KCV52" s="201"/>
      <c r="KCW52" s="201"/>
      <c r="KCX52" s="201"/>
      <c r="KCY52" s="201"/>
      <c r="KCZ52" s="201"/>
      <c r="KDA52" s="201"/>
      <c r="KDB52" s="201"/>
      <c r="KDC52" s="201"/>
      <c r="KDD52" s="201"/>
      <c r="KDE52" s="201"/>
      <c r="KDF52" s="201"/>
      <c r="KDG52" s="201"/>
      <c r="KDH52" s="201"/>
      <c r="KDI52" s="201"/>
      <c r="KDJ52" s="201"/>
      <c r="KDK52" s="201"/>
      <c r="KDL52" s="201"/>
      <c r="KDM52" s="201"/>
      <c r="KDN52" s="201"/>
      <c r="KDO52" s="201"/>
      <c r="KDP52" s="201"/>
      <c r="KDQ52" s="201"/>
      <c r="KDR52" s="201"/>
      <c r="KDS52" s="201"/>
      <c r="KDT52" s="201"/>
      <c r="KDU52" s="201"/>
      <c r="KDV52" s="201"/>
      <c r="KDW52" s="201"/>
      <c r="KDX52" s="201"/>
      <c r="KDY52" s="201"/>
      <c r="KDZ52" s="201"/>
      <c r="KEA52" s="201"/>
      <c r="KEB52" s="201"/>
      <c r="KEC52" s="201"/>
      <c r="KED52" s="201"/>
      <c r="KEE52" s="201"/>
      <c r="KEF52" s="201"/>
      <c r="KEG52" s="201"/>
      <c r="KEH52" s="201"/>
      <c r="KEI52" s="201"/>
      <c r="KEJ52" s="201"/>
      <c r="KEK52" s="201"/>
      <c r="KEL52" s="201"/>
      <c r="KEM52" s="201"/>
      <c r="KEN52" s="201"/>
      <c r="KEO52" s="201"/>
      <c r="KEP52" s="201"/>
      <c r="KEQ52" s="201"/>
      <c r="KER52" s="201"/>
      <c r="KES52" s="201"/>
      <c r="KET52" s="201"/>
      <c r="KEU52" s="201"/>
      <c r="KEV52" s="201"/>
      <c r="KEW52" s="201"/>
      <c r="KEX52" s="201"/>
      <c r="KEY52" s="201"/>
      <c r="KEZ52" s="201"/>
      <c r="KFA52" s="201"/>
      <c r="KFB52" s="201"/>
      <c r="KFC52" s="201"/>
      <c r="KFD52" s="201"/>
      <c r="KFE52" s="201"/>
      <c r="KFF52" s="201"/>
      <c r="KFG52" s="201"/>
      <c r="KFH52" s="201"/>
      <c r="KFI52" s="201"/>
      <c r="KFJ52" s="201"/>
      <c r="KFK52" s="201"/>
      <c r="KFL52" s="201"/>
      <c r="KFM52" s="201"/>
      <c r="KFN52" s="201"/>
      <c r="KFO52" s="201"/>
      <c r="KFP52" s="201"/>
      <c r="KFQ52" s="201"/>
      <c r="KFR52" s="201"/>
      <c r="KFS52" s="201"/>
      <c r="KFT52" s="201"/>
      <c r="KFU52" s="201"/>
      <c r="KFV52" s="201"/>
      <c r="KFW52" s="201"/>
      <c r="KFX52" s="201"/>
      <c r="KFY52" s="201"/>
      <c r="KFZ52" s="201"/>
      <c r="KGA52" s="201"/>
      <c r="KGB52" s="201"/>
      <c r="KGC52" s="201"/>
      <c r="KGD52" s="201"/>
      <c r="KGE52" s="201"/>
      <c r="KGF52" s="201"/>
      <c r="KGG52" s="201"/>
      <c r="KGH52" s="201"/>
      <c r="KGI52" s="201"/>
      <c r="KGJ52" s="201"/>
      <c r="KGK52" s="201"/>
      <c r="KGL52" s="201"/>
      <c r="KGM52" s="201"/>
      <c r="KGN52" s="201"/>
      <c r="KGO52" s="201"/>
      <c r="KGP52" s="201"/>
      <c r="KGQ52" s="201"/>
      <c r="KGR52" s="201"/>
      <c r="KGS52" s="201"/>
      <c r="KGT52" s="201"/>
      <c r="KGU52" s="201"/>
      <c r="KGV52" s="201"/>
      <c r="KGW52" s="201"/>
      <c r="KGX52" s="201"/>
      <c r="KGY52" s="201"/>
      <c r="KGZ52" s="201"/>
      <c r="KHA52" s="201"/>
      <c r="KHB52" s="201"/>
      <c r="KHC52" s="201"/>
      <c r="KHD52" s="201"/>
      <c r="KHE52" s="201"/>
      <c r="KHF52" s="201"/>
      <c r="KHG52" s="201"/>
      <c r="KHH52" s="201"/>
      <c r="KHI52" s="201"/>
      <c r="KHJ52" s="201"/>
      <c r="KHK52" s="201"/>
      <c r="KHL52" s="201"/>
      <c r="KHM52" s="201"/>
      <c r="KHN52" s="201"/>
      <c r="KHO52" s="201"/>
      <c r="KHP52" s="201"/>
      <c r="KHQ52" s="201"/>
      <c r="KHR52" s="201"/>
      <c r="KHS52" s="201"/>
      <c r="KHT52" s="201"/>
      <c r="KHU52" s="201"/>
      <c r="KHV52" s="201"/>
      <c r="KHW52" s="201"/>
      <c r="KHX52" s="201"/>
      <c r="KHY52" s="201"/>
      <c r="KHZ52" s="201"/>
      <c r="KIA52" s="201"/>
      <c r="KIB52" s="201"/>
      <c r="KIC52" s="201"/>
      <c r="KID52" s="201"/>
      <c r="KIE52" s="201"/>
      <c r="KIF52" s="201"/>
      <c r="KIG52" s="201"/>
      <c r="KIH52" s="201"/>
      <c r="KII52" s="201"/>
      <c r="KIJ52" s="201"/>
      <c r="KIK52" s="201"/>
      <c r="KIL52" s="201"/>
      <c r="KIM52" s="201"/>
      <c r="KIN52" s="201"/>
      <c r="KIO52" s="201"/>
      <c r="KIP52" s="201"/>
      <c r="KIQ52" s="201"/>
      <c r="KIR52" s="201"/>
      <c r="KIS52" s="201"/>
      <c r="KIT52" s="201"/>
      <c r="KIU52" s="201"/>
      <c r="KIV52" s="201"/>
      <c r="KIW52" s="201"/>
      <c r="KIX52" s="201"/>
      <c r="KIY52" s="201"/>
      <c r="KIZ52" s="201"/>
      <c r="KJA52" s="201"/>
      <c r="KJB52" s="201"/>
      <c r="KJC52" s="201"/>
      <c r="KJD52" s="201"/>
      <c r="KJE52" s="201"/>
      <c r="KJF52" s="201"/>
      <c r="KJG52" s="201"/>
      <c r="KJH52" s="201"/>
      <c r="KJI52" s="201"/>
      <c r="KJJ52" s="201"/>
      <c r="KJK52" s="201"/>
      <c r="KJL52" s="201"/>
      <c r="KJM52" s="201"/>
      <c r="KJN52" s="201"/>
      <c r="KJO52" s="201"/>
      <c r="KJP52" s="201"/>
      <c r="KJQ52" s="201"/>
      <c r="KJR52" s="201"/>
      <c r="KJS52" s="201"/>
      <c r="KJT52" s="201"/>
      <c r="KJU52" s="201"/>
      <c r="KJV52" s="201"/>
      <c r="KJW52" s="201"/>
      <c r="KJX52" s="201"/>
      <c r="KJY52" s="201"/>
      <c r="KJZ52" s="201"/>
      <c r="KKA52" s="201"/>
      <c r="KKB52" s="201"/>
      <c r="KKC52" s="201"/>
      <c r="KKD52" s="201"/>
      <c r="KKE52" s="201"/>
      <c r="KKF52" s="201"/>
      <c r="KKG52" s="201"/>
      <c r="KKH52" s="201"/>
      <c r="KKI52" s="201"/>
      <c r="KKJ52" s="201"/>
      <c r="KKK52" s="201"/>
      <c r="KKL52" s="201"/>
      <c r="KKM52" s="201"/>
      <c r="KKN52" s="201"/>
      <c r="KKO52" s="201"/>
      <c r="KKP52" s="201"/>
      <c r="KKQ52" s="201"/>
      <c r="KKR52" s="201"/>
      <c r="KKS52" s="201"/>
      <c r="KKT52" s="201"/>
      <c r="KKU52" s="201"/>
      <c r="KKV52" s="201"/>
      <c r="KKW52" s="201"/>
      <c r="KKX52" s="201"/>
      <c r="KKY52" s="201"/>
      <c r="KKZ52" s="201"/>
      <c r="KLA52" s="201"/>
      <c r="KLB52" s="201"/>
      <c r="KLC52" s="201"/>
      <c r="KLD52" s="201"/>
      <c r="KLE52" s="201"/>
      <c r="KLF52" s="201"/>
      <c r="KLG52" s="201"/>
      <c r="KLH52" s="201"/>
      <c r="KLI52" s="201"/>
      <c r="KLJ52" s="201"/>
      <c r="KLK52" s="201"/>
      <c r="KLL52" s="201"/>
      <c r="KLM52" s="201"/>
      <c r="KLN52" s="201"/>
      <c r="KLO52" s="201"/>
      <c r="KLP52" s="201"/>
      <c r="KLQ52" s="201"/>
      <c r="KLR52" s="201"/>
      <c r="KLS52" s="201"/>
      <c r="KLT52" s="201"/>
      <c r="KLU52" s="201"/>
      <c r="KLV52" s="201"/>
      <c r="KLW52" s="201"/>
      <c r="KLX52" s="201"/>
      <c r="KLY52" s="201"/>
      <c r="KLZ52" s="201"/>
      <c r="KMA52" s="201"/>
      <c r="KMB52" s="201"/>
      <c r="KMC52" s="201"/>
      <c r="KMD52" s="201"/>
      <c r="KME52" s="201"/>
      <c r="KMF52" s="201"/>
      <c r="KMG52" s="201"/>
      <c r="KMH52" s="201"/>
      <c r="KMI52" s="201"/>
      <c r="KMJ52" s="201"/>
      <c r="KMK52" s="201"/>
      <c r="KML52" s="201"/>
      <c r="KMM52" s="201"/>
      <c r="KMN52" s="201"/>
      <c r="KMO52" s="201"/>
      <c r="KMP52" s="201"/>
      <c r="KMQ52" s="201"/>
      <c r="KMR52" s="201"/>
      <c r="KMS52" s="201"/>
      <c r="KMT52" s="201"/>
      <c r="KMU52" s="201"/>
      <c r="KMV52" s="201"/>
      <c r="KMW52" s="201"/>
      <c r="KMX52" s="201"/>
      <c r="KMY52" s="201"/>
      <c r="KMZ52" s="201"/>
      <c r="KNA52" s="201"/>
      <c r="KNB52" s="201"/>
      <c r="KNC52" s="201"/>
      <c r="KND52" s="201"/>
      <c r="KNE52" s="201"/>
      <c r="KNF52" s="201"/>
      <c r="KNG52" s="201"/>
      <c r="KNH52" s="201"/>
      <c r="KNI52" s="201"/>
      <c r="KNJ52" s="201"/>
      <c r="KNK52" s="201"/>
      <c r="KNL52" s="201"/>
      <c r="KNM52" s="201"/>
      <c r="KNN52" s="201"/>
      <c r="KNO52" s="201"/>
      <c r="KNP52" s="201"/>
      <c r="KNQ52" s="201"/>
      <c r="KNR52" s="201"/>
      <c r="KNS52" s="201"/>
      <c r="KNT52" s="201"/>
      <c r="KNU52" s="201"/>
      <c r="KNV52" s="201"/>
      <c r="KNW52" s="201"/>
      <c r="KNX52" s="201"/>
      <c r="KNY52" s="201"/>
      <c r="KNZ52" s="201"/>
      <c r="KOA52" s="201"/>
      <c r="KOB52" s="201"/>
      <c r="KOC52" s="201"/>
      <c r="KOD52" s="201"/>
      <c r="KOE52" s="201"/>
      <c r="KOF52" s="201"/>
      <c r="KOG52" s="201"/>
      <c r="KOH52" s="201"/>
      <c r="KOI52" s="201"/>
      <c r="KOJ52" s="201"/>
      <c r="KOK52" s="201"/>
      <c r="KOL52" s="201"/>
      <c r="KOM52" s="201"/>
      <c r="KON52" s="201"/>
      <c r="KOO52" s="201"/>
      <c r="KOP52" s="201"/>
      <c r="KOQ52" s="201"/>
      <c r="KOR52" s="201"/>
      <c r="KOS52" s="201"/>
      <c r="KOT52" s="201"/>
      <c r="KOU52" s="201"/>
      <c r="KOV52" s="201"/>
      <c r="KOW52" s="201"/>
      <c r="KOX52" s="201"/>
      <c r="KOY52" s="201"/>
      <c r="KOZ52" s="201"/>
      <c r="KPA52" s="201"/>
      <c r="KPB52" s="201"/>
      <c r="KPC52" s="201"/>
      <c r="KPD52" s="201"/>
      <c r="KPE52" s="201"/>
      <c r="KPF52" s="201"/>
      <c r="KPG52" s="201"/>
      <c r="KPH52" s="201"/>
      <c r="KPI52" s="201"/>
      <c r="KPJ52" s="201"/>
      <c r="KPK52" s="201"/>
      <c r="KPL52" s="201"/>
      <c r="KPM52" s="201"/>
      <c r="KPN52" s="201"/>
      <c r="KPO52" s="201"/>
      <c r="KPP52" s="201"/>
      <c r="KPQ52" s="201"/>
      <c r="KPR52" s="201"/>
      <c r="KPS52" s="201"/>
      <c r="KPT52" s="201"/>
      <c r="KPU52" s="201"/>
      <c r="KPV52" s="201"/>
      <c r="KPW52" s="201"/>
      <c r="KPX52" s="201"/>
      <c r="KPY52" s="201"/>
      <c r="KPZ52" s="201"/>
      <c r="KQA52" s="201"/>
      <c r="KQB52" s="201"/>
      <c r="KQC52" s="201"/>
      <c r="KQD52" s="201"/>
      <c r="KQE52" s="201"/>
      <c r="KQF52" s="201"/>
      <c r="KQG52" s="201"/>
      <c r="KQH52" s="201"/>
      <c r="KQI52" s="201"/>
      <c r="KQJ52" s="201"/>
      <c r="KQK52" s="201"/>
      <c r="KQL52" s="201"/>
      <c r="KQM52" s="201"/>
      <c r="KQN52" s="201"/>
      <c r="KQO52" s="201"/>
      <c r="KQP52" s="201"/>
      <c r="KQQ52" s="201"/>
      <c r="KQR52" s="201"/>
      <c r="KQS52" s="201"/>
      <c r="KQT52" s="201"/>
      <c r="KQU52" s="201"/>
      <c r="KQV52" s="201"/>
      <c r="KQW52" s="201"/>
      <c r="KQX52" s="201"/>
      <c r="KQY52" s="201"/>
      <c r="KQZ52" s="201"/>
      <c r="KRA52" s="201"/>
      <c r="KRB52" s="201"/>
      <c r="KRC52" s="201"/>
      <c r="KRD52" s="201"/>
      <c r="KRE52" s="201"/>
      <c r="KRF52" s="201"/>
      <c r="KRG52" s="201"/>
      <c r="KRH52" s="201"/>
      <c r="KRI52" s="201"/>
      <c r="KRJ52" s="201"/>
      <c r="KRK52" s="201"/>
      <c r="KRL52" s="201"/>
      <c r="KRM52" s="201"/>
      <c r="KRN52" s="201"/>
      <c r="KRO52" s="201"/>
      <c r="KRP52" s="201"/>
      <c r="KRQ52" s="201"/>
      <c r="KRR52" s="201"/>
      <c r="KRS52" s="201"/>
      <c r="KRT52" s="201"/>
      <c r="KRU52" s="201"/>
      <c r="KRV52" s="201"/>
      <c r="KRW52" s="201"/>
      <c r="KRX52" s="201"/>
      <c r="KRY52" s="201"/>
      <c r="KRZ52" s="201"/>
      <c r="KSA52" s="201"/>
      <c r="KSB52" s="201"/>
      <c r="KSC52" s="201"/>
      <c r="KSD52" s="201"/>
      <c r="KSE52" s="201"/>
      <c r="KSF52" s="201"/>
      <c r="KSG52" s="201"/>
      <c r="KSH52" s="201"/>
      <c r="KSI52" s="201"/>
      <c r="KSJ52" s="201"/>
      <c r="KSK52" s="201"/>
      <c r="KSL52" s="201"/>
      <c r="KSM52" s="201"/>
      <c r="KSN52" s="201"/>
      <c r="KSO52" s="201"/>
      <c r="KSP52" s="201"/>
      <c r="KSQ52" s="201"/>
      <c r="KSR52" s="201"/>
      <c r="KSS52" s="201"/>
      <c r="KST52" s="201"/>
      <c r="KSU52" s="201"/>
      <c r="KSV52" s="201"/>
      <c r="KSW52" s="201"/>
      <c r="KSX52" s="201"/>
      <c r="KSY52" s="201"/>
      <c r="KSZ52" s="201"/>
      <c r="KTA52" s="201"/>
      <c r="KTB52" s="201"/>
      <c r="KTC52" s="201"/>
      <c r="KTD52" s="201"/>
      <c r="KTE52" s="201"/>
      <c r="KTF52" s="201"/>
      <c r="KTG52" s="201"/>
      <c r="KTH52" s="201"/>
      <c r="KTI52" s="201"/>
      <c r="KTJ52" s="201"/>
      <c r="KTK52" s="201"/>
      <c r="KTL52" s="201"/>
      <c r="KTM52" s="201"/>
      <c r="KTN52" s="201"/>
      <c r="KTO52" s="201"/>
      <c r="KTP52" s="201"/>
      <c r="KTQ52" s="201"/>
      <c r="KTR52" s="201"/>
      <c r="KTS52" s="201"/>
      <c r="KTT52" s="201"/>
      <c r="KTU52" s="201"/>
      <c r="KTV52" s="201"/>
      <c r="KTW52" s="201"/>
      <c r="KTX52" s="201"/>
      <c r="KTY52" s="201"/>
      <c r="KTZ52" s="201"/>
      <c r="KUA52" s="201"/>
      <c r="KUB52" s="201"/>
      <c r="KUC52" s="201"/>
      <c r="KUD52" s="201"/>
      <c r="KUE52" s="201"/>
      <c r="KUF52" s="201"/>
      <c r="KUG52" s="201"/>
      <c r="KUH52" s="201"/>
      <c r="KUI52" s="201"/>
      <c r="KUJ52" s="201"/>
      <c r="KUK52" s="201"/>
      <c r="KUL52" s="201"/>
      <c r="KUM52" s="201"/>
      <c r="KUN52" s="201"/>
      <c r="KUO52" s="201"/>
      <c r="KUP52" s="201"/>
      <c r="KUQ52" s="201"/>
      <c r="KUR52" s="201"/>
      <c r="KUS52" s="201"/>
      <c r="KUT52" s="201"/>
      <c r="KUU52" s="201"/>
      <c r="KUV52" s="201"/>
      <c r="KUW52" s="201"/>
      <c r="KUX52" s="201"/>
      <c r="KUY52" s="201"/>
      <c r="KUZ52" s="201"/>
      <c r="KVA52" s="201"/>
      <c r="KVB52" s="201"/>
      <c r="KVC52" s="201"/>
      <c r="KVD52" s="201"/>
      <c r="KVE52" s="201"/>
      <c r="KVF52" s="201"/>
      <c r="KVG52" s="201"/>
      <c r="KVH52" s="201"/>
      <c r="KVI52" s="201"/>
      <c r="KVJ52" s="201"/>
      <c r="KVK52" s="201"/>
      <c r="KVL52" s="201"/>
      <c r="KVM52" s="201"/>
      <c r="KVN52" s="201"/>
      <c r="KVO52" s="201"/>
      <c r="KVP52" s="201"/>
      <c r="KVQ52" s="201"/>
      <c r="KVR52" s="201"/>
      <c r="KVS52" s="201"/>
      <c r="KVT52" s="201"/>
      <c r="KVU52" s="201"/>
      <c r="KVV52" s="201"/>
      <c r="KVW52" s="201"/>
      <c r="KVX52" s="201"/>
      <c r="KVY52" s="201"/>
      <c r="KVZ52" s="201"/>
      <c r="KWA52" s="201"/>
      <c r="KWB52" s="201"/>
      <c r="KWC52" s="201"/>
      <c r="KWD52" s="201"/>
      <c r="KWE52" s="201"/>
      <c r="KWF52" s="201"/>
      <c r="KWG52" s="201"/>
      <c r="KWH52" s="201"/>
      <c r="KWI52" s="201"/>
      <c r="KWJ52" s="201"/>
      <c r="KWK52" s="201"/>
      <c r="KWL52" s="201"/>
      <c r="KWM52" s="201"/>
      <c r="KWN52" s="201"/>
      <c r="KWO52" s="201"/>
      <c r="KWP52" s="201"/>
      <c r="KWQ52" s="201"/>
      <c r="KWR52" s="201"/>
      <c r="KWS52" s="201"/>
      <c r="KWT52" s="201"/>
      <c r="KWU52" s="201"/>
      <c r="KWV52" s="201"/>
      <c r="KWW52" s="201"/>
      <c r="KWX52" s="201"/>
      <c r="KWY52" s="201"/>
      <c r="KWZ52" s="201"/>
      <c r="KXA52" s="201"/>
      <c r="KXB52" s="201"/>
      <c r="KXC52" s="201"/>
      <c r="KXD52" s="201"/>
      <c r="KXE52" s="201"/>
      <c r="KXF52" s="201"/>
      <c r="KXG52" s="201"/>
      <c r="KXH52" s="201"/>
      <c r="KXI52" s="201"/>
      <c r="KXJ52" s="201"/>
      <c r="KXK52" s="201"/>
      <c r="KXL52" s="201"/>
      <c r="KXM52" s="201"/>
      <c r="KXN52" s="201"/>
      <c r="KXO52" s="201"/>
      <c r="KXP52" s="201"/>
      <c r="KXQ52" s="201"/>
      <c r="KXR52" s="201"/>
      <c r="KXS52" s="201"/>
      <c r="KXT52" s="201"/>
      <c r="KXU52" s="201"/>
      <c r="KXV52" s="201"/>
      <c r="KXW52" s="201"/>
      <c r="KXX52" s="201"/>
      <c r="KXY52" s="201"/>
      <c r="KXZ52" s="201"/>
      <c r="KYA52" s="201"/>
      <c r="KYB52" s="201"/>
      <c r="KYC52" s="201"/>
      <c r="KYD52" s="201"/>
      <c r="KYE52" s="201"/>
      <c r="KYF52" s="201"/>
      <c r="KYG52" s="201"/>
      <c r="KYH52" s="201"/>
      <c r="KYI52" s="201"/>
      <c r="KYJ52" s="201"/>
      <c r="KYK52" s="201"/>
      <c r="KYL52" s="201"/>
      <c r="KYM52" s="201"/>
      <c r="KYN52" s="201"/>
      <c r="KYO52" s="201"/>
      <c r="KYP52" s="201"/>
      <c r="KYQ52" s="201"/>
      <c r="KYR52" s="201"/>
      <c r="KYS52" s="201"/>
      <c r="KYT52" s="201"/>
      <c r="KYU52" s="201"/>
      <c r="KYV52" s="201"/>
      <c r="KYW52" s="201"/>
      <c r="KYX52" s="201"/>
      <c r="KYY52" s="201"/>
      <c r="KYZ52" s="201"/>
      <c r="KZA52" s="201"/>
      <c r="KZB52" s="201"/>
      <c r="KZC52" s="201"/>
      <c r="KZD52" s="201"/>
      <c r="KZE52" s="201"/>
      <c r="KZF52" s="201"/>
      <c r="KZG52" s="201"/>
      <c r="KZH52" s="201"/>
      <c r="KZI52" s="201"/>
      <c r="KZJ52" s="201"/>
      <c r="KZK52" s="201"/>
      <c r="KZL52" s="201"/>
      <c r="KZM52" s="201"/>
      <c r="KZN52" s="201"/>
      <c r="KZO52" s="201"/>
      <c r="KZP52" s="201"/>
      <c r="KZQ52" s="201"/>
      <c r="KZR52" s="201"/>
      <c r="KZS52" s="201"/>
      <c r="KZT52" s="201"/>
      <c r="KZU52" s="201"/>
      <c r="KZV52" s="201"/>
      <c r="KZW52" s="201"/>
      <c r="KZX52" s="201"/>
      <c r="KZY52" s="201"/>
      <c r="KZZ52" s="201"/>
      <c r="LAA52" s="201"/>
      <c r="LAB52" s="201"/>
      <c r="LAC52" s="201"/>
      <c r="LAD52" s="201"/>
      <c r="LAE52" s="201"/>
      <c r="LAF52" s="201"/>
      <c r="LAG52" s="201"/>
      <c r="LAH52" s="201"/>
      <c r="LAI52" s="201"/>
      <c r="LAJ52" s="201"/>
      <c r="LAK52" s="201"/>
      <c r="LAL52" s="201"/>
      <c r="LAM52" s="201"/>
      <c r="LAN52" s="201"/>
      <c r="LAO52" s="201"/>
      <c r="LAP52" s="201"/>
      <c r="LAQ52" s="201"/>
      <c r="LAR52" s="201"/>
      <c r="LAS52" s="201"/>
      <c r="LAT52" s="201"/>
      <c r="LAU52" s="201"/>
      <c r="LAV52" s="201"/>
      <c r="LAW52" s="201"/>
      <c r="LAX52" s="201"/>
      <c r="LAY52" s="201"/>
      <c r="LAZ52" s="201"/>
      <c r="LBA52" s="201"/>
      <c r="LBB52" s="201"/>
      <c r="LBC52" s="201"/>
      <c r="LBD52" s="201"/>
      <c r="LBE52" s="201"/>
      <c r="LBF52" s="201"/>
      <c r="LBG52" s="201"/>
      <c r="LBH52" s="201"/>
      <c r="LBI52" s="201"/>
      <c r="LBJ52" s="201"/>
      <c r="LBK52" s="201"/>
      <c r="LBL52" s="201"/>
      <c r="LBM52" s="201"/>
      <c r="LBN52" s="201"/>
      <c r="LBO52" s="201"/>
      <c r="LBP52" s="201"/>
      <c r="LBQ52" s="201"/>
      <c r="LBR52" s="201"/>
      <c r="LBS52" s="201"/>
      <c r="LBT52" s="201"/>
      <c r="LBU52" s="201"/>
      <c r="LBV52" s="201"/>
      <c r="LBW52" s="201"/>
      <c r="LBX52" s="201"/>
      <c r="LBY52" s="201"/>
      <c r="LBZ52" s="201"/>
      <c r="LCA52" s="201"/>
      <c r="LCB52" s="201"/>
      <c r="LCC52" s="201"/>
      <c r="LCD52" s="201"/>
      <c r="LCE52" s="201"/>
      <c r="LCF52" s="201"/>
      <c r="LCG52" s="201"/>
      <c r="LCH52" s="201"/>
      <c r="LCI52" s="201"/>
      <c r="LCJ52" s="201"/>
      <c r="LCK52" s="201"/>
      <c r="LCL52" s="201"/>
      <c r="LCM52" s="201"/>
      <c r="LCN52" s="201"/>
      <c r="LCO52" s="201"/>
      <c r="LCP52" s="201"/>
      <c r="LCQ52" s="201"/>
      <c r="LCR52" s="201"/>
      <c r="LCS52" s="201"/>
      <c r="LCT52" s="201"/>
      <c r="LCU52" s="201"/>
      <c r="LCV52" s="201"/>
      <c r="LCW52" s="201"/>
      <c r="LCX52" s="201"/>
      <c r="LCY52" s="201"/>
      <c r="LCZ52" s="201"/>
      <c r="LDA52" s="201"/>
      <c r="LDB52" s="201"/>
      <c r="LDC52" s="201"/>
      <c r="LDD52" s="201"/>
      <c r="LDE52" s="201"/>
      <c r="LDF52" s="201"/>
      <c r="LDG52" s="201"/>
      <c r="LDH52" s="201"/>
      <c r="LDI52" s="201"/>
      <c r="LDJ52" s="201"/>
      <c r="LDK52" s="201"/>
      <c r="LDL52" s="201"/>
      <c r="LDM52" s="201"/>
      <c r="LDN52" s="201"/>
      <c r="LDO52" s="201"/>
      <c r="LDP52" s="201"/>
      <c r="LDQ52" s="201"/>
      <c r="LDR52" s="201"/>
      <c r="LDS52" s="201"/>
      <c r="LDT52" s="201"/>
      <c r="LDU52" s="201"/>
      <c r="LDV52" s="201"/>
      <c r="LDW52" s="201"/>
      <c r="LDX52" s="201"/>
      <c r="LDY52" s="201"/>
      <c r="LDZ52" s="201"/>
      <c r="LEA52" s="201"/>
      <c r="LEB52" s="201"/>
      <c r="LEC52" s="201"/>
      <c r="LED52" s="201"/>
      <c r="LEE52" s="201"/>
      <c r="LEF52" s="201"/>
      <c r="LEG52" s="201"/>
      <c r="LEH52" s="201"/>
      <c r="LEI52" s="201"/>
      <c r="LEJ52" s="201"/>
      <c r="LEK52" s="201"/>
      <c r="LEL52" s="201"/>
      <c r="LEM52" s="201"/>
      <c r="LEN52" s="201"/>
      <c r="LEO52" s="201"/>
      <c r="LEP52" s="201"/>
      <c r="LEQ52" s="201"/>
      <c r="LER52" s="201"/>
      <c r="LES52" s="201"/>
      <c r="LET52" s="201"/>
      <c r="LEU52" s="201"/>
      <c r="LEV52" s="201"/>
      <c r="LEW52" s="201"/>
      <c r="LEX52" s="201"/>
      <c r="LEY52" s="201"/>
      <c r="LEZ52" s="201"/>
      <c r="LFA52" s="201"/>
      <c r="LFB52" s="201"/>
      <c r="LFC52" s="201"/>
      <c r="LFD52" s="201"/>
      <c r="LFE52" s="201"/>
      <c r="LFF52" s="201"/>
      <c r="LFG52" s="201"/>
      <c r="LFH52" s="201"/>
      <c r="LFI52" s="201"/>
      <c r="LFJ52" s="201"/>
      <c r="LFK52" s="201"/>
      <c r="LFL52" s="201"/>
      <c r="LFM52" s="201"/>
      <c r="LFN52" s="201"/>
      <c r="LFO52" s="201"/>
      <c r="LFP52" s="201"/>
      <c r="LFQ52" s="201"/>
      <c r="LFR52" s="201"/>
      <c r="LFS52" s="201"/>
      <c r="LFT52" s="201"/>
      <c r="LFU52" s="201"/>
      <c r="LFV52" s="201"/>
      <c r="LFW52" s="201"/>
      <c r="LFX52" s="201"/>
      <c r="LFY52" s="201"/>
      <c r="LFZ52" s="201"/>
      <c r="LGA52" s="201"/>
      <c r="LGB52" s="201"/>
      <c r="LGC52" s="201"/>
      <c r="LGD52" s="201"/>
      <c r="LGE52" s="201"/>
      <c r="LGF52" s="201"/>
      <c r="LGG52" s="201"/>
      <c r="LGH52" s="201"/>
      <c r="LGI52" s="201"/>
      <c r="LGJ52" s="201"/>
      <c r="LGK52" s="201"/>
      <c r="LGL52" s="201"/>
      <c r="LGM52" s="201"/>
      <c r="LGN52" s="201"/>
      <c r="LGO52" s="201"/>
      <c r="LGP52" s="201"/>
      <c r="LGQ52" s="201"/>
      <c r="LGR52" s="201"/>
      <c r="LGS52" s="201"/>
      <c r="LGT52" s="201"/>
      <c r="LGU52" s="201"/>
      <c r="LGV52" s="201"/>
      <c r="LGW52" s="201"/>
      <c r="LGX52" s="201"/>
      <c r="LGY52" s="201"/>
      <c r="LGZ52" s="201"/>
      <c r="LHA52" s="201"/>
      <c r="LHB52" s="201"/>
      <c r="LHC52" s="201"/>
      <c r="LHD52" s="201"/>
      <c r="LHE52" s="201"/>
      <c r="LHF52" s="201"/>
      <c r="LHG52" s="201"/>
      <c r="LHH52" s="201"/>
      <c r="LHI52" s="201"/>
      <c r="LHJ52" s="201"/>
      <c r="LHK52" s="201"/>
      <c r="LHL52" s="201"/>
      <c r="LHM52" s="201"/>
      <c r="LHN52" s="201"/>
      <c r="LHO52" s="201"/>
      <c r="LHP52" s="201"/>
      <c r="LHQ52" s="201"/>
      <c r="LHR52" s="201"/>
      <c r="LHS52" s="201"/>
      <c r="LHT52" s="201"/>
      <c r="LHU52" s="201"/>
      <c r="LHV52" s="201"/>
      <c r="LHW52" s="201"/>
      <c r="LHX52" s="201"/>
      <c r="LHY52" s="201"/>
      <c r="LHZ52" s="201"/>
      <c r="LIA52" s="201"/>
      <c r="LIB52" s="201"/>
      <c r="LIC52" s="201"/>
      <c r="LID52" s="201"/>
      <c r="LIE52" s="201"/>
      <c r="LIF52" s="201"/>
      <c r="LIG52" s="201"/>
      <c r="LIH52" s="201"/>
      <c r="LII52" s="201"/>
      <c r="LIJ52" s="201"/>
      <c r="LIK52" s="201"/>
      <c r="LIL52" s="201"/>
      <c r="LIM52" s="201"/>
      <c r="LIN52" s="201"/>
      <c r="LIO52" s="201"/>
      <c r="LIP52" s="201"/>
      <c r="LIQ52" s="201"/>
      <c r="LIR52" s="201"/>
      <c r="LIS52" s="201"/>
      <c r="LIT52" s="201"/>
      <c r="LIU52" s="201"/>
      <c r="LIV52" s="201"/>
      <c r="LIW52" s="201"/>
      <c r="LIX52" s="201"/>
      <c r="LIY52" s="201"/>
      <c r="LIZ52" s="201"/>
      <c r="LJA52" s="201"/>
      <c r="LJB52" s="201"/>
      <c r="LJC52" s="201"/>
      <c r="LJD52" s="201"/>
      <c r="LJE52" s="201"/>
      <c r="LJF52" s="201"/>
      <c r="LJG52" s="201"/>
      <c r="LJH52" s="201"/>
      <c r="LJI52" s="201"/>
      <c r="LJJ52" s="201"/>
      <c r="LJK52" s="201"/>
      <c r="LJL52" s="201"/>
      <c r="LJM52" s="201"/>
      <c r="LJN52" s="201"/>
      <c r="LJO52" s="201"/>
      <c r="LJP52" s="201"/>
      <c r="LJQ52" s="201"/>
      <c r="LJR52" s="201"/>
      <c r="LJS52" s="201"/>
      <c r="LJT52" s="201"/>
      <c r="LJU52" s="201"/>
      <c r="LJV52" s="201"/>
      <c r="LJW52" s="201"/>
      <c r="LJX52" s="201"/>
      <c r="LJY52" s="201"/>
      <c r="LJZ52" s="201"/>
      <c r="LKA52" s="201"/>
      <c r="LKB52" s="201"/>
      <c r="LKC52" s="201"/>
      <c r="LKD52" s="201"/>
      <c r="LKE52" s="201"/>
      <c r="LKF52" s="201"/>
      <c r="LKG52" s="201"/>
      <c r="LKH52" s="201"/>
      <c r="LKI52" s="201"/>
      <c r="LKJ52" s="201"/>
      <c r="LKK52" s="201"/>
      <c r="LKL52" s="201"/>
      <c r="LKM52" s="201"/>
      <c r="LKN52" s="201"/>
      <c r="LKO52" s="201"/>
      <c r="LKP52" s="201"/>
      <c r="LKQ52" s="201"/>
      <c r="LKR52" s="201"/>
      <c r="LKS52" s="201"/>
      <c r="LKT52" s="201"/>
      <c r="LKU52" s="201"/>
      <c r="LKV52" s="201"/>
      <c r="LKW52" s="201"/>
      <c r="LKX52" s="201"/>
      <c r="LKY52" s="201"/>
      <c r="LKZ52" s="201"/>
      <c r="LLA52" s="201"/>
      <c r="LLB52" s="201"/>
      <c r="LLC52" s="201"/>
      <c r="LLD52" s="201"/>
      <c r="LLE52" s="201"/>
      <c r="LLF52" s="201"/>
      <c r="LLG52" s="201"/>
      <c r="LLH52" s="201"/>
      <c r="LLI52" s="201"/>
      <c r="LLJ52" s="201"/>
      <c r="LLK52" s="201"/>
      <c r="LLL52" s="201"/>
      <c r="LLM52" s="201"/>
      <c r="LLN52" s="201"/>
      <c r="LLO52" s="201"/>
      <c r="LLP52" s="201"/>
      <c r="LLQ52" s="201"/>
      <c r="LLR52" s="201"/>
      <c r="LLS52" s="201"/>
      <c r="LLT52" s="201"/>
      <c r="LLU52" s="201"/>
      <c r="LLV52" s="201"/>
      <c r="LLW52" s="201"/>
      <c r="LLX52" s="201"/>
      <c r="LLY52" s="201"/>
      <c r="LLZ52" s="201"/>
      <c r="LMA52" s="201"/>
      <c r="LMB52" s="201"/>
      <c r="LMC52" s="201"/>
      <c r="LMD52" s="201"/>
      <c r="LME52" s="201"/>
      <c r="LMF52" s="201"/>
      <c r="LMG52" s="201"/>
      <c r="LMH52" s="201"/>
      <c r="LMI52" s="201"/>
      <c r="LMJ52" s="201"/>
      <c r="LMK52" s="201"/>
      <c r="LML52" s="201"/>
      <c r="LMM52" s="201"/>
      <c r="LMN52" s="201"/>
      <c r="LMO52" s="201"/>
      <c r="LMP52" s="201"/>
      <c r="LMQ52" s="201"/>
      <c r="LMR52" s="201"/>
      <c r="LMS52" s="201"/>
      <c r="LMT52" s="201"/>
      <c r="LMU52" s="201"/>
      <c r="LMV52" s="201"/>
      <c r="LMW52" s="201"/>
      <c r="LMX52" s="201"/>
      <c r="LMY52" s="201"/>
      <c r="LMZ52" s="201"/>
      <c r="LNA52" s="201"/>
      <c r="LNB52" s="201"/>
      <c r="LNC52" s="201"/>
      <c r="LND52" s="201"/>
      <c r="LNE52" s="201"/>
      <c r="LNF52" s="201"/>
      <c r="LNG52" s="201"/>
      <c r="LNH52" s="201"/>
      <c r="LNI52" s="201"/>
      <c r="LNJ52" s="201"/>
      <c r="LNK52" s="201"/>
      <c r="LNL52" s="201"/>
      <c r="LNM52" s="201"/>
      <c r="LNN52" s="201"/>
      <c r="LNO52" s="201"/>
      <c r="LNP52" s="201"/>
      <c r="LNQ52" s="201"/>
      <c r="LNR52" s="201"/>
      <c r="LNS52" s="201"/>
      <c r="LNT52" s="201"/>
      <c r="LNU52" s="201"/>
      <c r="LNV52" s="201"/>
      <c r="LNW52" s="201"/>
      <c r="LNX52" s="201"/>
      <c r="LNY52" s="201"/>
      <c r="LNZ52" s="201"/>
      <c r="LOA52" s="201"/>
      <c r="LOB52" s="201"/>
      <c r="LOC52" s="201"/>
      <c r="LOD52" s="201"/>
      <c r="LOE52" s="201"/>
      <c r="LOF52" s="201"/>
      <c r="LOG52" s="201"/>
      <c r="LOH52" s="201"/>
      <c r="LOI52" s="201"/>
      <c r="LOJ52" s="201"/>
      <c r="LOK52" s="201"/>
      <c r="LOL52" s="201"/>
      <c r="LOM52" s="201"/>
      <c r="LON52" s="201"/>
      <c r="LOO52" s="201"/>
      <c r="LOP52" s="201"/>
      <c r="LOQ52" s="201"/>
      <c r="LOR52" s="201"/>
      <c r="LOS52" s="201"/>
      <c r="LOT52" s="201"/>
      <c r="LOU52" s="201"/>
      <c r="LOV52" s="201"/>
      <c r="LOW52" s="201"/>
      <c r="LOX52" s="201"/>
      <c r="LOY52" s="201"/>
      <c r="LOZ52" s="201"/>
      <c r="LPA52" s="201"/>
      <c r="LPB52" s="201"/>
      <c r="LPC52" s="201"/>
      <c r="LPD52" s="201"/>
      <c r="LPE52" s="201"/>
      <c r="LPF52" s="201"/>
      <c r="LPG52" s="201"/>
      <c r="LPH52" s="201"/>
      <c r="LPI52" s="201"/>
      <c r="LPJ52" s="201"/>
      <c r="LPK52" s="201"/>
      <c r="LPL52" s="201"/>
      <c r="LPM52" s="201"/>
      <c r="LPN52" s="201"/>
      <c r="LPO52" s="201"/>
      <c r="LPP52" s="201"/>
      <c r="LPQ52" s="201"/>
      <c r="LPR52" s="201"/>
      <c r="LPS52" s="201"/>
      <c r="LPT52" s="201"/>
      <c r="LPU52" s="201"/>
      <c r="LPV52" s="201"/>
      <c r="LPW52" s="201"/>
      <c r="LPX52" s="201"/>
      <c r="LPY52" s="201"/>
      <c r="LPZ52" s="201"/>
      <c r="LQA52" s="201"/>
      <c r="LQB52" s="201"/>
      <c r="LQC52" s="201"/>
      <c r="LQD52" s="201"/>
      <c r="LQE52" s="201"/>
      <c r="LQF52" s="201"/>
      <c r="LQG52" s="201"/>
      <c r="LQH52" s="201"/>
      <c r="LQI52" s="201"/>
      <c r="LQJ52" s="201"/>
      <c r="LQK52" s="201"/>
      <c r="LQL52" s="201"/>
      <c r="LQM52" s="201"/>
      <c r="LQN52" s="201"/>
      <c r="LQO52" s="201"/>
      <c r="LQP52" s="201"/>
      <c r="LQQ52" s="201"/>
      <c r="LQR52" s="201"/>
      <c r="LQS52" s="201"/>
      <c r="LQT52" s="201"/>
      <c r="LQU52" s="201"/>
      <c r="LQV52" s="201"/>
      <c r="LQW52" s="201"/>
      <c r="LQX52" s="201"/>
      <c r="LQY52" s="201"/>
      <c r="LQZ52" s="201"/>
      <c r="LRA52" s="201"/>
      <c r="LRB52" s="201"/>
      <c r="LRC52" s="201"/>
      <c r="LRD52" s="201"/>
      <c r="LRE52" s="201"/>
      <c r="LRF52" s="201"/>
      <c r="LRG52" s="201"/>
      <c r="LRH52" s="201"/>
      <c r="LRI52" s="201"/>
      <c r="LRJ52" s="201"/>
      <c r="LRK52" s="201"/>
      <c r="LRL52" s="201"/>
      <c r="LRM52" s="201"/>
      <c r="LRN52" s="201"/>
      <c r="LRO52" s="201"/>
      <c r="LRP52" s="201"/>
      <c r="LRQ52" s="201"/>
      <c r="LRR52" s="201"/>
      <c r="LRS52" s="201"/>
      <c r="LRT52" s="201"/>
      <c r="LRU52" s="201"/>
      <c r="LRV52" s="201"/>
      <c r="LRW52" s="201"/>
      <c r="LRX52" s="201"/>
      <c r="LRY52" s="201"/>
      <c r="LRZ52" s="201"/>
      <c r="LSA52" s="201"/>
      <c r="LSB52" s="201"/>
      <c r="LSC52" s="201"/>
      <c r="LSD52" s="201"/>
      <c r="LSE52" s="201"/>
      <c r="LSF52" s="201"/>
      <c r="LSG52" s="201"/>
      <c r="LSH52" s="201"/>
      <c r="LSI52" s="201"/>
      <c r="LSJ52" s="201"/>
      <c r="LSK52" s="201"/>
      <c r="LSL52" s="201"/>
      <c r="LSM52" s="201"/>
      <c r="LSN52" s="201"/>
      <c r="LSO52" s="201"/>
      <c r="LSP52" s="201"/>
      <c r="LSQ52" s="201"/>
      <c r="LSR52" s="201"/>
      <c r="LSS52" s="201"/>
      <c r="LST52" s="201"/>
      <c r="LSU52" s="201"/>
      <c r="LSV52" s="201"/>
      <c r="LSW52" s="201"/>
      <c r="LSX52" s="201"/>
      <c r="LSY52" s="201"/>
      <c r="LSZ52" s="201"/>
      <c r="LTA52" s="201"/>
      <c r="LTB52" s="201"/>
      <c r="LTC52" s="201"/>
      <c r="LTD52" s="201"/>
      <c r="LTE52" s="201"/>
      <c r="LTF52" s="201"/>
      <c r="LTG52" s="201"/>
      <c r="LTH52" s="201"/>
      <c r="LTI52" s="201"/>
      <c r="LTJ52" s="201"/>
      <c r="LTK52" s="201"/>
      <c r="LTL52" s="201"/>
      <c r="LTM52" s="201"/>
      <c r="LTN52" s="201"/>
      <c r="LTO52" s="201"/>
      <c r="LTP52" s="201"/>
      <c r="LTQ52" s="201"/>
      <c r="LTR52" s="201"/>
      <c r="LTS52" s="201"/>
      <c r="LTT52" s="201"/>
      <c r="LTU52" s="201"/>
      <c r="LTV52" s="201"/>
      <c r="LTW52" s="201"/>
      <c r="LTX52" s="201"/>
      <c r="LTY52" s="201"/>
      <c r="LTZ52" s="201"/>
      <c r="LUA52" s="201"/>
      <c r="LUB52" s="201"/>
      <c r="LUC52" s="201"/>
      <c r="LUD52" s="201"/>
      <c r="LUE52" s="201"/>
      <c r="LUF52" s="201"/>
      <c r="LUG52" s="201"/>
      <c r="LUH52" s="201"/>
      <c r="LUI52" s="201"/>
      <c r="LUJ52" s="201"/>
      <c r="LUK52" s="201"/>
      <c r="LUL52" s="201"/>
      <c r="LUM52" s="201"/>
      <c r="LUN52" s="201"/>
      <c r="LUO52" s="201"/>
      <c r="LUP52" s="201"/>
      <c r="LUQ52" s="201"/>
      <c r="LUR52" s="201"/>
      <c r="LUS52" s="201"/>
      <c r="LUT52" s="201"/>
      <c r="LUU52" s="201"/>
      <c r="LUV52" s="201"/>
      <c r="LUW52" s="201"/>
      <c r="LUX52" s="201"/>
      <c r="LUY52" s="201"/>
      <c r="LUZ52" s="201"/>
      <c r="LVA52" s="201"/>
      <c r="LVB52" s="201"/>
      <c r="LVC52" s="201"/>
      <c r="LVD52" s="201"/>
      <c r="LVE52" s="201"/>
      <c r="LVF52" s="201"/>
      <c r="LVG52" s="201"/>
      <c r="LVH52" s="201"/>
      <c r="LVI52" s="201"/>
      <c r="LVJ52" s="201"/>
      <c r="LVK52" s="201"/>
      <c r="LVL52" s="201"/>
      <c r="LVM52" s="201"/>
      <c r="LVN52" s="201"/>
      <c r="LVO52" s="201"/>
      <c r="LVP52" s="201"/>
      <c r="LVQ52" s="201"/>
      <c r="LVR52" s="201"/>
      <c r="LVS52" s="201"/>
      <c r="LVT52" s="201"/>
      <c r="LVU52" s="201"/>
      <c r="LVV52" s="201"/>
      <c r="LVW52" s="201"/>
      <c r="LVX52" s="201"/>
      <c r="LVY52" s="201"/>
      <c r="LVZ52" s="201"/>
      <c r="LWA52" s="201"/>
      <c r="LWB52" s="201"/>
      <c r="LWC52" s="201"/>
      <c r="LWD52" s="201"/>
      <c r="LWE52" s="201"/>
      <c r="LWF52" s="201"/>
      <c r="LWG52" s="201"/>
      <c r="LWH52" s="201"/>
      <c r="LWI52" s="201"/>
      <c r="LWJ52" s="201"/>
      <c r="LWK52" s="201"/>
      <c r="LWL52" s="201"/>
      <c r="LWM52" s="201"/>
      <c r="LWN52" s="201"/>
      <c r="LWO52" s="201"/>
      <c r="LWP52" s="201"/>
      <c r="LWQ52" s="201"/>
      <c r="LWR52" s="201"/>
      <c r="LWS52" s="201"/>
      <c r="LWT52" s="201"/>
      <c r="LWU52" s="201"/>
      <c r="LWV52" s="201"/>
      <c r="LWW52" s="201"/>
      <c r="LWX52" s="201"/>
      <c r="LWY52" s="201"/>
      <c r="LWZ52" s="201"/>
      <c r="LXA52" s="201"/>
      <c r="LXB52" s="201"/>
      <c r="LXC52" s="201"/>
      <c r="LXD52" s="201"/>
      <c r="LXE52" s="201"/>
      <c r="LXF52" s="201"/>
      <c r="LXG52" s="201"/>
      <c r="LXH52" s="201"/>
      <c r="LXI52" s="201"/>
      <c r="LXJ52" s="201"/>
      <c r="LXK52" s="201"/>
      <c r="LXL52" s="201"/>
      <c r="LXM52" s="201"/>
      <c r="LXN52" s="201"/>
      <c r="LXO52" s="201"/>
      <c r="LXP52" s="201"/>
      <c r="LXQ52" s="201"/>
      <c r="LXR52" s="201"/>
      <c r="LXS52" s="201"/>
      <c r="LXT52" s="201"/>
      <c r="LXU52" s="201"/>
      <c r="LXV52" s="201"/>
      <c r="LXW52" s="201"/>
      <c r="LXX52" s="201"/>
      <c r="LXY52" s="201"/>
      <c r="LXZ52" s="201"/>
      <c r="LYA52" s="201"/>
      <c r="LYB52" s="201"/>
      <c r="LYC52" s="201"/>
      <c r="LYD52" s="201"/>
      <c r="LYE52" s="201"/>
      <c r="LYF52" s="201"/>
      <c r="LYG52" s="201"/>
      <c r="LYH52" s="201"/>
      <c r="LYI52" s="201"/>
      <c r="LYJ52" s="201"/>
      <c r="LYK52" s="201"/>
      <c r="LYL52" s="201"/>
      <c r="LYM52" s="201"/>
      <c r="LYN52" s="201"/>
      <c r="LYO52" s="201"/>
      <c r="LYP52" s="201"/>
      <c r="LYQ52" s="201"/>
      <c r="LYR52" s="201"/>
      <c r="LYS52" s="201"/>
      <c r="LYT52" s="201"/>
      <c r="LYU52" s="201"/>
      <c r="LYV52" s="201"/>
      <c r="LYW52" s="201"/>
      <c r="LYX52" s="201"/>
      <c r="LYY52" s="201"/>
      <c r="LYZ52" s="201"/>
      <c r="LZA52" s="201"/>
      <c r="LZB52" s="201"/>
      <c r="LZC52" s="201"/>
      <c r="LZD52" s="201"/>
      <c r="LZE52" s="201"/>
      <c r="LZF52" s="201"/>
      <c r="LZG52" s="201"/>
      <c r="LZH52" s="201"/>
      <c r="LZI52" s="201"/>
      <c r="LZJ52" s="201"/>
      <c r="LZK52" s="201"/>
      <c r="LZL52" s="201"/>
      <c r="LZM52" s="201"/>
      <c r="LZN52" s="201"/>
      <c r="LZO52" s="201"/>
      <c r="LZP52" s="201"/>
      <c r="LZQ52" s="201"/>
      <c r="LZR52" s="201"/>
      <c r="LZS52" s="201"/>
      <c r="LZT52" s="201"/>
      <c r="LZU52" s="201"/>
      <c r="LZV52" s="201"/>
      <c r="LZW52" s="201"/>
      <c r="LZX52" s="201"/>
      <c r="LZY52" s="201"/>
      <c r="LZZ52" s="201"/>
      <c r="MAA52" s="201"/>
      <c r="MAB52" s="201"/>
      <c r="MAC52" s="201"/>
      <c r="MAD52" s="201"/>
      <c r="MAE52" s="201"/>
      <c r="MAF52" s="201"/>
      <c r="MAG52" s="201"/>
      <c r="MAH52" s="201"/>
      <c r="MAI52" s="201"/>
      <c r="MAJ52" s="201"/>
      <c r="MAK52" s="201"/>
      <c r="MAL52" s="201"/>
      <c r="MAM52" s="201"/>
      <c r="MAN52" s="201"/>
      <c r="MAO52" s="201"/>
      <c r="MAP52" s="201"/>
      <c r="MAQ52" s="201"/>
      <c r="MAR52" s="201"/>
      <c r="MAS52" s="201"/>
      <c r="MAT52" s="201"/>
      <c r="MAU52" s="201"/>
      <c r="MAV52" s="201"/>
      <c r="MAW52" s="201"/>
      <c r="MAX52" s="201"/>
      <c r="MAY52" s="201"/>
      <c r="MAZ52" s="201"/>
      <c r="MBA52" s="201"/>
      <c r="MBB52" s="201"/>
      <c r="MBC52" s="201"/>
      <c r="MBD52" s="201"/>
      <c r="MBE52" s="201"/>
      <c r="MBF52" s="201"/>
      <c r="MBG52" s="201"/>
      <c r="MBH52" s="201"/>
      <c r="MBI52" s="201"/>
      <c r="MBJ52" s="201"/>
      <c r="MBK52" s="201"/>
      <c r="MBL52" s="201"/>
      <c r="MBM52" s="201"/>
      <c r="MBN52" s="201"/>
      <c r="MBO52" s="201"/>
      <c r="MBP52" s="201"/>
      <c r="MBQ52" s="201"/>
      <c r="MBR52" s="201"/>
      <c r="MBS52" s="201"/>
      <c r="MBT52" s="201"/>
      <c r="MBU52" s="201"/>
      <c r="MBV52" s="201"/>
      <c r="MBW52" s="201"/>
      <c r="MBX52" s="201"/>
      <c r="MBY52" s="201"/>
      <c r="MBZ52" s="201"/>
      <c r="MCA52" s="201"/>
      <c r="MCB52" s="201"/>
      <c r="MCC52" s="201"/>
      <c r="MCD52" s="201"/>
      <c r="MCE52" s="201"/>
      <c r="MCF52" s="201"/>
      <c r="MCG52" s="201"/>
      <c r="MCH52" s="201"/>
      <c r="MCI52" s="201"/>
      <c r="MCJ52" s="201"/>
      <c r="MCK52" s="201"/>
      <c r="MCL52" s="201"/>
      <c r="MCM52" s="201"/>
      <c r="MCN52" s="201"/>
      <c r="MCO52" s="201"/>
      <c r="MCP52" s="201"/>
      <c r="MCQ52" s="201"/>
      <c r="MCR52" s="201"/>
      <c r="MCS52" s="201"/>
      <c r="MCT52" s="201"/>
      <c r="MCU52" s="201"/>
      <c r="MCV52" s="201"/>
      <c r="MCW52" s="201"/>
      <c r="MCX52" s="201"/>
      <c r="MCY52" s="201"/>
      <c r="MCZ52" s="201"/>
      <c r="MDA52" s="201"/>
      <c r="MDB52" s="201"/>
      <c r="MDC52" s="201"/>
      <c r="MDD52" s="201"/>
      <c r="MDE52" s="201"/>
      <c r="MDF52" s="201"/>
      <c r="MDG52" s="201"/>
      <c r="MDH52" s="201"/>
      <c r="MDI52" s="201"/>
      <c r="MDJ52" s="201"/>
      <c r="MDK52" s="201"/>
      <c r="MDL52" s="201"/>
      <c r="MDM52" s="201"/>
      <c r="MDN52" s="201"/>
      <c r="MDO52" s="201"/>
      <c r="MDP52" s="201"/>
      <c r="MDQ52" s="201"/>
      <c r="MDR52" s="201"/>
      <c r="MDS52" s="201"/>
      <c r="MDT52" s="201"/>
      <c r="MDU52" s="201"/>
      <c r="MDV52" s="201"/>
      <c r="MDW52" s="201"/>
      <c r="MDX52" s="201"/>
      <c r="MDY52" s="201"/>
      <c r="MDZ52" s="201"/>
      <c r="MEA52" s="201"/>
      <c r="MEB52" s="201"/>
      <c r="MEC52" s="201"/>
      <c r="MED52" s="201"/>
      <c r="MEE52" s="201"/>
      <c r="MEF52" s="201"/>
      <c r="MEG52" s="201"/>
      <c r="MEH52" s="201"/>
      <c r="MEI52" s="201"/>
      <c r="MEJ52" s="201"/>
      <c r="MEK52" s="201"/>
      <c r="MEL52" s="201"/>
      <c r="MEM52" s="201"/>
      <c r="MEN52" s="201"/>
      <c r="MEO52" s="201"/>
      <c r="MEP52" s="201"/>
      <c r="MEQ52" s="201"/>
      <c r="MER52" s="201"/>
      <c r="MES52" s="201"/>
      <c r="MET52" s="201"/>
      <c r="MEU52" s="201"/>
      <c r="MEV52" s="201"/>
      <c r="MEW52" s="201"/>
      <c r="MEX52" s="201"/>
      <c r="MEY52" s="201"/>
      <c r="MEZ52" s="201"/>
      <c r="MFA52" s="201"/>
      <c r="MFB52" s="201"/>
      <c r="MFC52" s="201"/>
      <c r="MFD52" s="201"/>
      <c r="MFE52" s="201"/>
      <c r="MFF52" s="201"/>
      <c r="MFG52" s="201"/>
      <c r="MFH52" s="201"/>
      <c r="MFI52" s="201"/>
      <c r="MFJ52" s="201"/>
      <c r="MFK52" s="201"/>
      <c r="MFL52" s="201"/>
      <c r="MFM52" s="201"/>
      <c r="MFN52" s="201"/>
      <c r="MFO52" s="201"/>
      <c r="MFP52" s="201"/>
      <c r="MFQ52" s="201"/>
      <c r="MFR52" s="201"/>
      <c r="MFS52" s="201"/>
      <c r="MFT52" s="201"/>
      <c r="MFU52" s="201"/>
      <c r="MFV52" s="201"/>
      <c r="MFW52" s="201"/>
      <c r="MFX52" s="201"/>
      <c r="MFY52" s="201"/>
      <c r="MFZ52" s="201"/>
      <c r="MGA52" s="201"/>
      <c r="MGB52" s="201"/>
      <c r="MGC52" s="201"/>
      <c r="MGD52" s="201"/>
      <c r="MGE52" s="201"/>
      <c r="MGF52" s="201"/>
      <c r="MGG52" s="201"/>
      <c r="MGH52" s="201"/>
      <c r="MGI52" s="201"/>
      <c r="MGJ52" s="201"/>
      <c r="MGK52" s="201"/>
      <c r="MGL52" s="201"/>
      <c r="MGM52" s="201"/>
      <c r="MGN52" s="201"/>
      <c r="MGO52" s="201"/>
      <c r="MGP52" s="201"/>
      <c r="MGQ52" s="201"/>
      <c r="MGR52" s="201"/>
      <c r="MGS52" s="201"/>
      <c r="MGT52" s="201"/>
      <c r="MGU52" s="201"/>
      <c r="MGV52" s="201"/>
      <c r="MGW52" s="201"/>
      <c r="MGX52" s="201"/>
      <c r="MGY52" s="201"/>
      <c r="MGZ52" s="201"/>
      <c r="MHA52" s="201"/>
      <c r="MHB52" s="201"/>
      <c r="MHC52" s="201"/>
      <c r="MHD52" s="201"/>
      <c r="MHE52" s="201"/>
      <c r="MHF52" s="201"/>
      <c r="MHG52" s="201"/>
      <c r="MHH52" s="201"/>
      <c r="MHI52" s="201"/>
      <c r="MHJ52" s="201"/>
      <c r="MHK52" s="201"/>
      <c r="MHL52" s="201"/>
      <c r="MHM52" s="201"/>
      <c r="MHN52" s="201"/>
      <c r="MHO52" s="201"/>
      <c r="MHP52" s="201"/>
      <c r="MHQ52" s="201"/>
      <c r="MHR52" s="201"/>
      <c r="MHS52" s="201"/>
      <c r="MHT52" s="201"/>
      <c r="MHU52" s="201"/>
      <c r="MHV52" s="201"/>
      <c r="MHW52" s="201"/>
      <c r="MHX52" s="201"/>
      <c r="MHY52" s="201"/>
      <c r="MHZ52" s="201"/>
      <c r="MIA52" s="201"/>
      <c r="MIB52" s="201"/>
      <c r="MIC52" s="201"/>
      <c r="MID52" s="201"/>
      <c r="MIE52" s="201"/>
      <c r="MIF52" s="201"/>
      <c r="MIG52" s="201"/>
      <c r="MIH52" s="201"/>
      <c r="MII52" s="201"/>
      <c r="MIJ52" s="201"/>
      <c r="MIK52" s="201"/>
      <c r="MIL52" s="201"/>
      <c r="MIM52" s="201"/>
      <c r="MIN52" s="201"/>
      <c r="MIO52" s="201"/>
      <c r="MIP52" s="201"/>
      <c r="MIQ52" s="201"/>
      <c r="MIR52" s="201"/>
      <c r="MIS52" s="201"/>
      <c r="MIT52" s="201"/>
      <c r="MIU52" s="201"/>
      <c r="MIV52" s="201"/>
      <c r="MIW52" s="201"/>
      <c r="MIX52" s="201"/>
      <c r="MIY52" s="201"/>
      <c r="MIZ52" s="201"/>
      <c r="MJA52" s="201"/>
      <c r="MJB52" s="201"/>
      <c r="MJC52" s="201"/>
      <c r="MJD52" s="201"/>
      <c r="MJE52" s="201"/>
      <c r="MJF52" s="201"/>
      <c r="MJG52" s="201"/>
      <c r="MJH52" s="201"/>
      <c r="MJI52" s="201"/>
      <c r="MJJ52" s="201"/>
      <c r="MJK52" s="201"/>
      <c r="MJL52" s="201"/>
      <c r="MJM52" s="201"/>
      <c r="MJN52" s="201"/>
      <c r="MJO52" s="201"/>
      <c r="MJP52" s="201"/>
      <c r="MJQ52" s="201"/>
      <c r="MJR52" s="201"/>
      <c r="MJS52" s="201"/>
      <c r="MJT52" s="201"/>
      <c r="MJU52" s="201"/>
      <c r="MJV52" s="201"/>
      <c r="MJW52" s="201"/>
      <c r="MJX52" s="201"/>
      <c r="MJY52" s="201"/>
      <c r="MJZ52" s="201"/>
      <c r="MKA52" s="201"/>
      <c r="MKB52" s="201"/>
      <c r="MKC52" s="201"/>
      <c r="MKD52" s="201"/>
      <c r="MKE52" s="201"/>
      <c r="MKF52" s="201"/>
      <c r="MKG52" s="201"/>
      <c r="MKH52" s="201"/>
      <c r="MKI52" s="201"/>
      <c r="MKJ52" s="201"/>
      <c r="MKK52" s="201"/>
      <c r="MKL52" s="201"/>
      <c r="MKM52" s="201"/>
      <c r="MKN52" s="201"/>
      <c r="MKO52" s="201"/>
      <c r="MKP52" s="201"/>
      <c r="MKQ52" s="201"/>
      <c r="MKR52" s="201"/>
      <c r="MKS52" s="201"/>
      <c r="MKT52" s="201"/>
      <c r="MKU52" s="201"/>
      <c r="MKV52" s="201"/>
      <c r="MKW52" s="201"/>
      <c r="MKX52" s="201"/>
      <c r="MKY52" s="201"/>
      <c r="MKZ52" s="201"/>
      <c r="MLA52" s="201"/>
      <c r="MLB52" s="201"/>
      <c r="MLC52" s="201"/>
      <c r="MLD52" s="201"/>
      <c r="MLE52" s="201"/>
      <c r="MLF52" s="201"/>
      <c r="MLG52" s="201"/>
      <c r="MLH52" s="201"/>
      <c r="MLI52" s="201"/>
      <c r="MLJ52" s="201"/>
      <c r="MLK52" s="201"/>
      <c r="MLL52" s="201"/>
      <c r="MLM52" s="201"/>
      <c r="MLN52" s="201"/>
      <c r="MLO52" s="201"/>
      <c r="MLP52" s="201"/>
      <c r="MLQ52" s="201"/>
      <c r="MLR52" s="201"/>
      <c r="MLS52" s="201"/>
      <c r="MLT52" s="201"/>
      <c r="MLU52" s="201"/>
      <c r="MLV52" s="201"/>
      <c r="MLW52" s="201"/>
      <c r="MLX52" s="201"/>
      <c r="MLY52" s="201"/>
      <c r="MLZ52" s="201"/>
      <c r="MMA52" s="201"/>
      <c r="MMB52" s="201"/>
      <c r="MMC52" s="201"/>
      <c r="MMD52" s="201"/>
      <c r="MME52" s="201"/>
      <c r="MMF52" s="201"/>
      <c r="MMG52" s="201"/>
      <c r="MMH52" s="201"/>
      <c r="MMI52" s="201"/>
      <c r="MMJ52" s="201"/>
      <c r="MMK52" s="201"/>
      <c r="MML52" s="201"/>
      <c r="MMM52" s="201"/>
      <c r="MMN52" s="201"/>
      <c r="MMO52" s="201"/>
      <c r="MMP52" s="201"/>
      <c r="MMQ52" s="201"/>
      <c r="MMR52" s="201"/>
      <c r="MMS52" s="201"/>
      <c r="MMT52" s="201"/>
      <c r="MMU52" s="201"/>
      <c r="MMV52" s="201"/>
      <c r="MMW52" s="201"/>
      <c r="MMX52" s="201"/>
      <c r="MMY52" s="201"/>
      <c r="MMZ52" s="201"/>
      <c r="MNA52" s="201"/>
      <c r="MNB52" s="201"/>
      <c r="MNC52" s="201"/>
      <c r="MND52" s="201"/>
      <c r="MNE52" s="201"/>
      <c r="MNF52" s="201"/>
      <c r="MNG52" s="201"/>
      <c r="MNH52" s="201"/>
      <c r="MNI52" s="201"/>
      <c r="MNJ52" s="201"/>
      <c r="MNK52" s="201"/>
      <c r="MNL52" s="201"/>
      <c r="MNM52" s="201"/>
      <c r="MNN52" s="201"/>
      <c r="MNO52" s="201"/>
      <c r="MNP52" s="201"/>
      <c r="MNQ52" s="201"/>
      <c r="MNR52" s="201"/>
      <c r="MNS52" s="201"/>
      <c r="MNT52" s="201"/>
      <c r="MNU52" s="201"/>
      <c r="MNV52" s="201"/>
      <c r="MNW52" s="201"/>
      <c r="MNX52" s="201"/>
      <c r="MNY52" s="201"/>
      <c r="MNZ52" s="201"/>
      <c r="MOA52" s="201"/>
      <c r="MOB52" s="201"/>
      <c r="MOC52" s="201"/>
      <c r="MOD52" s="201"/>
      <c r="MOE52" s="201"/>
      <c r="MOF52" s="201"/>
      <c r="MOG52" s="201"/>
      <c r="MOH52" s="201"/>
      <c r="MOI52" s="201"/>
      <c r="MOJ52" s="201"/>
      <c r="MOK52" s="201"/>
      <c r="MOL52" s="201"/>
      <c r="MOM52" s="201"/>
      <c r="MON52" s="201"/>
      <c r="MOO52" s="201"/>
      <c r="MOP52" s="201"/>
      <c r="MOQ52" s="201"/>
      <c r="MOR52" s="201"/>
      <c r="MOS52" s="201"/>
      <c r="MOT52" s="201"/>
      <c r="MOU52" s="201"/>
      <c r="MOV52" s="201"/>
      <c r="MOW52" s="201"/>
      <c r="MOX52" s="201"/>
      <c r="MOY52" s="201"/>
      <c r="MOZ52" s="201"/>
      <c r="MPA52" s="201"/>
      <c r="MPB52" s="201"/>
      <c r="MPC52" s="201"/>
      <c r="MPD52" s="201"/>
      <c r="MPE52" s="201"/>
      <c r="MPF52" s="201"/>
      <c r="MPG52" s="201"/>
      <c r="MPH52" s="201"/>
      <c r="MPI52" s="201"/>
      <c r="MPJ52" s="201"/>
      <c r="MPK52" s="201"/>
      <c r="MPL52" s="201"/>
      <c r="MPM52" s="201"/>
      <c r="MPN52" s="201"/>
      <c r="MPO52" s="201"/>
      <c r="MPP52" s="201"/>
      <c r="MPQ52" s="201"/>
      <c r="MPR52" s="201"/>
      <c r="MPS52" s="201"/>
      <c r="MPT52" s="201"/>
      <c r="MPU52" s="201"/>
      <c r="MPV52" s="201"/>
      <c r="MPW52" s="201"/>
      <c r="MPX52" s="201"/>
      <c r="MPY52" s="201"/>
      <c r="MPZ52" s="201"/>
      <c r="MQA52" s="201"/>
      <c r="MQB52" s="201"/>
      <c r="MQC52" s="201"/>
      <c r="MQD52" s="201"/>
      <c r="MQE52" s="201"/>
      <c r="MQF52" s="201"/>
      <c r="MQG52" s="201"/>
      <c r="MQH52" s="201"/>
      <c r="MQI52" s="201"/>
      <c r="MQJ52" s="201"/>
      <c r="MQK52" s="201"/>
      <c r="MQL52" s="201"/>
      <c r="MQM52" s="201"/>
      <c r="MQN52" s="201"/>
      <c r="MQO52" s="201"/>
      <c r="MQP52" s="201"/>
      <c r="MQQ52" s="201"/>
      <c r="MQR52" s="201"/>
      <c r="MQS52" s="201"/>
      <c r="MQT52" s="201"/>
      <c r="MQU52" s="201"/>
      <c r="MQV52" s="201"/>
      <c r="MQW52" s="201"/>
      <c r="MQX52" s="201"/>
      <c r="MQY52" s="201"/>
      <c r="MQZ52" s="201"/>
      <c r="MRA52" s="201"/>
      <c r="MRB52" s="201"/>
      <c r="MRC52" s="201"/>
      <c r="MRD52" s="201"/>
      <c r="MRE52" s="201"/>
      <c r="MRF52" s="201"/>
      <c r="MRG52" s="201"/>
      <c r="MRH52" s="201"/>
      <c r="MRI52" s="201"/>
      <c r="MRJ52" s="201"/>
      <c r="MRK52" s="201"/>
      <c r="MRL52" s="201"/>
      <c r="MRM52" s="201"/>
      <c r="MRN52" s="201"/>
      <c r="MRO52" s="201"/>
      <c r="MRP52" s="201"/>
      <c r="MRQ52" s="201"/>
      <c r="MRR52" s="201"/>
      <c r="MRS52" s="201"/>
      <c r="MRT52" s="201"/>
      <c r="MRU52" s="201"/>
      <c r="MRV52" s="201"/>
      <c r="MRW52" s="201"/>
      <c r="MRX52" s="201"/>
      <c r="MRY52" s="201"/>
      <c r="MRZ52" s="201"/>
      <c r="MSA52" s="201"/>
      <c r="MSB52" s="201"/>
      <c r="MSC52" s="201"/>
      <c r="MSD52" s="201"/>
      <c r="MSE52" s="201"/>
      <c r="MSF52" s="201"/>
      <c r="MSG52" s="201"/>
      <c r="MSH52" s="201"/>
      <c r="MSI52" s="201"/>
      <c r="MSJ52" s="201"/>
      <c r="MSK52" s="201"/>
      <c r="MSL52" s="201"/>
      <c r="MSM52" s="201"/>
      <c r="MSN52" s="201"/>
      <c r="MSO52" s="201"/>
      <c r="MSP52" s="201"/>
      <c r="MSQ52" s="201"/>
      <c r="MSR52" s="201"/>
      <c r="MSS52" s="201"/>
      <c r="MST52" s="201"/>
      <c r="MSU52" s="201"/>
      <c r="MSV52" s="201"/>
      <c r="MSW52" s="201"/>
      <c r="MSX52" s="201"/>
      <c r="MSY52" s="201"/>
      <c r="MSZ52" s="201"/>
      <c r="MTA52" s="201"/>
      <c r="MTB52" s="201"/>
      <c r="MTC52" s="201"/>
      <c r="MTD52" s="201"/>
      <c r="MTE52" s="201"/>
      <c r="MTF52" s="201"/>
      <c r="MTG52" s="201"/>
      <c r="MTH52" s="201"/>
      <c r="MTI52" s="201"/>
      <c r="MTJ52" s="201"/>
      <c r="MTK52" s="201"/>
      <c r="MTL52" s="201"/>
      <c r="MTM52" s="201"/>
      <c r="MTN52" s="201"/>
      <c r="MTO52" s="201"/>
      <c r="MTP52" s="201"/>
      <c r="MTQ52" s="201"/>
      <c r="MTR52" s="201"/>
      <c r="MTS52" s="201"/>
      <c r="MTT52" s="201"/>
      <c r="MTU52" s="201"/>
      <c r="MTV52" s="201"/>
      <c r="MTW52" s="201"/>
      <c r="MTX52" s="201"/>
      <c r="MTY52" s="201"/>
      <c r="MTZ52" s="201"/>
      <c r="MUA52" s="201"/>
      <c r="MUB52" s="201"/>
      <c r="MUC52" s="201"/>
      <c r="MUD52" s="201"/>
      <c r="MUE52" s="201"/>
      <c r="MUF52" s="201"/>
      <c r="MUG52" s="201"/>
      <c r="MUH52" s="201"/>
      <c r="MUI52" s="201"/>
      <c r="MUJ52" s="201"/>
      <c r="MUK52" s="201"/>
      <c r="MUL52" s="201"/>
      <c r="MUM52" s="201"/>
      <c r="MUN52" s="201"/>
      <c r="MUO52" s="201"/>
      <c r="MUP52" s="201"/>
      <c r="MUQ52" s="201"/>
      <c r="MUR52" s="201"/>
      <c r="MUS52" s="201"/>
      <c r="MUT52" s="201"/>
      <c r="MUU52" s="201"/>
      <c r="MUV52" s="201"/>
      <c r="MUW52" s="201"/>
      <c r="MUX52" s="201"/>
      <c r="MUY52" s="201"/>
      <c r="MUZ52" s="201"/>
      <c r="MVA52" s="201"/>
      <c r="MVB52" s="201"/>
      <c r="MVC52" s="201"/>
      <c r="MVD52" s="201"/>
      <c r="MVE52" s="201"/>
      <c r="MVF52" s="201"/>
      <c r="MVG52" s="201"/>
      <c r="MVH52" s="201"/>
      <c r="MVI52" s="201"/>
      <c r="MVJ52" s="201"/>
      <c r="MVK52" s="201"/>
      <c r="MVL52" s="201"/>
      <c r="MVM52" s="201"/>
      <c r="MVN52" s="201"/>
      <c r="MVO52" s="201"/>
      <c r="MVP52" s="201"/>
      <c r="MVQ52" s="201"/>
      <c r="MVR52" s="201"/>
      <c r="MVS52" s="201"/>
      <c r="MVT52" s="201"/>
      <c r="MVU52" s="201"/>
      <c r="MVV52" s="201"/>
      <c r="MVW52" s="201"/>
      <c r="MVX52" s="201"/>
      <c r="MVY52" s="201"/>
      <c r="MVZ52" s="201"/>
      <c r="MWA52" s="201"/>
      <c r="MWB52" s="201"/>
      <c r="MWC52" s="201"/>
      <c r="MWD52" s="201"/>
      <c r="MWE52" s="201"/>
      <c r="MWF52" s="201"/>
      <c r="MWG52" s="201"/>
      <c r="MWH52" s="201"/>
      <c r="MWI52" s="201"/>
      <c r="MWJ52" s="201"/>
      <c r="MWK52" s="201"/>
      <c r="MWL52" s="201"/>
      <c r="MWM52" s="201"/>
      <c r="MWN52" s="201"/>
      <c r="MWO52" s="201"/>
      <c r="MWP52" s="201"/>
      <c r="MWQ52" s="201"/>
      <c r="MWR52" s="201"/>
      <c r="MWS52" s="201"/>
      <c r="MWT52" s="201"/>
      <c r="MWU52" s="201"/>
      <c r="MWV52" s="201"/>
      <c r="MWW52" s="201"/>
      <c r="MWX52" s="201"/>
      <c r="MWY52" s="201"/>
      <c r="MWZ52" s="201"/>
      <c r="MXA52" s="201"/>
      <c r="MXB52" s="201"/>
      <c r="MXC52" s="201"/>
      <c r="MXD52" s="201"/>
      <c r="MXE52" s="201"/>
      <c r="MXF52" s="201"/>
      <c r="MXG52" s="201"/>
      <c r="MXH52" s="201"/>
      <c r="MXI52" s="201"/>
      <c r="MXJ52" s="201"/>
      <c r="MXK52" s="201"/>
      <c r="MXL52" s="201"/>
      <c r="MXM52" s="201"/>
      <c r="MXN52" s="201"/>
      <c r="MXO52" s="201"/>
      <c r="MXP52" s="201"/>
      <c r="MXQ52" s="201"/>
      <c r="MXR52" s="201"/>
      <c r="MXS52" s="201"/>
      <c r="MXT52" s="201"/>
      <c r="MXU52" s="201"/>
      <c r="MXV52" s="201"/>
      <c r="MXW52" s="201"/>
      <c r="MXX52" s="201"/>
      <c r="MXY52" s="201"/>
      <c r="MXZ52" s="201"/>
      <c r="MYA52" s="201"/>
      <c r="MYB52" s="201"/>
      <c r="MYC52" s="201"/>
      <c r="MYD52" s="201"/>
      <c r="MYE52" s="201"/>
      <c r="MYF52" s="201"/>
      <c r="MYG52" s="201"/>
      <c r="MYH52" s="201"/>
      <c r="MYI52" s="201"/>
      <c r="MYJ52" s="201"/>
      <c r="MYK52" s="201"/>
      <c r="MYL52" s="201"/>
      <c r="MYM52" s="201"/>
      <c r="MYN52" s="201"/>
      <c r="MYO52" s="201"/>
      <c r="MYP52" s="201"/>
      <c r="MYQ52" s="201"/>
      <c r="MYR52" s="201"/>
      <c r="MYS52" s="201"/>
      <c r="MYT52" s="201"/>
      <c r="MYU52" s="201"/>
      <c r="MYV52" s="201"/>
      <c r="MYW52" s="201"/>
      <c r="MYX52" s="201"/>
      <c r="MYY52" s="201"/>
      <c r="MYZ52" s="201"/>
      <c r="MZA52" s="201"/>
      <c r="MZB52" s="201"/>
      <c r="MZC52" s="201"/>
      <c r="MZD52" s="201"/>
      <c r="MZE52" s="201"/>
      <c r="MZF52" s="201"/>
      <c r="MZG52" s="201"/>
      <c r="MZH52" s="201"/>
      <c r="MZI52" s="201"/>
      <c r="MZJ52" s="201"/>
      <c r="MZK52" s="201"/>
      <c r="MZL52" s="201"/>
      <c r="MZM52" s="201"/>
      <c r="MZN52" s="201"/>
      <c r="MZO52" s="201"/>
      <c r="MZP52" s="201"/>
      <c r="MZQ52" s="201"/>
      <c r="MZR52" s="201"/>
      <c r="MZS52" s="201"/>
      <c r="MZT52" s="201"/>
      <c r="MZU52" s="201"/>
      <c r="MZV52" s="201"/>
      <c r="MZW52" s="201"/>
      <c r="MZX52" s="201"/>
      <c r="MZY52" s="201"/>
      <c r="MZZ52" s="201"/>
      <c r="NAA52" s="201"/>
      <c r="NAB52" s="201"/>
      <c r="NAC52" s="201"/>
      <c r="NAD52" s="201"/>
      <c r="NAE52" s="201"/>
      <c r="NAF52" s="201"/>
      <c r="NAG52" s="201"/>
      <c r="NAH52" s="201"/>
      <c r="NAI52" s="201"/>
      <c r="NAJ52" s="201"/>
      <c r="NAK52" s="201"/>
      <c r="NAL52" s="201"/>
      <c r="NAM52" s="201"/>
      <c r="NAN52" s="201"/>
      <c r="NAO52" s="201"/>
      <c r="NAP52" s="201"/>
      <c r="NAQ52" s="201"/>
      <c r="NAR52" s="201"/>
      <c r="NAS52" s="201"/>
      <c r="NAT52" s="201"/>
      <c r="NAU52" s="201"/>
      <c r="NAV52" s="201"/>
      <c r="NAW52" s="201"/>
      <c r="NAX52" s="201"/>
      <c r="NAY52" s="201"/>
      <c r="NAZ52" s="201"/>
      <c r="NBA52" s="201"/>
      <c r="NBB52" s="201"/>
      <c r="NBC52" s="201"/>
      <c r="NBD52" s="201"/>
      <c r="NBE52" s="201"/>
      <c r="NBF52" s="201"/>
      <c r="NBG52" s="201"/>
      <c r="NBH52" s="201"/>
      <c r="NBI52" s="201"/>
      <c r="NBJ52" s="201"/>
      <c r="NBK52" s="201"/>
      <c r="NBL52" s="201"/>
      <c r="NBM52" s="201"/>
      <c r="NBN52" s="201"/>
      <c r="NBO52" s="201"/>
      <c r="NBP52" s="201"/>
      <c r="NBQ52" s="201"/>
      <c r="NBR52" s="201"/>
      <c r="NBS52" s="201"/>
      <c r="NBT52" s="201"/>
      <c r="NBU52" s="201"/>
      <c r="NBV52" s="201"/>
      <c r="NBW52" s="201"/>
      <c r="NBX52" s="201"/>
      <c r="NBY52" s="201"/>
      <c r="NBZ52" s="201"/>
      <c r="NCA52" s="201"/>
      <c r="NCB52" s="201"/>
      <c r="NCC52" s="201"/>
      <c r="NCD52" s="201"/>
      <c r="NCE52" s="201"/>
      <c r="NCF52" s="201"/>
      <c r="NCG52" s="201"/>
      <c r="NCH52" s="201"/>
      <c r="NCI52" s="201"/>
      <c r="NCJ52" s="201"/>
      <c r="NCK52" s="201"/>
      <c r="NCL52" s="201"/>
      <c r="NCM52" s="201"/>
      <c r="NCN52" s="201"/>
      <c r="NCO52" s="201"/>
      <c r="NCP52" s="201"/>
      <c r="NCQ52" s="201"/>
      <c r="NCR52" s="201"/>
      <c r="NCS52" s="201"/>
      <c r="NCT52" s="201"/>
      <c r="NCU52" s="201"/>
      <c r="NCV52" s="201"/>
      <c r="NCW52" s="201"/>
      <c r="NCX52" s="201"/>
      <c r="NCY52" s="201"/>
      <c r="NCZ52" s="201"/>
      <c r="NDA52" s="201"/>
      <c r="NDB52" s="201"/>
      <c r="NDC52" s="201"/>
      <c r="NDD52" s="201"/>
      <c r="NDE52" s="201"/>
      <c r="NDF52" s="201"/>
      <c r="NDG52" s="201"/>
      <c r="NDH52" s="201"/>
      <c r="NDI52" s="201"/>
      <c r="NDJ52" s="201"/>
      <c r="NDK52" s="201"/>
      <c r="NDL52" s="201"/>
      <c r="NDM52" s="201"/>
      <c r="NDN52" s="201"/>
      <c r="NDO52" s="201"/>
      <c r="NDP52" s="201"/>
      <c r="NDQ52" s="201"/>
      <c r="NDR52" s="201"/>
      <c r="NDS52" s="201"/>
      <c r="NDT52" s="201"/>
      <c r="NDU52" s="201"/>
      <c r="NDV52" s="201"/>
      <c r="NDW52" s="201"/>
      <c r="NDX52" s="201"/>
      <c r="NDY52" s="201"/>
      <c r="NDZ52" s="201"/>
      <c r="NEA52" s="201"/>
      <c r="NEB52" s="201"/>
      <c r="NEC52" s="201"/>
      <c r="NED52" s="201"/>
      <c r="NEE52" s="201"/>
      <c r="NEF52" s="201"/>
      <c r="NEG52" s="201"/>
      <c r="NEH52" s="201"/>
      <c r="NEI52" s="201"/>
      <c r="NEJ52" s="201"/>
      <c r="NEK52" s="201"/>
      <c r="NEL52" s="201"/>
      <c r="NEM52" s="201"/>
      <c r="NEN52" s="201"/>
      <c r="NEO52" s="201"/>
      <c r="NEP52" s="201"/>
      <c r="NEQ52" s="201"/>
      <c r="NER52" s="201"/>
      <c r="NES52" s="201"/>
      <c r="NET52" s="201"/>
      <c r="NEU52" s="201"/>
      <c r="NEV52" s="201"/>
      <c r="NEW52" s="201"/>
      <c r="NEX52" s="201"/>
      <c r="NEY52" s="201"/>
      <c r="NEZ52" s="201"/>
      <c r="NFA52" s="201"/>
      <c r="NFB52" s="201"/>
      <c r="NFC52" s="201"/>
      <c r="NFD52" s="201"/>
      <c r="NFE52" s="201"/>
      <c r="NFF52" s="201"/>
      <c r="NFG52" s="201"/>
      <c r="NFH52" s="201"/>
      <c r="NFI52" s="201"/>
      <c r="NFJ52" s="201"/>
      <c r="NFK52" s="201"/>
      <c r="NFL52" s="201"/>
      <c r="NFM52" s="201"/>
      <c r="NFN52" s="201"/>
      <c r="NFO52" s="201"/>
      <c r="NFP52" s="201"/>
      <c r="NFQ52" s="201"/>
      <c r="NFR52" s="201"/>
      <c r="NFS52" s="201"/>
      <c r="NFT52" s="201"/>
      <c r="NFU52" s="201"/>
      <c r="NFV52" s="201"/>
      <c r="NFW52" s="201"/>
      <c r="NFX52" s="201"/>
      <c r="NFY52" s="201"/>
      <c r="NFZ52" s="201"/>
      <c r="NGA52" s="201"/>
      <c r="NGB52" s="201"/>
      <c r="NGC52" s="201"/>
      <c r="NGD52" s="201"/>
      <c r="NGE52" s="201"/>
      <c r="NGF52" s="201"/>
      <c r="NGG52" s="201"/>
      <c r="NGH52" s="201"/>
      <c r="NGI52" s="201"/>
      <c r="NGJ52" s="201"/>
      <c r="NGK52" s="201"/>
      <c r="NGL52" s="201"/>
      <c r="NGM52" s="201"/>
      <c r="NGN52" s="201"/>
      <c r="NGO52" s="201"/>
      <c r="NGP52" s="201"/>
      <c r="NGQ52" s="201"/>
      <c r="NGR52" s="201"/>
      <c r="NGS52" s="201"/>
      <c r="NGT52" s="201"/>
      <c r="NGU52" s="201"/>
      <c r="NGV52" s="201"/>
      <c r="NGW52" s="201"/>
      <c r="NGX52" s="201"/>
      <c r="NGY52" s="201"/>
      <c r="NGZ52" s="201"/>
      <c r="NHA52" s="201"/>
      <c r="NHB52" s="201"/>
      <c r="NHC52" s="201"/>
      <c r="NHD52" s="201"/>
      <c r="NHE52" s="201"/>
      <c r="NHF52" s="201"/>
      <c r="NHG52" s="201"/>
      <c r="NHH52" s="201"/>
      <c r="NHI52" s="201"/>
      <c r="NHJ52" s="201"/>
      <c r="NHK52" s="201"/>
      <c r="NHL52" s="201"/>
      <c r="NHM52" s="201"/>
      <c r="NHN52" s="201"/>
      <c r="NHO52" s="201"/>
      <c r="NHP52" s="201"/>
      <c r="NHQ52" s="201"/>
      <c r="NHR52" s="201"/>
      <c r="NHS52" s="201"/>
      <c r="NHT52" s="201"/>
      <c r="NHU52" s="201"/>
      <c r="NHV52" s="201"/>
      <c r="NHW52" s="201"/>
      <c r="NHX52" s="201"/>
      <c r="NHY52" s="201"/>
      <c r="NHZ52" s="201"/>
      <c r="NIA52" s="201"/>
      <c r="NIB52" s="201"/>
      <c r="NIC52" s="201"/>
      <c r="NID52" s="201"/>
      <c r="NIE52" s="201"/>
      <c r="NIF52" s="201"/>
      <c r="NIG52" s="201"/>
      <c r="NIH52" s="201"/>
      <c r="NII52" s="201"/>
      <c r="NIJ52" s="201"/>
      <c r="NIK52" s="201"/>
      <c r="NIL52" s="201"/>
      <c r="NIM52" s="201"/>
      <c r="NIN52" s="201"/>
      <c r="NIO52" s="201"/>
      <c r="NIP52" s="201"/>
      <c r="NIQ52" s="201"/>
      <c r="NIR52" s="201"/>
      <c r="NIS52" s="201"/>
      <c r="NIT52" s="201"/>
      <c r="NIU52" s="201"/>
      <c r="NIV52" s="201"/>
      <c r="NIW52" s="201"/>
      <c r="NIX52" s="201"/>
      <c r="NIY52" s="201"/>
      <c r="NIZ52" s="201"/>
      <c r="NJA52" s="201"/>
      <c r="NJB52" s="201"/>
      <c r="NJC52" s="201"/>
      <c r="NJD52" s="201"/>
      <c r="NJE52" s="201"/>
      <c r="NJF52" s="201"/>
      <c r="NJG52" s="201"/>
      <c r="NJH52" s="201"/>
      <c r="NJI52" s="201"/>
      <c r="NJJ52" s="201"/>
      <c r="NJK52" s="201"/>
      <c r="NJL52" s="201"/>
      <c r="NJM52" s="201"/>
      <c r="NJN52" s="201"/>
      <c r="NJO52" s="201"/>
      <c r="NJP52" s="201"/>
      <c r="NJQ52" s="201"/>
      <c r="NJR52" s="201"/>
      <c r="NJS52" s="201"/>
      <c r="NJT52" s="201"/>
      <c r="NJU52" s="201"/>
      <c r="NJV52" s="201"/>
      <c r="NJW52" s="201"/>
      <c r="NJX52" s="201"/>
      <c r="NJY52" s="201"/>
      <c r="NJZ52" s="201"/>
      <c r="NKA52" s="201"/>
      <c r="NKB52" s="201"/>
      <c r="NKC52" s="201"/>
      <c r="NKD52" s="201"/>
      <c r="NKE52" s="201"/>
      <c r="NKF52" s="201"/>
      <c r="NKG52" s="201"/>
      <c r="NKH52" s="201"/>
      <c r="NKI52" s="201"/>
      <c r="NKJ52" s="201"/>
      <c r="NKK52" s="201"/>
      <c r="NKL52" s="201"/>
      <c r="NKM52" s="201"/>
      <c r="NKN52" s="201"/>
      <c r="NKO52" s="201"/>
      <c r="NKP52" s="201"/>
      <c r="NKQ52" s="201"/>
      <c r="NKR52" s="201"/>
      <c r="NKS52" s="201"/>
      <c r="NKT52" s="201"/>
      <c r="NKU52" s="201"/>
      <c r="NKV52" s="201"/>
      <c r="NKW52" s="201"/>
      <c r="NKX52" s="201"/>
      <c r="NKY52" s="201"/>
      <c r="NKZ52" s="201"/>
      <c r="NLA52" s="201"/>
      <c r="NLB52" s="201"/>
      <c r="NLC52" s="201"/>
      <c r="NLD52" s="201"/>
      <c r="NLE52" s="201"/>
      <c r="NLF52" s="201"/>
      <c r="NLG52" s="201"/>
      <c r="NLH52" s="201"/>
      <c r="NLI52" s="201"/>
      <c r="NLJ52" s="201"/>
      <c r="NLK52" s="201"/>
      <c r="NLL52" s="201"/>
      <c r="NLM52" s="201"/>
      <c r="NLN52" s="201"/>
      <c r="NLO52" s="201"/>
      <c r="NLP52" s="201"/>
      <c r="NLQ52" s="201"/>
      <c r="NLR52" s="201"/>
      <c r="NLS52" s="201"/>
      <c r="NLT52" s="201"/>
      <c r="NLU52" s="201"/>
      <c r="NLV52" s="201"/>
      <c r="NLW52" s="201"/>
      <c r="NLX52" s="201"/>
      <c r="NLY52" s="201"/>
      <c r="NLZ52" s="201"/>
      <c r="NMA52" s="201"/>
      <c r="NMB52" s="201"/>
      <c r="NMC52" s="201"/>
      <c r="NMD52" s="201"/>
      <c r="NME52" s="201"/>
      <c r="NMF52" s="201"/>
      <c r="NMG52" s="201"/>
      <c r="NMH52" s="201"/>
      <c r="NMI52" s="201"/>
      <c r="NMJ52" s="201"/>
      <c r="NMK52" s="201"/>
      <c r="NML52" s="201"/>
      <c r="NMM52" s="201"/>
      <c r="NMN52" s="201"/>
      <c r="NMO52" s="201"/>
      <c r="NMP52" s="201"/>
      <c r="NMQ52" s="201"/>
      <c r="NMR52" s="201"/>
      <c r="NMS52" s="201"/>
      <c r="NMT52" s="201"/>
      <c r="NMU52" s="201"/>
      <c r="NMV52" s="201"/>
      <c r="NMW52" s="201"/>
      <c r="NMX52" s="201"/>
      <c r="NMY52" s="201"/>
      <c r="NMZ52" s="201"/>
      <c r="NNA52" s="201"/>
      <c r="NNB52" s="201"/>
      <c r="NNC52" s="201"/>
      <c r="NND52" s="201"/>
      <c r="NNE52" s="201"/>
      <c r="NNF52" s="201"/>
      <c r="NNG52" s="201"/>
      <c r="NNH52" s="201"/>
      <c r="NNI52" s="201"/>
      <c r="NNJ52" s="201"/>
      <c r="NNK52" s="201"/>
      <c r="NNL52" s="201"/>
      <c r="NNM52" s="201"/>
      <c r="NNN52" s="201"/>
      <c r="NNO52" s="201"/>
      <c r="NNP52" s="201"/>
      <c r="NNQ52" s="201"/>
      <c r="NNR52" s="201"/>
      <c r="NNS52" s="201"/>
      <c r="NNT52" s="201"/>
      <c r="NNU52" s="201"/>
      <c r="NNV52" s="201"/>
      <c r="NNW52" s="201"/>
      <c r="NNX52" s="201"/>
      <c r="NNY52" s="201"/>
      <c r="NNZ52" s="201"/>
      <c r="NOA52" s="201"/>
      <c r="NOB52" s="201"/>
      <c r="NOC52" s="201"/>
      <c r="NOD52" s="201"/>
      <c r="NOE52" s="201"/>
      <c r="NOF52" s="201"/>
      <c r="NOG52" s="201"/>
      <c r="NOH52" s="201"/>
      <c r="NOI52" s="201"/>
      <c r="NOJ52" s="201"/>
      <c r="NOK52" s="201"/>
      <c r="NOL52" s="201"/>
      <c r="NOM52" s="201"/>
      <c r="NON52" s="201"/>
      <c r="NOO52" s="201"/>
      <c r="NOP52" s="201"/>
      <c r="NOQ52" s="201"/>
      <c r="NOR52" s="201"/>
      <c r="NOS52" s="201"/>
      <c r="NOT52" s="201"/>
      <c r="NOU52" s="201"/>
      <c r="NOV52" s="201"/>
      <c r="NOW52" s="201"/>
      <c r="NOX52" s="201"/>
      <c r="NOY52" s="201"/>
      <c r="NOZ52" s="201"/>
      <c r="NPA52" s="201"/>
      <c r="NPB52" s="201"/>
      <c r="NPC52" s="201"/>
      <c r="NPD52" s="201"/>
      <c r="NPE52" s="201"/>
      <c r="NPF52" s="201"/>
      <c r="NPG52" s="201"/>
      <c r="NPH52" s="201"/>
      <c r="NPI52" s="201"/>
      <c r="NPJ52" s="201"/>
      <c r="NPK52" s="201"/>
      <c r="NPL52" s="201"/>
      <c r="NPM52" s="201"/>
      <c r="NPN52" s="201"/>
      <c r="NPO52" s="201"/>
      <c r="NPP52" s="201"/>
      <c r="NPQ52" s="201"/>
      <c r="NPR52" s="201"/>
      <c r="NPS52" s="201"/>
      <c r="NPT52" s="201"/>
      <c r="NPU52" s="201"/>
      <c r="NPV52" s="201"/>
      <c r="NPW52" s="201"/>
      <c r="NPX52" s="201"/>
      <c r="NPY52" s="201"/>
      <c r="NPZ52" s="201"/>
      <c r="NQA52" s="201"/>
      <c r="NQB52" s="201"/>
      <c r="NQC52" s="201"/>
      <c r="NQD52" s="201"/>
      <c r="NQE52" s="201"/>
      <c r="NQF52" s="201"/>
      <c r="NQG52" s="201"/>
      <c r="NQH52" s="201"/>
      <c r="NQI52" s="201"/>
      <c r="NQJ52" s="201"/>
      <c r="NQK52" s="201"/>
      <c r="NQL52" s="201"/>
      <c r="NQM52" s="201"/>
      <c r="NQN52" s="201"/>
      <c r="NQO52" s="201"/>
      <c r="NQP52" s="201"/>
      <c r="NQQ52" s="201"/>
      <c r="NQR52" s="201"/>
      <c r="NQS52" s="201"/>
      <c r="NQT52" s="201"/>
      <c r="NQU52" s="201"/>
      <c r="NQV52" s="201"/>
      <c r="NQW52" s="201"/>
      <c r="NQX52" s="201"/>
      <c r="NQY52" s="201"/>
      <c r="NQZ52" s="201"/>
      <c r="NRA52" s="201"/>
      <c r="NRB52" s="201"/>
      <c r="NRC52" s="201"/>
      <c r="NRD52" s="201"/>
      <c r="NRE52" s="201"/>
      <c r="NRF52" s="201"/>
      <c r="NRG52" s="201"/>
      <c r="NRH52" s="201"/>
      <c r="NRI52" s="201"/>
      <c r="NRJ52" s="201"/>
      <c r="NRK52" s="201"/>
      <c r="NRL52" s="201"/>
      <c r="NRM52" s="201"/>
      <c r="NRN52" s="201"/>
      <c r="NRO52" s="201"/>
      <c r="NRP52" s="201"/>
      <c r="NRQ52" s="201"/>
      <c r="NRR52" s="201"/>
      <c r="NRS52" s="201"/>
      <c r="NRT52" s="201"/>
      <c r="NRU52" s="201"/>
      <c r="NRV52" s="201"/>
      <c r="NRW52" s="201"/>
      <c r="NRX52" s="201"/>
      <c r="NRY52" s="201"/>
      <c r="NRZ52" s="201"/>
      <c r="NSA52" s="201"/>
      <c r="NSB52" s="201"/>
      <c r="NSC52" s="201"/>
      <c r="NSD52" s="201"/>
      <c r="NSE52" s="201"/>
      <c r="NSF52" s="201"/>
      <c r="NSG52" s="201"/>
      <c r="NSH52" s="201"/>
      <c r="NSI52" s="201"/>
      <c r="NSJ52" s="201"/>
      <c r="NSK52" s="201"/>
      <c r="NSL52" s="201"/>
      <c r="NSM52" s="201"/>
      <c r="NSN52" s="201"/>
      <c r="NSO52" s="201"/>
      <c r="NSP52" s="201"/>
      <c r="NSQ52" s="201"/>
      <c r="NSR52" s="201"/>
      <c r="NSS52" s="201"/>
      <c r="NST52" s="201"/>
      <c r="NSU52" s="201"/>
      <c r="NSV52" s="201"/>
      <c r="NSW52" s="201"/>
      <c r="NSX52" s="201"/>
      <c r="NSY52" s="201"/>
      <c r="NSZ52" s="201"/>
      <c r="NTA52" s="201"/>
      <c r="NTB52" s="201"/>
      <c r="NTC52" s="201"/>
      <c r="NTD52" s="201"/>
      <c r="NTE52" s="201"/>
      <c r="NTF52" s="201"/>
      <c r="NTG52" s="201"/>
      <c r="NTH52" s="201"/>
      <c r="NTI52" s="201"/>
      <c r="NTJ52" s="201"/>
      <c r="NTK52" s="201"/>
      <c r="NTL52" s="201"/>
      <c r="NTM52" s="201"/>
      <c r="NTN52" s="201"/>
      <c r="NTO52" s="201"/>
      <c r="NTP52" s="201"/>
      <c r="NTQ52" s="201"/>
      <c r="NTR52" s="201"/>
      <c r="NTS52" s="201"/>
      <c r="NTT52" s="201"/>
      <c r="NTU52" s="201"/>
      <c r="NTV52" s="201"/>
      <c r="NTW52" s="201"/>
      <c r="NTX52" s="201"/>
      <c r="NTY52" s="201"/>
      <c r="NTZ52" s="201"/>
      <c r="NUA52" s="201"/>
      <c r="NUB52" s="201"/>
      <c r="NUC52" s="201"/>
      <c r="NUD52" s="201"/>
      <c r="NUE52" s="201"/>
      <c r="NUF52" s="201"/>
      <c r="NUG52" s="201"/>
      <c r="NUH52" s="201"/>
      <c r="NUI52" s="201"/>
      <c r="NUJ52" s="201"/>
      <c r="NUK52" s="201"/>
      <c r="NUL52" s="201"/>
      <c r="NUM52" s="201"/>
      <c r="NUN52" s="201"/>
      <c r="NUO52" s="201"/>
      <c r="NUP52" s="201"/>
      <c r="NUQ52" s="201"/>
      <c r="NUR52" s="201"/>
      <c r="NUS52" s="201"/>
      <c r="NUT52" s="201"/>
      <c r="NUU52" s="201"/>
      <c r="NUV52" s="201"/>
      <c r="NUW52" s="201"/>
      <c r="NUX52" s="201"/>
      <c r="NUY52" s="201"/>
      <c r="NUZ52" s="201"/>
      <c r="NVA52" s="201"/>
      <c r="NVB52" s="201"/>
      <c r="NVC52" s="201"/>
      <c r="NVD52" s="201"/>
      <c r="NVE52" s="201"/>
      <c r="NVF52" s="201"/>
      <c r="NVG52" s="201"/>
      <c r="NVH52" s="201"/>
      <c r="NVI52" s="201"/>
      <c r="NVJ52" s="201"/>
      <c r="NVK52" s="201"/>
      <c r="NVL52" s="201"/>
      <c r="NVM52" s="201"/>
      <c r="NVN52" s="201"/>
      <c r="NVO52" s="201"/>
      <c r="NVP52" s="201"/>
      <c r="NVQ52" s="201"/>
      <c r="NVR52" s="201"/>
      <c r="NVS52" s="201"/>
      <c r="NVT52" s="201"/>
      <c r="NVU52" s="201"/>
      <c r="NVV52" s="201"/>
      <c r="NVW52" s="201"/>
      <c r="NVX52" s="201"/>
      <c r="NVY52" s="201"/>
      <c r="NVZ52" s="201"/>
      <c r="NWA52" s="201"/>
      <c r="NWB52" s="201"/>
      <c r="NWC52" s="201"/>
      <c r="NWD52" s="201"/>
      <c r="NWE52" s="201"/>
      <c r="NWF52" s="201"/>
      <c r="NWG52" s="201"/>
      <c r="NWH52" s="201"/>
      <c r="NWI52" s="201"/>
      <c r="NWJ52" s="201"/>
      <c r="NWK52" s="201"/>
      <c r="NWL52" s="201"/>
      <c r="NWM52" s="201"/>
      <c r="NWN52" s="201"/>
      <c r="NWO52" s="201"/>
      <c r="NWP52" s="201"/>
      <c r="NWQ52" s="201"/>
      <c r="NWR52" s="201"/>
      <c r="NWS52" s="201"/>
      <c r="NWT52" s="201"/>
      <c r="NWU52" s="201"/>
      <c r="NWV52" s="201"/>
      <c r="NWW52" s="201"/>
      <c r="NWX52" s="201"/>
      <c r="NWY52" s="201"/>
      <c r="NWZ52" s="201"/>
      <c r="NXA52" s="201"/>
      <c r="NXB52" s="201"/>
      <c r="NXC52" s="201"/>
      <c r="NXD52" s="201"/>
      <c r="NXE52" s="201"/>
      <c r="NXF52" s="201"/>
      <c r="NXG52" s="201"/>
      <c r="NXH52" s="201"/>
      <c r="NXI52" s="201"/>
      <c r="NXJ52" s="201"/>
      <c r="NXK52" s="201"/>
      <c r="NXL52" s="201"/>
      <c r="NXM52" s="201"/>
      <c r="NXN52" s="201"/>
      <c r="NXO52" s="201"/>
      <c r="NXP52" s="201"/>
      <c r="NXQ52" s="201"/>
      <c r="NXR52" s="201"/>
      <c r="NXS52" s="201"/>
      <c r="NXT52" s="201"/>
      <c r="NXU52" s="201"/>
      <c r="NXV52" s="201"/>
      <c r="NXW52" s="201"/>
      <c r="NXX52" s="201"/>
      <c r="NXY52" s="201"/>
      <c r="NXZ52" s="201"/>
      <c r="NYA52" s="201"/>
      <c r="NYB52" s="201"/>
      <c r="NYC52" s="201"/>
      <c r="NYD52" s="201"/>
      <c r="NYE52" s="201"/>
      <c r="NYF52" s="201"/>
      <c r="NYG52" s="201"/>
      <c r="NYH52" s="201"/>
      <c r="NYI52" s="201"/>
      <c r="NYJ52" s="201"/>
      <c r="NYK52" s="201"/>
      <c r="NYL52" s="201"/>
      <c r="NYM52" s="201"/>
      <c r="NYN52" s="201"/>
      <c r="NYO52" s="201"/>
      <c r="NYP52" s="201"/>
      <c r="NYQ52" s="201"/>
      <c r="NYR52" s="201"/>
      <c r="NYS52" s="201"/>
      <c r="NYT52" s="201"/>
      <c r="NYU52" s="201"/>
      <c r="NYV52" s="201"/>
      <c r="NYW52" s="201"/>
      <c r="NYX52" s="201"/>
      <c r="NYY52" s="201"/>
      <c r="NYZ52" s="201"/>
      <c r="NZA52" s="201"/>
      <c r="NZB52" s="201"/>
      <c r="NZC52" s="201"/>
      <c r="NZD52" s="201"/>
      <c r="NZE52" s="201"/>
      <c r="NZF52" s="201"/>
      <c r="NZG52" s="201"/>
      <c r="NZH52" s="201"/>
      <c r="NZI52" s="201"/>
      <c r="NZJ52" s="201"/>
      <c r="NZK52" s="201"/>
      <c r="NZL52" s="201"/>
      <c r="NZM52" s="201"/>
      <c r="NZN52" s="201"/>
      <c r="NZO52" s="201"/>
      <c r="NZP52" s="201"/>
      <c r="NZQ52" s="201"/>
      <c r="NZR52" s="201"/>
      <c r="NZS52" s="201"/>
      <c r="NZT52" s="201"/>
      <c r="NZU52" s="201"/>
      <c r="NZV52" s="201"/>
      <c r="NZW52" s="201"/>
      <c r="NZX52" s="201"/>
      <c r="NZY52" s="201"/>
      <c r="NZZ52" s="201"/>
      <c r="OAA52" s="201"/>
      <c r="OAB52" s="201"/>
      <c r="OAC52" s="201"/>
      <c r="OAD52" s="201"/>
      <c r="OAE52" s="201"/>
      <c r="OAF52" s="201"/>
      <c r="OAG52" s="201"/>
      <c r="OAH52" s="201"/>
      <c r="OAI52" s="201"/>
      <c r="OAJ52" s="201"/>
      <c r="OAK52" s="201"/>
      <c r="OAL52" s="201"/>
      <c r="OAM52" s="201"/>
      <c r="OAN52" s="201"/>
      <c r="OAO52" s="201"/>
      <c r="OAP52" s="201"/>
      <c r="OAQ52" s="201"/>
      <c r="OAR52" s="201"/>
      <c r="OAS52" s="201"/>
      <c r="OAT52" s="201"/>
      <c r="OAU52" s="201"/>
      <c r="OAV52" s="201"/>
      <c r="OAW52" s="201"/>
      <c r="OAX52" s="201"/>
      <c r="OAY52" s="201"/>
      <c r="OAZ52" s="201"/>
      <c r="OBA52" s="201"/>
      <c r="OBB52" s="201"/>
      <c r="OBC52" s="201"/>
      <c r="OBD52" s="201"/>
      <c r="OBE52" s="201"/>
      <c r="OBF52" s="201"/>
      <c r="OBG52" s="201"/>
      <c r="OBH52" s="201"/>
      <c r="OBI52" s="201"/>
      <c r="OBJ52" s="201"/>
      <c r="OBK52" s="201"/>
      <c r="OBL52" s="201"/>
      <c r="OBM52" s="201"/>
      <c r="OBN52" s="201"/>
      <c r="OBO52" s="201"/>
      <c r="OBP52" s="201"/>
      <c r="OBQ52" s="201"/>
      <c r="OBR52" s="201"/>
      <c r="OBS52" s="201"/>
      <c r="OBT52" s="201"/>
      <c r="OBU52" s="201"/>
      <c r="OBV52" s="201"/>
      <c r="OBW52" s="201"/>
      <c r="OBX52" s="201"/>
      <c r="OBY52" s="201"/>
      <c r="OBZ52" s="201"/>
      <c r="OCA52" s="201"/>
      <c r="OCB52" s="201"/>
      <c r="OCC52" s="201"/>
      <c r="OCD52" s="201"/>
      <c r="OCE52" s="201"/>
      <c r="OCF52" s="201"/>
      <c r="OCG52" s="201"/>
      <c r="OCH52" s="201"/>
      <c r="OCI52" s="201"/>
      <c r="OCJ52" s="201"/>
      <c r="OCK52" s="201"/>
      <c r="OCL52" s="201"/>
      <c r="OCM52" s="201"/>
      <c r="OCN52" s="201"/>
      <c r="OCO52" s="201"/>
      <c r="OCP52" s="201"/>
      <c r="OCQ52" s="201"/>
      <c r="OCR52" s="201"/>
      <c r="OCS52" s="201"/>
      <c r="OCT52" s="201"/>
      <c r="OCU52" s="201"/>
      <c r="OCV52" s="201"/>
      <c r="OCW52" s="201"/>
      <c r="OCX52" s="201"/>
      <c r="OCY52" s="201"/>
      <c r="OCZ52" s="201"/>
      <c r="ODA52" s="201"/>
      <c r="ODB52" s="201"/>
      <c r="ODC52" s="201"/>
      <c r="ODD52" s="201"/>
      <c r="ODE52" s="201"/>
      <c r="ODF52" s="201"/>
      <c r="ODG52" s="201"/>
      <c r="ODH52" s="201"/>
      <c r="ODI52" s="201"/>
      <c r="ODJ52" s="201"/>
      <c r="ODK52" s="201"/>
      <c r="ODL52" s="201"/>
      <c r="ODM52" s="201"/>
      <c r="ODN52" s="201"/>
      <c r="ODO52" s="201"/>
      <c r="ODP52" s="201"/>
      <c r="ODQ52" s="201"/>
      <c r="ODR52" s="201"/>
      <c r="ODS52" s="201"/>
      <c r="ODT52" s="201"/>
      <c r="ODU52" s="201"/>
      <c r="ODV52" s="201"/>
      <c r="ODW52" s="201"/>
      <c r="ODX52" s="201"/>
      <c r="ODY52" s="201"/>
      <c r="ODZ52" s="201"/>
      <c r="OEA52" s="201"/>
      <c r="OEB52" s="201"/>
      <c r="OEC52" s="201"/>
      <c r="OED52" s="201"/>
      <c r="OEE52" s="201"/>
      <c r="OEF52" s="201"/>
      <c r="OEG52" s="201"/>
      <c r="OEH52" s="201"/>
      <c r="OEI52" s="201"/>
      <c r="OEJ52" s="201"/>
      <c r="OEK52" s="201"/>
      <c r="OEL52" s="201"/>
      <c r="OEM52" s="201"/>
      <c r="OEN52" s="201"/>
      <c r="OEO52" s="201"/>
      <c r="OEP52" s="201"/>
      <c r="OEQ52" s="201"/>
      <c r="OER52" s="201"/>
      <c r="OES52" s="201"/>
      <c r="OET52" s="201"/>
      <c r="OEU52" s="201"/>
      <c r="OEV52" s="201"/>
      <c r="OEW52" s="201"/>
      <c r="OEX52" s="201"/>
      <c r="OEY52" s="201"/>
      <c r="OEZ52" s="201"/>
      <c r="OFA52" s="201"/>
      <c r="OFB52" s="201"/>
      <c r="OFC52" s="201"/>
      <c r="OFD52" s="201"/>
      <c r="OFE52" s="201"/>
      <c r="OFF52" s="201"/>
      <c r="OFG52" s="201"/>
      <c r="OFH52" s="201"/>
      <c r="OFI52" s="201"/>
      <c r="OFJ52" s="201"/>
      <c r="OFK52" s="201"/>
      <c r="OFL52" s="201"/>
      <c r="OFM52" s="201"/>
      <c r="OFN52" s="201"/>
      <c r="OFO52" s="201"/>
      <c r="OFP52" s="201"/>
      <c r="OFQ52" s="201"/>
      <c r="OFR52" s="201"/>
      <c r="OFS52" s="201"/>
      <c r="OFT52" s="201"/>
      <c r="OFU52" s="201"/>
      <c r="OFV52" s="201"/>
      <c r="OFW52" s="201"/>
      <c r="OFX52" s="201"/>
      <c r="OFY52" s="201"/>
      <c r="OFZ52" s="201"/>
      <c r="OGA52" s="201"/>
      <c r="OGB52" s="201"/>
      <c r="OGC52" s="201"/>
      <c r="OGD52" s="201"/>
      <c r="OGE52" s="201"/>
      <c r="OGF52" s="201"/>
      <c r="OGG52" s="201"/>
      <c r="OGH52" s="201"/>
      <c r="OGI52" s="201"/>
      <c r="OGJ52" s="201"/>
      <c r="OGK52" s="201"/>
      <c r="OGL52" s="201"/>
      <c r="OGM52" s="201"/>
      <c r="OGN52" s="201"/>
      <c r="OGO52" s="201"/>
      <c r="OGP52" s="201"/>
      <c r="OGQ52" s="201"/>
      <c r="OGR52" s="201"/>
      <c r="OGS52" s="201"/>
      <c r="OGT52" s="201"/>
      <c r="OGU52" s="201"/>
      <c r="OGV52" s="201"/>
      <c r="OGW52" s="201"/>
      <c r="OGX52" s="201"/>
      <c r="OGY52" s="201"/>
      <c r="OGZ52" s="201"/>
      <c r="OHA52" s="201"/>
      <c r="OHB52" s="201"/>
      <c r="OHC52" s="201"/>
      <c r="OHD52" s="201"/>
      <c r="OHE52" s="201"/>
      <c r="OHF52" s="201"/>
      <c r="OHG52" s="201"/>
      <c r="OHH52" s="201"/>
      <c r="OHI52" s="201"/>
      <c r="OHJ52" s="201"/>
      <c r="OHK52" s="201"/>
      <c r="OHL52" s="201"/>
      <c r="OHM52" s="201"/>
      <c r="OHN52" s="201"/>
      <c r="OHO52" s="201"/>
      <c r="OHP52" s="201"/>
      <c r="OHQ52" s="201"/>
      <c r="OHR52" s="201"/>
      <c r="OHS52" s="201"/>
      <c r="OHT52" s="201"/>
      <c r="OHU52" s="201"/>
      <c r="OHV52" s="201"/>
      <c r="OHW52" s="201"/>
      <c r="OHX52" s="201"/>
      <c r="OHY52" s="201"/>
      <c r="OHZ52" s="201"/>
      <c r="OIA52" s="201"/>
      <c r="OIB52" s="201"/>
      <c r="OIC52" s="201"/>
      <c r="OID52" s="201"/>
      <c r="OIE52" s="201"/>
      <c r="OIF52" s="201"/>
      <c r="OIG52" s="201"/>
      <c r="OIH52" s="201"/>
      <c r="OII52" s="201"/>
      <c r="OIJ52" s="201"/>
      <c r="OIK52" s="201"/>
      <c r="OIL52" s="201"/>
      <c r="OIM52" s="201"/>
      <c r="OIN52" s="201"/>
      <c r="OIO52" s="201"/>
      <c r="OIP52" s="201"/>
      <c r="OIQ52" s="201"/>
      <c r="OIR52" s="201"/>
      <c r="OIS52" s="201"/>
      <c r="OIT52" s="201"/>
      <c r="OIU52" s="201"/>
      <c r="OIV52" s="201"/>
      <c r="OIW52" s="201"/>
      <c r="OIX52" s="201"/>
      <c r="OIY52" s="201"/>
      <c r="OIZ52" s="201"/>
      <c r="OJA52" s="201"/>
      <c r="OJB52" s="201"/>
      <c r="OJC52" s="201"/>
      <c r="OJD52" s="201"/>
      <c r="OJE52" s="201"/>
      <c r="OJF52" s="201"/>
      <c r="OJG52" s="201"/>
      <c r="OJH52" s="201"/>
      <c r="OJI52" s="201"/>
      <c r="OJJ52" s="201"/>
      <c r="OJK52" s="201"/>
      <c r="OJL52" s="201"/>
      <c r="OJM52" s="201"/>
      <c r="OJN52" s="201"/>
      <c r="OJO52" s="201"/>
      <c r="OJP52" s="201"/>
      <c r="OJQ52" s="201"/>
      <c r="OJR52" s="201"/>
      <c r="OJS52" s="201"/>
      <c r="OJT52" s="201"/>
      <c r="OJU52" s="201"/>
      <c r="OJV52" s="201"/>
      <c r="OJW52" s="201"/>
      <c r="OJX52" s="201"/>
      <c r="OJY52" s="201"/>
      <c r="OJZ52" s="201"/>
      <c r="OKA52" s="201"/>
      <c r="OKB52" s="201"/>
      <c r="OKC52" s="201"/>
      <c r="OKD52" s="201"/>
      <c r="OKE52" s="201"/>
      <c r="OKF52" s="201"/>
      <c r="OKG52" s="201"/>
      <c r="OKH52" s="201"/>
      <c r="OKI52" s="201"/>
      <c r="OKJ52" s="201"/>
      <c r="OKK52" s="201"/>
      <c r="OKL52" s="201"/>
      <c r="OKM52" s="201"/>
      <c r="OKN52" s="201"/>
      <c r="OKO52" s="201"/>
      <c r="OKP52" s="201"/>
      <c r="OKQ52" s="201"/>
      <c r="OKR52" s="201"/>
      <c r="OKS52" s="201"/>
      <c r="OKT52" s="201"/>
      <c r="OKU52" s="201"/>
      <c r="OKV52" s="201"/>
      <c r="OKW52" s="201"/>
      <c r="OKX52" s="201"/>
      <c r="OKY52" s="201"/>
      <c r="OKZ52" s="201"/>
      <c r="OLA52" s="201"/>
      <c r="OLB52" s="201"/>
      <c r="OLC52" s="201"/>
      <c r="OLD52" s="201"/>
      <c r="OLE52" s="201"/>
      <c r="OLF52" s="201"/>
      <c r="OLG52" s="201"/>
      <c r="OLH52" s="201"/>
      <c r="OLI52" s="201"/>
      <c r="OLJ52" s="201"/>
      <c r="OLK52" s="201"/>
      <c r="OLL52" s="201"/>
      <c r="OLM52" s="201"/>
      <c r="OLN52" s="201"/>
      <c r="OLO52" s="201"/>
      <c r="OLP52" s="201"/>
      <c r="OLQ52" s="201"/>
      <c r="OLR52" s="201"/>
      <c r="OLS52" s="201"/>
      <c r="OLT52" s="201"/>
      <c r="OLU52" s="201"/>
      <c r="OLV52" s="201"/>
      <c r="OLW52" s="201"/>
      <c r="OLX52" s="201"/>
      <c r="OLY52" s="201"/>
      <c r="OLZ52" s="201"/>
      <c r="OMA52" s="201"/>
      <c r="OMB52" s="201"/>
      <c r="OMC52" s="201"/>
      <c r="OMD52" s="201"/>
      <c r="OME52" s="201"/>
      <c r="OMF52" s="201"/>
      <c r="OMG52" s="201"/>
      <c r="OMH52" s="201"/>
      <c r="OMI52" s="201"/>
      <c r="OMJ52" s="201"/>
      <c r="OMK52" s="201"/>
      <c r="OML52" s="201"/>
      <c r="OMM52" s="201"/>
      <c r="OMN52" s="201"/>
      <c r="OMO52" s="201"/>
      <c r="OMP52" s="201"/>
      <c r="OMQ52" s="201"/>
      <c r="OMR52" s="201"/>
      <c r="OMS52" s="201"/>
      <c r="OMT52" s="201"/>
      <c r="OMU52" s="201"/>
      <c r="OMV52" s="201"/>
      <c r="OMW52" s="201"/>
      <c r="OMX52" s="201"/>
      <c r="OMY52" s="201"/>
      <c r="OMZ52" s="201"/>
      <c r="ONA52" s="201"/>
      <c r="ONB52" s="201"/>
      <c r="ONC52" s="201"/>
      <c r="OND52" s="201"/>
      <c r="ONE52" s="201"/>
      <c r="ONF52" s="201"/>
      <c r="ONG52" s="201"/>
      <c r="ONH52" s="201"/>
      <c r="ONI52" s="201"/>
      <c r="ONJ52" s="201"/>
      <c r="ONK52" s="201"/>
      <c r="ONL52" s="201"/>
      <c r="ONM52" s="201"/>
      <c r="ONN52" s="201"/>
      <c r="ONO52" s="201"/>
      <c r="ONP52" s="201"/>
      <c r="ONQ52" s="201"/>
      <c r="ONR52" s="201"/>
      <c r="ONS52" s="201"/>
      <c r="ONT52" s="201"/>
      <c r="ONU52" s="201"/>
      <c r="ONV52" s="201"/>
      <c r="ONW52" s="201"/>
      <c r="ONX52" s="201"/>
      <c r="ONY52" s="201"/>
      <c r="ONZ52" s="201"/>
      <c r="OOA52" s="201"/>
      <c r="OOB52" s="201"/>
      <c r="OOC52" s="201"/>
      <c r="OOD52" s="201"/>
      <c r="OOE52" s="201"/>
      <c r="OOF52" s="201"/>
      <c r="OOG52" s="201"/>
      <c r="OOH52" s="201"/>
      <c r="OOI52" s="201"/>
      <c r="OOJ52" s="201"/>
      <c r="OOK52" s="201"/>
      <c r="OOL52" s="201"/>
      <c r="OOM52" s="201"/>
      <c r="OON52" s="201"/>
      <c r="OOO52" s="201"/>
      <c r="OOP52" s="201"/>
      <c r="OOQ52" s="201"/>
      <c r="OOR52" s="201"/>
      <c r="OOS52" s="201"/>
      <c r="OOT52" s="201"/>
      <c r="OOU52" s="201"/>
      <c r="OOV52" s="201"/>
      <c r="OOW52" s="201"/>
      <c r="OOX52" s="201"/>
      <c r="OOY52" s="201"/>
      <c r="OOZ52" s="201"/>
      <c r="OPA52" s="201"/>
      <c r="OPB52" s="201"/>
      <c r="OPC52" s="201"/>
      <c r="OPD52" s="201"/>
      <c r="OPE52" s="201"/>
      <c r="OPF52" s="201"/>
      <c r="OPG52" s="201"/>
      <c r="OPH52" s="201"/>
      <c r="OPI52" s="201"/>
      <c r="OPJ52" s="201"/>
      <c r="OPK52" s="201"/>
      <c r="OPL52" s="201"/>
      <c r="OPM52" s="201"/>
      <c r="OPN52" s="201"/>
      <c r="OPO52" s="201"/>
      <c r="OPP52" s="201"/>
      <c r="OPQ52" s="201"/>
      <c r="OPR52" s="201"/>
      <c r="OPS52" s="201"/>
      <c r="OPT52" s="201"/>
      <c r="OPU52" s="201"/>
      <c r="OPV52" s="201"/>
      <c r="OPW52" s="201"/>
      <c r="OPX52" s="201"/>
      <c r="OPY52" s="201"/>
      <c r="OPZ52" s="201"/>
      <c r="OQA52" s="201"/>
      <c r="OQB52" s="201"/>
      <c r="OQC52" s="201"/>
      <c r="OQD52" s="201"/>
      <c r="OQE52" s="201"/>
      <c r="OQF52" s="201"/>
      <c r="OQG52" s="201"/>
      <c r="OQH52" s="201"/>
      <c r="OQI52" s="201"/>
      <c r="OQJ52" s="201"/>
      <c r="OQK52" s="201"/>
      <c r="OQL52" s="201"/>
      <c r="OQM52" s="201"/>
      <c r="OQN52" s="201"/>
      <c r="OQO52" s="201"/>
      <c r="OQP52" s="201"/>
      <c r="OQQ52" s="201"/>
      <c r="OQR52" s="201"/>
      <c r="OQS52" s="201"/>
      <c r="OQT52" s="201"/>
      <c r="OQU52" s="201"/>
      <c r="OQV52" s="201"/>
      <c r="OQW52" s="201"/>
      <c r="OQX52" s="201"/>
      <c r="OQY52" s="201"/>
      <c r="OQZ52" s="201"/>
      <c r="ORA52" s="201"/>
      <c r="ORB52" s="201"/>
      <c r="ORC52" s="201"/>
      <c r="ORD52" s="201"/>
      <c r="ORE52" s="201"/>
      <c r="ORF52" s="201"/>
      <c r="ORG52" s="201"/>
      <c r="ORH52" s="201"/>
      <c r="ORI52" s="201"/>
      <c r="ORJ52" s="201"/>
      <c r="ORK52" s="201"/>
      <c r="ORL52" s="201"/>
      <c r="ORM52" s="201"/>
      <c r="ORN52" s="201"/>
      <c r="ORO52" s="201"/>
      <c r="ORP52" s="201"/>
      <c r="ORQ52" s="201"/>
      <c r="ORR52" s="201"/>
      <c r="ORS52" s="201"/>
      <c r="ORT52" s="201"/>
      <c r="ORU52" s="201"/>
      <c r="ORV52" s="201"/>
      <c r="ORW52" s="201"/>
      <c r="ORX52" s="201"/>
      <c r="ORY52" s="201"/>
      <c r="ORZ52" s="201"/>
      <c r="OSA52" s="201"/>
      <c r="OSB52" s="201"/>
      <c r="OSC52" s="201"/>
      <c r="OSD52" s="201"/>
      <c r="OSE52" s="201"/>
      <c r="OSF52" s="201"/>
      <c r="OSG52" s="201"/>
      <c r="OSH52" s="201"/>
      <c r="OSI52" s="201"/>
      <c r="OSJ52" s="201"/>
      <c r="OSK52" s="201"/>
      <c r="OSL52" s="201"/>
      <c r="OSM52" s="201"/>
      <c r="OSN52" s="201"/>
      <c r="OSO52" s="201"/>
      <c r="OSP52" s="201"/>
      <c r="OSQ52" s="201"/>
      <c r="OSR52" s="201"/>
      <c r="OSS52" s="201"/>
      <c r="OST52" s="201"/>
      <c r="OSU52" s="201"/>
      <c r="OSV52" s="201"/>
      <c r="OSW52" s="201"/>
      <c r="OSX52" s="201"/>
      <c r="OSY52" s="201"/>
      <c r="OSZ52" s="201"/>
      <c r="OTA52" s="201"/>
      <c r="OTB52" s="201"/>
      <c r="OTC52" s="201"/>
      <c r="OTD52" s="201"/>
      <c r="OTE52" s="201"/>
      <c r="OTF52" s="201"/>
      <c r="OTG52" s="201"/>
      <c r="OTH52" s="201"/>
      <c r="OTI52" s="201"/>
      <c r="OTJ52" s="201"/>
      <c r="OTK52" s="201"/>
      <c r="OTL52" s="201"/>
      <c r="OTM52" s="201"/>
      <c r="OTN52" s="201"/>
      <c r="OTO52" s="201"/>
      <c r="OTP52" s="201"/>
      <c r="OTQ52" s="201"/>
      <c r="OTR52" s="201"/>
      <c r="OTS52" s="201"/>
      <c r="OTT52" s="201"/>
      <c r="OTU52" s="201"/>
      <c r="OTV52" s="201"/>
      <c r="OTW52" s="201"/>
      <c r="OTX52" s="201"/>
      <c r="OTY52" s="201"/>
      <c r="OTZ52" s="201"/>
      <c r="OUA52" s="201"/>
      <c r="OUB52" s="201"/>
      <c r="OUC52" s="201"/>
      <c r="OUD52" s="201"/>
      <c r="OUE52" s="201"/>
      <c r="OUF52" s="201"/>
      <c r="OUG52" s="201"/>
      <c r="OUH52" s="201"/>
      <c r="OUI52" s="201"/>
      <c r="OUJ52" s="201"/>
      <c r="OUK52" s="201"/>
      <c r="OUL52" s="201"/>
      <c r="OUM52" s="201"/>
      <c r="OUN52" s="201"/>
      <c r="OUO52" s="201"/>
      <c r="OUP52" s="201"/>
      <c r="OUQ52" s="201"/>
      <c r="OUR52" s="201"/>
      <c r="OUS52" s="201"/>
      <c r="OUT52" s="201"/>
      <c r="OUU52" s="201"/>
      <c r="OUV52" s="201"/>
      <c r="OUW52" s="201"/>
      <c r="OUX52" s="201"/>
      <c r="OUY52" s="201"/>
      <c r="OUZ52" s="201"/>
      <c r="OVA52" s="201"/>
      <c r="OVB52" s="201"/>
      <c r="OVC52" s="201"/>
      <c r="OVD52" s="201"/>
      <c r="OVE52" s="201"/>
      <c r="OVF52" s="201"/>
      <c r="OVG52" s="201"/>
      <c r="OVH52" s="201"/>
      <c r="OVI52" s="201"/>
      <c r="OVJ52" s="201"/>
      <c r="OVK52" s="201"/>
      <c r="OVL52" s="201"/>
      <c r="OVM52" s="201"/>
      <c r="OVN52" s="201"/>
      <c r="OVO52" s="201"/>
      <c r="OVP52" s="201"/>
      <c r="OVQ52" s="201"/>
      <c r="OVR52" s="201"/>
      <c r="OVS52" s="201"/>
      <c r="OVT52" s="201"/>
      <c r="OVU52" s="201"/>
      <c r="OVV52" s="201"/>
      <c r="OVW52" s="201"/>
      <c r="OVX52" s="201"/>
      <c r="OVY52" s="201"/>
      <c r="OVZ52" s="201"/>
      <c r="OWA52" s="201"/>
      <c r="OWB52" s="201"/>
      <c r="OWC52" s="201"/>
      <c r="OWD52" s="201"/>
      <c r="OWE52" s="201"/>
      <c r="OWF52" s="201"/>
      <c r="OWG52" s="201"/>
      <c r="OWH52" s="201"/>
      <c r="OWI52" s="201"/>
      <c r="OWJ52" s="201"/>
      <c r="OWK52" s="201"/>
      <c r="OWL52" s="201"/>
      <c r="OWM52" s="201"/>
      <c r="OWN52" s="201"/>
      <c r="OWO52" s="201"/>
      <c r="OWP52" s="201"/>
      <c r="OWQ52" s="201"/>
      <c r="OWR52" s="201"/>
      <c r="OWS52" s="201"/>
      <c r="OWT52" s="201"/>
      <c r="OWU52" s="201"/>
      <c r="OWV52" s="201"/>
      <c r="OWW52" s="201"/>
      <c r="OWX52" s="201"/>
      <c r="OWY52" s="201"/>
      <c r="OWZ52" s="201"/>
      <c r="OXA52" s="201"/>
      <c r="OXB52" s="201"/>
      <c r="OXC52" s="201"/>
      <c r="OXD52" s="201"/>
      <c r="OXE52" s="201"/>
      <c r="OXF52" s="201"/>
      <c r="OXG52" s="201"/>
      <c r="OXH52" s="201"/>
      <c r="OXI52" s="201"/>
      <c r="OXJ52" s="201"/>
      <c r="OXK52" s="201"/>
      <c r="OXL52" s="201"/>
      <c r="OXM52" s="201"/>
      <c r="OXN52" s="201"/>
      <c r="OXO52" s="201"/>
      <c r="OXP52" s="201"/>
      <c r="OXQ52" s="201"/>
      <c r="OXR52" s="201"/>
      <c r="OXS52" s="201"/>
      <c r="OXT52" s="201"/>
      <c r="OXU52" s="201"/>
      <c r="OXV52" s="201"/>
      <c r="OXW52" s="201"/>
      <c r="OXX52" s="201"/>
      <c r="OXY52" s="201"/>
      <c r="OXZ52" s="201"/>
      <c r="OYA52" s="201"/>
      <c r="OYB52" s="201"/>
      <c r="OYC52" s="201"/>
      <c r="OYD52" s="201"/>
      <c r="OYE52" s="201"/>
      <c r="OYF52" s="201"/>
      <c r="OYG52" s="201"/>
      <c r="OYH52" s="201"/>
      <c r="OYI52" s="201"/>
      <c r="OYJ52" s="201"/>
      <c r="OYK52" s="201"/>
      <c r="OYL52" s="201"/>
      <c r="OYM52" s="201"/>
      <c r="OYN52" s="201"/>
      <c r="OYO52" s="201"/>
      <c r="OYP52" s="201"/>
      <c r="OYQ52" s="201"/>
      <c r="OYR52" s="201"/>
      <c r="OYS52" s="201"/>
      <c r="OYT52" s="201"/>
      <c r="OYU52" s="201"/>
      <c r="OYV52" s="201"/>
      <c r="OYW52" s="201"/>
      <c r="OYX52" s="201"/>
      <c r="OYY52" s="201"/>
      <c r="OYZ52" s="201"/>
      <c r="OZA52" s="201"/>
      <c r="OZB52" s="201"/>
      <c r="OZC52" s="201"/>
      <c r="OZD52" s="201"/>
      <c r="OZE52" s="201"/>
      <c r="OZF52" s="201"/>
      <c r="OZG52" s="201"/>
      <c r="OZH52" s="201"/>
      <c r="OZI52" s="201"/>
      <c r="OZJ52" s="201"/>
      <c r="OZK52" s="201"/>
      <c r="OZL52" s="201"/>
      <c r="OZM52" s="201"/>
      <c r="OZN52" s="201"/>
      <c r="OZO52" s="201"/>
      <c r="OZP52" s="201"/>
      <c r="OZQ52" s="201"/>
      <c r="OZR52" s="201"/>
      <c r="OZS52" s="201"/>
      <c r="OZT52" s="201"/>
      <c r="OZU52" s="201"/>
      <c r="OZV52" s="201"/>
      <c r="OZW52" s="201"/>
      <c r="OZX52" s="201"/>
      <c r="OZY52" s="201"/>
      <c r="OZZ52" s="201"/>
      <c r="PAA52" s="201"/>
      <c r="PAB52" s="201"/>
      <c r="PAC52" s="201"/>
      <c r="PAD52" s="201"/>
      <c r="PAE52" s="201"/>
      <c r="PAF52" s="201"/>
      <c r="PAG52" s="201"/>
      <c r="PAH52" s="201"/>
      <c r="PAI52" s="201"/>
      <c r="PAJ52" s="201"/>
      <c r="PAK52" s="201"/>
      <c r="PAL52" s="201"/>
      <c r="PAM52" s="201"/>
      <c r="PAN52" s="201"/>
      <c r="PAO52" s="201"/>
      <c r="PAP52" s="201"/>
      <c r="PAQ52" s="201"/>
      <c r="PAR52" s="201"/>
      <c r="PAS52" s="201"/>
      <c r="PAT52" s="201"/>
      <c r="PAU52" s="201"/>
      <c r="PAV52" s="201"/>
      <c r="PAW52" s="201"/>
      <c r="PAX52" s="201"/>
      <c r="PAY52" s="201"/>
      <c r="PAZ52" s="201"/>
      <c r="PBA52" s="201"/>
      <c r="PBB52" s="201"/>
      <c r="PBC52" s="201"/>
      <c r="PBD52" s="201"/>
      <c r="PBE52" s="201"/>
      <c r="PBF52" s="201"/>
      <c r="PBG52" s="201"/>
      <c r="PBH52" s="201"/>
      <c r="PBI52" s="201"/>
      <c r="PBJ52" s="201"/>
      <c r="PBK52" s="201"/>
      <c r="PBL52" s="201"/>
      <c r="PBM52" s="201"/>
      <c r="PBN52" s="201"/>
      <c r="PBO52" s="201"/>
      <c r="PBP52" s="201"/>
      <c r="PBQ52" s="201"/>
      <c r="PBR52" s="201"/>
      <c r="PBS52" s="201"/>
      <c r="PBT52" s="201"/>
      <c r="PBU52" s="201"/>
      <c r="PBV52" s="201"/>
      <c r="PBW52" s="201"/>
      <c r="PBX52" s="201"/>
      <c r="PBY52" s="201"/>
      <c r="PBZ52" s="201"/>
      <c r="PCA52" s="201"/>
      <c r="PCB52" s="201"/>
      <c r="PCC52" s="201"/>
      <c r="PCD52" s="201"/>
      <c r="PCE52" s="201"/>
      <c r="PCF52" s="201"/>
      <c r="PCG52" s="201"/>
      <c r="PCH52" s="201"/>
      <c r="PCI52" s="201"/>
      <c r="PCJ52" s="201"/>
      <c r="PCK52" s="201"/>
      <c r="PCL52" s="201"/>
      <c r="PCM52" s="201"/>
      <c r="PCN52" s="201"/>
      <c r="PCO52" s="201"/>
      <c r="PCP52" s="201"/>
      <c r="PCQ52" s="201"/>
      <c r="PCR52" s="201"/>
      <c r="PCS52" s="201"/>
      <c r="PCT52" s="201"/>
      <c r="PCU52" s="201"/>
      <c r="PCV52" s="201"/>
      <c r="PCW52" s="201"/>
      <c r="PCX52" s="201"/>
      <c r="PCY52" s="201"/>
      <c r="PCZ52" s="201"/>
      <c r="PDA52" s="201"/>
      <c r="PDB52" s="201"/>
      <c r="PDC52" s="201"/>
      <c r="PDD52" s="201"/>
      <c r="PDE52" s="201"/>
      <c r="PDF52" s="201"/>
      <c r="PDG52" s="201"/>
      <c r="PDH52" s="201"/>
      <c r="PDI52" s="201"/>
      <c r="PDJ52" s="201"/>
      <c r="PDK52" s="201"/>
      <c r="PDL52" s="201"/>
      <c r="PDM52" s="201"/>
      <c r="PDN52" s="201"/>
      <c r="PDO52" s="201"/>
      <c r="PDP52" s="201"/>
      <c r="PDQ52" s="201"/>
      <c r="PDR52" s="201"/>
      <c r="PDS52" s="201"/>
      <c r="PDT52" s="201"/>
      <c r="PDU52" s="201"/>
      <c r="PDV52" s="201"/>
      <c r="PDW52" s="201"/>
      <c r="PDX52" s="201"/>
      <c r="PDY52" s="201"/>
      <c r="PDZ52" s="201"/>
      <c r="PEA52" s="201"/>
      <c r="PEB52" s="201"/>
      <c r="PEC52" s="201"/>
      <c r="PED52" s="201"/>
      <c r="PEE52" s="201"/>
      <c r="PEF52" s="201"/>
      <c r="PEG52" s="201"/>
      <c r="PEH52" s="201"/>
      <c r="PEI52" s="201"/>
      <c r="PEJ52" s="201"/>
      <c r="PEK52" s="201"/>
      <c r="PEL52" s="201"/>
      <c r="PEM52" s="201"/>
      <c r="PEN52" s="201"/>
      <c r="PEO52" s="201"/>
      <c r="PEP52" s="201"/>
      <c r="PEQ52" s="201"/>
      <c r="PER52" s="201"/>
      <c r="PES52" s="201"/>
      <c r="PET52" s="201"/>
      <c r="PEU52" s="201"/>
      <c r="PEV52" s="201"/>
      <c r="PEW52" s="201"/>
      <c r="PEX52" s="201"/>
      <c r="PEY52" s="201"/>
      <c r="PEZ52" s="201"/>
      <c r="PFA52" s="201"/>
      <c r="PFB52" s="201"/>
      <c r="PFC52" s="201"/>
      <c r="PFD52" s="201"/>
      <c r="PFE52" s="201"/>
      <c r="PFF52" s="201"/>
      <c r="PFG52" s="201"/>
      <c r="PFH52" s="201"/>
      <c r="PFI52" s="201"/>
      <c r="PFJ52" s="201"/>
      <c r="PFK52" s="201"/>
      <c r="PFL52" s="201"/>
      <c r="PFM52" s="201"/>
      <c r="PFN52" s="201"/>
      <c r="PFO52" s="201"/>
      <c r="PFP52" s="201"/>
      <c r="PFQ52" s="201"/>
      <c r="PFR52" s="201"/>
      <c r="PFS52" s="201"/>
      <c r="PFT52" s="201"/>
      <c r="PFU52" s="201"/>
      <c r="PFV52" s="201"/>
      <c r="PFW52" s="201"/>
      <c r="PFX52" s="201"/>
      <c r="PFY52" s="201"/>
      <c r="PFZ52" s="201"/>
      <c r="PGA52" s="201"/>
      <c r="PGB52" s="201"/>
      <c r="PGC52" s="201"/>
      <c r="PGD52" s="201"/>
      <c r="PGE52" s="201"/>
      <c r="PGF52" s="201"/>
      <c r="PGG52" s="201"/>
      <c r="PGH52" s="201"/>
      <c r="PGI52" s="201"/>
      <c r="PGJ52" s="201"/>
      <c r="PGK52" s="201"/>
      <c r="PGL52" s="201"/>
      <c r="PGM52" s="201"/>
      <c r="PGN52" s="201"/>
      <c r="PGO52" s="201"/>
      <c r="PGP52" s="201"/>
      <c r="PGQ52" s="201"/>
      <c r="PGR52" s="201"/>
      <c r="PGS52" s="201"/>
      <c r="PGT52" s="201"/>
      <c r="PGU52" s="201"/>
      <c r="PGV52" s="201"/>
      <c r="PGW52" s="201"/>
      <c r="PGX52" s="201"/>
      <c r="PGY52" s="201"/>
      <c r="PGZ52" s="201"/>
      <c r="PHA52" s="201"/>
      <c r="PHB52" s="201"/>
      <c r="PHC52" s="201"/>
      <c r="PHD52" s="201"/>
      <c r="PHE52" s="201"/>
      <c r="PHF52" s="201"/>
      <c r="PHG52" s="201"/>
      <c r="PHH52" s="201"/>
      <c r="PHI52" s="201"/>
      <c r="PHJ52" s="201"/>
      <c r="PHK52" s="201"/>
      <c r="PHL52" s="201"/>
      <c r="PHM52" s="201"/>
      <c r="PHN52" s="201"/>
      <c r="PHO52" s="201"/>
      <c r="PHP52" s="201"/>
      <c r="PHQ52" s="201"/>
      <c r="PHR52" s="201"/>
      <c r="PHS52" s="201"/>
      <c r="PHT52" s="201"/>
      <c r="PHU52" s="201"/>
      <c r="PHV52" s="201"/>
      <c r="PHW52" s="201"/>
      <c r="PHX52" s="201"/>
      <c r="PHY52" s="201"/>
      <c r="PHZ52" s="201"/>
      <c r="PIA52" s="201"/>
      <c r="PIB52" s="201"/>
      <c r="PIC52" s="201"/>
      <c r="PID52" s="201"/>
      <c r="PIE52" s="201"/>
      <c r="PIF52" s="201"/>
      <c r="PIG52" s="201"/>
      <c r="PIH52" s="201"/>
      <c r="PII52" s="201"/>
      <c r="PIJ52" s="201"/>
      <c r="PIK52" s="201"/>
      <c r="PIL52" s="201"/>
      <c r="PIM52" s="201"/>
      <c r="PIN52" s="201"/>
      <c r="PIO52" s="201"/>
      <c r="PIP52" s="201"/>
      <c r="PIQ52" s="201"/>
      <c r="PIR52" s="201"/>
      <c r="PIS52" s="201"/>
      <c r="PIT52" s="201"/>
      <c r="PIU52" s="201"/>
      <c r="PIV52" s="201"/>
      <c r="PIW52" s="201"/>
      <c r="PIX52" s="201"/>
      <c r="PIY52" s="201"/>
      <c r="PIZ52" s="201"/>
      <c r="PJA52" s="201"/>
      <c r="PJB52" s="201"/>
      <c r="PJC52" s="201"/>
      <c r="PJD52" s="201"/>
      <c r="PJE52" s="201"/>
      <c r="PJF52" s="201"/>
      <c r="PJG52" s="201"/>
      <c r="PJH52" s="201"/>
      <c r="PJI52" s="201"/>
      <c r="PJJ52" s="201"/>
      <c r="PJK52" s="201"/>
      <c r="PJL52" s="201"/>
      <c r="PJM52" s="201"/>
      <c r="PJN52" s="201"/>
      <c r="PJO52" s="201"/>
      <c r="PJP52" s="201"/>
      <c r="PJQ52" s="201"/>
      <c r="PJR52" s="201"/>
      <c r="PJS52" s="201"/>
      <c r="PJT52" s="201"/>
      <c r="PJU52" s="201"/>
      <c r="PJV52" s="201"/>
      <c r="PJW52" s="201"/>
      <c r="PJX52" s="201"/>
      <c r="PJY52" s="201"/>
      <c r="PJZ52" s="201"/>
      <c r="PKA52" s="201"/>
      <c r="PKB52" s="201"/>
      <c r="PKC52" s="201"/>
      <c r="PKD52" s="201"/>
      <c r="PKE52" s="201"/>
      <c r="PKF52" s="201"/>
      <c r="PKG52" s="201"/>
      <c r="PKH52" s="201"/>
      <c r="PKI52" s="201"/>
      <c r="PKJ52" s="201"/>
      <c r="PKK52" s="201"/>
      <c r="PKL52" s="201"/>
      <c r="PKM52" s="201"/>
      <c r="PKN52" s="201"/>
      <c r="PKO52" s="201"/>
      <c r="PKP52" s="201"/>
      <c r="PKQ52" s="201"/>
      <c r="PKR52" s="201"/>
      <c r="PKS52" s="201"/>
      <c r="PKT52" s="201"/>
      <c r="PKU52" s="201"/>
      <c r="PKV52" s="201"/>
      <c r="PKW52" s="201"/>
      <c r="PKX52" s="201"/>
      <c r="PKY52" s="201"/>
      <c r="PKZ52" s="201"/>
      <c r="PLA52" s="201"/>
      <c r="PLB52" s="201"/>
      <c r="PLC52" s="201"/>
      <c r="PLD52" s="201"/>
      <c r="PLE52" s="201"/>
      <c r="PLF52" s="201"/>
      <c r="PLG52" s="201"/>
      <c r="PLH52" s="201"/>
      <c r="PLI52" s="201"/>
      <c r="PLJ52" s="201"/>
      <c r="PLK52" s="201"/>
      <c r="PLL52" s="201"/>
      <c r="PLM52" s="201"/>
      <c r="PLN52" s="201"/>
      <c r="PLO52" s="201"/>
      <c r="PLP52" s="201"/>
      <c r="PLQ52" s="201"/>
      <c r="PLR52" s="201"/>
      <c r="PLS52" s="201"/>
      <c r="PLT52" s="201"/>
      <c r="PLU52" s="201"/>
      <c r="PLV52" s="201"/>
      <c r="PLW52" s="201"/>
      <c r="PLX52" s="201"/>
      <c r="PLY52" s="201"/>
      <c r="PLZ52" s="201"/>
      <c r="PMA52" s="201"/>
      <c r="PMB52" s="201"/>
      <c r="PMC52" s="201"/>
      <c r="PMD52" s="201"/>
      <c r="PME52" s="201"/>
      <c r="PMF52" s="201"/>
      <c r="PMG52" s="201"/>
      <c r="PMH52" s="201"/>
      <c r="PMI52" s="201"/>
      <c r="PMJ52" s="201"/>
      <c r="PMK52" s="201"/>
      <c r="PML52" s="201"/>
      <c r="PMM52" s="201"/>
      <c r="PMN52" s="201"/>
      <c r="PMO52" s="201"/>
      <c r="PMP52" s="201"/>
      <c r="PMQ52" s="201"/>
      <c r="PMR52" s="201"/>
      <c r="PMS52" s="201"/>
      <c r="PMT52" s="201"/>
      <c r="PMU52" s="201"/>
      <c r="PMV52" s="201"/>
      <c r="PMW52" s="201"/>
      <c r="PMX52" s="201"/>
      <c r="PMY52" s="201"/>
      <c r="PMZ52" s="201"/>
      <c r="PNA52" s="201"/>
      <c r="PNB52" s="201"/>
      <c r="PNC52" s="201"/>
      <c r="PND52" s="201"/>
      <c r="PNE52" s="201"/>
      <c r="PNF52" s="201"/>
      <c r="PNG52" s="201"/>
      <c r="PNH52" s="201"/>
      <c r="PNI52" s="201"/>
      <c r="PNJ52" s="201"/>
      <c r="PNK52" s="201"/>
      <c r="PNL52" s="201"/>
      <c r="PNM52" s="201"/>
      <c r="PNN52" s="201"/>
      <c r="PNO52" s="201"/>
      <c r="PNP52" s="201"/>
      <c r="PNQ52" s="201"/>
      <c r="PNR52" s="201"/>
      <c r="PNS52" s="201"/>
      <c r="PNT52" s="201"/>
      <c r="PNU52" s="201"/>
      <c r="PNV52" s="201"/>
      <c r="PNW52" s="201"/>
      <c r="PNX52" s="201"/>
      <c r="PNY52" s="201"/>
      <c r="PNZ52" s="201"/>
      <c r="POA52" s="201"/>
      <c r="POB52" s="201"/>
      <c r="POC52" s="201"/>
      <c r="POD52" s="201"/>
      <c r="POE52" s="201"/>
      <c r="POF52" s="201"/>
      <c r="POG52" s="201"/>
      <c r="POH52" s="201"/>
      <c r="POI52" s="201"/>
      <c r="POJ52" s="201"/>
      <c r="POK52" s="201"/>
      <c r="POL52" s="201"/>
      <c r="POM52" s="201"/>
      <c r="PON52" s="201"/>
      <c r="POO52" s="201"/>
      <c r="POP52" s="201"/>
      <c r="POQ52" s="201"/>
      <c r="POR52" s="201"/>
      <c r="POS52" s="201"/>
      <c r="POT52" s="201"/>
      <c r="POU52" s="201"/>
      <c r="POV52" s="201"/>
      <c r="POW52" s="201"/>
      <c r="POX52" s="201"/>
      <c r="POY52" s="201"/>
      <c r="POZ52" s="201"/>
      <c r="PPA52" s="201"/>
      <c r="PPB52" s="201"/>
      <c r="PPC52" s="201"/>
      <c r="PPD52" s="201"/>
      <c r="PPE52" s="201"/>
      <c r="PPF52" s="201"/>
      <c r="PPG52" s="201"/>
      <c r="PPH52" s="201"/>
      <c r="PPI52" s="201"/>
      <c r="PPJ52" s="201"/>
      <c r="PPK52" s="201"/>
      <c r="PPL52" s="201"/>
      <c r="PPM52" s="201"/>
      <c r="PPN52" s="201"/>
      <c r="PPO52" s="201"/>
      <c r="PPP52" s="201"/>
      <c r="PPQ52" s="201"/>
      <c r="PPR52" s="201"/>
      <c r="PPS52" s="201"/>
      <c r="PPT52" s="201"/>
      <c r="PPU52" s="201"/>
      <c r="PPV52" s="201"/>
      <c r="PPW52" s="201"/>
      <c r="PPX52" s="201"/>
      <c r="PPY52" s="201"/>
      <c r="PPZ52" s="201"/>
      <c r="PQA52" s="201"/>
      <c r="PQB52" s="201"/>
      <c r="PQC52" s="201"/>
      <c r="PQD52" s="201"/>
      <c r="PQE52" s="201"/>
      <c r="PQF52" s="201"/>
      <c r="PQG52" s="201"/>
      <c r="PQH52" s="201"/>
      <c r="PQI52" s="201"/>
      <c r="PQJ52" s="201"/>
      <c r="PQK52" s="201"/>
      <c r="PQL52" s="201"/>
      <c r="PQM52" s="201"/>
      <c r="PQN52" s="201"/>
      <c r="PQO52" s="201"/>
      <c r="PQP52" s="201"/>
      <c r="PQQ52" s="201"/>
      <c r="PQR52" s="201"/>
      <c r="PQS52" s="201"/>
      <c r="PQT52" s="201"/>
      <c r="PQU52" s="201"/>
      <c r="PQV52" s="201"/>
      <c r="PQW52" s="201"/>
      <c r="PQX52" s="201"/>
      <c r="PQY52" s="201"/>
      <c r="PQZ52" s="201"/>
      <c r="PRA52" s="201"/>
      <c r="PRB52" s="201"/>
      <c r="PRC52" s="201"/>
      <c r="PRD52" s="201"/>
      <c r="PRE52" s="201"/>
      <c r="PRF52" s="201"/>
      <c r="PRG52" s="201"/>
      <c r="PRH52" s="201"/>
      <c r="PRI52" s="201"/>
      <c r="PRJ52" s="201"/>
      <c r="PRK52" s="201"/>
      <c r="PRL52" s="201"/>
      <c r="PRM52" s="201"/>
      <c r="PRN52" s="201"/>
      <c r="PRO52" s="201"/>
      <c r="PRP52" s="201"/>
      <c r="PRQ52" s="201"/>
      <c r="PRR52" s="201"/>
      <c r="PRS52" s="201"/>
      <c r="PRT52" s="201"/>
      <c r="PRU52" s="201"/>
      <c r="PRV52" s="201"/>
      <c r="PRW52" s="201"/>
      <c r="PRX52" s="201"/>
      <c r="PRY52" s="201"/>
      <c r="PRZ52" s="201"/>
      <c r="PSA52" s="201"/>
      <c r="PSB52" s="201"/>
      <c r="PSC52" s="201"/>
      <c r="PSD52" s="201"/>
      <c r="PSE52" s="201"/>
      <c r="PSF52" s="201"/>
      <c r="PSG52" s="201"/>
      <c r="PSH52" s="201"/>
      <c r="PSI52" s="201"/>
      <c r="PSJ52" s="201"/>
      <c r="PSK52" s="201"/>
      <c r="PSL52" s="201"/>
      <c r="PSM52" s="201"/>
      <c r="PSN52" s="201"/>
      <c r="PSO52" s="201"/>
      <c r="PSP52" s="201"/>
      <c r="PSQ52" s="201"/>
      <c r="PSR52" s="201"/>
      <c r="PSS52" s="201"/>
      <c r="PST52" s="201"/>
      <c r="PSU52" s="201"/>
      <c r="PSV52" s="201"/>
      <c r="PSW52" s="201"/>
      <c r="PSX52" s="201"/>
      <c r="PSY52" s="201"/>
      <c r="PSZ52" s="201"/>
      <c r="PTA52" s="201"/>
      <c r="PTB52" s="201"/>
      <c r="PTC52" s="201"/>
      <c r="PTD52" s="201"/>
      <c r="PTE52" s="201"/>
      <c r="PTF52" s="201"/>
      <c r="PTG52" s="201"/>
      <c r="PTH52" s="201"/>
      <c r="PTI52" s="201"/>
      <c r="PTJ52" s="201"/>
      <c r="PTK52" s="201"/>
      <c r="PTL52" s="201"/>
      <c r="PTM52" s="201"/>
      <c r="PTN52" s="201"/>
      <c r="PTO52" s="201"/>
      <c r="PTP52" s="201"/>
      <c r="PTQ52" s="201"/>
      <c r="PTR52" s="201"/>
      <c r="PTS52" s="201"/>
      <c r="PTT52" s="201"/>
      <c r="PTU52" s="201"/>
      <c r="PTV52" s="201"/>
      <c r="PTW52" s="201"/>
      <c r="PTX52" s="201"/>
      <c r="PTY52" s="201"/>
      <c r="PTZ52" s="201"/>
      <c r="PUA52" s="201"/>
      <c r="PUB52" s="201"/>
      <c r="PUC52" s="201"/>
      <c r="PUD52" s="201"/>
      <c r="PUE52" s="201"/>
      <c r="PUF52" s="201"/>
      <c r="PUG52" s="201"/>
      <c r="PUH52" s="201"/>
      <c r="PUI52" s="201"/>
      <c r="PUJ52" s="201"/>
      <c r="PUK52" s="201"/>
      <c r="PUL52" s="201"/>
      <c r="PUM52" s="201"/>
      <c r="PUN52" s="201"/>
      <c r="PUO52" s="201"/>
      <c r="PUP52" s="201"/>
      <c r="PUQ52" s="201"/>
      <c r="PUR52" s="201"/>
      <c r="PUS52" s="201"/>
      <c r="PUT52" s="201"/>
      <c r="PUU52" s="201"/>
      <c r="PUV52" s="201"/>
      <c r="PUW52" s="201"/>
      <c r="PUX52" s="201"/>
      <c r="PUY52" s="201"/>
      <c r="PUZ52" s="201"/>
      <c r="PVA52" s="201"/>
      <c r="PVB52" s="201"/>
      <c r="PVC52" s="201"/>
      <c r="PVD52" s="201"/>
      <c r="PVE52" s="201"/>
      <c r="PVF52" s="201"/>
      <c r="PVG52" s="201"/>
      <c r="PVH52" s="201"/>
      <c r="PVI52" s="201"/>
      <c r="PVJ52" s="201"/>
      <c r="PVK52" s="201"/>
      <c r="PVL52" s="201"/>
      <c r="PVM52" s="201"/>
      <c r="PVN52" s="201"/>
      <c r="PVO52" s="201"/>
      <c r="PVP52" s="201"/>
      <c r="PVQ52" s="201"/>
      <c r="PVR52" s="201"/>
      <c r="PVS52" s="201"/>
      <c r="PVT52" s="201"/>
      <c r="PVU52" s="201"/>
      <c r="PVV52" s="201"/>
      <c r="PVW52" s="201"/>
      <c r="PVX52" s="201"/>
      <c r="PVY52" s="201"/>
      <c r="PVZ52" s="201"/>
      <c r="PWA52" s="201"/>
      <c r="PWB52" s="201"/>
      <c r="PWC52" s="201"/>
      <c r="PWD52" s="201"/>
      <c r="PWE52" s="201"/>
      <c r="PWF52" s="201"/>
      <c r="PWG52" s="201"/>
      <c r="PWH52" s="201"/>
      <c r="PWI52" s="201"/>
      <c r="PWJ52" s="201"/>
      <c r="PWK52" s="201"/>
      <c r="PWL52" s="201"/>
      <c r="PWM52" s="201"/>
      <c r="PWN52" s="201"/>
      <c r="PWO52" s="201"/>
      <c r="PWP52" s="201"/>
      <c r="PWQ52" s="201"/>
      <c r="PWR52" s="201"/>
      <c r="PWS52" s="201"/>
      <c r="PWT52" s="201"/>
      <c r="PWU52" s="201"/>
      <c r="PWV52" s="201"/>
      <c r="PWW52" s="201"/>
      <c r="PWX52" s="201"/>
      <c r="PWY52" s="201"/>
      <c r="PWZ52" s="201"/>
      <c r="PXA52" s="201"/>
      <c r="PXB52" s="201"/>
      <c r="PXC52" s="201"/>
      <c r="PXD52" s="201"/>
      <c r="PXE52" s="201"/>
      <c r="PXF52" s="201"/>
      <c r="PXG52" s="201"/>
      <c r="PXH52" s="201"/>
      <c r="PXI52" s="201"/>
      <c r="PXJ52" s="201"/>
      <c r="PXK52" s="201"/>
      <c r="PXL52" s="201"/>
      <c r="PXM52" s="201"/>
      <c r="PXN52" s="201"/>
      <c r="PXO52" s="201"/>
      <c r="PXP52" s="201"/>
      <c r="PXQ52" s="201"/>
      <c r="PXR52" s="201"/>
      <c r="PXS52" s="201"/>
      <c r="PXT52" s="201"/>
      <c r="PXU52" s="201"/>
      <c r="PXV52" s="201"/>
      <c r="PXW52" s="201"/>
      <c r="PXX52" s="201"/>
      <c r="PXY52" s="201"/>
      <c r="PXZ52" s="201"/>
      <c r="PYA52" s="201"/>
      <c r="PYB52" s="201"/>
      <c r="PYC52" s="201"/>
      <c r="PYD52" s="201"/>
      <c r="PYE52" s="201"/>
      <c r="PYF52" s="201"/>
      <c r="PYG52" s="201"/>
      <c r="PYH52" s="201"/>
      <c r="PYI52" s="201"/>
      <c r="PYJ52" s="201"/>
      <c r="PYK52" s="201"/>
      <c r="PYL52" s="201"/>
      <c r="PYM52" s="201"/>
      <c r="PYN52" s="201"/>
      <c r="PYO52" s="201"/>
      <c r="PYP52" s="201"/>
      <c r="PYQ52" s="201"/>
      <c r="PYR52" s="201"/>
      <c r="PYS52" s="201"/>
      <c r="PYT52" s="201"/>
      <c r="PYU52" s="201"/>
      <c r="PYV52" s="201"/>
      <c r="PYW52" s="201"/>
      <c r="PYX52" s="201"/>
      <c r="PYY52" s="201"/>
      <c r="PYZ52" s="201"/>
      <c r="PZA52" s="201"/>
      <c r="PZB52" s="201"/>
      <c r="PZC52" s="201"/>
      <c r="PZD52" s="201"/>
      <c r="PZE52" s="201"/>
      <c r="PZF52" s="201"/>
      <c r="PZG52" s="201"/>
      <c r="PZH52" s="201"/>
      <c r="PZI52" s="201"/>
      <c r="PZJ52" s="201"/>
      <c r="PZK52" s="201"/>
      <c r="PZL52" s="201"/>
      <c r="PZM52" s="201"/>
      <c r="PZN52" s="201"/>
      <c r="PZO52" s="201"/>
      <c r="PZP52" s="201"/>
      <c r="PZQ52" s="201"/>
      <c r="PZR52" s="201"/>
      <c r="PZS52" s="201"/>
      <c r="PZT52" s="201"/>
      <c r="PZU52" s="201"/>
      <c r="PZV52" s="201"/>
      <c r="PZW52" s="201"/>
      <c r="PZX52" s="201"/>
      <c r="PZY52" s="201"/>
      <c r="PZZ52" s="201"/>
      <c r="QAA52" s="201"/>
      <c r="QAB52" s="201"/>
      <c r="QAC52" s="201"/>
      <c r="QAD52" s="201"/>
      <c r="QAE52" s="201"/>
      <c r="QAF52" s="201"/>
      <c r="QAG52" s="201"/>
      <c r="QAH52" s="201"/>
      <c r="QAI52" s="201"/>
      <c r="QAJ52" s="201"/>
      <c r="QAK52" s="201"/>
      <c r="QAL52" s="201"/>
      <c r="QAM52" s="201"/>
      <c r="QAN52" s="201"/>
      <c r="QAO52" s="201"/>
      <c r="QAP52" s="201"/>
      <c r="QAQ52" s="201"/>
      <c r="QAR52" s="201"/>
      <c r="QAS52" s="201"/>
      <c r="QAT52" s="201"/>
      <c r="QAU52" s="201"/>
      <c r="QAV52" s="201"/>
      <c r="QAW52" s="201"/>
      <c r="QAX52" s="201"/>
      <c r="QAY52" s="201"/>
      <c r="QAZ52" s="201"/>
      <c r="QBA52" s="201"/>
      <c r="QBB52" s="201"/>
      <c r="QBC52" s="201"/>
      <c r="QBD52" s="201"/>
      <c r="QBE52" s="201"/>
      <c r="QBF52" s="201"/>
      <c r="QBG52" s="201"/>
      <c r="QBH52" s="201"/>
      <c r="QBI52" s="201"/>
      <c r="QBJ52" s="201"/>
      <c r="QBK52" s="201"/>
      <c r="QBL52" s="201"/>
      <c r="QBM52" s="201"/>
      <c r="QBN52" s="201"/>
      <c r="QBO52" s="201"/>
      <c r="QBP52" s="201"/>
      <c r="QBQ52" s="201"/>
      <c r="QBR52" s="201"/>
      <c r="QBS52" s="201"/>
      <c r="QBT52" s="201"/>
      <c r="QBU52" s="201"/>
      <c r="QBV52" s="201"/>
      <c r="QBW52" s="201"/>
      <c r="QBX52" s="201"/>
      <c r="QBY52" s="201"/>
      <c r="QBZ52" s="201"/>
      <c r="QCA52" s="201"/>
      <c r="QCB52" s="201"/>
      <c r="QCC52" s="201"/>
      <c r="QCD52" s="201"/>
      <c r="QCE52" s="201"/>
      <c r="QCF52" s="201"/>
      <c r="QCG52" s="201"/>
      <c r="QCH52" s="201"/>
      <c r="QCI52" s="201"/>
      <c r="QCJ52" s="201"/>
      <c r="QCK52" s="201"/>
      <c r="QCL52" s="201"/>
      <c r="QCM52" s="201"/>
      <c r="QCN52" s="201"/>
      <c r="QCO52" s="201"/>
      <c r="QCP52" s="201"/>
      <c r="QCQ52" s="201"/>
      <c r="QCR52" s="201"/>
      <c r="QCS52" s="201"/>
      <c r="QCT52" s="201"/>
      <c r="QCU52" s="201"/>
      <c r="QCV52" s="201"/>
      <c r="QCW52" s="201"/>
      <c r="QCX52" s="201"/>
      <c r="QCY52" s="201"/>
      <c r="QCZ52" s="201"/>
      <c r="QDA52" s="201"/>
      <c r="QDB52" s="201"/>
      <c r="QDC52" s="201"/>
      <c r="QDD52" s="201"/>
      <c r="QDE52" s="201"/>
      <c r="QDF52" s="201"/>
      <c r="QDG52" s="201"/>
      <c r="QDH52" s="201"/>
      <c r="QDI52" s="201"/>
      <c r="QDJ52" s="201"/>
      <c r="QDK52" s="201"/>
      <c r="QDL52" s="201"/>
      <c r="QDM52" s="201"/>
      <c r="QDN52" s="201"/>
      <c r="QDO52" s="201"/>
      <c r="QDP52" s="201"/>
      <c r="QDQ52" s="201"/>
      <c r="QDR52" s="201"/>
      <c r="QDS52" s="201"/>
      <c r="QDT52" s="201"/>
      <c r="QDU52" s="201"/>
      <c r="QDV52" s="201"/>
      <c r="QDW52" s="201"/>
      <c r="QDX52" s="201"/>
      <c r="QDY52" s="201"/>
      <c r="QDZ52" s="201"/>
      <c r="QEA52" s="201"/>
      <c r="QEB52" s="201"/>
      <c r="QEC52" s="201"/>
      <c r="QED52" s="201"/>
      <c r="QEE52" s="201"/>
      <c r="QEF52" s="201"/>
      <c r="QEG52" s="201"/>
      <c r="QEH52" s="201"/>
      <c r="QEI52" s="201"/>
      <c r="QEJ52" s="201"/>
      <c r="QEK52" s="201"/>
      <c r="QEL52" s="201"/>
      <c r="QEM52" s="201"/>
      <c r="QEN52" s="201"/>
      <c r="QEO52" s="201"/>
      <c r="QEP52" s="201"/>
      <c r="QEQ52" s="201"/>
      <c r="QER52" s="201"/>
      <c r="QES52" s="201"/>
      <c r="QET52" s="201"/>
      <c r="QEU52" s="201"/>
      <c r="QEV52" s="201"/>
      <c r="QEW52" s="201"/>
      <c r="QEX52" s="201"/>
      <c r="QEY52" s="201"/>
      <c r="QEZ52" s="201"/>
      <c r="QFA52" s="201"/>
      <c r="QFB52" s="201"/>
      <c r="QFC52" s="201"/>
      <c r="QFD52" s="201"/>
      <c r="QFE52" s="201"/>
      <c r="QFF52" s="201"/>
      <c r="QFG52" s="201"/>
      <c r="QFH52" s="201"/>
      <c r="QFI52" s="201"/>
      <c r="QFJ52" s="201"/>
      <c r="QFK52" s="201"/>
      <c r="QFL52" s="201"/>
      <c r="QFM52" s="201"/>
      <c r="QFN52" s="201"/>
      <c r="QFO52" s="201"/>
      <c r="QFP52" s="201"/>
      <c r="QFQ52" s="201"/>
      <c r="QFR52" s="201"/>
      <c r="QFS52" s="201"/>
      <c r="QFT52" s="201"/>
      <c r="QFU52" s="201"/>
      <c r="QFV52" s="201"/>
      <c r="QFW52" s="201"/>
      <c r="QFX52" s="201"/>
      <c r="QFY52" s="201"/>
      <c r="QFZ52" s="201"/>
      <c r="QGA52" s="201"/>
      <c r="QGB52" s="201"/>
      <c r="QGC52" s="201"/>
      <c r="QGD52" s="201"/>
      <c r="QGE52" s="201"/>
      <c r="QGF52" s="201"/>
      <c r="QGG52" s="201"/>
      <c r="QGH52" s="201"/>
      <c r="QGI52" s="201"/>
      <c r="QGJ52" s="201"/>
      <c r="QGK52" s="201"/>
      <c r="QGL52" s="201"/>
      <c r="QGM52" s="201"/>
      <c r="QGN52" s="201"/>
      <c r="QGO52" s="201"/>
      <c r="QGP52" s="201"/>
      <c r="QGQ52" s="201"/>
      <c r="QGR52" s="201"/>
      <c r="QGS52" s="201"/>
      <c r="QGT52" s="201"/>
      <c r="QGU52" s="201"/>
      <c r="QGV52" s="201"/>
      <c r="QGW52" s="201"/>
      <c r="QGX52" s="201"/>
      <c r="QGY52" s="201"/>
      <c r="QGZ52" s="201"/>
      <c r="QHA52" s="201"/>
      <c r="QHB52" s="201"/>
      <c r="QHC52" s="201"/>
      <c r="QHD52" s="201"/>
      <c r="QHE52" s="201"/>
      <c r="QHF52" s="201"/>
      <c r="QHG52" s="201"/>
      <c r="QHH52" s="201"/>
      <c r="QHI52" s="201"/>
      <c r="QHJ52" s="201"/>
      <c r="QHK52" s="201"/>
      <c r="QHL52" s="201"/>
      <c r="QHM52" s="201"/>
      <c r="QHN52" s="201"/>
      <c r="QHO52" s="201"/>
      <c r="QHP52" s="201"/>
      <c r="QHQ52" s="201"/>
      <c r="QHR52" s="201"/>
      <c r="QHS52" s="201"/>
      <c r="QHT52" s="201"/>
      <c r="QHU52" s="201"/>
      <c r="QHV52" s="201"/>
      <c r="QHW52" s="201"/>
      <c r="QHX52" s="201"/>
      <c r="QHY52" s="201"/>
      <c r="QHZ52" s="201"/>
      <c r="QIA52" s="201"/>
      <c r="QIB52" s="201"/>
      <c r="QIC52" s="201"/>
      <c r="QID52" s="201"/>
      <c r="QIE52" s="201"/>
      <c r="QIF52" s="201"/>
      <c r="QIG52" s="201"/>
      <c r="QIH52" s="201"/>
      <c r="QII52" s="201"/>
      <c r="QIJ52" s="201"/>
      <c r="QIK52" s="201"/>
      <c r="QIL52" s="201"/>
      <c r="QIM52" s="201"/>
      <c r="QIN52" s="201"/>
      <c r="QIO52" s="201"/>
      <c r="QIP52" s="201"/>
      <c r="QIQ52" s="201"/>
      <c r="QIR52" s="201"/>
      <c r="QIS52" s="201"/>
      <c r="QIT52" s="201"/>
      <c r="QIU52" s="201"/>
      <c r="QIV52" s="201"/>
      <c r="QIW52" s="201"/>
      <c r="QIX52" s="201"/>
      <c r="QIY52" s="201"/>
      <c r="QIZ52" s="201"/>
      <c r="QJA52" s="201"/>
      <c r="QJB52" s="201"/>
      <c r="QJC52" s="201"/>
      <c r="QJD52" s="201"/>
      <c r="QJE52" s="201"/>
      <c r="QJF52" s="201"/>
      <c r="QJG52" s="201"/>
      <c r="QJH52" s="201"/>
      <c r="QJI52" s="201"/>
      <c r="QJJ52" s="201"/>
      <c r="QJK52" s="201"/>
      <c r="QJL52" s="201"/>
      <c r="QJM52" s="201"/>
      <c r="QJN52" s="201"/>
      <c r="QJO52" s="201"/>
      <c r="QJP52" s="201"/>
      <c r="QJQ52" s="201"/>
      <c r="QJR52" s="201"/>
      <c r="QJS52" s="201"/>
      <c r="QJT52" s="201"/>
      <c r="QJU52" s="201"/>
      <c r="QJV52" s="201"/>
      <c r="QJW52" s="201"/>
      <c r="QJX52" s="201"/>
      <c r="QJY52" s="201"/>
      <c r="QJZ52" s="201"/>
      <c r="QKA52" s="201"/>
      <c r="QKB52" s="201"/>
      <c r="QKC52" s="201"/>
      <c r="QKD52" s="201"/>
      <c r="QKE52" s="201"/>
      <c r="QKF52" s="201"/>
      <c r="QKG52" s="201"/>
      <c r="QKH52" s="201"/>
      <c r="QKI52" s="201"/>
      <c r="QKJ52" s="201"/>
      <c r="QKK52" s="201"/>
      <c r="QKL52" s="201"/>
      <c r="QKM52" s="201"/>
      <c r="QKN52" s="201"/>
      <c r="QKO52" s="201"/>
      <c r="QKP52" s="201"/>
      <c r="QKQ52" s="201"/>
      <c r="QKR52" s="201"/>
      <c r="QKS52" s="201"/>
      <c r="QKT52" s="201"/>
      <c r="QKU52" s="201"/>
      <c r="QKV52" s="201"/>
      <c r="QKW52" s="201"/>
      <c r="QKX52" s="201"/>
      <c r="QKY52" s="201"/>
      <c r="QKZ52" s="201"/>
      <c r="QLA52" s="201"/>
      <c r="QLB52" s="201"/>
      <c r="QLC52" s="201"/>
      <c r="QLD52" s="201"/>
      <c r="QLE52" s="201"/>
      <c r="QLF52" s="201"/>
      <c r="QLG52" s="201"/>
      <c r="QLH52" s="201"/>
      <c r="QLI52" s="201"/>
      <c r="QLJ52" s="201"/>
      <c r="QLK52" s="201"/>
      <c r="QLL52" s="201"/>
      <c r="QLM52" s="201"/>
      <c r="QLN52" s="201"/>
      <c r="QLO52" s="201"/>
      <c r="QLP52" s="201"/>
      <c r="QLQ52" s="201"/>
      <c r="QLR52" s="201"/>
      <c r="QLS52" s="201"/>
      <c r="QLT52" s="201"/>
      <c r="QLU52" s="201"/>
      <c r="QLV52" s="201"/>
      <c r="QLW52" s="201"/>
      <c r="QLX52" s="201"/>
      <c r="QLY52" s="201"/>
      <c r="QLZ52" s="201"/>
      <c r="QMA52" s="201"/>
      <c r="QMB52" s="201"/>
      <c r="QMC52" s="201"/>
      <c r="QMD52" s="201"/>
      <c r="QME52" s="201"/>
      <c r="QMF52" s="201"/>
      <c r="QMG52" s="201"/>
      <c r="QMH52" s="201"/>
      <c r="QMI52" s="201"/>
      <c r="QMJ52" s="201"/>
      <c r="QMK52" s="201"/>
      <c r="QML52" s="201"/>
      <c r="QMM52" s="201"/>
      <c r="QMN52" s="201"/>
      <c r="QMO52" s="201"/>
      <c r="QMP52" s="201"/>
      <c r="QMQ52" s="201"/>
      <c r="QMR52" s="201"/>
      <c r="QMS52" s="201"/>
      <c r="QMT52" s="201"/>
      <c r="QMU52" s="201"/>
      <c r="QMV52" s="201"/>
      <c r="QMW52" s="201"/>
      <c r="QMX52" s="201"/>
      <c r="QMY52" s="201"/>
      <c r="QMZ52" s="201"/>
      <c r="QNA52" s="201"/>
      <c r="QNB52" s="201"/>
      <c r="QNC52" s="201"/>
      <c r="QND52" s="201"/>
      <c r="QNE52" s="201"/>
      <c r="QNF52" s="201"/>
      <c r="QNG52" s="201"/>
      <c r="QNH52" s="201"/>
      <c r="QNI52" s="201"/>
      <c r="QNJ52" s="201"/>
      <c r="QNK52" s="201"/>
      <c r="QNL52" s="201"/>
      <c r="QNM52" s="201"/>
      <c r="QNN52" s="201"/>
      <c r="QNO52" s="201"/>
      <c r="QNP52" s="201"/>
      <c r="QNQ52" s="201"/>
      <c r="QNR52" s="201"/>
      <c r="QNS52" s="201"/>
      <c r="QNT52" s="201"/>
      <c r="QNU52" s="201"/>
      <c r="QNV52" s="201"/>
      <c r="QNW52" s="201"/>
      <c r="QNX52" s="201"/>
      <c r="QNY52" s="201"/>
      <c r="QNZ52" s="201"/>
      <c r="QOA52" s="201"/>
      <c r="QOB52" s="201"/>
      <c r="QOC52" s="201"/>
      <c r="QOD52" s="201"/>
      <c r="QOE52" s="201"/>
      <c r="QOF52" s="201"/>
      <c r="QOG52" s="201"/>
      <c r="QOH52" s="201"/>
      <c r="QOI52" s="201"/>
      <c r="QOJ52" s="201"/>
      <c r="QOK52" s="201"/>
      <c r="QOL52" s="201"/>
      <c r="QOM52" s="201"/>
      <c r="QON52" s="201"/>
      <c r="QOO52" s="201"/>
      <c r="QOP52" s="201"/>
      <c r="QOQ52" s="201"/>
      <c r="QOR52" s="201"/>
      <c r="QOS52" s="201"/>
      <c r="QOT52" s="201"/>
      <c r="QOU52" s="201"/>
      <c r="QOV52" s="201"/>
      <c r="QOW52" s="201"/>
      <c r="QOX52" s="201"/>
      <c r="QOY52" s="201"/>
      <c r="QOZ52" s="201"/>
      <c r="QPA52" s="201"/>
      <c r="QPB52" s="201"/>
      <c r="QPC52" s="201"/>
      <c r="QPD52" s="201"/>
      <c r="QPE52" s="201"/>
      <c r="QPF52" s="201"/>
      <c r="QPG52" s="201"/>
      <c r="QPH52" s="201"/>
      <c r="QPI52" s="201"/>
      <c r="QPJ52" s="201"/>
      <c r="QPK52" s="201"/>
      <c r="QPL52" s="201"/>
      <c r="QPM52" s="201"/>
      <c r="QPN52" s="201"/>
      <c r="QPO52" s="201"/>
      <c r="QPP52" s="201"/>
      <c r="QPQ52" s="201"/>
      <c r="QPR52" s="201"/>
      <c r="QPS52" s="201"/>
      <c r="QPT52" s="201"/>
      <c r="QPU52" s="201"/>
      <c r="QPV52" s="201"/>
      <c r="QPW52" s="201"/>
      <c r="QPX52" s="201"/>
      <c r="QPY52" s="201"/>
      <c r="QPZ52" s="201"/>
      <c r="QQA52" s="201"/>
      <c r="QQB52" s="201"/>
      <c r="QQC52" s="201"/>
      <c r="QQD52" s="201"/>
      <c r="QQE52" s="201"/>
      <c r="QQF52" s="201"/>
      <c r="QQG52" s="201"/>
      <c r="QQH52" s="201"/>
      <c r="QQI52" s="201"/>
      <c r="QQJ52" s="201"/>
      <c r="QQK52" s="201"/>
      <c r="QQL52" s="201"/>
      <c r="QQM52" s="201"/>
      <c r="QQN52" s="201"/>
      <c r="QQO52" s="201"/>
      <c r="QQP52" s="201"/>
      <c r="QQQ52" s="201"/>
      <c r="QQR52" s="201"/>
      <c r="QQS52" s="201"/>
      <c r="QQT52" s="201"/>
      <c r="QQU52" s="201"/>
      <c r="QQV52" s="201"/>
      <c r="QQW52" s="201"/>
      <c r="QQX52" s="201"/>
      <c r="QQY52" s="201"/>
      <c r="QQZ52" s="201"/>
      <c r="QRA52" s="201"/>
      <c r="QRB52" s="201"/>
      <c r="QRC52" s="201"/>
      <c r="QRD52" s="201"/>
      <c r="QRE52" s="201"/>
      <c r="QRF52" s="201"/>
      <c r="QRG52" s="201"/>
      <c r="QRH52" s="201"/>
      <c r="QRI52" s="201"/>
      <c r="QRJ52" s="201"/>
      <c r="QRK52" s="201"/>
      <c r="QRL52" s="201"/>
      <c r="QRM52" s="201"/>
      <c r="QRN52" s="201"/>
      <c r="QRO52" s="201"/>
      <c r="QRP52" s="201"/>
      <c r="QRQ52" s="201"/>
      <c r="QRR52" s="201"/>
      <c r="QRS52" s="201"/>
      <c r="QRT52" s="201"/>
      <c r="QRU52" s="201"/>
      <c r="QRV52" s="201"/>
      <c r="QRW52" s="201"/>
      <c r="QRX52" s="201"/>
      <c r="QRY52" s="201"/>
      <c r="QRZ52" s="201"/>
      <c r="QSA52" s="201"/>
      <c r="QSB52" s="201"/>
      <c r="QSC52" s="201"/>
      <c r="QSD52" s="201"/>
      <c r="QSE52" s="201"/>
      <c r="QSF52" s="201"/>
      <c r="QSG52" s="201"/>
      <c r="QSH52" s="201"/>
      <c r="QSI52" s="201"/>
      <c r="QSJ52" s="201"/>
      <c r="QSK52" s="201"/>
      <c r="QSL52" s="201"/>
      <c r="QSM52" s="201"/>
      <c r="QSN52" s="201"/>
      <c r="QSO52" s="201"/>
      <c r="QSP52" s="201"/>
      <c r="QSQ52" s="201"/>
      <c r="QSR52" s="201"/>
      <c r="QSS52" s="201"/>
      <c r="QST52" s="201"/>
      <c r="QSU52" s="201"/>
      <c r="QSV52" s="201"/>
      <c r="QSW52" s="201"/>
      <c r="QSX52" s="201"/>
      <c r="QSY52" s="201"/>
      <c r="QSZ52" s="201"/>
      <c r="QTA52" s="201"/>
      <c r="QTB52" s="201"/>
      <c r="QTC52" s="201"/>
      <c r="QTD52" s="201"/>
      <c r="QTE52" s="201"/>
      <c r="QTF52" s="201"/>
      <c r="QTG52" s="201"/>
      <c r="QTH52" s="201"/>
      <c r="QTI52" s="201"/>
      <c r="QTJ52" s="201"/>
      <c r="QTK52" s="201"/>
      <c r="QTL52" s="201"/>
      <c r="QTM52" s="201"/>
      <c r="QTN52" s="201"/>
      <c r="QTO52" s="201"/>
      <c r="QTP52" s="201"/>
      <c r="QTQ52" s="201"/>
      <c r="QTR52" s="201"/>
      <c r="QTS52" s="201"/>
      <c r="QTT52" s="201"/>
      <c r="QTU52" s="201"/>
      <c r="QTV52" s="201"/>
      <c r="QTW52" s="201"/>
      <c r="QTX52" s="201"/>
      <c r="QTY52" s="201"/>
      <c r="QTZ52" s="201"/>
      <c r="QUA52" s="201"/>
      <c r="QUB52" s="201"/>
      <c r="QUC52" s="201"/>
      <c r="QUD52" s="201"/>
      <c r="QUE52" s="201"/>
      <c r="QUF52" s="201"/>
      <c r="QUG52" s="201"/>
      <c r="QUH52" s="201"/>
      <c r="QUI52" s="201"/>
      <c r="QUJ52" s="201"/>
      <c r="QUK52" s="201"/>
      <c r="QUL52" s="201"/>
      <c r="QUM52" s="201"/>
      <c r="QUN52" s="201"/>
      <c r="QUO52" s="201"/>
      <c r="QUP52" s="201"/>
      <c r="QUQ52" s="201"/>
      <c r="QUR52" s="201"/>
      <c r="QUS52" s="201"/>
      <c r="QUT52" s="201"/>
      <c r="QUU52" s="201"/>
      <c r="QUV52" s="201"/>
      <c r="QUW52" s="201"/>
      <c r="QUX52" s="201"/>
      <c r="QUY52" s="201"/>
      <c r="QUZ52" s="201"/>
      <c r="QVA52" s="201"/>
      <c r="QVB52" s="201"/>
      <c r="QVC52" s="201"/>
      <c r="QVD52" s="201"/>
      <c r="QVE52" s="201"/>
      <c r="QVF52" s="201"/>
      <c r="QVG52" s="201"/>
      <c r="QVH52" s="201"/>
      <c r="QVI52" s="201"/>
      <c r="QVJ52" s="201"/>
      <c r="QVK52" s="201"/>
      <c r="QVL52" s="201"/>
      <c r="QVM52" s="201"/>
      <c r="QVN52" s="201"/>
      <c r="QVO52" s="201"/>
      <c r="QVP52" s="201"/>
      <c r="QVQ52" s="201"/>
      <c r="QVR52" s="201"/>
      <c r="QVS52" s="201"/>
      <c r="QVT52" s="201"/>
      <c r="QVU52" s="201"/>
      <c r="QVV52" s="201"/>
      <c r="QVW52" s="201"/>
      <c r="QVX52" s="201"/>
      <c r="QVY52" s="201"/>
      <c r="QVZ52" s="201"/>
      <c r="QWA52" s="201"/>
      <c r="QWB52" s="201"/>
      <c r="QWC52" s="201"/>
      <c r="QWD52" s="201"/>
      <c r="QWE52" s="201"/>
      <c r="QWF52" s="201"/>
      <c r="QWG52" s="201"/>
      <c r="QWH52" s="201"/>
      <c r="QWI52" s="201"/>
      <c r="QWJ52" s="201"/>
      <c r="QWK52" s="201"/>
      <c r="QWL52" s="201"/>
      <c r="QWM52" s="201"/>
      <c r="QWN52" s="201"/>
      <c r="QWO52" s="201"/>
      <c r="QWP52" s="201"/>
      <c r="QWQ52" s="201"/>
      <c r="QWR52" s="201"/>
      <c r="QWS52" s="201"/>
      <c r="QWT52" s="201"/>
      <c r="QWU52" s="201"/>
      <c r="QWV52" s="201"/>
      <c r="QWW52" s="201"/>
      <c r="QWX52" s="201"/>
      <c r="QWY52" s="201"/>
      <c r="QWZ52" s="201"/>
      <c r="QXA52" s="201"/>
      <c r="QXB52" s="201"/>
      <c r="QXC52" s="201"/>
      <c r="QXD52" s="201"/>
      <c r="QXE52" s="201"/>
      <c r="QXF52" s="201"/>
      <c r="QXG52" s="201"/>
      <c r="QXH52" s="201"/>
      <c r="QXI52" s="201"/>
      <c r="QXJ52" s="201"/>
      <c r="QXK52" s="201"/>
      <c r="QXL52" s="201"/>
      <c r="QXM52" s="201"/>
      <c r="QXN52" s="201"/>
      <c r="QXO52" s="201"/>
      <c r="QXP52" s="201"/>
      <c r="QXQ52" s="201"/>
      <c r="QXR52" s="201"/>
      <c r="QXS52" s="201"/>
      <c r="QXT52" s="201"/>
      <c r="QXU52" s="201"/>
      <c r="QXV52" s="201"/>
      <c r="QXW52" s="201"/>
      <c r="QXX52" s="201"/>
      <c r="QXY52" s="201"/>
      <c r="QXZ52" s="201"/>
      <c r="QYA52" s="201"/>
      <c r="QYB52" s="201"/>
      <c r="QYC52" s="201"/>
      <c r="QYD52" s="201"/>
      <c r="QYE52" s="201"/>
      <c r="QYF52" s="201"/>
      <c r="QYG52" s="201"/>
      <c r="QYH52" s="201"/>
      <c r="QYI52" s="201"/>
      <c r="QYJ52" s="201"/>
      <c r="QYK52" s="201"/>
      <c r="QYL52" s="201"/>
      <c r="QYM52" s="201"/>
      <c r="QYN52" s="201"/>
      <c r="QYO52" s="201"/>
      <c r="QYP52" s="201"/>
      <c r="QYQ52" s="201"/>
      <c r="QYR52" s="201"/>
      <c r="QYS52" s="201"/>
      <c r="QYT52" s="201"/>
      <c r="QYU52" s="201"/>
      <c r="QYV52" s="201"/>
      <c r="QYW52" s="201"/>
      <c r="QYX52" s="201"/>
      <c r="QYY52" s="201"/>
      <c r="QYZ52" s="201"/>
      <c r="QZA52" s="201"/>
      <c r="QZB52" s="201"/>
      <c r="QZC52" s="201"/>
      <c r="QZD52" s="201"/>
      <c r="QZE52" s="201"/>
      <c r="QZF52" s="201"/>
      <c r="QZG52" s="201"/>
      <c r="QZH52" s="201"/>
      <c r="QZI52" s="201"/>
      <c r="QZJ52" s="201"/>
      <c r="QZK52" s="201"/>
      <c r="QZL52" s="201"/>
      <c r="QZM52" s="201"/>
      <c r="QZN52" s="201"/>
      <c r="QZO52" s="201"/>
      <c r="QZP52" s="201"/>
      <c r="QZQ52" s="201"/>
      <c r="QZR52" s="201"/>
      <c r="QZS52" s="201"/>
      <c r="QZT52" s="201"/>
      <c r="QZU52" s="201"/>
      <c r="QZV52" s="201"/>
      <c r="QZW52" s="201"/>
      <c r="QZX52" s="201"/>
      <c r="QZY52" s="201"/>
      <c r="QZZ52" s="201"/>
      <c r="RAA52" s="201"/>
      <c r="RAB52" s="201"/>
      <c r="RAC52" s="201"/>
      <c r="RAD52" s="201"/>
      <c r="RAE52" s="201"/>
      <c r="RAF52" s="201"/>
      <c r="RAG52" s="201"/>
      <c r="RAH52" s="201"/>
      <c r="RAI52" s="201"/>
      <c r="RAJ52" s="201"/>
      <c r="RAK52" s="201"/>
      <c r="RAL52" s="201"/>
      <c r="RAM52" s="201"/>
      <c r="RAN52" s="201"/>
      <c r="RAO52" s="201"/>
      <c r="RAP52" s="201"/>
      <c r="RAQ52" s="201"/>
      <c r="RAR52" s="201"/>
      <c r="RAS52" s="201"/>
      <c r="RAT52" s="201"/>
      <c r="RAU52" s="201"/>
      <c r="RAV52" s="201"/>
      <c r="RAW52" s="201"/>
      <c r="RAX52" s="201"/>
      <c r="RAY52" s="201"/>
      <c r="RAZ52" s="201"/>
      <c r="RBA52" s="201"/>
      <c r="RBB52" s="201"/>
      <c r="RBC52" s="201"/>
      <c r="RBD52" s="201"/>
      <c r="RBE52" s="201"/>
      <c r="RBF52" s="201"/>
      <c r="RBG52" s="201"/>
      <c r="RBH52" s="201"/>
      <c r="RBI52" s="201"/>
      <c r="RBJ52" s="201"/>
      <c r="RBK52" s="201"/>
      <c r="RBL52" s="201"/>
      <c r="RBM52" s="201"/>
      <c r="RBN52" s="201"/>
      <c r="RBO52" s="201"/>
      <c r="RBP52" s="201"/>
      <c r="RBQ52" s="201"/>
      <c r="RBR52" s="201"/>
      <c r="RBS52" s="201"/>
      <c r="RBT52" s="201"/>
      <c r="RBU52" s="201"/>
      <c r="RBV52" s="201"/>
      <c r="RBW52" s="201"/>
      <c r="RBX52" s="201"/>
      <c r="RBY52" s="201"/>
      <c r="RBZ52" s="201"/>
      <c r="RCA52" s="201"/>
      <c r="RCB52" s="201"/>
      <c r="RCC52" s="201"/>
      <c r="RCD52" s="201"/>
      <c r="RCE52" s="201"/>
      <c r="RCF52" s="201"/>
      <c r="RCG52" s="201"/>
      <c r="RCH52" s="201"/>
      <c r="RCI52" s="201"/>
      <c r="RCJ52" s="201"/>
      <c r="RCK52" s="201"/>
      <c r="RCL52" s="201"/>
      <c r="RCM52" s="201"/>
      <c r="RCN52" s="201"/>
      <c r="RCO52" s="201"/>
      <c r="RCP52" s="201"/>
      <c r="RCQ52" s="201"/>
      <c r="RCR52" s="201"/>
      <c r="RCS52" s="201"/>
      <c r="RCT52" s="201"/>
      <c r="RCU52" s="201"/>
      <c r="RCV52" s="201"/>
      <c r="RCW52" s="201"/>
      <c r="RCX52" s="201"/>
      <c r="RCY52" s="201"/>
      <c r="RCZ52" s="201"/>
      <c r="RDA52" s="201"/>
      <c r="RDB52" s="201"/>
      <c r="RDC52" s="201"/>
      <c r="RDD52" s="201"/>
      <c r="RDE52" s="201"/>
      <c r="RDF52" s="201"/>
      <c r="RDG52" s="201"/>
      <c r="RDH52" s="201"/>
      <c r="RDI52" s="201"/>
      <c r="RDJ52" s="201"/>
      <c r="RDK52" s="201"/>
      <c r="RDL52" s="201"/>
      <c r="RDM52" s="201"/>
      <c r="RDN52" s="201"/>
      <c r="RDO52" s="201"/>
      <c r="RDP52" s="201"/>
      <c r="RDQ52" s="201"/>
      <c r="RDR52" s="201"/>
      <c r="RDS52" s="201"/>
      <c r="RDT52" s="201"/>
      <c r="RDU52" s="201"/>
      <c r="RDV52" s="201"/>
      <c r="RDW52" s="201"/>
      <c r="RDX52" s="201"/>
      <c r="RDY52" s="201"/>
      <c r="RDZ52" s="201"/>
      <c r="REA52" s="201"/>
      <c r="REB52" s="201"/>
      <c r="REC52" s="201"/>
      <c r="RED52" s="201"/>
      <c r="REE52" s="201"/>
      <c r="REF52" s="201"/>
      <c r="REG52" s="201"/>
      <c r="REH52" s="201"/>
      <c r="REI52" s="201"/>
      <c r="REJ52" s="201"/>
      <c r="REK52" s="201"/>
      <c r="REL52" s="201"/>
      <c r="REM52" s="201"/>
      <c r="REN52" s="201"/>
      <c r="REO52" s="201"/>
      <c r="REP52" s="201"/>
      <c r="REQ52" s="201"/>
      <c r="RER52" s="201"/>
      <c r="RES52" s="201"/>
      <c r="RET52" s="201"/>
      <c r="REU52" s="201"/>
      <c r="REV52" s="201"/>
      <c r="REW52" s="201"/>
      <c r="REX52" s="201"/>
      <c r="REY52" s="201"/>
      <c r="REZ52" s="201"/>
      <c r="RFA52" s="201"/>
      <c r="RFB52" s="201"/>
      <c r="RFC52" s="201"/>
      <c r="RFD52" s="201"/>
      <c r="RFE52" s="201"/>
      <c r="RFF52" s="201"/>
      <c r="RFG52" s="201"/>
      <c r="RFH52" s="201"/>
      <c r="RFI52" s="201"/>
      <c r="RFJ52" s="201"/>
      <c r="RFK52" s="201"/>
      <c r="RFL52" s="201"/>
      <c r="RFM52" s="201"/>
      <c r="RFN52" s="201"/>
      <c r="RFO52" s="201"/>
      <c r="RFP52" s="201"/>
      <c r="RFQ52" s="201"/>
      <c r="RFR52" s="201"/>
      <c r="RFS52" s="201"/>
      <c r="RFT52" s="201"/>
      <c r="RFU52" s="201"/>
      <c r="RFV52" s="201"/>
      <c r="RFW52" s="201"/>
      <c r="RFX52" s="201"/>
      <c r="RFY52" s="201"/>
      <c r="RFZ52" s="201"/>
      <c r="RGA52" s="201"/>
      <c r="RGB52" s="201"/>
      <c r="RGC52" s="201"/>
      <c r="RGD52" s="201"/>
      <c r="RGE52" s="201"/>
      <c r="RGF52" s="201"/>
      <c r="RGG52" s="201"/>
      <c r="RGH52" s="201"/>
      <c r="RGI52" s="201"/>
      <c r="RGJ52" s="201"/>
      <c r="RGK52" s="201"/>
      <c r="RGL52" s="201"/>
      <c r="RGM52" s="201"/>
      <c r="RGN52" s="201"/>
      <c r="RGO52" s="201"/>
      <c r="RGP52" s="201"/>
      <c r="RGQ52" s="201"/>
      <c r="RGR52" s="201"/>
      <c r="RGS52" s="201"/>
      <c r="RGT52" s="201"/>
      <c r="RGU52" s="201"/>
      <c r="RGV52" s="201"/>
      <c r="RGW52" s="201"/>
      <c r="RGX52" s="201"/>
      <c r="RGY52" s="201"/>
      <c r="RGZ52" s="201"/>
      <c r="RHA52" s="201"/>
      <c r="RHB52" s="201"/>
      <c r="RHC52" s="201"/>
      <c r="RHD52" s="201"/>
      <c r="RHE52" s="201"/>
      <c r="RHF52" s="201"/>
      <c r="RHG52" s="201"/>
      <c r="RHH52" s="201"/>
      <c r="RHI52" s="201"/>
      <c r="RHJ52" s="201"/>
      <c r="RHK52" s="201"/>
      <c r="RHL52" s="201"/>
      <c r="RHM52" s="201"/>
      <c r="RHN52" s="201"/>
      <c r="RHO52" s="201"/>
      <c r="RHP52" s="201"/>
      <c r="RHQ52" s="201"/>
      <c r="RHR52" s="201"/>
      <c r="RHS52" s="201"/>
      <c r="RHT52" s="201"/>
      <c r="RHU52" s="201"/>
      <c r="RHV52" s="201"/>
      <c r="RHW52" s="201"/>
      <c r="RHX52" s="201"/>
      <c r="RHY52" s="201"/>
      <c r="RHZ52" s="201"/>
      <c r="RIA52" s="201"/>
      <c r="RIB52" s="201"/>
      <c r="RIC52" s="201"/>
      <c r="RID52" s="201"/>
      <c r="RIE52" s="201"/>
      <c r="RIF52" s="201"/>
      <c r="RIG52" s="201"/>
      <c r="RIH52" s="201"/>
      <c r="RII52" s="201"/>
      <c r="RIJ52" s="201"/>
      <c r="RIK52" s="201"/>
      <c r="RIL52" s="201"/>
      <c r="RIM52" s="201"/>
      <c r="RIN52" s="201"/>
      <c r="RIO52" s="201"/>
      <c r="RIP52" s="201"/>
      <c r="RIQ52" s="201"/>
      <c r="RIR52" s="201"/>
      <c r="RIS52" s="201"/>
      <c r="RIT52" s="201"/>
      <c r="RIU52" s="201"/>
      <c r="RIV52" s="201"/>
      <c r="RIW52" s="201"/>
      <c r="RIX52" s="201"/>
      <c r="RIY52" s="201"/>
      <c r="RIZ52" s="201"/>
      <c r="RJA52" s="201"/>
      <c r="RJB52" s="201"/>
      <c r="RJC52" s="201"/>
      <c r="RJD52" s="201"/>
      <c r="RJE52" s="201"/>
      <c r="RJF52" s="201"/>
      <c r="RJG52" s="201"/>
      <c r="RJH52" s="201"/>
      <c r="RJI52" s="201"/>
      <c r="RJJ52" s="201"/>
      <c r="RJK52" s="201"/>
      <c r="RJL52" s="201"/>
      <c r="RJM52" s="201"/>
      <c r="RJN52" s="201"/>
      <c r="RJO52" s="201"/>
      <c r="RJP52" s="201"/>
      <c r="RJQ52" s="201"/>
      <c r="RJR52" s="201"/>
      <c r="RJS52" s="201"/>
      <c r="RJT52" s="201"/>
      <c r="RJU52" s="201"/>
      <c r="RJV52" s="201"/>
      <c r="RJW52" s="201"/>
      <c r="RJX52" s="201"/>
      <c r="RJY52" s="201"/>
      <c r="RJZ52" s="201"/>
      <c r="RKA52" s="201"/>
      <c r="RKB52" s="201"/>
      <c r="RKC52" s="201"/>
      <c r="RKD52" s="201"/>
      <c r="RKE52" s="201"/>
      <c r="RKF52" s="201"/>
      <c r="RKG52" s="201"/>
      <c r="RKH52" s="201"/>
      <c r="RKI52" s="201"/>
      <c r="RKJ52" s="201"/>
      <c r="RKK52" s="201"/>
      <c r="RKL52" s="201"/>
      <c r="RKM52" s="201"/>
      <c r="RKN52" s="201"/>
      <c r="RKO52" s="201"/>
      <c r="RKP52" s="201"/>
      <c r="RKQ52" s="201"/>
      <c r="RKR52" s="201"/>
      <c r="RKS52" s="201"/>
      <c r="RKT52" s="201"/>
      <c r="RKU52" s="201"/>
      <c r="RKV52" s="201"/>
      <c r="RKW52" s="201"/>
      <c r="RKX52" s="201"/>
      <c r="RKY52" s="201"/>
      <c r="RKZ52" s="201"/>
      <c r="RLA52" s="201"/>
      <c r="RLB52" s="201"/>
      <c r="RLC52" s="201"/>
      <c r="RLD52" s="201"/>
      <c r="RLE52" s="201"/>
      <c r="RLF52" s="201"/>
      <c r="RLG52" s="201"/>
      <c r="RLH52" s="201"/>
      <c r="RLI52" s="201"/>
      <c r="RLJ52" s="201"/>
      <c r="RLK52" s="201"/>
      <c r="RLL52" s="201"/>
      <c r="RLM52" s="201"/>
      <c r="RLN52" s="201"/>
      <c r="RLO52" s="201"/>
      <c r="RLP52" s="201"/>
      <c r="RLQ52" s="201"/>
      <c r="RLR52" s="201"/>
      <c r="RLS52" s="201"/>
      <c r="RLT52" s="201"/>
      <c r="RLU52" s="201"/>
      <c r="RLV52" s="201"/>
      <c r="RLW52" s="201"/>
      <c r="RLX52" s="201"/>
      <c r="RLY52" s="201"/>
      <c r="RLZ52" s="201"/>
      <c r="RMA52" s="201"/>
      <c r="RMB52" s="201"/>
      <c r="RMC52" s="201"/>
      <c r="RMD52" s="201"/>
      <c r="RME52" s="201"/>
      <c r="RMF52" s="201"/>
      <c r="RMG52" s="201"/>
      <c r="RMH52" s="201"/>
      <c r="RMI52" s="201"/>
      <c r="RMJ52" s="201"/>
      <c r="RMK52" s="201"/>
      <c r="RML52" s="201"/>
      <c r="RMM52" s="201"/>
      <c r="RMN52" s="201"/>
      <c r="RMO52" s="201"/>
      <c r="RMP52" s="201"/>
      <c r="RMQ52" s="201"/>
      <c r="RMR52" s="201"/>
      <c r="RMS52" s="201"/>
      <c r="RMT52" s="201"/>
      <c r="RMU52" s="201"/>
      <c r="RMV52" s="201"/>
      <c r="RMW52" s="201"/>
      <c r="RMX52" s="201"/>
      <c r="RMY52" s="201"/>
      <c r="RMZ52" s="201"/>
      <c r="RNA52" s="201"/>
      <c r="RNB52" s="201"/>
      <c r="RNC52" s="201"/>
      <c r="RND52" s="201"/>
      <c r="RNE52" s="201"/>
      <c r="RNF52" s="201"/>
      <c r="RNG52" s="201"/>
      <c r="RNH52" s="201"/>
      <c r="RNI52" s="201"/>
      <c r="RNJ52" s="201"/>
      <c r="RNK52" s="201"/>
      <c r="RNL52" s="201"/>
      <c r="RNM52" s="201"/>
      <c r="RNN52" s="201"/>
      <c r="RNO52" s="201"/>
      <c r="RNP52" s="201"/>
      <c r="RNQ52" s="201"/>
      <c r="RNR52" s="201"/>
      <c r="RNS52" s="201"/>
      <c r="RNT52" s="201"/>
      <c r="RNU52" s="201"/>
      <c r="RNV52" s="201"/>
      <c r="RNW52" s="201"/>
      <c r="RNX52" s="201"/>
      <c r="RNY52" s="201"/>
      <c r="RNZ52" s="201"/>
      <c r="ROA52" s="201"/>
      <c r="ROB52" s="201"/>
      <c r="ROC52" s="201"/>
      <c r="ROD52" s="201"/>
      <c r="ROE52" s="201"/>
      <c r="ROF52" s="201"/>
      <c r="ROG52" s="201"/>
      <c r="ROH52" s="201"/>
      <c r="ROI52" s="201"/>
      <c r="ROJ52" s="201"/>
      <c r="ROK52" s="201"/>
      <c r="ROL52" s="201"/>
      <c r="ROM52" s="201"/>
      <c r="RON52" s="201"/>
      <c r="ROO52" s="201"/>
      <c r="ROP52" s="201"/>
      <c r="ROQ52" s="201"/>
      <c r="ROR52" s="201"/>
      <c r="ROS52" s="201"/>
      <c r="ROT52" s="201"/>
      <c r="ROU52" s="201"/>
      <c r="ROV52" s="201"/>
      <c r="ROW52" s="201"/>
      <c r="ROX52" s="201"/>
      <c r="ROY52" s="201"/>
      <c r="ROZ52" s="201"/>
      <c r="RPA52" s="201"/>
      <c r="RPB52" s="201"/>
      <c r="RPC52" s="201"/>
      <c r="RPD52" s="201"/>
      <c r="RPE52" s="201"/>
      <c r="RPF52" s="201"/>
      <c r="RPG52" s="201"/>
      <c r="RPH52" s="201"/>
      <c r="RPI52" s="201"/>
      <c r="RPJ52" s="201"/>
      <c r="RPK52" s="201"/>
      <c r="RPL52" s="201"/>
      <c r="RPM52" s="201"/>
      <c r="RPN52" s="201"/>
      <c r="RPO52" s="201"/>
      <c r="RPP52" s="201"/>
      <c r="RPQ52" s="201"/>
      <c r="RPR52" s="201"/>
      <c r="RPS52" s="201"/>
      <c r="RPT52" s="201"/>
      <c r="RPU52" s="201"/>
      <c r="RPV52" s="201"/>
      <c r="RPW52" s="201"/>
      <c r="RPX52" s="201"/>
      <c r="RPY52" s="201"/>
      <c r="RPZ52" s="201"/>
      <c r="RQA52" s="201"/>
      <c r="RQB52" s="201"/>
      <c r="RQC52" s="201"/>
      <c r="RQD52" s="201"/>
      <c r="RQE52" s="201"/>
      <c r="RQF52" s="201"/>
      <c r="RQG52" s="201"/>
      <c r="RQH52" s="201"/>
      <c r="RQI52" s="201"/>
      <c r="RQJ52" s="201"/>
      <c r="RQK52" s="201"/>
      <c r="RQL52" s="201"/>
      <c r="RQM52" s="201"/>
      <c r="RQN52" s="201"/>
      <c r="RQO52" s="201"/>
      <c r="RQP52" s="201"/>
      <c r="RQQ52" s="201"/>
      <c r="RQR52" s="201"/>
      <c r="RQS52" s="201"/>
      <c r="RQT52" s="201"/>
      <c r="RQU52" s="201"/>
      <c r="RQV52" s="201"/>
      <c r="RQW52" s="201"/>
      <c r="RQX52" s="201"/>
      <c r="RQY52" s="201"/>
      <c r="RQZ52" s="201"/>
      <c r="RRA52" s="201"/>
      <c r="RRB52" s="201"/>
      <c r="RRC52" s="201"/>
      <c r="RRD52" s="201"/>
      <c r="RRE52" s="201"/>
      <c r="RRF52" s="201"/>
      <c r="RRG52" s="201"/>
      <c r="RRH52" s="201"/>
      <c r="RRI52" s="201"/>
      <c r="RRJ52" s="201"/>
      <c r="RRK52" s="201"/>
      <c r="RRL52" s="201"/>
      <c r="RRM52" s="201"/>
      <c r="RRN52" s="201"/>
      <c r="RRO52" s="201"/>
      <c r="RRP52" s="201"/>
      <c r="RRQ52" s="201"/>
      <c r="RRR52" s="201"/>
      <c r="RRS52" s="201"/>
      <c r="RRT52" s="201"/>
      <c r="RRU52" s="201"/>
      <c r="RRV52" s="201"/>
      <c r="RRW52" s="201"/>
      <c r="RRX52" s="201"/>
      <c r="RRY52" s="201"/>
      <c r="RRZ52" s="201"/>
      <c r="RSA52" s="201"/>
      <c r="RSB52" s="201"/>
      <c r="RSC52" s="201"/>
      <c r="RSD52" s="201"/>
      <c r="RSE52" s="201"/>
      <c r="RSF52" s="201"/>
      <c r="RSG52" s="201"/>
      <c r="RSH52" s="201"/>
      <c r="RSI52" s="201"/>
      <c r="RSJ52" s="201"/>
      <c r="RSK52" s="201"/>
      <c r="RSL52" s="201"/>
      <c r="RSM52" s="201"/>
      <c r="RSN52" s="201"/>
      <c r="RSO52" s="201"/>
      <c r="RSP52" s="201"/>
      <c r="RSQ52" s="201"/>
      <c r="RSR52" s="201"/>
      <c r="RSS52" s="201"/>
      <c r="RST52" s="201"/>
      <c r="RSU52" s="201"/>
      <c r="RSV52" s="201"/>
      <c r="RSW52" s="201"/>
      <c r="RSX52" s="201"/>
      <c r="RSY52" s="201"/>
      <c r="RSZ52" s="201"/>
      <c r="RTA52" s="201"/>
      <c r="RTB52" s="201"/>
      <c r="RTC52" s="201"/>
      <c r="RTD52" s="201"/>
      <c r="RTE52" s="201"/>
      <c r="RTF52" s="201"/>
      <c r="RTG52" s="201"/>
      <c r="RTH52" s="201"/>
      <c r="RTI52" s="201"/>
      <c r="RTJ52" s="201"/>
      <c r="RTK52" s="201"/>
      <c r="RTL52" s="201"/>
      <c r="RTM52" s="201"/>
      <c r="RTN52" s="201"/>
      <c r="RTO52" s="201"/>
      <c r="RTP52" s="201"/>
      <c r="RTQ52" s="201"/>
      <c r="RTR52" s="201"/>
      <c r="RTS52" s="201"/>
      <c r="RTT52" s="201"/>
      <c r="RTU52" s="201"/>
      <c r="RTV52" s="201"/>
      <c r="RTW52" s="201"/>
      <c r="RTX52" s="201"/>
      <c r="RTY52" s="201"/>
      <c r="RTZ52" s="201"/>
      <c r="RUA52" s="201"/>
      <c r="RUB52" s="201"/>
      <c r="RUC52" s="201"/>
      <c r="RUD52" s="201"/>
      <c r="RUE52" s="201"/>
      <c r="RUF52" s="201"/>
      <c r="RUG52" s="201"/>
      <c r="RUH52" s="201"/>
      <c r="RUI52" s="201"/>
      <c r="RUJ52" s="201"/>
      <c r="RUK52" s="201"/>
      <c r="RUL52" s="201"/>
      <c r="RUM52" s="201"/>
      <c r="RUN52" s="201"/>
      <c r="RUO52" s="201"/>
      <c r="RUP52" s="201"/>
      <c r="RUQ52" s="201"/>
      <c r="RUR52" s="201"/>
      <c r="RUS52" s="201"/>
      <c r="RUT52" s="201"/>
      <c r="RUU52" s="201"/>
      <c r="RUV52" s="201"/>
      <c r="RUW52" s="201"/>
      <c r="RUX52" s="201"/>
      <c r="RUY52" s="201"/>
      <c r="RUZ52" s="201"/>
      <c r="RVA52" s="201"/>
      <c r="RVB52" s="201"/>
      <c r="RVC52" s="201"/>
      <c r="RVD52" s="201"/>
      <c r="RVE52" s="201"/>
      <c r="RVF52" s="201"/>
      <c r="RVG52" s="201"/>
      <c r="RVH52" s="201"/>
      <c r="RVI52" s="201"/>
      <c r="RVJ52" s="201"/>
      <c r="RVK52" s="201"/>
      <c r="RVL52" s="201"/>
      <c r="RVM52" s="201"/>
      <c r="RVN52" s="201"/>
      <c r="RVO52" s="201"/>
      <c r="RVP52" s="201"/>
      <c r="RVQ52" s="201"/>
      <c r="RVR52" s="201"/>
      <c r="RVS52" s="201"/>
      <c r="RVT52" s="201"/>
      <c r="RVU52" s="201"/>
      <c r="RVV52" s="201"/>
      <c r="RVW52" s="201"/>
      <c r="RVX52" s="201"/>
      <c r="RVY52" s="201"/>
      <c r="RVZ52" s="201"/>
      <c r="RWA52" s="201"/>
      <c r="RWB52" s="201"/>
      <c r="RWC52" s="201"/>
      <c r="RWD52" s="201"/>
      <c r="RWE52" s="201"/>
      <c r="RWF52" s="201"/>
      <c r="RWG52" s="201"/>
      <c r="RWH52" s="201"/>
      <c r="RWI52" s="201"/>
      <c r="RWJ52" s="201"/>
      <c r="RWK52" s="201"/>
      <c r="RWL52" s="201"/>
      <c r="RWM52" s="201"/>
      <c r="RWN52" s="201"/>
      <c r="RWO52" s="201"/>
      <c r="RWP52" s="201"/>
      <c r="RWQ52" s="201"/>
      <c r="RWR52" s="201"/>
      <c r="RWS52" s="201"/>
      <c r="RWT52" s="201"/>
      <c r="RWU52" s="201"/>
      <c r="RWV52" s="201"/>
      <c r="RWW52" s="201"/>
      <c r="RWX52" s="201"/>
      <c r="RWY52" s="201"/>
      <c r="RWZ52" s="201"/>
      <c r="RXA52" s="201"/>
      <c r="RXB52" s="201"/>
      <c r="RXC52" s="201"/>
      <c r="RXD52" s="201"/>
      <c r="RXE52" s="201"/>
      <c r="RXF52" s="201"/>
      <c r="RXG52" s="201"/>
      <c r="RXH52" s="201"/>
      <c r="RXI52" s="201"/>
      <c r="RXJ52" s="201"/>
      <c r="RXK52" s="201"/>
      <c r="RXL52" s="201"/>
      <c r="RXM52" s="201"/>
      <c r="RXN52" s="201"/>
      <c r="RXO52" s="201"/>
      <c r="RXP52" s="201"/>
      <c r="RXQ52" s="201"/>
      <c r="RXR52" s="201"/>
      <c r="RXS52" s="201"/>
      <c r="RXT52" s="201"/>
      <c r="RXU52" s="201"/>
      <c r="RXV52" s="201"/>
      <c r="RXW52" s="201"/>
      <c r="RXX52" s="201"/>
      <c r="RXY52" s="201"/>
      <c r="RXZ52" s="201"/>
      <c r="RYA52" s="201"/>
      <c r="RYB52" s="201"/>
      <c r="RYC52" s="201"/>
      <c r="RYD52" s="201"/>
      <c r="RYE52" s="201"/>
      <c r="RYF52" s="201"/>
      <c r="RYG52" s="201"/>
      <c r="RYH52" s="201"/>
      <c r="RYI52" s="201"/>
      <c r="RYJ52" s="201"/>
      <c r="RYK52" s="201"/>
      <c r="RYL52" s="201"/>
      <c r="RYM52" s="201"/>
      <c r="RYN52" s="201"/>
      <c r="RYO52" s="201"/>
      <c r="RYP52" s="201"/>
      <c r="RYQ52" s="201"/>
      <c r="RYR52" s="201"/>
      <c r="RYS52" s="201"/>
      <c r="RYT52" s="201"/>
      <c r="RYU52" s="201"/>
      <c r="RYV52" s="201"/>
      <c r="RYW52" s="201"/>
      <c r="RYX52" s="201"/>
      <c r="RYY52" s="201"/>
      <c r="RYZ52" s="201"/>
      <c r="RZA52" s="201"/>
      <c r="RZB52" s="201"/>
      <c r="RZC52" s="201"/>
      <c r="RZD52" s="201"/>
      <c r="RZE52" s="201"/>
      <c r="RZF52" s="201"/>
      <c r="RZG52" s="201"/>
      <c r="RZH52" s="201"/>
      <c r="RZI52" s="201"/>
      <c r="RZJ52" s="201"/>
      <c r="RZK52" s="201"/>
      <c r="RZL52" s="201"/>
      <c r="RZM52" s="201"/>
      <c r="RZN52" s="201"/>
      <c r="RZO52" s="201"/>
      <c r="RZP52" s="201"/>
      <c r="RZQ52" s="201"/>
      <c r="RZR52" s="201"/>
      <c r="RZS52" s="201"/>
      <c r="RZT52" s="201"/>
      <c r="RZU52" s="201"/>
      <c r="RZV52" s="201"/>
      <c r="RZW52" s="201"/>
      <c r="RZX52" s="201"/>
      <c r="RZY52" s="201"/>
      <c r="RZZ52" s="201"/>
      <c r="SAA52" s="201"/>
      <c r="SAB52" s="201"/>
      <c r="SAC52" s="201"/>
      <c r="SAD52" s="201"/>
      <c r="SAE52" s="201"/>
      <c r="SAF52" s="201"/>
      <c r="SAG52" s="201"/>
      <c r="SAH52" s="201"/>
      <c r="SAI52" s="201"/>
      <c r="SAJ52" s="201"/>
      <c r="SAK52" s="201"/>
      <c r="SAL52" s="201"/>
      <c r="SAM52" s="201"/>
      <c r="SAN52" s="201"/>
      <c r="SAO52" s="201"/>
      <c r="SAP52" s="201"/>
      <c r="SAQ52" s="201"/>
      <c r="SAR52" s="201"/>
      <c r="SAS52" s="201"/>
      <c r="SAT52" s="201"/>
      <c r="SAU52" s="201"/>
      <c r="SAV52" s="201"/>
      <c r="SAW52" s="201"/>
      <c r="SAX52" s="201"/>
      <c r="SAY52" s="201"/>
      <c r="SAZ52" s="201"/>
      <c r="SBA52" s="201"/>
      <c r="SBB52" s="201"/>
      <c r="SBC52" s="201"/>
      <c r="SBD52" s="201"/>
      <c r="SBE52" s="201"/>
      <c r="SBF52" s="201"/>
      <c r="SBG52" s="201"/>
      <c r="SBH52" s="201"/>
      <c r="SBI52" s="201"/>
      <c r="SBJ52" s="201"/>
      <c r="SBK52" s="201"/>
      <c r="SBL52" s="201"/>
      <c r="SBM52" s="201"/>
      <c r="SBN52" s="201"/>
      <c r="SBO52" s="201"/>
      <c r="SBP52" s="201"/>
      <c r="SBQ52" s="201"/>
      <c r="SBR52" s="201"/>
      <c r="SBS52" s="201"/>
      <c r="SBT52" s="201"/>
      <c r="SBU52" s="201"/>
      <c r="SBV52" s="201"/>
      <c r="SBW52" s="201"/>
      <c r="SBX52" s="201"/>
      <c r="SBY52" s="201"/>
      <c r="SBZ52" s="201"/>
      <c r="SCA52" s="201"/>
      <c r="SCB52" s="201"/>
      <c r="SCC52" s="201"/>
      <c r="SCD52" s="201"/>
      <c r="SCE52" s="201"/>
      <c r="SCF52" s="201"/>
      <c r="SCG52" s="201"/>
      <c r="SCH52" s="201"/>
      <c r="SCI52" s="201"/>
      <c r="SCJ52" s="201"/>
      <c r="SCK52" s="201"/>
      <c r="SCL52" s="201"/>
      <c r="SCM52" s="201"/>
      <c r="SCN52" s="201"/>
      <c r="SCO52" s="201"/>
      <c r="SCP52" s="201"/>
      <c r="SCQ52" s="201"/>
      <c r="SCR52" s="201"/>
      <c r="SCS52" s="201"/>
      <c r="SCT52" s="201"/>
      <c r="SCU52" s="201"/>
      <c r="SCV52" s="201"/>
      <c r="SCW52" s="201"/>
      <c r="SCX52" s="201"/>
      <c r="SCY52" s="201"/>
      <c r="SCZ52" s="201"/>
      <c r="SDA52" s="201"/>
      <c r="SDB52" s="201"/>
      <c r="SDC52" s="201"/>
      <c r="SDD52" s="201"/>
      <c r="SDE52" s="201"/>
      <c r="SDF52" s="201"/>
      <c r="SDG52" s="201"/>
      <c r="SDH52" s="201"/>
      <c r="SDI52" s="201"/>
      <c r="SDJ52" s="201"/>
      <c r="SDK52" s="201"/>
      <c r="SDL52" s="201"/>
      <c r="SDM52" s="201"/>
      <c r="SDN52" s="201"/>
      <c r="SDO52" s="201"/>
      <c r="SDP52" s="201"/>
      <c r="SDQ52" s="201"/>
      <c r="SDR52" s="201"/>
      <c r="SDS52" s="201"/>
      <c r="SDT52" s="201"/>
      <c r="SDU52" s="201"/>
      <c r="SDV52" s="201"/>
      <c r="SDW52" s="201"/>
      <c r="SDX52" s="201"/>
      <c r="SDY52" s="201"/>
      <c r="SDZ52" s="201"/>
      <c r="SEA52" s="201"/>
      <c r="SEB52" s="201"/>
      <c r="SEC52" s="201"/>
      <c r="SED52" s="201"/>
      <c r="SEE52" s="201"/>
      <c r="SEF52" s="201"/>
      <c r="SEG52" s="201"/>
      <c r="SEH52" s="201"/>
      <c r="SEI52" s="201"/>
      <c r="SEJ52" s="201"/>
      <c r="SEK52" s="201"/>
      <c r="SEL52" s="201"/>
      <c r="SEM52" s="201"/>
      <c r="SEN52" s="201"/>
      <c r="SEO52" s="201"/>
      <c r="SEP52" s="201"/>
      <c r="SEQ52" s="201"/>
      <c r="SER52" s="201"/>
      <c r="SES52" s="201"/>
      <c r="SET52" s="201"/>
      <c r="SEU52" s="201"/>
      <c r="SEV52" s="201"/>
      <c r="SEW52" s="201"/>
      <c r="SEX52" s="201"/>
      <c r="SEY52" s="201"/>
      <c r="SEZ52" s="201"/>
      <c r="SFA52" s="201"/>
      <c r="SFB52" s="201"/>
      <c r="SFC52" s="201"/>
      <c r="SFD52" s="201"/>
      <c r="SFE52" s="201"/>
      <c r="SFF52" s="201"/>
      <c r="SFG52" s="201"/>
      <c r="SFH52" s="201"/>
      <c r="SFI52" s="201"/>
      <c r="SFJ52" s="201"/>
      <c r="SFK52" s="201"/>
      <c r="SFL52" s="201"/>
      <c r="SFM52" s="201"/>
      <c r="SFN52" s="201"/>
      <c r="SFO52" s="201"/>
      <c r="SFP52" s="201"/>
      <c r="SFQ52" s="201"/>
      <c r="SFR52" s="201"/>
      <c r="SFS52" s="201"/>
      <c r="SFT52" s="201"/>
      <c r="SFU52" s="201"/>
      <c r="SFV52" s="201"/>
      <c r="SFW52" s="201"/>
      <c r="SFX52" s="201"/>
      <c r="SFY52" s="201"/>
      <c r="SFZ52" s="201"/>
      <c r="SGA52" s="201"/>
      <c r="SGB52" s="201"/>
      <c r="SGC52" s="201"/>
      <c r="SGD52" s="201"/>
      <c r="SGE52" s="201"/>
      <c r="SGF52" s="201"/>
      <c r="SGG52" s="201"/>
      <c r="SGH52" s="201"/>
      <c r="SGI52" s="201"/>
      <c r="SGJ52" s="201"/>
      <c r="SGK52" s="201"/>
      <c r="SGL52" s="201"/>
      <c r="SGM52" s="201"/>
      <c r="SGN52" s="201"/>
      <c r="SGO52" s="201"/>
      <c r="SGP52" s="201"/>
      <c r="SGQ52" s="201"/>
      <c r="SGR52" s="201"/>
      <c r="SGS52" s="201"/>
      <c r="SGT52" s="201"/>
      <c r="SGU52" s="201"/>
      <c r="SGV52" s="201"/>
      <c r="SGW52" s="201"/>
      <c r="SGX52" s="201"/>
      <c r="SGY52" s="201"/>
      <c r="SGZ52" s="201"/>
      <c r="SHA52" s="201"/>
      <c r="SHB52" s="201"/>
      <c r="SHC52" s="201"/>
      <c r="SHD52" s="201"/>
      <c r="SHE52" s="201"/>
      <c r="SHF52" s="201"/>
      <c r="SHG52" s="201"/>
      <c r="SHH52" s="201"/>
      <c r="SHI52" s="201"/>
      <c r="SHJ52" s="201"/>
      <c r="SHK52" s="201"/>
      <c r="SHL52" s="201"/>
      <c r="SHM52" s="201"/>
      <c r="SHN52" s="201"/>
      <c r="SHO52" s="201"/>
      <c r="SHP52" s="201"/>
      <c r="SHQ52" s="201"/>
      <c r="SHR52" s="201"/>
      <c r="SHS52" s="201"/>
      <c r="SHT52" s="201"/>
      <c r="SHU52" s="201"/>
      <c r="SHV52" s="201"/>
      <c r="SHW52" s="201"/>
      <c r="SHX52" s="201"/>
      <c r="SHY52" s="201"/>
      <c r="SHZ52" s="201"/>
      <c r="SIA52" s="201"/>
      <c r="SIB52" s="201"/>
      <c r="SIC52" s="201"/>
      <c r="SID52" s="201"/>
      <c r="SIE52" s="201"/>
      <c r="SIF52" s="201"/>
      <c r="SIG52" s="201"/>
      <c r="SIH52" s="201"/>
      <c r="SII52" s="201"/>
      <c r="SIJ52" s="201"/>
      <c r="SIK52" s="201"/>
      <c r="SIL52" s="201"/>
      <c r="SIM52" s="201"/>
      <c r="SIN52" s="201"/>
      <c r="SIO52" s="201"/>
      <c r="SIP52" s="201"/>
      <c r="SIQ52" s="201"/>
      <c r="SIR52" s="201"/>
      <c r="SIS52" s="201"/>
      <c r="SIT52" s="201"/>
      <c r="SIU52" s="201"/>
      <c r="SIV52" s="201"/>
      <c r="SIW52" s="201"/>
      <c r="SIX52" s="201"/>
      <c r="SIY52" s="201"/>
      <c r="SIZ52" s="201"/>
      <c r="SJA52" s="201"/>
      <c r="SJB52" s="201"/>
      <c r="SJC52" s="201"/>
      <c r="SJD52" s="201"/>
      <c r="SJE52" s="201"/>
      <c r="SJF52" s="201"/>
      <c r="SJG52" s="201"/>
      <c r="SJH52" s="201"/>
      <c r="SJI52" s="201"/>
      <c r="SJJ52" s="201"/>
      <c r="SJK52" s="201"/>
      <c r="SJL52" s="201"/>
      <c r="SJM52" s="201"/>
      <c r="SJN52" s="201"/>
      <c r="SJO52" s="201"/>
      <c r="SJP52" s="201"/>
      <c r="SJQ52" s="201"/>
      <c r="SJR52" s="201"/>
      <c r="SJS52" s="201"/>
      <c r="SJT52" s="201"/>
      <c r="SJU52" s="201"/>
      <c r="SJV52" s="201"/>
      <c r="SJW52" s="201"/>
      <c r="SJX52" s="201"/>
      <c r="SJY52" s="201"/>
      <c r="SJZ52" s="201"/>
      <c r="SKA52" s="201"/>
      <c r="SKB52" s="201"/>
      <c r="SKC52" s="201"/>
      <c r="SKD52" s="201"/>
      <c r="SKE52" s="201"/>
      <c r="SKF52" s="201"/>
      <c r="SKG52" s="201"/>
      <c r="SKH52" s="201"/>
      <c r="SKI52" s="201"/>
      <c r="SKJ52" s="201"/>
      <c r="SKK52" s="201"/>
      <c r="SKL52" s="201"/>
      <c r="SKM52" s="201"/>
      <c r="SKN52" s="201"/>
      <c r="SKO52" s="201"/>
      <c r="SKP52" s="201"/>
      <c r="SKQ52" s="201"/>
      <c r="SKR52" s="201"/>
      <c r="SKS52" s="201"/>
      <c r="SKT52" s="201"/>
      <c r="SKU52" s="201"/>
      <c r="SKV52" s="201"/>
      <c r="SKW52" s="201"/>
      <c r="SKX52" s="201"/>
      <c r="SKY52" s="201"/>
      <c r="SKZ52" s="201"/>
      <c r="SLA52" s="201"/>
      <c r="SLB52" s="201"/>
      <c r="SLC52" s="201"/>
      <c r="SLD52" s="201"/>
      <c r="SLE52" s="201"/>
      <c r="SLF52" s="201"/>
      <c r="SLG52" s="201"/>
      <c r="SLH52" s="201"/>
      <c r="SLI52" s="201"/>
      <c r="SLJ52" s="201"/>
      <c r="SLK52" s="201"/>
      <c r="SLL52" s="201"/>
      <c r="SLM52" s="201"/>
      <c r="SLN52" s="201"/>
      <c r="SLO52" s="201"/>
      <c r="SLP52" s="201"/>
      <c r="SLQ52" s="201"/>
      <c r="SLR52" s="201"/>
      <c r="SLS52" s="201"/>
      <c r="SLT52" s="201"/>
      <c r="SLU52" s="201"/>
      <c r="SLV52" s="201"/>
      <c r="SLW52" s="201"/>
      <c r="SLX52" s="201"/>
      <c r="SLY52" s="201"/>
      <c r="SLZ52" s="201"/>
      <c r="SMA52" s="201"/>
      <c r="SMB52" s="201"/>
      <c r="SMC52" s="201"/>
      <c r="SMD52" s="201"/>
      <c r="SME52" s="201"/>
      <c r="SMF52" s="201"/>
      <c r="SMG52" s="201"/>
      <c r="SMH52" s="201"/>
      <c r="SMI52" s="201"/>
      <c r="SMJ52" s="201"/>
      <c r="SMK52" s="201"/>
      <c r="SML52" s="201"/>
      <c r="SMM52" s="201"/>
      <c r="SMN52" s="201"/>
      <c r="SMO52" s="201"/>
      <c r="SMP52" s="201"/>
      <c r="SMQ52" s="201"/>
      <c r="SMR52" s="201"/>
      <c r="SMS52" s="201"/>
      <c r="SMT52" s="201"/>
      <c r="SMU52" s="201"/>
      <c r="SMV52" s="201"/>
      <c r="SMW52" s="201"/>
      <c r="SMX52" s="201"/>
      <c r="SMY52" s="201"/>
      <c r="SMZ52" s="201"/>
      <c r="SNA52" s="201"/>
      <c r="SNB52" s="201"/>
      <c r="SNC52" s="201"/>
      <c r="SND52" s="201"/>
      <c r="SNE52" s="201"/>
      <c r="SNF52" s="201"/>
      <c r="SNG52" s="201"/>
      <c r="SNH52" s="201"/>
      <c r="SNI52" s="201"/>
      <c r="SNJ52" s="201"/>
      <c r="SNK52" s="201"/>
      <c r="SNL52" s="201"/>
      <c r="SNM52" s="201"/>
      <c r="SNN52" s="201"/>
      <c r="SNO52" s="201"/>
      <c r="SNP52" s="201"/>
      <c r="SNQ52" s="201"/>
      <c r="SNR52" s="201"/>
      <c r="SNS52" s="201"/>
      <c r="SNT52" s="201"/>
      <c r="SNU52" s="201"/>
      <c r="SNV52" s="201"/>
      <c r="SNW52" s="201"/>
      <c r="SNX52" s="201"/>
      <c r="SNY52" s="201"/>
      <c r="SNZ52" s="201"/>
      <c r="SOA52" s="201"/>
      <c r="SOB52" s="201"/>
      <c r="SOC52" s="201"/>
      <c r="SOD52" s="201"/>
      <c r="SOE52" s="201"/>
      <c r="SOF52" s="201"/>
      <c r="SOG52" s="201"/>
      <c r="SOH52" s="201"/>
      <c r="SOI52" s="201"/>
      <c r="SOJ52" s="201"/>
      <c r="SOK52" s="201"/>
      <c r="SOL52" s="201"/>
      <c r="SOM52" s="201"/>
      <c r="SON52" s="201"/>
      <c r="SOO52" s="201"/>
      <c r="SOP52" s="201"/>
      <c r="SOQ52" s="201"/>
      <c r="SOR52" s="201"/>
      <c r="SOS52" s="201"/>
      <c r="SOT52" s="201"/>
      <c r="SOU52" s="201"/>
      <c r="SOV52" s="201"/>
      <c r="SOW52" s="201"/>
      <c r="SOX52" s="201"/>
      <c r="SOY52" s="201"/>
      <c r="SOZ52" s="201"/>
      <c r="SPA52" s="201"/>
      <c r="SPB52" s="201"/>
      <c r="SPC52" s="201"/>
      <c r="SPD52" s="201"/>
      <c r="SPE52" s="201"/>
      <c r="SPF52" s="201"/>
      <c r="SPG52" s="201"/>
      <c r="SPH52" s="201"/>
      <c r="SPI52" s="201"/>
      <c r="SPJ52" s="201"/>
      <c r="SPK52" s="201"/>
      <c r="SPL52" s="201"/>
      <c r="SPM52" s="201"/>
      <c r="SPN52" s="201"/>
      <c r="SPO52" s="201"/>
      <c r="SPP52" s="201"/>
      <c r="SPQ52" s="201"/>
      <c r="SPR52" s="201"/>
      <c r="SPS52" s="201"/>
      <c r="SPT52" s="201"/>
      <c r="SPU52" s="201"/>
      <c r="SPV52" s="201"/>
      <c r="SPW52" s="201"/>
      <c r="SPX52" s="201"/>
      <c r="SPY52" s="201"/>
      <c r="SPZ52" s="201"/>
      <c r="SQA52" s="201"/>
      <c r="SQB52" s="201"/>
      <c r="SQC52" s="201"/>
      <c r="SQD52" s="201"/>
      <c r="SQE52" s="201"/>
      <c r="SQF52" s="201"/>
      <c r="SQG52" s="201"/>
      <c r="SQH52" s="201"/>
      <c r="SQI52" s="201"/>
      <c r="SQJ52" s="201"/>
      <c r="SQK52" s="201"/>
      <c r="SQL52" s="201"/>
      <c r="SQM52" s="201"/>
      <c r="SQN52" s="201"/>
      <c r="SQO52" s="201"/>
      <c r="SQP52" s="201"/>
      <c r="SQQ52" s="201"/>
      <c r="SQR52" s="201"/>
      <c r="SQS52" s="201"/>
      <c r="SQT52" s="201"/>
      <c r="SQU52" s="201"/>
      <c r="SQV52" s="201"/>
      <c r="SQW52" s="201"/>
      <c r="SQX52" s="201"/>
      <c r="SQY52" s="201"/>
      <c r="SQZ52" s="201"/>
      <c r="SRA52" s="201"/>
      <c r="SRB52" s="201"/>
      <c r="SRC52" s="201"/>
      <c r="SRD52" s="201"/>
      <c r="SRE52" s="201"/>
      <c r="SRF52" s="201"/>
      <c r="SRG52" s="201"/>
      <c r="SRH52" s="201"/>
      <c r="SRI52" s="201"/>
      <c r="SRJ52" s="201"/>
      <c r="SRK52" s="201"/>
      <c r="SRL52" s="201"/>
      <c r="SRM52" s="201"/>
      <c r="SRN52" s="201"/>
      <c r="SRO52" s="201"/>
      <c r="SRP52" s="201"/>
      <c r="SRQ52" s="201"/>
      <c r="SRR52" s="201"/>
      <c r="SRS52" s="201"/>
      <c r="SRT52" s="201"/>
      <c r="SRU52" s="201"/>
      <c r="SRV52" s="201"/>
      <c r="SRW52" s="201"/>
      <c r="SRX52" s="201"/>
      <c r="SRY52" s="201"/>
      <c r="SRZ52" s="201"/>
      <c r="SSA52" s="201"/>
      <c r="SSB52" s="201"/>
      <c r="SSC52" s="201"/>
      <c r="SSD52" s="201"/>
      <c r="SSE52" s="201"/>
      <c r="SSF52" s="201"/>
      <c r="SSG52" s="201"/>
      <c r="SSH52" s="201"/>
      <c r="SSI52" s="201"/>
      <c r="SSJ52" s="201"/>
      <c r="SSK52" s="201"/>
      <c r="SSL52" s="201"/>
      <c r="SSM52" s="201"/>
      <c r="SSN52" s="201"/>
      <c r="SSO52" s="201"/>
      <c r="SSP52" s="201"/>
      <c r="SSQ52" s="201"/>
      <c r="SSR52" s="201"/>
      <c r="SSS52" s="201"/>
      <c r="SST52" s="201"/>
      <c r="SSU52" s="201"/>
      <c r="SSV52" s="201"/>
      <c r="SSW52" s="201"/>
      <c r="SSX52" s="201"/>
      <c r="SSY52" s="201"/>
      <c r="SSZ52" s="201"/>
      <c r="STA52" s="201"/>
      <c r="STB52" s="201"/>
      <c r="STC52" s="201"/>
      <c r="STD52" s="201"/>
      <c r="STE52" s="201"/>
      <c r="STF52" s="201"/>
      <c r="STG52" s="201"/>
      <c r="STH52" s="201"/>
      <c r="STI52" s="201"/>
      <c r="STJ52" s="201"/>
      <c r="STK52" s="201"/>
      <c r="STL52" s="201"/>
      <c r="STM52" s="201"/>
      <c r="STN52" s="201"/>
      <c r="STO52" s="201"/>
      <c r="STP52" s="201"/>
      <c r="STQ52" s="201"/>
      <c r="STR52" s="201"/>
      <c r="STS52" s="201"/>
      <c r="STT52" s="201"/>
      <c r="STU52" s="201"/>
      <c r="STV52" s="201"/>
      <c r="STW52" s="201"/>
      <c r="STX52" s="201"/>
      <c r="STY52" s="201"/>
      <c r="STZ52" s="201"/>
      <c r="SUA52" s="201"/>
      <c r="SUB52" s="201"/>
      <c r="SUC52" s="201"/>
      <c r="SUD52" s="201"/>
      <c r="SUE52" s="201"/>
      <c r="SUF52" s="201"/>
      <c r="SUG52" s="201"/>
      <c r="SUH52" s="201"/>
      <c r="SUI52" s="201"/>
      <c r="SUJ52" s="201"/>
      <c r="SUK52" s="201"/>
      <c r="SUL52" s="201"/>
      <c r="SUM52" s="201"/>
      <c r="SUN52" s="201"/>
      <c r="SUO52" s="201"/>
      <c r="SUP52" s="201"/>
      <c r="SUQ52" s="201"/>
      <c r="SUR52" s="201"/>
      <c r="SUS52" s="201"/>
      <c r="SUT52" s="201"/>
      <c r="SUU52" s="201"/>
      <c r="SUV52" s="201"/>
      <c r="SUW52" s="201"/>
      <c r="SUX52" s="201"/>
      <c r="SUY52" s="201"/>
      <c r="SUZ52" s="201"/>
      <c r="SVA52" s="201"/>
      <c r="SVB52" s="201"/>
      <c r="SVC52" s="201"/>
      <c r="SVD52" s="201"/>
      <c r="SVE52" s="201"/>
      <c r="SVF52" s="201"/>
      <c r="SVG52" s="201"/>
      <c r="SVH52" s="201"/>
      <c r="SVI52" s="201"/>
      <c r="SVJ52" s="201"/>
      <c r="SVK52" s="201"/>
      <c r="SVL52" s="201"/>
      <c r="SVM52" s="201"/>
      <c r="SVN52" s="201"/>
      <c r="SVO52" s="201"/>
      <c r="SVP52" s="201"/>
      <c r="SVQ52" s="201"/>
      <c r="SVR52" s="201"/>
      <c r="SVS52" s="201"/>
      <c r="SVT52" s="201"/>
      <c r="SVU52" s="201"/>
      <c r="SVV52" s="201"/>
      <c r="SVW52" s="201"/>
      <c r="SVX52" s="201"/>
      <c r="SVY52" s="201"/>
      <c r="SVZ52" s="201"/>
      <c r="SWA52" s="201"/>
      <c r="SWB52" s="201"/>
      <c r="SWC52" s="201"/>
      <c r="SWD52" s="201"/>
      <c r="SWE52" s="201"/>
      <c r="SWF52" s="201"/>
      <c r="SWG52" s="201"/>
      <c r="SWH52" s="201"/>
      <c r="SWI52" s="201"/>
      <c r="SWJ52" s="201"/>
      <c r="SWK52" s="201"/>
      <c r="SWL52" s="201"/>
      <c r="SWM52" s="201"/>
      <c r="SWN52" s="201"/>
      <c r="SWO52" s="201"/>
      <c r="SWP52" s="201"/>
      <c r="SWQ52" s="201"/>
      <c r="SWR52" s="201"/>
      <c r="SWS52" s="201"/>
      <c r="SWT52" s="201"/>
      <c r="SWU52" s="201"/>
      <c r="SWV52" s="201"/>
      <c r="SWW52" s="201"/>
      <c r="SWX52" s="201"/>
      <c r="SWY52" s="201"/>
      <c r="SWZ52" s="201"/>
      <c r="SXA52" s="201"/>
      <c r="SXB52" s="201"/>
      <c r="SXC52" s="201"/>
      <c r="SXD52" s="201"/>
      <c r="SXE52" s="201"/>
      <c r="SXF52" s="201"/>
      <c r="SXG52" s="201"/>
      <c r="SXH52" s="201"/>
      <c r="SXI52" s="201"/>
      <c r="SXJ52" s="201"/>
      <c r="SXK52" s="201"/>
      <c r="SXL52" s="201"/>
      <c r="SXM52" s="201"/>
      <c r="SXN52" s="201"/>
      <c r="SXO52" s="201"/>
      <c r="SXP52" s="201"/>
      <c r="SXQ52" s="201"/>
      <c r="SXR52" s="201"/>
      <c r="SXS52" s="201"/>
      <c r="SXT52" s="201"/>
      <c r="SXU52" s="201"/>
      <c r="SXV52" s="201"/>
      <c r="SXW52" s="201"/>
      <c r="SXX52" s="201"/>
      <c r="SXY52" s="201"/>
      <c r="SXZ52" s="201"/>
      <c r="SYA52" s="201"/>
      <c r="SYB52" s="201"/>
      <c r="SYC52" s="201"/>
      <c r="SYD52" s="201"/>
      <c r="SYE52" s="201"/>
      <c r="SYF52" s="201"/>
      <c r="SYG52" s="201"/>
      <c r="SYH52" s="201"/>
      <c r="SYI52" s="201"/>
      <c r="SYJ52" s="201"/>
      <c r="SYK52" s="201"/>
      <c r="SYL52" s="201"/>
      <c r="SYM52" s="201"/>
      <c r="SYN52" s="201"/>
      <c r="SYO52" s="201"/>
      <c r="SYP52" s="201"/>
      <c r="SYQ52" s="201"/>
      <c r="SYR52" s="201"/>
      <c r="SYS52" s="201"/>
      <c r="SYT52" s="201"/>
      <c r="SYU52" s="201"/>
      <c r="SYV52" s="201"/>
      <c r="SYW52" s="201"/>
      <c r="SYX52" s="201"/>
      <c r="SYY52" s="201"/>
      <c r="SYZ52" s="201"/>
      <c r="SZA52" s="201"/>
      <c r="SZB52" s="201"/>
      <c r="SZC52" s="201"/>
      <c r="SZD52" s="201"/>
      <c r="SZE52" s="201"/>
      <c r="SZF52" s="201"/>
      <c r="SZG52" s="201"/>
      <c r="SZH52" s="201"/>
      <c r="SZI52" s="201"/>
      <c r="SZJ52" s="201"/>
      <c r="SZK52" s="201"/>
      <c r="SZL52" s="201"/>
      <c r="SZM52" s="201"/>
      <c r="SZN52" s="201"/>
      <c r="SZO52" s="201"/>
      <c r="SZP52" s="201"/>
      <c r="SZQ52" s="201"/>
      <c r="SZR52" s="201"/>
      <c r="SZS52" s="201"/>
      <c r="SZT52" s="201"/>
      <c r="SZU52" s="201"/>
      <c r="SZV52" s="201"/>
      <c r="SZW52" s="201"/>
      <c r="SZX52" s="201"/>
      <c r="SZY52" s="201"/>
      <c r="SZZ52" s="201"/>
      <c r="TAA52" s="201"/>
      <c r="TAB52" s="201"/>
      <c r="TAC52" s="201"/>
      <c r="TAD52" s="201"/>
      <c r="TAE52" s="201"/>
      <c r="TAF52" s="201"/>
      <c r="TAG52" s="201"/>
      <c r="TAH52" s="201"/>
      <c r="TAI52" s="201"/>
      <c r="TAJ52" s="201"/>
      <c r="TAK52" s="201"/>
      <c r="TAL52" s="201"/>
      <c r="TAM52" s="201"/>
      <c r="TAN52" s="201"/>
      <c r="TAO52" s="201"/>
      <c r="TAP52" s="201"/>
      <c r="TAQ52" s="201"/>
      <c r="TAR52" s="201"/>
      <c r="TAS52" s="201"/>
      <c r="TAT52" s="201"/>
      <c r="TAU52" s="201"/>
      <c r="TAV52" s="201"/>
      <c r="TAW52" s="201"/>
      <c r="TAX52" s="201"/>
      <c r="TAY52" s="201"/>
      <c r="TAZ52" s="201"/>
      <c r="TBA52" s="201"/>
      <c r="TBB52" s="201"/>
      <c r="TBC52" s="201"/>
      <c r="TBD52" s="201"/>
      <c r="TBE52" s="201"/>
      <c r="TBF52" s="201"/>
      <c r="TBG52" s="201"/>
      <c r="TBH52" s="201"/>
      <c r="TBI52" s="201"/>
      <c r="TBJ52" s="201"/>
      <c r="TBK52" s="201"/>
      <c r="TBL52" s="201"/>
      <c r="TBM52" s="201"/>
      <c r="TBN52" s="201"/>
      <c r="TBO52" s="201"/>
      <c r="TBP52" s="201"/>
      <c r="TBQ52" s="201"/>
      <c r="TBR52" s="201"/>
      <c r="TBS52" s="201"/>
      <c r="TBT52" s="201"/>
      <c r="TBU52" s="201"/>
      <c r="TBV52" s="201"/>
      <c r="TBW52" s="201"/>
      <c r="TBX52" s="201"/>
      <c r="TBY52" s="201"/>
      <c r="TBZ52" s="201"/>
      <c r="TCA52" s="201"/>
      <c r="TCB52" s="201"/>
      <c r="TCC52" s="201"/>
      <c r="TCD52" s="201"/>
      <c r="TCE52" s="201"/>
      <c r="TCF52" s="201"/>
      <c r="TCG52" s="201"/>
      <c r="TCH52" s="201"/>
      <c r="TCI52" s="201"/>
      <c r="TCJ52" s="201"/>
      <c r="TCK52" s="201"/>
      <c r="TCL52" s="201"/>
      <c r="TCM52" s="201"/>
      <c r="TCN52" s="201"/>
      <c r="TCO52" s="201"/>
      <c r="TCP52" s="201"/>
      <c r="TCQ52" s="201"/>
      <c r="TCR52" s="201"/>
      <c r="TCS52" s="201"/>
      <c r="TCT52" s="201"/>
      <c r="TCU52" s="201"/>
      <c r="TCV52" s="201"/>
      <c r="TCW52" s="201"/>
      <c r="TCX52" s="201"/>
      <c r="TCY52" s="201"/>
      <c r="TCZ52" s="201"/>
      <c r="TDA52" s="201"/>
      <c r="TDB52" s="201"/>
      <c r="TDC52" s="201"/>
      <c r="TDD52" s="201"/>
      <c r="TDE52" s="201"/>
      <c r="TDF52" s="201"/>
      <c r="TDG52" s="201"/>
      <c r="TDH52" s="201"/>
      <c r="TDI52" s="201"/>
      <c r="TDJ52" s="201"/>
      <c r="TDK52" s="201"/>
      <c r="TDL52" s="201"/>
      <c r="TDM52" s="201"/>
      <c r="TDN52" s="201"/>
      <c r="TDO52" s="201"/>
      <c r="TDP52" s="201"/>
      <c r="TDQ52" s="201"/>
      <c r="TDR52" s="201"/>
      <c r="TDS52" s="201"/>
      <c r="TDT52" s="201"/>
      <c r="TDU52" s="201"/>
      <c r="TDV52" s="201"/>
      <c r="TDW52" s="201"/>
      <c r="TDX52" s="201"/>
      <c r="TDY52" s="201"/>
      <c r="TDZ52" s="201"/>
      <c r="TEA52" s="201"/>
      <c r="TEB52" s="201"/>
      <c r="TEC52" s="201"/>
      <c r="TED52" s="201"/>
      <c r="TEE52" s="201"/>
      <c r="TEF52" s="201"/>
      <c r="TEG52" s="201"/>
      <c r="TEH52" s="201"/>
      <c r="TEI52" s="201"/>
      <c r="TEJ52" s="201"/>
      <c r="TEK52" s="201"/>
      <c r="TEL52" s="201"/>
      <c r="TEM52" s="201"/>
      <c r="TEN52" s="201"/>
      <c r="TEO52" s="201"/>
      <c r="TEP52" s="201"/>
      <c r="TEQ52" s="201"/>
      <c r="TER52" s="201"/>
      <c r="TES52" s="201"/>
      <c r="TET52" s="201"/>
      <c r="TEU52" s="201"/>
      <c r="TEV52" s="201"/>
      <c r="TEW52" s="201"/>
      <c r="TEX52" s="201"/>
      <c r="TEY52" s="201"/>
      <c r="TEZ52" s="201"/>
      <c r="TFA52" s="201"/>
      <c r="TFB52" s="201"/>
      <c r="TFC52" s="201"/>
      <c r="TFD52" s="201"/>
      <c r="TFE52" s="201"/>
      <c r="TFF52" s="201"/>
      <c r="TFG52" s="201"/>
      <c r="TFH52" s="201"/>
      <c r="TFI52" s="201"/>
      <c r="TFJ52" s="201"/>
      <c r="TFK52" s="201"/>
      <c r="TFL52" s="201"/>
      <c r="TFM52" s="201"/>
      <c r="TFN52" s="201"/>
      <c r="TFO52" s="201"/>
      <c r="TFP52" s="201"/>
      <c r="TFQ52" s="201"/>
      <c r="TFR52" s="201"/>
      <c r="TFS52" s="201"/>
      <c r="TFT52" s="201"/>
      <c r="TFU52" s="201"/>
      <c r="TFV52" s="201"/>
      <c r="TFW52" s="201"/>
      <c r="TFX52" s="201"/>
      <c r="TFY52" s="201"/>
      <c r="TFZ52" s="201"/>
      <c r="TGA52" s="201"/>
      <c r="TGB52" s="201"/>
      <c r="TGC52" s="201"/>
      <c r="TGD52" s="201"/>
      <c r="TGE52" s="201"/>
      <c r="TGF52" s="201"/>
      <c r="TGG52" s="201"/>
      <c r="TGH52" s="201"/>
      <c r="TGI52" s="201"/>
      <c r="TGJ52" s="201"/>
      <c r="TGK52" s="201"/>
      <c r="TGL52" s="201"/>
      <c r="TGM52" s="201"/>
      <c r="TGN52" s="201"/>
      <c r="TGO52" s="201"/>
      <c r="TGP52" s="201"/>
      <c r="TGQ52" s="201"/>
      <c r="TGR52" s="201"/>
      <c r="TGS52" s="201"/>
      <c r="TGT52" s="201"/>
      <c r="TGU52" s="201"/>
      <c r="TGV52" s="201"/>
      <c r="TGW52" s="201"/>
      <c r="TGX52" s="201"/>
      <c r="TGY52" s="201"/>
      <c r="TGZ52" s="201"/>
      <c r="THA52" s="201"/>
      <c r="THB52" s="201"/>
      <c r="THC52" s="201"/>
      <c r="THD52" s="201"/>
      <c r="THE52" s="201"/>
      <c r="THF52" s="201"/>
      <c r="THG52" s="201"/>
      <c r="THH52" s="201"/>
      <c r="THI52" s="201"/>
      <c r="THJ52" s="201"/>
      <c r="THK52" s="201"/>
      <c r="THL52" s="201"/>
      <c r="THM52" s="201"/>
      <c r="THN52" s="201"/>
      <c r="THO52" s="201"/>
      <c r="THP52" s="201"/>
      <c r="THQ52" s="201"/>
      <c r="THR52" s="201"/>
      <c r="THS52" s="201"/>
      <c r="THT52" s="201"/>
      <c r="THU52" s="201"/>
      <c r="THV52" s="201"/>
      <c r="THW52" s="201"/>
      <c r="THX52" s="201"/>
      <c r="THY52" s="201"/>
      <c r="THZ52" s="201"/>
      <c r="TIA52" s="201"/>
      <c r="TIB52" s="201"/>
      <c r="TIC52" s="201"/>
      <c r="TID52" s="201"/>
      <c r="TIE52" s="201"/>
      <c r="TIF52" s="201"/>
      <c r="TIG52" s="201"/>
      <c r="TIH52" s="201"/>
      <c r="TII52" s="201"/>
      <c r="TIJ52" s="201"/>
      <c r="TIK52" s="201"/>
      <c r="TIL52" s="201"/>
      <c r="TIM52" s="201"/>
      <c r="TIN52" s="201"/>
      <c r="TIO52" s="201"/>
      <c r="TIP52" s="201"/>
      <c r="TIQ52" s="201"/>
      <c r="TIR52" s="201"/>
      <c r="TIS52" s="201"/>
      <c r="TIT52" s="201"/>
      <c r="TIU52" s="201"/>
      <c r="TIV52" s="201"/>
      <c r="TIW52" s="201"/>
      <c r="TIX52" s="201"/>
      <c r="TIY52" s="201"/>
      <c r="TIZ52" s="201"/>
      <c r="TJA52" s="201"/>
      <c r="TJB52" s="201"/>
      <c r="TJC52" s="201"/>
      <c r="TJD52" s="201"/>
      <c r="TJE52" s="201"/>
      <c r="TJF52" s="201"/>
      <c r="TJG52" s="201"/>
      <c r="TJH52" s="201"/>
      <c r="TJI52" s="201"/>
      <c r="TJJ52" s="201"/>
      <c r="TJK52" s="201"/>
      <c r="TJL52" s="201"/>
      <c r="TJM52" s="201"/>
      <c r="TJN52" s="201"/>
      <c r="TJO52" s="201"/>
      <c r="TJP52" s="201"/>
      <c r="TJQ52" s="201"/>
      <c r="TJR52" s="201"/>
      <c r="TJS52" s="201"/>
      <c r="TJT52" s="201"/>
      <c r="TJU52" s="201"/>
      <c r="TJV52" s="201"/>
      <c r="TJW52" s="201"/>
      <c r="TJX52" s="201"/>
      <c r="TJY52" s="201"/>
      <c r="TJZ52" s="201"/>
      <c r="TKA52" s="201"/>
      <c r="TKB52" s="201"/>
      <c r="TKC52" s="201"/>
      <c r="TKD52" s="201"/>
      <c r="TKE52" s="201"/>
      <c r="TKF52" s="201"/>
      <c r="TKG52" s="201"/>
      <c r="TKH52" s="201"/>
      <c r="TKI52" s="201"/>
      <c r="TKJ52" s="201"/>
      <c r="TKK52" s="201"/>
      <c r="TKL52" s="201"/>
      <c r="TKM52" s="201"/>
      <c r="TKN52" s="201"/>
      <c r="TKO52" s="201"/>
      <c r="TKP52" s="201"/>
      <c r="TKQ52" s="201"/>
      <c r="TKR52" s="201"/>
      <c r="TKS52" s="201"/>
      <c r="TKT52" s="201"/>
      <c r="TKU52" s="201"/>
      <c r="TKV52" s="201"/>
      <c r="TKW52" s="201"/>
      <c r="TKX52" s="201"/>
      <c r="TKY52" s="201"/>
      <c r="TKZ52" s="201"/>
      <c r="TLA52" s="201"/>
      <c r="TLB52" s="201"/>
      <c r="TLC52" s="201"/>
      <c r="TLD52" s="201"/>
      <c r="TLE52" s="201"/>
      <c r="TLF52" s="201"/>
      <c r="TLG52" s="201"/>
      <c r="TLH52" s="201"/>
      <c r="TLI52" s="201"/>
      <c r="TLJ52" s="201"/>
      <c r="TLK52" s="201"/>
      <c r="TLL52" s="201"/>
      <c r="TLM52" s="201"/>
      <c r="TLN52" s="201"/>
      <c r="TLO52" s="201"/>
      <c r="TLP52" s="201"/>
      <c r="TLQ52" s="201"/>
      <c r="TLR52" s="201"/>
      <c r="TLS52" s="201"/>
      <c r="TLT52" s="201"/>
      <c r="TLU52" s="201"/>
      <c r="TLV52" s="201"/>
      <c r="TLW52" s="201"/>
      <c r="TLX52" s="201"/>
      <c r="TLY52" s="201"/>
      <c r="TLZ52" s="201"/>
      <c r="TMA52" s="201"/>
      <c r="TMB52" s="201"/>
      <c r="TMC52" s="201"/>
      <c r="TMD52" s="201"/>
      <c r="TME52" s="201"/>
      <c r="TMF52" s="201"/>
      <c r="TMG52" s="201"/>
      <c r="TMH52" s="201"/>
      <c r="TMI52" s="201"/>
      <c r="TMJ52" s="201"/>
      <c r="TMK52" s="201"/>
      <c r="TML52" s="201"/>
      <c r="TMM52" s="201"/>
      <c r="TMN52" s="201"/>
      <c r="TMO52" s="201"/>
      <c r="TMP52" s="201"/>
      <c r="TMQ52" s="201"/>
      <c r="TMR52" s="201"/>
      <c r="TMS52" s="201"/>
      <c r="TMT52" s="201"/>
      <c r="TMU52" s="201"/>
      <c r="TMV52" s="201"/>
      <c r="TMW52" s="201"/>
      <c r="TMX52" s="201"/>
      <c r="TMY52" s="201"/>
      <c r="TMZ52" s="201"/>
      <c r="TNA52" s="201"/>
      <c r="TNB52" s="201"/>
      <c r="TNC52" s="201"/>
      <c r="TND52" s="201"/>
      <c r="TNE52" s="201"/>
      <c r="TNF52" s="201"/>
      <c r="TNG52" s="201"/>
      <c r="TNH52" s="201"/>
      <c r="TNI52" s="201"/>
      <c r="TNJ52" s="201"/>
      <c r="TNK52" s="201"/>
      <c r="TNL52" s="201"/>
      <c r="TNM52" s="201"/>
      <c r="TNN52" s="201"/>
      <c r="TNO52" s="201"/>
      <c r="TNP52" s="201"/>
      <c r="TNQ52" s="201"/>
      <c r="TNR52" s="201"/>
      <c r="TNS52" s="201"/>
      <c r="TNT52" s="201"/>
      <c r="TNU52" s="201"/>
      <c r="TNV52" s="201"/>
      <c r="TNW52" s="201"/>
      <c r="TNX52" s="201"/>
      <c r="TNY52" s="201"/>
      <c r="TNZ52" s="201"/>
      <c r="TOA52" s="201"/>
      <c r="TOB52" s="201"/>
      <c r="TOC52" s="201"/>
      <c r="TOD52" s="201"/>
      <c r="TOE52" s="201"/>
      <c r="TOF52" s="201"/>
      <c r="TOG52" s="201"/>
      <c r="TOH52" s="201"/>
      <c r="TOI52" s="201"/>
      <c r="TOJ52" s="201"/>
      <c r="TOK52" s="201"/>
      <c r="TOL52" s="201"/>
      <c r="TOM52" s="201"/>
      <c r="TON52" s="201"/>
      <c r="TOO52" s="201"/>
      <c r="TOP52" s="201"/>
      <c r="TOQ52" s="201"/>
      <c r="TOR52" s="201"/>
      <c r="TOS52" s="201"/>
      <c r="TOT52" s="201"/>
      <c r="TOU52" s="201"/>
      <c r="TOV52" s="201"/>
      <c r="TOW52" s="201"/>
      <c r="TOX52" s="201"/>
      <c r="TOY52" s="201"/>
      <c r="TOZ52" s="201"/>
      <c r="TPA52" s="201"/>
      <c r="TPB52" s="201"/>
      <c r="TPC52" s="201"/>
      <c r="TPD52" s="201"/>
      <c r="TPE52" s="201"/>
      <c r="TPF52" s="201"/>
      <c r="TPG52" s="201"/>
      <c r="TPH52" s="201"/>
      <c r="TPI52" s="201"/>
      <c r="TPJ52" s="201"/>
      <c r="TPK52" s="201"/>
      <c r="TPL52" s="201"/>
      <c r="TPM52" s="201"/>
      <c r="TPN52" s="201"/>
      <c r="TPO52" s="201"/>
      <c r="TPP52" s="201"/>
      <c r="TPQ52" s="201"/>
      <c r="TPR52" s="201"/>
      <c r="TPS52" s="201"/>
      <c r="TPT52" s="201"/>
      <c r="TPU52" s="201"/>
      <c r="TPV52" s="201"/>
      <c r="TPW52" s="201"/>
      <c r="TPX52" s="201"/>
      <c r="TPY52" s="201"/>
      <c r="TPZ52" s="201"/>
      <c r="TQA52" s="201"/>
      <c r="TQB52" s="201"/>
      <c r="TQC52" s="201"/>
      <c r="TQD52" s="201"/>
      <c r="TQE52" s="201"/>
      <c r="TQF52" s="201"/>
      <c r="TQG52" s="201"/>
      <c r="TQH52" s="201"/>
      <c r="TQI52" s="201"/>
      <c r="TQJ52" s="201"/>
      <c r="TQK52" s="201"/>
      <c r="TQL52" s="201"/>
      <c r="TQM52" s="201"/>
      <c r="TQN52" s="201"/>
      <c r="TQO52" s="201"/>
      <c r="TQP52" s="201"/>
      <c r="TQQ52" s="201"/>
      <c r="TQR52" s="201"/>
      <c r="TQS52" s="201"/>
      <c r="TQT52" s="201"/>
      <c r="TQU52" s="201"/>
      <c r="TQV52" s="201"/>
      <c r="TQW52" s="201"/>
      <c r="TQX52" s="201"/>
      <c r="TQY52" s="201"/>
      <c r="TQZ52" s="201"/>
      <c r="TRA52" s="201"/>
      <c r="TRB52" s="201"/>
      <c r="TRC52" s="201"/>
      <c r="TRD52" s="201"/>
      <c r="TRE52" s="201"/>
      <c r="TRF52" s="201"/>
      <c r="TRG52" s="201"/>
      <c r="TRH52" s="201"/>
      <c r="TRI52" s="201"/>
      <c r="TRJ52" s="201"/>
      <c r="TRK52" s="201"/>
      <c r="TRL52" s="201"/>
      <c r="TRM52" s="201"/>
      <c r="TRN52" s="201"/>
      <c r="TRO52" s="201"/>
      <c r="TRP52" s="201"/>
      <c r="TRQ52" s="201"/>
      <c r="TRR52" s="201"/>
      <c r="TRS52" s="201"/>
      <c r="TRT52" s="201"/>
      <c r="TRU52" s="201"/>
      <c r="TRV52" s="201"/>
      <c r="TRW52" s="201"/>
      <c r="TRX52" s="201"/>
      <c r="TRY52" s="201"/>
      <c r="TRZ52" s="201"/>
      <c r="TSA52" s="201"/>
      <c r="TSB52" s="201"/>
      <c r="TSC52" s="201"/>
      <c r="TSD52" s="201"/>
      <c r="TSE52" s="201"/>
      <c r="TSF52" s="201"/>
      <c r="TSG52" s="201"/>
      <c r="TSH52" s="201"/>
      <c r="TSI52" s="201"/>
      <c r="TSJ52" s="201"/>
      <c r="TSK52" s="201"/>
      <c r="TSL52" s="201"/>
      <c r="TSM52" s="201"/>
      <c r="TSN52" s="201"/>
      <c r="TSO52" s="201"/>
      <c r="TSP52" s="201"/>
      <c r="TSQ52" s="201"/>
      <c r="TSR52" s="201"/>
      <c r="TSS52" s="201"/>
      <c r="TST52" s="201"/>
      <c r="TSU52" s="201"/>
      <c r="TSV52" s="201"/>
      <c r="TSW52" s="201"/>
      <c r="TSX52" s="201"/>
      <c r="TSY52" s="201"/>
      <c r="TSZ52" s="201"/>
      <c r="TTA52" s="201"/>
      <c r="TTB52" s="201"/>
      <c r="TTC52" s="201"/>
      <c r="TTD52" s="201"/>
      <c r="TTE52" s="201"/>
      <c r="TTF52" s="201"/>
      <c r="TTG52" s="201"/>
      <c r="TTH52" s="201"/>
      <c r="TTI52" s="201"/>
      <c r="TTJ52" s="201"/>
      <c r="TTK52" s="201"/>
      <c r="TTL52" s="201"/>
      <c r="TTM52" s="201"/>
      <c r="TTN52" s="201"/>
      <c r="TTO52" s="201"/>
      <c r="TTP52" s="201"/>
      <c r="TTQ52" s="201"/>
      <c r="TTR52" s="201"/>
      <c r="TTS52" s="201"/>
      <c r="TTT52" s="201"/>
      <c r="TTU52" s="201"/>
      <c r="TTV52" s="201"/>
      <c r="TTW52" s="201"/>
      <c r="TTX52" s="201"/>
      <c r="TTY52" s="201"/>
      <c r="TTZ52" s="201"/>
      <c r="TUA52" s="201"/>
      <c r="TUB52" s="201"/>
      <c r="TUC52" s="201"/>
      <c r="TUD52" s="201"/>
      <c r="TUE52" s="201"/>
      <c r="TUF52" s="201"/>
      <c r="TUG52" s="201"/>
      <c r="TUH52" s="201"/>
      <c r="TUI52" s="201"/>
      <c r="TUJ52" s="201"/>
      <c r="TUK52" s="201"/>
      <c r="TUL52" s="201"/>
      <c r="TUM52" s="201"/>
      <c r="TUN52" s="201"/>
      <c r="TUO52" s="201"/>
      <c r="TUP52" s="201"/>
      <c r="TUQ52" s="201"/>
      <c r="TUR52" s="201"/>
      <c r="TUS52" s="201"/>
      <c r="TUT52" s="201"/>
      <c r="TUU52" s="201"/>
      <c r="TUV52" s="201"/>
      <c r="TUW52" s="201"/>
      <c r="TUX52" s="201"/>
      <c r="TUY52" s="201"/>
      <c r="TUZ52" s="201"/>
      <c r="TVA52" s="201"/>
      <c r="TVB52" s="201"/>
      <c r="TVC52" s="201"/>
      <c r="TVD52" s="201"/>
      <c r="TVE52" s="201"/>
      <c r="TVF52" s="201"/>
      <c r="TVG52" s="201"/>
      <c r="TVH52" s="201"/>
      <c r="TVI52" s="201"/>
      <c r="TVJ52" s="201"/>
      <c r="TVK52" s="201"/>
      <c r="TVL52" s="201"/>
      <c r="TVM52" s="201"/>
      <c r="TVN52" s="201"/>
      <c r="TVO52" s="201"/>
      <c r="TVP52" s="201"/>
      <c r="TVQ52" s="201"/>
      <c r="TVR52" s="201"/>
      <c r="TVS52" s="201"/>
      <c r="TVT52" s="201"/>
      <c r="TVU52" s="201"/>
      <c r="TVV52" s="201"/>
      <c r="TVW52" s="201"/>
      <c r="TVX52" s="201"/>
      <c r="TVY52" s="201"/>
      <c r="TVZ52" s="201"/>
      <c r="TWA52" s="201"/>
      <c r="TWB52" s="201"/>
      <c r="TWC52" s="201"/>
      <c r="TWD52" s="201"/>
      <c r="TWE52" s="201"/>
      <c r="TWF52" s="201"/>
      <c r="TWG52" s="201"/>
      <c r="TWH52" s="201"/>
      <c r="TWI52" s="201"/>
      <c r="TWJ52" s="201"/>
      <c r="TWK52" s="201"/>
      <c r="TWL52" s="201"/>
      <c r="TWM52" s="201"/>
      <c r="TWN52" s="201"/>
      <c r="TWO52" s="201"/>
      <c r="TWP52" s="201"/>
      <c r="TWQ52" s="201"/>
      <c r="TWR52" s="201"/>
      <c r="TWS52" s="201"/>
      <c r="TWT52" s="201"/>
      <c r="TWU52" s="201"/>
      <c r="TWV52" s="201"/>
      <c r="TWW52" s="201"/>
      <c r="TWX52" s="201"/>
      <c r="TWY52" s="201"/>
      <c r="TWZ52" s="201"/>
      <c r="TXA52" s="201"/>
      <c r="TXB52" s="201"/>
      <c r="TXC52" s="201"/>
      <c r="TXD52" s="201"/>
      <c r="TXE52" s="201"/>
      <c r="TXF52" s="201"/>
      <c r="TXG52" s="201"/>
      <c r="TXH52" s="201"/>
      <c r="TXI52" s="201"/>
      <c r="TXJ52" s="201"/>
      <c r="TXK52" s="201"/>
      <c r="TXL52" s="201"/>
      <c r="TXM52" s="201"/>
      <c r="TXN52" s="201"/>
      <c r="TXO52" s="201"/>
      <c r="TXP52" s="201"/>
      <c r="TXQ52" s="201"/>
      <c r="TXR52" s="201"/>
      <c r="TXS52" s="201"/>
      <c r="TXT52" s="201"/>
      <c r="TXU52" s="201"/>
      <c r="TXV52" s="201"/>
      <c r="TXW52" s="201"/>
      <c r="TXX52" s="201"/>
      <c r="TXY52" s="201"/>
      <c r="TXZ52" s="201"/>
      <c r="TYA52" s="201"/>
      <c r="TYB52" s="201"/>
      <c r="TYC52" s="201"/>
      <c r="TYD52" s="201"/>
      <c r="TYE52" s="201"/>
      <c r="TYF52" s="201"/>
      <c r="TYG52" s="201"/>
      <c r="TYH52" s="201"/>
      <c r="TYI52" s="201"/>
      <c r="TYJ52" s="201"/>
      <c r="TYK52" s="201"/>
      <c r="TYL52" s="201"/>
      <c r="TYM52" s="201"/>
      <c r="TYN52" s="201"/>
      <c r="TYO52" s="201"/>
      <c r="TYP52" s="201"/>
      <c r="TYQ52" s="201"/>
      <c r="TYR52" s="201"/>
      <c r="TYS52" s="201"/>
      <c r="TYT52" s="201"/>
      <c r="TYU52" s="201"/>
      <c r="TYV52" s="201"/>
      <c r="TYW52" s="201"/>
      <c r="TYX52" s="201"/>
      <c r="TYY52" s="201"/>
      <c r="TYZ52" s="201"/>
      <c r="TZA52" s="201"/>
      <c r="TZB52" s="201"/>
      <c r="TZC52" s="201"/>
      <c r="TZD52" s="201"/>
      <c r="TZE52" s="201"/>
      <c r="TZF52" s="201"/>
      <c r="TZG52" s="201"/>
      <c r="TZH52" s="201"/>
      <c r="TZI52" s="201"/>
      <c r="TZJ52" s="201"/>
      <c r="TZK52" s="201"/>
      <c r="TZL52" s="201"/>
      <c r="TZM52" s="201"/>
      <c r="TZN52" s="201"/>
      <c r="TZO52" s="201"/>
      <c r="TZP52" s="201"/>
      <c r="TZQ52" s="201"/>
      <c r="TZR52" s="201"/>
      <c r="TZS52" s="201"/>
      <c r="TZT52" s="201"/>
      <c r="TZU52" s="201"/>
      <c r="TZV52" s="201"/>
      <c r="TZW52" s="201"/>
      <c r="TZX52" s="201"/>
      <c r="TZY52" s="201"/>
      <c r="TZZ52" s="201"/>
      <c r="UAA52" s="201"/>
      <c r="UAB52" s="201"/>
      <c r="UAC52" s="201"/>
      <c r="UAD52" s="201"/>
      <c r="UAE52" s="201"/>
      <c r="UAF52" s="201"/>
      <c r="UAG52" s="201"/>
      <c r="UAH52" s="201"/>
      <c r="UAI52" s="201"/>
      <c r="UAJ52" s="201"/>
      <c r="UAK52" s="201"/>
      <c r="UAL52" s="201"/>
      <c r="UAM52" s="201"/>
      <c r="UAN52" s="201"/>
      <c r="UAO52" s="201"/>
      <c r="UAP52" s="201"/>
      <c r="UAQ52" s="201"/>
      <c r="UAR52" s="201"/>
      <c r="UAS52" s="201"/>
      <c r="UAT52" s="201"/>
      <c r="UAU52" s="201"/>
      <c r="UAV52" s="201"/>
      <c r="UAW52" s="201"/>
      <c r="UAX52" s="201"/>
      <c r="UAY52" s="201"/>
      <c r="UAZ52" s="201"/>
      <c r="UBA52" s="201"/>
      <c r="UBB52" s="201"/>
      <c r="UBC52" s="201"/>
      <c r="UBD52" s="201"/>
      <c r="UBE52" s="201"/>
      <c r="UBF52" s="201"/>
      <c r="UBG52" s="201"/>
      <c r="UBH52" s="201"/>
      <c r="UBI52" s="201"/>
      <c r="UBJ52" s="201"/>
      <c r="UBK52" s="201"/>
      <c r="UBL52" s="201"/>
      <c r="UBM52" s="201"/>
      <c r="UBN52" s="201"/>
      <c r="UBO52" s="201"/>
      <c r="UBP52" s="201"/>
      <c r="UBQ52" s="201"/>
      <c r="UBR52" s="201"/>
      <c r="UBS52" s="201"/>
      <c r="UBT52" s="201"/>
      <c r="UBU52" s="201"/>
      <c r="UBV52" s="201"/>
      <c r="UBW52" s="201"/>
      <c r="UBX52" s="201"/>
      <c r="UBY52" s="201"/>
      <c r="UBZ52" s="201"/>
      <c r="UCA52" s="201"/>
      <c r="UCB52" s="201"/>
      <c r="UCC52" s="201"/>
      <c r="UCD52" s="201"/>
      <c r="UCE52" s="201"/>
      <c r="UCF52" s="201"/>
      <c r="UCG52" s="201"/>
      <c r="UCH52" s="201"/>
      <c r="UCI52" s="201"/>
      <c r="UCJ52" s="201"/>
      <c r="UCK52" s="201"/>
      <c r="UCL52" s="201"/>
      <c r="UCM52" s="201"/>
      <c r="UCN52" s="201"/>
      <c r="UCO52" s="201"/>
      <c r="UCP52" s="201"/>
      <c r="UCQ52" s="201"/>
      <c r="UCR52" s="201"/>
      <c r="UCS52" s="201"/>
      <c r="UCT52" s="201"/>
      <c r="UCU52" s="201"/>
      <c r="UCV52" s="201"/>
      <c r="UCW52" s="201"/>
      <c r="UCX52" s="201"/>
      <c r="UCY52" s="201"/>
      <c r="UCZ52" s="201"/>
      <c r="UDA52" s="201"/>
      <c r="UDB52" s="201"/>
      <c r="UDC52" s="201"/>
      <c r="UDD52" s="201"/>
      <c r="UDE52" s="201"/>
      <c r="UDF52" s="201"/>
      <c r="UDG52" s="201"/>
      <c r="UDH52" s="201"/>
      <c r="UDI52" s="201"/>
      <c r="UDJ52" s="201"/>
      <c r="UDK52" s="201"/>
      <c r="UDL52" s="201"/>
      <c r="UDM52" s="201"/>
      <c r="UDN52" s="201"/>
      <c r="UDO52" s="201"/>
      <c r="UDP52" s="201"/>
      <c r="UDQ52" s="201"/>
      <c r="UDR52" s="201"/>
      <c r="UDS52" s="201"/>
      <c r="UDT52" s="201"/>
      <c r="UDU52" s="201"/>
      <c r="UDV52" s="201"/>
      <c r="UDW52" s="201"/>
      <c r="UDX52" s="201"/>
      <c r="UDY52" s="201"/>
      <c r="UDZ52" s="201"/>
      <c r="UEA52" s="201"/>
      <c r="UEB52" s="201"/>
      <c r="UEC52" s="201"/>
      <c r="UED52" s="201"/>
      <c r="UEE52" s="201"/>
      <c r="UEF52" s="201"/>
      <c r="UEG52" s="201"/>
      <c r="UEH52" s="201"/>
      <c r="UEI52" s="201"/>
      <c r="UEJ52" s="201"/>
      <c r="UEK52" s="201"/>
      <c r="UEL52" s="201"/>
      <c r="UEM52" s="201"/>
      <c r="UEN52" s="201"/>
      <c r="UEO52" s="201"/>
      <c r="UEP52" s="201"/>
      <c r="UEQ52" s="201"/>
      <c r="UER52" s="201"/>
      <c r="UES52" s="201"/>
      <c r="UET52" s="201"/>
      <c r="UEU52" s="201"/>
      <c r="UEV52" s="201"/>
      <c r="UEW52" s="201"/>
      <c r="UEX52" s="201"/>
      <c r="UEY52" s="201"/>
      <c r="UEZ52" s="201"/>
      <c r="UFA52" s="201"/>
      <c r="UFB52" s="201"/>
      <c r="UFC52" s="201"/>
      <c r="UFD52" s="201"/>
      <c r="UFE52" s="201"/>
      <c r="UFF52" s="201"/>
      <c r="UFG52" s="201"/>
      <c r="UFH52" s="201"/>
      <c r="UFI52" s="201"/>
      <c r="UFJ52" s="201"/>
      <c r="UFK52" s="201"/>
      <c r="UFL52" s="201"/>
      <c r="UFM52" s="201"/>
      <c r="UFN52" s="201"/>
      <c r="UFO52" s="201"/>
      <c r="UFP52" s="201"/>
      <c r="UFQ52" s="201"/>
      <c r="UFR52" s="201"/>
      <c r="UFS52" s="201"/>
      <c r="UFT52" s="201"/>
      <c r="UFU52" s="201"/>
      <c r="UFV52" s="201"/>
      <c r="UFW52" s="201"/>
      <c r="UFX52" s="201"/>
      <c r="UFY52" s="201"/>
      <c r="UFZ52" s="201"/>
      <c r="UGA52" s="201"/>
      <c r="UGB52" s="201"/>
      <c r="UGC52" s="201"/>
      <c r="UGD52" s="201"/>
      <c r="UGE52" s="201"/>
      <c r="UGF52" s="201"/>
      <c r="UGG52" s="201"/>
      <c r="UGH52" s="201"/>
      <c r="UGI52" s="201"/>
      <c r="UGJ52" s="201"/>
      <c r="UGK52" s="201"/>
      <c r="UGL52" s="201"/>
      <c r="UGM52" s="201"/>
      <c r="UGN52" s="201"/>
      <c r="UGO52" s="201"/>
      <c r="UGP52" s="201"/>
      <c r="UGQ52" s="201"/>
      <c r="UGR52" s="201"/>
      <c r="UGS52" s="201"/>
      <c r="UGT52" s="201"/>
      <c r="UGU52" s="201"/>
      <c r="UGV52" s="201"/>
      <c r="UGW52" s="201"/>
      <c r="UGX52" s="201"/>
      <c r="UGY52" s="201"/>
      <c r="UGZ52" s="201"/>
      <c r="UHA52" s="201"/>
      <c r="UHB52" s="201"/>
      <c r="UHC52" s="201"/>
      <c r="UHD52" s="201"/>
      <c r="UHE52" s="201"/>
      <c r="UHF52" s="201"/>
      <c r="UHG52" s="201"/>
      <c r="UHH52" s="201"/>
      <c r="UHI52" s="201"/>
      <c r="UHJ52" s="201"/>
      <c r="UHK52" s="201"/>
      <c r="UHL52" s="201"/>
      <c r="UHM52" s="201"/>
      <c r="UHN52" s="201"/>
      <c r="UHO52" s="201"/>
      <c r="UHP52" s="201"/>
      <c r="UHQ52" s="201"/>
      <c r="UHR52" s="201"/>
      <c r="UHS52" s="201"/>
      <c r="UHT52" s="201"/>
      <c r="UHU52" s="201"/>
      <c r="UHV52" s="201"/>
      <c r="UHW52" s="201"/>
      <c r="UHX52" s="201"/>
      <c r="UHY52" s="201"/>
      <c r="UHZ52" s="201"/>
      <c r="UIA52" s="201"/>
      <c r="UIB52" s="201"/>
      <c r="UIC52" s="201"/>
      <c r="UID52" s="201"/>
      <c r="UIE52" s="201"/>
      <c r="UIF52" s="201"/>
      <c r="UIG52" s="201"/>
      <c r="UIH52" s="201"/>
      <c r="UII52" s="201"/>
      <c r="UIJ52" s="201"/>
      <c r="UIK52" s="201"/>
      <c r="UIL52" s="201"/>
      <c r="UIM52" s="201"/>
      <c r="UIN52" s="201"/>
      <c r="UIO52" s="201"/>
      <c r="UIP52" s="201"/>
      <c r="UIQ52" s="201"/>
      <c r="UIR52" s="201"/>
      <c r="UIS52" s="201"/>
      <c r="UIT52" s="201"/>
      <c r="UIU52" s="201"/>
      <c r="UIV52" s="201"/>
      <c r="UIW52" s="201"/>
      <c r="UIX52" s="201"/>
      <c r="UIY52" s="201"/>
      <c r="UIZ52" s="201"/>
      <c r="UJA52" s="201"/>
      <c r="UJB52" s="201"/>
      <c r="UJC52" s="201"/>
      <c r="UJD52" s="201"/>
      <c r="UJE52" s="201"/>
      <c r="UJF52" s="201"/>
      <c r="UJG52" s="201"/>
      <c r="UJH52" s="201"/>
      <c r="UJI52" s="201"/>
      <c r="UJJ52" s="201"/>
      <c r="UJK52" s="201"/>
      <c r="UJL52" s="201"/>
      <c r="UJM52" s="201"/>
      <c r="UJN52" s="201"/>
      <c r="UJO52" s="201"/>
      <c r="UJP52" s="201"/>
      <c r="UJQ52" s="201"/>
      <c r="UJR52" s="201"/>
      <c r="UJS52" s="201"/>
      <c r="UJT52" s="201"/>
      <c r="UJU52" s="201"/>
      <c r="UJV52" s="201"/>
      <c r="UJW52" s="201"/>
      <c r="UJX52" s="201"/>
      <c r="UJY52" s="201"/>
      <c r="UJZ52" s="201"/>
      <c r="UKA52" s="201"/>
      <c r="UKB52" s="201"/>
      <c r="UKC52" s="201"/>
      <c r="UKD52" s="201"/>
      <c r="UKE52" s="201"/>
      <c r="UKF52" s="201"/>
      <c r="UKG52" s="201"/>
      <c r="UKH52" s="201"/>
      <c r="UKI52" s="201"/>
      <c r="UKJ52" s="201"/>
      <c r="UKK52" s="201"/>
      <c r="UKL52" s="201"/>
      <c r="UKM52" s="201"/>
      <c r="UKN52" s="201"/>
      <c r="UKO52" s="201"/>
      <c r="UKP52" s="201"/>
      <c r="UKQ52" s="201"/>
      <c r="UKR52" s="201"/>
      <c r="UKS52" s="201"/>
      <c r="UKT52" s="201"/>
      <c r="UKU52" s="201"/>
      <c r="UKV52" s="201"/>
      <c r="UKW52" s="201"/>
      <c r="UKX52" s="201"/>
      <c r="UKY52" s="201"/>
      <c r="UKZ52" s="201"/>
      <c r="ULA52" s="201"/>
      <c r="ULB52" s="201"/>
      <c r="ULC52" s="201"/>
      <c r="ULD52" s="201"/>
      <c r="ULE52" s="201"/>
      <c r="ULF52" s="201"/>
      <c r="ULG52" s="201"/>
      <c r="ULH52" s="201"/>
      <c r="ULI52" s="201"/>
      <c r="ULJ52" s="201"/>
      <c r="ULK52" s="201"/>
      <c r="ULL52" s="201"/>
      <c r="ULM52" s="201"/>
      <c r="ULN52" s="201"/>
      <c r="ULO52" s="201"/>
      <c r="ULP52" s="201"/>
      <c r="ULQ52" s="201"/>
      <c r="ULR52" s="201"/>
      <c r="ULS52" s="201"/>
      <c r="ULT52" s="201"/>
      <c r="ULU52" s="201"/>
      <c r="ULV52" s="201"/>
      <c r="ULW52" s="201"/>
      <c r="ULX52" s="201"/>
      <c r="ULY52" s="201"/>
      <c r="ULZ52" s="201"/>
      <c r="UMA52" s="201"/>
      <c r="UMB52" s="201"/>
      <c r="UMC52" s="201"/>
      <c r="UMD52" s="201"/>
      <c r="UME52" s="201"/>
      <c r="UMF52" s="201"/>
      <c r="UMG52" s="201"/>
      <c r="UMH52" s="201"/>
      <c r="UMI52" s="201"/>
      <c r="UMJ52" s="201"/>
      <c r="UMK52" s="201"/>
      <c r="UML52" s="201"/>
      <c r="UMM52" s="201"/>
      <c r="UMN52" s="201"/>
      <c r="UMO52" s="201"/>
      <c r="UMP52" s="201"/>
      <c r="UMQ52" s="201"/>
      <c r="UMR52" s="201"/>
      <c r="UMS52" s="201"/>
      <c r="UMT52" s="201"/>
      <c r="UMU52" s="201"/>
      <c r="UMV52" s="201"/>
      <c r="UMW52" s="201"/>
      <c r="UMX52" s="201"/>
      <c r="UMY52" s="201"/>
      <c r="UMZ52" s="201"/>
      <c r="UNA52" s="201"/>
      <c r="UNB52" s="201"/>
      <c r="UNC52" s="201"/>
      <c r="UND52" s="201"/>
      <c r="UNE52" s="201"/>
      <c r="UNF52" s="201"/>
      <c r="UNG52" s="201"/>
      <c r="UNH52" s="201"/>
      <c r="UNI52" s="201"/>
      <c r="UNJ52" s="201"/>
      <c r="UNK52" s="201"/>
      <c r="UNL52" s="201"/>
      <c r="UNM52" s="201"/>
      <c r="UNN52" s="201"/>
      <c r="UNO52" s="201"/>
      <c r="UNP52" s="201"/>
      <c r="UNQ52" s="201"/>
      <c r="UNR52" s="201"/>
      <c r="UNS52" s="201"/>
      <c r="UNT52" s="201"/>
      <c r="UNU52" s="201"/>
      <c r="UNV52" s="201"/>
      <c r="UNW52" s="201"/>
      <c r="UNX52" s="201"/>
      <c r="UNY52" s="201"/>
      <c r="UNZ52" s="201"/>
      <c r="UOA52" s="201"/>
      <c r="UOB52" s="201"/>
      <c r="UOC52" s="201"/>
      <c r="UOD52" s="201"/>
      <c r="UOE52" s="201"/>
      <c r="UOF52" s="201"/>
      <c r="UOG52" s="201"/>
      <c r="UOH52" s="201"/>
      <c r="UOI52" s="201"/>
      <c r="UOJ52" s="201"/>
      <c r="UOK52" s="201"/>
      <c r="UOL52" s="201"/>
      <c r="UOM52" s="201"/>
      <c r="UON52" s="201"/>
      <c r="UOO52" s="201"/>
      <c r="UOP52" s="201"/>
      <c r="UOQ52" s="201"/>
      <c r="UOR52" s="201"/>
      <c r="UOS52" s="201"/>
      <c r="UOT52" s="201"/>
      <c r="UOU52" s="201"/>
      <c r="UOV52" s="201"/>
      <c r="UOW52" s="201"/>
      <c r="UOX52" s="201"/>
      <c r="UOY52" s="201"/>
      <c r="UOZ52" s="201"/>
      <c r="UPA52" s="201"/>
      <c r="UPB52" s="201"/>
      <c r="UPC52" s="201"/>
      <c r="UPD52" s="201"/>
      <c r="UPE52" s="201"/>
      <c r="UPF52" s="201"/>
      <c r="UPG52" s="201"/>
      <c r="UPH52" s="201"/>
      <c r="UPI52" s="201"/>
      <c r="UPJ52" s="201"/>
      <c r="UPK52" s="201"/>
      <c r="UPL52" s="201"/>
      <c r="UPM52" s="201"/>
      <c r="UPN52" s="201"/>
      <c r="UPO52" s="201"/>
      <c r="UPP52" s="201"/>
      <c r="UPQ52" s="201"/>
      <c r="UPR52" s="201"/>
      <c r="UPS52" s="201"/>
      <c r="UPT52" s="201"/>
      <c r="UPU52" s="201"/>
      <c r="UPV52" s="201"/>
      <c r="UPW52" s="201"/>
      <c r="UPX52" s="201"/>
      <c r="UPY52" s="201"/>
      <c r="UPZ52" s="201"/>
      <c r="UQA52" s="201"/>
      <c r="UQB52" s="201"/>
      <c r="UQC52" s="201"/>
      <c r="UQD52" s="201"/>
      <c r="UQE52" s="201"/>
      <c r="UQF52" s="201"/>
      <c r="UQG52" s="201"/>
      <c r="UQH52" s="201"/>
      <c r="UQI52" s="201"/>
      <c r="UQJ52" s="201"/>
      <c r="UQK52" s="201"/>
      <c r="UQL52" s="201"/>
      <c r="UQM52" s="201"/>
      <c r="UQN52" s="201"/>
      <c r="UQO52" s="201"/>
      <c r="UQP52" s="201"/>
      <c r="UQQ52" s="201"/>
      <c r="UQR52" s="201"/>
      <c r="UQS52" s="201"/>
      <c r="UQT52" s="201"/>
      <c r="UQU52" s="201"/>
      <c r="UQV52" s="201"/>
      <c r="UQW52" s="201"/>
      <c r="UQX52" s="201"/>
      <c r="UQY52" s="201"/>
      <c r="UQZ52" s="201"/>
      <c r="URA52" s="201"/>
      <c r="URB52" s="201"/>
      <c r="URC52" s="201"/>
      <c r="URD52" s="201"/>
      <c r="URE52" s="201"/>
      <c r="URF52" s="201"/>
      <c r="URG52" s="201"/>
      <c r="URH52" s="201"/>
      <c r="URI52" s="201"/>
      <c r="URJ52" s="201"/>
      <c r="URK52" s="201"/>
      <c r="URL52" s="201"/>
      <c r="URM52" s="201"/>
      <c r="URN52" s="201"/>
      <c r="URO52" s="201"/>
      <c r="URP52" s="201"/>
      <c r="URQ52" s="201"/>
      <c r="URR52" s="201"/>
      <c r="URS52" s="201"/>
      <c r="URT52" s="201"/>
      <c r="URU52" s="201"/>
      <c r="URV52" s="201"/>
      <c r="URW52" s="201"/>
      <c r="URX52" s="201"/>
      <c r="URY52" s="201"/>
      <c r="URZ52" s="201"/>
      <c r="USA52" s="201"/>
      <c r="USB52" s="201"/>
      <c r="USC52" s="201"/>
      <c r="USD52" s="201"/>
      <c r="USE52" s="201"/>
      <c r="USF52" s="201"/>
      <c r="USG52" s="201"/>
      <c r="USH52" s="201"/>
      <c r="USI52" s="201"/>
      <c r="USJ52" s="201"/>
      <c r="USK52" s="201"/>
      <c r="USL52" s="201"/>
      <c r="USM52" s="201"/>
      <c r="USN52" s="201"/>
      <c r="USO52" s="201"/>
      <c r="USP52" s="201"/>
      <c r="USQ52" s="201"/>
      <c r="USR52" s="201"/>
      <c r="USS52" s="201"/>
      <c r="UST52" s="201"/>
      <c r="USU52" s="201"/>
      <c r="USV52" s="201"/>
      <c r="USW52" s="201"/>
      <c r="USX52" s="201"/>
      <c r="USY52" s="201"/>
      <c r="USZ52" s="201"/>
      <c r="UTA52" s="201"/>
      <c r="UTB52" s="201"/>
      <c r="UTC52" s="201"/>
      <c r="UTD52" s="201"/>
      <c r="UTE52" s="201"/>
      <c r="UTF52" s="201"/>
      <c r="UTG52" s="201"/>
      <c r="UTH52" s="201"/>
      <c r="UTI52" s="201"/>
      <c r="UTJ52" s="201"/>
      <c r="UTK52" s="201"/>
      <c r="UTL52" s="201"/>
      <c r="UTM52" s="201"/>
      <c r="UTN52" s="201"/>
      <c r="UTO52" s="201"/>
      <c r="UTP52" s="201"/>
      <c r="UTQ52" s="201"/>
      <c r="UTR52" s="201"/>
      <c r="UTS52" s="201"/>
      <c r="UTT52" s="201"/>
      <c r="UTU52" s="201"/>
      <c r="UTV52" s="201"/>
      <c r="UTW52" s="201"/>
      <c r="UTX52" s="201"/>
      <c r="UTY52" s="201"/>
      <c r="UTZ52" s="201"/>
      <c r="UUA52" s="201"/>
      <c r="UUB52" s="201"/>
      <c r="UUC52" s="201"/>
      <c r="UUD52" s="201"/>
      <c r="UUE52" s="201"/>
      <c r="UUF52" s="201"/>
      <c r="UUG52" s="201"/>
      <c r="UUH52" s="201"/>
      <c r="UUI52" s="201"/>
      <c r="UUJ52" s="201"/>
      <c r="UUK52" s="201"/>
      <c r="UUL52" s="201"/>
      <c r="UUM52" s="201"/>
      <c r="UUN52" s="201"/>
      <c r="UUO52" s="201"/>
      <c r="UUP52" s="201"/>
      <c r="UUQ52" s="201"/>
      <c r="UUR52" s="201"/>
      <c r="UUS52" s="201"/>
      <c r="UUT52" s="201"/>
      <c r="UUU52" s="201"/>
      <c r="UUV52" s="201"/>
      <c r="UUW52" s="201"/>
      <c r="UUX52" s="201"/>
      <c r="UUY52" s="201"/>
      <c r="UUZ52" s="201"/>
      <c r="UVA52" s="201"/>
      <c r="UVB52" s="201"/>
      <c r="UVC52" s="201"/>
      <c r="UVD52" s="201"/>
      <c r="UVE52" s="201"/>
      <c r="UVF52" s="201"/>
      <c r="UVG52" s="201"/>
      <c r="UVH52" s="201"/>
      <c r="UVI52" s="201"/>
      <c r="UVJ52" s="201"/>
      <c r="UVK52" s="201"/>
      <c r="UVL52" s="201"/>
      <c r="UVM52" s="201"/>
      <c r="UVN52" s="201"/>
      <c r="UVO52" s="201"/>
      <c r="UVP52" s="201"/>
      <c r="UVQ52" s="201"/>
      <c r="UVR52" s="201"/>
      <c r="UVS52" s="201"/>
      <c r="UVT52" s="201"/>
      <c r="UVU52" s="201"/>
      <c r="UVV52" s="201"/>
      <c r="UVW52" s="201"/>
      <c r="UVX52" s="201"/>
      <c r="UVY52" s="201"/>
      <c r="UVZ52" s="201"/>
      <c r="UWA52" s="201"/>
      <c r="UWB52" s="201"/>
      <c r="UWC52" s="201"/>
      <c r="UWD52" s="201"/>
      <c r="UWE52" s="201"/>
      <c r="UWF52" s="201"/>
      <c r="UWG52" s="201"/>
      <c r="UWH52" s="201"/>
      <c r="UWI52" s="201"/>
      <c r="UWJ52" s="201"/>
      <c r="UWK52" s="201"/>
      <c r="UWL52" s="201"/>
      <c r="UWM52" s="201"/>
      <c r="UWN52" s="201"/>
      <c r="UWO52" s="201"/>
      <c r="UWP52" s="201"/>
      <c r="UWQ52" s="201"/>
      <c r="UWR52" s="201"/>
      <c r="UWS52" s="201"/>
      <c r="UWT52" s="201"/>
      <c r="UWU52" s="201"/>
      <c r="UWV52" s="201"/>
      <c r="UWW52" s="201"/>
      <c r="UWX52" s="201"/>
      <c r="UWY52" s="201"/>
      <c r="UWZ52" s="201"/>
      <c r="UXA52" s="201"/>
      <c r="UXB52" s="201"/>
      <c r="UXC52" s="201"/>
      <c r="UXD52" s="201"/>
      <c r="UXE52" s="201"/>
      <c r="UXF52" s="201"/>
      <c r="UXG52" s="201"/>
      <c r="UXH52" s="201"/>
      <c r="UXI52" s="201"/>
      <c r="UXJ52" s="201"/>
      <c r="UXK52" s="201"/>
      <c r="UXL52" s="201"/>
      <c r="UXM52" s="201"/>
      <c r="UXN52" s="201"/>
      <c r="UXO52" s="201"/>
      <c r="UXP52" s="201"/>
      <c r="UXQ52" s="201"/>
      <c r="UXR52" s="201"/>
      <c r="UXS52" s="201"/>
      <c r="UXT52" s="201"/>
      <c r="UXU52" s="201"/>
      <c r="UXV52" s="201"/>
      <c r="UXW52" s="201"/>
      <c r="UXX52" s="201"/>
      <c r="UXY52" s="201"/>
      <c r="UXZ52" s="201"/>
      <c r="UYA52" s="201"/>
      <c r="UYB52" s="201"/>
      <c r="UYC52" s="201"/>
      <c r="UYD52" s="201"/>
      <c r="UYE52" s="201"/>
      <c r="UYF52" s="201"/>
      <c r="UYG52" s="201"/>
      <c r="UYH52" s="201"/>
      <c r="UYI52" s="201"/>
      <c r="UYJ52" s="201"/>
      <c r="UYK52" s="201"/>
      <c r="UYL52" s="201"/>
      <c r="UYM52" s="201"/>
      <c r="UYN52" s="201"/>
      <c r="UYO52" s="201"/>
      <c r="UYP52" s="201"/>
      <c r="UYQ52" s="201"/>
      <c r="UYR52" s="201"/>
      <c r="UYS52" s="201"/>
      <c r="UYT52" s="201"/>
      <c r="UYU52" s="201"/>
      <c r="UYV52" s="201"/>
      <c r="UYW52" s="201"/>
      <c r="UYX52" s="201"/>
      <c r="UYY52" s="201"/>
      <c r="UYZ52" s="201"/>
      <c r="UZA52" s="201"/>
      <c r="UZB52" s="201"/>
      <c r="UZC52" s="201"/>
      <c r="UZD52" s="201"/>
      <c r="UZE52" s="201"/>
      <c r="UZF52" s="201"/>
      <c r="UZG52" s="201"/>
      <c r="UZH52" s="201"/>
      <c r="UZI52" s="201"/>
      <c r="UZJ52" s="201"/>
      <c r="UZK52" s="201"/>
      <c r="UZL52" s="201"/>
      <c r="UZM52" s="201"/>
      <c r="UZN52" s="201"/>
      <c r="UZO52" s="201"/>
      <c r="UZP52" s="201"/>
      <c r="UZQ52" s="201"/>
      <c r="UZR52" s="201"/>
      <c r="UZS52" s="201"/>
      <c r="UZT52" s="201"/>
      <c r="UZU52" s="201"/>
      <c r="UZV52" s="201"/>
      <c r="UZW52" s="201"/>
      <c r="UZX52" s="201"/>
      <c r="UZY52" s="201"/>
      <c r="UZZ52" s="201"/>
      <c r="VAA52" s="201"/>
      <c r="VAB52" s="201"/>
      <c r="VAC52" s="201"/>
      <c r="VAD52" s="201"/>
      <c r="VAE52" s="201"/>
      <c r="VAF52" s="201"/>
      <c r="VAG52" s="201"/>
      <c r="VAH52" s="201"/>
      <c r="VAI52" s="201"/>
      <c r="VAJ52" s="201"/>
      <c r="VAK52" s="201"/>
      <c r="VAL52" s="201"/>
      <c r="VAM52" s="201"/>
      <c r="VAN52" s="201"/>
      <c r="VAO52" s="201"/>
      <c r="VAP52" s="201"/>
      <c r="VAQ52" s="201"/>
      <c r="VAR52" s="201"/>
      <c r="VAS52" s="201"/>
      <c r="VAT52" s="201"/>
      <c r="VAU52" s="201"/>
      <c r="VAV52" s="201"/>
      <c r="VAW52" s="201"/>
      <c r="VAX52" s="201"/>
      <c r="VAY52" s="201"/>
      <c r="VAZ52" s="201"/>
      <c r="VBA52" s="201"/>
      <c r="VBB52" s="201"/>
      <c r="VBC52" s="201"/>
      <c r="VBD52" s="201"/>
      <c r="VBE52" s="201"/>
      <c r="VBF52" s="201"/>
      <c r="VBG52" s="201"/>
      <c r="VBH52" s="201"/>
      <c r="VBI52" s="201"/>
      <c r="VBJ52" s="201"/>
      <c r="VBK52" s="201"/>
      <c r="VBL52" s="201"/>
      <c r="VBM52" s="201"/>
      <c r="VBN52" s="201"/>
      <c r="VBO52" s="201"/>
      <c r="VBP52" s="201"/>
      <c r="VBQ52" s="201"/>
      <c r="VBR52" s="201"/>
      <c r="VBS52" s="201"/>
      <c r="VBT52" s="201"/>
      <c r="VBU52" s="201"/>
      <c r="VBV52" s="201"/>
      <c r="VBW52" s="201"/>
      <c r="VBX52" s="201"/>
      <c r="VBY52" s="201"/>
      <c r="VBZ52" s="201"/>
      <c r="VCA52" s="201"/>
      <c r="VCB52" s="201"/>
      <c r="VCC52" s="201"/>
      <c r="VCD52" s="201"/>
      <c r="VCE52" s="201"/>
      <c r="VCF52" s="201"/>
      <c r="VCG52" s="201"/>
      <c r="VCH52" s="201"/>
      <c r="VCI52" s="201"/>
      <c r="VCJ52" s="201"/>
      <c r="VCK52" s="201"/>
      <c r="VCL52" s="201"/>
      <c r="VCM52" s="201"/>
      <c r="VCN52" s="201"/>
      <c r="VCO52" s="201"/>
      <c r="VCP52" s="201"/>
      <c r="VCQ52" s="201"/>
      <c r="VCR52" s="201"/>
      <c r="VCS52" s="201"/>
      <c r="VCT52" s="201"/>
      <c r="VCU52" s="201"/>
      <c r="VCV52" s="201"/>
      <c r="VCW52" s="201"/>
      <c r="VCX52" s="201"/>
      <c r="VCY52" s="201"/>
      <c r="VCZ52" s="201"/>
      <c r="VDA52" s="201"/>
      <c r="VDB52" s="201"/>
      <c r="VDC52" s="201"/>
      <c r="VDD52" s="201"/>
      <c r="VDE52" s="201"/>
      <c r="VDF52" s="201"/>
      <c r="VDG52" s="201"/>
      <c r="VDH52" s="201"/>
      <c r="VDI52" s="201"/>
      <c r="VDJ52" s="201"/>
      <c r="VDK52" s="201"/>
      <c r="VDL52" s="201"/>
      <c r="VDM52" s="201"/>
      <c r="VDN52" s="201"/>
      <c r="VDO52" s="201"/>
      <c r="VDP52" s="201"/>
      <c r="VDQ52" s="201"/>
      <c r="VDR52" s="201"/>
      <c r="VDS52" s="201"/>
      <c r="VDT52" s="201"/>
      <c r="VDU52" s="201"/>
      <c r="VDV52" s="201"/>
      <c r="VDW52" s="201"/>
      <c r="VDX52" s="201"/>
      <c r="VDY52" s="201"/>
      <c r="VDZ52" s="201"/>
      <c r="VEA52" s="201"/>
      <c r="VEB52" s="201"/>
      <c r="VEC52" s="201"/>
      <c r="VED52" s="201"/>
      <c r="VEE52" s="201"/>
      <c r="VEF52" s="201"/>
      <c r="VEG52" s="201"/>
      <c r="VEH52" s="201"/>
      <c r="VEI52" s="201"/>
      <c r="VEJ52" s="201"/>
      <c r="VEK52" s="201"/>
      <c r="VEL52" s="201"/>
      <c r="VEM52" s="201"/>
      <c r="VEN52" s="201"/>
      <c r="VEO52" s="201"/>
      <c r="VEP52" s="201"/>
      <c r="VEQ52" s="201"/>
      <c r="VER52" s="201"/>
      <c r="VES52" s="201"/>
      <c r="VET52" s="201"/>
      <c r="VEU52" s="201"/>
      <c r="VEV52" s="201"/>
      <c r="VEW52" s="201"/>
      <c r="VEX52" s="201"/>
      <c r="VEY52" s="201"/>
      <c r="VEZ52" s="201"/>
      <c r="VFA52" s="201"/>
      <c r="VFB52" s="201"/>
      <c r="VFC52" s="201"/>
      <c r="VFD52" s="201"/>
      <c r="VFE52" s="201"/>
      <c r="VFF52" s="201"/>
      <c r="VFG52" s="201"/>
      <c r="VFH52" s="201"/>
      <c r="VFI52" s="201"/>
      <c r="VFJ52" s="201"/>
      <c r="VFK52" s="201"/>
      <c r="VFL52" s="201"/>
      <c r="VFM52" s="201"/>
      <c r="VFN52" s="201"/>
      <c r="VFO52" s="201"/>
      <c r="VFP52" s="201"/>
      <c r="VFQ52" s="201"/>
      <c r="VFR52" s="201"/>
      <c r="VFS52" s="201"/>
      <c r="VFT52" s="201"/>
      <c r="VFU52" s="201"/>
      <c r="VFV52" s="201"/>
      <c r="VFW52" s="201"/>
      <c r="VFX52" s="201"/>
      <c r="VFY52" s="201"/>
      <c r="VFZ52" s="201"/>
      <c r="VGA52" s="201"/>
      <c r="VGB52" s="201"/>
      <c r="VGC52" s="201"/>
      <c r="VGD52" s="201"/>
      <c r="VGE52" s="201"/>
      <c r="VGF52" s="201"/>
      <c r="VGG52" s="201"/>
      <c r="VGH52" s="201"/>
      <c r="VGI52" s="201"/>
      <c r="VGJ52" s="201"/>
      <c r="VGK52" s="201"/>
      <c r="VGL52" s="201"/>
      <c r="VGM52" s="201"/>
      <c r="VGN52" s="201"/>
      <c r="VGO52" s="201"/>
      <c r="VGP52" s="201"/>
      <c r="VGQ52" s="201"/>
      <c r="VGR52" s="201"/>
      <c r="VGS52" s="201"/>
      <c r="VGT52" s="201"/>
      <c r="VGU52" s="201"/>
      <c r="VGV52" s="201"/>
      <c r="VGW52" s="201"/>
      <c r="VGX52" s="201"/>
      <c r="VGY52" s="201"/>
      <c r="VGZ52" s="201"/>
      <c r="VHA52" s="201"/>
      <c r="VHB52" s="201"/>
      <c r="VHC52" s="201"/>
      <c r="VHD52" s="201"/>
      <c r="VHE52" s="201"/>
      <c r="VHF52" s="201"/>
      <c r="VHG52" s="201"/>
      <c r="VHH52" s="201"/>
      <c r="VHI52" s="201"/>
      <c r="VHJ52" s="201"/>
      <c r="VHK52" s="201"/>
      <c r="VHL52" s="201"/>
      <c r="VHM52" s="201"/>
      <c r="VHN52" s="201"/>
      <c r="VHO52" s="201"/>
      <c r="VHP52" s="201"/>
      <c r="VHQ52" s="201"/>
      <c r="VHR52" s="201"/>
      <c r="VHS52" s="201"/>
      <c r="VHT52" s="201"/>
      <c r="VHU52" s="201"/>
      <c r="VHV52" s="201"/>
      <c r="VHW52" s="201"/>
      <c r="VHX52" s="201"/>
      <c r="VHY52" s="201"/>
      <c r="VHZ52" s="201"/>
      <c r="VIA52" s="201"/>
      <c r="VIB52" s="201"/>
      <c r="VIC52" s="201"/>
      <c r="VID52" s="201"/>
      <c r="VIE52" s="201"/>
      <c r="VIF52" s="201"/>
      <c r="VIG52" s="201"/>
      <c r="VIH52" s="201"/>
      <c r="VII52" s="201"/>
      <c r="VIJ52" s="201"/>
      <c r="VIK52" s="201"/>
      <c r="VIL52" s="201"/>
      <c r="VIM52" s="201"/>
      <c r="VIN52" s="201"/>
      <c r="VIO52" s="201"/>
      <c r="VIP52" s="201"/>
      <c r="VIQ52" s="201"/>
      <c r="VIR52" s="201"/>
      <c r="VIS52" s="201"/>
      <c r="VIT52" s="201"/>
      <c r="VIU52" s="201"/>
      <c r="VIV52" s="201"/>
      <c r="VIW52" s="201"/>
      <c r="VIX52" s="201"/>
      <c r="VIY52" s="201"/>
      <c r="VIZ52" s="201"/>
      <c r="VJA52" s="201"/>
      <c r="VJB52" s="201"/>
      <c r="VJC52" s="201"/>
      <c r="VJD52" s="201"/>
      <c r="VJE52" s="201"/>
      <c r="VJF52" s="201"/>
      <c r="VJG52" s="201"/>
      <c r="VJH52" s="201"/>
      <c r="VJI52" s="201"/>
      <c r="VJJ52" s="201"/>
      <c r="VJK52" s="201"/>
      <c r="VJL52" s="201"/>
      <c r="VJM52" s="201"/>
      <c r="VJN52" s="201"/>
      <c r="VJO52" s="201"/>
      <c r="VJP52" s="201"/>
      <c r="VJQ52" s="201"/>
      <c r="VJR52" s="201"/>
      <c r="VJS52" s="201"/>
      <c r="VJT52" s="201"/>
      <c r="VJU52" s="201"/>
      <c r="VJV52" s="201"/>
      <c r="VJW52" s="201"/>
      <c r="VJX52" s="201"/>
      <c r="VJY52" s="201"/>
      <c r="VJZ52" s="201"/>
      <c r="VKA52" s="201"/>
      <c r="VKB52" s="201"/>
      <c r="VKC52" s="201"/>
      <c r="VKD52" s="201"/>
      <c r="VKE52" s="201"/>
      <c r="VKF52" s="201"/>
      <c r="VKG52" s="201"/>
      <c r="VKH52" s="201"/>
      <c r="VKI52" s="201"/>
      <c r="VKJ52" s="201"/>
      <c r="VKK52" s="201"/>
      <c r="VKL52" s="201"/>
      <c r="VKM52" s="201"/>
      <c r="VKN52" s="201"/>
      <c r="VKO52" s="201"/>
      <c r="VKP52" s="201"/>
      <c r="VKQ52" s="201"/>
      <c r="VKR52" s="201"/>
      <c r="VKS52" s="201"/>
      <c r="VKT52" s="201"/>
      <c r="VKU52" s="201"/>
      <c r="VKV52" s="201"/>
      <c r="VKW52" s="201"/>
      <c r="VKX52" s="201"/>
      <c r="VKY52" s="201"/>
      <c r="VKZ52" s="201"/>
      <c r="VLA52" s="201"/>
      <c r="VLB52" s="201"/>
      <c r="VLC52" s="201"/>
      <c r="VLD52" s="201"/>
      <c r="VLE52" s="201"/>
      <c r="VLF52" s="201"/>
      <c r="VLG52" s="201"/>
      <c r="VLH52" s="201"/>
      <c r="VLI52" s="201"/>
      <c r="VLJ52" s="201"/>
      <c r="VLK52" s="201"/>
      <c r="VLL52" s="201"/>
      <c r="VLM52" s="201"/>
      <c r="VLN52" s="201"/>
      <c r="VLO52" s="201"/>
      <c r="VLP52" s="201"/>
      <c r="VLQ52" s="201"/>
      <c r="VLR52" s="201"/>
      <c r="VLS52" s="201"/>
      <c r="VLT52" s="201"/>
      <c r="VLU52" s="201"/>
      <c r="VLV52" s="201"/>
      <c r="VLW52" s="201"/>
      <c r="VLX52" s="201"/>
      <c r="VLY52" s="201"/>
      <c r="VLZ52" s="201"/>
      <c r="VMA52" s="201"/>
      <c r="VMB52" s="201"/>
      <c r="VMC52" s="201"/>
      <c r="VMD52" s="201"/>
      <c r="VME52" s="201"/>
      <c r="VMF52" s="201"/>
      <c r="VMG52" s="201"/>
      <c r="VMH52" s="201"/>
      <c r="VMI52" s="201"/>
      <c r="VMJ52" s="201"/>
      <c r="VMK52" s="201"/>
      <c r="VML52" s="201"/>
      <c r="VMM52" s="201"/>
      <c r="VMN52" s="201"/>
      <c r="VMO52" s="201"/>
      <c r="VMP52" s="201"/>
      <c r="VMQ52" s="201"/>
      <c r="VMR52" s="201"/>
      <c r="VMS52" s="201"/>
      <c r="VMT52" s="201"/>
      <c r="VMU52" s="201"/>
      <c r="VMV52" s="201"/>
      <c r="VMW52" s="201"/>
      <c r="VMX52" s="201"/>
      <c r="VMY52" s="201"/>
      <c r="VMZ52" s="201"/>
      <c r="VNA52" s="201"/>
      <c r="VNB52" s="201"/>
      <c r="VNC52" s="201"/>
      <c r="VND52" s="201"/>
      <c r="VNE52" s="201"/>
      <c r="VNF52" s="201"/>
      <c r="VNG52" s="201"/>
      <c r="VNH52" s="201"/>
      <c r="VNI52" s="201"/>
      <c r="VNJ52" s="201"/>
      <c r="VNK52" s="201"/>
      <c r="VNL52" s="201"/>
      <c r="VNM52" s="201"/>
      <c r="VNN52" s="201"/>
      <c r="VNO52" s="201"/>
      <c r="VNP52" s="201"/>
      <c r="VNQ52" s="201"/>
      <c r="VNR52" s="201"/>
      <c r="VNS52" s="201"/>
      <c r="VNT52" s="201"/>
      <c r="VNU52" s="201"/>
      <c r="VNV52" s="201"/>
      <c r="VNW52" s="201"/>
      <c r="VNX52" s="201"/>
      <c r="VNY52" s="201"/>
      <c r="VNZ52" s="201"/>
      <c r="VOA52" s="201"/>
      <c r="VOB52" s="201"/>
      <c r="VOC52" s="201"/>
      <c r="VOD52" s="201"/>
      <c r="VOE52" s="201"/>
      <c r="VOF52" s="201"/>
      <c r="VOG52" s="201"/>
      <c r="VOH52" s="201"/>
      <c r="VOI52" s="201"/>
      <c r="VOJ52" s="201"/>
      <c r="VOK52" s="201"/>
      <c r="VOL52" s="201"/>
      <c r="VOM52" s="201"/>
      <c r="VON52" s="201"/>
      <c r="VOO52" s="201"/>
      <c r="VOP52" s="201"/>
      <c r="VOQ52" s="201"/>
      <c r="VOR52" s="201"/>
      <c r="VOS52" s="201"/>
      <c r="VOT52" s="201"/>
      <c r="VOU52" s="201"/>
      <c r="VOV52" s="201"/>
      <c r="VOW52" s="201"/>
      <c r="VOX52" s="201"/>
      <c r="VOY52" s="201"/>
      <c r="VOZ52" s="201"/>
      <c r="VPA52" s="201"/>
      <c r="VPB52" s="201"/>
      <c r="VPC52" s="201"/>
      <c r="VPD52" s="201"/>
      <c r="VPE52" s="201"/>
      <c r="VPF52" s="201"/>
      <c r="VPG52" s="201"/>
      <c r="VPH52" s="201"/>
      <c r="VPI52" s="201"/>
      <c r="VPJ52" s="201"/>
      <c r="VPK52" s="201"/>
      <c r="VPL52" s="201"/>
      <c r="VPM52" s="201"/>
      <c r="VPN52" s="201"/>
      <c r="VPO52" s="201"/>
      <c r="VPP52" s="201"/>
      <c r="VPQ52" s="201"/>
      <c r="VPR52" s="201"/>
      <c r="VPS52" s="201"/>
      <c r="VPT52" s="201"/>
      <c r="VPU52" s="201"/>
      <c r="VPV52" s="201"/>
      <c r="VPW52" s="201"/>
      <c r="VPX52" s="201"/>
      <c r="VPY52" s="201"/>
      <c r="VPZ52" s="201"/>
      <c r="VQA52" s="201"/>
      <c r="VQB52" s="201"/>
      <c r="VQC52" s="201"/>
      <c r="VQD52" s="201"/>
      <c r="VQE52" s="201"/>
      <c r="VQF52" s="201"/>
      <c r="VQG52" s="201"/>
      <c r="VQH52" s="201"/>
      <c r="VQI52" s="201"/>
      <c r="VQJ52" s="201"/>
      <c r="VQK52" s="201"/>
      <c r="VQL52" s="201"/>
      <c r="VQM52" s="201"/>
      <c r="VQN52" s="201"/>
      <c r="VQO52" s="201"/>
      <c r="VQP52" s="201"/>
      <c r="VQQ52" s="201"/>
      <c r="VQR52" s="201"/>
      <c r="VQS52" s="201"/>
      <c r="VQT52" s="201"/>
      <c r="VQU52" s="201"/>
      <c r="VQV52" s="201"/>
      <c r="VQW52" s="201"/>
      <c r="VQX52" s="201"/>
      <c r="VQY52" s="201"/>
      <c r="VQZ52" s="201"/>
      <c r="VRA52" s="201"/>
      <c r="VRB52" s="201"/>
      <c r="VRC52" s="201"/>
      <c r="VRD52" s="201"/>
      <c r="VRE52" s="201"/>
      <c r="VRF52" s="201"/>
      <c r="VRG52" s="201"/>
      <c r="VRH52" s="201"/>
      <c r="VRI52" s="201"/>
      <c r="VRJ52" s="201"/>
      <c r="VRK52" s="201"/>
      <c r="VRL52" s="201"/>
      <c r="VRM52" s="201"/>
      <c r="VRN52" s="201"/>
      <c r="VRO52" s="201"/>
      <c r="VRP52" s="201"/>
      <c r="VRQ52" s="201"/>
      <c r="VRR52" s="201"/>
      <c r="VRS52" s="201"/>
      <c r="VRT52" s="201"/>
      <c r="VRU52" s="201"/>
      <c r="VRV52" s="201"/>
      <c r="VRW52" s="201"/>
      <c r="VRX52" s="201"/>
      <c r="VRY52" s="201"/>
      <c r="VRZ52" s="201"/>
      <c r="VSA52" s="201"/>
      <c r="VSB52" s="201"/>
      <c r="VSC52" s="201"/>
      <c r="VSD52" s="201"/>
      <c r="VSE52" s="201"/>
      <c r="VSF52" s="201"/>
      <c r="VSG52" s="201"/>
      <c r="VSH52" s="201"/>
      <c r="VSI52" s="201"/>
      <c r="VSJ52" s="201"/>
      <c r="VSK52" s="201"/>
      <c r="VSL52" s="201"/>
      <c r="VSM52" s="201"/>
      <c r="VSN52" s="201"/>
      <c r="VSO52" s="201"/>
      <c r="VSP52" s="201"/>
      <c r="VSQ52" s="201"/>
      <c r="VSR52" s="201"/>
      <c r="VSS52" s="201"/>
      <c r="VST52" s="201"/>
      <c r="VSU52" s="201"/>
      <c r="VSV52" s="201"/>
      <c r="VSW52" s="201"/>
      <c r="VSX52" s="201"/>
      <c r="VSY52" s="201"/>
      <c r="VSZ52" s="201"/>
      <c r="VTA52" s="201"/>
      <c r="VTB52" s="201"/>
      <c r="VTC52" s="201"/>
      <c r="VTD52" s="201"/>
      <c r="VTE52" s="201"/>
      <c r="VTF52" s="201"/>
      <c r="VTG52" s="201"/>
      <c r="VTH52" s="201"/>
      <c r="VTI52" s="201"/>
      <c r="VTJ52" s="201"/>
      <c r="VTK52" s="201"/>
      <c r="VTL52" s="201"/>
      <c r="VTM52" s="201"/>
      <c r="VTN52" s="201"/>
      <c r="VTO52" s="201"/>
      <c r="VTP52" s="201"/>
      <c r="VTQ52" s="201"/>
      <c r="VTR52" s="201"/>
      <c r="VTS52" s="201"/>
      <c r="VTT52" s="201"/>
      <c r="VTU52" s="201"/>
      <c r="VTV52" s="201"/>
      <c r="VTW52" s="201"/>
      <c r="VTX52" s="201"/>
      <c r="VTY52" s="201"/>
      <c r="VTZ52" s="201"/>
      <c r="VUA52" s="201"/>
      <c r="VUB52" s="201"/>
      <c r="VUC52" s="201"/>
      <c r="VUD52" s="201"/>
      <c r="VUE52" s="201"/>
      <c r="VUF52" s="201"/>
      <c r="VUG52" s="201"/>
      <c r="VUH52" s="201"/>
      <c r="VUI52" s="201"/>
      <c r="VUJ52" s="201"/>
      <c r="VUK52" s="201"/>
      <c r="VUL52" s="201"/>
      <c r="VUM52" s="201"/>
      <c r="VUN52" s="201"/>
      <c r="VUO52" s="201"/>
      <c r="VUP52" s="201"/>
      <c r="VUQ52" s="201"/>
      <c r="VUR52" s="201"/>
      <c r="VUS52" s="201"/>
      <c r="VUT52" s="201"/>
      <c r="VUU52" s="201"/>
      <c r="VUV52" s="201"/>
      <c r="VUW52" s="201"/>
      <c r="VUX52" s="201"/>
      <c r="VUY52" s="201"/>
      <c r="VUZ52" s="201"/>
      <c r="VVA52" s="201"/>
      <c r="VVB52" s="201"/>
      <c r="VVC52" s="201"/>
      <c r="VVD52" s="201"/>
      <c r="VVE52" s="201"/>
      <c r="VVF52" s="201"/>
      <c r="VVG52" s="201"/>
      <c r="VVH52" s="201"/>
      <c r="VVI52" s="201"/>
      <c r="VVJ52" s="201"/>
      <c r="VVK52" s="201"/>
      <c r="VVL52" s="201"/>
      <c r="VVM52" s="201"/>
      <c r="VVN52" s="201"/>
      <c r="VVO52" s="201"/>
      <c r="VVP52" s="201"/>
      <c r="VVQ52" s="201"/>
      <c r="VVR52" s="201"/>
      <c r="VVS52" s="201"/>
      <c r="VVT52" s="201"/>
      <c r="VVU52" s="201"/>
      <c r="VVV52" s="201"/>
      <c r="VVW52" s="201"/>
      <c r="VVX52" s="201"/>
      <c r="VVY52" s="201"/>
      <c r="VVZ52" s="201"/>
      <c r="VWA52" s="201"/>
      <c r="VWB52" s="201"/>
      <c r="VWC52" s="201"/>
      <c r="VWD52" s="201"/>
      <c r="VWE52" s="201"/>
      <c r="VWF52" s="201"/>
      <c r="VWG52" s="201"/>
      <c r="VWH52" s="201"/>
      <c r="VWI52" s="201"/>
      <c r="VWJ52" s="201"/>
      <c r="VWK52" s="201"/>
      <c r="VWL52" s="201"/>
      <c r="VWM52" s="201"/>
      <c r="VWN52" s="201"/>
      <c r="VWO52" s="201"/>
      <c r="VWP52" s="201"/>
      <c r="VWQ52" s="201"/>
      <c r="VWR52" s="201"/>
      <c r="VWS52" s="201"/>
      <c r="VWT52" s="201"/>
      <c r="VWU52" s="201"/>
      <c r="VWV52" s="201"/>
      <c r="VWW52" s="201"/>
      <c r="VWX52" s="201"/>
      <c r="VWY52" s="201"/>
      <c r="VWZ52" s="201"/>
      <c r="VXA52" s="201"/>
      <c r="VXB52" s="201"/>
      <c r="VXC52" s="201"/>
      <c r="VXD52" s="201"/>
      <c r="VXE52" s="201"/>
      <c r="VXF52" s="201"/>
      <c r="VXG52" s="201"/>
      <c r="VXH52" s="201"/>
      <c r="VXI52" s="201"/>
      <c r="VXJ52" s="201"/>
      <c r="VXK52" s="201"/>
      <c r="VXL52" s="201"/>
      <c r="VXM52" s="201"/>
      <c r="VXN52" s="201"/>
      <c r="VXO52" s="201"/>
      <c r="VXP52" s="201"/>
      <c r="VXQ52" s="201"/>
      <c r="VXR52" s="201"/>
      <c r="VXS52" s="201"/>
      <c r="VXT52" s="201"/>
      <c r="VXU52" s="201"/>
      <c r="VXV52" s="201"/>
      <c r="VXW52" s="201"/>
      <c r="VXX52" s="201"/>
      <c r="VXY52" s="201"/>
      <c r="VXZ52" s="201"/>
      <c r="VYA52" s="201"/>
      <c r="VYB52" s="201"/>
      <c r="VYC52" s="201"/>
      <c r="VYD52" s="201"/>
      <c r="VYE52" s="201"/>
      <c r="VYF52" s="201"/>
      <c r="VYG52" s="201"/>
      <c r="VYH52" s="201"/>
      <c r="VYI52" s="201"/>
      <c r="VYJ52" s="201"/>
      <c r="VYK52" s="201"/>
      <c r="VYL52" s="201"/>
      <c r="VYM52" s="201"/>
      <c r="VYN52" s="201"/>
      <c r="VYO52" s="201"/>
      <c r="VYP52" s="201"/>
      <c r="VYQ52" s="201"/>
      <c r="VYR52" s="201"/>
      <c r="VYS52" s="201"/>
      <c r="VYT52" s="201"/>
      <c r="VYU52" s="201"/>
      <c r="VYV52" s="201"/>
      <c r="VYW52" s="201"/>
      <c r="VYX52" s="201"/>
      <c r="VYY52" s="201"/>
      <c r="VYZ52" s="201"/>
      <c r="VZA52" s="201"/>
      <c r="VZB52" s="201"/>
      <c r="VZC52" s="201"/>
      <c r="VZD52" s="201"/>
      <c r="VZE52" s="201"/>
      <c r="VZF52" s="201"/>
      <c r="VZG52" s="201"/>
      <c r="VZH52" s="201"/>
      <c r="VZI52" s="201"/>
      <c r="VZJ52" s="201"/>
      <c r="VZK52" s="201"/>
      <c r="VZL52" s="201"/>
      <c r="VZM52" s="201"/>
      <c r="VZN52" s="201"/>
      <c r="VZO52" s="201"/>
      <c r="VZP52" s="201"/>
      <c r="VZQ52" s="201"/>
      <c r="VZR52" s="201"/>
      <c r="VZS52" s="201"/>
      <c r="VZT52" s="201"/>
      <c r="VZU52" s="201"/>
      <c r="VZV52" s="201"/>
      <c r="VZW52" s="201"/>
      <c r="VZX52" s="201"/>
      <c r="VZY52" s="201"/>
      <c r="VZZ52" s="201"/>
      <c r="WAA52" s="201"/>
      <c r="WAB52" s="201"/>
      <c r="WAC52" s="201"/>
      <c r="WAD52" s="201"/>
      <c r="WAE52" s="201"/>
      <c r="WAF52" s="201"/>
      <c r="WAG52" s="201"/>
      <c r="WAH52" s="201"/>
      <c r="WAI52" s="201"/>
      <c r="WAJ52" s="201"/>
      <c r="WAK52" s="201"/>
      <c r="WAL52" s="201"/>
      <c r="WAM52" s="201"/>
      <c r="WAN52" s="201"/>
      <c r="WAO52" s="201"/>
      <c r="WAP52" s="201"/>
      <c r="WAQ52" s="201"/>
      <c r="WAR52" s="201"/>
      <c r="WAS52" s="201"/>
      <c r="WAT52" s="201"/>
      <c r="WAU52" s="201"/>
      <c r="WAV52" s="201"/>
      <c r="WAW52" s="201"/>
      <c r="WAX52" s="201"/>
      <c r="WAY52" s="201"/>
      <c r="WAZ52" s="201"/>
      <c r="WBA52" s="201"/>
      <c r="WBB52" s="201"/>
      <c r="WBC52" s="201"/>
      <c r="WBD52" s="201"/>
      <c r="WBE52" s="201"/>
      <c r="WBF52" s="201"/>
      <c r="WBG52" s="201"/>
      <c r="WBH52" s="201"/>
      <c r="WBI52" s="201"/>
      <c r="WBJ52" s="201"/>
      <c r="WBK52" s="201"/>
      <c r="WBL52" s="201"/>
      <c r="WBM52" s="201"/>
      <c r="WBN52" s="201"/>
      <c r="WBO52" s="201"/>
      <c r="WBP52" s="201"/>
      <c r="WBQ52" s="201"/>
      <c r="WBR52" s="201"/>
      <c r="WBS52" s="201"/>
      <c r="WBT52" s="201"/>
      <c r="WBU52" s="201"/>
      <c r="WBV52" s="201"/>
      <c r="WBW52" s="201"/>
      <c r="WBX52" s="201"/>
      <c r="WBY52" s="201"/>
      <c r="WBZ52" s="201"/>
      <c r="WCA52" s="201"/>
      <c r="WCB52" s="201"/>
      <c r="WCC52" s="201"/>
      <c r="WCD52" s="201"/>
      <c r="WCE52" s="201"/>
      <c r="WCF52" s="201"/>
      <c r="WCG52" s="201"/>
      <c r="WCH52" s="201"/>
      <c r="WCI52" s="201"/>
      <c r="WCJ52" s="201"/>
      <c r="WCK52" s="201"/>
      <c r="WCL52" s="201"/>
      <c r="WCM52" s="201"/>
      <c r="WCN52" s="201"/>
      <c r="WCO52" s="201"/>
      <c r="WCP52" s="201"/>
      <c r="WCQ52" s="201"/>
      <c r="WCR52" s="201"/>
      <c r="WCS52" s="201"/>
      <c r="WCT52" s="201"/>
      <c r="WCU52" s="201"/>
      <c r="WCV52" s="201"/>
      <c r="WCW52" s="201"/>
      <c r="WCX52" s="201"/>
      <c r="WCY52" s="201"/>
      <c r="WCZ52" s="201"/>
      <c r="WDA52" s="201"/>
      <c r="WDB52" s="201"/>
      <c r="WDC52" s="201"/>
      <c r="WDD52" s="201"/>
      <c r="WDE52" s="201"/>
      <c r="WDF52" s="201"/>
      <c r="WDG52" s="201"/>
      <c r="WDH52" s="201"/>
      <c r="WDI52" s="201"/>
      <c r="WDJ52" s="201"/>
      <c r="WDK52" s="201"/>
      <c r="WDL52" s="201"/>
      <c r="WDM52" s="201"/>
      <c r="WDN52" s="201"/>
      <c r="WDO52" s="201"/>
      <c r="WDP52" s="201"/>
      <c r="WDQ52" s="201"/>
      <c r="WDR52" s="201"/>
      <c r="WDS52" s="201"/>
      <c r="WDT52" s="201"/>
      <c r="WDU52" s="201"/>
      <c r="WDV52" s="201"/>
      <c r="WDW52" s="201"/>
      <c r="WDX52" s="201"/>
      <c r="WDY52" s="201"/>
      <c r="WDZ52" s="201"/>
      <c r="WEA52" s="201"/>
      <c r="WEB52" s="201"/>
      <c r="WEC52" s="201"/>
      <c r="WED52" s="201"/>
      <c r="WEE52" s="201"/>
      <c r="WEF52" s="201"/>
      <c r="WEG52" s="201"/>
      <c r="WEH52" s="201"/>
      <c r="WEI52" s="201"/>
      <c r="WEJ52" s="201"/>
      <c r="WEK52" s="201"/>
      <c r="WEL52" s="201"/>
      <c r="WEM52" s="201"/>
      <c r="WEN52" s="201"/>
      <c r="WEO52" s="201"/>
      <c r="WEP52" s="201"/>
      <c r="WEQ52" s="201"/>
      <c r="WER52" s="201"/>
      <c r="WES52" s="201"/>
      <c r="WET52" s="201"/>
      <c r="WEU52" s="201"/>
      <c r="WEV52" s="201"/>
      <c r="WEW52" s="201"/>
      <c r="WEX52" s="201"/>
      <c r="WEY52" s="201"/>
      <c r="WEZ52" s="201"/>
      <c r="WFA52" s="201"/>
      <c r="WFB52" s="201"/>
      <c r="WFC52" s="201"/>
      <c r="WFD52" s="201"/>
      <c r="WFE52" s="201"/>
      <c r="WFF52" s="201"/>
      <c r="WFG52" s="201"/>
      <c r="WFH52" s="201"/>
      <c r="WFI52" s="201"/>
      <c r="WFJ52" s="201"/>
      <c r="WFK52" s="201"/>
      <c r="WFL52" s="201"/>
      <c r="WFM52" s="201"/>
      <c r="WFN52" s="201"/>
      <c r="WFO52" s="201"/>
      <c r="WFP52" s="201"/>
      <c r="WFQ52" s="201"/>
      <c r="WFR52" s="201"/>
      <c r="WFS52" s="201"/>
      <c r="WFT52" s="201"/>
      <c r="WFU52" s="201"/>
      <c r="WFV52" s="201"/>
      <c r="WFW52" s="201"/>
      <c r="WFX52" s="201"/>
      <c r="WFY52" s="201"/>
      <c r="WFZ52" s="201"/>
      <c r="WGA52" s="201"/>
      <c r="WGB52" s="201"/>
      <c r="WGC52" s="201"/>
      <c r="WGD52" s="201"/>
      <c r="WGE52" s="201"/>
      <c r="WGF52" s="201"/>
      <c r="WGG52" s="201"/>
      <c r="WGH52" s="201"/>
      <c r="WGI52" s="201"/>
      <c r="WGJ52" s="201"/>
      <c r="WGK52" s="201"/>
      <c r="WGL52" s="201"/>
      <c r="WGM52" s="201"/>
      <c r="WGN52" s="201"/>
      <c r="WGO52" s="201"/>
      <c r="WGP52" s="201"/>
      <c r="WGQ52" s="201"/>
      <c r="WGR52" s="201"/>
      <c r="WGS52" s="201"/>
      <c r="WGT52" s="201"/>
      <c r="WGU52" s="201"/>
      <c r="WGV52" s="201"/>
      <c r="WGW52" s="201"/>
      <c r="WGX52" s="201"/>
      <c r="WGY52" s="201"/>
      <c r="WGZ52" s="201"/>
      <c r="WHA52" s="201"/>
      <c r="WHB52" s="201"/>
      <c r="WHC52" s="201"/>
      <c r="WHD52" s="201"/>
      <c r="WHE52" s="201"/>
      <c r="WHF52" s="201"/>
      <c r="WHG52" s="201"/>
      <c r="WHH52" s="201"/>
      <c r="WHI52" s="201"/>
      <c r="WHJ52" s="201"/>
      <c r="WHK52" s="201"/>
      <c r="WHL52" s="201"/>
      <c r="WHM52" s="201"/>
      <c r="WHN52" s="201"/>
      <c r="WHO52" s="201"/>
      <c r="WHP52" s="201"/>
      <c r="WHQ52" s="201"/>
      <c r="WHR52" s="201"/>
      <c r="WHS52" s="201"/>
      <c r="WHT52" s="201"/>
      <c r="WHU52" s="201"/>
      <c r="WHV52" s="201"/>
      <c r="WHW52" s="201"/>
      <c r="WHX52" s="201"/>
      <c r="WHY52" s="201"/>
      <c r="WHZ52" s="201"/>
      <c r="WIA52" s="201"/>
      <c r="WIB52" s="201"/>
      <c r="WIC52" s="201"/>
      <c r="WID52" s="201"/>
      <c r="WIE52" s="201"/>
      <c r="WIF52" s="201"/>
      <c r="WIG52" s="201"/>
      <c r="WIH52" s="201"/>
      <c r="WII52" s="201"/>
      <c r="WIJ52" s="201"/>
      <c r="WIK52" s="201"/>
      <c r="WIL52" s="201"/>
      <c r="WIM52" s="201"/>
      <c r="WIN52" s="201"/>
      <c r="WIO52" s="201"/>
      <c r="WIP52" s="201"/>
      <c r="WIQ52" s="201"/>
      <c r="WIR52" s="201"/>
      <c r="WIS52" s="201"/>
      <c r="WIT52" s="201"/>
      <c r="WIU52" s="201"/>
      <c r="WIV52" s="201"/>
      <c r="WIW52" s="201"/>
      <c r="WIX52" s="201"/>
      <c r="WIY52" s="201"/>
      <c r="WIZ52" s="201"/>
      <c r="WJA52" s="201"/>
      <c r="WJB52" s="201"/>
      <c r="WJC52" s="201"/>
      <c r="WJD52" s="201"/>
      <c r="WJE52" s="201"/>
      <c r="WJF52" s="201"/>
      <c r="WJG52" s="201"/>
      <c r="WJH52" s="201"/>
      <c r="WJI52" s="201"/>
      <c r="WJJ52" s="201"/>
      <c r="WJK52" s="201"/>
      <c r="WJL52" s="201"/>
      <c r="WJM52" s="201"/>
      <c r="WJN52" s="201"/>
      <c r="WJO52" s="201"/>
      <c r="WJP52" s="201"/>
      <c r="WJQ52" s="201"/>
      <c r="WJR52" s="201"/>
      <c r="WJS52" s="201"/>
      <c r="WJT52" s="201"/>
      <c r="WJU52" s="201"/>
      <c r="WJV52" s="201"/>
      <c r="WJW52" s="201"/>
      <c r="WJX52" s="201"/>
      <c r="WJY52" s="201"/>
      <c r="WJZ52" s="201"/>
      <c r="WKA52" s="201"/>
      <c r="WKB52" s="201"/>
      <c r="WKC52" s="201"/>
      <c r="WKD52" s="201"/>
      <c r="WKE52" s="201"/>
      <c r="WKF52" s="201"/>
      <c r="WKG52" s="201"/>
      <c r="WKH52" s="201"/>
      <c r="WKI52" s="201"/>
      <c r="WKJ52" s="201"/>
      <c r="WKK52" s="201"/>
      <c r="WKL52" s="201"/>
      <c r="WKM52" s="201"/>
      <c r="WKN52" s="201"/>
      <c r="WKO52" s="201"/>
      <c r="WKP52" s="201"/>
      <c r="WKQ52" s="201"/>
      <c r="WKR52" s="201"/>
      <c r="WKS52" s="201"/>
      <c r="WKT52" s="201"/>
      <c r="WKU52" s="201"/>
      <c r="WKV52" s="201"/>
      <c r="WKW52" s="201"/>
      <c r="WKX52" s="201"/>
      <c r="WKY52" s="201"/>
      <c r="WKZ52" s="201"/>
      <c r="WLA52" s="201"/>
      <c r="WLB52" s="201"/>
      <c r="WLC52" s="201"/>
      <c r="WLD52" s="201"/>
      <c r="WLE52" s="201"/>
      <c r="WLF52" s="201"/>
      <c r="WLG52" s="201"/>
      <c r="WLH52" s="201"/>
      <c r="WLI52" s="201"/>
      <c r="WLJ52" s="201"/>
      <c r="WLK52" s="201"/>
      <c r="WLL52" s="201"/>
      <c r="WLM52" s="201"/>
      <c r="WLN52" s="201"/>
      <c r="WLO52" s="201"/>
      <c r="WLP52" s="201"/>
      <c r="WLQ52" s="201"/>
      <c r="WLR52" s="201"/>
      <c r="WLS52" s="201"/>
      <c r="WLT52" s="201"/>
      <c r="WLU52" s="201"/>
      <c r="WLV52" s="201"/>
      <c r="WLW52" s="201"/>
      <c r="WLX52" s="201"/>
      <c r="WLY52" s="201"/>
      <c r="WLZ52" s="201"/>
      <c r="WMA52" s="201"/>
      <c r="WMB52" s="201"/>
      <c r="WMC52" s="201"/>
      <c r="WMD52" s="201"/>
      <c r="WME52" s="201"/>
      <c r="WMF52" s="201"/>
      <c r="WMG52" s="201"/>
      <c r="WMH52" s="201"/>
      <c r="WMI52" s="201"/>
      <c r="WMJ52" s="201"/>
      <c r="WMK52" s="201"/>
      <c r="WML52" s="201"/>
      <c r="WMM52" s="201"/>
      <c r="WMN52" s="201"/>
      <c r="WMO52" s="201"/>
      <c r="WMP52" s="201"/>
      <c r="WMQ52" s="201"/>
      <c r="WMR52" s="201"/>
      <c r="WMS52" s="201"/>
      <c r="WMT52" s="201"/>
      <c r="WMU52" s="201"/>
      <c r="WMV52" s="201"/>
      <c r="WMW52" s="201"/>
      <c r="WMX52" s="201"/>
      <c r="WMY52" s="201"/>
      <c r="WMZ52" s="201"/>
      <c r="WNA52" s="201"/>
      <c r="WNB52" s="201"/>
      <c r="WNC52" s="201"/>
      <c r="WND52" s="201"/>
      <c r="WNE52" s="201"/>
      <c r="WNF52" s="201"/>
      <c r="WNG52" s="201"/>
      <c r="WNH52" s="201"/>
      <c r="WNI52" s="201"/>
      <c r="WNJ52" s="201"/>
      <c r="WNK52" s="201"/>
      <c r="WNL52" s="201"/>
      <c r="WNM52" s="201"/>
      <c r="WNN52" s="201"/>
      <c r="WNO52" s="201"/>
      <c r="WNP52" s="201"/>
      <c r="WNQ52" s="201"/>
      <c r="WNR52" s="201"/>
      <c r="WNS52" s="201"/>
      <c r="WNT52" s="201"/>
      <c r="WNU52" s="201"/>
      <c r="WNV52" s="201"/>
      <c r="WNW52" s="201"/>
      <c r="WNX52" s="201"/>
      <c r="WNY52" s="201"/>
      <c r="WNZ52" s="201"/>
      <c r="WOA52" s="201"/>
      <c r="WOB52" s="201"/>
      <c r="WOC52" s="201"/>
      <c r="WOD52" s="201"/>
      <c r="WOE52" s="201"/>
      <c r="WOF52" s="201"/>
      <c r="WOG52" s="201"/>
      <c r="WOH52" s="201"/>
      <c r="WOI52" s="201"/>
      <c r="WOJ52" s="201"/>
      <c r="WOK52" s="201"/>
      <c r="WOL52" s="201"/>
      <c r="WOM52" s="201"/>
      <c r="WON52" s="201"/>
      <c r="WOO52" s="201"/>
      <c r="WOP52" s="201"/>
      <c r="WOQ52" s="201"/>
      <c r="WOR52" s="201"/>
      <c r="WOS52" s="201"/>
      <c r="WOT52" s="201"/>
      <c r="WOU52" s="201"/>
      <c r="WOV52" s="201"/>
      <c r="WOW52" s="201"/>
      <c r="WOX52" s="201"/>
      <c r="WOY52" s="201"/>
      <c r="WOZ52" s="201"/>
      <c r="WPA52" s="201"/>
      <c r="WPB52" s="201"/>
      <c r="WPC52" s="201"/>
      <c r="WPD52" s="201"/>
      <c r="WPE52" s="201"/>
      <c r="WPF52" s="201"/>
      <c r="WPG52" s="201"/>
      <c r="WPH52" s="201"/>
      <c r="WPI52" s="201"/>
      <c r="WPJ52" s="201"/>
      <c r="WPK52" s="201"/>
      <c r="WPL52" s="201"/>
      <c r="WPM52" s="201"/>
      <c r="WPN52" s="201"/>
      <c r="WPO52" s="201"/>
      <c r="WPP52" s="201"/>
      <c r="WPQ52" s="201"/>
      <c r="WPR52" s="201"/>
      <c r="WPS52" s="201"/>
      <c r="WPT52" s="201"/>
      <c r="WPU52" s="201"/>
      <c r="WPV52" s="201"/>
      <c r="WPW52" s="201"/>
      <c r="WPX52" s="201"/>
      <c r="WPY52" s="201"/>
      <c r="WPZ52" s="201"/>
      <c r="WQA52" s="201"/>
      <c r="WQB52" s="201"/>
      <c r="WQC52" s="201"/>
      <c r="WQD52" s="201"/>
      <c r="WQE52" s="201"/>
      <c r="WQF52" s="201"/>
      <c r="WQG52" s="201"/>
      <c r="WQH52" s="201"/>
      <c r="WQI52" s="201"/>
      <c r="WQJ52" s="201"/>
      <c r="WQK52" s="201"/>
      <c r="WQL52" s="201"/>
      <c r="WQM52" s="201"/>
      <c r="WQN52" s="201"/>
      <c r="WQO52" s="201"/>
      <c r="WQP52" s="201"/>
      <c r="WQQ52" s="201"/>
      <c r="WQR52" s="201"/>
      <c r="WQS52" s="201"/>
      <c r="WQT52" s="201"/>
      <c r="WQU52" s="201"/>
      <c r="WQV52" s="201"/>
      <c r="WQW52" s="201"/>
      <c r="WQX52" s="201"/>
      <c r="WQY52" s="201"/>
      <c r="WQZ52" s="201"/>
      <c r="WRA52" s="201"/>
      <c r="WRB52" s="201"/>
      <c r="WRC52" s="201"/>
      <c r="WRD52" s="201"/>
      <c r="WRE52" s="201"/>
      <c r="WRF52" s="201"/>
      <c r="WRG52" s="201"/>
      <c r="WRH52" s="201"/>
      <c r="WRI52" s="201"/>
      <c r="WRJ52" s="201"/>
      <c r="WRK52" s="201"/>
      <c r="WRL52" s="201"/>
      <c r="WRM52" s="201"/>
      <c r="WRN52" s="201"/>
      <c r="WRO52" s="201"/>
      <c r="WRP52" s="201"/>
      <c r="WRQ52" s="201"/>
      <c r="WRR52" s="201"/>
      <c r="WRS52" s="201"/>
      <c r="WRT52" s="201"/>
      <c r="WRU52" s="201"/>
      <c r="WRV52" s="201"/>
      <c r="WRW52" s="201"/>
      <c r="WRX52" s="201"/>
      <c r="WRY52" s="201"/>
      <c r="WRZ52" s="201"/>
      <c r="WSA52" s="201"/>
      <c r="WSB52" s="201"/>
      <c r="WSC52" s="201"/>
      <c r="WSD52" s="201"/>
      <c r="WSE52" s="201"/>
      <c r="WSF52" s="201"/>
      <c r="WSG52" s="201"/>
      <c r="WSH52" s="201"/>
      <c r="WSI52" s="201"/>
      <c r="WSJ52" s="201"/>
      <c r="WSK52" s="201"/>
      <c r="WSL52" s="201"/>
      <c r="WSM52" s="201"/>
      <c r="WSN52" s="201"/>
      <c r="WSO52" s="201"/>
      <c r="WSP52" s="201"/>
      <c r="WSQ52" s="201"/>
      <c r="WSR52" s="201"/>
      <c r="WSS52" s="201"/>
      <c r="WST52" s="201"/>
      <c r="WSU52" s="201"/>
      <c r="WSV52" s="201"/>
      <c r="WSW52" s="201"/>
      <c r="WSX52" s="201"/>
      <c r="WSY52" s="201"/>
      <c r="WSZ52" s="201"/>
      <c r="WTA52" s="201"/>
      <c r="WTB52" s="201"/>
      <c r="WTC52" s="201"/>
      <c r="WTD52" s="201"/>
      <c r="WTE52" s="201"/>
      <c r="WTF52" s="201"/>
      <c r="WTG52" s="201"/>
      <c r="WTH52" s="201"/>
      <c r="WTI52" s="201"/>
      <c r="WTJ52" s="201"/>
      <c r="WTK52" s="201"/>
      <c r="WTL52" s="201"/>
      <c r="WTM52" s="201"/>
      <c r="WTN52" s="201"/>
      <c r="WTO52" s="201"/>
      <c r="WTP52" s="201"/>
      <c r="WTQ52" s="201"/>
      <c r="WTR52" s="201"/>
      <c r="WTS52" s="201"/>
      <c r="WTT52" s="201"/>
      <c r="WTU52" s="201"/>
      <c r="WTV52" s="201"/>
      <c r="WTW52" s="201"/>
      <c r="WTX52" s="201"/>
      <c r="WTY52" s="201"/>
      <c r="WTZ52" s="201"/>
      <c r="WUA52" s="201"/>
      <c r="WUB52" s="201"/>
      <c r="WUC52" s="201"/>
      <c r="WUD52" s="201"/>
      <c r="WUE52" s="201"/>
      <c r="WUF52" s="201"/>
      <c r="WUG52" s="201"/>
      <c r="WUH52" s="201"/>
      <c r="WUI52" s="201"/>
      <c r="WUJ52" s="201"/>
      <c r="WUK52" s="201"/>
      <c r="WUL52" s="201"/>
      <c r="WUM52" s="201"/>
      <c r="WUN52" s="201"/>
      <c r="WUO52" s="201"/>
      <c r="WUP52" s="201"/>
      <c r="WUQ52" s="201"/>
      <c r="WUR52" s="201"/>
      <c r="WUS52" s="201"/>
      <c r="WUT52" s="201"/>
      <c r="WUU52" s="201"/>
      <c r="WUV52" s="201"/>
      <c r="WUW52" s="201"/>
      <c r="WUX52" s="201"/>
      <c r="WUY52" s="201"/>
      <c r="WUZ52" s="201"/>
      <c r="WVA52" s="201"/>
      <c r="WVB52" s="201"/>
      <c r="WVC52" s="201"/>
      <c r="WVD52" s="201"/>
      <c r="WVE52" s="201"/>
      <c r="WVF52" s="201"/>
      <c r="WVG52" s="201"/>
      <c r="WVH52" s="201"/>
      <c r="WVI52" s="201"/>
      <c r="WVJ52" s="201"/>
      <c r="WVK52" s="201"/>
      <c r="WVL52" s="201"/>
      <c r="WVM52" s="201"/>
      <c r="WVN52" s="201"/>
      <c r="WVO52" s="201"/>
      <c r="WVP52" s="201"/>
      <c r="WVQ52" s="201"/>
      <c r="WVR52" s="201"/>
      <c r="WVS52" s="201"/>
      <c r="WVT52" s="201"/>
      <c r="WVU52" s="201"/>
      <c r="WVV52" s="201"/>
      <c r="WVW52" s="201"/>
      <c r="WVX52" s="201"/>
      <c r="WVY52" s="201"/>
      <c r="WVZ52" s="201"/>
      <c r="WWA52" s="201"/>
      <c r="WWB52" s="201"/>
      <c r="WWC52" s="201"/>
      <c r="WWD52" s="201"/>
      <c r="WWE52" s="201"/>
      <c r="WWF52" s="201"/>
      <c r="WWG52" s="201"/>
      <c r="WWH52" s="201"/>
      <c r="WWI52" s="201"/>
      <c r="WWJ52" s="201"/>
      <c r="WWK52" s="201"/>
      <c r="WWL52" s="201"/>
      <c r="WWM52" s="201"/>
      <c r="WWN52" s="201"/>
      <c r="WWO52" s="201"/>
      <c r="WWP52" s="201"/>
      <c r="WWQ52" s="201"/>
      <c r="WWR52" s="201"/>
      <c r="WWS52" s="201"/>
      <c r="WWT52" s="201"/>
      <c r="WWU52" s="201"/>
      <c r="WWV52" s="201"/>
      <c r="WWW52" s="201"/>
      <c r="WWX52" s="201"/>
      <c r="WWY52" s="201"/>
      <c r="WWZ52" s="201"/>
      <c r="WXA52" s="201"/>
      <c r="WXB52" s="201"/>
      <c r="WXC52" s="201"/>
      <c r="WXD52" s="201"/>
      <c r="WXE52" s="201"/>
      <c r="WXF52" s="201"/>
      <c r="WXG52" s="201"/>
      <c r="WXH52" s="201"/>
      <c r="WXI52" s="201"/>
      <c r="WXJ52" s="201"/>
      <c r="WXK52" s="201"/>
      <c r="WXL52" s="201"/>
      <c r="WXM52" s="201"/>
      <c r="WXN52" s="201"/>
      <c r="WXO52" s="201"/>
      <c r="WXP52" s="201"/>
      <c r="WXQ52" s="201"/>
      <c r="WXR52" s="201"/>
      <c r="WXS52" s="201"/>
      <c r="WXT52" s="201"/>
      <c r="WXU52" s="201"/>
      <c r="WXV52" s="201"/>
      <c r="WXW52" s="201"/>
      <c r="WXX52" s="201"/>
      <c r="WXY52" s="201"/>
      <c r="WXZ52" s="201"/>
      <c r="WYA52" s="201"/>
      <c r="WYB52" s="201"/>
      <c r="WYC52" s="201"/>
      <c r="WYD52" s="201"/>
      <c r="WYE52" s="201"/>
      <c r="WYF52" s="201"/>
      <c r="WYG52" s="201"/>
      <c r="WYH52" s="201"/>
      <c r="WYI52" s="201"/>
      <c r="WYJ52" s="201"/>
      <c r="WYK52" s="201"/>
      <c r="WYL52" s="201"/>
      <c r="WYM52" s="201"/>
      <c r="WYN52" s="201"/>
      <c r="WYO52" s="201"/>
      <c r="WYP52" s="201"/>
      <c r="WYQ52" s="201"/>
      <c r="WYR52" s="201"/>
      <c r="WYS52" s="201"/>
      <c r="WYT52" s="201"/>
      <c r="WYU52" s="201"/>
      <c r="WYV52" s="201"/>
      <c r="WYW52" s="201"/>
      <c r="WYX52" s="201"/>
      <c r="WYY52" s="201"/>
      <c r="WYZ52" s="201"/>
      <c r="WZA52" s="201"/>
      <c r="WZB52" s="201"/>
      <c r="WZC52" s="201"/>
      <c r="WZD52" s="201"/>
      <c r="WZE52" s="201"/>
      <c r="WZF52" s="201"/>
      <c r="WZG52" s="201"/>
      <c r="WZH52" s="201"/>
      <c r="WZI52" s="201"/>
      <c r="WZJ52" s="201"/>
      <c r="WZK52" s="201"/>
      <c r="WZL52" s="201"/>
      <c r="WZM52" s="201"/>
      <c r="WZN52" s="201"/>
      <c r="WZO52" s="201"/>
      <c r="WZP52" s="201"/>
      <c r="WZQ52" s="201"/>
      <c r="WZR52" s="201"/>
      <c r="WZS52" s="201"/>
      <c r="WZT52" s="201"/>
      <c r="WZU52" s="201"/>
      <c r="WZV52" s="201"/>
      <c r="WZW52" s="201"/>
      <c r="WZX52" s="201"/>
      <c r="WZY52" s="201"/>
      <c r="WZZ52" s="201"/>
      <c r="XAA52" s="201"/>
      <c r="XAB52" s="201"/>
      <c r="XAC52" s="201"/>
      <c r="XAD52" s="201"/>
      <c r="XAE52" s="201"/>
      <c r="XAF52" s="201"/>
      <c r="XAG52" s="201"/>
      <c r="XAH52" s="201"/>
      <c r="XAI52" s="201"/>
      <c r="XAJ52" s="201"/>
      <c r="XAK52" s="201"/>
      <c r="XAL52" s="201"/>
      <c r="XAM52" s="201"/>
      <c r="XAN52" s="201"/>
      <c r="XAO52" s="201"/>
      <c r="XAP52" s="201"/>
      <c r="XAQ52" s="201"/>
      <c r="XAR52" s="201"/>
      <c r="XAS52" s="201"/>
      <c r="XAT52" s="201"/>
      <c r="XAU52" s="201"/>
      <c r="XAV52" s="201"/>
      <c r="XAW52" s="201"/>
      <c r="XAX52" s="201"/>
      <c r="XAY52" s="201"/>
      <c r="XAZ52" s="201"/>
      <c r="XBA52" s="201"/>
      <c r="XBB52" s="201"/>
      <c r="XBC52" s="201"/>
      <c r="XBD52" s="201"/>
      <c r="XBE52" s="201"/>
      <c r="XBF52" s="201"/>
      <c r="XBG52" s="201"/>
      <c r="XBH52" s="201"/>
      <c r="XBI52" s="201"/>
      <c r="XBJ52" s="201"/>
      <c r="XBK52" s="201"/>
      <c r="XBL52" s="201"/>
      <c r="XBM52" s="201"/>
      <c r="XBN52" s="201"/>
      <c r="XBO52" s="201"/>
      <c r="XBP52" s="201"/>
      <c r="XBQ52" s="201"/>
      <c r="XBR52" s="201"/>
      <c r="XBS52" s="201"/>
      <c r="XBT52" s="201"/>
      <c r="XBU52" s="201"/>
      <c r="XBV52" s="201"/>
      <c r="XBW52" s="201"/>
      <c r="XBX52" s="201"/>
      <c r="XBY52" s="201"/>
      <c r="XBZ52" s="201"/>
      <c r="XCA52" s="201"/>
      <c r="XCB52" s="201"/>
      <c r="XCC52" s="201"/>
      <c r="XCD52" s="201"/>
      <c r="XCE52" s="201"/>
      <c r="XCF52" s="201"/>
      <c r="XCG52" s="201"/>
      <c r="XCH52" s="201"/>
      <c r="XCI52" s="201"/>
      <c r="XCJ52" s="201"/>
      <c r="XCK52" s="201"/>
      <c r="XCL52" s="201"/>
      <c r="XCM52" s="201"/>
      <c r="XCN52" s="201"/>
      <c r="XCO52" s="201"/>
      <c r="XCP52" s="201"/>
      <c r="XCQ52" s="201"/>
      <c r="XCR52" s="201"/>
      <c r="XCS52" s="201"/>
      <c r="XCT52" s="201"/>
      <c r="XCU52" s="201"/>
      <c r="XCV52" s="201"/>
      <c r="XCW52" s="201"/>
      <c r="XCX52" s="201"/>
      <c r="XCY52" s="201"/>
      <c r="XCZ52" s="201"/>
      <c r="XDA52" s="201"/>
      <c r="XDB52" s="201"/>
      <c r="XDC52" s="201"/>
      <c r="XDD52" s="201"/>
      <c r="XDE52" s="201"/>
      <c r="XDF52" s="201"/>
      <c r="XDG52" s="201"/>
      <c r="XDH52" s="201"/>
      <c r="XDI52" s="201"/>
      <c r="XDJ52" s="201"/>
      <c r="XDK52" s="201"/>
      <c r="XDL52" s="201"/>
      <c r="XDM52" s="201"/>
      <c r="XDN52" s="201"/>
      <c r="XDO52" s="201"/>
      <c r="XDP52" s="201"/>
      <c r="XDQ52" s="201"/>
      <c r="XDR52" s="201"/>
      <c r="XDS52" s="201"/>
      <c r="XDT52" s="201"/>
      <c r="XDU52" s="201"/>
      <c r="XDV52" s="201"/>
      <c r="XDW52" s="201"/>
      <c r="XDX52" s="201"/>
      <c r="XDY52" s="201"/>
      <c r="XDZ52" s="201"/>
      <c r="XEA52" s="201"/>
      <c r="XEB52" s="201"/>
    </row>
    <row r="53" spans="1:16356" s="12" customFormat="1" ht="138" customHeight="1" x14ac:dyDescent="0.45">
      <c r="A53" s="50">
        <v>1</v>
      </c>
      <c r="B53" s="398" t="s">
        <v>73</v>
      </c>
      <c r="C53" s="402" t="s">
        <v>22</v>
      </c>
      <c r="D53" s="403" t="s">
        <v>97</v>
      </c>
      <c r="E53" s="38" t="s">
        <v>901</v>
      </c>
      <c r="F53" s="43">
        <v>1.06</v>
      </c>
      <c r="G53" s="39">
        <v>7354.366</v>
      </c>
      <c r="H53" s="40">
        <v>92</v>
      </c>
      <c r="I53" s="39">
        <f>ROUND(G53*H53/100,5)</f>
        <v>6766.0167199999996</v>
      </c>
      <c r="J53" s="39"/>
      <c r="K53" s="39"/>
      <c r="L53" s="408" t="s">
        <v>903</v>
      </c>
      <c r="M53" s="41">
        <v>6</v>
      </c>
      <c r="N53" s="408"/>
      <c r="O53" s="353">
        <v>6</v>
      </c>
      <c r="P53" s="359"/>
      <c r="Q53" s="353">
        <v>4</v>
      </c>
      <c r="R53" s="353"/>
      <c r="S53" s="353"/>
      <c r="T53" s="353"/>
      <c r="U53" s="353">
        <f t="shared" si="2"/>
        <v>210</v>
      </c>
      <c r="V53" s="131"/>
      <c r="X53" s="452">
        <f t="shared" si="1"/>
        <v>0</v>
      </c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</row>
    <row r="54" spans="1:16356" s="233" customFormat="1" ht="75.75" customHeight="1" x14ac:dyDescent="0.45">
      <c r="A54" s="201">
        <v>1</v>
      </c>
      <c r="B54" s="343" t="s">
        <v>224</v>
      </c>
      <c r="C54" s="226" t="s">
        <v>22</v>
      </c>
      <c r="D54" s="227" t="s">
        <v>1215</v>
      </c>
      <c r="E54" s="227" t="s">
        <v>1215</v>
      </c>
      <c r="F54" s="228">
        <f>F55+F56</f>
        <v>1.4039999999999999</v>
      </c>
      <c r="G54" s="229">
        <f>G55+G56</f>
        <v>15038.515200000002</v>
      </c>
      <c r="H54" s="230">
        <v>92</v>
      </c>
      <c r="I54" s="229">
        <f>I55+I56</f>
        <v>13835.43398</v>
      </c>
      <c r="J54" s="229">
        <f t="shared" ref="J54:K54" si="19">J55+J56</f>
        <v>0</v>
      </c>
      <c r="K54" s="229">
        <f t="shared" si="19"/>
        <v>0</v>
      </c>
      <c r="L54" s="73" t="s">
        <v>274</v>
      </c>
      <c r="M54" s="73"/>
      <c r="N54" s="74" t="s">
        <v>1393</v>
      </c>
      <c r="O54" s="358"/>
      <c r="P54" s="357"/>
      <c r="Q54" s="357"/>
      <c r="R54" s="357"/>
      <c r="S54" s="357"/>
      <c r="T54" s="358"/>
      <c r="U54" s="351"/>
      <c r="V54" s="128"/>
      <c r="W54" s="218"/>
      <c r="X54" s="452">
        <f t="shared" si="1"/>
        <v>0</v>
      </c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  <c r="GB54" s="218"/>
      <c r="GC54" s="218"/>
      <c r="GD54" s="218"/>
      <c r="GE54" s="218"/>
      <c r="GF54" s="218"/>
      <c r="GG54" s="218"/>
      <c r="GH54" s="218"/>
      <c r="GI54" s="218"/>
      <c r="GJ54" s="218"/>
      <c r="GK54" s="218"/>
      <c r="GL54" s="218"/>
      <c r="GM54" s="218"/>
      <c r="GN54" s="218"/>
      <c r="GO54" s="218"/>
      <c r="GP54" s="218"/>
      <c r="GQ54" s="218"/>
      <c r="GR54" s="218"/>
      <c r="GS54" s="218"/>
      <c r="GT54" s="218"/>
      <c r="GU54" s="218"/>
      <c r="GV54" s="218"/>
      <c r="GW54" s="218"/>
      <c r="GX54" s="218"/>
      <c r="GY54" s="218"/>
      <c r="GZ54" s="218"/>
      <c r="HA54" s="218"/>
      <c r="HB54" s="218"/>
      <c r="HC54" s="218"/>
      <c r="HD54" s="218"/>
      <c r="HE54" s="218"/>
      <c r="HF54" s="218"/>
      <c r="HG54" s="218"/>
      <c r="HH54" s="218"/>
      <c r="HI54" s="218"/>
      <c r="HJ54" s="218"/>
      <c r="HK54" s="218"/>
      <c r="HL54" s="218"/>
      <c r="HM54" s="218"/>
      <c r="HN54" s="218"/>
      <c r="HO54" s="218"/>
      <c r="HP54" s="218"/>
      <c r="HQ54" s="218"/>
      <c r="HR54" s="218"/>
      <c r="HS54" s="218"/>
      <c r="HT54" s="218"/>
      <c r="HU54" s="218"/>
      <c r="HV54" s="218"/>
      <c r="HW54" s="218"/>
      <c r="HX54" s="218"/>
      <c r="HY54" s="218"/>
      <c r="HZ54" s="218"/>
      <c r="IA54" s="218"/>
      <c r="IB54" s="218"/>
      <c r="IC54" s="218"/>
      <c r="ID54" s="218"/>
      <c r="IE54" s="218"/>
      <c r="IF54" s="218"/>
      <c r="IG54" s="218"/>
      <c r="IH54" s="218"/>
      <c r="II54" s="218"/>
      <c r="IJ54" s="218"/>
      <c r="IK54" s="218"/>
      <c r="IL54" s="218"/>
      <c r="IM54" s="218"/>
      <c r="IN54" s="218"/>
      <c r="IO54" s="218"/>
      <c r="IP54" s="218"/>
      <c r="IQ54" s="218"/>
      <c r="IR54" s="218"/>
      <c r="IS54" s="218"/>
      <c r="IT54" s="218"/>
      <c r="IU54" s="218"/>
      <c r="IV54" s="218"/>
      <c r="IW54" s="218"/>
      <c r="IX54" s="218"/>
      <c r="IY54" s="218"/>
      <c r="IZ54" s="218"/>
      <c r="JA54" s="218"/>
      <c r="JB54" s="218"/>
      <c r="JC54" s="218"/>
      <c r="JD54" s="218"/>
      <c r="JE54" s="218"/>
      <c r="JF54" s="218"/>
      <c r="JG54" s="218"/>
      <c r="JH54" s="218"/>
      <c r="JI54" s="218"/>
      <c r="JJ54" s="218"/>
      <c r="JK54" s="218"/>
      <c r="JL54" s="218"/>
      <c r="JM54" s="218"/>
      <c r="JN54" s="218"/>
      <c r="JO54" s="218"/>
      <c r="JP54" s="218"/>
      <c r="JQ54" s="218"/>
      <c r="JR54" s="218"/>
      <c r="JS54" s="218"/>
      <c r="JT54" s="218"/>
      <c r="JU54" s="218"/>
      <c r="JV54" s="218"/>
      <c r="JW54" s="218"/>
      <c r="JX54" s="218"/>
      <c r="JY54" s="218"/>
      <c r="JZ54" s="218"/>
      <c r="KA54" s="218"/>
      <c r="KB54" s="218"/>
      <c r="KC54" s="218"/>
      <c r="KD54" s="218"/>
      <c r="KE54" s="218"/>
      <c r="KF54" s="218"/>
      <c r="KG54" s="218"/>
      <c r="KH54" s="218"/>
      <c r="KI54" s="218"/>
      <c r="KJ54" s="218"/>
      <c r="KK54" s="218"/>
      <c r="KL54" s="218"/>
      <c r="KM54" s="218"/>
      <c r="KN54" s="218"/>
      <c r="KO54" s="218"/>
      <c r="KP54" s="218"/>
      <c r="KQ54" s="218"/>
      <c r="KR54" s="218"/>
      <c r="KS54" s="218"/>
      <c r="KT54" s="218"/>
      <c r="KU54" s="218"/>
      <c r="KV54" s="218"/>
      <c r="KW54" s="218"/>
      <c r="KX54" s="218"/>
      <c r="KY54" s="218"/>
      <c r="KZ54" s="218"/>
      <c r="LA54" s="218"/>
      <c r="LB54" s="218"/>
      <c r="LC54" s="218"/>
      <c r="LD54" s="218"/>
      <c r="LE54" s="218"/>
      <c r="LF54" s="218"/>
      <c r="LG54" s="218"/>
      <c r="LH54" s="218"/>
      <c r="LI54" s="218"/>
      <c r="LJ54" s="218"/>
      <c r="LK54" s="218"/>
      <c r="LL54" s="218"/>
      <c r="LM54" s="218"/>
      <c r="LN54" s="218"/>
      <c r="LO54" s="218"/>
      <c r="LP54" s="218"/>
      <c r="LQ54" s="218"/>
      <c r="LR54" s="218"/>
      <c r="LS54" s="218"/>
      <c r="LT54" s="218"/>
      <c r="LU54" s="218"/>
      <c r="LV54" s="218"/>
      <c r="LW54" s="218"/>
      <c r="LX54" s="218"/>
      <c r="LY54" s="218"/>
      <c r="LZ54" s="218"/>
      <c r="MA54" s="218"/>
      <c r="MB54" s="218"/>
      <c r="MC54" s="218"/>
      <c r="MD54" s="218"/>
      <c r="ME54" s="218"/>
      <c r="MF54" s="218"/>
      <c r="MG54" s="218"/>
      <c r="MH54" s="218"/>
      <c r="MI54" s="218"/>
      <c r="MJ54" s="218"/>
      <c r="MK54" s="218"/>
      <c r="ML54" s="218"/>
      <c r="MM54" s="218"/>
      <c r="MN54" s="218"/>
      <c r="MO54" s="218"/>
      <c r="MP54" s="218"/>
      <c r="MQ54" s="218"/>
      <c r="MR54" s="218"/>
      <c r="MS54" s="218"/>
      <c r="MT54" s="218"/>
      <c r="MU54" s="218"/>
      <c r="MV54" s="218"/>
      <c r="MW54" s="218"/>
      <c r="MX54" s="218"/>
      <c r="MY54" s="218"/>
      <c r="MZ54" s="218"/>
      <c r="NA54" s="218"/>
      <c r="NB54" s="218"/>
      <c r="NC54" s="218"/>
      <c r="ND54" s="218"/>
      <c r="NE54" s="218"/>
      <c r="NF54" s="218"/>
      <c r="NG54" s="218"/>
      <c r="NH54" s="218"/>
      <c r="NI54" s="218"/>
      <c r="NJ54" s="218"/>
      <c r="NK54" s="218"/>
      <c r="NL54" s="218"/>
      <c r="NM54" s="218"/>
      <c r="NN54" s="218"/>
      <c r="NO54" s="218"/>
      <c r="NP54" s="218"/>
      <c r="NQ54" s="218"/>
      <c r="NR54" s="218"/>
      <c r="NS54" s="218"/>
      <c r="NT54" s="218"/>
      <c r="NU54" s="218"/>
      <c r="NV54" s="218"/>
      <c r="NW54" s="218"/>
      <c r="NX54" s="218"/>
      <c r="NY54" s="218"/>
      <c r="NZ54" s="218"/>
      <c r="OA54" s="218"/>
      <c r="OB54" s="218"/>
      <c r="OC54" s="218"/>
      <c r="OD54" s="218"/>
      <c r="OE54" s="218"/>
      <c r="OF54" s="218"/>
      <c r="OG54" s="218"/>
      <c r="OH54" s="218"/>
      <c r="OI54" s="218"/>
      <c r="OJ54" s="218"/>
      <c r="OK54" s="218"/>
      <c r="OL54" s="218"/>
      <c r="OM54" s="218"/>
      <c r="ON54" s="218"/>
      <c r="OO54" s="218"/>
      <c r="OP54" s="218"/>
      <c r="OQ54" s="218"/>
      <c r="OR54" s="218"/>
      <c r="OS54" s="218"/>
      <c r="OT54" s="218"/>
      <c r="OU54" s="218"/>
      <c r="OV54" s="218"/>
      <c r="OW54" s="218"/>
      <c r="OX54" s="218"/>
      <c r="OY54" s="218"/>
      <c r="OZ54" s="218"/>
      <c r="PA54" s="218"/>
      <c r="PB54" s="218"/>
      <c r="PC54" s="218"/>
      <c r="PD54" s="218"/>
      <c r="PE54" s="218"/>
      <c r="PF54" s="218"/>
      <c r="PG54" s="218"/>
      <c r="PH54" s="218"/>
      <c r="PI54" s="218"/>
      <c r="PJ54" s="218"/>
      <c r="PK54" s="218"/>
      <c r="PL54" s="218"/>
      <c r="PM54" s="218"/>
      <c r="PN54" s="218"/>
      <c r="PO54" s="218"/>
      <c r="PP54" s="218"/>
      <c r="PQ54" s="218"/>
      <c r="PR54" s="218"/>
      <c r="PS54" s="218"/>
      <c r="PT54" s="218"/>
      <c r="PU54" s="218"/>
      <c r="PV54" s="218"/>
      <c r="PW54" s="218"/>
      <c r="PX54" s="218"/>
      <c r="PY54" s="218"/>
      <c r="PZ54" s="218"/>
      <c r="QA54" s="218"/>
      <c r="QB54" s="218"/>
      <c r="QC54" s="218"/>
      <c r="QD54" s="218"/>
      <c r="QE54" s="218"/>
      <c r="QF54" s="218"/>
      <c r="QG54" s="218"/>
      <c r="QH54" s="218"/>
      <c r="QI54" s="218"/>
      <c r="QJ54" s="218"/>
      <c r="QK54" s="218"/>
      <c r="QL54" s="218"/>
      <c r="QM54" s="218"/>
      <c r="QN54" s="218"/>
      <c r="QO54" s="218"/>
      <c r="QP54" s="218"/>
      <c r="QQ54" s="218"/>
      <c r="QR54" s="218"/>
      <c r="QS54" s="218"/>
      <c r="QT54" s="218"/>
      <c r="QU54" s="218"/>
      <c r="QV54" s="218"/>
      <c r="QW54" s="218"/>
      <c r="QX54" s="218"/>
      <c r="QY54" s="218"/>
      <c r="QZ54" s="218"/>
      <c r="RA54" s="218"/>
      <c r="RB54" s="218"/>
      <c r="RC54" s="218"/>
      <c r="RD54" s="218"/>
      <c r="RE54" s="218"/>
      <c r="RF54" s="218"/>
      <c r="RG54" s="218"/>
      <c r="RH54" s="218"/>
      <c r="RI54" s="218"/>
      <c r="RJ54" s="218"/>
      <c r="RK54" s="218"/>
      <c r="RL54" s="218"/>
      <c r="RM54" s="218"/>
      <c r="RN54" s="218"/>
      <c r="RO54" s="218"/>
      <c r="RP54" s="218"/>
      <c r="RQ54" s="218"/>
      <c r="RR54" s="218"/>
      <c r="RS54" s="218"/>
      <c r="RT54" s="218"/>
      <c r="RU54" s="218"/>
      <c r="RV54" s="218"/>
      <c r="RW54" s="218"/>
      <c r="RX54" s="218"/>
      <c r="RY54" s="218"/>
      <c r="RZ54" s="218"/>
      <c r="SA54" s="218"/>
      <c r="SB54" s="218"/>
      <c r="SC54" s="218"/>
      <c r="SD54" s="218"/>
      <c r="SE54" s="218"/>
      <c r="SF54" s="218"/>
      <c r="SG54" s="218"/>
      <c r="SH54" s="218"/>
      <c r="SI54" s="218"/>
      <c r="SJ54" s="218"/>
      <c r="SK54" s="218"/>
      <c r="SL54" s="218"/>
      <c r="SM54" s="218"/>
      <c r="SN54" s="218"/>
      <c r="SO54" s="218"/>
      <c r="SP54" s="218"/>
      <c r="SQ54" s="218"/>
      <c r="SR54" s="218"/>
      <c r="SS54" s="218"/>
      <c r="ST54" s="218"/>
      <c r="SU54" s="218"/>
      <c r="SV54" s="218"/>
      <c r="SW54" s="218"/>
      <c r="SX54" s="218"/>
      <c r="SY54" s="218"/>
      <c r="SZ54" s="218"/>
      <c r="TA54" s="218"/>
      <c r="TB54" s="218"/>
      <c r="TC54" s="218"/>
      <c r="TD54" s="218"/>
      <c r="TE54" s="218"/>
      <c r="TF54" s="218"/>
      <c r="TG54" s="218"/>
      <c r="TH54" s="218"/>
      <c r="TI54" s="218"/>
      <c r="TJ54" s="218"/>
      <c r="TK54" s="218"/>
      <c r="TL54" s="218"/>
      <c r="TM54" s="218"/>
      <c r="TN54" s="218"/>
      <c r="TO54" s="218"/>
      <c r="TP54" s="218"/>
      <c r="TQ54" s="218"/>
      <c r="TR54" s="218"/>
      <c r="TS54" s="218"/>
      <c r="TT54" s="218"/>
      <c r="TU54" s="218"/>
      <c r="TV54" s="218"/>
      <c r="TW54" s="218"/>
      <c r="TX54" s="218"/>
      <c r="TY54" s="218"/>
      <c r="TZ54" s="218"/>
      <c r="UA54" s="218"/>
      <c r="UB54" s="218"/>
      <c r="UC54" s="218"/>
      <c r="UD54" s="218"/>
      <c r="UE54" s="218"/>
      <c r="UF54" s="218"/>
      <c r="UG54" s="218"/>
      <c r="UH54" s="218"/>
      <c r="UI54" s="218"/>
      <c r="UJ54" s="218"/>
      <c r="UK54" s="218"/>
      <c r="UL54" s="218"/>
      <c r="UM54" s="218"/>
      <c r="UN54" s="218"/>
      <c r="UO54" s="218"/>
      <c r="UP54" s="218"/>
      <c r="UQ54" s="218"/>
      <c r="UR54" s="218"/>
      <c r="US54" s="218"/>
      <c r="UT54" s="218"/>
      <c r="UU54" s="218"/>
      <c r="UV54" s="218"/>
      <c r="UW54" s="218"/>
      <c r="UX54" s="218"/>
      <c r="UY54" s="218"/>
      <c r="UZ54" s="218"/>
      <c r="VA54" s="218"/>
      <c r="VB54" s="218"/>
      <c r="VC54" s="218"/>
      <c r="VD54" s="218"/>
      <c r="VE54" s="218"/>
      <c r="VF54" s="218"/>
      <c r="VG54" s="218"/>
      <c r="VH54" s="218"/>
      <c r="VI54" s="218"/>
      <c r="VJ54" s="218"/>
      <c r="VK54" s="218"/>
      <c r="VL54" s="218"/>
      <c r="VM54" s="218"/>
      <c r="VN54" s="218"/>
      <c r="VO54" s="218"/>
      <c r="VP54" s="218"/>
      <c r="VQ54" s="218"/>
      <c r="VR54" s="218"/>
      <c r="VS54" s="218"/>
      <c r="VT54" s="218"/>
      <c r="VU54" s="218"/>
      <c r="VV54" s="218"/>
      <c r="VW54" s="218"/>
      <c r="VX54" s="218"/>
      <c r="VY54" s="218"/>
      <c r="VZ54" s="218"/>
      <c r="WA54" s="218"/>
      <c r="WB54" s="218"/>
      <c r="WC54" s="218"/>
      <c r="WD54" s="218"/>
      <c r="WE54" s="218"/>
      <c r="WF54" s="218"/>
      <c r="WG54" s="218"/>
      <c r="WH54" s="218"/>
      <c r="WI54" s="218"/>
      <c r="WJ54" s="218"/>
      <c r="WK54" s="218"/>
      <c r="WL54" s="218"/>
      <c r="WM54" s="218"/>
      <c r="WN54" s="218"/>
      <c r="WO54" s="218"/>
      <c r="WP54" s="218"/>
      <c r="WQ54" s="218"/>
      <c r="WR54" s="218"/>
      <c r="WS54" s="218"/>
      <c r="WT54" s="218"/>
      <c r="WU54" s="218"/>
      <c r="WV54" s="218"/>
      <c r="WW54" s="218"/>
      <c r="WX54" s="218"/>
      <c r="WY54" s="218"/>
      <c r="WZ54" s="218"/>
      <c r="XA54" s="218"/>
      <c r="XB54" s="218"/>
      <c r="XC54" s="218"/>
      <c r="XD54" s="218"/>
      <c r="XE54" s="218"/>
      <c r="XF54" s="218"/>
      <c r="XG54" s="218"/>
      <c r="XH54" s="218"/>
      <c r="XI54" s="218"/>
      <c r="XJ54" s="218"/>
      <c r="XK54" s="218"/>
      <c r="XL54" s="218"/>
      <c r="XM54" s="218"/>
      <c r="XN54" s="218"/>
      <c r="XO54" s="218"/>
      <c r="XP54" s="218"/>
      <c r="XQ54" s="218"/>
      <c r="XR54" s="218"/>
      <c r="XS54" s="218"/>
      <c r="XT54" s="218"/>
      <c r="XU54" s="218"/>
      <c r="XV54" s="218"/>
      <c r="XW54" s="218"/>
      <c r="XX54" s="218"/>
      <c r="XY54" s="218"/>
      <c r="XZ54" s="218"/>
      <c r="YA54" s="218"/>
      <c r="YB54" s="218"/>
      <c r="YC54" s="218"/>
      <c r="YD54" s="218"/>
      <c r="YE54" s="218"/>
      <c r="YF54" s="218"/>
      <c r="YG54" s="218"/>
      <c r="YH54" s="218"/>
      <c r="YI54" s="218"/>
      <c r="YJ54" s="218"/>
      <c r="YK54" s="218"/>
      <c r="YL54" s="218"/>
      <c r="YM54" s="218"/>
      <c r="YN54" s="218"/>
      <c r="YO54" s="218"/>
      <c r="YP54" s="218"/>
      <c r="YQ54" s="218"/>
      <c r="YR54" s="218"/>
      <c r="YS54" s="218"/>
      <c r="YT54" s="218"/>
      <c r="YU54" s="218"/>
      <c r="YV54" s="218"/>
      <c r="YW54" s="218"/>
      <c r="YX54" s="218"/>
      <c r="YY54" s="218"/>
      <c r="YZ54" s="218"/>
      <c r="ZA54" s="218"/>
      <c r="ZB54" s="218"/>
      <c r="ZC54" s="218"/>
      <c r="ZD54" s="218"/>
      <c r="ZE54" s="218"/>
      <c r="ZF54" s="218"/>
      <c r="ZG54" s="218"/>
      <c r="ZH54" s="218"/>
      <c r="ZI54" s="218"/>
      <c r="ZJ54" s="218"/>
      <c r="ZK54" s="218"/>
      <c r="ZL54" s="218"/>
      <c r="ZM54" s="218"/>
      <c r="ZN54" s="218"/>
      <c r="ZO54" s="218"/>
      <c r="ZP54" s="218"/>
      <c r="ZQ54" s="218"/>
      <c r="ZR54" s="218"/>
      <c r="ZS54" s="218"/>
      <c r="ZT54" s="218"/>
      <c r="ZU54" s="218"/>
      <c r="ZV54" s="218"/>
      <c r="ZW54" s="218"/>
      <c r="ZX54" s="218"/>
      <c r="ZY54" s="218"/>
      <c r="ZZ54" s="218"/>
      <c r="AAA54" s="218"/>
      <c r="AAB54" s="218"/>
      <c r="AAC54" s="218"/>
      <c r="AAD54" s="218"/>
      <c r="AAE54" s="218"/>
      <c r="AAF54" s="218"/>
      <c r="AAG54" s="218"/>
      <c r="AAH54" s="218"/>
      <c r="AAI54" s="218"/>
      <c r="AAJ54" s="218"/>
      <c r="AAK54" s="218"/>
      <c r="AAL54" s="218"/>
      <c r="AAM54" s="218"/>
      <c r="AAN54" s="218"/>
      <c r="AAO54" s="218"/>
      <c r="AAP54" s="218"/>
      <c r="AAQ54" s="218"/>
      <c r="AAR54" s="218"/>
      <c r="AAS54" s="218"/>
      <c r="AAT54" s="218"/>
      <c r="AAU54" s="218"/>
      <c r="AAV54" s="218"/>
      <c r="AAW54" s="218"/>
      <c r="AAX54" s="218"/>
      <c r="AAY54" s="218"/>
      <c r="AAZ54" s="218"/>
      <c r="ABA54" s="218"/>
      <c r="ABB54" s="218"/>
      <c r="ABC54" s="218"/>
      <c r="ABD54" s="218"/>
      <c r="ABE54" s="218"/>
      <c r="ABF54" s="218"/>
      <c r="ABG54" s="218"/>
      <c r="ABH54" s="218"/>
      <c r="ABI54" s="218"/>
      <c r="ABJ54" s="218"/>
      <c r="ABK54" s="218"/>
      <c r="ABL54" s="218"/>
      <c r="ABM54" s="218"/>
      <c r="ABN54" s="218"/>
      <c r="ABO54" s="218"/>
      <c r="ABP54" s="218"/>
      <c r="ABQ54" s="218"/>
      <c r="ABR54" s="218"/>
      <c r="ABS54" s="218"/>
      <c r="ABT54" s="218"/>
      <c r="ABU54" s="218"/>
      <c r="ABV54" s="218"/>
      <c r="ABW54" s="218"/>
      <c r="ABX54" s="218"/>
      <c r="ABY54" s="218"/>
      <c r="ABZ54" s="218"/>
      <c r="ACA54" s="218"/>
      <c r="ACB54" s="218"/>
      <c r="ACC54" s="218"/>
      <c r="ACD54" s="218"/>
      <c r="ACE54" s="218"/>
      <c r="ACF54" s="218"/>
      <c r="ACG54" s="218"/>
      <c r="ACH54" s="218"/>
      <c r="ACI54" s="218"/>
      <c r="ACJ54" s="218"/>
      <c r="ACK54" s="218"/>
      <c r="ACL54" s="218"/>
      <c r="ACM54" s="218"/>
      <c r="ACN54" s="218"/>
      <c r="ACO54" s="218"/>
      <c r="ACP54" s="218"/>
      <c r="ACQ54" s="218"/>
      <c r="ACR54" s="218"/>
      <c r="ACS54" s="218"/>
      <c r="ACT54" s="218"/>
      <c r="ACU54" s="218"/>
      <c r="ACV54" s="218"/>
      <c r="ACW54" s="218"/>
      <c r="ACX54" s="218"/>
      <c r="ACY54" s="218"/>
      <c r="ACZ54" s="218"/>
      <c r="ADA54" s="218"/>
      <c r="ADB54" s="218"/>
      <c r="ADC54" s="218"/>
      <c r="ADD54" s="218"/>
      <c r="ADE54" s="218"/>
      <c r="ADF54" s="218"/>
      <c r="ADG54" s="218"/>
      <c r="ADH54" s="218"/>
      <c r="ADI54" s="218"/>
      <c r="ADJ54" s="218"/>
      <c r="ADK54" s="218"/>
      <c r="ADL54" s="218"/>
      <c r="ADM54" s="218"/>
      <c r="ADN54" s="218"/>
      <c r="ADO54" s="218"/>
      <c r="ADP54" s="218"/>
      <c r="ADQ54" s="218"/>
      <c r="ADR54" s="218"/>
      <c r="ADS54" s="218"/>
      <c r="ADT54" s="218"/>
      <c r="ADU54" s="218"/>
      <c r="ADV54" s="218"/>
      <c r="ADW54" s="218"/>
      <c r="ADX54" s="218"/>
      <c r="ADY54" s="218"/>
      <c r="ADZ54" s="218"/>
      <c r="AEA54" s="218"/>
      <c r="AEB54" s="218"/>
      <c r="AEC54" s="218"/>
      <c r="AED54" s="218"/>
      <c r="AEE54" s="218"/>
      <c r="AEF54" s="218"/>
      <c r="AEG54" s="218"/>
      <c r="AEH54" s="218"/>
      <c r="AEI54" s="218"/>
      <c r="AEJ54" s="218"/>
      <c r="AEK54" s="218"/>
      <c r="AEL54" s="218"/>
      <c r="AEM54" s="218"/>
      <c r="AEN54" s="218"/>
      <c r="AEO54" s="218"/>
      <c r="AEP54" s="218"/>
      <c r="AEQ54" s="218"/>
      <c r="AER54" s="218"/>
      <c r="AES54" s="218"/>
      <c r="AET54" s="218"/>
      <c r="AEU54" s="218"/>
      <c r="AEV54" s="218"/>
      <c r="AEW54" s="218"/>
      <c r="AEX54" s="218"/>
      <c r="AEY54" s="218"/>
      <c r="AEZ54" s="218"/>
      <c r="AFA54" s="218"/>
      <c r="AFB54" s="218"/>
      <c r="AFC54" s="218"/>
      <c r="AFD54" s="218"/>
      <c r="AFE54" s="218"/>
      <c r="AFF54" s="218"/>
      <c r="AFG54" s="218"/>
      <c r="AFH54" s="218"/>
      <c r="AFI54" s="218"/>
      <c r="AFJ54" s="218"/>
      <c r="AFK54" s="218"/>
      <c r="AFL54" s="218"/>
      <c r="AFM54" s="218"/>
      <c r="AFN54" s="218"/>
      <c r="AFO54" s="218"/>
      <c r="AFP54" s="218"/>
      <c r="AFQ54" s="218"/>
      <c r="AFR54" s="218"/>
      <c r="AFS54" s="218"/>
      <c r="AFT54" s="218"/>
      <c r="AFU54" s="218"/>
      <c r="AFV54" s="218"/>
      <c r="AFW54" s="218"/>
      <c r="AFX54" s="218"/>
      <c r="AFY54" s="218"/>
      <c r="AFZ54" s="218"/>
      <c r="AGA54" s="218"/>
      <c r="AGB54" s="218"/>
      <c r="AGC54" s="218"/>
      <c r="AGD54" s="218"/>
      <c r="AGE54" s="218"/>
      <c r="AGF54" s="218"/>
      <c r="AGG54" s="218"/>
      <c r="AGH54" s="218"/>
      <c r="AGI54" s="218"/>
      <c r="AGJ54" s="218"/>
      <c r="AGK54" s="218"/>
      <c r="AGL54" s="218"/>
      <c r="AGM54" s="218"/>
      <c r="AGN54" s="218"/>
      <c r="AGO54" s="218"/>
      <c r="AGP54" s="218"/>
      <c r="AGQ54" s="218"/>
      <c r="AGR54" s="218"/>
      <c r="AGS54" s="218"/>
      <c r="AGT54" s="218"/>
      <c r="AGU54" s="218"/>
      <c r="AGV54" s="218"/>
      <c r="AGW54" s="218"/>
      <c r="AGX54" s="218"/>
      <c r="AGY54" s="218"/>
      <c r="AGZ54" s="218"/>
      <c r="AHA54" s="218"/>
      <c r="AHB54" s="218"/>
      <c r="AHC54" s="218"/>
      <c r="AHD54" s="218"/>
      <c r="AHE54" s="218"/>
      <c r="AHF54" s="218"/>
      <c r="AHG54" s="218"/>
      <c r="AHH54" s="218"/>
      <c r="AHI54" s="218"/>
      <c r="AHJ54" s="218"/>
      <c r="AHK54" s="218"/>
      <c r="AHL54" s="218"/>
      <c r="AHM54" s="218"/>
      <c r="AHN54" s="218"/>
      <c r="AHO54" s="218"/>
      <c r="AHP54" s="218"/>
      <c r="AHQ54" s="218"/>
      <c r="AHR54" s="218"/>
      <c r="AHS54" s="218"/>
      <c r="AHT54" s="218"/>
      <c r="AHU54" s="218"/>
      <c r="AHV54" s="218"/>
      <c r="AHW54" s="218"/>
      <c r="AHX54" s="218"/>
      <c r="AHY54" s="218"/>
      <c r="AHZ54" s="218"/>
      <c r="AIA54" s="218"/>
      <c r="AIB54" s="218"/>
      <c r="AIC54" s="218"/>
      <c r="AID54" s="218"/>
      <c r="AIE54" s="218"/>
      <c r="AIF54" s="218"/>
      <c r="AIG54" s="218"/>
      <c r="AIH54" s="218"/>
      <c r="AII54" s="218"/>
      <c r="AIJ54" s="218"/>
      <c r="AIK54" s="218"/>
      <c r="AIL54" s="218"/>
      <c r="AIM54" s="218"/>
      <c r="AIN54" s="218"/>
      <c r="AIO54" s="218"/>
      <c r="AIP54" s="218"/>
      <c r="AIQ54" s="218"/>
      <c r="AIR54" s="218"/>
      <c r="AIS54" s="218"/>
      <c r="AIT54" s="218"/>
      <c r="AIU54" s="218"/>
      <c r="AIV54" s="218"/>
      <c r="AIW54" s="218"/>
      <c r="AIX54" s="218"/>
      <c r="AIY54" s="218"/>
      <c r="AIZ54" s="218"/>
      <c r="AJA54" s="218"/>
      <c r="AJB54" s="218"/>
      <c r="AJC54" s="218"/>
      <c r="AJD54" s="218"/>
      <c r="AJE54" s="218"/>
      <c r="AJF54" s="218"/>
      <c r="AJG54" s="218"/>
      <c r="AJH54" s="218"/>
      <c r="AJI54" s="218"/>
      <c r="AJJ54" s="218"/>
      <c r="AJK54" s="218"/>
      <c r="AJL54" s="218"/>
      <c r="AJM54" s="218"/>
      <c r="AJN54" s="218"/>
      <c r="AJO54" s="218"/>
      <c r="AJP54" s="218"/>
      <c r="AJQ54" s="218"/>
      <c r="AJR54" s="218"/>
      <c r="AJS54" s="218"/>
      <c r="AJT54" s="218"/>
      <c r="AJU54" s="218"/>
      <c r="AJV54" s="218"/>
      <c r="AJW54" s="218"/>
      <c r="AJX54" s="218"/>
      <c r="AJY54" s="218"/>
      <c r="AJZ54" s="218"/>
      <c r="AKA54" s="218"/>
      <c r="AKB54" s="218"/>
      <c r="AKC54" s="218"/>
      <c r="AKD54" s="218"/>
      <c r="AKE54" s="218"/>
      <c r="AKF54" s="218"/>
      <c r="AKG54" s="218"/>
      <c r="AKH54" s="218"/>
      <c r="AKI54" s="218"/>
      <c r="AKJ54" s="218"/>
      <c r="AKK54" s="218"/>
      <c r="AKL54" s="218"/>
      <c r="AKM54" s="218"/>
      <c r="AKN54" s="218"/>
      <c r="AKO54" s="218"/>
      <c r="AKP54" s="218"/>
      <c r="AKQ54" s="218"/>
      <c r="AKR54" s="218"/>
      <c r="AKS54" s="218"/>
      <c r="AKT54" s="218"/>
      <c r="AKU54" s="218"/>
      <c r="AKV54" s="218"/>
      <c r="AKW54" s="218"/>
      <c r="AKX54" s="218"/>
      <c r="AKY54" s="218"/>
      <c r="AKZ54" s="218"/>
      <c r="ALA54" s="218"/>
      <c r="ALB54" s="218"/>
      <c r="ALC54" s="218"/>
      <c r="ALD54" s="218"/>
      <c r="ALE54" s="218"/>
      <c r="ALF54" s="218"/>
      <c r="ALG54" s="218"/>
      <c r="ALH54" s="218"/>
      <c r="ALI54" s="218"/>
      <c r="ALJ54" s="218"/>
      <c r="ALK54" s="218"/>
      <c r="ALL54" s="218"/>
      <c r="ALM54" s="218"/>
      <c r="ALN54" s="218"/>
      <c r="ALO54" s="218"/>
      <c r="ALP54" s="218"/>
      <c r="ALQ54" s="218"/>
      <c r="ALR54" s="218"/>
      <c r="ALS54" s="218"/>
      <c r="ALT54" s="218"/>
      <c r="ALU54" s="218"/>
      <c r="ALV54" s="218"/>
      <c r="ALW54" s="218"/>
      <c r="ALX54" s="218"/>
      <c r="ALY54" s="218"/>
      <c r="ALZ54" s="218"/>
      <c r="AMA54" s="218"/>
      <c r="AMB54" s="218"/>
      <c r="AMC54" s="218"/>
      <c r="AMD54" s="218"/>
      <c r="AME54" s="218"/>
      <c r="AMF54" s="218"/>
      <c r="AMG54" s="218"/>
      <c r="AMH54" s="218"/>
      <c r="AMI54" s="218"/>
      <c r="AMJ54" s="218"/>
      <c r="AMK54" s="218"/>
      <c r="AML54" s="218"/>
      <c r="AMM54" s="218"/>
      <c r="AMN54" s="218"/>
      <c r="AMO54" s="218"/>
      <c r="AMP54" s="218"/>
      <c r="AMQ54" s="218"/>
      <c r="AMR54" s="218"/>
      <c r="AMS54" s="218"/>
      <c r="AMT54" s="218"/>
      <c r="AMU54" s="218"/>
      <c r="AMV54" s="218"/>
      <c r="AMW54" s="218"/>
      <c r="AMX54" s="218"/>
      <c r="AMY54" s="218"/>
      <c r="AMZ54" s="218"/>
      <c r="ANA54" s="218"/>
      <c r="ANB54" s="218"/>
      <c r="ANC54" s="218"/>
      <c r="AND54" s="218"/>
      <c r="ANE54" s="218"/>
      <c r="ANF54" s="218"/>
      <c r="ANG54" s="218"/>
      <c r="ANH54" s="218"/>
      <c r="ANI54" s="218"/>
      <c r="ANJ54" s="218"/>
      <c r="ANK54" s="218"/>
      <c r="ANL54" s="218"/>
      <c r="ANM54" s="218"/>
      <c r="ANN54" s="218"/>
      <c r="ANO54" s="218"/>
      <c r="ANP54" s="218"/>
      <c r="ANQ54" s="218"/>
      <c r="ANR54" s="218"/>
      <c r="ANS54" s="218"/>
      <c r="ANT54" s="218"/>
      <c r="ANU54" s="218"/>
      <c r="ANV54" s="218"/>
      <c r="ANW54" s="218"/>
      <c r="ANX54" s="218"/>
      <c r="ANY54" s="218"/>
      <c r="ANZ54" s="218"/>
      <c r="AOA54" s="218"/>
      <c r="AOB54" s="218"/>
      <c r="AOC54" s="218"/>
      <c r="AOD54" s="218"/>
      <c r="AOE54" s="218"/>
      <c r="AOF54" s="218"/>
      <c r="AOG54" s="218"/>
      <c r="AOH54" s="218"/>
      <c r="AOI54" s="218"/>
      <c r="AOJ54" s="218"/>
      <c r="AOK54" s="218"/>
      <c r="AOL54" s="218"/>
      <c r="AOM54" s="218"/>
      <c r="AON54" s="218"/>
      <c r="AOO54" s="218"/>
      <c r="AOP54" s="218"/>
      <c r="AOQ54" s="218"/>
      <c r="AOR54" s="218"/>
      <c r="AOS54" s="218"/>
      <c r="AOT54" s="218"/>
      <c r="AOU54" s="218"/>
      <c r="AOV54" s="218"/>
      <c r="AOW54" s="218"/>
      <c r="AOX54" s="218"/>
      <c r="AOY54" s="218"/>
      <c r="AOZ54" s="218"/>
      <c r="APA54" s="218"/>
      <c r="APB54" s="218"/>
      <c r="APC54" s="218"/>
      <c r="APD54" s="218"/>
      <c r="APE54" s="218"/>
      <c r="APF54" s="218"/>
      <c r="APG54" s="218"/>
      <c r="APH54" s="218"/>
      <c r="API54" s="218"/>
      <c r="APJ54" s="218"/>
      <c r="APK54" s="218"/>
      <c r="APL54" s="218"/>
      <c r="APM54" s="218"/>
      <c r="APN54" s="218"/>
      <c r="APO54" s="218"/>
      <c r="APP54" s="218"/>
      <c r="APQ54" s="218"/>
      <c r="APR54" s="218"/>
      <c r="APS54" s="218"/>
      <c r="APT54" s="218"/>
      <c r="APU54" s="218"/>
      <c r="APV54" s="218"/>
      <c r="APW54" s="218"/>
      <c r="APX54" s="218"/>
      <c r="APY54" s="218"/>
      <c r="APZ54" s="218"/>
      <c r="AQA54" s="218"/>
      <c r="AQB54" s="218"/>
      <c r="AQC54" s="218"/>
      <c r="AQD54" s="218"/>
      <c r="AQE54" s="218"/>
      <c r="AQF54" s="218"/>
      <c r="AQG54" s="218"/>
      <c r="AQH54" s="218"/>
      <c r="AQI54" s="218"/>
      <c r="AQJ54" s="218"/>
      <c r="AQK54" s="218"/>
      <c r="AQL54" s="218"/>
      <c r="AQM54" s="218"/>
      <c r="AQN54" s="218"/>
      <c r="AQO54" s="218"/>
      <c r="AQP54" s="218"/>
      <c r="AQQ54" s="218"/>
      <c r="AQR54" s="218"/>
      <c r="AQS54" s="218"/>
      <c r="AQT54" s="218"/>
      <c r="AQU54" s="218"/>
      <c r="AQV54" s="218"/>
      <c r="AQW54" s="218"/>
      <c r="AQX54" s="218"/>
      <c r="AQY54" s="218"/>
      <c r="AQZ54" s="218"/>
      <c r="ARA54" s="218"/>
      <c r="ARB54" s="218"/>
      <c r="ARC54" s="218"/>
      <c r="ARD54" s="218"/>
      <c r="ARE54" s="218"/>
      <c r="ARF54" s="218"/>
      <c r="ARG54" s="218"/>
      <c r="ARH54" s="218"/>
      <c r="ARI54" s="218"/>
      <c r="ARJ54" s="218"/>
      <c r="ARK54" s="218"/>
      <c r="ARL54" s="218"/>
      <c r="ARM54" s="218"/>
      <c r="ARN54" s="218"/>
      <c r="ARO54" s="218"/>
      <c r="ARP54" s="218"/>
      <c r="ARQ54" s="218"/>
      <c r="ARR54" s="218"/>
      <c r="ARS54" s="218"/>
      <c r="ART54" s="218"/>
      <c r="ARU54" s="218"/>
      <c r="ARV54" s="218"/>
      <c r="ARW54" s="218"/>
      <c r="ARX54" s="218"/>
      <c r="ARY54" s="218"/>
      <c r="ARZ54" s="218"/>
      <c r="ASA54" s="218"/>
      <c r="ASB54" s="218"/>
      <c r="ASC54" s="218"/>
      <c r="ASD54" s="218"/>
      <c r="ASE54" s="218"/>
      <c r="ASF54" s="218"/>
      <c r="ASG54" s="218"/>
      <c r="ASH54" s="218"/>
      <c r="ASI54" s="218"/>
      <c r="ASJ54" s="218"/>
      <c r="ASK54" s="218"/>
      <c r="ASL54" s="218"/>
      <c r="ASM54" s="218"/>
      <c r="ASN54" s="218"/>
      <c r="ASO54" s="218"/>
      <c r="ASP54" s="218"/>
      <c r="ASQ54" s="218"/>
      <c r="ASR54" s="218"/>
      <c r="ASS54" s="218"/>
      <c r="AST54" s="218"/>
      <c r="ASU54" s="218"/>
      <c r="ASV54" s="218"/>
      <c r="ASW54" s="218"/>
      <c r="ASX54" s="218"/>
      <c r="ASY54" s="218"/>
      <c r="ASZ54" s="218"/>
      <c r="ATA54" s="218"/>
      <c r="ATB54" s="218"/>
      <c r="ATC54" s="218"/>
      <c r="ATD54" s="218"/>
      <c r="ATE54" s="218"/>
      <c r="ATF54" s="218"/>
      <c r="ATG54" s="218"/>
      <c r="ATH54" s="218"/>
      <c r="ATI54" s="218"/>
      <c r="ATJ54" s="218"/>
      <c r="ATK54" s="218"/>
      <c r="ATL54" s="218"/>
      <c r="ATM54" s="218"/>
      <c r="ATN54" s="218"/>
      <c r="ATO54" s="218"/>
      <c r="ATP54" s="218"/>
      <c r="ATQ54" s="218"/>
      <c r="ATR54" s="218"/>
      <c r="ATS54" s="218"/>
      <c r="ATT54" s="218"/>
      <c r="ATU54" s="218"/>
      <c r="ATV54" s="218"/>
      <c r="ATW54" s="218"/>
      <c r="ATX54" s="218"/>
      <c r="ATY54" s="218"/>
      <c r="ATZ54" s="218"/>
      <c r="AUA54" s="218"/>
      <c r="AUB54" s="218"/>
      <c r="AUC54" s="218"/>
      <c r="AUD54" s="218"/>
      <c r="AUE54" s="218"/>
      <c r="AUF54" s="218"/>
      <c r="AUG54" s="218"/>
      <c r="AUH54" s="218"/>
      <c r="AUI54" s="218"/>
      <c r="AUJ54" s="218"/>
      <c r="AUK54" s="218"/>
      <c r="AUL54" s="218"/>
      <c r="AUM54" s="218"/>
      <c r="AUN54" s="218"/>
      <c r="AUO54" s="218"/>
      <c r="AUP54" s="218"/>
      <c r="AUQ54" s="218"/>
      <c r="AUR54" s="218"/>
      <c r="AUS54" s="218"/>
      <c r="AUT54" s="218"/>
      <c r="AUU54" s="218"/>
      <c r="AUV54" s="218"/>
      <c r="AUW54" s="218"/>
      <c r="AUX54" s="218"/>
      <c r="AUY54" s="218"/>
      <c r="AUZ54" s="218"/>
      <c r="AVA54" s="218"/>
      <c r="AVB54" s="218"/>
      <c r="AVC54" s="218"/>
      <c r="AVD54" s="218"/>
      <c r="AVE54" s="218"/>
      <c r="AVF54" s="218"/>
      <c r="AVG54" s="218"/>
      <c r="AVH54" s="218"/>
      <c r="AVI54" s="218"/>
      <c r="AVJ54" s="218"/>
      <c r="AVK54" s="218"/>
      <c r="AVL54" s="218"/>
      <c r="AVM54" s="218"/>
      <c r="AVN54" s="218"/>
      <c r="AVO54" s="218"/>
      <c r="AVP54" s="218"/>
      <c r="AVQ54" s="218"/>
      <c r="AVR54" s="218"/>
      <c r="AVS54" s="218"/>
      <c r="AVT54" s="218"/>
      <c r="AVU54" s="218"/>
      <c r="AVV54" s="218"/>
      <c r="AVW54" s="218"/>
      <c r="AVX54" s="218"/>
      <c r="AVY54" s="218"/>
      <c r="AVZ54" s="218"/>
      <c r="AWA54" s="218"/>
      <c r="AWB54" s="218"/>
      <c r="AWC54" s="218"/>
      <c r="AWD54" s="218"/>
      <c r="AWE54" s="218"/>
      <c r="AWF54" s="218"/>
      <c r="AWG54" s="218"/>
      <c r="AWH54" s="218"/>
      <c r="AWI54" s="218"/>
      <c r="AWJ54" s="218"/>
      <c r="AWK54" s="218"/>
      <c r="AWL54" s="218"/>
      <c r="AWM54" s="218"/>
      <c r="AWN54" s="218"/>
      <c r="AWO54" s="218"/>
      <c r="AWP54" s="218"/>
      <c r="AWQ54" s="218"/>
      <c r="AWR54" s="218"/>
      <c r="AWS54" s="218"/>
      <c r="AWT54" s="218"/>
      <c r="AWU54" s="218"/>
      <c r="AWV54" s="218"/>
      <c r="AWW54" s="218"/>
      <c r="AWX54" s="218"/>
      <c r="AWY54" s="218"/>
      <c r="AWZ54" s="218"/>
      <c r="AXA54" s="218"/>
      <c r="AXB54" s="218"/>
      <c r="AXC54" s="218"/>
      <c r="AXD54" s="218"/>
      <c r="AXE54" s="218"/>
      <c r="AXF54" s="218"/>
      <c r="AXG54" s="218"/>
      <c r="AXH54" s="218"/>
      <c r="AXI54" s="218"/>
      <c r="AXJ54" s="218"/>
      <c r="AXK54" s="218"/>
      <c r="AXL54" s="218"/>
      <c r="AXM54" s="218"/>
      <c r="AXN54" s="218"/>
      <c r="AXO54" s="218"/>
      <c r="AXP54" s="218"/>
      <c r="AXQ54" s="218"/>
      <c r="AXR54" s="218"/>
      <c r="AXS54" s="218"/>
      <c r="AXT54" s="218"/>
      <c r="AXU54" s="218"/>
      <c r="AXV54" s="218"/>
      <c r="AXW54" s="218"/>
      <c r="AXX54" s="218"/>
      <c r="AXY54" s="218"/>
      <c r="AXZ54" s="218"/>
      <c r="AYA54" s="218"/>
      <c r="AYB54" s="218"/>
      <c r="AYC54" s="218"/>
      <c r="AYD54" s="218"/>
      <c r="AYE54" s="218"/>
      <c r="AYF54" s="218"/>
      <c r="AYG54" s="218"/>
      <c r="AYH54" s="218"/>
      <c r="AYI54" s="218"/>
      <c r="AYJ54" s="218"/>
      <c r="AYK54" s="218"/>
      <c r="AYL54" s="218"/>
      <c r="AYM54" s="218"/>
      <c r="AYN54" s="218"/>
      <c r="AYO54" s="218"/>
      <c r="AYP54" s="218"/>
      <c r="AYQ54" s="218"/>
      <c r="AYR54" s="218"/>
      <c r="AYS54" s="218"/>
      <c r="AYT54" s="218"/>
      <c r="AYU54" s="218"/>
      <c r="AYV54" s="218"/>
      <c r="AYW54" s="218"/>
      <c r="AYX54" s="218"/>
      <c r="AYY54" s="218"/>
      <c r="AYZ54" s="218"/>
      <c r="AZA54" s="218"/>
      <c r="AZB54" s="218"/>
      <c r="AZC54" s="218"/>
      <c r="AZD54" s="218"/>
      <c r="AZE54" s="218"/>
      <c r="AZF54" s="218"/>
      <c r="AZG54" s="218"/>
      <c r="AZH54" s="218"/>
      <c r="AZI54" s="218"/>
      <c r="AZJ54" s="218"/>
      <c r="AZK54" s="218"/>
      <c r="AZL54" s="218"/>
      <c r="AZM54" s="218"/>
      <c r="AZN54" s="218"/>
      <c r="AZO54" s="218"/>
      <c r="AZP54" s="218"/>
      <c r="AZQ54" s="218"/>
      <c r="AZR54" s="218"/>
      <c r="AZS54" s="218"/>
      <c r="AZT54" s="218"/>
      <c r="AZU54" s="218"/>
      <c r="AZV54" s="218"/>
      <c r="AZW54" s="218"/>
      <c r="AZX54" s="218"/>
      <c r="AZY54" s="218"/>
      <c r="AZZ54" s="218"/>
      <c r="BAA54" s="218"/>
      <c r="BAB54" s="218"/>
      <c r="BAC54" s="218"/>
      <c r="BAD54" s="218"/>
      <c r="BAE54" s="218"/>
      <c r="BAF54" s="218"/>
      <c r="BAG54" s="218"/>
      <c r="BAH54" s="218"/>
      <c r="BAI54" s="218"/>
      <c r="BAJ54" s="218"/>
      <c r="BAK54" s="218"/>
      <c r="BAL54" s="218"/>
      <c r="BAM54" s="218"/>
      <c r="BAN54" s="218"/>
      <c r="BAO54" s="218"/>
      <c r="BAP54" s="218"/>
      <c r="BAQ54" s="218"/>
      <c r="BAR54" s="218"/>
      <c r="BAS54" s="218"/>
      <c r="BAT54" s="218"/>
      <c r="BAU54" s="218"/>
      <c r="BAV54" s="218"/>
      <c r="BAW54" s="218"/>
      <c r="BAX54" s="218"/>
      <c r="BAY54" s="218"/>
      <c r="BAZ54" s="218"/>
      <c r="BBA54" s="218"/>
      <c r="BBB54" s="218"/>
      <c r="BBC54" s="218"/>
      <c r="BBD54" s="218"/>
      <c r="BBE54" s="218"/>
      <c r="BBF54" s="218"/>
      <c r="BBG54" s="218"/>
      <c r="BBH54" s="218"/>
      <c r="BBI54" s="218"/>
      <c r="BBJ54" s="218"/>
      <c r="BBK54" s="218"/>
      <c r="BBL54" s="218"/>
      <c r="BBM54" s="218"/>
      <c r="BBN54" s="218"/>
      <c r="BBO54" s="218"/>
      <c r="BBP54" s="218"/>
      <c r="BBQ54" s="218"/>
      <c r="BBR54" s="218"/>
      <c r="BBS54" s="218"/>
      <c r="BBT54" s="218"/>
      <c r="BBU54" s="218"/>
      <c r="BBV54" s="218"/>
      <c r="BBW54" s="218"/>
      <c r="BBX54" s="218"/>
      <c r="BBY54" s="218"/>
      <c r="BBZ54" s="218"/>
      <c r="BCA54" s="218"/>
      <c r="BCB54" s="218"/>
      <c r="BCC54" s="218"/>
      <c r="BCD54" s="218"/>
      <c r="BCE54" s="218"/>
      <c r="BCF54" s="218"/>
      <c r="BCG54" s="218"/>
      <c r="BCH54" s="218"/>
      <c r="BCI54" s="218"/>
      <c r="BCJ54" s="218"/>
      <c r="BCK54" s="218"/>
      <c r="BCL54" s="218"/>
      <c r="BCM54" s="218"/>
      <c r="BCN54" s="218"/>
      <c r="BCO54" s="218"/>
      <c r="BCP54" s="218"/>
      <c r="BCQ54" s="218"/>
      <c r="BCR54" s="218"/>
      <c r="BCS54" s="218"/>
      <c r="BCT54" s="218"/>
      <c r="BCU54" s="218"/>
      <c r="BCV54" s="218"/>
      <c r="BCW54" s="218"/>
      <c r="BCX54" s="218"/>
      <c r="BCY54" s="218"/>
      <c r="BCZ54" s="218"/>
      <c r="BDA54" s="218"/>
      <c r="BDB54" s="218"/>
      <c r="BDC54" s="218"/>
      <c r="BDD54" s="218"/>
      <c r="BDE54" s="218"/>
      <c r="BDF54" s="218"/>
      <c r="BDG54" s="218"/>
      <c r="BDH54" s="218"/>
      <c r="BDI54" s="218"/>
      <c r="BDJ54" s="218"/>
      <c r="BDK54" s="218"/>
      <c r="BDL54" s="218"/>
      <c r="BDM54" s="218"/>
      <c r="BDN54" s="218"/>
      <c r="BDO54" s="218"/>
      <c r="BDP54" s="218"/>
      <c r="BDQ54" s="218"/>
      <c r="BDR54" s="218"/>
      <c r="BDS54" s="218"/>
      <c r="BDT54" s="218"/>
      <c r="BDU54" s="218"/>
      <c r="BDV54" s="218"/>
      <c r="BDW54" s="218"/>
      <c r="BDX54" s="218"/>
      <c r="BDY54" s="218"/>
      <c r="BDZ54" s="218"/>
      <c r="BEA54" s="218"/>
      <c r="BEB54" s="218"/>
      <c r="BEC54" s="218"/>
      <c r="BED54" s="218"/>
      <c r="BEE54" s="218"/>
      <c r="BEF54" s="218"/>
      <c r="BEG54" s="218"/>
      <c r="BEH54" s="218"/>
      <c r="BEI54" s="218"/>
      <c r="BEJ54" s="218"/>
      <c r="BEK54" s="218"/>
      <c r="BEL54" s="218"/>
      <c r="BEM54" s="218"/>
      <c r="BEN54" s="218"/>
      <c r="BEO54" s="218"/>
      <c r="BEP54" s="218"/>
      <c r="BEQ54" s="218"/>
      <c r="BER54" s="218"/>
      <c r="BES54" s="218"/>
      <c r="BET54" s="218"/>
      <c r="BEU54" s="218"/>
      <c r="BEV54" s="218"/>
      <c r="BEW54" s="218"/>
      <c r="BEX54" s="218"/>
      <c r="BEY54" s="218"/>
      <c r="BEZ54" s="218"/>
      <c r="BFA54" s="218"/>
      <c r="BFB54" s="218"/>
      <c r="BFC54" s="218"/>
      <c r="BFD54" s="218"/>
      <c r="BFE54" s="218"/>
      <c r="BFF54" s="218"/>
      <c r="BFG54" s="218"/>
      <c r="BFH54" s="218"/>
      <c r="BFI54" s="218"/>
      <c r="BFJ54" s="218"/>
      <c r="BFK54" s="218"/>
      <c r="BFL54" s="218"/>
      <c r="BFM54" s="218"/>
      <c r="BFN54" s="218"/>
      <c r="BFO54" s="218"/>
      <c r="BFP54" s="218"/>
      <c r="BFQ54" s="218"/>
      <c r="BFR54" s="218"/>
      <c r="BFS54" s="218"/>
      <c r="BFT54" s="218"/>
      <c r="BFU54" s="218"/>
      <c r="BFV54" s="218"/>
      <c r="BFW54" s="218"/>
      <c r="BFX54" s="218"/>
      <c r="BFY54" s="218"/>
      <c r="BFZ54" s="218"/>
      <c r="BGA54" s="218"/>
      <c r="BGB54" s="218"/>
      <c r="BGC54" s="218"/>
      <c r="BGD54" s="218"/>
      <c r="BGE54" s="218"/>
      <c r="BGF54" s="218"/>
      <c r="BGG54" s="218"/>
      <c r="BGH54" s="218"/>
      <c r="BGI54" s="218"/>
      <c r="BGJ54" s="218"/>
      <c r="BGK54" s="218"/>
      <c r="BGL54" s="218"/>
      <c r="BGM54" s="218"/>
      <c r="BGN54" s="218"/>
      <c r="BGO54" s="218"/>
      <c r="BGP54" s="218"/>
      <c r="BGQ54" s="218"/>
      <c r="BGR54" s="218"/>
      <c r="BGS54" s="218"/>
      <c r="BGT54" s="218"/>
      <c r="BGU54" s="218"/>
      <c r="BGV54" s="218"/>
      <c r="BGW54" s="218"/>
      <c r="BGX54" s="218"/>
      <c r="BGY54" s="218"/>
      <c r="BGZ54" s="218"/>
      <c r="BHA54" s="218"/>
      <c r="BHB54" s="218"/>
      <c r="BHC54" s="218"/>
      <c r="BHD54" s="218"/>
      <c r="BHE54" s="218"/>
      <c r="BHF54" s="218"/>
      <c r="BHG54" s="218"/>
      <c r="BHH54" s="218"/>
      <c r="BHI54" s="218"/>
      <c r="BHJ54" s="218"/>
      <c r="BHK54" s="218"/>
      <c r="BHL54" s="218"/>
      <c r="BHM54" s="218"/>
      <c r="BHN54" s="218"/>
      <c r="BHO54" s="218"/>
      <c r="BHP54" s="218"/>
      <c r="BHQ54" s="218"/>
      <c r="BHR54" s="218"/>
      <c r="BHS54" s="218"/>
      <c r="BHT54" s="218"/>
      <c r="BHU54" s="218"/>
      <c r="BHV54" s="218"/>
      <c r="BHW54" s="218"/>
      <c r="BHX54" s="218"/>
      <c r="BHY54" s="218"/>
      <c r="BHZ54" s="218"/>
      <c r="BIA54" s="218"/>
      <c r="BIB54" s="218"/>
      <c r="BIC54" s="218"/>
      <c r="BID54" s="218"/>
      <c r="BIE54" s="218"/>
      <c r="BIF54" s="218"/>
      <c r="BIG54" s="218"/>
      <c r="BIH54" s="218"/>
      <c r="BII54" s="218"/>
      <c r="BIJ54" s="218"/>
      <c r="BIK54" s="218"/>
      <c r="BIL54" s="218"/>
      <c r="BIM54" s="218"/>
      <c r="BIN54" s="218"/>
      <c r="BIO54" s="218"/>
      <c r="BIP54" s="218"/>
      <c r="BIQ54" s="218"/>
      <c r="BIR54" s="218"/>
      <c r="BIS54" s="218"/>
      <c r="BIT54" s="218"/>
      <c r="BIU54" s="218"/>
      <c r="BIV54" s="218"/>
      <c r="BIW54" s="218"/>
      <c r="BIX54" s="218"/>
      <c r="BIY54" s="218"/>
      <c r="BIZ54" s="218"/>
      <c r="BJA54" s="218"/>
      <c r="BJB54" s="218"/>
      <c r="BJC54" s="218"/>
      <c r="BJD54" s="218"/>
      <c r="BJE54" s="218"/>
      <c r="BJF54" s="218"/>
      <c r="BJG54" s="218"/>
      <c r="BJH54" s="218"/>
      <c r="BJI54" s="218"/>
      <c r="BJJ54" s="218"/>
      <c r="BJK54" s="218"/>
      <c r="BJL54" s="218"/>
      <c r="BJM54" s="218"/>
      <c r="BJN54" s="218"/>
      <c r="BJO54" s="218"/>
      <c r="BJP54" s="218"/>
      <c r="BJQ54" s="218"/>
      <c r="BJR54" s="218"/>
      <c r="BJS54" s="218"/>
      <c r="BJT54" s="218"/>
      <c r="BJU54" s="218"/>
      <c r="BJV54" s="218"/>
      <c r="BJW54" s="218"/>
      <c r="BJX54" s="218"/>
      <c r="BJY54" s="218"/>
      <c r="BJZ54" s="218"/>
      <c r="BKA54" s="218"/>
      <c r="BKB54" s="218"/>
      <c r="BKC54" s="218"/>
      <c r="BKD54" s="218"/>
      <c r="BKE54" s="218"/>
      <c r="BKF54" s="218"/>
      <c r="BKG54" s="218"/>
      <c r="BKH54" s="218"/>
      <c r="BKI54" s="218"/>
      <c r="BKJ54" s="218"/>
      <c r="BKK54" s="218"/>
      <c r="BKL54" s="218"/>
      <c r="BKM54" s="218"/>
      <c r="BKN54" s="218"/>
      <c r="BKO54" s="218"/>
      <c r="BKP54" s="218"/>
      <c r="BKQ54" s="218"/>
      <c r="BKR54" s="218"/>
      <c r="BKS54" s="218"/>
      <c r="BKT54" s="218"/>
      <c r="BKU54" s="218"/>
      <c r="BKV54" s="218"/>
      <c r="BKW54" s="218"/>
      <c r="BKX54" s="218"/>
      <c r="BKY54" s="218"/>
      <c r="BKZ54" s="218"/>
      <c r="BLA54" s="218"/>
      <c r="BLB54" s="218"/>
      <c r="BLC54" s="218"/>
      <c r="BLD54" s="218"/>
      <c r="BLE54" s="218"/>
      <c r="BLF54" s="218"/>
      <c r="BLG54" s="218"/>
      <c r="BLH54" s="218"/>
      <c r="BLI54" s="218"/>
      <c r="BLJ54" s="218"/>
      <c r="BLK54" s="218"/>
      <c r="BLL54" s="218"/>
      <c r="BLM54" s="218"/>
      <c r="BLN54" s="218"/>
      <c r="BLO54" s="218"/>
      <c r="BLP54" s="218"/>
      <c r="BLQ54" s="218"/>
      <c r="BLR54" s="218"/>
      <c r="BLS54" s="218"/>
      <c r="BLT54" s="218"/>
      <c r="BLU54" s="218"/>
      <c r="BLV54" s="218"/>
      <c r="BLW54" s="218"/>
      <c r="BLX54" s="218"/>
      <c r="BLY54" s="218"/>
      <c r="BLZ54" s="218"/>
      <c r="BMA54" s="218"/>
      <c r="BMB54" s="218"/>
      <c r="BMC54" s="218"/>
      <c r="BMD54" s="218"/>
      <c r="BME54" s="218"/>
      <c r="BMF54" s="218"/>
      <c r="BMG54" s="218"/>
      <c r="BMH54" s="218"/>
      <c r="BMI54" s="218"/>
      <c r="BMJ54" s="218"/>
      <c r="BMK54" s="218"/>
      <c r="BML54" s="218"/>
      <c r="BMM54" s="218"/>
      <c r="BMN54" s="218"/>
      <c r="BMO54" s="218"/>
      <c r="BMP54" s="218"/>
      <c r="BMQ54" s="218"/>
      <c r="BMR54" s="218"/>
      <c r="BMS54" s="218"/>
      <c r="BMT54" s="218"/>
      <c r="BMU54" s="218"/>
      <c r="BMV54" s="218"/>
      <c r="BMW54" s="218"/>
      <c r="BMX54" s="218"/>
      <c r="BMY54" s="218"/>
      <c r="BMZ54" s="218"/>
      <c r="BNA54" s="218"/>
      <c r="BNB54" s="218"/>
      <c r="BNC54" s="218"/>
      <c r="BND54" s="218"/>
      <c r="BNE54" s="218"/>
      <c r="BNF54" s="218"/>
      <c r="BNG54" s="218"/>
      <c r="BNH54" s="218"/>
      <c r="BNI54" s="218"/>
      <c r="BNJ54" s="218"/>
      <c r="BNK54" s="218"/>
      <c r="BNL54" s="218"/>
      <c r="BNM54" s="218"/>
      <c r="BNN54" s="218"/>
      <c r="BNO54" s="218"/>
      <c r="BNP54" s="218"/>
      <c r="BNQ54" s="218"/>
      <c r="BNR54" s="218"/>
      <c r="BNS54" s="218"/>
      <c r="BNT54" s="218"/>
      <c r="BNU54" s="218"/>
      <c r="BNV54" s="218"/>
      <c r="BNW54" s="218"/>
      <c r="BNX54" s="218"/>
      <c r="BNY54" s="218"/>
      <c r="BNZ54" s="218"/>
      <c r="BOA54" s="218"/>
      <c r="BOB54" s="218"/>
      <c r="BOC54" s="218"/>
      <c r="BOD54" s="218"/>
      <c r="BOE54" s="218"/>
      <c r="BOF54" s="218"/>
      <c r="BOG54" s="218"/>
      <c r="BOH54" s="218"/>
      <c r="BOI54" s="218"/>
      <c r="BOJ54" s="218"/>
      <c r="BOK54" s="218"/>
      <c r="BOL54" s="218"/>
      <c r="BOM54" s="218"/>
      <c r="BON54" s="218"/>
      <c r="BOO54" s="218"/>
      <c r="BOP54" s="218"/>
      <c r="BOQ54" s="218"/>
      <c r="BOR54" s="218"/>
      <c r="BOS54" s="218"/>
      <c r="BOT54" s="218"/>
      <c r="BOU54" s="218"/>
      <c r="BOV54" s="218"/>
      <c r="BOW54" s="218"/>
      <c r="BOX54" s="218"/>
      <c r="BOY54" s="218"/>
      <c r="BOZ54" s="218"/>
      <c r="BPA54" s="218"/>
      <c r="BPB54" s="218"/>
      <c r="BPC54" s="218"/>
      <c r="BPD54" s="218"/>
      <c r="BPE54" s="218"/>
      <c r="BPF54" s="218"/>
      <c r="BPG54" s="218"/>
      <c r="BPH54" s="218"/>
      <c r="BPI54" s="218"/>
      <c r="BPJ54" s="218"/>
      <c r="BPK54" s="218"/>
      <c r="BPL54" s="218"/>
      <c r="BPM54" s="218"/>
      <c r="BPN54" s="218"/>
      <c r="BPO54" s="218"/>
      <c r="BPP54" s="218"/>
      <c r="BPQ54" s="218"/>
      <c r="BPR54" s="218"/>
      <c r="BPS54" s="218"/>
      <c r="BPT54" s="218"/>
      <c r="BPU54" s="218"/>
      <c r="BPV54" s="218"/>
      <c r="BPW54" s="218"/>
      <c r="BPX54" s="218"/>
      <c r="BPY54" s="218"/>
      <c r="BPZ54" s="218"/>
      <c r="BQA54" s="218"/>
      <c r="BQB54" s="218"/>
      <c r="BQC54" s="218"/>
      <c r="BQD54" s="218"/>
      <c r="BQE54" s="218"/>
      <c r="BQF54" s="218"/>
      <c r="BQG54" s="218"/>
      <c r="BQH54" s="218"/>
      <c r="BQI54" s="218"/>
      <c r="BQJ54" s="218"/>
      <c r="BQK54" s="218"/>
      <c r="BQL54" s="218"/>
      <c r="BQM54" s="218"/>
      <c r="BQN54" s="218"/>
      <c r="BQO54" s="218"/>
      <c r="BQP54" s="218"/>
      <c r="BQQ54" s="218"/>
      <c r="BQR54" s="218"/>
      <c r="BQS54" s="218"/>
      <c r="BQT54" s="218"/>
      <c r="BQU54" s="218"/>
      <c r="BQV54" s="218"/>
      <c r="BQW54" s="218"/>
      <c r="BQX54" s="218"/>
      <c r="BQY54" s="218"/>
      <c r="BQZ54" s="218"/>
      <c r="BRA54" s="218"/>
      <c r="BRB54" s="218"/>
      <c r="BRC54" s="218"/>
      <c r="BRD54" s="218"/>
      <c r="BRE54" s="218"/>
      <c r="BRF54" s="218"/>
      <c r="BRG54" s="218"/>
      <c r="BRH54" s="218"/>
      <c r="BRI54" s="218"/>
      <c r="BRJ54" s="218"/>
      <c r="BRK54" s="218"/>
      <c r="BRL54" s="218"/>
      <c r="BRM54" s="218"/>
      <c r="BRN54" s="218"/>
      <c r="BRO54" s="218"/>
      <c r="BRP54" s="218"/>
      <c r="BRQ54" s="218"/>
      <c r="BRR54" s="218"/>
      <c r="BRS54" s="218"/>
      <c r="BRT54" s="218"/>
      <c r="BRU54" s="218"/>
      <c r="BRV54" s="218"/>
      <c r="BRW54" s="218"/>
      <c r="BRX54" s="218"/>
      <c r="BRY54" s="218"/>
      <c r="BRZ54" s="218"/>
      <c r="BSA54" s="218"/>
      <c r="BSB54" s="218"/>
      <c r="BSC54" s="218"/>
      <c r="BSD54" s="218"/>
      <c r="BSE54" s="218"/>
      <c r="BSF54" s="218"/>
      <c r="BSG54" s="218"/>
      <c r="BSH54" s="218"/>
      <c r="BSI54" s="218"/>
      <c r="BSJ54" s="218"/>
      <c r="BSK54" s="218"/>
      <c r="BSL54" s="218"/>
      <c r="BSM54" s="218"/>
      <c r="BSN54" s="218"/>
      <c r="BSO54" s="218"/>
      <c r="BSP54" s="218"/>
      <c r="BSQ54" s="218"/>
      <c r="BSR54" s="218"/>
      <c r="BSS54" s="218"/>
      <c r="BST54" s="218"/>
      <c r="BSU54" s="218"/>
      <c r="BSV54" s="218"/>
      <c r="BSW54" s="218"/>
      <c r="BSX54" s="218"/>
      <c r="BSY54" s="218"/>
      <c r="BSZ54" s="218"/>
      <c r="BTA54" s="218"/>
      <c r="BTB54" s="218"/>
      <c r="BTC54" s="218"/>
      <c r="BTD54" s="218"/>
      <c r="BTE54" s="218"/>
      <c r="BTF54" s="218"/>
      <c r="BTG54" s="218"/>
      <c r="BTH54" s="218"/>
      <c r="BTI54" s="218"/>
      <c r="BTJ54" s="218"/>
      <c r="BTK54" s="218"/>
      <c r="BTL54" s="218"/>
      <c r="BTM54" s="218"/>
      <c r="BTN54" s="218"/>
      <c r="BTO54" s="218"/>
      <c r="BTP54" s="218"/>
      <c r="BTQ54" s="218"/>
      <c r="BTR54" s="218"/>
      <c r="BTS54" s="218"/>
      <c r="BTT54" s="218"/>
      <c r="BTU54" s="218"/>
      <c r="BTV54" s="218"/>
      <c r="BTW54" s="218"/>
      <c r="BTX54" s="218"/>
      <c r="BTY54" s="218"/>
      <c r="BTZ54" s="218"/>
      <c r="BUA54" s="218"/>
      <c r="BUB54" s="218"/>
      <c r="BUC54" s="218"/>
      <c r="BUD54" s="218"/>
      <c r="BUE54" s="218"/>
      <c r="BUF54" s="218"/>
      <c r="BUG54" s="218"/>
      <c r="BUH54" s="218"/>
      <c r="BUI54" s="218"/>
      <c r="BUJ54" s="218"/>
      <c r="BUK54" s="218"/>
      <c r="BUL54" s="218"/>
      <c r="BUM54" s="218"/>
      <c r="BUN54" s="218"/>
      <c r="BUO54" s="218"/>
      <c r="BUP54" s="218"/>
      <c r="BUQ54" s="218"/>
      <c r="BUR54" s="218"/>
      <c r="BUS54" s="218"/>
      <c r="BUT54" s="218"/>
      <c r="BUU54" s="218"/>
      <c r="BUV54" s="218"/>
      <c r="BUW54" s="218"/>
      <c r="BUX54" s="218"/>
      <c r="BUY54" s="218"/>
      <c r="BUZ54" s="218"/>
      <c r="BVA54" s="218"/>
      <c r="BVB54" s="218"/>
      <c r="BVC54" s="218"/>
      <c r="BVD54" s="218"/>
      <c r="BVE54" s="218"/>
      <c r="BVF54" s="218"/>
      <c r="BVG54" s="218"/>
      <c r="BVH54" s="218"/>
      <c r="BVI54" s="218"/>
      <c r="BVJ54" s="218"/>
      <c r="BVK54" s="218"/>
      <c r="BVL54" s="218"/>
      <c r="BVM54" s="218"/>
      <c r="BVN54" s="218"/>
      <c r="BVO54" s="218"/>
      <c r="BVP54" s="218"/>
      <c r="BVQ54" s="218"/>
      <c r="BVR54" s="218"/>
      <c r="BVS54" s="218"/>
      <c r="BVT54" s="218"/>
      <c r="BVU54" s="218"/>
      <c r="BVV54" s="218"/>
      <c r="BVW54" s="218"/>
      <c r="BVX54" s="218"/>
      <c r="BVY54" s="218"/>
      <c r="BVZ54" s="218"/>
      <c r="BWA54" s="218"/>
      <c r="BWB54" s="218"/>
      <c r="BWC54" s="218"/>
      <c r="BWD54" s="218"/>
      <c r="BWE54" s="218"/>
      <c r="BWF54" s="218"/>
      <c r="BWG54" s="218"/>
      <c r="BWH54" s="218"/>
      <c r="BWI54" s="218"/>
      <c r="BWJ54" s="218"/>
      <c r="BWK54" s="218"/>
      <c r="BWL54" s="218"/>
      <c r="BWM54" s="218"/>
      <c r="BWN54" s="218"/>
      <c r="BWO54" s="218"/>
      <c r="BWP54" s="218"/>
      <c r="BWQ54" s="218"/>
      <c r="BWR54" s="218"/>
      <c r="BWS54" s="218"/>
      <c r="BWT54" s="218"/>
      <c r="BWU54" s="218"/>
      <c r="BWV54" s="218"/>
      <c r="BWW54" s="218"/>
      <c r="BWX54" s="218"/>
      <c r="BWY54" s="218"/>
      <c r="BWZ54" s="218"/>
      <c r="BXA54" s="218"/>
      <c r="BXB54" s="218"/>
      <c r="BXC54" s="218"/>
      <c r="BXD54" s="218"/>
      <c r="BXE54" s="218"/>
      <c r="BXF54" s="218"/>
      <c r="BXG54" s="218"/>
      <c r="BXH54" s="218"/>
      <c r="BXI54" s="218"/>
      <c r="BXJ54" s="218"/>
      <c r="BXK54" s="218"/>
      <c r="BXL54" s="218"/>
      <c r="BXM54" s="218"/>
      <c r="BXN54" s="218"/>
      <c r="BXO54" s="218"/>
      <c r="BXP54" s="218"/>
      <c r="BXQ54" s="218"/>
      <c r="BXR54" s="218"/>
      <c r="BXS54" s="218"/>
      <c r="BXT54" s="218"/>
      <c r="BXU54" s="218"/>
      <c r="BXV54" s="218"/>
      <c r="BXW54" s="218"/>
      <c r="BXX54" s="218"/>
      <c r="BXY54" s="218"/>
      <c r="BXZ54" s="218"/>
      <c r="BYA54" s="218"/>
      <c r="BYB54" s="218"/>
      <c r="BYC54" s="218"/>
      <c r="BYD54" s="218"/>
      <c r="BYE54" s="218"/>
      <c r="BYF54" s="218"/>
      <c r="BYG54" s="218"/>
      <c r="BYH54" s="218"/>
      <c r="BYI54" s="218"/>
      <c r="BYJ54" s="218"/>
      <c r="BYK54" s="218"/>
      <c r="BYL54" s="218"/>
      <c r="BYM54" s="218"/>
      <c r="BYN54" s="218"/>
      <c r="BYO54" s="218"/>
      <c r="BYP54" s="218"/>
      <c r="BYQ54" s="218"/>
      <c r="BYR54" s="218"/>
      <c r="BYS54" s="218"/>
      <c r="BYT54" s="218"/>
      <c r="BYU54" s="218"/>
      <c r="BYV54" s="218"/>
      <c r="BYW54" s="218"/>
      <c r="BYX54" s="218"/>
      <c r="BYY54" s="218"/>
      <c r="BYZ54" s="218"/>
      <c r="BZA54" s="218"/>
      <c r="BZB54" s="218"/>
      <c r="BZC54" s="218"/>
      <c r="BZD54" s="218"/>
      <c r="BZE54" s="218"/>
      <c r="BZF54" s="218"/>
      <c r="BZG54" s="218"/>
      <c r="BZH54" s="218"/>
      <c r="BZI54" s="218"/>
      <c r="BZJ54" s="218"/>
      <c r="BZK54" s="218"/>
      <c r="BZL54" s="218"/>
      <c r="BZM54" s="218"/>
      <c r="BZN54" s="218"/>
      <c r="BZO54" s="218"/>
      <c r="BZP54" s="218"/>
      <c r="BZQ54" s="218"/>
      <c r="BZR54" s="218"/>
      <c r="BZS54" s="218"/>
      <c r="BZT54" s="218"/>
      <c r="BZU54" s="218"/>
      <c r="BZV54" s="218"/>
      <c r="BZW54" s="218"/>
      <c r="BZX54" s="218"/>
      <c r="BZY54" s="218"/>
      <c r="BZZ54" s="218"/>
      <c r="CAA54" s="218"/>
      <c r="CAB54" s="218"/>
      <c r="CAC54" s="218"/>
      <c r="CAD54" s="218"/>
      <c r="CAE54" s="218"/>
      <c r="CAF54" s="218"/>
      <c r="CAG54" s="218"/>
      <c r="CAH54" s="218"/>
      <c r="CAI54" s="218"/>
      <c r="CAJ54" s="218"/>
      <c r="CAK54" s="218"/>
      <c r="CAL54" s="218"/>
      <c r="CAM54" s="218"/>
      <c r="CAN54" s="218"/>
      <c r="CAO54" s="218"/>
      <c r="CAP54" s="218"/>
      <c r="CAQ54" s="218"/>
      <c r="CAR54" s="218"/>
      <c r="CAS54" s="218"/>
      <c r="CAT54" s="218"/>
      <c r="CAU54" s="218"/>
      <c r="CAV54" s="218"/>
      <c r="CAW54" s="218"/>
      <c r="CAX54" s="218"/>
      <c r="CAY54" s="218"/>
      <c r="CAZ54" s="218"/>
      <c r="CBA54" s="218"/>
      <c r="CBB54" s="218"/>
      <c r="CBC54" s="218"/>
      <c r="CBD54" s="218"/>
      <c r="CBE54" s="218"/>
      <c r="CBF54" s="218"/>
      <c r="CBG54" s="218"/>
      <c r="CBH54" s="218"/>
      <c r="CBI54" s="218"/>
      <c r="CBJ54" s="218"/>
      <c r="CBK54" s="218"/>
      <c r="CBL54" s="218"/>
      <c r="CBM54" s="218"/>
      <c r="CBN54" s="218"/>
      <c r="CBO54" s="218"/>
      <c r="CBP54" s="218"/>
      <c r="CBQ54" s="218"/>
      <c r="CBR54" s="218"/>
      <c r="CBS54" s="218"/>
      <c r="CBT54" s="218"/>
      <c r="CBU54" s="218"/>
      <c r="CBV54" s="218"/>
      <c r="CBW54" s="218"/>
      <c r="CBX54" s="218"/>
      <c r="CBY54" s="218"/>
      <c r="CBZ54" s="218"/>
      <c r="CCA54" s="218"/>
      <c r="CCB54" s="218"/>
      <c r="CCC54" s="218"/>
      <c r="CCD54" s="218"/>
      <c r="CCE54" s="218"/>
      <c r="CCF54" s="218"/>
      <c r="CCG54" s="218"/>
      <c r="CCH54" s="218"/>
      <c r="CCI54" s="218"/>
      <c r="CCJ54" s="218"/>
      <c r="CCK54" s="218"/>
      <c r="CCL54" s="218"/>
      <c r="CCM54" s="218"/>
      <c r="CCN54" s="218"/>
      <c r="CCO54" s="218"/>
      <c r="CCP54" s="218"/>
      <c r="CCQ54" s="218"/>
      <c r="CCR54" s="218"/>
      <c r="CCS54" s="218"/>
      <c r="CCT54" s="218"/>
      <c r="CCU54" s="218"/>
      <c r="CCV54" s="218"/>
      <c r="CCW54" s="218"/>
      <c r="CCX54" s="218"/>
      <c r="CCY54" s="218"/>
      <c r="CCZ54" s="218"/>
      <c r="CDA54" s="218"/>
      <c r="CDB54" s="218"/>
      <c r="CDC54" s="218"/>
      <c r="CDD54" s="218"/>
      <c r="CDE54" s="218"/>
      <c r="CDF54" s="218"/>
      <c r="CDG54" s="218"/>
      <c r="CDH54" s="218"/>
      <c r="CDI54" s="218"/>
      <c r="CDJ54" s="218"/>
      <c r="CDK54" s="218"/>
      <c r="CDL54" s="218"/>
      <c r="CDM54" s="218"/>
      <c r="CDN54" s="218"/>
      <c r="CDO54" s="218"/>
      <c r="CDP54" s="218"/>
      <c r="CDQ54" s="218"/>
      <c r="CDR54" s="218"/>
      <c r="CDS54" s="218"/>
      <c r="CDT54" s="218"/>
      <c r="CDU54" s="218"/>
      <c r="CDV54" s="218"/>
      <c r="CDW54" s="218"/>
      <c r="CDX54" s="218"/>
      <c r="CDY54" s="218"/>
      <c r="CDZ54" s="218"/>
      <c r="CEA54" s="218"/>
      <c r="CEB54" s="218"/>
      <c r="CEC54" s="218"/>
      <c r="CED54" s="218"/>
      <c r="CEE54" s="218"/>
      <c r="CEF54" s="218"/>
      <c r="CEG54" s="218"/>
      <c r="CEH54" s="218"/>
      <c r="CEI54" s="218"/>
      <c r="CEJ54" s="218"/>
      <c r="CEK54" s="218"/>
      <c r="CEL54" s="218"/>
      <c r="CEM54" s="218"/>
      <c r="CEN54" s="218"/>
      <c r="CEO54" s="218"/>
      <c r="CEP54" s="218"/>
      <c r="CEQ54" s="218"/>
      <c r="CER54" s="218"/>
      <c r="CES54" s="218"/>
      <c r="CET54" s="218"/>
      <c r="CEU54" s="218"/>
      <c r="CEV54" s="218"/>
      <c r="CEW54" s="218"/>
      <c r="CEX54" s="218"/>
      <c r="CEY54" s="218"/>
      <c r="CEZ54" s="218"/>
      <c r="CFA54" s="218"/>
      <c r="CFB54" s="218"/>
      <c r="CFC54" s="218"/>
      <c r="CFD54" s="218"/>
      <c r="CFE54" s="218"/>
      <c r="CFF54" s="218"/>
      <c r="CFG54" s="218"/>
      <c r="CFH54" s="218"/>
      <c r="CFI54" s="218"/>
      <c r="CFJ54" s="218"/>
      <c r="CFK54" s="218"/>
      <c r="CFL54" s="218"/>
      <c r="CFM54" s="218"/>
      <c r="CFN54" s="218"/>
      <c r="CFO54" s="218"/>
      <c r="CFP54" s="218"/>
      <c r="CFQ54" s="218"/>
      <c r="CFR54" s="218"/>
      <c r="CFS54" s="218"/>
      <c r="CFT54" s="218"/>
      <c r="CFU54" s="218"/>
      <c r="CFV54" s="218"/>
      <c r="CFW54" s="218"/>
      <c r="CFX54" s="218"/>
      <c r="CFY54" s="218"/>
      <c r="CFZ54" s="218"/>
      <c r="CGA54" s="218"/>
      <c r="CGB54" s="218"/>
      <c r="CGC54" s="218"/>
      <c r="CGD54" s="218"/>
      <c r="CGE54" s="218"/>
      <c r="CGF54" s="218"/>
      <c r="CGG54" s="218"/>
      <c r="CGH54" s="218"/>
      <c r="CGI54" s="218"/>
      <c r="CGJ54" s="218"/>
      <c r="CGK54" s="218"/>
      <c r="CGL54" s="218"/>
      <c r="CGM54" s="218"/>
      <c r="CGN54" s="218"/>
      <c r="CGO54" s="218"/>
      <c r="CGP54" s="218"/>
      <c r="CGQ54" s="218"/>
      <c r="CGR54" s="218"/>
      <c r="CGS54" s="218"/>
      <c r="CGT54" s="218"/>
      <c r="CGU54" s="218"/>
      <c r="CGV54" s="218"/>
      <c r="CGW54" s="218"/>
      <c r="CGX54" s="218"/>
      <c r="CGY54" s="218"/>
      <c r="CGZ54" s="218"/>
      <c r="CHA54" s="218"/>
      <c r="CHB54" s="218"/>
      <c r="CHC54" s="218"/>
      <c r="CHD54" s="218"/>
      <c r="CHE54" s="218"/>
      <c r="CHF54" s="218"/>
      <c r="CHG54" s="218"/>
      <c r="CHH54" s="218"/>
      <c r="CHI54" s="218"/>
      <c r="CHJ54" s="218"/>
      <c r="CHK54" s="218"/>
      <c r="CHL54" s="218"/>
      <c r="CHM54" s="218"/>
      <c r="CHN54" s="218"/>
      <c r="CHO54" s="218"/>
      <c r="CHP54" s="218"/>
      <c r="CHQ54" s="218"/>
      <c r="CHR54" s="218"/>
      <c r="CHS54" s="218"/>
      <c r="CHT54" s="218"/>
      <c r="CHU54" s="218"/>
      <c r="CHV54" s="218"/>
      <c r="CHW54" s="218"/>
      <c r="CHX54" s="218"/>
      <c r="CHY54" s="218"/>
      <c r="CHZ54" s="218"/>
      <c r="CIA54" s="218"/>
      <c r="CIB54" s="218"/>
      <c r="CIC54" s="218"/>
      <c r="CID54" s="218"/>
      <c r="CIE54" s="218"/>
      <c r="CIF54" s="218"/>
      <c r="CIG54" s="218"/>
      <c r="CIH54" s="218"/>
      <c r="CII54" s="218"/>
      <c r="CIJ54" s="218"/>
      <c r="CIK54" s="218"/>
      <c r="CIL54" s="218"/>
      <c r="CIM54" s="218"/>
      <c r="CIN54" s="218"/>
      <c r="CIO54" s="218"/>
      <c r="CIP54" s="218"/>
      <c r="CIQ54" s="218"/>
      <c r="CIR54" s="218"/>
      <c r="CIS54" s="218"/>
      <c r="CIT54" s="218"/>
      <c r="CIU54" s="218"/>
      <c r="CIV54" s="218"/>
      <c r="CIW54" s="218"/>
      <c r="CIX54" s="218"/>
      <c r="CIY54" s="218"/>
      <c r="CIZ54" s="218"/>
      <c r="CJA54" s="218"/>
      <c r="CJB54" s="218"/>
      <c r="CJC54" s="218"/>
      <c r="CJD54" s="218"/>
      <c r="CJE54" s="218"/>
      <c r="CJF54" s="218"/>
      <c r="CJG54" s="218"/>
      <c r="CJH54" s="218"/>
      <c r="CJI54" s="218"/>
      <c r="CJJ54" s="218"/>
      <c r="CJK54" s="218"/>
      <c r="CJL54" s="218"/>
      <c r="CJM54" s="218"/>
      <c r="CJN54" s="218"/>
      <c r="CJO54" s="218"/>
      <c r="CJP54" s="218"/>
      <c r="CJQ54" s="218"/>
      <c r="CJR54" s="218"/>
      <c r="CJS54" s="218"/>
      <c r="CJT54" s="218"/>
      <c r="CJU54" s="218"/>
      <c r="CJV54" s="218"/>
      <c r="CJW54" s="218"/>
      <c r="CJX54" s="218"/>
      <c r="CJY54" s="218"/>
      <c r="CJZ54" s="218"/>
      <c r="CKA54" s="218"/>
      <c r="CKB54" s="218"/>
      <c r="CKC54" s="218"/>
      <c r="CKD54" s="218"/>
      <c r="CKE54" s="218"/>
      <c r="CKF54" s="218"/>
      <c r="CKG54" s="218"/>
      <c r="CKH54" s="218"/>
      <c r="CKI54" s="218"/>
      <c r="CKJ54" s="218"/>
      <c r="CKK54" s="218"/>
      <c r="CKL54" s="218"/>
      <c r="CKM54" s="218"/>
      <c r="CKN54" s="218"/>
      <c r="CKO54" s="218"/>
      <c r="CKP54" s="218"/>
      <c r="CKQ54" s="218"/>
      <c r="CKR54" s="218"/>
      <c r="CKS54" s="218"/>
      <c r="CKT54" s="218"/>
      <c r="CKU54" s="218"/>
      <c r="CKV54" s="218"/>
      <c r="CKW54" s="218"/>
      <c r="CKX54" s="218"/>
      <c r="CKY54" s="218"/>
      <c r="CKZ54" s="218"/>
      <c r="CLA54" s="218"/>
      <c r="CLB54" s="218"/>
      <c r="CLC54" s="218"/>
      <c r="CLD54" s="218"/>
      <c r="CLE54" s="218"/>
      <c r="CLF54" s="218"/>
      <c r="CLG54" s="218"/>
      <c r="CLH54" s="218"/>
      <c r="CLI54" s="218"/>
      <c r="CLJ54" s="218"/>
      <c r="CLK54" s="218"/>
      <c r="CLL54" s="218"/>
      <c r="CLM54" s="218"/>
      <c r="CLN54" s="218"/>
      <c r="CLO54" s="218"/>
      <c r="CLP54" s="218"/>
      <c r="CLQ54" s="218"/>
      <c r="CLR54" s="218"/>
      <c r="CLS54" s="218"/>
      <c r="CLT54" s="218"/>
      <c r="CLU54" s="218"/>
      <c r="CLV54" s="218"/>
      <c r="CLW54" s="218"/>
      <c r="CLX54" s="218"/>
      <c r="CLY54" s="218"/>
      <c r="CLZ54" s="218"/>
      <c r="CMA54" s="218"/>
      <c r="CMB54" s="218"/>
      <c r="CMC54" s="218"/>
      <c r="CMD54" s="218"/>
      <c r="CME54" s="218"/>
      <c r="CMF54" s="218"/>
      <c r="CMG54" s="218"/>
      <c r="CMH54" s="218"/>
      <c r="CMI54" s="218"/>
      <c r="CMJ54" s="218"/>
      <c r="CMK54" s="218"/>
      <c r="CML54" s="218"/>
      <c r="CMM54" s="218"/>
      <c r="CMN54" s="218"/>
      <c r="CMO54" s="218"/>
      <c r="CMP54" s="218"/>
      <c r="CMQ54" s="218"/>
      <c r="CMR54" s="218"/>
      <c r="CMS54" s="218"/>
      <c r="CMT54" s="218"/>
      <c r="CMU54" s="218"/>
      <c r="CMV54" s="218"/>
      <c r="CMW54" s="218"/>
      <c r="CMX54" s="218"/>
      <c r="CMY54" s="218"/>
      <c r="CMZ54" s="218"/>
      <c r="CNA54" s="218"/>
      <c r="CNB54" s="218"/>
      <c r="CNC54" s="218"/>
      <c r="CND54" s="218"/>
      <c r="CNE54" s="218"/>
      <c r="CNF54" s="218"/>
      <c r="CNG54" s="218"/>
      <c r="CNH54" s="218"/>
      <c r="CNI54" s="218"/>
      <c r="CNJ54" s="218"/>
      <c r="CNK54" s="218"/>
      <c r="CNL54" s="218"/>
      <c r="CNM54" s="218"/>
      <c r="CNN54" s="218"/>
      <c r="CNO54" s="218"/>
      <c r="CNP54" s="218"/>
      <c r="CNQ54" s="218"/>
      <c r="CNR54" s="218"/>
      <c r="CNS54" s="218"/>
      <c r="CNT54" s="218"/>
      <c r="CNU54" s="218"/>
      <c r="CNV54" s="218"/>
      <c r="CNW54" s="218"/>
      <c r="CNX54" s="218"/>
      <c r="CNY54" s="218"/>
      <c r="CNZ54" s="218"/>
      <c r="COA54" s="218"/>
      <c r="COB54" s="218"/>
      <c r="COC54" s="218"/>
      <c r="COD54" s="218"/>
      <c r="COE54" s="218"/>
      <c r="COF54" s="218"/>
      <c r="COG54" s="218"/>
      <c r="COH54" s="218"/>
      <c r="COI54" s="218"/>
      <c r="COJ54" s="218"/>
      <c r="COK54" s="218"/>
      <c r="COL54" s="218"/>
      <c r="COM54" s="218"/>
      <c r="CON54" s="218"/>
      <c r="COO54" s="218"/>
      <c r="COP54" s="218"/>
      <c r="COQ54" s="218"/>
      <c r="COR54" s="218"/>
      <c r="COS54" s="218"/>
      <c r="COT54" s="218"/>
      <c r="COU54" s="218"/>
      <c r="COV54" s="218"/>
      <c r="COW54" s="218"/>
      <c r="COX54" s="218"/>
      <c r="COY54" s="218"/>
      <c r="COZ54" s="218"/>
      <c r="CPA54" s="218"/>
      <c r="CPB54" s="218"/>
      <c r="CPC54" s="218"/>
      <c r="CPD54" s="218"/>
      <c r="CPE54" s="218"/>
      <c r="CPF54" s="218"/>
      <c r="CPG54" s="218"/>
      <c r="CPH54" s="218"/>
      <c r="CPI54" s="218"/>
      <c r="CPJ54" s="218"/>
      <c r="CPK54" s="218"/>
      <c r="CPL54" s="218"/>
      <c r="CPM54" s="218"/>
      <c r="CPN54" s="218"/>
      <c r="CPO54" s="218"/>
      <c r="CPP54" s="218"/>
      <c r="CPQ54" s="218"/>
      <c r="CPR54" s="218"/>
      <c r="CPS54" s="218"/>
      <c r="CPT54" s="218"/>
      <c r="CPU54" s="218"/>
      <c r="CPV54" s="218"/>
      <c r="CPW54" s="218"/>
      <c r="CPX54" s="218"/>
      <c r="CPY54" s="218"/>
      <c r="CPZ54" s="218"/>
      <c r="CQA54" s="218"/>
      <c r="CQB54" s="218"/>
      <c r="CQC54" s="218"/>
      <c r="CQD54" s="218"/>
      <c r="CQE54" s="218"/>
      <c r="CQF54" s="218"/>
      <c r="CQG54" s="218"/>
      <c r="CQH54" s="218"/>
      <c r="CQI54" s="218"/>
      <c r="CQJ54" s="218"/>
      <c r="CQK54" s="218"/>
      <c r="CQL54" s="218"/>
      <c r="CQM54" s="218"/>
      <c r="CQN54" s="218"/>
      <c r="CQO54" s="218"/>
      <c r="CQP54" s="218"/>
      <c r="CQQ54" s="218"/>
      <c r="CQR54" s="218"/>
      <c r="CQS54" s="218"/>
      <c r="CQT54" s="218"/>
      <c r="CQU54" s="218"/>
      <c r="CQV54" s="218"/>
      <c r="CQW54" s="218"/>
      <c r="CQX54" s="218"/>
      <c r="CQY54" s="218"/>
      <c r="CQZ54" s="218"/>
      <c r="CRA54" s="218"/>
      <c r="CRB54" s="218"/>
      <c r="CRC54" s="218"/>
      <c r="CRD54" s="218"/>
      <c r="CRE54" s="218"/>
      <c r="CRF54" s="218"/>
      <c r="CRG54" s="218"/>
      <c r="CRH54" s="218"/>
      <c r="CRI54" s="218"/>
      <c r="CRJ54" s="218"/>
      <c r="CRK54" s="218"/>
      <c r="CRL54" s="218"/>
      <c r="CRM54" s="218"/>
      <c r="CRN54" s="218"/>
      <c r="CRO54" s="218"/>
      <c r="CRP54" s="218"/>
      <c r="CRQ54" s="218"/>
      <c r="CRR54" s="218"/>
      <c r="CRS54" s="218"/>
      <c r="CRT54" s="218"/>
      <c r="CRU54" s="218"/>
      <c r="CRV54" s="218"/>
      <c r="CRW54" s="218"/>
      <c r="CRX54" s="218"/>
      <c r="CRY54" s="218"/>
      <c r="CRZ54" s="218"/>
      <c r="CSA54" s="218"/>
      <c r="CSB54" s="218"/>
      <c r="CSC54" s="218"/>
      <c r="CSD54" s="218"/>
      <c r="CSE54" s="218"/>
      <c r="CSF54" s="218"/>
      <c r="CSG54" s="218"/>
      <c r="CSH54" s="218"/>
      <c r="CSI54" s="218"/>
      <c r="CSJ54" s="218"/>
      <c r="CSK54" s="218"/>
      <c r="CSL54" s="218"/>
      <c r="CSM54" s="218"/>
      <c r="CSN54" s="218"/>
      <c r="CSO54" s="218"/>
      <c r="CSP54" s="218"/>
      <c r="CSQ54" s="218"/>
      <c r="CSR54" s="218"/>
      <c r="CSS54" s="218"/>
      <c r="CST54" s="218"/>
      <c r="CSU54" s="218"/>
      <c r="CSV54" s="218"/>
      <c r="CSW54" s="218"/>
      <c r="CSX54" s="218"/>
      <c r="CSY54" s="218"/>
      <c r="CSZ54" s="218"/>
      <c r="CTA54" s="218"/>
      <c r="CTB54" s="218"/>
      <c r="CTC54" s="218"/>
      <c r="CTD54" s="218"/>
      <c r="CTE54" s="218"/>
      <c r="CTF54" s="218"/>
      <c r="CTG54" s="218"/>
      <c r="CTH54" s="218"/>
      <c r="CTI54" s="218"/>
      <c r="CTJ54" s="218"/>
      <c r="CTK54" s="218"/>
      <c r="CTL54" s="218"/>
      <c r="CTM54" s="218"/>
      <c r="CTN54" s="218"/>
      <c r="CTO54" s="218"/>
      <c r="CTP54" s="218"/>
      <c r="CTQ54" s="218"/>
      <c r="CTR54" s="218"/>
      <c r="CTS54" s="218"/>
      <c r="CTT54" s="218"/>
      <c r="CTU54" s="218"/>
      <c r="CTV54" s="218"/>
      <c r="CTW54" s="218"/>
      <c r="CTX54" s="218"/>
      <c r="CTY54" s="218"/>
      <c r="CTZ54" s="218"/>
      <c r="CUA54" s="218"/>
      <c r="CUB54" s="218"/>
      <c r="CUC54" s="218"/>
      <c r="CUD54" s="218"/>
      <c r="CUE54" s="218"/>
      <c r="CUF54" s="218"/>
      <c r="CUG54" s="218"/>
      <c r="CUH54" s="218"/>
      <c r="CUI54" s="218"/>
      <c r="CUJ54" s="218"/>
      <c r="CUK54" s="218"/>
      <c r="CUL54" s="218"/>
      <c r="CUM54" s="218"/>
      <c r="CUN54" s="218"/>
      <c r="CUO54" s="218"/>
      <c r="CUP54" s="218"/>
      <c r="CUQ54" s="218"/>
      <c r="CUR54" s="218"/>
      <c r="CUS54" s="218"/>
      <c r="CUT54" s="218"/>
      <c r="CUU54" s="218"/>
      <c r="CUV54" s="218"/>
      <c r="CUW54" s="218"/>
      <c r="CUX54" s="218"/>
      <c r="CUY54" s="218"/>
      <c r="CUZ54" s="218"/>
      <c r="CVA54" s="218"/>
      <c r="CVB54" s="218"/>
      <c r="CVC54" s="218"/>
      <c r="CVD54" s="218"/>
      <c r="CVE54" s="218"/>
      <c r="CVF54" s="218"/>
      <c r="CVG54" s="218"/>
      <c r="CVH54" s="218"/>
      <c r="CVI54" s="218"/>
      <c r="CVJ54" s="218"/>
      <c r="CVK54" s="218"/>
      <c r="CVL54" s="218"/>
      <c r="CVM54" s="218"/>
      <c r="CVN54" s="218"/>
      <c r="CVO54" s="218"/>
      <c r="CVP54" s="218"/>
      <c r="CVQ54" s="218"/>
      <c r="CVR54" s="218"/>
      <c r="CVS54" s="218"/>
      <c r="CVT54" s="218"/>
      <c r="CVU54" s="218"/>
      <c r="CVV54" s="218"/>
      <c r="CVW54" s="218"/>
      <c r="CVX54" s="218"/>
      <c r="CVY54" s="218"/>
      <c r="CVZ54" s="218"/>
      <c r="CWA54" s="218"/>
      <c r="CWB54" s="218"/>
      <c r="CWC54" s="218"/>
      <c r="CWD54" s="218"/>
      <c r="CWE54" s="218"/>
      <c r="CWF54" s="218"/>
      <c r="CWG54" s="218"/>
      <c r="CWH54" s="218"/>
      <c r="CWI54" s="218"/>
      <c r="CWJ54" s="218"/>
      <c r="CWK54" s="218"/>
      <c r="CWL54" s="218"/>
      <c r="CWM54" s="218"/>
      <c r="CWN54" s="218"/>
      <c r="CWO54" s="218"/>
      <c r="CWP54" s="218"/>
      <c r="CWQ54" s="218"/>
      <c r="CWR54" s="218"/>
      <c r="CWS54" s="218"/>
      <c r="CWT54" s="218"/>
      <c r="CWU54" s="218"/>
      <c r="CWV54" s="218"/>
      <c r="CWW54" s="218"/>
      <c r="CWX54" s="218"/>
      <c r="CWY54" s="218"/>
      <c r="CWZ54" s="218"/>
      <c r="CXA54" s="218"/>
      <c r="CXB54" s="218"/>
      <c r="CXC54" s="218"/>
      <c r="CXD54" s="218"/>
      <c r="CXE54" s="218"/>
      <c r="CXF54" s="218"/>
      <c r="CXG54" s="218"/>
      <c r="CXH54" s="218"/>
      <c r="CXI54" s="218"/>
      <c r="CXJ54" s="218"/>
      <c r="CXK54" s="218"/>
      <c r="CXL54" s="218"/>
      <c r="CXM54" s="218"/>
      <c r="CXN54" s="218"/>
      <c r="CXO54" s="218"/>
      <c r="CXP54" s="218"/>
      <c r="CXQ54" s="218"/>
      <c r="CXR54" s="218"/>
      <c r="CXS54" s="218"/>
      <c r="CXT54" s="218"/>
      <c r="CXU54" s="218"/>
      <c r="CXV54" s="218"/>
      <c r="CXW54" s="218"/>
      <c r="CXX54" s="218"/>
      <c r="CXY54" s="218"/>
      <c r="CXZ54" s="218"/>
      <c r="CYA54" s="218"/>
      <c r="CYB54" s="218"/>
      <c r="CYC54" s="218"/>
      <c r="CYD54" s="218"/>
      <c r="CYE54" s="218"/>
      <c r="CYF54" s="218"/>
      <c r="CYG54" s="218"/>
      <c r="CYH54" s="218"/>
      <c r="CYI54" s="218"/>
      <c r="CYJ54" s="218"/>
      <c r="CYK54" s="218"/>
      <c r="CYL54" s="218"/>
      <c r="CYM54" s="218"/>
      <c r="CYN54" s="218"/>
      <c r="CYO54" s="218"/>
      <c r="CYP54" s="218"/>
      <c r="CYQ54" s="218"/>
      <c r="CYR54" s="218"/>
      <c r="CYS54" s="218"/>
      <c r="CYT54" s="218"/>
      <c r="CYU54" s="218"/>
      <c r="CYV54" s="218"/>
      <c r="CYW54" s="218"/>
      <c r="CYX54" s="218"/>
      <c r="CYY54" s="218"/>
      <c r="CYZ54" s="218"/>
      <c r="CZA54" s="218"/>
      <c r="CZB54" s="218"/>
      <c r="CZC54" s="218"/>
      <c r="CZD54" s="218"/>
      <c r="CZE54" s="218"/>
      <c r="CZF54" s="218"/>
      <c r="CZG54" s="218"/>
      <c r="CZH54" s="218"/>
      <c r="CZI54" s="218"/>
      <c r="CZJ54" s="218"/>
      <c r="CZK54" s="218"/>
      <c r="CZL54" s="218"/>
      <c r="CZM54" s="218"/>
      <c r="CZN54" s="218"/>
      <c r="CZO54" s="218"/>
      <c r="CZP54" s="218"/>
      <c r="CZQ54" s="218"/>
      <c r="CZR54" s="218"/>
      <c r="CZS54" s="218"/>
      <c r="CZT54" s="218"/>
      <c r="CZU54" s="218"/>
      <c r="CZV54" s="218"/>
      <c r="CZW54" s="218"/>
      <c r="CZX54" s="218"/>
      <c r="CZY54" s="218"/>
      <c r="CZZ54" s="218"/>
      <c r="DAA54" s="218"/>
      <c r="DAB54" s="218"/>
      <c r="DAC54" s="218"/>
      <c r="DAD54" s="218"/>
      <c r="DAE54" s="218"/>
      <c r="DAF54" s="218"/>
      <c r="DAG54" s="218"/>
      <c r="DAH54" s="218"/>
      <c r="DAI54" s="218"/>
      <c r="DAJ54" s="218"/>
      <c r="DAK54" s="218"/>
      <c r="DAL54" s="218"/>
      <c r="DAM54" s="218"/>
      <c r="DAN54" s="218"/>
      <c r="DAO54" s="218"/>
      <c r="DAP54" s="218"/>
      <c r="DAQ54" s="218"/>
      <c r="DAR54" s="218"/>
      <c r="DAS54" s="218"/>
      <c r="DAT54" s="218"/>
      <c r="DAU54" s="218"/>
      <c r="DAV54" s="218"/>
      <c r="DAW54" s="218"/>
      <c r="DAX54" s="218"/>
      <c r="DAY54" s="218"/>
      <c r="DAZ54" s="218"/>
      <c r="DBA54" s="218"/>
      <c r="DBB54" s="218"/>
      <c r="DBC54" s="218"/>
      <c r="DBD54" s="218"/>
      <c r="DBE54" s="218"/>
      <c r="DBF54" s="218"/>
      <c r="DBG54" s="218"/>
      <c r="DBH54" s="218"/>
      <c r="DBI54" s="218"/>
      <c r="DBJ54" s="218"/>
      <c r="DBK54" s="218"/>
      <c r="DBL54" s="218"/>
      <c r="DBM54" s="218"/>
      <c r="DBN54" s="218"/>
      <c r="DBO54" s="218"/>
      <c r="DBP54" s="218"/>
      <c r="DBQ54" s="218"/>
      <c r="DBR54" s="218"/>
      <c r="DBS54" s="218"/>
      <c r="DBT54" s="218"/>
      <c r="DBU54" s="218"/>
      <c r="DBV54" s="218"/>
      <c r="DBW54" s="218"/>
      <c r="DBX54" s="218"/>
      <c r="DBY54" s="218"/>
      <c r="DBZ54" s="218"/>
      <c r="DCA54" s="218"/>
      <c r="DCB54" s="218"/>
      <c r="DCC54" s="218"/>
      <c r="DCD54" s="218"/>
      <c r="DCE54" s="218"/>
      <c r="DCF54" s="218"/>
      <c r="DCG54" s="218"/>
      <c r="DCH54" s="218"/>
      <c r="DCI54" s="218"/>
      <c r="DCJ54" s="218"/>
      <c r="DCK54" s="218"/>
      <c r="DCL54" s="218"/>
      <c r="DCM54" s="218"/>
      <c r="DCN54" s="218"/>
      <c r="DCO54" s="218"/>
      <c r="DCP54" s="218"/>
      <c r="DCQ54" s="218"/>
      <c r="DCR54" s="218"/>
      <c r="DCS54" s="218"/>
      <c r="DCT54" s="218"/>
      <c r="DCU54" s="218"/>
      <c r="DCV54" s="218"/>
      <c r="DCW54" s="218"/>
      <c r="DCX54" s="218"/>
      <c r="DCY54" s="218"/>
      <c r="DCZ54" s="218"/>
      <c r="DDA54" s="218"/>
      <c r="DDB54" s="218"/>
      <c r="DDC54" s="218"/>
      <c r="DDD54" s="218"/>
      <c r="DDE54" s="218"/>
      <c r="DDF54" s="218"/>
      <c r="DDG54" s="218"/>
      <c r="DDH54" s="218"/>
      <c r="DDI54" s="218"/>
      <c r="DDJ54" s="218"/>
      <c r="DDK54" s="218"/>
      <c r="DDL54" s="218"/>
      <c r="DDM54" s="218"/>
      <c r="DDN54" s="218"/>
      <c r="DDO54" s="218"/>
      <c r="DDP54" s="218"/>
      <c r="DDQ54" s="218"/>
      <c r="DDR54" s="218"/>
      <c r="DDS54" s="218"/>
      <c r="DDT54" s="218"/>
      <c r="DDU54" s="218"/>
      <c r="DDV54" s="218"/>
      <c r="DDW54" s="218"/>
      <c r="DDX54" s="218"/>
      <c r="DDY54" s="218"/>
      <c r="DDZ54" s="218"/>
      <c r="DEA54" s="218"/>
      <c r="DEB54" s="218"/>
      <c r="DEC54" s="218"/>
      <c r="DED54" s="218"/>
      <c r="DEE54" s="218"/>
      <c r="DEF54" s="218"/>
      <c r="DEG54" s="218"/>
      <c r="DEH54" s="218"/>
      <c r="DEI54" s="218"/>
      <c r="DEJ54" s="218"/>
      <c r="DEK54" s="218"/>
      <c r="DEL54" s="218"/>
      <c r="DEM54" s="218"/>
      <c r="DEN54" s="218"/>
      <c r="DEO54" s="218"/>
      <c r="DEP54" s="218"/>
      <c r="DEQ54" s="218"/>
      <c r="DER54" s="218"/>
      <c r="DES54" s="218"/>
      <c r="DET54" s="218"/>
      <c r="DEU54" s="218"/>
      <c r="DEV54" s="218"/>
      <c r="DEW54" s="218"/>
      <c r="DEX54" s="218"/>
      <c r="DEY54" s="218"/>
      <c r="DEZ54" s="218"/>
      <c r="DFA54" s="218"/>
      <c r="DFB54" s="218"/>
      <c r="DFC54" s="218"/>
      <c r="DFD54" s="218"/>
      <c r="DFE54" s="218"/>
      <c r="DFF54" s="218"/>
      <c r="DFG54" s="218"/>
      <c r="DFH54" s="218"/>
      <c r="DFI54" s="218"/>
      <c r="DFJ54" s="218"/>
      <c r="DFK54" s="218"/>
      <c r="DFL54" s="218"/>
      <c r="DFM54" s="218"/>
      <c r="DFN54" s="218"/>
      <c r="DFO54" s="218"/>
      <c r="DFP54" s="218"/>
      <c r="DFQ54" s="218"/>
      <c r="DFR54" s="218"/>
      <c r="DFS54" s="218"/>
      <c r="DFT54" s="218"/>
      <c r="DFU54" s="218"/>
      <c r="DFV54" s="218"/>
      <c r="DFW54" s="218"/>
      <c r="DFX54" s="218"/>
      <c r="DFY54" s="218"/>
      <c r="DFZ54" s="218"/>
      <c r="DGA54" s="218"/>
      <c r="DGB54" s="218"/>
      <c r="DGC54" s="218"/>
      <c r="DGD54" s="218"/>
      <c r="DGE54" s="218"/>
      <c r="DGF54" s="218"/>
      <c r="DGG54" s="218"/>
      <c r="DGH54" s="218"/>
      <c r="DGI54" s="218"/>
      <c r="DGJ54" s="218"/>
      <c r="DGK54" s="218"/>
      <c r="DGL54" s="218"/>
      <c r="DGM54" s="218"/>
      <c r="DGN54" s="218"/>
      <c r="DGO54" s="218"/>
      <c r="DGP54" s="218"/>
      <c r="DGQ54" s="218"/>
      <c r="DGR54" s="218"/>
      <c r="DGS54" s="218"/>
      <c r="DGT54" s="218"/>
      <c r="DGU54" s="218"/>
      <c r="DGV54" s="218"/>
      <c r="DGW54" s="218"/>
      <c r="DGX54" s="218"/>
      <c r="DGY54" s="218"/>
      <c r="DGZ54" s="218"/>
      <c r="DHA54" s="218"/>
      <c r="DHB54" s="218"/>
      <c r="DHC54" s="218"/>
      <c r="DHD54" s="218"/>
      <c r="DHE54" s="218"/>
      <c r="DHF54" s="218"/>
      <c r="DHG54" s="218"/>
      <c r="DHH54" s="218"/>
      <c r="DHI54" s="218"/>
      <c r="DHJ54" s="218"/>
      <c r="DHK54" s="218"/>
      <c r="DHL54" s="218"/>
      <c r="DHM54" s="218"/>
      <c r="DHN54" s="218"/>
      <c r="DHO54" s="218"/>
      <c r="DHP54" s="218"/>
      <c r="DHQ54" s="218"/>
      <c r="DHR54" s="218"/>
      <c r="DHS54" s="218"/>
      <c r="DHT54" s="218"/>
      <c r="DHU54" s="218"/>
      <c r="DHV54" s="218"/>
      <c r="DHW54" s="218"/>
      <c r="DHX54" s="218"/>
      <c r="DHY54" s="218"/>
      <c r="DHZ54" s="218"/>
      <c r="DIA54" s="218"/>
      <c r="DIB54" s="218"/>
      <c r="DIC54" s="218"/>
      <c r="DID54" s="218"/>
      <c r="DIE54" s="218"/>
      <c r="DIF54" s="218"/>
      <c r="DIG54" s="218"/>
      <c r="DIH54" s="218"/>
      <c r="DII54" s="218"/>
      <c r="DIJ54" s="218"/>
      <c r="DIK54" s="218"/>
      <c r="DIL54" s="218"/>
      <c r="DIM54" s="218"/>
      <c r="DIN54" s="218"/>
      <c r="DIO54" s="218"/>
      <c r="DIP54" s="218"/>
      <c r="DIQ54" s="218"/>
      <c r="DIR54" s="218"/>
      <c r="DIS54" s="218"/>
      <c r="DIT54" s="218"/>
      <c r="DIU54" s="218"/>
      <c r="DIV54" s="218"/>
      <c r="DIW54" s="218"/>
      <c r="DIX54" s="218"/>
      <c r="DIY54" s="218"/>
      <c r="DIZ54" s="218"/>
      <c r="DJA54" s="218"/>
      <c r="DJB54" s="218"/>
      <c r="DJC54" s="218"/>
      <c r="DJD54" s="218"/>
      <c r="DJE54" s="218"/>
      <c r="DJF54" s="218"/>
      <c r="DJG54" s="218"/>
      <c r="DJH54" s="218"/>
      <c r="DJI54" s="218"/>
      <c r="DJJ54" s="218"/>
      <c r="DJK54" s="218"/>
      <c r="DJL54" s="218"/>
      <c r="DJM54" s="218"/>
      <c r="DJN54" s="218"/>
      <c r="DJO54" s="218"/>
      <c r="DJP54" s="218"/>
      <c r="DJQ54" s="218"/>
      <c r="DJR54" s="218"/>
      <c r="DJS54" s="218"/>
      <c r="DJT54" s="218"/>
      <c r="DJU54" s="218"/>
      <c r="DJV54" s="218"/>
      <c r="DJW54" s="218"/>
      <c r="DJX54" s="218"/>
      <c r="DJY54" s="218"/>
      <c r="DJZ54" s="218"/>
      <c r="DKA54" s="218"/>
      <c r="DKB54" s="218"/>
      <c r="DKC54" s="218"/>
      <c r="DKD54" s="218"/>
      <c r="DKE54" s="218"/>
      <c r="DKF54" s="218"/>
      <c r="DKG54" s="218"/>
      <c r="DKH54" s="218"/>
      <c r="DKI54" s="218"/>
      <c r="DKJ54" s="218"/>
      <c r="DKK54" s="218"/>
      <c r="DKL54" s="218"/>
      <c r="DKM54" s="218"/>
      <c r="DKN54" s="218"/>
      <c r="DKO54" s="218"/>
      <c r="DKP54" s="218"/>
      <c r="DKQ54" s="218"/>
      <c r="DKR54" s="218"/>
      <c r="DKS54" s="218"/>
      <c r="DKT54" s="218"/>
      <c r="DKU54" s="218"/>
      <c r="DKV54" s="218"/>
      <c r="DKW54" s="218"/>
      <c r="DKX54" s="218"/>
      <c r="DKY54" s="218"/>
      <c r="DKZ54" s="218"/>
      <c r="DLA54" s="218"/>
      <c r="DLB54" s="218"/>
      <c r="DLC54" s="218"/>
      <c r="DLD54" s="218"/>
      <c r="DLE54" s="218"/>
      <c r="DLF54" s="218"/>
      <c r="DLG54" s="218"/>
      <c r="DLH54" s="218"/>
      <c r="DLI54" s="218"/>
      <c r="DLJ54" s="218"/>
      <c r="DLK54" s="218"/>
      <c r="DLL54" s="218"/>
      <c r="DLM54" s="218"/>
      <c r="DLN54" s="218"/>
      <c r="DLO54" s="218"/>
      <c r="DLP54" s="218"/>
      <c r="DLQ54" s="218"/>
      <c r="DLR54" s="218"/>
      <c r="DLS54" s="218"/>
      <c r="DLT54" s="218"/>
      <c r="DLU54" s="218"/>
      <c r="DLV54" s="218"/>
      <c r="DLW54" s="218"/>
      <c r="DLX54" s="218"/>
      <c r="DLY54" s="218"/>
      <c r="DLZ54" s="218"/>
      <c r="DMA54" s="218"/>
      <c r="DMB54" s="218"/>
      <c r="DMC54" s="218"/>
      <c r="DMD54" s="218"/>
      <c r="DME54" s="218"/>
      <c r="DMF54" s="218"/>
      <c r="DMG54" s="218"/>
      <c r="DMH54" s="218"/>
      <c r="DMI54" s="218"/>
      <c r="DMJ54" s="218"/>
      <c r="DMK54" s="218"/>
      <c r="DML54" s="218"/>
      <c r="DMM54" s="218"/>
      <c r="DMN54" s="218"/>
      <c r="DMO54" s="218"/>
      <c r="DMP54" s="218"/>
      <c r="DMQ54" s="218"/>
      <c r="DMR54" s="218"/>
      <c r="DMS54" s="218"/>
      <c r="DMT54" s="218"/>
      <c r="DMU54" s="218"/>
      <c r="DMV54" s="218"/>
      <c r="DMW54" s="218"/>
      <c r="DMX54" s="218"/>
      <c r="DMY54" s="218"/>
      <c r="DMZ54" s="218"/>
      <c r="DNA54" s="218"/>
      <c r="DNB54" s="218"/>
      <c r="DNC54" s="218"/>
      <c r="DND54" s="218"/>
      <c r="DNE54" s="218"/>
      <c r="DNF54" s="218"/>
      <c r="DNG54" s="218"/>
      <c r="DNH54" s="218"/>
      <c r="DNI54" s="218"/>
      <c r="DNJ54" s="218"/>
      <c r="DNK54" s="218"/>
      <c r="DNL54" s="218"/>
      <c r="DNM54" s="218"/>
      <c r="DNN54" s="218"/>
      <c r="DNO54" s="218"/>
      <c r="DNP54" s="218"/>
      <c r="DNQ54" s="218"/>
      <c r="DNR54" s="218"/>
      <c r="DNS54" s="218"/>
      <c r="DNT54" s="218"/>
      <c r="DNU54" s="218"/>
      <c r="DNV54" s="218"/>
      <c r="DNW54" s="218"/>
      <c r="DNX54" s="218"/>
      <c r="DNY54" s="218"/>
      <c r="DNZ54" s="218"/>
      <c r="DOA54" s="218"/>
      <c r="DOB54" s="218"/>
      <c r="DOC54" s="218"/>
      <c r="DOD54" s="218"/>
      <c r="DOE54" s="218"/>
      <c r="DOF54" s="218"/>
      <c r="DOG54" s="218"/>
      <c r="DOH54" s="218"/>
      <c r="DOI54" s="218"/>
      <c r="DOJ54" s="218"/>
      <c r="DOK54" s="218"/>
      <c r="DOL54" s="218"/>
      <c r="DOM54" s="218"/>
      <c r="DON54" s="218"/>
      <c r="DOO54" s="218"/>
      <c r="DOP54" s="218"/>
      <c r="DOQ54" s="218"/>
      <c r="DOR54" s="218"/>
      <c r="DOS54" s="218"/>
      <c r="DOT54" s="218"/>
      <c r="DOU54" s="218"/>
      <c r="DOV54" s="218"/>
      <c r="DOW54" s="218"/>
      <c r="DOX54" s="218"/>
      <c r="DOY54" s="218"/>
      <c r="DOZ54" s="218"/>
      <c r="DPA54" s="218"/>
      <c r="DPB54" s="218"/>
      <c r="DPC54" s="218"/>
      <c r="DPD54" s="218"/>
      <c r="DPE54" s="218"/>
      <c r="DPF54" s="218"/>
      <c r="DPG54" s="218"/>
      <c r="DPH54" s="218"/>
      <c r="DPI54" s="218"/>
      <c r="DPJ54" s="218"/>
      <c r="DPK54" s="218"/>
      <c r="DPL54" s="218"/>
      <c r="DPM54" s="218"/>
      <c r="DPN54" s="218"/>
      <c r="DPO54" s="218"/>
      <c r="DPP54" s="218"/>
      <c r="DPQ54" s="218"/>
      <c r="DPR54" s="218"/>
      <c r="DPS54" s="218"/>
      <c r="DPT54" s="218"/>
      <c r="DPU54" s="218"/>
      <c r="DPV54" s="218"/>
      <c r="DPW54" s="218"/>
      <c r="DPX54" s="218"/>
      <c r="DPY54" s="218"/>
      <c r="DPZ54" s="218"/>
      <c r="DQA54" s="218"/>
      <c r="DQB54" s="218"/>
      <c r="DQC54" s="218"/>
      <c r="DQD54" s="218"/>
      <c r="DQE54" s="218"/>
      <c r="DQF54" s="218"/>
      <c r="DQG54" s="218"/>
      <c r="DQH54" s="218"/>
      <c r="DQI54" s="218"/>
      <c r="DQJ54" s="218"/>
      <c r="DQK54" s="218"/>
      <c r="DQL54" s="218"/>
      <c r="DQM54" s="218"/>
      <c r="DQN54" s="218"/>
      <c r="DQO54" s="218"/>
      <c r="DQP54" s="218"/>
      <c r="DQQ54" s="218"/>
      <c r="DQR54" s="218"/>
      <c r="DQS54" s="218"/>
      <c r="DQT54" s="218"/>
      <c r="DQU54" s="218"/>
      <c r="DQV54" s="218"/>
      <c r="DQW54" s="218"/>
      <c r="DQX54" s="218"/>
      <c r="DQY54" s="218"/>
      <c r="DQZ54" s="218"/>
      <c r="DRA54" s="218"/>
      <c r="DRB54" s="218"/>
      <c r="DRC54" s="218"/>
      <c r="DRD54" s="218"/>
      <c r="DRE54" s="218"/>
      <c r="DRF54" s="218"/>
      <c r="DRG54" s="218"/>
      <c r="DRH54" s="218"/>
      <c r="DRI54" s="218"/>
      <c r="DRJ54" s="218"/>
      <c r="DRK54" s="218"/>
      <c r="DRL54" s="218"/>
      <c r="DRM54" s="218"/>
      <c r="DRN54" s="218"/>
      <c r="DRO54" s="218"/>
      <c r="DRP54" s="218"/>
      <c r="DRQ54" s="218"/>
      <c r="DRR54" s="218"/>
      <c r="DRS54" s="218"/>
      <c r="DRT54" s="218"/>
      <c r="DRU54" s="218"/>
      <c r="DRV54" s="218"/>
      <c r="DRW54" s="218"/>
      <c r="DRX54" s="218"/>
      <c r="DRY54" s="218"/>
      <c r="DRZ54" s="218"/>
      <c r="DSA54" s="218"/>
      <c r="DSB54" s="218"/>
      <c r="DSC54" s="218"/>
      <c r="DSD54" s="218"/>
      <c r="DSE54" s="218"/>
      <c r="DSF54" s="218"/>
      <c r="DSG54" s="218"/>
      <c r="DSH54" s="218"/>
      <c r="DSI54" s="218"/>
      <c r="DSJ54" s="218"/>
      <c r="DSK54" s="218"/>
      <c r="DSL54" s="218"/>
      <c r="DSM54" s="218"/>
      <c r="DSN54" s="218"/>
      <c r="DSO54" s="218"/>
      <c r="DSP54" s="218"/>
      <c r="DSQ54" s="218"/>
      <c r="DSR54" s="218"/>
      <c r="DSS54" s="218"/>
      <c r="DST54" s="218"/>
      <c r="DSU54" s="218"/>
      <c r="DSV54" s="218"/>
      <c r="DSW54" s="218"/>
      <c r="DSX54" s="218"/>
      <c r="DSY54" s="218"/>
      <c r="DSZ54" s="218"/>
      <c r="DTA54" s="218"/>
      <c r="DTB54" s="218"/>
      <c r="DTC54" s="218"/>
      <c r="DTD54" s="218"/>
      <c r="DTE54" s="218"/>
      <c r="DTF54" s="218"/>
      <c r="DTG54" s="218"/>
      <c r="DTH54" s="218"/>
      <c r="DTI54" s="218"/>
      <c r="DTJ54" s="218"/>
      <c r="DTK54" s="218"/>
      <c r="DTL54" s="218"/>
      <c r="DTM54" s="218"/>
      <c r="DTN54" s="218"/>
      <c r="DTO54" s="218"/>
      <c r="DTP54" s="218"/>
      <c r="DTQ54" s="218"/>
      <c r="DTR54" s="218"/>
      <c r="DTS54" s="218"/>
      <c r="DTT54" s="218"/>
      <c r="DTU54" s="218"/>
      <c r="DTV54" s="218"/>
      <c r="DTW54" s="218"/>
      <c r="DTX54" s="218"/>
      <c r="DTY54" s="218"/>
      <c r="DTZ54" s="218"/>
      <c r="DUA54" s="218"/>
      <c r="DUB54" s="218"/>
      <c r="DUC54" s="218"/>
      <c r="DUD54" s="218"/>
      <c r="DUE54" s="218"/>
      <c r="DUF54" s="218"/>
      <c r="DUG54" s="218"/>
      <c r="DUH54" s="218"/>
      <c r="DUI54" s="218"/>
      <c r="DUJ54" s="218"/>
      <c r="DUK54" s="218"/>
      <c r="DUL54" s="218"/>
      <c r="DUM54" s="218"/>
      <c r="DUN54" s="218"/>
      <c r="DUO54" s="218"/>
      <c r="DUP54" s="218"/>
      <c r="DUQ54" s="218"/>
      <c r="DUR54" s="218"/>
      <c r="DUS54" s="218"/>
      <c r="DUT54" s="218"/>
      <c r="DUU54" s="218"/>
      <c r="DUV54" s="218"/>
      <c r="DUW54" s="218"/>
      <c r="DUX54" s="218"/>
      <c r="DUY54" s="218"/>
      <c r="DUZ54" s="218"/>
      <c r="DVA54" s="218"/>
      <c r="DVB54" s="218"/>
      <c r="DVC54" s="218"/>
      <c r="DVD54" s="218"/>
      <c r="DVE54" s="218"/>
      <c r="DVF54" s="218"/>
      <c r="DVG54" s="218"/>
      <c r="DVH54" s="218"/>
      <c r="DVI54" s="218"/>
      <c r="DVJ54" s="218"/>
      <c r="DVK54" s="218"/>
      <c r="DVL54" s="218"/>
      <c r="DVM54" s="218"/>
      <c r="DVN54" s="218"/>
      <c r="DVO54" s="218"/>
      <c r="DVP54" s="218"/>
      <c r="DVQ54" s="218"/>
      <c r="DVR54" s="218"/>
      <c r="DVS54" s="218"/>
      <c r="DVT54" s="218"/>
      <c r="DVU54" s="218"/>
      <c r="DVV54" s="218"/>
      <c r="DVW54" s="218"/>
      <c r="DVX54" s="218"/>
      <c r="DVY54" s="218"/>
      <c r="DVZ54" s="218"/>
      <c r="DWA54" s="218"/>
      <c r="DWB54" s="218"/>
      <c r="DWC54" s="218"/>
      <c r="DWD54" s="218"/>
      <c r="DWE54" s="218"/>
      <c r="DWF54" s="218"/>
      <c r="DWG54" s="218"/>
      <c r="DWH54" s="218"/>
      <c r="DWI54" s="218"/>
      <c r="DWJ54" s="218"/>
      <c r="DWK54" s="218"/>
      <c r="DWL54" s="218"/>
      <c r="DWM54" s="218"/>
      <c r="DWN54" s="218"/>
      <c r="DWO54" s="218"/>
      <c r="DWP54" s="218"/>
      <c r="DWQ54" s="218"/>
      <c r="DWR54" s="218"/>
      <c r="DWS54" s="218"/>
      <c r="DWT54" s="218"/>
      <c r="DWU54" s="218"/>
      <c r="DWV54" s="218"/>
      <c r="DWW54" s="218"/>
      <c r="DWX54" s="218"/>
      <c r="DWY54" s="218"/>
      <c r="DWZ54" s="218"/>
      <c r="DXA54" s="218"/>
      <c r="DXB54" s="218"/>
      <c r="DXC54" s="218"/>
      <c r="DXD54" s="218"/>
      <c r="DXE54" s="218"/>
      <c r="DXF54" s="218"/>
      <c r="DXG54" s="218"/>
      <c r="DXH54" s="218"/>
      <c r="DXI54" s="218"/>
      <c r="DXJ54" s="218"/>
      <c r="DXK54" s="218"/>
      <c r="DXL54" s="218"/>
      <c r="DXM54" s="218"/>
      <c r="DXN54" s="218"/>
      <c r="DXO54" s="218"/>
      <c r="DXP54" s="218"/>
      <c r="DXQ54" s="218"/>
      <c r="DXR54" s="218"/>
      <c r="DXS54" s="218"/>
      <c r="DXT54" s="218"/>
      <c r="DXU54" s="218"/>
      <c r="DXV54" s="218"/>
      <c r="DXW54" s="218"/>
      <c r="DXX54" s="218"/>
      <c r="DXY54" s="218"/>
      <c r="DXZ54" s="218"/>
      <c r="DYA54" s="218"/>
      <c r="DYB54" s="218"/>
      <c r="DYC54" s="218"/>
      <c r="DYD54" s="218"/>
      <c r="DYE54" s="218"/>
      <c r="DYF54" s="218"/>
      <c r="DYG54" s="218"/>
      <c r="DYH54" s="218"/>
      <c r="DYI54" s="218"/>
      <c r="DYJ54" s="218"/>
      <c r="DYK54" s="218"/>
      <c r="DYL54" s="218"/>
      <c r="DYM54" s="218"/>
      <c r="DYN54" s="218"/>
      <c r="DYO54" s="218"/>
      <c r="DYP54" s="218"/>
      <c r="DYQ54" s="218"/>
      <c r="DYR54" s="218"/>
      <c r="DYS54" s="218"/>
      <c r="DYT54" s="218"/>
      <c r="DYU54" s="218"/>
      <c r="DYV54" s="218"/>
      <c r="DYW54" s="218"/>
      <c r="DYX54" s="218"/>
      <c r="DYY54" s="218"/>
      <c r="DYZ54" s="218"/>
      <c r="DZA54" s="218"/>
      <c r="DZB54" s="218"/>
      <c r="DZC54" s="218"/>
      <c r="DZD54" s="218"/>
      <c r="DZE54" s="218"/>
      <c r="DZF54" s="218"/>
      <c r="DZG54" s="218"/>
      <c r="DZH54" s="218"/>
      <c r="DZI54" s="218"/>
      <c r="DZJ54" s="218"/>
      <c r="DZK54" s="218"/>
      <c r="DZL54" s="218"/>
      <c r="DZM54" s="218"/>
      <c r="DZN54" s="218"/>
      <c r="DZO54" s="218"/>
      <c r="DZP54" s="218"/>
      <c r="DZQ54" s="218"/>
      <c r="DZR54" s="218"/>
      <c r="DZS54" s="218"/>
      <c r="DZT54" s="218"/>
      <c r="DZU54" s="218"/>
      <c r="DZV54" s="218"/>
      <c r="DZW54" s="218"/>
      <c r="DZX54" s="218"/>
      <c r="DZY54" s="218"/>
      <c r="DZZ54" s="218"/>
      <c r="EAA54" s="218"/>
      <c r="EAB54" s="218"/>
      <c r="EAC54" s="218"/>
      <c r="EAD54" s="218"/>
      <c r="EAE54" s="218"/>
      <c r="EAF54" s="218"/>
      <c r="EAG54" s="218"/>
      <c r="EAH54" s="218"/>
      <c r="EAI54" s="218"/>
      <c r="EAJ54" s="218"/>
      <c r="EAK54" s="218"/>
      <c r="EAL54" s="218"/>
      <c r="EAM54" s="218"/>
      <c r="EAN54" s="218"/>
      <c r="EAO54" s="218"/>
      <c r="EAP54" s="218"/>
      <c r="EAQ54" s="218"/>
      <c r="EAR54" s="218"/>
      <c r="EAS54" s="218"/>
      <c r="EAT54" s="218"/>
      <c r="EAU54" s="218"/>
      <c r="EAV54" s="218"/>
      <c r="EAW54" s="218"/>
      <c r="EAX54" s="218"/>
      <c r="EAY54" s="218"/>
      <c r="EAZ54" s="218"/>
      <c r="EBA54" s="218"/>
      <c r="EBB54" s="218"/>
      <c r="EBC54" s="218"/>
      <c r="EBD54" s="218"/>
      <c r="EBE54" s="218"/>
      <c r="EBF54" s="218"/>
      <c r="EBG54" s="218"/>
      <c r="EBH54" s="218"/>
      <c r="EBI54" s="218"/>
      <c r="EBJ54" s="218"/>
      <c r="EBK54" s="218"/>
      <c r="EBL54" s="218"/>
      <c r="EBM54" s="218"/>
      <c r="EBN54" s="218"/>
      <c r="EBO54" s="218"/>
      <c r="EBP54" s="218"/>
      <c r="EBQ54" s="218"/>
      <c r="EBR54" s="218"/>
      <c r="EBS54" s="218"/>
      <c r="EBT54" s="218"/>
      <c r="EBU54" s="218"/>
      <c r="EBV54" s="218"/>
      <c r="EBW54" s="218"/>
      <c r="EBX54" s="218"/>
      <c r="EBY54" s="218"/>
      <c r="EBZ54" s="218"/>
      <c r="ECA54" s="218"/>
      <c r="ECB54" s="218"/>
      <c r="ECC54" s="218"/>
      <c r="ECD54" s="218"/>
      <c r="ECE54" s="218"/>
      <c r="ECF54" s="218"/>
      <c r="ECG54" s="218"/>
      <c r="ECH54" s="218"/>
      <c r="ECI54" s="218"/>
      <c r="ECJ54" s="218"/>
      <c r="ECK54" s="218"/>
      <c r="ECL54" s="218"/>
      <c r="ECM54" s="218"/>
      <c r="ECN54" s="218"/>
      <c r="ECO54" s="218"/>
      <c r="ECP54" s="218"/>
      <c r="ECQ54" s="218"/>
      <c r="ECR54" s="218"/>
      <c r="ECS54" s="218"/>
      <c r="ECT54" s="218"/>
      <c r="ECU54" s="218"/>
      <c r="ECV54" s="218"/>
      <c r="ECW54" s="218"/>
      <c r="ECX54" s="218"/>
      <c r="ECY54" s="218"/>
      <c r="ECZ54" s="218"/>
      <c r="EDA54" s="218"/>
      <c r="EDB54" s="218"/>
      <c r="EDC54" s="218"/>
      <c r="EDD54" s="218"/>
      <c r="EDE54" s="218"/>
      <c r="EDF54" s="218"/>
      <c r="EDG54" s="218"/>
      <c r="EDH54" s="218"/>
      <c r="EDI54" s="218"/>
      <c r="EDJ54" s="218"/>
      <c r="EDK54" s="218"/>
      <c r="EDL54" s="218"/>
      <c r="EDM54" s="218"/>
      <c r="EDN54" s="218"/>
      <c r="EDO54" s="218"/>
      <c r="EDP54" s="218"/>
      <c r="EDQ54" s="218"/>
      <c r="EDR54" s="218"/>
      <c r="EDS54" s="218"/>
      <c r="EDT54" s="218"/>
      <c r="EDU54" s="218"/>
      <c r="EDV54" s="218"/>
      <c r="EDW54" s="218"/>
      <c r="EDX54" s="218"/>
      <c r="EDY54" s="218"/>
      <c r="EDZ54" s="218"/>
      <c r="EEA54" s="218"/>
      <c r="EEB54" s="218"/>
      <c r="EEC54" s="218"/>
      <c r="EED54" s="218"/>
      <c r="EEE54" s="218"/>
      <c r="EEF54" s="218"/>
      <c r="EEG54" s="218"/>
      <c r="EEH54" s="218"/>
      <c r="EEI54" s="218"/>
      <c r="EEJ54" s="218"/>
      <c r="EEK54" s="218"/>
      <c r="EEL54" s="218"/>
      <c r="EEM54" s="218"/>
      <c r="EEN54" s="218"/>
      <c r="EEO54" s="218"/>
      <c r="EEP54" s="218"/>
      <c r="EEQ54" s="218"/>
      <c r="EER54" s="218"/>
      <c r="EES54" s="218"/>
      <c r="EET54" s="218"/>
      <c r="EEU54" s="218"/>
      <c r="EEV54" s="218"/>
      <c r="EEW54" s="218"/>
      <c r="EEX54" s="218"/>
      <c r="EEY54" s="218"/>
      <c r="EEZ54" s="218"/>
      <c r="EFA54" s="218"/>
      <c r="EFB54" s="218"/>
      <c r="EFC54" s="218"/>
      <c r="EFD54" s="218"/>
      <c r="EFE54" s="218"/>
      <c r="EFF54" s="218"/>
      <c r="EFG54" s="218"/>
      <c r="EFH54" s="218"/>
      <c r="EFI54" s="218"/>
      <c r="EFJ54" s="218"/>
      <c r="EFK54" s="218"/>
      <c r="EFL54" s="218"/>
      <c r="EFM54" s="218"/>
      <c r="EFN54" s="218"/>
      <c r="EFO54" s="218"/>
      <c r="EFP54" s="218"/>
      <c r="EFQ54" s="218"/>
      <c r="EFR54" s="218"/>
      <c r="EFS54" s="218"/>
      <c r="EFT54" s="218"/>
      <c r="EFU54" s="218"/>
      <c r="EFV54" s="218"/>
      <c r="EFW54" s="218"/>
      <c r="EFX54" s="218"/>
      <c r="EFY54" s="218"/>
      <c r="EFZ54" s="218"/>
      <c r="EGA54" s="218"/>
      <c r="EGB54" s="218"/>
      <c r="EGC54" s="218"/>
      <c r="EGD54" s="218"/>
      <c r="EGE54" s="218"/>
      <c r="EGF54" s="218"/>
      <c r="EGG54" s="218"/>
      <c r="EGH54" s="218"/>
      <c r="EGI54" s="218"/>
      <c r="EGJ54" s="218"/>
      <c r="EGK54" s="218"/>
      <c r="EGL54" s="218"/>
      <c r="EGM54" s="218"/>
      <c r="EGN54" s="218"/>
      <c r="EGO54" s="218"/>
      <c r="EGP54" s="218"/>
      <c r="EGQ54" s="218"/>
      <c r="EGR54" s="218"/>
      <c r="EGS54" s="218"/>
      <c r="EGT54" s="218"/>
      <c r="EGU54" s="218"/>
      <c r="EGV54" s="218"/>
      <c r="EGW54" s="218"/>
      <c r="EGX54" s="218"/>
      <c r="EGY54" s="218"/>
      <c r="EGZ54" s="218"/>
      <c r="EHA54" s="218"/>
      <c r="EHB54" s="218"/>
      <c r="EHC54" s="218"/>
      <c r="EHD54" s="218"/>
      <c r="EHE54" s="218"/>
      <c r="EHF54" s="218"/>
      <c r="EHG54" s="218"/>
      <c r="EHH54" s="218"/>
      <c r="EHI54" s="218"/>
      <c r="EHJ54" s="218"/>
      <c r="EHK54" s="218"/>
      <c r="EHL54" s="218"/>
      <c r="EHM54" s="218"/>
      <c r="EHN54" s="218"/>
      <c r="EHO54" s="218"/>
      <c r="EHP54" s="218"/>
      <c r="EHQ54" s="218"/>
      <c r="EHR54" s="218"/>
      <c r="EHS54" s="218"/>
      <c r="EHT54" s="218"/>
      <c r="EHU54" s="218"/>
      <c r="EHV54" s="218"/>
      <c r="EHW54" s="218"/>
      <c r="EHX54" s="218"/>
      <c r="EHY54" s="218"/>
      <c r="EHZ54" s="218"/>
      <c r="EIA54" s="218"/>
      <c r="EIB54" s="218"/>
      <c r="EIC54" s="218"/>
      <c r="EID54" s="218"/>
      <c r="EIE54" s="218"/>
      <c r="EIF54" s="218"/>
      <c r="EIG54" s="218"/>
      <c r="EIH54" s="218"/>
      <c r="EII54" s="218"/>
      <c r="EIJ54" s="218"/>
      <c r="EIK54" s="218"/>
      <c r="EIL54" s="218"/>
      <c r="EIM54" s="218"/>
      <c r="EIN54" s="218"/>
      <c r="EIO54" s="218"/>
      <c r="EIP54" s="218"/>
      <c r="EIQ54" s="218"/>
      <c r="EIR54" s="218"/>
      <c r="EIS54" s="218"/>
      <c r="EIT54" s="218"/>
      <c r="EIU54" s="218"/>
      <c r="EIV54" s="218"/>
      <c r="EIW54" s="218"/>
      <c r="EIX54" s="218"/>
      <c r="EIY54" s="218"/>
      <c r="EIZ54" s="218"/>
      <c r="EJA54" s="218"/>
      <c r="EJB54" s="218"/>
      <c r="EJC54" s="218"/>
      <c r="EJD54" s="218"/>
      <c r="EJE54" s="218"/>
      <c r="EJF54" s="218"/>
      <c r="EJG54" s="218"/>
      <c r="EJH54" s="218"/>
      <c r="EJI54" s="218"/>
      <c r="EJJ54" s="218"/>
      <c r="EJK54" s="218"/>
      <c r="EJL54" s="218"/>
      <c r="EJM54" s="218"/>
      <c r="EJN54" s="218"/>
      <c r="EJO54" s="218"/>
      <c r="EJP54" s="218"/>
      <c r="EJQ54" s="218"/>
      <c r="EJR54" s="218"/>
      <c r="EJS54" s="218"/>
      <c r="EJT54" s="218"/>
      <c r="EJU54" s="218"/>
      <c r="EJV54" s="218"/>
      <c r="EJW54" s="218"/>
      <c r="EJX54" s="218"/>
      <c r="EJY54" s="218"/>
      <c r="EJZ54" s="218"/>
      <c r="EKA54" s="218"/>
      <c r="EKB54" s="218"/>
      <c r="EKC54" s="218"/>
      <c r="EKD54" s="218"/>
      <c r="EKE54" s="218"/>
      <c r="EKF54" s="218"/>
      <c r="EKG54" s="218"/>
      <c r="EKH54" s="218"/>
      <c r="EKI54" s="218"/>
      <c r="EKJ54" s="218"/>
      <c r="EKK54" s="218"/>
      <c r="EKL54" s="218"/>
      <c r="EKM54" s="218"/>
      <c r="EKN54" s="218"/>
      <c r="EKO54" s="218"/>
      <c r="EKP54" s="218"/>
      <c r="EKQ54" s="218"/>
      <c r="EKR54" s="218"/>
      <c r="EKS54" s="218"/>
      <c r="EKT54" s="218"/>
      <c r="EKU54" s="218"/>
      <c r="EKV54" s="218"/>
      <c r="EKW54" s="218"/>
      <c r="EKX54" s="218"/>
      <c r="EKY54" s="218"/>
      <c r="EKZ54" s="218"/>
      <c r="ELA54" s="218"/>
      <c r="ELB54" s="218"/>
      <c r="ELC54" s="218"/>
      <c r="ELD54" s="218"/>
      <c r="ELE54" s="218"/>
      <c r="ELF54" s="218"/>
      <c r="ELG54" s="218"/>
      <c r="ELH54" s="218"/>
      <c r="ELI54" s="218"/>
      <c r="ELJ54" s="218"/>
      <c r="ELK54" s="218"/>
      <c r="ELL54" s="218"/>
      <c r="ELM54" s="218"/>
      <c r="ELN54" s="218"/>
      <c r="ELO54" s="218"/>
      <c r="ELP54" s="218"/>
      <c r="ELQ54" s="218"/>
      <c r="ELR54" s="218"/>
      <c r="ELS54" s="218"/>
      <c r="ELT54" s="218"/>
      <c r="ELU54" s="218"/>
      <c r="ELV54" s="218"/>
      <c r="ELW54" s="218"/>
      <c r="ELX54" s="218"/>
      <c r="ELY54" s="218"/>
      <c r="ELZ54" s="218"/>
      <c r="EMA54" s="218"/>
      <c r="EMB54" s="218"/>
      <c r="EMC54" s="218"/>
      <c r="EMD54" s="218"/>
      <c r="EME54" s="218"/>
      <c r="EMF54" s="218"/>
      <c r="EMG54" s="218"/>
      <c r="EMH54" s="218"/>
      <c r="EMI54" s="218"/>
      <c r="EMJ54" s="218"/>
      <c r="EMK54" s="218"/>
      <c r="EML54" s="218"/>
      <c r="EMM54" s="218"/>
      <c r="EMN54" s="218"/>
      <c r="EMO54" s="218"/>
      <c r="EMP54" s="218"/>
      <c r="EMQ54" s="218"/>
      <c r="EMR54" s="218"/>
      <c r="EMS54" s="218"/>
      <c r="EMT54" s="218"/>
      <c r="EMU54" s="218"/>
      <c r="EMV54" s="218"/>
      <c r="EMW54" s="218"/>
      <c r="EMX54" s="218"/>
      <c r="EMY54" s="218"/>
      <c r="EMZ54" s="218"/>
      <c r="ENA54" s="218"/>
      <c r="ENB54" s="218"/>
      <c r="ENC54" s="218"/>
      <c r="END54" s="218"/>
      <c r="ENE54" s="218"/>
      <c r="ENF54" s="218"/>
      <c r="ENG54" s="218"/>
      <c r="ENH54" s="218"/>
      <c r="ENI54" s="218"/>
      <c r="ENJ54" s="218"/>
      <c r="ENK54" s="218"/>
      <c r="ENL54" s="218"/>
      <c r="ENM54" s="218"/>
      <c r="ENN54" s="218"/>
      <c r="ENO54" s="218"/>
      <c r="ENP54" s="218"/>
      <c r="ENQ54" s="218"/>
      <c r="ENR54" s="218"/>
      <c r="ENS54" s="218"/>
      <c r="ENT54" s="218"/>
      <c r="ENU54" s="218"/>
      <c r="ENV54" s="218"/>
      <c r="ENW54" s="218"/>
      <c r="ENX54" s="218"/>
      <c r="ENY54" s="218"/>
      <c r="ENZ54" s="218"/>
      <c r="EOA54" s="218"/>
      <c r="EOB54" s="218"/>
      <c r="EOC54" s="218"/>
      <c r="EOD54" s="218"/>
      <c r="EOE54" s="218"/>
      <c r="EOF54" s="218"/>
      <c r="EOG54" s="218"/>
      <c r="EOH54" s="218"/>
      <c r="EOI54" s="218"/>
      <c r="EOJ54" s="218"/>
      <c r="EOK54" s="218"/>
      <c r="EOL54" s="218"/>
      <c r="EOM54" s="218"/>
      <c r="EON54" s="218"/>
      <c r="EOO54" s="218"/>
      <c r="EOP54" s="218"/>
      <c r="EOQ54" s="218"/>
      <c r="EOR54" s="218"/>
      <c r="EOS54" s="218"/>
      <c r="EOT54" s="218"/>
      <c r="EOU54" s="218"/>
      <c r="EOV54" s="218"/>
      <c r="EOW54" s="218"/>
      <c r="EOX54" s="218"/>
      <c r="EOY54" s="218"/>
      <c r="EOZ54" s="218"/>
      <c r="EPA54" s="218"/>
      <c r="EPB54" s="218"/>
      <c r="EPC54" s="218"/>
      <c r="EPD54" s="218"/>
      <c r="EPE54" s="218"/>
      <c r="EPF54" s="218"/>
      <c r="EPG54" s="218"/>
      <c r="EPH54" s="218"/>
      <c r="EPI54" s="218"/>
      <c r="EPJ54" s="218"/>
      <c r="EPK54" s="218"/>
      <c r="EPL54" s="218"/>
      <c r="EPM54" s="218"/>
      <c r="EPN54" s="218"/>
      <c r="EPO54" s="218"/>
      <c r="EPP54" s="218"/>
      <c r="EPQ54" s="218"/>
      <c r="EPR54" s="218"/>
      <c r="EPS54" s="218"/>
      <c r="EPT54" s="218"/>
      <c r="EPU54" s="218"/>
      <c r="EPV54" s="218"/>
      <c r="EPW54" s="218"/>
      <c r="EPX54" s="218"/>
      <c r="EPY54" s="218"/>
      <c r="EPZ54" s="218"/>
      <c r="EQA54" s="218"/>
      <c r="EQB54" s="218"/>
      <c r="EQC54" s="218"/>
      <c r="EQD54" s="218"/>
      <c r="EQE54" s="218"/>
      <c r="EQF54" s="218"/>
      <c r="EQG54" s="218"/>
      <c r="EQH54" s="218"/>
      <c r="EQI54" s="218"/>
      <c r="EQJ54" s="218"/>
      <c r="EQK54" s="218"/>
      <c r="EQL54" s="218"/>
      <c r="EQM54" s="218"/>
      <c r="EQN54" s="218"/>
      <c r="EQO54" s="218"/>
      <c r="EQP54" s="218"/>
      <c r="EQQ54" s="218"/>
      <c r="EQR54" s="218"/>
      <c r="EQS54" s="218"/>
      <c r="EQT54" s="218"/>
      <c r="EQU54" s="218"/>
      <c r="EQV54" s="218"/>
      <c r="EQW54" s="218"/>
      <c r="EQX54" s="218"/>
      <c r="EQY54" s="218"/>
      <c r="EQZ54" s="218"/>
      <c r="ERA54" s="218"/>
      <c r="ERB54" s="218"/>
      <c r="ERC54" s="218"/>
      <c r="ERD54" s="218"/>
      <c r="ERE54" s="218"/>
      <c r="ERF54" s="218"/>
      <c r="ERG54" s="218"/>
      <c r="ERH54" s="218"/>
      <c r="ERI54" s="218"/>
      <c r="ERJ54" s="218"/>
      <c r="ERK54" s="218"/>
      <c r="ERL54" s="218"/>
      <c r="ERM54" s="218"/>
      <c r="ERN54" s="218"/>
      <c r="ERO54" s="218"/>
      <c r="ERP54" s="218"/>
      <c r="ERQ54" s="218"/>
      <c r="ERR54" s="218"/>
      <c r="ERS54" s="218"/>
      <c r="ERT54" s="218"/>
      <c r="ERU54" s="218"/>
      <c r="ERV54" s="218"/>
      <c r="ERW54" s="218"/>
      <c r="ERX54" s="218"/>
      <c r="ERY54" s="218"/>
      <c r="ERZ54" s="218"/>
      <c r="ESA54" s="218"/>
      <c r="ESB54" s="218"/>
      <c r="ESC54" s="218"/>
      <c r="ESD54" s="218"/>
      <c r="ESE54" s="218"/>
      <c r="ESF54" s="218"/>
      <c r="ESG54" s="218"/>
      <c r="ESH54" s="218"/>
      <c r="ESI54" s="218"/>
      <c r="ESJ54" s="218"/>
      <c r="ESK54" s="218"/>
      <c r="ESL54" s="218"/>
      <c r="ESM54" s="218"/>
      <c r="ESN54" s="218"/>
      <c r="ESO54" s="218"/>
      <c r="ESP54" s="218"/>
      <c r="ESQ54" s="218"/>
      <c r="ESR54" s="218"/>
      <c r="ESS54" s="218"/>
      <c r="EST54" s="218"/>
      <c r="ESU54" s="218"/>
      <c r="ESV54" s="218"/>
      <c r="ESW54" s="218"/>
      <c r="ESX54" s="218"/>
      <c r="ESY54" s="218"/>
      <c r="ESZ54" s="218"/>
      <c r="ETA54" s="218"/>
      <c r="ETB54" s="218"/>
      <c r="ETC54" s="218"/>
      <c r="ETD54" s="218"/>
      <c r="ETE54" s="218"/>
      <c r="ETF54" s="218"/>
      <c r="ETG54" s="218"/>
      <c r="ETH54" s="218"/>
      <c r="ETI54" s="218"/>
      <c r="ETJ54" s="218"/>
      <c r="ETK54" s="218"/>
      <c r="ETL54" s="218"/>
      <c r="ETM54" s="218"/>
      <c r="ETN54" s="218"/>
      <c r="ETO54" s="218"/>
      <c r="ETP54" s="218"/>
      <c r="ETQ54" s="218"/>
      <c r="ETR54" s="218"/>
      <c r="ETS54" s="218"/>
      <c r="ETT54" s="218"/>
      <c r="ETU54" s="218"/>
      <c r="ETV54" s="218"/>
      <c r="ETW54" s="218"/>
      <c r="ETX54" s="218"/>
      <c r="ETY54" s="218"/>
      <c r="ETZ54" s="218"/>
      <c r="EUA54" s="218"/>
      <c r="EUB54" s="218"/>
      <c r="EUC54" s="218"/>
      <c r="EUD54" s="218"/>
      <c r="EUE54" s="218"/>
      <c r="EUF54" s="218"/>
      <c r="EUG54" s="218"/>
      <c r="EUH54" s="218"/>
      <c r="EUI54" s="218"/>
      <c r="EUJ54" s="218"/>
      <c r="EUK54" s="218"/>
      <c r="EUL54" s="218"/>
      <c r="EUM54" s="218"/>
      <c r="EUN54" s="218"/>
      <c r="EUO54" s="218"/>
      <c r="EUP54" s="218"/>
      <c r="EUQ54" s="218"/>
      <c r="EUR54" s="218"/>
      <c r="EUS54" s="218"/>
      <c r="EUT54" s="218"/>
      <c r="EUU54" s="218"/>
      <c r="EUV54" s="218"/>
      <c r="EUW54" s="218"/>
      <c r="EUX54" s="218"/>
      <c r="EUY54" s="218"/>
      <c r="EUZ54" s="218"/>
      <c r="EVA54" s="218"/>
      <c r="EVB54" s="218"/>
      <c r="EVC54" s="218"/>
      <c r="EVD54" s="218"/>
      <c r="EVE54" s="218"/>
      <c r="EVF54" s="218"/>
      <c r="EVG54" s="218"/>
      <c r="EVH54" s="218"/>
      <c r="EVI54" s="218"/>
      <c r="EVJ54" s="218"/>
      <c r="EVK54" s="218"/>
      <c r="EVL54" s="218"/>
      <c r="EVM54" s="218"/>
      <c r="EVN54" s="218"/>
      <c r="EVO54" s="218"/>
      <c r="EVP54" s="218"/>
      <c r="EVQ54" s="218"/>
      <c r="EVR54" s="218"/>
      <c r="EVS54" s="218"/>
      <c r="EVT54" s="218"/>
      <c r="EVU54" s="218"/>
      <c r="EVV54" s="218"/>
      <c r="EVW54" s="218"/>
      <c r="EVX54" s="218"/>
      <c r="EVY54" s="218"/>
      <c r="EVZ54" s="218"/>
      <c r="EWA54" s="218"/>
      <c r="EWB54" s="218"/>
      <c r="EWC54" s="218"/>
      <c r="EWD54" s="218"/>
      <c r="EWE54" s="218"/>
      <c r="EWF54" s="218"/>
      <c r="EWG54" s="218"/>
      <c r="EWH54" s="218"/>
      <c r="EWI54" s="218"/>
      <c r="EWJ54" s="218"/>
      <c r="EWK54" s="218"/>
      <c r="EWL54" s="218"/>
      <c r="EWM54" s="218"/>
      <c r="EWN54" s="218"/>
      <c r="EWO54" s="218"/>
      <c r="EWP54" s="218"/>
      <c r="EWQ54" s="218"/>
      <c r="EWR54" s="218"/>
      <c r="EWS54" s="218"/>
      <c r="EWT54" s="218"/>
      <c r="EWU54" s="218"/>
      <c r="EWV54" s="218"/>
      <c r="EWW54" s="218"/>
      <c r="EWX54" s="218"/>
      <c r="EWY54" s="218"/>
      <c r="EWZ54" s="218"/>
      <c r="EXA54" s="218"/>
      <c r="EXB54" s="218"/>
      <c r="EXC54" s="218"/>
      <c r="EXD54" s="218"/>
      <c r="EXE54" s="218"/>
      <c r="EXF54" s="218"/>
      <c r="EXG54" s="218"/>
      <c r="EXH54" s="218"/>
      <c r="EXI54" s="218"/>
      <c r="EXJ54" s="218"/>
      <c r="EXK54" s="218"/>
      <c r="EXL54" s="218"/>
      <c r="EXM54" s="218"/>
      <c r="EXN54" s="218"/>
      <c r="EXO54" s="218"/>
      <c r="EXP54" s="218"/>
      <c r="EXQ54" s="218"/>
      <c r="EXR54" s="218"/>
      <c r="EXS54" s="218"/>
      <c r="EXT54" s="218"/>
      <c r="EXU54" s="218"/>
      <c r="EXV54" s="218"/>
      <c r="EXW54" s="218"/>
      <c r="EXX54" s="218"/>
      <c r="EXY54" s="218"/>
      <c r="EXZ54" s="218"/>
      <c r="EYA54" s="218"/>
      <c r="EYB54" s="218"/>
      <c r="EYC54" s="218"/>
      <c r="EYD54" s="218"/>
      <c r="EYE54" s="218"/>
      <c r="EYF54" s="218"/>
      <c r="EYG54" s="218"/>
      <c r="EYH54" s="218"/>
      <c r="EYI54" s="218"/>
      <c r="EYJ54" s="218"/>
      <c r="EYK54" s="218"/>
      <c r="EYL54" s="218"/>
      <c r="EYM54" s="218"/>
      <c r="EYN54" s="218"/>
      <c r="EYO54" s="218"/>
      <c r="EYP54" s="218"/>
      <c r="EYQ54" s="218"/>
      <c r="EYR54" s="218"/>
      <c r="EYS54" s="218"/>
      <c r="EYT54" s="218"/>
      <c r="EYU54" s="218"/>
      <c r="EYV54" s="218"/>
      <c r="EYW54" s="218"/>
      <c r="EYX54" s="218"/>
      <c r="EYY54" s="218"/>
      <c r="EYZ54" s="218"/>
      <c r="EZA54" s="218"/>
      <c r="EZB54" s="218"/>
      <c r="EZC54" s="218"/>
      <c r="EZD54" s="218"/>
      <c r="EZE54" s="218"/>
      <c r="EZF54" s="218"/>
      <c r="EZG54" s="218"/>
      <c r="EZH54" s="218"/>
      <c r="EZI54" s="218"/>
      <c r="EZJ54" s="218"/>
      <c r="EZK54" s="218"/>
      <c r="EZL54" s="218"/>
      <c r="EZM54" s="218"/>
      <c r="EZN54" s="218"/>
      <c r="EZO54" s="218"/>
      <c r="EZP54" s="218"/>
      <c r="EZQ54" s="218"/>
      <c r="EZR54" s="218"/>
      <c r="EZS54" s="218"/>
      <c r="EZT54" s="218"/>
      <c r="EZU54" s="218"/>
      <c r="EZV54" s="218"/>
      <c r="EZW54" s="218"/>
      <c r="EZX54" s="218"/>
      <c r="EZY54" s="218"/>
      <c r="EZZ54" s="218"/>
      <c r="FAA54" s="218"/>
      <c r="FAB54" s="218"/>
      <c r="FAC54" s="218"/>
      <c r="FAD54" s="218"/>
      <c r="FAE54" s="218"/>
      <c r="FAF54" s="218"/>
      <c r="FAG54" s="218"/>
      <c r="FAH54" s="218"/>
      <c r="FAI54" s="218"/>
      <c r="FAJ54" s="218"/>
      <c r="FAK54" s="218"/>
      <c r="FAL54" s="218"/>
      <c r="FAM54" s="218"/>
      <c r="FAN54" s="218"/>
      <c r="FAO54" s="218"/>
      <c r="FAP54" s="218"/>
      <c r="FAQ54" s="218"/>
      <c r="FAR54" s="218"/>
      <c r="FAS54" s="218"/>
      <c r="FAT54" s="218"/>
      <c r="FAU54" s="218"/>
      <c r="FAV54" s="218"/>
      <c r="FAW54" s="218"/>
      <c r="FAX54" s="218"/>
      <c r="FAY54" s="218"/>
      <c r="FAZ54" s="218"/>
      <c r="FBA54" s="218"/>
      <c r="FBB54" s="218"/>
      <c r="FBC54" s="218"/>
      <c r="FBD54" s="218"/>
      <c r="FBE54" s="218"/>
      <c r="FBF54" s="218"/>
      <c r="FBG54" s="218"/>
      <c r="FBH54" s="218"/>
      <c r="FBI54" s="218"/>
      <c r="FBJ54" s="218"/>
      <c r="FBK54" s="218"/>
      <c r="FBL54" s="218"/>
      <c r="FBM54" s="218"/>
      <c r="FBN54" s="218"/>
      <c r="FBO54" s="218"/>
      <c r="FBP54" s="218"/>
      <c r="FBQ54" s="218"/>
      <c r="FBR54" s="218"/>
      <c r="FBS54" s="218"/>
      <c r="FBT54" s="218"/>
      <c r="FBU54" s="218"/>
      <c r="FBV54" s="218"/>
      <c r="FBW54" s="218"/>
      <c r="FBX54" s="218"/>
      <c r="FBY54" s="218"/>
      <c r="FBZ54" s="218"/>
      <c r="FCA54" s="218"/>
      <c r="FCB54" s="218"/>
      <c r="FCC54" s="218"/>
      <c r="FCD54" s="218"/>
      <c r="FCE54" s="218"/>
      <c r="FCF54" s="218"/>
      <c r="FCG54" s="218"/>
      <c r="FCH54" s="218"/>
      <c r="FCI54" s="218"/>
      <c r="FCJ54" s="218"/>
      <c r="FCK54" s="218"/>
      <c r="FCL54" s="218"/>
      <c r="FCM54" s="218"/>
      <c r="FCN54" s="218"/>
      <c r="FCO54" s="218"/>
      <c r="FCP54" s="218"/>
      <c r="FCQ54" s="218"/>
      <c r="FCR54" s="218"/>
      <c r="FCS54" s="218"/>
      <c r="FCT54" s="218"/>
      <c r="FCU54" s="218"/>
      <c r="FCV54" s="218"/>
      <c r="FCW54" s="218"/>
      <c r="FCX54" s="218"/>
      <c r="FCY54" s="218"/>
      <c r="FCZ54" s="218"/>
      <c r="FDA54" s="218"/>
      <c r="FDB54" s="218"/>
      <c r="FDC54" s="218"/>
      <c r="FDD54" s="218"/>
      <c r="FDE54" s="218"/>
      <c r="FDF54" s="218"/>
      <c r="FDG54" s="218"/>
      <c r="FDH54" s="218"/>
      <c r="FDI54" s="218"/>
      <c r="FDJ54" s="218"/>
      <c r="FDK54" s="218"/>
      <c r="FDL54" s="218"/>
      <c r="FDM54" s="218"/>
      <c r="FDN54" s="218"/>
      <c r="FDO54" s="218"/>
      <c r="FDP54" s="218"/>
      <c r="FDQ54" s="218"/>
      <c r="FDR54" s="218"/>
      <c r="FDS54" s="218"/>
      <c r="FDT54" s="218"/>
      <c r="FDU54" s="218"/>
      <c r="FDV54" s="218"/>
      <c r="FDW54" s="218"/>
      <c r="FDX54" s="218"/>
      <c r="FDY54" s="218"/>
      <c r="FDZ54" s="218"/>
      <c r="FEA54" s="218"/>
      <c r="FEB54" s="218"/>
      <c r="FEC54" s="218"/>
      <c r="FED54" s="218"/>
      <c r="FEE54" s="218"/>
      <c r="FEF54" s="218"/>
      <c r="FEG54" s="218"/>
      <c r="FEH54" s="218"/>
      <c r="FEI54" s="218"/>
      <c r="FEJ54" s="218"/>
      <c r="FEK54" s="218"/>
      <c r="FEL54" s="218"/>
      <c r="FEM54" s="218"/>
      <c r="FEN54" s="218"/>
      <c r="FEO54" s="218"/>
      <c r="FEP54" s="218"/>
      <c r="FEQ54" s="218"/>
      <c r="FER54" s="218"/>
      <c r="FES54" s="218"/>
      <c r="FET54" s="218"/>
      <c r="FEU54" s="218"/>
      <c r="FEV54" s="218"/>
      <c r="FEW54" s="218"/>
      <c r="FEX54" s="218"/>
      <c r="FEY54" s="218"/>
      <c r="FEZ54" s="218"/>
      <c r="FFA54" s="218"/>
      <c r="FFB54" s="218"/>
      <c r="FFC54" s="218"/>
      <c r="FFD54" s="218"/>
      <c r="FFE54" s="218"/>
      <c r="FFF54" s="218"/>
      <c r="FFG54" s="218"/>
      <c r="FFH54" s="218"/>
      <c r="FFI54" s="218"/>
      <c r="FFJ54" s="218"/>
      <c r="FFK54" s="218"/>
      <c r="FFL54" s="218"/>
      <c r="FFM54" s="218"/>
      <c r="FFN54" s="218"/>
      <c r="FFO54" s="218"/>
      <c r="FFP54" s="218"/>
      <c r="FFQ54" s="218"/>
      <c r="FFR54" s="218"/>
      <c r="FFS54" s="218"/>
      <c r="FFT54" s="218"/>
      <c r="FFU54" s="218"/>
      <c r="FFV54" s="218"/>
      <c r="FFW54" s="218"/>
      <c r="FFX54" s="218"/>
      <c r="FFY54" s="218"/>
      <c r="FFZ54" s="218"/>
      <c r="FGA54" s="218"/>
      <c r="FGB54" s="218"/>
      <c r="FGC54" s="218"/>
      <c r="FGD54" s="218"/>
      <c r="FGE54" s="218"/>
      <c r="FGF54" s="218"/>
      <c r="FGG54" s="218"/>
      <c r="FGH54" s="218"/>
      <c r="FGI54" s="218"/>
      <c r="FGJ54" s="218"/>
      <c r="FGK54" s="218"/>
      <c r="FGL54" s="218"/>
      <c r="FGM54" s="218"/>
      <c r="FGN54" s="218"/>
      <c r="FGO54" s="218"/>
      <c r="FGP54" s="218"/>
      <c r="FGQ54" s="218"/>
      <c r="FGR54" s="218"/>
      <c r="FGS54" s="218"/>
      <c r="FGT54" s="218"/>
      <c r="FGU54" s="218"/>
      <c r="FGV54" s="218"/>
      <c r="FGW54" s="218"/>
      <c r="FGX54" s="218"/>
      <c r="FGY54" s="218"/>
      <c r="FGZ54" s="218"/>
      <c r="FHA54" s="218"/>
      <c r="FHB54" s="218"/>
      <c r="FHC54" s="218"/>
      <c r="FHD54" s="218"/>
      <c r="FHE54" s="218"/>
      <c r="FHF54" s="218"/>
      <c r="FHG54" s="218"/>
      <c r="FHH54" s="218"/>
      <c r="FHI54" s="218"/>
      <c r="FHJ54" s="218"/>
      <c r="FHK54" s="218"/>
      <c r="FHL54" s="218"/>
      <c r="FHM54" s="218"/>
      <c r="FHN54" s="218"/>
      <c r="FHO54" s="218"/>
      <c r="FHP54" s="218"/>
      <c r="FHQ54" s="218"/>
      <c r="FHR54" s="218"/>
      <c r="FHS54" s="218"/>
      <c r="FHT54" s="218"/>
      <c r="FHU54" s="218"/>
      <c r="FHV54" s="218"/>
      <c r="FHW54" s="218"/>
      <c r="FHX54" s="218"/>
      <c r="FHY54" s="218"/>
      <c r="FHZ54" s="218"/>
      <c r="FIA54" s="218"/>
      <c r="FIB54" s="218"/>
      <c r="FIC54" s="218"/>
      <c r="FID54" s="218"/>
      <c r="FIE54" s="218"/>
      <c r="FIF54" s="218"/>
      <c r="FIG54" s="218"/>
      <c r="FIH54" s="218"/>
      <c r="FII54" s="218"/>
      <c r="FIJ54" s="218"/>
      <c r="FIK54" s="218"/>
      <c r="FIL54" s="218"/>
      <c r="FIM54" s="218"/>
      <c r="FIN54" s="218"/>
      <c r="FIO54" s="218"/>
      <c r="FIP54" s="218"/>
      <c r="FIQ54" s="218"/>
      <c r="FIR54" s="218"/>
      <c r="FIS54" s="218"/>
      <c r="FIT54" s="218"/>
      <c r="FIU54" s="218"/>
      <c r="FIV54" s="218"/>
      <c r="FIW54" s="218"/>
      <c r="FIX54" s="218"/>
      <c r="FIY54" s="218"/>
      <c r="FIZ54" s="218"/>
      <c r="FJA54" s="218"/>
      <c r="FJB54" s="218"/>
      <c r="FJC54" s="218"/>
      <c r="FJD54" s="218"/>
      <c r="FJE54" s="218"/>
      <c r="FJF54" s="218"/>
      <c r="FJG54" s="218"/>
      <c r="FJH54" s="218"/>
      <c r="FJI54" s="218"/>
      <c r="FJJ54" s="218"/>
      <c r="FJK54" s="218"/>
      <c r="FJL54" s="218"/>
      <c r="FJM54" s="218"/>
      <c r="FJN54" s="218"/>
      <c r="FJO54" s="218"/>
      <c r="FJP54" s="218"/>
      <c r="FJQ54" s="218"/>
      <c r="FJR54" s="218"/>
      <c r="FJS54" s="218"/>
      <c r="FJT54" s="218"/>
      <c r="FJU54" s="218"/>
      <c r="FJV54" s="218"/>
      <c r="FJW54" s="218"/>
      <c r="FJX54" s="218"/>
      <c r="FJY54" s="218"/>
      <c r="FJZ54" s="218"/>
      <c r="FKA54" s="218"/>
      <c r="FKB54" s="218"/>
      <c r="FKC54" s="218"/>
      <c r="FKD54" s="218"/>
      <c r="FKE54" s="218"/>
      <c r="FKF54" s="218"/>
      <c r="FKG54" s="218"/>
      <c r="FKH54" s="218"/>
      <c r="FKI54" s="218"/>
      <c r="FKJ54" s="218"/>
      <c r="FKK54" s="218"/>
      <c r="FKL54" s="218"/>
      <c r="FKM54" s="218"/>
      <c r="FKN54" s="218"/>
      <c r="FKO54" s="218"/>
      <c r="FKP54" s="218"/>
      <c r="FKQ54" s="218"/>
      <c r="FKR54" s="218"/>
      <c r="FKS54" s="218"/>
      <c r="FKT54" s="218"/>
      <c r="FKU54" s="218"/>
      <c r="FKV54" s="218"/>
      <c r="FKW54" s="218"/>
      <c r="FKX54" s="218"/>
      <c r="FKY54" s="218"/>
      <c r="FKZ54" s="218"/>
      <c r="FLA54" s="218"/>
      <c r="FLB54" s="218"/>
      <c r="FLC54" s="218"/>
      <c r="FLD54" s="218"/>
      <c r="FLE54" s="218"/>
      <c r="FLF54" s="218"/>
      <c r="FLG54" s="218"/>
      <c r="FLH54" s="218"/>
      <c r="FLI54" s="218"/>
      <c r="FLJ54" s="218"/>
      <c r="FLK54" s="218"/>
      <c r="FLL54" s="218"/>
      <c r="FLM54" s="218"/>
      <c r="FLN54" s="218"/>
      <c r="FLO54" s="218"/>
      <c r="FLP54" s="218"/>
      <c r="FLQ54" s="218"/>
      <c r="FLR54" s="218"/>
      <c r="FLS54" s="218"/>
      <c r="FLT54" s="218"/>
      <c r="FLU54" s="218"/>
      <c r="FLV54" s="218"/>
      <c r="FLW54" s="218"/>
      <c r="FLX54" s="218"/>
      <c r="FLY54" s="218"/>
      <c r="FLZ54" s="218"/>
      <c r="FMA54" s="218"/>
      <c r="FMB54" s="218"/>
      <c r="FMC54" s="218"/>
      <c r="FMD54" s="218"/>
      <c r="FME54" s="218"/>
      <c r="FMF54" s="218"/>
      <c r="FMG54" s="218"/>
      <c r="FMH54" s="218"/>
      <c r="FMI54" s="218"/>
      <c r="FMJ54" s="218"/>
      <c r="FMK54" s="218"/>
      <c r="FML54" s="218"/>
      <c r="FMM54" s="218"/>
      <c r="FMN54" s="218"/>
      <c r="FMO54" s="218"/>
      <c r="FMP54" s="218"/>
      <c r="FMQ54" s="218"/>
      <c r="FMR54" s="218"/>
      <c r="FMS54" s="218"/>
      <c r="FMT54" s="218"/>
      <c r="FMU54" s="218"/>
      <c r="FMV54" s="218"/>
      <c r="FMW54" s="218"/>
      <c r="FMX54" s="218"/>
      <c r="FMY54" s="218"/>
      <c r="FMZ54" s="218"/>
      <c r="FNA54" s="218"/>
      <c r="FNB54" s="218"/>
      <c r="FNC54" s="218"/>
      <c r="FND54" s="218"/>
      <c r="FNE54" s="218"/>
      <c r="FNF54" s="218"/>
      <c r="FNG54" s="218"/>
      <c r="FNH54" s="218"/>
      <c r="FNI54" s="218"/>
      <c r="FNJ54" s="218"/>
      <c r="FNK54" s="218"/>
      <c r="FNL54" s="218"/>
      <c r="FNM54" s="218"/>
      <c r="FNN54" s="218"/>
      <c r="FNO54" s="218"/>
      <c r="FNP54" s="218"/>
      <c r="FNQ54" s="218"/>
      <c r="FNR54" s="218"/>
      <c r="FNS54" s="218"/>
      <c r="FNT54" s="218"/>
      <c r="FNU54" s="218"/>
      <c r="FNV54" s="218"/>
      <c r="FNW54" s="218"/>
      <c r="FNX54" s="218"/>
      <c r="FNY54" s="218"/>
      <c r="FNZ54" s="218"/>
      <c r="FOA54" s="218"/>
      <c r="FOB54" s="218"/>
      <c r="FOC54" s="218"/>
      <c r="FOD54" s="218"/>
      <c r="FOE54" s="218"/>
      <c r="FOF54" s="218"/>
      <c r="FOG54" s="218"/>
      <c r="FOH54" s="218"/>
      <c r="FOI54" s="218"/>
      <c r="FOJ54" s="218"/>
      <c r="FOK54" s="218"/>
      <c r="FOL54" s="218"/>
      <c r="FOM54" s="218"/>
      <c r="FON54" s="218"/>
      <c r="FOO54" s="218"/>
      <c r="FOP54" s="218"/>
      <c r="FOQ54" s="218"/>
      <c r="FOR54" s="218"/>
      <c r="FOS54" s="218"/>
      <c r="FOT54" s="218"/>
      <c r="FOU54" s="218"/>
      <c r="FOV54" s="218"/>
      <c r="FOW54" s="218"/>
      <c r="FOX54" s="218"/>
      <c r="FOY54" s="218"/>
      <c r="FOZ54" s="218"/>
      <c r="FPA54" s="218"/>
      <c r="FPB54" s="218"/>
      <c r="FPC54" s="218"/>
      <c r="FPD54" s="218"/>
      <c r="FPE54" s="218"/>
      <c r="FPF54" s="218"/>
      <c r="FPG54" s="218"/>
      <c r="FPH54" s="218"/>
      <c r="FPI54" s="218"/>
      <c r="FPJ54" s="218"/>
      <c r="FPK54" s="218"/>
      <c r="FPL54" s="218"/>
      <c r="FPM54" s="218"/>
      <c r="FPN54" s="218"/>
      <c r="FPO54" s="218"/>
      <c r="FPP54" s="218"/>
      <c r="FPQ54" s="218"/>
      <c r="FPR54" s="218"/>
      <c r="FPS54" s="218"/>
      <c r="FPT54" s="218"/>
      <c r="FPU54" s="218"/>
      <c r="FPV54" s="218"/>
      <c r="FPW54" s="218"/>
      <c r="FPX54" s="218"/>
      <c r="FPY54" s="218"/>
      <c r="FPZ54" s="218"/>
      <c r="FQA54" s="218"/>
      <c r="FQB54" s="218"/>
      <c r="FQC54" s="218"/>
      <c r="FQD54" s="218"/>
      <c r="FQE54" s="218"/>
      <c r="FQF54" s="218"/>
      <c r="FQG54" s="218"/>
      <c r="FQH54" s="218"/>
      <c r="FQI54" s="218"/>
      <c r="FQJ54" s="218"/>
      <c r="FQK54" s="218"/>
      <c r="FQL54" s="218"/>
      <c r="FQM54" s="218"/>
      <c r="FQN54" s="218"/>
      <c r="FQO54" s="218"/>
      <c r="FQP54" s="218"/>
      <c r="FQQ54" s="218"/>
      <c r="FQR54" s="218"/>
      <c r="FQS54" s="218"/>
      <c r="FQT54" s="218"/>
      <c r="FQU54" s="218"/>
      <c r="FQV54" s="218"/>
      <c r="FQW54" s="218"/>
      <c r="FQX54" s="218"/>
      <c r="FQY54" s="218"/>
      <c r="FQZ54" s="218"/>
      <c r="FRA54" s="218"/>
      <c r="FRB54" s="218"/>
      <c r="FRC54" s="218"/>
      <c r="FRD54" s="218"/>
      <c r="FRE54" s="218"/>
      <c r="FRF54" s="218"/>
      <c r="FRG54" s="218"/>
      <c r="FRH54" s="218"/>
      <c r="FRI54" s="218"/>
      <c r="FRJ54" s="218"/>
      <c r="FRK54" s="218"/>
      <c r="FRL54" s="218"/>
      <c r="FRM54" s="218"/>
      <c r="FRN54" s="218"/>
      <c r="FRO54" s="218"/>
      <c r="FRP54" s="218"/>
      <c r="FRQ54" s="218"/>
      <c r="FRR54" s="218"/>
      <c r="FRS54" s="218"/>
      <c r="FRT54" s="218"/>
      <c r="FRU54" s="218"/>
      <c r="FRV54" s="218"/>
      <c r="FRW54" s="218"/>
      <c r="FRX54" s="218"/>
      <c r="FRY54" s="218"/>
      <c r="FRZ54" s="218"/>
      <c r="FSA54" s="218"/>
      <c r="FSB54" s="218"/>
      <c r="FSC54" s="218"/>
      <c r="FSD54" s="218"/>
      <c r="FSE54" s="218"/>
      <c r="FSF54" s="218"/>
      <c r="FSG54" s="218"/>
      <c r="FSH54" s="218"/>
      <c r="FSI54" s="218"/>
      <c r="FSJ54" s="218"/>
      <c r="FSK54" s="218"/>
      <c r="FSL54" s="218"/>
      <c r="FSM54" s="218"/>
      <c r="FSN54" s="218"/>
      <c r="FSO54" s="218"/>
      <c r="FSP54" s="218"/>
      <c r="FSQ54" s="218"/>
      <c r="FSR54" s="218"/>
      <c r="FSS54" s="218"/>
      <c r="FST54" s="218"/>
      <c r="FSU54" s="218"/>
      <c r="FSV54" s="218"/>
      <c r="FSW54" s="218"/>
      <c r="FSX54" s="218"/>
      <c r="FSY54" s="218"/>
      <c r="FSZ54" s="218"/>
      <c r="FTA54" s="218"/>
      <c r="FTB54" s="218"/>
      <c r="FTC54" s="218"/>
      <c r="FTD54" s="218"/>
      <c r="FTE54" s="218"/>
      <c r="FTF54" s="218"/>
      <c r="FTG54" s="218"/>
      <c r="FTH54" s="218"/>
      <c r="FTI54" s="218"/>
      <c r="FTJ54" s="218"/>
      <c r="FTK54" s="218"/>
      <c r="FTL54" s="218"/>
      <c r="FTM54" s="218"/>
      <c r="FTN54" s="218"/>
      <c r="FTO54" s="218"/>
      <c r="FTP54" s="218"/>
      <c r="FTQ54" s="218"/>
      <c r="FTR54" s="218"/>
      <c r="FTS54" s="218"/>
      <c r="FTT54" s="218"/>
      <c r="FTU54" s="218"/>
      <c r="FTV54" s="218"/>
      <c r="FTW54" s="218"/>
      <c r="FTX54" s="218"/>
      <c r="FTY54" s="218"/>
      <c r="FTZ54" s="218"/>
      <c r="FUA54" s="218"/>
      <c r="FUB54" s="218"/>
      <c r="FUC54" s="218"/>
      <c r="FUD54" s="218"/>
      <c r="FUE54" s="218"/>
      <c r="FUF54" s="218"/>
      <c r="FUG54" s="218"/>
      <c r="FUH54" s="218"/>
      <c r="FUI54" s="218"/>
      <c r="FUJ54" s="218"/>
      <c r="FUK54" s="218"/>
      <c r="FUL54" s="218"/>
      <c r="FUM54" s="218"/>
      <c r="FUN54" s="218"/>
      <c r="FUO54" s="218"/>
      <c r="FUP54" s="218"/>
      <c r="FUQ54" s="218"/>
      <c r="FUR54" s="218"/>
      <c r="FUS54" s="218"/>
      <c r="FUT54" s="218"/>
      <c r="FUU54" s="218"/>
      <c r="FUV54" s="218"/>
      <c r="FUW54" s="218"/>
      <c r="FUX54" s="218"/>
      <c r="FUY54" s="218"/>
      <c r="FUZ54" s="218"/>
      <c r="FVA54" s="218"/>
      <c r="FVB54" s="218"/>
      <c r="FVC54" s="218"/>
      <c r="FVD54" s="218"/>
      <c r="FVE54" s="218"/>
      <c r="FVF54" s="218"/>
      <c r="FVG54" s="218"/>
      <c r="FVH54" s="218"/>
      <c r="FVI54" s="218"/>
      <c r="FVJ54" s="218"/>
      <c r="FVK54" s="218"/>
      <c r="FVL54" s="218"/>
      <c r="FVM54" s="218"/>
      <c r="FVN54" s="218"/>
      <c r="FVO54" s="218"/>
      <c r="FVP54" s="218"/>
      <c r="FVQ54" s="218"/>
      <c r="FVR54" s="218"/>
      <c r="FVS54" s="218"/>
      <c r="FVT54" s="218"/>
      <c r="FVU54" s="218"/>
      <c r="FVV54" s="218"/>
      <c r="FVW54" s="218"/>
      <c r="FVX54" s="218"/>
      <c r="FVY54" s="218"/>
      <c r="FVZ54" s="218"/>
      <c r="FWA54" s="218"/>
      <c r="FWB54" s="218"/>
      <c r="FWC54" s="218"/>
      <c r="FWD54" s="218"/>
      <c r="FWE54" s="218"/>
      <c r="FWF54" s="218"/>
      <c r="FWG54" s="218"/>
      <c r="FWH54" s="218"/>
      <c r="FWI54" s="218"/>
      <c r="FWJ54" s="218"/>
      <c r="FWK54" s="218"/>
      <c r="FWL54" s="218"/>
      <c r="FWM54" s="218"/>
      <c r="FWN54" s="218"/>
      <c r="FWO54" s="218"/>
      <c r="FWP54" s="218"/>
      <c r="FWQ54" s="218"/>
      <c r="FWR54" s="218"/>
      <c r="FWS54" s="218"/>
      <c r="FWT54" s="218"/>
      <c r="FWU54" s="218"/>
      <c r="FWV54" s="218"/>
      <c r="FWW54" s="218"/>
      <c r="FWX54" s="218"/>
      <c r="FWY54" s="218"/>
      <c r="FWZ54" s="218"/>
      <c r="FXA54" s="218"/>
      <c r="FXB54" s="218"/>
      <c r="FXC54" s="218"/>
      <c r="FXD54" s="218"/>
      <c r="FXE54" s="218"/>
      <c r="FXF54" s="218"/>
      <c r="FXG54" s="218"/>
      <c r="FXH54" s="218"/>
      <c r="FXI54" s="218"/>
      <c r="FXJ54" s="218"/>
      <c r="FXK54" s="218"/>
      <c r="FXL54" s="218"/>
      <c r="FXM54" s="218"/>
      <c r="FXN54" s="218"/>
      <c r="FXO54" s="218"/>
      <c r="FXP54" s="218"/>
      <c r="FXQ54" s="218"/>
      <c r="FXR54" s="218"/>
      <c r="FXS54" s="218"/>
      <c r="FXT54" s="218"/>
      <c r="FXU54" s="218"/>
      <c r="FXV54" s="218"/>
      <c r="FXW54" s="218"/>
      <c r="FXX54" s="218"/>
      <c r="FXY54" s="218"/>
      <c r="FXZ54" s="218"/>
      <c r="FYA54" s="218"/>
      <c r="FYB54" s="218"/>
      <c r="FYC54" s="218"/>
      <c r="FYD54" s="218"/>
      <c r="FYE54" s="218"/>
      <c r="FYF54" s="218"/>
      <c r="FYG54" s="218"/>
      <c r="FYH54" s="218"/>
      <c r="FYI54" s="218"/>
      <c r="FYJ54" s="218"/>
      <c r="FYK54" s="218"/>
      <c r="FYL54" s="218"/>
      <c r="FYM54" s="218"/>
      <c r="FYN54" s="218"/>
      <c r="FYO54" s="218"/>
      <c r="FYP54" s="218"/>
      <c r="FYQ54" s="218"/>
      <c r="FYR54" s="218"/>
      <c r="FYS54" s="218"/>
      <c r="FYT54" s="218"/>
      <c r="FYU54" s="218"/>
      <c r="FYV54" s="218"/>
      <c r="FYW54" s="218"/>
      <c r="FYX54" s="218"/>
      <c r="FYY54" s="218"/>
      <c r="FYZ54" s="218"/>
      <c r="FZA54" s="218"/>
      <c r="FZB54" s="218"/>
      <c r="FZC54" s="218"/>
      <c r="FZD54" s="218"/>
      <c r="FZE54" s="218"/>
      <c r="FZF54" s="218"/>
      <c r="FZG54" s="218"/>
      <c r="FZH54" s="218"/>
      <c r="FZI54" s="218"/>
      <c r="FZJ54" s="218"/>
      <c r="FZK54" s="218"/>
      <c r="FZL54" s="218"/>
      <c r="FZM54" s="218"/>
      <c r="FZN54" s="218"/>
      <c r="FZO54" s="218"/>
      <c r="FZP54" s="218"/>
      <c r="FZQ54" s="218"/>
      <c r="FZR54" s="218"/>
      <c r="FZS54" s="218"/>
      <c r="FZT54" s="218"/>
      <c r="FZU54" s="218"/>
      <c r="FZV54" s="218"/>
      <c r="FZW54" s="218"/>
      <c r="FZX54" s="218"/>
      <c r="FZY54" s="218"/>
      <c r="FZZ54" s="218"/>
      <c r="GAA54" s="218"/>
      <c r="GAB54" s="218"/>
      <c r="GAC54" s="218"/>
      <c r="GAD54" s="218"/>
      <c r="GAE54" s="218"/>
      <c r="GAF54" s="218"/>
      <c r="GAG54" s="218"/>
      <c r="GAH54" s="218"/>
      <c r="GAI54" s="218"/>
      <c r="GAJ54" s="218"/>
      <c r="GAK54" s="218"/>
      <c r="GAL54" s="218"/>
      <c r="GAM54" s="218"/>
      <c r="GAN54" s="218"/>
      <c r="GAO54" s="218"/>
      <c r="GAP54" s="218"/>
      <c r="GAQ54" s="218"/>
      <c r="GAR54" s="218"/>
      <c r="GAS54" s="218"/>
      <c r="GAT54" s="218"/>
      <c r="GAU54" s="218"/>
      <c r="GAV54" s="218"/>
      <c r="GAW54" s="218"/>
      <c r="GAX54" s="218"/>
      <c r="GAY54" s="218"/>
      <c r="GAZ54" s="218"/>
      <c r="GBA54" s="218"/>
      <c r="GBB54" s="218"/>
      <c r="GBC54" s="218"/>
      <c r="GBD54" s="218"/>
      <c r="GBE54" s="218"/>
      <c r="GBF54" s="218"/>
      <c r="GBG54" s="218"/>
      <c r="GBH54" s="218"/>
      <c r="GBI54" s="218"/>
      <c r="GBJ54" s="218"/>
      <c r="GBK54" s="218"/>
      <c r="GBL54" s="218"/>
      <c r="GBM54" s="218"/>
      <c r="GBN54" s="218"/>
      <c r="GBO54" s="218"/>
      <c r="GBP54" s="218"/>
      <c r="GBQ54" s="218"/>
      <c r="GBR54" s="218"/>
      <c r="GBS54" s="218"/>
      <c r="GBT54" s="218"/>
      <c r="GBU54" s="218"/>
      <c r="GBV54" s="218"/>
      <c r="GBW54" s="218"/>
      <c r="GBX54" s="218"/>
      <c r="GBY54" s="218"/>
      <c r="GBZ54" s="218"/>
      <c r="GCA54" s="218"/>
      <c r="GCB54" s="218"/>
      <c r="GCC54" s="218"/>
      <c r="GCD54" s="218"/>
      <c r="GCE54" s="218"/>
      <c r="GCF54" s="218"/>
      <c r="GCG54" s="218"/>
      <c r="GCH54" s="218"/>
      <c r="GCI54" s="218"/>
      <c r="GCJ54" s="218"/>
      <c r="GCK54" s="218"/>
      <c r="GCL54" s="218"/>
      <c r="GCM54" s="218"/>
      <c r="GCN54" s="218"/>
      <c r="GCO54" s="218"/>
      <c r="GCP54" s="218"/>
      <c r="GCQ54" s="218"/>
      <c r="GCR54" s="218"/>
      <c r="GCS54" s="218"/>
      <c r="GCT54" s="218"/>
      <c r="GCU54" s="218"/>
      <c r="GCV54" s="218"/>
      <c r="GCW54" s="218"/>
      <c r="GCX54" s="218"/>
      <c r="GCY54" s="218"/>
      <c r="GCZ54" s="218"/>
      <c r="GDA54" s="218"/>
      <c r="GDB54" s="218"/>
      <c r="GDC54" s="218"/>
      <c r="GDD54" s="218"/>
      <c r="GDE54" s="218"/>
      <c r="GDF54" s="218"/>
      <c r="GDG54" s="218"/>
      <c r="GDH54" s="218"/>
      <c r="GDI54" s="218"/>
      <c r="GDJ54" s="218"/>
      <c r="GDK54" s="218"/>
      <c r="GDL54" s="218"/>
      <c r="GDM54" s="218"/>
      <c r="GDN54" s="218"/>
      <c r="GDO54" s="218"/>
      <c r="GDP54" s="218"/>
      <c r="GDQ54" s="218"/>
      <c r="GDR54" s="218"/>
      <c r="GDS54" s="218"/>
      <c r="GDT54" s="218"/>
      <c r="GDU54" s="218"/>
      <c r="GDV54" s="218"/>
      <c r="GDW54" s="218"/>
      <c r="GDX54" s="218"/>
      <c r="GDY54" s="218"/>
      <c r="GDZ54" s="218"/>
      <c r="GEA54" s="218"/>
      <c r="GEB54" s="218"/>
      <c r="GEC54" s="218"/>
      <c r="GED54" s="218"/>
      <c r="GEE54" s="218"/>
      <c r="GEF54" s="218"/>
      <c r="GEG54" s="218"/>
      <c r="GEH54" s="218"/>
      <c r="GEI54" s="218"/>
      <c r="GEJ54" s="218"/>
      <c r="GEK54" s="218"/>
      <c r="GEL54" s="218"/>
      <c r="GEM54" s="218"/>
      <c r="GEN54" s="218"/>
      <c r="GEO54" s="218"/>
      <c r="GEP54" s="218"/>
      <c r="GEQ54" s="218"/>
      <c r="GER54" s="218"/>
      <c r="GES54" s="218"/>
      <c r="GET54" s="218"/>
      <c r="GEU54" s="218"/>
      <c r="GEV54" s="218"/>
      <c r="GEW54" s="218"/>
      <c r="GEX54" s="218"/>
      <c r="GEY54" s="218"/>
      <c r="GEZ54" s="218"/>
      <c r="GFA54" s="218"/>
      <c r="GFB54" s="218"/>
      <c r="GFC54" s="218"/>
      <c r="GFD54" s="218"/>
      <c r="GFE54" s="218"/>
      <c r="GFF54" s="218"/>
      <c r="GFG54" s="218"/>
      <c r="GFH54" s="218"/>
      <c r="GFI54" s="218"/>
      <c r="GFJ54" s="218"/>
      <c r="GFK54" s="218"/>
      <c r="GFL54" s="218"/>
      <c r="GFM54" s="218"/>
      <c r="GFN54" s="218"/>
      <c r="GFO54" s="218"/>
      <c r="GFP54" s="218"/>
      <c r="GFQ54" s="218"/>
      <c r="GFR54" s="218"/>
      <c r="GFS54" s="218"/>
      <c r="GFT54" s="218"/>
      <c r="GFU54" s="218"/>
      <c r="GFV54" s="218"/>
      <c r="GFW54" s="218"/>
      <c r="GFX54" s="218"/>
      <c r="GFY54" s="218"/>
      <c r="GFZ54" s="218"/>
      <c r="GGA54" s="218"/>
      <c r="GGB54" s="218"/>
      <c r="GGC54" s="218"/>
      <c r="GGD54" s="218"/>
      <c r="GGE54" s="218"/>
      <c r="GGF54" s="218"/>
      <c r="GGG54" s="218"/>
      <c r="GGH54" s="218"/>
      <c r="GGI54" s="218"/>
      <c r="GGJ54" s="218"/>
      <c r="GGK54" s="218"/>
      <c r="GGL54" s="218"/>
      <c r="GGM54" s="218"/>
      <c r="GGN54" s="218"/>
      <c r="GGO54" s="218"/>
      <c r="GGP54" s="218"/>
      <c r="GGQ54" s="218"/>
      <c r="GGR54" s="218"/>
      <c r="GGS54" s="218"/>
      <c r="GGT54" s="218"/>
      <c r="GGU54" s="218"/>
      <c r="GGV54" s="218"/>
      <c r="GGW54" s="218"/>
      <c r="GGX54" s="218"/>
      <c r="GGY54" s="218"/>
      <c r="GGZ54" s="218"/>
      <c r="GHA54" s="218"/>
      <c r="GHB54" s="218"/>
      <c r="GHC54" s="218"/>
      <c r="GHD54" s="218"/>
      <c r="GHE54" s="218"/>
      <c r="GHF54" s="218"/>
      <c r="GHG54" s="218"/>
      <c r="GHH54" s="218"/>
      <c r="GHI54" s="218"/>
      <c r="GHJ54" s="218"/>
      <c r="GHK54" s="218"/>
      <c r="GHL54" s="218"/>
      <c r="GHM54" s="218"/>
      <c r="GHN54" s="218"/>
      <c r="GHO54" s="218"/>
      <c r="GHP54" s="218"/>
      <c r="GHQ54" s="218"/>
      <c r="GHR54" s="218"/>
      <c r="GHS54" s="218"/>
      <c r="GHT54" s="218"/>
      <c r="GHU54" s="218"/>
      <c r="GHV54" s="218"/>
      <c r="GHW54" s="218"/>
      <c r="GHX54" s="218"/>
      <c r="GHY54" s="218"/>
      <c r="GHZ54" s="218"/>
      <c r="GIA54" s="218"/>
      <c r="GIB54" s="218"/>
      <c r="GIC54" s="218"/>
      <c r="GID54" s="218"/>
      <c r="GIE54" s="218"/>
      <c r="GIF54" s="218"/>
      <c r="GIG54" s="218"/>
      <c r="GIH54" s="218"/>
      <c r="GII54" s="218"/>
      <c r="GIJ54" s="218"/>
      <c r="GIK54" s="218"/>
      <c r="GIL54" s="218"/>
      <c r="GIM54" s="218"/>
      <c r="GIN54" s="218"/>
      <c r="GIO54" s="218"/>
      <c r="GIP54" s="218"/>
      <c r="GIQ54" s="218"/>
      <c r="GIR54" s="218"/>
      <c r="GIS54" s="218"/>
      <c r="GIT54" s="218"/>
      <c r="GIU54" s="218"/>
      <c r="GIV54" s="218"/>
      <c r="GIW54" s="218"/>
      <c r="GIX54" s="218"/>
      <c r="GIY54" s="218"/>
      <c r="GIZ54" s="218"/>
      <c r="GJA54" s="218"/>
      <c r="GJB54" s="218"/>
      <c r="GJC54" s="218"/>
      <c r="GJD54" s="218"/>
      <c r="GJE54" s="218"/>
      <c r="GJF54" s="218"/>
      <c r="GJG54" s="218"/>
      <c r="GJH54" s="218"/>
      <c r="GJI54" s="218"/>
      <c r="GJJ54" s="218"/>
      <c r="GJK54" s="218"/>
      <c r="GJL54" s="218"/>
      <c r="GJM54" s="218"/>
      <c r="GJN54" s="218"/>
      <c r="GJO54" s="218"/>
      <c r="GJP54" s="218"/>
      <c r="GJQ54" s="218"/>
      <c r="GJR54" s="218"/>
      <c r="GJS54" s="218"/>
      <c r="GJT54" s="218"/>
      <c r="GJU54" s="218"/>
      <c r="GJV54" s="218"/>
      <c r="GJW54" s="218"/>
      <c r="GJX54" s="218"/>
      <c r="GJY54" s="218"/>
      <c r="GJZ54" s="218"/>
      <c r="GKA54" s="218"/>
      <c r="GKB54" s="218"/>
      <c r="GKC54" s="218"/>
      <c r="GKD54" s="218"/>
      <c r="GKE54" s="218"/>
      <c r="GKF54" s="218"/>
      <c r="GKG54" s="218"/>
      <c r="GKH54" s="218"/>
      <c r="GKI54" s="218"/>
      <c r="GKJ54" s="218"/>
      <c r="GKK54" s="218"/>
      <c r="GKL54" s="218"/>
      <c r="GKM54" s="218"/>
      <c r="GKN54" s="218"/>
      <c r="GKO54" s="218"/>
      <c r="GKP54" s="218"/>
      <c r="GKQ54" s="218"/>
      <c r="GKR54" s="218"/>
      <c r="GKS54" s="218"/>
      <c r="GKT54" s="218"/>
      <c r="GKU54" s="218"/>
      <c r="GKV54" s="218"/>
      <c r="GKW54" s="218"/>
      <c r="GKX54" s="218"/>
      <c r="GKY54" s="218"/>
      <c r="GKZ54" s="218"/>
      <c r="GLA54" s="218"/>
      <c r="GLB54" s="218"/>
      <c r="GLC54" s="218"/>
      <c r="GLD54" s="218"/>
      <c r="GLE54" s="218"/>
      <c r="GLF54" s="218"/>
      <c r="GLG54" s="218"/>
      <c r="GLH54" s="218"/>
      <c r="GLI54" s="218"/>
      <c r="GLJ54" s="218"/>
      <c r="GLK54" s="218"/>
      <c r="GLL54" s="218"/>
      <c r="GLM54" s="218"/>
      <c r="GLN54" s="218"/>
      <c r="GLO54" s="218"/>
      <c r="GLP54" s="218"/>
      <c r="GLQ54" s="218"/>
      <c r="GLR54" s="218"/>
      <c r="GLS54" s="218"/>
      <c r="GLT54" s="218"/>
      <c r="GLU54" s="218"/>
      <c r="GLV54" s="218"/>
      <c r="GLW54" s="218"/>
      <c r="GLX54" s="218"/>
      <c r="GLY54" s="218"/>
      <c r="GLZ54" s="218"/>
      <c r="GMA54" s="218"/>
      <c r="GMB54" s="218"/>
      <c r="GMC54" s="218"/>
      <c r="GMD54" s="218"/>
      <c r="GME54" s="218"/>
      <c r="GMF54" s="218"/>
      <c r="GMG54" s="218"/>
      <c r="GMH54" s="218"/>
      <c r="GMI54" s="218"/>
      <c r="GMJ54" s="218"/>
      <c r="GMK54" s="218"/>
      <c r="GML54" s="218"/>
      <c r="GMM54" s="218"/>
      <c r="GMN54" s="218"/>
      <c r="GMO54" s="218"/>
      <c r="GMP54" s="218"/>
      <c r="GMQ54" s="218"/>
      <c r="GMR54" s="218"/>
      <c r="GMS54" s="218"/>
      <c r="GMT54" s="218"/>
      <c r="GMU54" s="218"/>
      <c r="GMV54" s="218"/>
      <c r="GMW54" s="218"/>
      <c r="GMX54" s="218"/>
      <c r="GMY54" s="218"/>
      <c r="GMZ54" s="218"/>
      <c r="GNA54" s="218"/>
      <c r="GNB54" s="218"/>
      <c r="GNC54" s="218"/>
      <c r="GND54" s="218"/>
      <c r="GNE54" s="218"/>
      <c r="GNF54" s="218"/>
      <c r="GNG54" s="218"/>
      <c r="GNH54" s="218"/>
      <c r="GNI54" s="218"/>
      <c r="GNJ54" s="218"/>
      <c r="GNK54" s="218"/>
      <c r="GNL54" s="218"/>
      <c r="GNM54" s="218"/>
      <c r="GNN54" s="218"/>
      <c r="GNO54" s="218"/>
      <c r="GNP54" s="218"/>
      <c r="GNQ54" s="218"/>
      <c r="GNR54" s="218"/>
      <c r="GNS54" s="218"/>
      <c r="GNT54" s="218"/>
      <c r="GNU54" s="218"/>
      <c r="GNV54" s="218"/>
      <c r="GNW54" s="218"/>
      <c r="GNX54" s="218"/>
      <c r="GNY54" s="218"/>
      <c r="GNZ54" s="218"/>
      <c r="GOA54" s="218"/>
      <c r="GOB54" s="218"/>
      <c r="GOC54" s="218"/>
      <c r="GOD54" s="218"/>
      <c r="GOE54" s="218"/>
      <c r="GOF54" s="218"/>
      <c r="GOG54" s="218"/>
      <c r="GOH54" s="218"/>
      <c r="GOI54" s="218"/>
      <c r="GOJ54" s="218"/>
      <c r="GOK54" s="218"/>
      <c r="GOL54" s="218"/>
      <c r="GOM54" s="218"/>
      <c r="GON54" s="218"/>
      <c r="GOO54" s="218"/>
      <c r="GOP54" s="218"/>
      <c r="GOQ54" s="218"/>
      <c r="GOR54" s="218"/>
      <c r="GOS54" s="218"/>
      <c r="GOT54" s="218"/>
      <c r="GOU54" s="218"/>
      <c r="GOV54" s="218"/>
      <c r="GOW54" s="218"/>
      <c r="GOX54" s="218"/>
      <c r="GOY54" s="218"/>
      <c r="GOZ54" s="218"/>
      <c r="GPA54" s="218"/>
      <c r="GPB54" s="218"/>
      <c r="GPC54" s="218"/>
      <c r="GPD54" s="218"/>
      <c r="GPE54" s="218"/>
      <c r="GPF54" s="218"/>
      <c r="GPG54" s="218"/>
      <c r="GPH54" s="218"/>
      <c r="GPI54" s="218"/>
      <c r="GPJ54" s="218"/>
      <c r="GPK54" s="218"/>
      <c r="GPL54" s="218"/>
      <c r="GPM54" s="218"/>
      <c r="GPN54" s="218"/>
      <c r="GPO54" s="218"/>
      <c r="GPP54" s="218"/>
      <c r="GPQ54" s="218"/>
      <c r="GPR54" s="218"/>
      <c r="GPS54" s="218"/>
      <c r="GPT54" s="218"/>
      <c r="GPU54" s="218"/>
      <c r="GPV54" s="218"/>
      <c r="GPW54" s="218"/>
      <c r="GPX54" s="218"/>
      <c r="GPY54" s="218"/>
      <c r="GPZ54" s="218"/>
      <c r="GQA54" s="218"/>
      <c r="GQB54" s="218"/>
      <c r="GQC54" s="218"/>
      <c r="GQD54" s="218"/>
      <c r="GQE54" s="218"/>
      <c r="GQF54" s="218"/>
      <c r="GQG54" s="218"/>
      <c r="GQH54" s="218"/>
      <c r="GQI54" s="218"/>
      <c r="GQJ54" s="218"/>
      <c r="GQK54" s="218"/>
      <c r="GQL54" s="218"/>
      <c r="GQM54" s="218"/>
      <c r="GQN54" s="218"/>
      <c r="GQO54" s="218"/>
      <c r="GQP54" s="218"/>
      <c r="GQQ54" s="218"/>
      <c r="GQR54" s="218"/>
      <c r="GQS54" s="218"/>
      <c r="GQT54" s="218"/>
      <c r="GQU54" s="218"/>
      <c r="GQV54" s="218"/>
      <c r="GQW54" s="218"/>
      <c r="GQX54" s="218"/>
      <c r="GQY54" s="218"/>
      <c r="GQZ54" s="218"/>
      <c r="GRA54" s="218"/>
      <c r="GRB54" s="218"/>
      <c r="GRC54" s="218"/>
      <c r="GRD54" s="218"/>
      <c r="GRE54" s="218"/>
      <c r="GRF54" s="218"/>
      <c r="GRG54" s="218"/>
      <c r="GRH54" s="218"/>
      <c r="GRI54" s="218"/>
      <c r="GRJ54" s="218"/>
      <c r="GRK54" s="218"/>
      <c r="GRL54" s="218"/>
      <c r="GRM54" s="218"/>
      <c r="GRN54" s="218"/>
      <c r="GRO54" s="218"/>
      <c r="GRP54" s="218"/>
      <c r="GRQ54" s="218"/>
      <c r="GRR54" s="218"/>
      <c r="GRS54" s="218"/>
      <c r="GRT54" s="218"/>
      <c r="GRU54" s="218"/>
      <c r="GRV54" s="218"/>
      <c r="GRW54" s="218"/>
      <c r="GRX54" s="218"/>
      <c r="GRY54" s="218"/>
      <c r="GRZ54" s="218"/>
      <c r="GSA54" s="218"/>
      <c r="GSB54" s="218"/>
      <c r="GSC54" s="218"/>
      <c r="GSD54" s="218"/>
      <c r="GSE54" s="218"/>
      <c r="GSF54" s="218"/>
      <c r="GSG54" s="218"/>
      <c r="GSH54" s="218"/>
      <c r="GSI54" s="218"/>
      <c r="GSJ54" s="218"/>
      <c r="GSK54" s="218"/>
      <c r="GSL54" s="218"/>
      <c r="GSM54" s="218"/>
      <c r="GSN54" s="218"/>
      <c r="GSO54" s="218"/>
      <c r="GSP54" s="218"/>
      <c r="GSQ54" s="218"/>
      <c r="GSR54" s="218"/>
      <c r="GSS54" s="218"/>
      <c r="GST54" s="218"/>
      <c r="GSU54" s="218"/>
      <c r="GSV54" s="218"/>
      <c r="GSW54" s="218"/>
      <c r="GSX54" s="218"/>
      <c r="GSY54" s="218"/>
      <c r="GSZ54" s="218"/>
      <c r="GTA54" s="218"/>
      <c r="GTB54" s="218"/>
      <c r="GTC54" s="218"/>
      <c r="GTD54" s="218"/>
      <c r="GTE54" s="218"/>
      <c r="GTF54" s="218"/>
      <c r="GTG54" s="218"/>
      <c r="GTH54" s="218"/>
      <c r="GTI54" s="218"/>
      <c r="GTJ54" s="218"/>
      <c r="GTK54" s="218"/>
      <c r="GTL54" s="218"/>
      <c r="GTM54" s="218"/>
      <c r="GTN54" s="218"/>
      <c r="GTO54" s="218"/>
      <c r="GTP54" s="218"/>
      <c r="GTQ54" s="218"/>
      <c r="GTR54" s="218"/>
      <c r="GTS54" s="218"/>
      <c r="GTT54" s="218"/>
      <c r="GTU54" s="218"/>
      <c r="GTV54" s="218"/>
      <c r="GTW54" s="218"/>
      <c r="GTX54" s="218"/>
      <c r="GTY54" s="218"/>
      <c r="GTZ54" s="218"/>
      <c r="GUA54" s="218"/>
      <c r="GUB54" s="218"/>
      <c r="GUC54" s="218"/>
      <c r="GUD54" s="218"/>
      <c r="GUE54" s="218"/>
      <c r="GUF54" s="218"/>
      <c r="GUG54" s="218"/>
      <c r="GUH54" s="218"/>
      <c r="GUI54" s="218"/>
      <c r="GUJ54" s="218"/>
      <c r="GUK54" s="218"/>
      <c r="GUL54" s="218"/>
      <c r="GUM54" s="218"/>
      <c r="GUN54" s="218"/>
      <c r="GUO54" s="218"/>
      <c r="GUP54" s="218"/>
      <c r="GUQ54" s="218"/>
      <c r="GUR54" s="218"/>
      <c r="GUS54" s="218"/>
      <c r="GUT54" s="218"/>
      <c r="GUU54" s="218"/>
      <c r="GUV54" s="218"/>
      <c r="GUW54" s="218"/>
      <c r="GUX54" s="218"/>
      <c r="GUY54" s="218"/>
      <c r="GUZ54" s="218"/>
      <c r="GVA54" s="218"/>
      <c r="GVB54" s="218"/>
      <c r="GVC54" s="218"/>
      <c r="GVD54" s="218"/>
      <c r="GVE54" s="218"/>
      <c r="GVF54" s="218"/>
      <c r="GVG54" s="218"/>
      <c r="GVH54" s="218"/>
      <c r="GVI54" s="218"/>
      <c r="GVJ54" s="218"/>
      <c r="GVK54" s="218"/>
      <c r="GVL54" s="218"/>
      <c r="GVM54" s="218"/>
      <c r="GVN54" s="218"/>
      <c r="GVO54" s="218"/>
      <c r="GVP54" s="218"/>
      <c r="GVQ54" s="218"/>
      <c r="GVR54" s="218"/>
      <c r="GVS54" s="218"/>
      <c r="GVT54" s="218"/>
      <c r="GVU54" s="218"/>
      <c r="GVV54" s="218"/>
      <c r="GVW54" s="218"/>
      <c r="GVX54" s="218"/>
      <c r="GVY54" s="218"/>
      <c r="GVZ54" s="218"/>
      <c r="GWA54" s="218"/>
      <c r="GWB54" s="218"/>
      <c r="GWC54" s="218"/>
      <c r="GWD54" s="218"/>
      <c r="GWE54" s="218"/>
      <c r="GWF54" s="218"/>
      <c r="GWG54" s="218"/>
      <c r="GWH54" s="218"/>
      <c r="GWI54" s="218"/>
      <c r="GWJ54" s="218"/>
      <c r="GWK54" s="218"/>
      <c r="GWL54" s="218"/>
      <c r="GWM54" s="218"/>
      <c r="GWN54" s="218"/>
      <c r="GWO54" s="218"/>
      <c r="GWP54" s="218"/>
      <c r="GWQ54" s="218"/>
      <c r="GWR54" s="218"/>
      <c r="GWS54" s="218"/>
      <c r="GWT54" s="218"/>
      <c r="GWU54" s="218"/>
      <c r="GWV54" s="218"/>
      <c r="GWW54" s="218"/>
      <c r="GWX54" s="218"/>
      <c r="GWY54" s="218"/>
      <c r="GWZ54" s="218"/>
      <c r="GXA54" s="218"/>
      <c r="GXB54" s="218"/>
      <c r="GXC54" s="218"/>
      <c r="GXD54" s="218"/>
      <c r="GXE54" s="218"/>
      <c r="GXF54" s="218"/>
      <c r="GXG54" s="218"/>
      <c r="GXH54" s="218"/>
      <c r="GXI54" s="218"/>
      <c r="GXJ54" s="218"/>
      <c r="GXK54" s="218"/>
      <c r="GXL54" s="218"/>
      <c r="GXM54" s="218"/>
      <c r="GXN54" s="218"/>
      <c r="GXO54" s="218"/>
      <c r="GXP54" s="218"/>
      <c r="GXQ54" s="218"/>
      <c r="GXR54" s="218"/>
      <c r="GXS54" s="218"/>
      <c r="GXT54" s="218"/>
      <c r="GXU54" s="218"/>
      <c r="GXV54" s="218"/>
      <c r="GXW54" s="218"/>
      <c r="GXX54" s="218"/>
      <c r="GXY54" s="218"/>
      <c r="GXZ54" s="218"/>
      <c r="GYA54" s="218"/>
      <c r="GYB54" s="218"/>
      <c r="GYC54" s="218"/>
      <c r="GYD54" s="218"/>
      <c r="GYE54" s="218"/>
      <c r="GYF54" s="218"/>
      <c r="GYG54" s="218"/>
      <c r="GYH54" s="218"/>
      <c r="GYI54" s="218"/>
      <c r="GYJ54" s="218"/>
      <c r="GYK54" s="218"/>
      <c r="GYL54" s="218"/>
      <c r="GYM54" s="218"/>
      <c r="GYN54" s="218"/>
      <c r="GYO54" s="218"/>
      <c r="GYP54" s="218"/>
      <c r="GYQ54" s="218"/>
      <c r="GYR54" s="218"/>
      <c r="GYS54" s="218"/>
      <c r="GYT54" s="218"/>
      <c r="GYU54" s="218"/>
      <c r="GYV54" s="218"/>
      <c r="GYW54" s="218"/>
      <c r="GYX54" s="218"/>
      <c r="GYY54" s="218"/>
      <c r="GYZ54" s="218"/>
      <c r="GZA54" s="218"/>
      <c r="GZB54" s="218"/>
      <c r="GZC54" s="218"/>
      <c r="GZD54" s="218"/>
      <c r="GZE54" s="218"/>
      <c r="GZF54" s="218"/>
      <c r="GZG54" s="218"/>
      <c r="GZH54" s="218"/>
      <c r="GZI54" s="218"/>
      <c r="GZJ54" s="218"/>
      <c r="GZK54" s="218"/>
      <c r="GZL54" s="218"/>
      <c r="GZM54" s="218"/>
      <c r="GZN54" s="218"/>
      <c r="GZO54" s="218"/>
      <c r="GZP54" s="218"/>
      <c r="GZQ54" s="218"/>
      <c r="GZR54" s="218"/>
      <c r="GZS54" s="218"/>
      <c r="GZT54" s="218"/>
      <c r="GZU54" s="218"/>
      <c r="GZV54" s="218"/>
      <c r="GZW54" s="218"/>
      <c r="GZX54" s="218"/>
      <c r="GZY54" s="218"/>
      <c r="GZZ54" s="218"/>
      <c r="HAA54" s="218"/>
      <c r="HAB54" s="218"/>
      <c r="HAC54" s="218"/>
      <c r="HAD54" s="218"/>
      <c r="HAE54" s="218"/>
      <c r="HAF54" s="218"/>
      <c r="HAG54" s="218"/>
      <c r="HAH54" s="218"/>
      <c r="HAI54" s="218"/>
      <c r="HAJ54" s="218"/>
      <c r="HAK54" s="218"/>
      <c r="HAL54" s="218"/>
      <c r="HAM54" s="218"/>
      <c r="HAN54" s="218"/>
      <c r="HAO54" s="218"/>
      <c r="HAP54" s="218"/>
      <c r="HAQ54" s="218"/>
      <c r="HAR54" s="218"/>
      <c r="HAS54" s="218"/>
      <c r="HAT54" s="218"/>
      <c r="HAU54" s="218"/>
      <c r="HAV54" s="218"/>
      <c r="HAW54" s="218"/>
      <c r="HAX54" s="218"/>
      <c r="HAY54" s="218"/>
      <c r="HAZ54" s="218"/>
      <c r="HBA54" s="218"/>
      <c r="HBB54" s="218"/>
      <c r="HBC54" s="218"/>
      <c r="HBD54" s="218"/>
      <c r="HBE54" s="218"/>
      <c r="HBF54" s="218"/>
      <c r="HBG54" s="218"/>
      <c r="HBH54" s="218"/>
      <c r="HBI54" s="218"/>
      <c r="HBJ54" s="218"/>
      <c r="HBK54" s="218"/>
      <c r="HBL54" s="218"/>
      <c r="HBM54" s="218"/>
      <c r="HBN54" s="218"/>
      <c r="HBO54" s="218"/>
      <c r="HBP54" s="218"/>
      <c r="HBQ54" s="218"/>
      <c r="HBR54" s="218"/>
      <c r="HBS54" s="218"/>
      <c r="HBT54" s="218"/>
      <c r="HBU54" s="218"/>
      <c r="HBV54" s="218"/>
      <c r="HBW54" s="218"/>
      <c r="HBX54" s="218"/>
      <c r="HBY54" s="218"/>
      <c r="HBZ54" s="218"/>
      <c r="HCA54" s="218"/>
      <c r="HCB54" s="218"/>
      <c r="HCC54" s="218"/>
      <c r="HCD54" s="218"/>
      <c r="HCE54" s="218"/>
      <c r="HCF54" s="218"/>
      <c r="HCG54" s="218"/>
      <c r="HCH54" s="218"/>
      <c r="HCI54" s="218"/>
      <c r="HCJ54" s="218"/>
      <c r="HCK54" s="218"/>
      <c r="HCL54" s="218"/>
      <c r="HCM54" s="218"/>
      <c r="HCN54" s="218"/>
      <c r="HCO54" s="218"/>
      <c r="HCP54" s="218"/>
      <c r="HCQ54" s="218"/>
      <c r="HCR54" s="218"/>
      <c r="HCS54" s="218"/>
      <c r="HCT54" s="218"/>
      <c r="HCU54" s="218"/>
      <c r="HCV54" s="218"/>
      <c r="HCW54" s="218"/>
      <c r="HCX54" s="218"/>
      <c r="HCY54" s="218"/>
      <c r="HCZ54" s="218"/>
      <c r="HDA54" s="218"/>
      <c r="HDB54" s="218"/>
      <c r="HDC54" s="218"/>
      <c r="HDD54" s="218"/>
      <c r="HDE54" s="218"/>
      <c r="HDF54" s="218"/>
      <c r="HDG54" s="218"/>
      <c r="HDH54" s="218"/>
      <c r="HDI54" s="218"/>
      <c r="HDJ54" s="218"/>
      <c r="HDK54" s="218"/>
      <c r="HDL54" s="218"/>
      <c r="HDM54" s="218"/>
      <c r="HDN54" s="218"/>
      <c r="HDO54" s="218"/>
      <c r="HDP54" s="218"/>
      <c r="HDQ54" s="218"/>
      <c r="HDR54" s="218"/>
      <c r="HDS54" s="218"/>
      <c r="HDT54" s="218"/>
      <c r="HDU54" s="218"/>
      <c r="HDV54" s="218"/>
      <c r="HDW54" s="218"/>
      <c r="HDX54" s="218"/>
      <c r="HDY54" s="218"/>
      <c r="HDZ54" s="218"/>
      <c r="HEA54" s="218"/>
      <c r="HEB54" s="218"/>
      <c r="HEC54" s="218"/>
      <c r="HED54" s="218"/>
      <c r="HEE54" s="218"/>
      <c r="HEF54" s="218"/>
      <c r="HEG54" s="218"/>
      <c r="HEH54" s="218"/>
      <c r="HEI54" s="218"/>
      <c r="HEJ54" s="218"/>
      <c r="HEK54" s="218"/>
      <c r="HEL54" s="218"/>
      <c r="HEM54" s="218"/>
      <c r="HEN54" s="218"/>
      <c r="HEO54" s="218"/>
      <c r="HEP54" s="218"/>
      <c r="HEQ54" s="218"/>
      <c r="HER54" s="218"/>
      <c r="HES54" s="218"/>
      <c r="HET54" s="218"/>
      <c r="HEU54" s="218"/>
      <c r="HEV54" s="218"/>
      <c r="HEW54" s="218"/>
      <c r="HEX54" s="218"/>
      <c r="HEY54" s="218"/>
      <c r="HEZ54" s="218"/>
      <c r="HFA54" s="218"/>
      <c r="HFB54" s="218"/>
      <c r="HFC54" s="218"/>
      <c r="HFD54" s="218"/>
      <c r="HFE54" s="218"/>
      <c r="HFF54" s="218"/>
      <c r="HFG54" s="218"/>
      <c r="HFH54" s="218"/>
      <c r="HFI54" s="218"/>
      <c r="HFJ54" s="218"/>
      <c r="HFK54" s="218"/>
      <c r="HFL54" s="218"/>
      <c r="HFM54" s="218"/>
      <c r="HFN54" s="218"/>
      <c r="HFO54" s="218"/>
      <c r="HFP54" s="218"/>
      <c r="HFQ54" s="218"/>
      <c r="HFR54" s="218"/>
      <c r="HFS54" s="218"/>
      <c r="HFT54" s="218"/>
      <c r="HFU54" s="218"/>
      <c r="HFV54" s="218"/>
      <c r="HFW54" s="218"/>
      <c r="HFX54" s="218"/>
      <c r="HFY54" s="218"/>
      <c r="HFZ54" s="218"/>
      <c r="HGA54" s="218"/>
      <c r="HGB54" s="218"/>
      <c r="HGC54" s="218"/>
      <c r="HGD54" s="218"/>
      <c r="HGE54" s="218"/>
      <c r="HGF54" s="218"/>
      <c r="HGG54" s="218"/>
      <c r="HGH54" s="218"/>
      <c r="HGI54" s="218"/>
      <c r="HGJ54" s="218"/>
      <c r="HGK54" s="218"/>
      <c r="HGL54" s="218"/>
      <c r="HGM54" s="218"/>
      <c r="HGN54" s="218"/>
      <c r="HGO54" s="218"/>
      <c r="HGP54" s="218"/>
      <c r="HGQ54" s="218"/>
      <c r="HGR54" s="218"/>
      <c r="HGS54" s="218"/>
      <c r="HGT54" s="218"/>
      <c r="HGU54" s="218"/>
      <c r="HGV54" s="218"/>
      <c r="HGW54" s="218"/>
      <c r="HGX54" s="218"/>
      <c r="HGY54" s="218"/>
      <c r="HGZ54" s="218"/>
      <c r="HHA54" s="218"/>
      <c r="HHB54" s="218"/>
      <c r="HHC54" s="218"/>
      <c r="HHD54" s="218"/>
      <c r="HHE54" s="218"/>
      <c r="HHF54" s="218"/>
      <c r="HHG54" s="218"/>
      <c r="HHH54" s="218"/>
      <c r="HHI54" s="218"/>
      <c r="HHJ54" s="218"/>
      <c r="HHK54" s="218"/>
      <c r="HHL54" s="218"/>
      <c r="HHM54" s="218"/>
      <c r="HHN54" s="218"/>
      <c r="HHO54" s="218"/>
      <c r="HHP54" s="218"/>
      <c r="HHQ54" s="218"/>
      <c r="HHR54" s="218"/>
      <c r="HHS54" s="218"/>
      <c r="HHT54" s="218"/>
      <c r="HHU54" s="218"/>
      <c r="HHV54" s="218"/>
      <c r="HHW54" s="218"/>
      <c r="HHX54" s="218"/>
      <c r="HHY54" s="218"/>
      <c r="HHZ54" s="218"/>
      <c r="HIA54" s="218"/>
      <c r="HIB54" s="218"/>
      <c r="HIC54" s="218"/>
      <c r="HID54" s="218"/>
      <c r="HIE54" s="218"/>
      <c r="HIF54" s="218"/>
      <c r="HIG54" s="218"/>
      <c r="HIH54" s="218"/>
      <c r="HII54" s="218"/>
      <c r="HIJ54" s="218"/>
      <c r="HIK54" s="218"/>
      <c r="HIL54" s="218"/>
      <c r="HIM54" s="218"/>
      <c r="HIN54" s="218"/>
      <c r="HIO54" s="218"/>
      <c r="HIP54" s="218"/>
      <c r="HIQ54" s="218"/>
      <c r="HIR54" s="218"/>
      <c r="HIS54" s="218"/>
      <c r="HIT54" s="218"/>
      <c r="HIU54" s="218"/>
      <c r="HIV54" s="218"/>
      <c r="HIW54" s="218"/>
      <c r="HIX54" s="218"/>
      <c r="HIY54" s="218"/>
      <c r="HIZ54" s="218"/>
      <c r="HJA54" s="218"/>
      <c r="HJB54" s="218"/>
      <c r="HJC54" s="218"/>
      <c r="HJD54" s="218"/>
      <c r="HJE54" s="218"/>
      <c r="HJF54" s="218"/>
      <c r="HJG54" s="218"/>
      <c r="HJH54" s="218"/>
      <c r="HJI54" s="218"/>
      <c r="HJJ54" s="218"/>
      <c r="HJK54" s="218"/>
      <c r="HJL54" s="218"/>
      <c r="HJM54" s="218"/>
      <c r="HJN54" s="218"/>
      <c r="HJO54" s="218"/>
      <c r="HJP54" s="218"/>
      <c r="HJQ54" s="218"/>
      <c r="HJR54" s="218"/>
      <c r="HJS54" s="218"/>
      <c r="HJT54" s="218"/>
      <c r="HJU54" s="218"/>
      <c r="HJV54" s="218"/>
      <c r="HJW54" s="218"/>
      <c r="HJX54" s="218"/>
      <c r="HJY54" s="218"/>
      <c r="HJZ54" s="218"/>
      <c r="HKA54" s="218"/>
      <c r="HKB54" s="218"/>
      <c r="HKC54" s="218"/>
      <c r="HKD54" s="218"/>
      <c r="HKE54" s="218"/>
      <c r="HKF54" s="218"/>
      <c r="HKG54" s="218"/>
      <c r="HKH54" s="218"/>
      <c r="HKI54" s="218"/>
      <c r="HKJ54" s="218"/>
      <c r="HKK54" s="218"/>
      <c r="HKL54" s="218"/>
      <c r="HKM54" s="218"/>
      <c r="HKN54" s="218"/>
      <c r="HKO54" s="218"/>
      <c r="HKP54" s="218"/>
      <c r="HKQ54" s="218"/>
      <c r="HKR54" s="218"/>
      <c r="HKS54" s="218"/>
      <c r="HKT54" s="218"/>
      <c r="HKU54" s="218"/>
      <c r="HKV54" s="218"/>
      <c r="HKW54" s="218"/>
      <c r="HKX54" s="218"/>
      <c r="HKY54" s="218"/>
      <c r="HKZ54" s="218"/>
      <c r="HLA54" s="218"/>
      <c r="HLB54" s="218"/>
      <c r="HLC54" s="218"/>
      <c r="HLD54" s="218"/>
      <c r="HLE54" s="218"/>
      <c r="HLF54" s="218"/>
      <c r="HLG54" s="218"/>
      <c r="HLH54" s="218"/>
      <c r="HLI54" s="218"/>
      <c r="HLJ54" s="218"/>
      <c r="HLK54" s="218"/>
      <c r="HLL54" s="218"/>
      <c r="HLM54" s="218"/>
      <c r="HLN54" s="218"/>
      <c r="HLO54" s="218"/>
      <c r="HLP54" s="218"/>
      <c r="HLQ54" s="218"/>
      <c r="HLR54" s="218"/>
      <c r="HLS54" s="218"/>
      <c r="HLT54" s="218"/>
      <c r="HLU54" s="218"/>
      <c r="HLV54" s="218"/>
      <c r="HLW54" s="218"/>
      <c r="HLX54" s="218"/>
      <c r="HLY54" s="218"/>
      <c r="HLZ54" s="218"/>
      <c r="HMA54" s="218"/>
      <c r="HMB54" s="218"/>
      <c r="HMC54" s="218"/>
      <c r="HMD54" s="218"/>
      <c r="HME54" s="218"/>
      <c r="HMF54" s="218"/>
      <c r="HMG54" s="218"/>
      <c r="HMH54" s="218"/>
      <c r="HMI54" s="218"/>
      <c r="HMJ54" s="218"/>
      <c r="HMK54" s="218"/>
      <c r="HML54" s="218"/>
      <c r="HMM54" s="218"/>
      <c r="HMN54" s="218"/>
      <c r="HMO54" s="218"/>
      <c r="HMP54" s="218"/>
      <c r="HMQ54" s="218"/>
      <c r="HMR54" s="218"/>
      <c r="HMS54" s="218"/>
      <c r="HMT54" s="218"/>
      <c r="HMU54" s="218"/>
      <c r="HMV54" s="218"/>
      <c r="HMW54" s="218"/>
      <c r="HMX54" s="218"/>
      <c r="HMY54" s="218"/>
      <c r="HMZ54" s="218"/>
      <c r="HNA54" s="218"/>
      <c r="HNB54" s="218"/>
      <c r="HNC54" s="218"/>
      <c r="HND54" s="218"/>
      <c r="HNE54" s="218"/>
      <c r="HNF54" s="218"/>
      <c r="HNG54" s="218"/>
      <c r="HNH54" s="218"/>
      <c r="HNI54" s="218"/>
      <c r="HNJ54" s="218"/>
      <c r="HNK54" s="218"/>
      <c r="HNL54" s="218"/>
      <c r="HNM54" s="218"/>
      <c r="HNN54" s="218"/>
      <c r="HNO54" s="218"/>
      <c r="HNP54" s="218"/>
      <c r="HNQ54" s="218"/>
      <c r="HNR54" s="218"/>
      <c r="HNS54" s="218"/>
      <c r="HNT54" s="218"/>
      <c r="HNU54" s="218"/>
      <c r="HNV54" s="218"/>
      <c r="HNW54" s="218"/>
      <c r="HNX54" s="218"/>
      <c r="HNY54" s="218"/>
      <c r="HNZ54" s="218"/>
      <c r="HOA54" s="218"/>
      <c r="HOB54" s="218"/>
      <c r="HOC54" s="218"/>
      <c r="HOD54" s="218"/>
      <c r="HOE54" s="218"/>
      <c r="HOF54" s="218"/>
      <c r="HOG54" s="218"/>
      <c r="HOH54" s="218"/>
      <c r="HOI54" s="218"/>
      <c r="HOJ54" s="218"/>
      <c r="HOK54" s="218"/>
      <c r="HOL54" s="218"/>
      <c r="HOM54" s="218"/>
      <c r="HON54" s="218"/>
      <c r="HOO54" s="218"/>
      <c r="HOP54" s="218"/>
      <c r="HOQ54" s="218"/>
      <c r="HOR54" s="218"/>
      <c r="HOS54" s="218"/>
      <c r="HOT54" s="218"/>
      <c r="HOU54" s="218"/>
      <c r="HOV54" s="218"/>
      <c r="HOW54" s="218"/>
      <c r="HOX54" s="218"/>
      <c r="HOY54" s="218"/>
      <c r="HOZ54" s="218"/>
      <c r="HPA54" s="218"/>
      <c r="HPB54" s="218"/>
      <c r="HPC54" s="218"/>
      <c r="HPD54" s="218"/>
      <c r="HPE54" s="218"/>
      <c r="HPF54" s="218"/>
      <c r="HPG54" s="218"/>
      <c r="HPH54" s="218"/>
      <c r="HPI54" s="218"/>
      <c r="HPJ54" s="218"/>
      <c r="HPK54" s="218"/>
      <c r="HPL54" s="218"/>
      <c r="HPM54" s="218"/>
      <c r="HPN54" s="218"/>
      <c r="HPO54" s="218"/>
      <c r="HPP54" s="218"/>
      <c r="HPQ54" s="218"/>
      <c r="HPR54" s="218"/>
      <c r="HPS54" s="218"/>
      <c r="HPT54" s="218"/>
      <c r="HPU54" s="218"/>
      <c r="HPV54" s="218"/>
      <c r="HPW54" s="218"/>
      <c r="HPX54" s="218"/>
      <c r="HPY54" s="218"/>
      <c r="HPZ54" s="218"/>
      <c r="HQA54" s="218"/>
      <c r="HQB54" s="218"/>
      <c r="HQC54" s="218"/>
      <c r="HQD54" s="218"/>
      <c r="HQE54" s="218"/>
      <c r="HQF54" s="218"/>
      <c r="HQG54" s="218"/>
      <c r="HQH54" s="218"/>
      <c r="HQI54" s="218"/>
      <c r="HQJ54" s="218"/>
      <c r="HQK54" s="218"/>
      <c r="HQL54" s="218"/>
      <c r="HQM54" s="218"/>
      <c r="HQN54" s="218"/>
      <c r="HQO54" s="218"/>
      <c r="HQP54" s="218"/>
      <c r="HQQ54" s="218"/>
      <c r="HQR54" s="218"/>
      <c r="HQS54" s="218"/>
      <c r="HQT54" s="218"/>
      <c r="HQU54" s="218"/>
      <c r="HQV54" s="218"/>
      <c r="HQW54" s="218"/>
      <c r="HQX54" s="218"/>
      <c r="HQY54" s="218"/>
      <c r="HQZ54" s="218"/>
      <c r="HRA54" s="218"/>
      <c r="HRB54" s="218"/>
      <c r="HRC54" s="218"/>
      <c r="HRD54" s="218"/>
      <c r="HRE54" s="218"/>
      <c r="HRF54" s="218"/>
      <c r="HRG54" s="218"/>
      <c r="HRH54" s="218"/>
      <c r="HRI54" s="218"/>
      <c r="HRJ54" s="218"/>
      <c r="HRK54" s="218"/>
      <c r="HRL54" s="218"/>
      <c r="HRM54" s="218"/>
      <c r="HRN54" s="218"/>
      <c r="HRO54" s="218"/>
      <c r="HRP54" s="218"/>
      <c r="HRQ54" s="218"/>
      <c r="HRR54" s="218"/>
      <c r="HRS54" s="218"/>
      <c r="HRT54" s="218"/>
      <c r="HRU54" s="218"/>
      <c r="HRV54" s="218"/>
      <c r="HRW54" s="218"/>
      <c r="HRX54" s="218"/>
      <c r="HRY54" s="218"/>
      <c r="HRZ54" s="218"/>
      <c r="HSA54" s="218"/>
      <c r="HSB54" s="218"/>
      <c r="HSC54" s="218"/>
      <c r="HSD54" s="218"/>
      <c r="HSE54" s="218"/>
      <c r="HSF54" s="218"/>
      <c r="HSG54" s="218"/>
      <c r="HSH54" s="218"/>
      <c r="HSI54" s="218"/>
      <c r="HSJ54" s="218"/>
      <c r="HSK54" s="218"/>
      <c r="HSL54" s="218"/>
      <c r="HSM54" s="218"/>
      <c r="HSN54" s="218"/>
      <c r="HSO54" s="218"/>
      <c r="HSP54" s="218"/>
      <c r="HSQ54" s="218"/>
      <c r="HSR54" s="218"/>
      <c r="HSS54" s="218"/>
      <c r="HST54" s="218"/>
      <c r="HSU54" s="218"/>
      <c r="HSV54" s="218"/>
      <c r="HSW54" s="218"/>
      <c r="HSX54" s="218"/>
      <c r="HSY54" s="218"/>
      <c r="HSZ54" s="218"/>
      <c r="HTA54" s="218"/>
      <c r="HTB54" s="218"/>
      <c r="HTC54" s="218"/>
      <c r="HTD54" s="218"/>
      <c r="HTE54" s="218"/>
      <c r="HTF54" s="218"/>
      <c r="HTG54" s="218"/>
      <c r="HTH54" s="218"/>
      <c r="HTI54" s="218"/>
      <c r="HTJ54" s="218"/>
      <c r="HTK54" s="218"/>
      <c r="HTL54" s="218"/>
      <c r="HTM54" s="218"/>
      <c r="HTN54" s="218"/>
      <c r="HTO54" s="218"/>
      <c r="HTP54" s="218"/>
      <c r="HTQ54" s="218"/>
      <c r="HTR54" s="218"/>
      <c r="HTS54" s="218"/>
      <c r="HTT54" s="218"/>
      <c r="HTU54" s="218"/>
      <c r="HTV54" s="218"/>
      <c r="HTW54" s="218"/>
      <c r="HTX54" s="218"/>
      <c r="HTY54" s="218"/>
      <c r="HTZ54" s="218"/>
      <c r="HUA54" s="218"/>
      <c r="HUB54" s="218"/>
      <c r="HUC54" s="218"/>
      <c r="HUD54" s="218"/>
      <c r="HUE54" s="218"/>
      <c r="HUF54" s="218"/>
      <c r="HUG54" s="218"/>
      <c r="HUH54" s="218"/>
      <c r="HUI54" s="218"/>
      <c r="HUJ54" s="218"/>
      <c r="HUK54" s="218"/>
      <c r="HUL54" s="218"/>
      <c r="HUM54" s="218"/>
      <c r="HUN54" s="218"/>
      <c r="HUO54" s="218"/>
      <c r="HUP54" s="218"/>
      <c r="HUQ54" s="218"/>
      <c r="HUR54" s="218"/>
      <c r="HUS54" s="218"/>
      <c r="HUT54" s="218"/>
      <c r="HUU54" s="218"/>
      <c r="HUV54" s="218"/>
      <c r="HUW54" s="218"/>
      <c r="HUX54" s="218"/>
      <c r="HUY54" s="218"/>
      <c r="HUZ54" s="218"/>
      <c r="HVA54" s="218"/>
      <c r="HVB54" s="218"/>
      <c r="HVC54" s="218"/>
      <c r="HVD54" s="218"/>
      <c r="HVE54" s="218"/>
      <c r="HVF54" s="218"/>
      <c r="HVG54" s="218"/>
      <c r="HVH54" s="218"/>
      <c r="HVI54" s="218"/>
      <c r="HVJ54" s="218"/>
      <c r="HVK54" s="218"/>
      <c r="HVL54" s="218"/>
      <c r="HVM54" s="218"/>
      <c r="HVN54" s="218"/>
      <c r="HVO54" s="218"/>
      <c r="HVP54" s="218"/>
      <c r="HVQ54" s="218"/>
      <c r="HVR54" s="218"/>
      <c r="HVS54" s="218"/>
      <c r="HVT54" s="218"/>
      <c r="HVU54" s="218"/>
      <c r="HVV54" s="218"/>
      <c r="HVW54" s="218"/>
      <c r="HVX54" s="218"/>
      <c r="HVY54" s="218"/>
      <c r="HVZ54" s="218"/>
      <c r="HWA54" s="218"/>
      <c r="HWB54" s="218"/>
      <c r="HWC54" s="218"/>
      <c r="HWD54" s="218"/>
      <c r="HWE54" s="218"/>
      <c r="HWF54" s="218"/>
      <c r="HWG54" s="218"/>
      <c r="HWH54" s="218"/>
      <c r="HWI54" s="218"/>
      <c r="HWJ54" s="218"/>
      <c r="HWK54" s="218"/>
      <c r="HWL54" s="218"/>
      <c r="HWM54" s="218"/>
      <c r="HWN54" s="218"/>
      <c r="HWO54" s="218"/>
      <c r="HWP54" s="218"/>
      <c r="HWQ54" s="218"/>
      <c r="HWR54" s="218"/>
      <c r="HWS54" s="218"/>
      <c r="HWT54" s="218"/>
      <c r="HWU54" s="218"/>
      <c r="HWV54" s="218"/>
      <c r="HWW54" s="218"/>
      <c r="HWX54" s="218"/>
      <c r="HWY54" s="218"/>
      <c r="HWZ54" s="218"/>
      <c r="HXA54" s="218"/>
      <c r="HXB54" s="218"/>
      <c r="HXC54" s="218"/>
      <c r="HXD54" s="218"/>
      <c r="HXE54" s="218"/>
      <c r="HXF54" s="218"/>
      <c r="HXG54" s="218"/>
      <c r="HXH54" s="218"/>
      <c r="HXI54" s="218"/>
      <c r="HXJ54" s="218"/>
      <c r="HXK54" s="218"/>
      <c r="HXL54" s="218"/>
      <c r="HXM54" s="218"/>
      <c r="HXN54" s="218"/>
      <c r="HXO54" s="218"/>
      <c r="HXP54" s="218"/>
      <c r="HXQ54" s="218"/>
      <c r="HXR54" s="218"/>
      <c r="HXS54" s="218"/>
      <c r="HXT54" s="218"/>
      <c r="HXU54" s="218"/>
      <c r="HXV54" s="218"/>
      <c r="HXW54" s="218"/>
      <c r="HXX54" s="218"/>
      <c r="HXY54" s="218"/>
      <c r="HXZ54" s="218"/>
      <c r="HYA54" s="218"/>
      <c r="HYB54" s="218"/>
      <c r="HYC54" s="218"/>
      <c r="HYD54" s="218"/>
      <c r="HYE54" s="218"/>
      <c r="HYF54" s="218"/>
      <c r="HYG54" s="218"/>
      <c r="HYH54" s="218"/>
      <c r="HYI54" s="218"/>
      <c r="HYJ54" s="218"/>
      <c r="HYK54" s="218"/>
      <c r="HYL54" s="218"/>
      <c r="HYM54" s="218"/>
      <c r="HYN54" s="218"/>
      <c r="HYO54" s="218"/>
      <c r="HYP54" s="218"/>
      <c r="HYQ54" s="218"/>
      <c r="HYR54" s="218"/>
      <c r="HYS54" s="218"/>
      <c r="HYT54" s="218"/>
      <c r="HYU54" s="218"/>
      <c r="HYV54" s="218"/>
      <c r="HYW54" s="218"/>
      <c r="HYX54" s="218"/>
      <c r="HYY54" s="218"/>
      <c r="HYZ54" s="218"/>
      <c r="HZA54" s="218"/>
      <c r="HZB54" s="218"/>
      <c r="HZC54" s="218"/>
      <c r="HZD54" s="218"/>
      <c r="HZE54" s="218"/>
      <c r="HZF54" s="218"/>
      <c r="HZG54" s="218"/>
      <c r="HZH54" s="218"/>
      <c r="HZI54" s="218"/>
      <c r="HZJ54" s="218"/>
      <c r="HZK54" s="218"/>
      <c r="HZL54" s="218"/>
      <c r="HZM54" s="218"/>
      <c r="HZN54" s="218"/>
      <c r="HZO54" s="218"/>
      <c r="HZP54" s="218"/>
      <c r="HZQ54" s="218"/>
      <c r="HZR54" s="218"/>
      <c r="HZS54" s="218"/>
      <c r="HZT54" s="218"/>
      <c r="HZU54" s="218"/>
      <c r="HZV54" s="218"/>
      <c r="HZW54" s="218"/>
      <c r="HZX54" s="218"/>
      <c r="HZY54" s="218"/>
      <c r="HZZ54" s="218"/>
      <c r="IAA54" s="218"/>
      <c r="IAB54" s="218"/>
      <c r="IAC54" s="218"/>
      <c r="IAD54" s="218"/>
      <c r="IAE54" s="218"/>
      <c r="IAF54" s="218"/>
      <c r="IAG54" s="218"/>
      <c r="IAH54" s="218"/>
      <c r="IAI54" s="218"/>
      <c r="IAJ54" s="218"/>
      <c r="IAK54" s="218"/>
      <c r="IAL54" s="218"/>
      <c r="IAM54" s="218"/>
      <c r="IAN54" s="218"/>
      <c r="IAO54" s="218"/>
      <c r="IAP54" s="218"/>
      <c r="IAQ54" s="218"/>
      <c r="IAR54" s="218"/>
      <c r="IAS54" s="218"/>
      <c r="IAT54" s="218"/>
      <c r="IAU54" s="218"/>
      <c r="IAV54" s="218"/>
      <c r="IAW54" s="218"/>
      <c r="IAX54" s="218"/>
      <c r="IAY54" s="218"/>
      <c r="IAZ54" s="218"/>
      <c r="IBA54" s="218"/>
      <c r="IBB54" s="218"/>
      <c r="IBC54" s="218"/>
      <c r="IBD54" s="218"/>
      <c r="IBE54" s="218"/>
      <c r="IBF54" s="218"/>
      <c r="IBG54" s="218"/>
      <c r="IBH54" s="218"/>
      <c r="IBI54" s="218"/>
      <c r="IBJ54" s="218"/>
      <c r="IBK54" s="218"/>
      <c r="IBL54" s="218"/>
      <c r="IBM54" s="218"/>
      <c r="IBN54" s="218"/>
      <c r="IBO54" s="218"/>
      <c r="IBP54" s="218"/>
      <c r="IBQ54" s="218"/>
      <c r="IBR54" s="218"/>
      <c r="IBS54" s="218"/>
      <c r="IBT54" s="218"/>
      <c r="IBU54" s="218"/>
      <c r="IBV54" s="218"/>
      <c r="IBW54" s="218"/>
      <c r="IBX54" s="218"/>
      <c r="IBY54" s="218"/>
      <c r="IBZ54" s="218"/>
      <c r="ICA54" s="218"/>
      <c r="ICB54" s="218"/>
      <c r="ICC54" s="218"/>
      <c r="ICD54" s="218"/>
      <c r="ICE54" s="218"/>
      <c r="ICF54" s="218"/>
      <c r="ICG54" s="218"/>
      <c r="ICH54" s="218"/>
      <c r="ICI54" s="218"/>
      <c r="ICJ54" s="218"/>
      <c r="ICK54" s="218"/>
      <c r="ICL54" s="218"/>
      <c r="ICM54" s="218"/>
      <c r="ICN54" s="218"/>
      <c r="ICO54" s="218"/>
      <c r="ICP54" s="218"/>
      <c r="ICQ54" s="218"/>
      <c r="ICR54" s="218"/>
      <c r="ICS54" s="218"/>
      <c r="ICT54" s="218"/>
      <c r="ICU54" s="218"/>
      <c r="ICV54" s="218"/>
      <c r="ICW54" s="218"/>
      <c r="ICX54" s="218"/>
      <c r="ICY54" s="218"/>
      <c r="ICZ54" s="218"/>
      <c r="IDA54" s="218"/>
      <c r="IDB54" s="218"/>
      <c r="IDC54" s="218"/>
      <c r="IDD54" s="218"/>
      <c r="IDE54" s="218"/>
      <c r="IDF54" s="218"/>
      <c r="IDG54" s="218"/>
      <c r="IDH54" s="218"/>
      <c r="IDI54" s="218"/>
      <c r="IDJ54" s="218"/>
      <c r="IDK54" s="218"/>
      <c r="IDL54" s="218"/>
      <c r="IDM54" s="218"/>
      <c r="IDN54" s="218"/>
      <c r="IDO54" s="218"/>
      <c r="IDP54" s="218"/>
      <c r="IDQ54" s="218"/>
      <c r="IDR54" s="218"/>
      <c r="IDS54" s="218"/>
      <c r="IDT54" s="218"/>
      <c r="IDU54" s="218"/>
      <c r="IDV54" s="218"/>
      <c r="IDW54" s="218"/>
      <c r="IDX54" s="218"/>
      <c r="IDY54" s="218"/>
      <c r="IDZ54" s="218"/>
      <c r="IEA54" s="218"/>
      <c r="IEB54" s="218"/>
      <c r="IEC54" s="218"/>
      <c r="IED54" s="218"/>
      <c r="IEE54" s="218"/>
      <c r="IEF54" s="218"/>
      <c r="IEG54" s="218"/>
      <c r="IEH54" s="218"/>
      <c r="IEI54" s="218"/>
      <c r="IEJ54" s="218"/>
      <c r="IEK54" s="218"/>
      <c r="IEL54" s="218"/>
      <c r="IEM54" s="218"/>
      <c r="IEN54" s="218"/>
      <c r="IEO54" s="218"/>
      <c r="IEP54" s="218"/>
      <c r="IEQ54" s="218"/>
      <c r="IER54" s="218"/>
      <c r="IES54" s="218"/>
      <c r="IET54" s="218"/>
      <c r="IEU54" s="218"/>
      <c r="IEV54" s="218"/>
      <c r="IEW54" s="218"/>
      <c r="IEX54" s="218"/>
      <c r="IEY54" s="218"/>
      <c r="IEZ54" s="218"/>
      <c r="IFA54" s="218"/>
      <c r="IFB54" s="218"/>
      <c r="IFC54" s="218"/>
      <c r="IFD54" s="218"/>
      <c r="IFE54" s="218"/>
      <c r="IFF54" s="218"/>
      <c r="IFG54" s="218"/>
      <c r="IFH54" s="218"/>
      <c r="IFI54" s="218"/>
      <c r="IFJ54" s="218"/>
      <c r="IFK54" s="218"/>
      <c r="IFL54" s="218"/>
      <c r="IFM54" s="218"/>
      <c r="IFN54" s="218"/>
      <c r="IFO54" s="218"/>
      <c r="IFP54" s="218"/>
      <c r="IFQ54" s="218"/>
      <c r="IFR54" s="218"/>
      <c r="IFS54" s="218"/>
      <c r="IFT54" s="218"/>
      <c r="IFU54" s="218"/>
      <c r="IFV54" s="218"/>
      <c r="IFW54" s="218"/>
      <c r="IFX54" s="218"/>
      <c r="IFY54" s="218"/>
      <c r="IFZ54" s="218"/>
      <c r="IGA54" s="218"/>
      <c r="IGB54" s="218"/>
      <c r="IGC54" s="218"/>
      <c r="IGD54" s="218"/>
      <c r="IGE54" s="218"/>
      <c r="IGF54" s="218"/>
      <c r="IGG54" s="218"/>
      <c r="IGH54" s="218"/>
      <c r="IGI54" s="218"/>
      <c r="IGJ54" s="218"/>
      <c r="IGK54" s="218"/>
      <c r="IGL54" s="218"/>
      <c r="IGM54" s="218"/>
      <c r="IGN54" s="218"/>
      <c r="IGO54" s="218"/>
      <c r="IGP54" s="218"/>
      <c r="IGQ54" s="218"/>
      <c r="IGR54" s="218"/>
      <c r="IGS54" s="218"/>
      <c r="IGT54" s="218"/>
      <c r="IGU54" s="218"/>
      <c r="IGV54" s="218"/>
      <c r="IGW54" s="218"/>
      <c r="IGX54" s="218"/>
      <c r="IGY54" s="218"/>
      <c r="IGZ54" s="218"/>
      <c r="IHA54" s="218"/>
      <c r="IHB54" s="218"/>
      <c r="IHC54" s="218"/>
      <c r="IHD54" s="218"/>
      <c r="IHE54" s="218"/>
      <c r="IHF54" s="218"/>
      <c r="IHG54" s="218"/>
      <c r="IHH54" s="218"/>
      <c r="IHI54" s="218"/>
      <c r="IHJ54" s="218"/>
      <c r="IHK54" s="218"/>
      <c r="IHL54" s="218"/>
      <c r="IHM54" s="218"/>
      <c r="IHN54" s="218"/>
      <c r="IHO54" s="218"/>
      <c r="IHP54" s="218"/>
      <c r="IHQ54" s="218"/>
      <c r="IHR54" s="218"/>
      <c r="IHS54" s="218"/>
      <c r="IHT54" s="218"/>
      <c r="IHU54" s="218"/>
      <c r="IHV54" s="218"/>
      <c r="IHW54" s="218"/>
      <c r="IHX54" s="218"/>
      <c r="IHY54" s="218"/>
      <c r="IHZ54" s="218"/>
      <c r="IIA54" s="218"/>
      <c r="IIB54" s="218"/>
      <c r="IIC54" s="218"/>
      <c r="IID54" s="218"/>
      <c r="IIE54" s="218"/>
      <c r="IIF54" s="218"/>
      <c r="IIG54" s="218"/>
      <c r="IIH54" s="218"/>
      <c r="III54" s="218"/>
      <c r="IIJ54" s="218"/>
      <c r="IIK54" s="218"/>
      <c r="IIL54" s="218"/>
      <c r="IIM54" s="218"/>
      <c r="IIN54" s="218"/>
      <c r="IIO54" s="218"/>
      <c r="IIP54" s="218"/>
      <c r="IIQ54" s="218"/>
      <c r="IIR54" s="218"/>
      <c r="IIS54" s="218"/>
      <c r="IIT54" s="218"/>
      <c r="IIU54" s="218"/>
      <c r="IIV54" s="218"/>
      <c r="IIW54" s="218"/>
      <c r="IIX54" s="218"/>
      <c r="IIY54" s="218"/>
      <c r="IIZ54" s="218"/>
      <c r="IJA54" s="218"/>
      <c r="IJB54" s="218"/>
      <c r="IJC54" s="218"/>
      <c r="IJD54" s="218"/>
      <c r="IJE54" s="218"/>
      <c r="IJF54" s="218"/>
      <c r="IJG54" s="218"/>
      <c r="IJH54" s="218"/>
      <c r="IJI54" s="218"/>
      <c r="IJJ54" s="218"/>
      <c r="IJK54" s="218"/>
      <c r="IJL54" s="218"/>
      <c r="IJM54" s="218"/>
      <c r="IJN54" s="218"/>
      <c r="IJO54" s="218"/>
      <c r="IJP54" s="218"/>
      <c r="IJQ54" s="218"/>
      <c r="IJR54" s="218"/>
      <c r="IJS54" s="218"/>
      <c r="IJT54" s="218"/>
      <c r="IJU54" s="218"/>
      <c r="IJV54" s="218"/>
      <c r="IJW54" s="218"/>
      <c r="IJX54" s="218"/>
      <c r="IJY54" s="218"/>
      <c r="IJZ54" s="218"/>
      <c r="IKA54" s="218"/>
      <c r="IKB54" s="218"/>
      <c r="IKC54" s="218"/>
      <c r="IKD54" s="218"/>
      <c r="IKE54" s="218"/>
      <c r="IKF54" s="218"/>
      <c r="IKG54" s="218"/>
      <c r="IKH54" s="218"/>
      <c r="IKI54" s="218"/>
      <c r="IKJ54" s="218"/>
      <c r="IKK54" s="218"/>
      <c r="IKL54" s="218"/>
      <c r="IKM54" s="218"/>
      <c r="IKN54" s="218"/>
      <c r="IKO54" s="218"/>
      <c r="IKP54" s="218"/>
      <c r="IKQ54" s="218"/>
      <c r="IKR54" s="218"/>
      <c r="IKS54" s="218"/>
      <c r="IKT54" s="218"/>
      <c r="IKU54" s="218"/>
      <c r="IKV54" s="218"/>
      <c r="IKW54" s="218"/>
      <c r="IKX54" s="218"/>
      <c r="IKY54" s="218"/>
      <c r="IKZ54" s="218"/>
      <c r="ILA54" s="218"/>
      <c r="ILB54" s="218"/>
      <c r="ILC54" s="218"/>
      <c r="ILD54" s="218"/>
      <c r="ILE54" s="218"/>
      <c r="ILF54" s="218"/>
      <c r="ILG54" s="218"/>
      <c r="ILH54" s="218"/>
      <c r="ILI54" s="218"/>
      <c r="ILJ54" s="218"/>
      <c r="ILK54" s="218"/>
      <c r="ILL54" s="218"/>
      <c r="ILM54" s="218"/>
      <c r="ILN54" s="218"/>
      <c r="ILO54" s="218"/>
      <c r="ILP54" s="218"/>
      <c r="ILQ54" s="218"/>
      <c r="ILR54" s="218"/>
      <c r="ILS54" s="218"/>
      <c r="ILT54" s="218"/>
      <c r="ILU54" s="218"/>
      <c r="ILV54" s="218"/>
      <c r="ILW54" s="218"/>
      <c r="ILX54" s="218"/>
      <c r="ILY54" s="218"/>
      <c r="ILZ54" s="218"/>
      <c r="IMA54" s="218"/>
      <c r="IMB54" s="218"/>
      <c r="IMC54" s="218"/>
      <c r="IMD54" s="218"/>
      <c r="IME54" s="218"/>
      <c r="IMF54" s="218"/>
      <c r="IMG54" s="218"/>
      <c r="IMH54" s="218"/>
      <c r="IMI54" s="218"/>
      <c r="IMJ54" s="218"/>
      <c r="IMK54" s="218"/>
      <c r="IML54" s="218"/>
      <c r="IMM54" s="218"/>
      <c r="IMN54" s="218"/>
      <c r="IMO54" s="218"/>
      <c r="IMP54" s="218"/>
      <c r="IMQ54" s="218"/>
      <c r="IMR54" s="218"/>
      <c r="IMS54" s="218"/>
      <c r="IMT54" s="218"/>
      <c r="IMU54" s="218"/>
      <c r="IMV54" s="218"/>
      <c r="IMW54" s="218"/>
      <c r="IMX54" s="218"/>
      <c r="IMY54" s="218"/>
      <c r="IMZ54" s="218"/>
      <c r="INA54" s="218"/>
      <c r="INB54" s="218"/>
      <c r="INC54" s="218"/>
      <c r="IND54" s="218"/>
      <c r="INE54" s="218"/>
      <c r="INF54" s="218"/>
      <c r="ING54" s="218"/>
      <c r="INH54" s="218"/>
      <c r="INI54" s="218"/>
      <c r="INJ54" s="218"/>
      <c r="INK54" s="218"/>
      <c r="INL54" s="218"/>
      <c r="INM54" s="218"/>
      <c r="INN54" s="218"/>
      <c r="INO54" s="218"/>
      <c r="INP54" s="218"/>
      <c r="INQ54" s="218"/>
      <c r="INR54" s="218"/>
      <c r="INS54" s="218"/>
      <c r="INT54" s="218"/>
      <c r="INU54" s="218"/>
      <c r="INV54" s="218"/>
      <c r="INW54" s="218"/>
      <c r="INX54" s="218"/>
      <c r="INY54" s="218"/>
      <c r="INZ54" s="218"/>
      <c r="IOA54" s="218"/>
      <c r="IOB54" s="218"/>
      <c r="IOC54" s="218"/>
      <c r="IOD54" s="218"/>
      <c r="IOE54" s="218"/>
      <c r="IOF54" s="218"/>
      <c r="IOG54" s="218"/>
      <c r="IOH54" s="218"/>
      <c r="IOI54" s="218"/>
      <c r="IOJ54" s="218"/>
      <c r="IOK54" s="218"/>
      <c r="IOL54" s="218"/>
      <c r="IOM54" s="218"/>
      <c r="ION54" s="218"/>
      <c r="IOO54" s="218"/>
      <c r="IOP54" s="218"/>
      <c r="IOQ54" s="218"/>
      <c r="IOR54" s="218"/>
      <c r="IOS54" s="218"/>
      <c r="IOT54" s="218"/>
      <c r="IOU54" s="218"/>
      <c r="IOV54" s="218"/>
      <c r="IOW54" s="218"/>
      <c r="IOX54" s="218"/>
      <c r="IOY54" s="218"/>
      <c r="IOZ54" s="218"/>
      <c r="IPA54" s="218"/>
      <c r="IPB54" s="218"/>
      <c r="IPC54" s="218"/>
      <c r="IPD54" s="218"/>
      <c r="IPE54" s="218"/>
      <c r="IPF54" s="218"/>
      <c r="IPG54" s="218"/>
      <c r="IPH54" s="218"/>
      <c r="IPI54" s="218"/>
      <c r="IPJ54" s="218"/>
      <c r="IPK54" s="218"/>
      <c r="IPL54" s="218"/>
      <c r="IPM54" s="218"/>
      <c r="IPN54" s="218"/>
      <c r="IPO54" s="218"/>
      <c r="IPP54" s="218"/>
      <c r="IPQ54" s="218"/>
      <c r="IPR54" s="218"/>
      <c r="IPS54" s="218"/>
      <c r="IPT54" s="218"/>
      <c r="IPU54" s="218"/>
      <c r="IPV54" s="218"/>
      <c r="IPW54" s="218"/>
      <c r="IPX54" s="218"/>
      <c r="IPY54" s="218"/>
      <c r="IPZ54" s="218"/>
      <c r="IQA54" s="218"/>
      <c r="IQB54" s="218"/>
      <c r="IQC54" s="218"/>
      <c r="IQD54" s="218"/>
      <c r="IQE54" s="218"/>
      <c r="IQF54" s="218"/>
      <c r="IQG54" s="218"/>
      <c r="IQH54" s="218"/>
      <c r="IQI54" s="218"/>
      <c r="IQJ54" s="218"/>
      <c r="IQK54" s="218"/>
      <c r="IQL54" s="218"/>
      <c r="IQM54" s="218"/>
      <c r="IQN54" s="218"/>
      <c r="IQO54" s="218"/>
      <c r="IQP54" s="218"/>
      <c r="IQQ54" s="218"/>
      <c r="IQR54" s="218"/>
      <c r="IQS54" s="218"/>
      <c r="IQT54" s="218"/>
      <c r="IQU54" s="218"/>
      <c r="IQV54" s="218"/>
      <c r="IQW54" s="218"/>
      <c r="IQX54" s="218"/>
      <c r="IQY54" s="218"/>
      <c r="IQZ54" s="218"/>
      <c r="IRA54" s="218"/>
      <c r="IRB54" s="218"/>
      <c r="IRC54" s="218"/>
      <c r="IRD54" s="218"/>
      <c r="IRE54" s="218"/>
      <c r="IRF54" s="218"/>
      <c r="IRG54" s="218"/>
      <c r="IRH54" s="218"/>
      <c r="IRI54" s="218"/>
      <c r="IRJ54" s="218"/>
      <c r="IRK54" s="218"/>
      <c r="IRL54" s="218"/>
      <c r="IRM54" s="218"/>
      <c r="IRN54" s="218"/>
      <c r="IRO54" s="218"/>
      <c r="IRP54" s="218"/>
      <c r="IRQ54" s="218"/>
      <c r="IRR54" s="218"/>
      <c r="IRS54" s="218"/>
      <c r="IRT54" s="218"/>
      <c r="IRU54" s="218"/>
      <c r="IRV54" s="218"/>
      <c r="IRW54" s="218"/>
      <c r="IRX54" s="218"/>
      <c r="IRY54" s="218"/>
      <c r="IRZ54" s="218"/>
      <c r="ISA54" s="218"/>
      <c r="ISB54" s="218"/>
      <c r="ISC54" s="218"/>
      <c r="ISD54" s="218"/>
      <c r="ISE54" s="218"/>
      <c r="ISF54" s="218"/>
      <c r="ISG54" s="218"/>
      <c r="ISH54" s="218"/>
      <c r="ISI54" s="218"/>
      <c r="ISJ54" s="218"/>
      <c r="ISK54" s="218"/>
      <c r="ISL54" s="218"/>
      <c r="ISM54" s="218"/>
      <c r="ISN54" s="218"/>
      <c r="ISO54" s="218"/>
      <c r="ISP54" s="218"/>
      <c r="ISQ54" s="218"/>
      <c r="ISR54" s="218"/>
      <c r="ISS54" s="218"/>
      <c r="IST54" s="218"/>
      <c r="ISU54" s="218"/>
      <c r="ISV54" s="218"/>
      <c r="ISW54" s="218"/>
      <c r="ISX54" s="218"/>
      <c r="ISY54" s="218"/>
      <c r="ISZ54" s="218"/>
      <c r="ITA54" s="218"/>
      <c r="ITB54" s="218"/>
      <c r="ITC54" s="218"/>
      <c r="ITD54" s="218"/>
      <c r="ITE54" s="218"/>
      <c r="ITF54" s="218"/>
      <c r="ITG54" s="218"/>
      <c r="ITH54" s="218"/>
      <c r="ITI54" s="218"/>
      <c r="ITJ54" s="218"/>
      <c r="ITK54" s="218"/>
      <c r="ITL54" s="218"/>
      <c r="ITM54" s="218"/>
      <c r="ITN54" s="218"/>
      <c r="ITO54" s="218"/>
      <c r="ITP54" s="218"/>
      <c r="ITQ54" s="218"/>
      <c r="ITR54" s="218"/>
      <c r="ITS54" s="218"/>
      <c r="ITT54" s="218"/>
      <c r="ITU54" s="218"/>
      <c r="ITV54" s="218"/>
      <c r="ITW54" s="218"/>
      <c r="ITX54" s="218"/>
      <c r="ITY54" s="218"/>
      <c r="ITZ54" s="218"/>
      <c r="IUA54" s="218"/>
      <c r="IUB54" s="218"/>
      <c r="IUC54" s="218"/>
      <c r="IUD54" s="218"/>
      <c r="IUE54" s="218"/>
      <c r="IUF54" s="218"/>
      <c r="IUG54" s="218"/>
      <c r="IUH54" s="218"/>
      <c r="IUI54" s="218"/>
      <c r="IUJ54" s="218"/>
      <c r="IUK54" s="218"/>
      <c r="IUL54" s="218"/>
      <c r="IUM54" s="218"/>
      <c r="IUN54" s="218"/>
      <c r="IUO54" s="218"/>
      <c r="IUP54" s="218"/>
      <c r="IUQ54" s="218"/>
      <c r="IUR54" s="218"/>
      <c r="IUS54" s="218"/>
      <c r="IUT54" s="218"/>
      <c r="IUU54" s="218"/>
      <c r="IUV54" s="218"/>
      <c r="IUW54" s="218"/>
      <c r="IUX54" s="218"/>
      <c r="IUY54" s="218"/>
      <c r="IUZ54" s="218"/>
      <c r="IVA54" s="218"/>
      <c r="IVB54" s="218"/>
      <c r="IVC54" s="218"/>
      <c r="IVD54" s="218"/>
      <c r="IVE54" s="218"/>
      <c r="IVF54" s="218"/>
      <c r="IVG54" s="218"/>
      <c r="IVH54" s="218"/>
      <c r="IVI54" s="218"/>
      <c r="IVJ54" s="218"/>
      <c r="IVK54" s="218"/>
      <c r="IVL54" s="218"/>
      <c r="IVM54" s="218"/>
      <c r="IVN54" s="218"/>
      <c r="IVO54" s="218"/>
      <c r="IVP54" s="218"/>
      <c r="IVQ54" s="218"/>
      <c r="IVR54" s="218"/>
      <c r="IVS54" s="218"/>
      <c r="IVT54" s="218"/>
      <c r="IVU54" s="218"/>
      <c r="IVV54" s="218"/>
      <c r="IVW54" s="218"/>
      <c r="IVX54" s="218"/>
      <c r="IVY54" s="218"/>
      <c r="IVZ54" s="218"/>
      <c r="IWA54" s="218"/>
      <c r="IWB54" s="218"/>
      <c r="IWC54" s="218"/>
      <c r="IWD54" s="218"/>
      <c r="IWE54" s="218"/>
      <c r="IWF54" s="218"/>
      <c r="IWG54" s="218"/>
      <c r="IWH54" s="218"/>
      <c r="IWI54" s="218"/>
      <c r="IWJ54" s="218"/>
      <c r="IWK54" s="218"/>
      <c r="IWL54" s="218"/>
      <c r="IWM54" s="218"/>
      <c r="IWN54" s="218"/>
      <c r="IWO54" s="218"/>
      <c r="IWP54" s="218"/>
      <c r="IWQ54" s="218"/>
      <c r="IWR54" s="218"/>
      <c r="IWS54" s="218"/>
      <c r="IWT54" s="218"/>
      <c r="IWU54" s="218"/>
      <c r="IWV54" s="218"/>
      <c r="IWW54" s="218"/>
      <c r="IWX54" s="218"/>
      <c r="IWY54" s="218"/>
      <c r="IWZ54" s="218"/>
      <c r="IXA54" s="218"/>
      <c r="IXB54" s="218"/>
      <c r="IXC54" s="218"/>
      <c r="IXD54" s="218"/>
      <c r="IXE54" s="218"/>
      <c r="IXF54" s="218"/>
      <c r="IXG54" s="218"/>
      <c r="IXH54" s="218"/>
      <c r="IXI54" s="218"/>
      <c r="IXJ54" s="218"/>
      <c r="IXK54" s="218"/>
      <c r="IXL54" s="218"/>
      <c r="IXM54" s="218"/>
      <c r="IXN54" s="218"/>
      <c r="IXO54" s="218"/>
      <c r="IXP54" s="218"/>
      <c r="IXQ54" s="218"/>
      <c r="IXR54" s="218"/>
      <c r="IXS54" s="218"/>
      <c r="IXT54" s="218"/>
      <c r="IXU54" s="218"/>
      <c r="IXV54" s="218"/>
      <c r="IXW54" s="218"/>
      <c r="IXX54" s="218"/>
      <c r="IXY54" s="218"/>
      <c r="IXZ54" s="218"/>
      <c r="IYA54" s="218"/>
      <c r="IYB54" s="218"/>
      <c r="IYC54" s="218"/>
      <c r="IYD54" s="218"/>
      <c r="IYE54" s="218"/>
      <c r="IYF54" s="218"/>
      <c r="IYG54" s="218"/>
      <c r="IYH54" s="218"/>
      <c r="IYI54" s="218"/>
      <c r="IYJ54" s="218"/>
      <c r="IYK54" s="218"/>
      <c r="IYL54" s="218"/>
      <c r="IYM54" s="218"/>
      <c r="IYN54" s="218"/>
      <c r="IYO54" s="218"/>
      <c r="IYP54" s="218"/>
      <c r="IYQ54" s="218"/>
      <c r="IYR54" s="218"/>
      <c r="IYS54" s="218"/>
      <c r="IYT54" s="218"/>
      <c r="IYU54" s="218"/>
      <c r="IYV54" s="218"/>
      <c r="IYW54" s="218"/>
      <c r="IYX54" s="218"/>
      <c r="IYY54" s="218"/>
      <c r="IYZ54" s="218"/>
      <c r="IZA54" s="218"/>
      <c r="IZB54" s="218"/>
      <c r="IZC54" s="218"/>
      <c r="IZD54" s="218"/>
      <c r="IZE54" s="218"/>
      <c r="IZF54" s="218"/>
      <c r="IZG54" s="218"/>
      <c r="IZH54" s="218"/>
      <c r="IZI54" s="218"/>
      <c r="IZJ54" s="218"/>
      <c r="IZK54" s="218"/>
      <c r="IZL54" s="218"/>
      <c r="IZM54" s="218"/>
      <c r="IZN54" s="218"/>
      <c r="IZO54" s="218"/>
      <c r="IZP54" s="218"/>
      <c r="IZQ54" s="218"/>
      <c r="IZR54" s="218"/>
      <c r="IZS54" s="218"/>
      <c r="IZT54" s="218"/>
      <c r="IZU54" s="218"/>
      <c r="IZV54" s="218"/>
      <c r="IZW54" s="218"/>
      <c r="IZX54" s="218"/>
      <c r="IZY54" s="218"/>
      <c r="IZZ54" s="218"/>
      <c r="JAA54" s="218"/>
      <c r="JAB54" s="218"/>
      <c r="JAC54" s="218"/>
      <c r="JAD54" s="218"/>
      <c r="JAE54" s="218"/>
      <c r="JAF54" s="218"/>
      <c r="JAG54" s="218"/>
      <c r="JAH54" s="218"/>
      <c r="JAI54" s="218"/>
      <c r="JAJ54" s="218"/>
      <c r="JAK54" s="218"/>
      <c r="JAL54" s="218"/>
      <c r="JAM54" s="218"/>
      <c r="JAN54" s="218"/>
      <c r="JAO54" s="218"/>
      <c r="JAP54" s="218"/>
      <c r="JAQ54" s="218"/>
      <c r="JAR54" s="218"/>
      <c r="JAS54" s="218"/>
      <c r="JAT54" s="218"/>
      <c r="JAU54" s="218"/>
      <c r="JAV54" s="218"/>
      <c r="JAW54" s="218"/>
      <c r="JAX54" s="218"/>
      <c r="JAY54" s="218"/>
      <c r="JAZ54" s="218"/>
      <c r="JBA54" s="218"/>
      <c r="JBB54" s="218"/>
      <c r="JBC54" s="218"/>
      <c r="JBD54" s="218"/>
      <c r="JBE54" s="218"/>
      <c r="JBF54" s="218"/>
      <c r="JBG54" s="218"/>
      <c r="JBH54" s="218"/>
      <c r="JBI54" s="218"/>
      <c r="JBJ54" s="218"/>
      <c r="JBK54" s="218"/>
      <c r="JBL54" s="218"/>
      <c r="JBM54" s="218"/>
      <c r="JBN54" s="218"/>
      <c r="JBO54" s="218"/>
      <c r="JBP54" s="218"/>
      <c r="JBQ54" s="218"/>
      <c r="JBR54" s="218"/>
      <c r="JBS54" s="218"/>
      <c r="JBT54" s="218"/>
      <c r="JBU54" s="218"/>
      <c r="JBV54" s="218"/>
      <c r="JBW54" s="218"/>
      <c r="JBX54" s="218"/>
      <c r="JBY54" s="218"/>
      <c r="JBZ54" s="218"/>
      <c r="JCA54" s="218"/>
      <c r="JCB54" s="218"/>
      <c r="JCC54" s="218"/>
      <c r="JCD54" s="218"/>
      <c r="JCE54" s="218"/>
      <c r="JCF54" s="218"/>
      <c r="JCG54" s="218"/>
      <c r="JCH54" s="218"/>
      <c r="JCI54" s="218"/>
      <c r="JCJ54" s="218"/>
      <c r="JCK54" s="218"/>
      <c r="JCL54" s="218"/>
      <c r="JCM54" s="218"/>
      <c r="JCN54" s="218"/>
      <c r="JCO54" s="218"/>
      <c r="JCP54" s="218"/>
      <c r="JCQ54" s="218"/>
      <c r="JCR54" s="218"/>
      <c r="JCS54" s="218"/>
      <c r="JCT54" s="218"/>
      <c r="JCU54" s="218"/>
      <c r="JCV54" s="218"/>
      <c r="JCW54" s="218"/>
      <c r="JCX54" s="218"/>
      <c r="JCY54" s="218"/>
      <c r="JCZ54" s="218"/>
      <c r="JDA54" s="218"/>
      <c r="JDB54" s="218"/>
      <c r="JDC54" s="218"/>
      <c r="JDD54" s="218"/>
      <c r="JDE54" s="218"/>
      <c r="JDF54" s="218"/>
      <c r="JDG54" s="218"/>
      <c r="JDH54" s="218"/>
      <c r="JDI54" s="218"/>
      <c r="JDJ54" s="218"/>
      <c r="JDK54" s="218"/>
      <c r="JDL54" s="218"/>
      <c r="JDM54" s="218"/>
      <c r="JDN54" s="218"/>
      <c r="JDO54" s="218"/>
      <c r="JDP54" s="218"/>
      <c r="JDQ54" s="218"/>
      <c r="JDR54" s="218"/>
      <c r="JDS54" s="218"/>
      <c r="JDT54" s="218"/>
      <c r="JDU54" s="218"/>
      <c r="JDV54" s="218"/>
      <c r="JDW54" s="218"/>
      <c r="JDX54" s="218"/>
      <c r="JDY54" s="218"/>
      <c r="JDZ54" s="218"/>
      <c r="JEA54" s="218"/>
      <c r="JEB54" s="218"/>
      <c r="JEC54" s="218"/>
      <c r="JED54" s="218"/>
      <c r="JEE54" s="218"/>
      <c r="JEF54" s="218"/>
      <c r="JEG54" s="218"/>
      <c r="JEH54" s="218"/>
      <c r="JEI54" s="218"/>
      <c r="JEJ54" s="218"/>
      <c r="JEK54" s="218"/>
      <c r="JEL54" s="218"/>
      <c r="JEM54" s="218"/>
      <c r="JEN54" s="218"/>
      <c r="JEO54" s="218"/>
      <c r="JEP54" s="218"/>
      <c r="JEQ54" s="218"/>
      <c r="JER54" s="218"/>
      <c r="JES54" s="218"/>
      <c r="JET54" s="218"/>
      <c r="JEU54" s="218"/>
      <c r="JEV54" s="218"/>
      <c r="JEW54" s="218"/>
      <c r="JEX54" s="218"/>
      <c r="JEY54" s="218"/>
      <c r="JEZ54" s="218"/>
      <c r="JFA54" s="218"/>
      <c r="JFB54" s="218"/>
      <c r="JFC54" s="218"/>
      <c r="JFD54" s="218"/>
      <c r="JFE54" s="218"/>
      <c r="JFF54" s="218"/>
      <c r="JFG54" s="218"/>
      <c r="JFH54" s="218"/>
      <c r="JFI54" s="218"/>
      <c r="JFJ54" s="218"/>
      <c r="JFK54" s="218"/>
      <c r="JFL54" s="218"/>
      <c r="JFM54" s="218"/>
      <c r="JFN54" s="218"/>
      <c r="JFO54" s="218"/>
      <c r="JFP54" s="218"/>
      <c r="JFQ54" s="218"/>
      <c r="JFR54" s="218"/>
      <c r="JFS54" s="218"/>
      <c r="JFT54" s="218"/>
      <c r="JFU54" s="218"/>
      <c r="JFV54" s="218"/>
      <c r="JFW54" s="218"/>
      <c r="JFX54" s="218"/>
      <c r="JFY54" s="218"/>
      <c r="JFZ54" s="218"/>
      <c r="JGA54" s="218"/>
      <c r="JGB54" s="218"/>
      <c r="JGC54" s="218"/>
      <c r="JGD54" s="218"/>
      <c r="JGE54" s="218"/>
      <c r="JGF54" s="218"/>
      <c r="JGG54" s="218"/>
      <c r="JGH54" s="218"/>
      <c r="JGI54" s="218"/>
      <c r="JGJ54" s="218"/>
      <c r="JGK54" s="218"/>
      <c r="JGL54" s="218"/>
      <c r="JGM54" s="218"/>
      <c r="JGN54" s="218"/>
      <c r="JGO54" s="218"/>
      <c r="JGP54" s="218"/>
      <c r="JGQ54" s="218"/>
      <c r="JGR54" s="218"/>
      <c r="JGS54" s="218"/>
      <c r="JGT54" s="218"/>
      <c r="JGU54" s="218"/>
      <c r="JGV54" s="218"/>
      <c r="JGW54" s="218"/>
      <c r="JGX54" s="218"/>
      <c r="JGY54" s="218"/>
      <c r="JGZ54" s="218"/>
      <c r="JHA54" s="218"/>
      <c r="JHB54" s="218"/>
      <c r="JHC54" s="218"/>
      <c r="JHD54" s="218"/>
      <c r="JHE54" s="218"/>
      <c r="JHF54" s="218"/>
      <c r="JHG54" s="218"/>
      <c r="JHH54" s="218"/>
      <c r="JHI54" s="218"/>
      <c r="JHJ54" s="218"/>
      <c r="JHK54" s="218"/>
      <c r="JHL54" s="218"/>
      <c r="JHM54" s="218"/>
      <c r="JHN54" s="218"/>
      <c r="JHO54" s="218"/>
      <c r="JHP54" s="218"/>
      <c r="JHQ54" s="218"/>
      <c r="JHR54" s="218"/>
      <c r="JHS54" s="218"/>
      <c r="JHT54" s="218"/>
      <c r="JHU54" s="218"/>
      <c r="JHV54" s="218"/>
      <c r="JHW54" s="218"/>
      <c r="JHX54" s="218"/>
      <c r="JHY54" s="218"/>
      <c r="JHZ54" s="218"/>
      <c r="JIA54" s="218"/>
      <c r="JIB54" s="218"/>
      <c r="JIC54" s="218"/>
      <c r="JID54" s="218"/>
      <c r="JIE54" s="218"/>
      <c r="JIF54" s="218"/>
      <c r="JIG54" s="218"/>
      <c r="JIH54" s="218"/>
      <c r="JII54" s="218"/>
      <c r="JIJ54" s="218"/>
      <c r="JIK54" s="218"/>
      <c r="JIL54" s="218"/>
      <c r="JIM54" s="218"/>
      <c r="JIN54" s="218"/>
      <c r="JIO54" s="218"/>
      <c r="JIP54" s="218"/>
      <c r="JIQ54" s="218"/>
      <c r="JIR54" s="218"/>
      <c r="JIS54" s="218"/>
      <c r="JIT54" s="218"/>
      <c r="JIU54" s="218"/>
      <c r="JIV54" s="218"/>
      <c r="JIW54" s="218"/>
      <c r="JIX54" s="218"/>
      <c r="JIY54" s="218"/>
      <c r="JIZ54" s="218"/>
      <c r="JJA54" s="218"/>
      <c r="JJB54" s="218"/>
      <c r="JJC54" s="218"/>
      <c r="JJD54" s="218"/>
      <c r="JJE54" s="218"/>
      <c r="JJF54" s="218"/>
      <c r="JJG54" s="218"/>
      <c r="JJH54" s="218"/>
      <c r="JJI54" s="218"/>
      <c r="JJJ54" s="218"/>
      <c r="JJK54" s="218"/>
      <c r="JJL54" s="218"/>
      <c r="JJM54" s="218"/>
      <c r="JJN54" s="218"/>
      <c r="JJO54" s="218"/>
      <c r="JJP54" s="218"/>
      <c r="JJQ54" s="218"/>
      <c r="JJR54" s="218"/>
      <c r="JJS54" s="218"/>
      <c r="JJT54" s="218"/>
      <c r="JJU54" s="218"/>
      <c r="JJV54" s="218"/>
      <c r="JJW54" s="218"/>
      <c r="JJX54" s="218"/>
      <c r="JJY54" s="218"/>
      <c r="JJZ54" s="218"/>
      <c r="JKA54" s="218"/>
      <c r="JKB54" s="218"/>
      <c r="JKC54" s="218"/>
      <c r="JKD54" s="218"/>
      <c r="JKE54" s="218"/>
      <c r="JKF54" s="218"/>
      <c r="JKG54" s="218"/>
      <c r="JKH54" s="218"/>
      <c r="JKI54" s="218"/>
      <c r="JKJ54" s="218"/>
      <c r="JKK54" s="218"/>
      <c r="JKL54" s="218"/>
      <c r="JKM54" s="218"/>
      <c r="JKN54" s="218"/>
      <c r="JKO54" s="218"/>
      <c r="JKP54" s="218"/>
      <c r="JKQ54" s="218"/>
      <c r="JKR54" s="218"/>
      <c r="JKS54" s="218"/>
      <c r="JKT54" s="218"/>
      <c r="JKU54" s="218"/>
      <c r="JKV54" s="218"/>
      <c r="JKW54" s="218"/>
      <c r="JKX54" s="218"/>
      <c r="JKY54" s="218"/>
      <c r="JKZ54" s="218"/>
      <c r="JLA54" s="218"/>
      <c r="JLB54" s="218"/>
      <c r="JLC54" s="218"/>
      <c r="JLD54" s="218"/>
      <c r="JLE54" s="218"/>
      <c r="JLF54" s="218"/>
      <c r="JLG54" s="218"/>
      <c r="JLH54" s="218"/>
      <c r="JLI54" s="218"/>
      <c r="JLJ54" s="218"/>
      <c r="JLK54" s="218"/>
      <c r="JLL54" s="218"/>
      <c r="JLM54" s="218"/>
      <c r="JLN54" s="218"/>
      <c r="JLO54" s="218"/>
      <c r="JLP54" s="218"/>
      <c r="JLQ54" s="218"/>
      <c r="JLR54" s="218"/>
      <c r="JLS54" s="218"/>
      <c r="JLT54" s="218"/>
      <c r="JLU54" s="218"/>
      <c r="JLV54" s="218"/>
      <c r="JLW54" s="218"/>
      <c r="JLX54" s="218"/>
      <c r="JLY54" s="218"/>
      <c r="JLZ54" s="218"/>
      <c r="JMA54" s="218"/>
      <c r="JMB54" s="218"/>
      <c r="JMC54" s="218"/>
      <c r="JMD54" s="218"/>
      <c r="JME54" s="218"/>
      <c r="JMF54" s="218"/>
      <c r="JMG54" s="218"/>
      <c r="JMH54" s="218"/>
      <c r="JMI54" s="218"/>
      <c r="JMJ54" s="218"/>
      <c r="JMK54" s="218"/>
      <c r="JML54" s="218"/>
      <c r="JMM54" s="218"/>
      <c r="JMN54" s="218"/>
      <c r="JMO54" s="218"/>
      <c r="JMP54" s="218"/>
      <c r="JMQ54" s="218"/>
      <c r="JMR54" s="218"/>
      <c r="JMS54" s="218"/>
      <c r="JMT54" s="218"/>
      <c r="JMU54" s="218"/>
      <c r="JMV54" s="218"/>
      <c r="JMW54" s="218"/>
      <c r="JMX54" s="218"/>
      <c r="JMY54" s="218"/>
      <c r="JMZ54" s="218"/>
      <c r="JNA54" s="218"/>
      <c r="JNB54" s="218"/>
      <c r="JNC54" s="218"/>
      <c r="JND54" s="218"/>
      <c r="JNE54" s="218"/>
      <c r="JNF54" s="218"/>
      <c r="JNG54" s="218"/>
      <c r="JNH54" s="218"/>
      <c r="JNI54" s="218"/>
      <c r="JNJ54" s="218"/>
      <c r="JNK54" s="218"/>
      <c r="JNL54" s="218"/>
      <c r="JNM54" s="218"/>
      <c r="JNN54" s="218"/>
      <c r="JNO54" s="218"/>
      <c r="JNP54" s="218"/>
      <c r="JNQ54" s="218"/>
      <c r="JNR54" s="218"/>
      <c r="JNS54" s="218"/>
      <c r="JNT54" s="218"/>
      <c r="JNU54" s="218"/>
      <c r="JNV54" s="218"/>
      <c r="JNW54" s="218"/>
      <c r="JNX54" s="218"/>
      <c r="JNY54" s="218"/>
      <c r="JNZ54" s="218"/>
      <c r="JOA54" s="218"/>
      <c r="JOB54" s="218"/>
      <c r="JOC54" s="218"/>
      <c r="JOD54" s="218"/>
      <c r="JOE54" s="218"/>
      <c r="JOF54" s="218"/>
      <c r="JOG54" s="218"/>
      <c r="JOH54" s="218"/>
      <c r="JOI54" s="218"/>
      <c r="JOJ54" s="218"/>
      <c r="JOK54" s="218"/>
      <c r="JOL54" s="218"/>
      <c r="JOM54" s="218"/>
      <c r="JON54" s="218"/>
      <c r="JOO54" s="218"/>
      <c r="JOP54" s="218"/>
      <c r="JOQ54" s="218"/>
      <c r="JOR54" s="218"/>
      <c r="JOS54" s="218"/>
      <c r="JOT54" s="218"/>
      <c r="JOU54" s="218"/>
      <c r="JOV54" s="218"/>
      <c r="JOW54" s="218"/>
      <c r="JOX54" s="218"/>
      <c r="JOY54" s="218"/>
      <c r="JOZ54" s="218"/>
      <c r="JPA54" s="218"/>
      <c r="JPB54" s="218"/>
      <c r="JPC54" s="218"/>
      <c r="JPD54" s="218"/>
      <c r="JPE54" s="218"/>
      <c r="JPF54" s="218"/>
      <c r="JPG54" s="218"/>
      <c r="JPH54" s="218"/>
      <c r="JPI54" s="218"/>
      <c r="JPJ54" s="218"/>
      <c r="JPK54" s="218"/>
      <c r="JPL54" s="218"/>
      <c r="JPM54" s="218"/>
      <c r="JPN54" s="218"/>
      <c r="JPO54" s="218"/>
      <c r="JPP54" s="218"/>
      <c r="JPQ54" s="218"/>
      <c r="JPR54" s="218"/>
      <c r="JPS54" s="218"/>
      <c r="JPT54" s="218"/>
      <c r="JPU54" s="218"/>
      <c r="JPV54" s="218"/>
      <c r="JPW54" s="218"/>
      <c r="JPX54" s="218"/>
      <c r="JPY54" s="218"/>
      <c r="JPZ54" s="218"/>
      <c r="JQA54" s="218"/>
      <c r="JQB54" s="218"/>
      <c r="JQC54" s="218"/>
      <c r="JQD54" s="218"/>
      <c r="JQE54" s="218"/>
      <c r="JQF54" s="218"/>
      <c r="JQG54" s="218"/>
      <c r="JQH54" s="218"/>
      <c r="JQI54" s="218"/>
      <c r="JQJ54" s="218"/>
      <c r="JQK54" s="218"/>
      <c r="JQL54" s="218"/>
      <c r="JQM54" s="218"/>
      <c r="JQN54" s="218"/>
      <c r="JQO54" s="218"/>
      <c r="JQP54" s="218"/>
      <c r="JQQ54" s="218"/>
      <c r="JQR54" s="218"/>
      <c r="JQS54" s="218"/>
      <c r="JQT54" s="218"/>
      <c r="JQU54" s="218"/>
      <c r="JQV54" s="218"/>
      <c r="JQW54" s="218"/>
      <c r="JQX54" s="218"/>
      <c r="JQY54" s="218"/>
      <c r="JQZ54" s="218"/>
      <c r="JRA54" s="218"/>
      <c r="JRB54" s="218"/>
      <c r="JRC54" s="218"/>
      <c r="JRD54" s="218"/>
      <c r="JRE54" s="218"/>
      <c r="JRF54" s="218"/>
      <c r="JRG54" s="218"/>
      <c r="JRH54" s="218"/>
      <c r="JRI54" s="218"/>
      <c r="JRJ54" s="218"/>
      <c r="JRK54" s="218"/>
      <c r="JRL54" s="218"/>
      <c r="JRM54" s="218"/>
      <c r="JRN54" s="218"/>
      <c r="JRO54" s="218"/>
      <c r="JRP54" s="218"/>
      <c r="JRQ54" s="218"/>
      <c r="JRR54" s="218"/>
      <c r="JRS54" s="218"/>
      <c r="JRT54" s="218"/>
      <c r="JRU54" s="218"/>
      <c r="JRV54" s="218"/>
      <c r="JRW54" s="218"/>
      <c r="JRX54" s="218"/>
      <c r="JRY54" s="218"/>
      <c r="JRZ54" s="218"/>
      <c r="JSA54" s="218"/>
      <c r="JSB54" s="218"/>
      <c r="JSC54" s="218"/>
      <c r="JSD54" s="218"/>
      <c r="JSE54" s="218"/>
      <c r="JSF54" s="218"/>
      <c r="JSG54" s="218"/>
      <c r="JSH54" s="218"/>
      <c r="JSI54" s="218"/>
      <c r="JSJ54" s="218"/>
      <c r="JSK54" s="218"/>
      <c r="JSL54" s="218"/>
      <c r="JSM54" s="218"/>
      <c r="JSN54" s="218"/>
      <c r="JSO54" s="218"/>
      <c r="JSP54" s="218"/>
      <c r="JSQ54" s="218"/>
      <c r="JSR54" s="218"/>
      <c r="JSS54" s="218"/>
      <c r="JST54" s="218"/>
      <c r="JSU54" s="218"/>
      <c r="JSV54" s="218"/>
      <c r="JSW54" s="218"/>
      <c r="JSX54" s="218"/>
      <c r="JSY54" s="218"/>
      <c r="JSZ54" s="218"/>
      <c r="JTA54" s="218"/>
      <c r="JTB54" s="218"/>
      <c r="JTC54" s="218"/>
      <c r="JTD54" s="218"/>
      <c r="JTE54" s="218"/>
      <c r="JTF54" s="218"/>
      <c r="JTG54" s="218"/>
      <c r="JTH54" s="218"/>
      <c r="JTI54" s="218"/>
      <c r="JTJ54" s="218"/>
      <c r="JTK54" s="218"/>
      <c r="JTL54" s="218"/>
      <c r="JTM54" s="218"/>
      <c r="JTN54" s="218"/>
      <c r="JTO54" s="218"/>
      <c r="JTP54" s="218"/>
      <c r="JTQ54" s="218"/>
      <c r="JTR54" s="218"/>
      <c r="JTS54" s="218"/>
      <c r="JTT54" s="218"/>
      <c r="JTU54" s="218"/>
      <c r="JTV54" s="218"/>
      <c r="JTW54" s="218"/>
      <c r="JTX54" s="218"/>
      <c r="JTY54" s="218"/>
      <c r="JTZ54" s="218"/>
      <c r="JUA54" s="218"/>
      <c r="JUB54" s="218"/>
      <c r="JUC54" s="218"/>
      <c r="JUD54" s="218"/>
      <c r="JUE54" s="218"/>
      <c r="JUF54" s="218"/>
      <c r="JUG54" s="218"/>
      <c r="JUH54" s="218"/>
      <c r="JUI54" s="218"/>
      <c r="JUJ54" s="218"/>
      <c r="JUK54" s="218"/>
      <c r="JUL54" s="218"/>
      <c r="JUM54" s="218"/>
      <c r="JUN54" s="218"/>
      <c r="JUO54" s="218"/>
      <c r="JUP54" s="218"/>
      <c r="JUQ54" s="218"/>
      <c r="JUR54" s="218"/>
      <c r="JUS54" s="218"/>
      <c r="JUT54" s="218"/>
      <c r="JUU54" s="218"/>
      <c r="JUV54" s="218"/>
      <c r="JUW54" s="218"/>
      <c r="JUX54" s="218"/>
      <c r="JUY54" s="218"/>
      <c r="JUZ54" s="218"/>
      <c r="JVA54" s="218"/>
      <c r="JVB54" s="218"/>
      <c r="JVC54" s="218"/>
      <c r="JVD54" s="218"/>
      <c r="JVE54" s="218"/>
      <c r="JVF54" s="218"/>
      <c r="JVG54" s="218"/>
      <c r="JVH54" s="218"/>
      <c r="JVI54" s="218"/>
      <c r="JVJ54" s="218"/>
      <c r="JVK54" s="218"/>
      <c r="JVL54" s="218"/>
      <c r="JVM54" s="218"/>
      <c r="JVN54" s="218"/>
      <c r="JVO54" s="218"/>
      <c r="JVP54" s="218"/>
      <c r="JVQ54" s="218"/>
      <c r="JVR54" s="218"/>
      <c r="JVS54" s="218"/>
      <c r="JVT54" s="218"/>
      <c r="JVU54" s="218"/>
      <c r="JVV54" s="218"/>
      <c r="JVW54" s="218"/>
      <c r="JVX54" s="218"/>
      <c r="JVY54" s="218"/>
      <c r="JVZ54" s="218"/>
      <c r="JWA54" s="218"/>
      <c r="JWB54" s="218"/>
      <c r="JWC54" s="218"/>
      <c r="JWD54" s="218"/>
      <c r="JWE54" s="218"/>
      <c r="JWF54" s="218"/>
      <c r="JWG54" s="218"/>
      <c r="JWH54" s="218"/>
      <c r="JWI54" s="218"/>
      <c r="JWJ54" s="218"/>
      <c r="JWK54" s="218"/>
      <c r="JWL54" s="218"/>
      <c r="JWM54" s="218"/>
      <c r="JWN54" s="218"/>
      <c r="JWO54" s="218"/>
      <c r="JWP54" s="218"/>
      <c r="JWQ54" s="218"/>
      <c r="JWR54" s="218"/>
      <c r="JWS54" s="218"/>
      <c r="JWT54" s="218"/>
      <c r="JWU54" s="218"/>
      <c r="JWV54" s="218"/>
      <c r="JWW54" s="218"/>
      <c r="JWX54" s="218"/>
      <c r="JWY54" s="218"/>
      <c r="JWZ54" s="218"/>
      <c r="JXA54" s="218"/>
      <c r="JXB54" s="218"/>
      <c r="JXC54" s="218"/>
      <c r="JXD54" s="218"/>
      <c r="JXE54" s="218"/>
      <c r="JXF54" s="218"/>
      <c r="JXG54" s="218"/>
      <c r="JXH54" s="218"/>
      <c r="JXI54" s="218"/>
      <c r="JXJ54" s="218"/>
      <c r="JXK54" s="218"/>
      <c r="JXL54" s="218"/>
      <c r="JXM54" s="218"/>
      <c r="JXN54" s="218"/>
      <c r="JXO54" s="218"/>
      <c r="JXP54" s="218"/>
      <c r="JXQ54" s="218"/>
      <c r="JXR54" s="218"/>
      <c r="JXS54" s="218"/>
      <c r="JXT54" s="218"/>
      <c r="JXU54" s="218"/>
      <c r="JXV54" s="218"/>
      <c r="JXW54" s="218"/>
      <c r="JXX54" s="218"/>
      <c r="JXY54" s="218"/>
      <c r="JXZ54" s="218"/>
      <c r="JYA54" s="218"/>
      <c r="JYB54" s="218"/>
      <c r="JYC54" s="218"/>
      <c r="JYD54" s="218"/>
      <c r="JYE54" s="218"/>
      <c r="JYF54" s="218"/>
      <c r="JYG54" s="218"/>
      <c r="JYH54" s="218"/>
      <c r="JYI54" s="218"/>
      <c r="JYJ54" s="218"/>
      <c r="JYK54" s="218"/>
      <c r="JYL54" s="218"/>
      <c r="JYM54" s="218"/>
      <c r="JYN54" s="218"/>
      <c r="JYO54" s="218"/>
      <c r="JYP54" s="218"/>
      <c r="JYQ54" s="218"/>
      <c r="JYR54" s="218"/>
      <c r="JYS54" s="218"/>
      <c r="JYT54" s="218"/>
      <c r="JYU54" s="218"/>
      <c r="JYV54" s="218"/>
      <c r="JYW54" s="218"/>
      <c r="JYX54" s="218"/>
      <c r="JYY54" s="218"/>
      <c r="JYZ54" s="218"/>
      <c r="JZA54" s="218"/>
      <c r="JZB54" s="218"/>
      <c r="JZC54" s="218"/>
      <c r="JZD54" s="218"/>
      <c r="JZE54" s="218"/>
      <c r="JZF54" s="218"/>
      <c r="JZG54" s="218"/>
      <c r="JZH54" s="218"/>
      <c r="JZI54" s="218"/>
      <c r="JZJ54" s="218"/>
      <c r="JZK54" s="218"/>
      <c r="JZL54" s="218"/>
      <c r="JZM54" s="218"/>
      <c r="JZN54" s="218"/>
      <c r="JZO54" s="218"/>
      <c r="JZP54" s="218"/>
      <c r="JZQ54" s="218"/>
      <c r="JZR54" s="218"/>
      <c r="JZS54" s="218"/>
      <c r="JZT54" s="218"/>
      <c r="JZU54" s="218"/>
      <c r="JZV54" s="218"/>
      <c r="JZW54" s="218"/>
      <c r="JZX54" s="218"/>
      <c r="JZY54" s="218"/>
      <c r="JZZ54" s="218"/>
      <c r="KAA54" s="218"/>
      <c r="KAB54" s="218"/>
      <c r="KAC54" s="218"/>
      <c r="KAD54" s="218"/>
      <c r="KAE54" s="218"/>
      <c r="KAF54" s="218"/>
      <c r="KAG54" s="218"/>
      <c r="KAH54" s="218"/>
      <c r="KAI54" s="218"/>
      <c r="KAJ54" s="218"/>
      <c r="KAK54" s="218"/>
      <c r="KAL54" s="218"/>
      <c r="KAM54" s="218"/>
      <c r="KAN54" s="218"/>
      <c r="KAO54" s="218"/>
      <c r="KAP54" s="218"/>
      <c r="KAQ54" s="218"/>
      <c r="KAR54" s="218"/>
      <c r="KAS54" s="218"/>
      <c r="KAT54" s="218"/>
      <c r="KAU54" s="218"/>
      <c r="KAV54" s="218"/>
      <c r="KAW54" s="218"/>
      <c r="KAX54" s="218"/>
      <c r="KAY54" s="218"/>
      <c r="KAZ54" s="218"/>
      <c r="KBA54" s="218"/>
      <c r="KBB54" s="218"/>
      <c r="KBC54" s="218"/>
      <c r="KBD54" s="218"/>
      <c r="KBE54" s="218"/>
      <c r="KBF54" s="218"/>
      <c r="KBG54" s="218"/>
      <c r="KBH54" s="218"/>
      <c r="KBI54" s="218"/>
      <c r="KBJ54" s="218"/>
      <c r="KBK54" s="218"/>
      <c r="KBL54" s="218"/>
      <c r="KBM54" s="218"/>
      <c r="KBN54" s="218"/>
      <c r="KBO54" s="218"/>
      <c r="KBP54" s="218"/>
      <c r="KBQ54" s="218"/>
      <c r="KBR54" s="218"/>
      <c r="KBS54" s="218"/>
      <c r="KBT54" s="218"/>
      <c r="KBU54" s="218"/>
      <c r="KBV54" s="218"/>
      <c r="KBW54" s="218"/>
      <c r="KBX54" s="218"/>
      <c r="KBY54" s="218"/>
      <c r="KBZ54" s="218"/>
      <c r="KCA54" s="218"/>
      <c r="KCB54" s="218"/>
      <c r="KCC54" s="218"/>
      <c r="KCD54" s="218"/>
      <c r="KCE54" s="218"/>
      <c r="KCF54" s="218"/>
      <c r="KCG54" s="218"/>
      <c r="KCH54" s="218"/>
      <c r="KCI54" s="218"/>
      <c r="KCJ54" s="218"/>
      <c r="KCK54" s="218"/>
      <c r="KCL54" s="218"/>
      <c r="KCM54" s="218"/>
      <c r="KCN54" s="218"/>
      <c r="KCO54" s="218"/>
      <c r="KCP54" s="218"/>
      <c r="KCQ54" s="218"/>
      <c r="KCR54" s="218"/>
      <c r="KCS54" s="218"/>
      <c r="KCT54" s="218"/>
      <c r="KCU54" s="218"/>
      <c r="KCV54" s="218"/>
      <c r="KCW54" s="218"/>
      <c r="KCX54" s="218"/>
      <c r="KCY54" s="218"/>
      <c r="KCZ54" s="218"/>
      <c r="KDA54" s="218"/>
      <c r="KDB54" s="218"/>
      <c r="KDC54" s="218"/>
      <c r="KDD54" s="218"/>
      <c r="KDE54" s="218"/>
      <c r="KDF54" s="218"/>
      <c r="KDG54" s="218"/>
      <c r="KDH54" s="218"/>
      <c r="KDI54" s="218"/>
      <c r="KDJ54" s="218"/>
      <c r="KDK54" s="218"/>
      <c r="KDL54" s="218"/>
      <c r="KDM54" s="218"/>
      <c r="KDN54" s="218"/>
      <c r="KDO54" s="218"/>
      <c r="KDP54" s="218"/>
      <c r="KDQ54" s="218"/>
      <c r="KDR54" s="218"/>
      <c r="KDS54" s="218"/>
      <c r="KDT54" s="218"/>
      <c r="KDU54" s="218"/>
      <c r="KDV54" s="218"/>
      <c r="KDW54" s="218"/>
      <c r="KDX54" s="218"/>
      <c r="KDY54" s="218"/>
      <c r="KDZ54" s="218"/>
      <c r="KEA54" s="218"/>
      <c r="KEB54" s="218"/>
      <c r="KEC54" s="218"/>
      <c r="KED54" s="218"/>
      <c r="KEE54" s="218"/>
      <c r="KEF54" s="218"/>
      <c r="KEG54" s="218"/>
      <c r="KEH54" s="218"/>
      <c r="KEI54" s="218"/>
      <c r="KEJ54" s="218"/>
      <c r="KEK54" s="218"/>
      <c r="KEL54" s="218"/>
      <c r="KEM54" s="218"/>
      <c r="KEN54" s="218"/>
      <c r="KEO54" s="218"/>
      <c r="KEP54" s="218"/>
      <c r="KEQ54" s="218"/>
      <c r="KER54" s="218"/>
      <c r="KES54" s="218"/>
      <c r="KET54" s="218"/>
      <c r="KEU54" s="218"/>
      <c r="KEV54" s="218"/>
      <c r="KEW54" s="218"/>
      <c r="KEX54" s="218"/>
      <c r="KEY54" s="218"/>
      <c r="KEZ54" s="218"/>
      <c r="KFA54" s="218"/>
      <c r="KFB54" s="218"/>
      <c r="KFC54" s="218"/>
      <c r="KFD54" s="218"/>
      <c r="KFE54" s="218"/>
      <c r="KFF54" s="218"/>
      <c r="KFG54" s="218"/>
      <c r="KFH54" s="218"/>
      <c r="KFI54" s="218"/>
      <c r="KFJ54" s="218"/>
      <c r="KFK54" s="218"/>
      <c r="KFL54" s="218"/>
      <c r="KFM54" s="218"/>
      <c r="KFN54" s="218"/>
      <c r="KFO54" s="218"/>
      <c r="KFP54" s="218"/>
      <c r="KFQ54" s="218"/>
      <c r="KFR54" s="218"/>
      <c r="KFS54" s="218"/>
      <c r="KFT54" s="218"/>
      <c r="KFU54" s="218"/>
      <c r="KFV54" s="218"/>
      <c r="KFW54" s="218"/>
      <c r="KFX54" s="218"/>
      <c r="KFY54" s="218"/>
      <c r="KFZ54" s="218"/>
      <c r="KGA54" s="218"/>
      <c r="KGB54" s="218"/>
      <c r="KGC54" s="218"/>
      <c r="KGD54" s="218"/>
      <c r="KGE54" s="218"/>
      <c r="KGF54" s="218"/>
      <c r="KGG54" s="218"/>
      <c r="KGH54" s="218"/>
      <c r="KGI54" s="218"/>
      <c r="KGJ54" s="218"/>
      <c r="KGK54" s="218"/>
      <c r="KGL54" s="218"/>
      <c r="KGM54" s="218"/>
      <c r="KGN54" s="218"/>
      <c r="KGO54" s="218"/>
      <c r="KGP54" s="218"/>
      <c r="KGQ54" s="218"/>
      <c r="KGR54" s="218"/>
      <c r="KGS54" s="218"/>
      <c r="KGT54" s="218"/>
      <c r="KGU54" s="218"/>
      <c r="KGV54" s="218"/>
      <c r="KGW54" s="218"/>
      <c r="KGX54" s="218"/>
      <c r="KGY54" s="218"/>
      <c r="KGZ54" s="218"/>
      <c r="KHA54" s="218"/>
      <c r="KHB54" s="218"/>
      <c r="KHC54" s="218"/>
      <c r="KHD54" s="218"/>
      <c r="KHE54" s="218"/>
      <c r="KHF54" s="218"/>
      <c r="KHG54" s="218"/>
      <c r="KHH54" s="218"/>
      <c r="KHI54" s="218"/>
      <c r="KHJ54" s="218"/>
      <c r="KHK54" s="218"/>
      <c r="KHL54" s="218"/>
      <c r="KHM54" s="218"/>
      <c r="KHN54" s="218"/>
      <c r="KHO54" s="218"/>
      <c r="KHP54" s="218"/>
      <c r="KHQ54" s="218"/>
      <c r="KHR54" s="218"/>
      <c r="KHS54" s="218"/>
      <c r="KHT54" s="218"/>
      <c r="KHU54" s="218"/>
      <c r="KHV54" s="218"/>
      <c r="KHW54" s="218"/>
      <c r="KHX54" s="218"/>
      <c r="KHY54" s="218"/>
      <c r="KHZ54" s="218"/>
      <c r="KIA54" s="218"/>
      <c r="KIB54" s="218"/>
      <c r="KIC54" s="218"/>
      <c r="KID54" s="218"/>
      <c r="KIE54" s="218"/>
      <c r="KIF54" s="218"/>
      <c r="KIG54" s="218"/>
      <c r="KIH54" s="218"/>
      <c r="KII54" s="218"/>
      <c r="KIJ54" s="218"/>
      <c r="KIK54" s="218"/>
      <c r="KIL54" s="218"/>
      <c r="KIM54" s="218"/>
      <c r="KIN54" s="218"/>
      <c r="KIO54" s="218"/>
      <c r="KIP54" s="218"/>
      <c r="KIQ54" s="218"/>
      <c r="KIR54" s="218"/>
      <c r="KIS54" s="218"/>
      <c r="KIT54" s="218"/>
      <c r="KIU54" s="218"/>
      <c r="KIV54" s="218"/>
      <c r="KIW54" s="218"/>
      <c r="KIX54" s="218"/>
      <c r="KIY54" s="218"/>
      <c r="KIZ54" s="218"/>
      <c r="KJA54" s="218"/>
      <c r="KJB54" s="218"/>
      <c r="KJC54" s="218"/>
      <c r="KJD54" s="218"/>
      <c r="KJE54" s="218"/>
      <c r="KJF54" s="218"/>
      <c r="KJG54" s="218"/>
      <c r="KJH54" s="218"/>
      <c r="KJI54" s="218"/>
      <c r="KJJ54" s="218"/>
      <c r="KJK54" s="218"/>
      <c r="KJL54" s="218"/>
      <c r="KJM54" s="218"/>
      <c r="KJN54" s="218"/>
      <c r="KJO54" s="218"/>
      <c r="KJP54" s="218"/>
      <c r="KJQ54" s="218"/>
      <c r="KJR54" s="218"/>
      <c r="KJS54" s="218"/>
      <c r="KJT54" s="218"/>
      <c r="KJU54" s="218"/>
      <c r="KJV54" s="218"/>
      <c r="KJW54" s="218"/>
      <c r="KJX54" s="218"/>
      <c r="KJY54" s="218"/>
      <c r="KJZ54" s="218"/>
      <c r="KKA54" s="218"/>
      <c r="KKB54" s="218"/>
      <c r="KKC54" s="218"/>
      <c r="KKD54" s="218"/>
      <c r="KKE54" s="218"/>
      <c r="KKF54" s="218"/>
      <c r="KKG54" s="218"/>
      <c r="KKH54" s="218"/>
      <c r="KKI54" s="218"/>
      <c r="KKJ54" s="218"/>
      <c r="KKK54" s="218"/>
      <c r="KKL54" s="218"/>
      <c r="KKM54" s="218"/>
      <c r="KKN54" s="218"/>
      <c r="KKO54" s="218"/>
      <c r="KKP54" s="218"/>
      <c r="KKQ54" s="218"/>
      <c r="KKR54" s="218"/>
      <c r="KKS54" s="218"/>
      <c r="KKT54" s="218"/>
      <c r="KKU54" s="218"/>
      <c r="KKV54" s="218"/>
      <c r="KKW54" s="218"/>
      <c r="KKX54" s="218"/>
      <c r="KKY54" s="218"/>
      <c r="KKZ54" s="218"/>
      <c r="KLA54" s="218"/>
      <c r="KLB54" s="218"/>
      <c r="KLC54" s="218"/>
      <c r="KLD54" s="218"/>
      <c r="KLE54" s="218"/>
      <c r="KLF54" s="218"/>
      <c r="KLG54" s="218"/>
      <c r="KLH54" s="218"/>
      <c r="KLI54" s="218"/>
      <c r="KLJ54" s="218"/>
      <c r="KLK54" s="218"/>
      <c r="KLL54" s="218"/>
      <c r="KLM54" s="218"/>
      <c r="KLN54" s="218"/>
      <c r="KLO54" s="218"/>
      <c r="KLP54" s="218"/>
      <c r="KLQ54" s="218"/>
      <c r="KLR54" s="218"/>
      <c r="KLS54" s="218"/>
      <c r="KLT54" s="218"/>
      <c r="KLU54" s="218"/>
      <c r="KLV54" s="218"/>
      <c r="KLW54" s="218"/>
      <c r="KLX54" s="218"/>
      <c r="KLY54" s="218"/>
      <c r="KLZ54" s="218"/>
      <c r="KMA54" s="218"/>
      <c r="KMB54" s="218"/>
      <c r="KMC54" s="218"/>
      <c r="KMD54" s="218"/>
      <c r="KME54" s="218"/>
      <c r="KMF54" s="218"/>
      <c r="KMG54" s="218"/>
      <c r="KMH54" s="218"/>
      <c r="KMI54" s="218"/>
      <c r="KMJ54" s="218"/>
      <c r="KMK54" s="218"/>
      <c r="KML54" s="218"/>
      <c r="KMM54" s="218"/>
      <c r="KMN54" s="218"/>
      <c r="KMO54" s="218"/>
      <c r="KMP54" s="218"/>
      <c r="KMQ54" s="218"/>
      <c r="KMR54" s="218"/>
      <c r="KMS54" s="218"/>
      <c r="KMT54" s="218"/>
      <c r="KMU54" s="218"/>
      <c r="KMV54" s="218"/>
      <c r="KMW54" s="218"/>
      <c r="KMX54" s="218"/>
      <c r="KMY54" s="218"/>
      <c r="KMZ54" s="218"/>
      <c r="KNA54" s="218"/>
      <c r="KNB54" s="218"/>
      <c r="KNC54" s="218"/>
      <c r="KND54" s="218"/>
      <c r="KNE54" s="218"/>
      <c r="KNF54" s="218"/>
      <c r="KNG54" s="218"/>
      <c r="KNH54" s="218"/>
      <c r="KNI54" s="218"/>
      <c r="KNJ54" s="218"/>
      <c r="KNK54" s="218"/>
      <c r="KNL54" s="218"/>
      <c r="KNM54" s="218"/>
      <c r="KNN54" s="218"/>
      <c r="KNO54" s="218"/>
      <c r="KNP54" s="218"/>
      <c r="KNQ54" s="218"/>
      <c r="KNR54" s="218"/>
      <c r="KNS54" s="218"/>
      <c r="KNT54" s="218"/>
      <c r="KNU54" s="218"/>
      <c r="KNV54" s="218"/>
      <c r="KNW54" s="218"/>
      <c r="KNX54" s="218"/>
      <c r="KNY54" s="218"/>
      <c r="KNZ54" s="218"/>
      <c r="KOA54" s="218"/>
      <c r="KOB54" s="218"/>
      <c r="KOC54" s="218"/>
      <c r="KOD54" s="218"/>
      <c r="KOE54" s="218"/>
      <c r="KOF54" s="218"/>
      <c r="KOG54" s="218"/>
      <c r="KOH54" s="218"/>
      <c r="KOI54" s="218"/>
      <c r="KOJ54" s="218"/>
      <c r="KOK54" s="218"/>
      <c r="KOL54" s="218"/>
      <c r="KOM54" s="218"/>
      <c r="KON54" s="218"/>
      <c r="KOO54" s="218"/>
      <c r="KOP54" s="218"/>
      <c r="KOQ54" s="218"/>
      <c r="KOR54" s="218"/>
      <c r="KOS54" s="218"/>
      <c r="KOT54" s="218"/>
      <c r="KOU54" s="218"/>
      <c r="KOV54" s="218"/>
      <c r="KOW54" s="218"/>
      <c r="KOX54" s="218"/>
      <c r="KOY54" s="218"/>
      <c r="KOZ54" s="218"/>
      <c r="KPA54" s="218"/>
      <c r="KPB54" s="218"/>
      <c r="KPC54" s="218"/>
      <c r="KPD54" s="218"/>
      <c r="KPE54" s="218"/>
      <c r="KPF54" s="218"/>
      <c r="KPG54" s="218"/>
      <c r="KPH54" s="218"/>
      <c r="KPI54" s="218"/>
      <c r="KPJ54" s="218"/>
      <c r="KPK54" s="218"/>
      <c r="KPL54" s="218"/>
      <c r="KPM54" s="218"/>
      <c r="KPN54" s="218"/>
      <c r="KPO54" s="218"/>
      <c r="KPP54" s="218"/>
      <c r="KPQ54" s="218"/>
      <c r="KPR54" s="218"/>
      <c r="KPS54" s="218"/>
      <c r="KPT54" s="218"/>
      <c r="KPU54" s="218"/>
      <c r="KPV54" s="218"/>
      <c r="KPW54" s="218"/>
      <c r="KPX54" s="218"/>
      <c r="KPY54" s="218"/>
      <c r="KPZ54" s="218"/>
      <c r="KQA54" s="218"/>
      <c r="KQB54" s="218"/>
      <c r="KQC54" s="218"/>
      <c r="KQD54" s="218"/>
      <c r="KQE54" s="218"/>
      <c r="KQF54" s="218"/>
      <c r="KQG54" s="218"/>
      <c r="KQH54" s="218"/>
      <c r="KQI54" s="218"/>
      <c r="KQJ54" s="218"/>
      <c r="KQK54" s="218"/>
      <c r="KQL54" s="218"/>
      <c r="KQM54" s="218"/>
      <c r="KQN54" s="218"/>
      <c r="KQO54" s="218"/>
      <c r="KQP54" s="218"/>
      <c r="KQQ54" s="218"/>
      <c r="KQR54" s="218"/>
      <c r="KQS54" s="218"/>
      <c r="KQT54" s="218"/>
      <c r="KQU54" s="218"/>
      <c r="KQV54" s="218"/>
      <c r="KQW54" s="218"/>
      <c r="KQX54" s="218"/>
      <c r="KQY54" s="218"/>
      <c r="KQZ54" s="218"/>
      <c r="KRA54" s="218"/>
      <c r="KRB54" s="218"/>
      <c r="KRC54" s="218"/>
      <c r="KRD54" s="218"/>
      <c r="KRE54" s="218"/>
      <c r="KRF54" s="218"/>
      <c r="KRG54" s="218"/>
      <c r="KRH54" s="218"/>
      <c r="KRI54" s="218"/>
      <c r="KRJ54" s="218"/>
      <c r="KRK54" s="218"/>
      <c r="KRL54" s="218"/>
      <c r="KRM54" s="218"/>
      <c r="KRN54" s="218"/>
      <c r="KRO54" s="218"/>
      <c r="KRP54" s="218"/>
      <c r="KRQ54" s="218"/>
      <c r="KRR54" s="218"/>
      <c r="KRS54" s="218"/>
      <c r="KRT54" s="218"/>
      <c r="KRU54" s="218"/>
      <c r="KRV54" s="218"/>
      <c r="KRW54" s="218"/>
      <c r="KRX54" s="218"/>
      <c r="KRY54" s="218"/>
      <c r="KRZ54" s="218"/>
      <c r="KSA54" s="218"/>
      <c r="KSB54" s="218"/>
      <c r="KSC54" s="218"/>
      <c r="KSD54" s="218"/>
      <c r="KSE54" s="218"/>
      <c r="KSF54" s="218"/>
      <c r="KSG54" s="218"/>
      <c r="KSH54" s="218"/>
      <c r="KSI54" s="218"/>
      <c r="KSJ54" s="218"/>
      <c r="KSK54" s="218"/>
      <c r="KSL54" s="218"/>
      <c r="KSM54" s="218"/>
      <c r="KSN54" s="218"/>
      <c r="KSO54" s="218"/>
      <c r="KSP54" s="218"/>
      <c r="KSQ54" s="218"/>
      <c r="KSR54" s="218"/>
      <c r="KSS54" s="218"/>
      <c r="KST54" s="218"/>
      <c r="KSU54" s="218"/>
      <c r="KSV54" s="218"/>
      <c r="KSW54" s="218"/>
      <c r="KSX54" s="218"/>
      <c r="KSY54" s="218"/>
      <c r="KSZ54" s="218"/>
      <c r="KTA54" s="218"/>
      <c r="KTB54" s="218"/>
      <c r="KTC54" s="218"/>
      <c r="KTD54" s="218"/>
      <c r="KTE54" s="218"/>
      <c r="KTF54" s="218"/>
      <c r="KTG54" s="218"/>
      <c r="KTH54" s="218"/>
      <c r="KTI54" s="218"/>
      <c r="KTJ54" s="218"/>
      <c r="KTK54" s="218"/>
      <c r="KTL54" s="218"/>
      <c r="KTM54" s="218"/>
      <c r="KTN54" s="218"/>
      <c r="KTO54" s="218"/>
      <c r="KTP54" s="218"/>
      <c r="KTQ54" s="218"/>
      <c r="KTR54" s="218"/>
      <c r="KTS54" s="218"/>
      <c r="KTT54" s="218"/>
      <c r="KTU54" s="218"/>
      <c r="KTV54" s="218"/>
      <c r="KTW54" s="218"/>
      <c r="KTX54" s="218"/>
      <c r="KTY54" s="218"/>
      <c r="KTZ54" s="218"/>
      <c r="KUA54" s="218"/>
      <c r="KUB54" s="218"/>
      <c r="KUC54" s="218"/>
      <c r="KUD54" s="218"/>
      <c r="KUE54" s="218"/>
      <c r="KUF54" s="218"/>
      <c r="KUG54" s="218"/>
      <c r="KUH54" s="218"/>
      <c r="KUI54" s="218"/>
      <c r="KUJ54" s="218"/>
      <c r="KUK54" s="218"/>
      <c r="KUL54" s="218"/>
      <c r="KUM54" s="218"/>
      <c r="KUN54" s="218"/>
      <c r="KUO54" s="218"/>
      <c r="KUP54" s="218"/>
      <c r="KUQ54" s="218"/>
      <c r="KUR54" s="218"/>
      <c r="KUS54" s="218"/>
      <c r="KUT54" s="218"/>
      <c r="KUU54" s="218"/>
      <c r="KUV54" s="218"/>
      <c r="KUW54" s="218"/>
      <c r="KUX54" s="218"/>
      <c r="KUY54" s="218"/>
      <c r="KUZ54" s="218"/>
      <c r="KVA54" s="218"/>
      <c r="KVB54" s="218"/>
      <c r="KVC54" s="218"/>
      <c r="KVD54" s="218"/>
      <c r="KVE54" s="218"/>
      <c r="KVF54" s="218"/>
      <c r="KVG54" s="218"/>
      <c r="KVH54" s="218"/>
      <c r="KVI54" s="218"/>
      <c r="KVJ54" s="218"/>
      <c r="KVK54" s="218"/>
      <c r="KVL54" s="218"/>
      <c r="KVM54" s="218"/>
      <c r="KVN54" s="218"/>
      <c r="KVO54" s="218"/>
      <c r="KVP54" s="218"/>
      <c r="KVQ54" s="218"/>
      <c r="KVR54" s="218"/>
      <c r="KVS54" s="218"/>
      <c r="KVT54" s="218"/>
      <c r="KVU54" s="218"/>
      <c r="KVV54" s="218"/>
      <c r="KVW54" s="218"/>
      <c r="KVX54" s="218"/>
      <c r="KVY54" s="218"/>
      <c r="KVZ54" s="218"/>
      <c r="KWA54" s="218"/>
      <c r="KWB54" s="218"/>
      <c r="KWC54" s="218"/>
      <c r="KWD54" s="218"/>
      <c r="KWE54" s="218"/>
      <c r="KWF54" s="218"/>
      <c r="KWG54" s="218"/>
      <c r="KWH54" s="218"/>
      <c r="KWI54" s="218"/>
      <c r="KWJ54" s="218"/>
      <c r="KWK54" s="218"/>
      <c r="KWL54" s="218"/>
      <c r="KWM54" s="218"/>
      <c r="KWN54" s="218"/>
      <c r="KWO54" s="218"/>
      <c r="KWP54" s="218"/>
      <c r="KWQ54" s="218"/>
      <c r="KWR54" s="218"/>
      <c r="KWS54" s="218"/>
      <c r="KWT54" s="218"/>
      <c r="KWU54" s="218"/>
      <c r="KWV54" s="218"/>
      <c r="KWW54" s="218"/>
      <c r="KWX54" s="218"/>
      <c r="KWY54" s="218"/>
      <c r="KWZ54" s="218"/>
      <c r="KXA54" s="218"/>
      <c r="KXB54" s="218"/>
      <c r="KXC54" s="218"/>
      <c r="KXD54" s="218"/>
      <c r="KXE54" s="218"/>
      <c r="KXF54" s="218"/>
      <c r="KXG54" s="218"/>
      <c r="KXH54" s="218"/>
      <c r="KXI54" s="218"/>
      <c r="KXJ54" s="218"/>
      <c r="KXK54" s="218"/>
      <c r="KXL54" s="218"/>
      <c r="KXM54" s="218"/>
      <c r="KXN54" s="218"/>
      <c r="KXO54" s="218"/>
      <c r="KXP54" s="218"/>
      <c r="KXQ54" s="218"/>
      <c r="KXR54" s="218"/>
      <c r="KXS54" s="218"/>
      <c r="KXT54" s="218"/>
      <c r="KXU54" s="218"/>
      <c r="KXV54" s="218"/>
      <c r="KXW54" s="218"/>
      <c r="KXX54" s="218"/>
      <c r="KXY54" s="218"/>
      <c r="KXZ54" s="218"/>
      <c r="KYA54" s="218"/>
      <c r="KYB54" s="218"/>
      <c r="KYC54" s="218"/>
      <c r="KYD54" s="218"/>
      <c r="KYE54" s="218"/>
      <c r="KYF54" s="218"/>
      <c r="KYG54" s="218"/>
      <c r="KYH54" s="218"/>
      <c r="KYI54" s="218"/>
      <c r="KYJ54" s="218"/>
      <c r="KYK54" s="218"/>
      <c r="KYL54" s="218"/>
      <c r="KYM54" s="218"/>
      <c r="KYN54" s="218"/>
      <c r="KYO54" s="218"/>
      <c r="KYP54" s="218"/>
      <c r="KYQ54" s="218"/>
      <c r="KYR54" s="218"/>
      <c r="KYS54" s="218"/>
      <c r="KYT54" s="218"/>
      <c r="KYU54" s="218"/>
      <c r="KYV54" s="218"/>
      <c r="KYW54" s="218"/>
      <c r="KYX54" s="218"/>
      <c r="KYY54" s="218"/>
      <c r="KYZ54" s="218"/>
      <c r="KZA54" s="218"/>
      <c r="KZB54" s="218"/>
      <c r="KZC54" s="218"/>
      <c r="KZD54" s="218"/>
      <c r="KZE54" s="218"/>
      <c r="KZF54" s="218"/>
      <c r="KZG54" s="218"/>
      <c r="KZH54" s="218"/>
      <c r="KZI54" s="218"/>
      <c r="KZJ54" s="218"/>
      <c r="KZK54" s="218"/>
      <c r="KZL54" s="218"/>
      <c r="KZM54" s="218"/>
      <c r="KZN54" s="218"/>
      <c r="KZO54" s="218"/>
      <c r="KZP54" s="218"/>
      <c r="KZQ54" s="218"/>
      <c r="KZR54" s="218"/>
      <c r="KZS54" s="218"/>
      <c r="KZT54" s="218"/>
      <c r="KZU54" s="218"/>
      <c r="KZV54" s="218"/>
      <c r="KZW54" s="218"/>
      <c r="KZX54" s="218"/>
      <c r="KZY54" s="218"/>
      <c r="KZZ54" s="218"/>
      <c r="LAA54" s="218"/>
      <c r="LAB54" s="218"/>
      <c r="LAC54" s="218"/>
      <c r="LAD54" s="218"/>
      <c r="LAE54" s="218"/>
      <c r="LAF54" s="218"/>
      <c r="LAG54" s="218"/>
      <c r="LAH54" s="218"/>
      <c r="LAI54" s="218"/>
      <c r="LAJ54" s="218"/>
      <c r="LAK54" s="218"/>
      <c r="LAL54" s="218"/>
      <c r="LAM54" s="218"/>
      <c r="LAN54" s="218"/>
      <c r="LAO54" s="218"/>
      <c r="LAP54" s="218"/>
      <c r="LAQ54" s="218"/>
      <c r="LAR54" s="218"/>
      <c r="LAS54" s="218"/>
      <c r="LAT54" s="218"/>
      <c r="LAU54" s="218"/>
      <c r="LAV54" s="218"/>
      <c r="LAW54" s="218"/>
      <c r="LAX54" s="218"/>
      <c r="LAY54" s="218"/>
      <c r="LAZ54" s="218"/>
      <c r="LBA54" s="218"/>
      <c r="LBB54" s="218"/>
      <c r="LBC54" s="218"/>
      <c r="LBD54" s="218"/>
      <c r="LBE54" s="218"/>
      <c r="LBF54" s="218"/>
      <c r="LBG54" s="218"/>
      <c r="LBH54" s="218"/>
      <c r="LBI54" s="218"/>
      <c r="LBJ54" s="218"/>
      <c r="LBK54" s="218"/>
      <c r="LBL54" s="218"/>
      <c r="LBM54" s="218"/>
      <c r="LBN54" s="218"/>
      <c r="LBO54" s="218"/>
      <c r="LBP54" s="218"/>
      <c r="LBQ54" s="218"/>
      <c r="LBR54" s="218"/>
      <c r="LBS54" s="218"/>
      <c r="LBT54" s="218"/>
      <c r="LBU54" s="218"/>
      <c r="LBV54" s="218"/>
      <c r="LBW54" s="218"/>
      <c r="LBX54" s="218"/>
      <c r="LBY54" s="218"/>
      <c r="LBZ54" s="218"/>
      <c r="LCA54" s="218"/>
      <c r="LCB54" s="218"/>
      <c r="LCC54" s="218"/>
      <c r="LCD54" s="218"/>
      <c r="LCE54" s="218"/>
      <c r="LCF54" s="218"/>
      <c r="LCG54" s="218"/>
      <c r="LCH54" s="218"/>
      <c r="LCI54" s="218"/>
      <c r="LCJ54" s="218"/>
      <c r="LCK54" s="218"/>
      <c r="LCL54" s="218"/>
      <c r="LCM54" s="218"/>
      <c r="LCN54" s="218"/>
      <c r="LCO54" s="218"/>
      <c r="LCP54" s="218"/>
      <c r="LCQ54" s="218"/>
      <c r="LCR54" s="218"/>
      <c r="LCS54" s="218"/>
      <c r="LCT54" s="218"/>
      <c r="LCU54" s="218"/>
      <c r="LCV54" s="218"/>
      <c r="LCW54" s="218"/>
      <c r="LCX54" s="218"/>
      <c r="LCY54" s="218"/>
      <c r="LCZ54" s="218"/>
      <c r="LDA54" s="218"/>
      <c r="LDB54" s="218"/>
      <c r="LDC54" s="218"/>
      <c r="LDD54" s="218"/>
      <c r="LDE54" s="218"/>
      <c r="LDF54" s="218"/>
      <c r="LDG54" s="218"/>
      <c r="LDH54" s="218"/>
      <c r="LDI54" s="218"/>
      <c r="LDJ54" s="218"/>
      <c r="LDK54" s="218"/>
      <c r="LDL54" s="218"/>
      <c r="LDM54" s="218"/>
      <c r="LDN54" s="218"/>
      <c r="LDO54" s="218"/>
      <c r="LDP54" s="218"/>
      <c r="LDQ54" s="218"/>
      <c r="LDR54" s="218"/>
      <c r="LDS54" s="218"/>
      <c r="LDT54" s="218"/>
      <c r="LDU54" s="218"/>
      <c r="LDV54" s="218"/>
      <c r="LDW54" s="218"/>
      <c r="LDX54" s="218"/>
      <c r="LDY54" s="218"/>
      <c r="LDZ54" s="218"/>
      <c r="LEA54" s="218"/>
      <c r="LEB54" s="218"/>
      <c r="LEC54" s="218"/>
      <c r="LED54" s="218"/>
      <c r="LEE54" s="218"/>
      <c r="LEF54" s="218"/>
      <c r="LEG54" s="218"/>
      <c r="LEH54" s="218"/>
      <c r="LEI54" s="218"/>
      <c r="LEJ54" s="218"/>
      <c r="LEK54" s="218"/>
      <c r="LEL54" s="218"/>
      <c r="LEM54" s="218"/>
      <c r="LEN54" s="218"/>
      <c r="LEO54" s="218"/>
      <c r="LEP54" s="218"/>
      <c r="LEQ54" s="218"/>
      <c r="LER54" s="218"/>
      <c r="LES54" s="218"/>
      <c r="LET54" s="218"/>
      <c r="LEU54" s="218"/>
      <c r="LEV54" s="218"/>
      <c r="LEW54" s="218"/>
      <c r="LEX54" s="218"/>
      <c r="LEY54" s="218"/>
      <c r="LEZ54" s="218"/>
      <c r="LFA54" s="218"/>
      <c r="LFB54" s="218"/>
      <c r="LFC54" s="218"/>
      <c r="LFD54" s="218"/>
      <c r="LFE54" s="218"/>
      <c r="LFF54" s="218"/>
      <c r="LFG54" s="218"/>
      <c r="LFH54" s="218"/>
      <c r="LFI54" s="218"/>
      <c r="LFJ54" s="218"/>
      <c r="LFK54" s="218"/>
      <c r="LFL54" s="218"/>
      <c r="LFM54" s="218"/>
      <c r="LFN54" s="218"/>
      <c r="LFO54" s="218"/>
      <c r="LFP54" s="218"/>
      <c r="LFQ54" s="218"/>
      <c r="LFR54" s="218"/>
      <c r="LFS54" s="218"/>
      <c r="LFT54" s="218"/>
      <c r="LFU54" s="218"/>
      <c r="LFV54" s="218"/>
      <c r="LFW54" s="218"/>
      <c r="LFX54" s="218"/>
      <c r="LFY54" s="218"/>
      <c r="LFZ54" s="218"/>
      <c r="LGA54" s="218"/>
      <c r="LGB54" s="218"/>
      <c r="LGC54" s="218"/>
      <c r="LGD54" s="218"/>
      <c r="LGE54" s="218"/>
      <c r="LGF54" s="218"/>
      <c r="LGG54" s="218"/>
      <c r="LGH54" s="218"/>
      <c r="LGI54" s="218"/>
      <c r="LGJ54" s="218"/>
      <c r="LGK54" s="218"/>
      <c r="LGL54" s="218"/>
      <c r="LGM54" s="218"/>
      <c r="LGN54" s="218"/>
      <c r="LGO54" s="218"/>
      <c r="LGP54" s="218"/>
      <c r="LGQ54" s="218"/>
      <c r="LGR54" s="218"/>
      <c r="LGS54" s="218"/>
      <c r="LGT54" s="218"/>
      <c r="LGU54" s="218"/>
      <c r="LGV54" s="218"/>
      <c r="LGW54" s="218"/>
      <c r="LGX54" s="218"/>
      <c r="LGY54" s="218"/>
      <c r="LGZ54" s="218"/>
      <c r="LHA54" s="218"/>
      <c r="LHB54" s="218"/>
      <c r="LHC54" s="218"/>
      <c r="LHD54" s="218"/>
      <c r="LHE54" s="218"/>
      <c r="LHF54" s="218"/>
      <c r="LHG54" s="218"/>
      <c r="LHH54" s="218"/>
      <c r="LHI54" s="218"/>
      <c r="LHJ54" s="218"/>
      <c r="LHK54" s="218"/>
      <c r="LHL54" s="218"/>
      <c r="LHM54" s="218"/>
      <c r="LHN54" s="218"/>
      <c r="LHO54" s="218"/>
      <c r="LHP54" s="218"/>
      <c r="LHQ54" s="218"/>
      <c r="LHR54" s="218"/>
      <c r="LHS54" s="218"/>
      <c r="LHT54" s="218"/>
      <c r="LHU54" s="218"/>
      <c r="LHV54" s="218"/>
      <c r="LHW54" s="218"/>
      <c r="LHX54" s="218"/>
      <c r="LHY54" s="218"/>
      <c r="LHZ54" s="218"/>
      <c r="LIA54" s="218"/>
      <c r="LIB54" s="218"/>
      <c r="LIC54" s="218"/>
      <c r="LID54" s="218"/>
      <c r="LIE54" s="218"/>
      <c r="LIF54" s="218"/>
      <c r="LIG54" s="218"/>
      <c r="LIH54" s="218"/>
      <c r="LII54" s="218"/>
      <c r="LIJ54" s="218"/>
      <c r="LIK54" s="218"/>
      <c r="LIL54" s="218"/>
      <c r="LIM54" s="218"/>
      <c r="LIN54" s="218"/>
      <c r="LIO54" s="218"/>
      <c r="LIP54" s="218"/>
      <c r="LIQ54" s="218"/>
      <c r="LIR54" s="218"/>
      <c r="LIS54" s="218"/>
      <c r="LIT54" s="218"/>
      <c r="LIU54" s="218"/>
      <c r="LIV54" s="218"/>
      <c r="LIW54" s="218"/>
      <c r="LIX54" s="218"/>
      <c r="LIY54" s="218"/>
      <c r="LIZ54" s="218"/>
      <c r="LJA54" s="218"/>
      <c r="LJB54" s="218"/>
      <c r="LJC54" s="218"/>
      <c r="LJD54" s="218"/>
      <c r="LJE54" s="218"/>
      <c r="LJF54" s="218"/>
      <c r="LJG54" s="218"/>
      <c r="LJH54" s="218"/>
      <c r="LJI54" s="218"/>
      <c r="LJJ54" s="218"/>
      <c r="LJK54" s="218"/>
      <c r="LJL54" s="218"/>
      <c r="LJM54" s="218"/>
      <c r="LJN54" s="218"/>
      <c r="LJO54" s="218"/>
      <c r="LJP54" s="218"/>
      <c r="LJQ54" s="218"/>
      <c r="LJR54" s="218"/>
      <c r="LJS54" s="218"/>
      <c r="LJT54" s="218"/>
      <c r="LJU54" s="218"/>
      <c r="LJV54" s="218"/>
      <c r="LJW54" s="218"/>
      <c r="LJX54" s="218"/>
      <c r="LJY54" s="218"/>
      <c r="LJZ54" s="218"/>
      <c r="LKA54" s="218"/>
      <c r="LKB54" s="218"/>
      <c r="LKC54" s="218"/>
      <c r="LKD54" s="218"/>
      <c r="LKE54" s="218"/>
      <c r="LKF54" s="218"/>
      <c r="LKG54" s="218"/>
      <c r="LKH54" s="218"/>
      <c r="LKI54" s="218"/>
      <c r="LKJ54" s="218"/>
      <c r="LKK54" s="218"/>
      <c r="LKL54" s="218"/>
      <c r="LKM54" s="218"/>
      <c r="LKN54" s="218"/>
      <c r="LKO54" s="218"/>
      <c r="LKP54" s="218"/>
      <c r="LKQ54" s="218"/>
      <c r="LKR54" s="218"/>
      <c r="LKS54" s="218"/>
      <c r="LKT54" s="218"/>
      <c r="LKU54" s="218"/>
      <c r="LKV54" s="218"/>
      <c r="LKW54" s="218"/>
      <c r="LKX54" s="218"/>
      <c r="LKY54" s="218"/>
      <c r="LKZ54" s="218"/>
      <c r="LLA54" s="218"/>
      <c r="LLB54" s="218"/>
      <c r="LLC54" s="218"/>
      <c r="LLD54" s="218"/>
      <c r="LLE54" s="218"/>
      <c r="LLF54" s="218"/>
      <c r="LLG54" s="218"/>
      <c r="LLH54" s="218"/>
      <c r="LLI54" s="218"/>
      <c r="LLJ54" s="218"/>
      <c r="LLK54" s="218"/>
      <c r="LLL54" s="218"/>
      <c r="LLM54" s="218"/>
      <c r="LLN54" s="218"/>
      <c r="LLO54" s="218"/>
      <c r="LLP54" s="218"/>
      <c r="LLQ54" s="218"/>
      <c r="LLR54" s="218"/>
      <c r="LLS54" s="218"/>
      <c r="LLT54" s="218"/>
      <c r="LLU54" s="218"/>
      <c r="LLV54" s="218"/>
      <c r="LLW54" s="218"/>
      <c r="LLX54" s="218"/>
      <c r="LLY54" s="218"/>
      <c r="LLZ54" s="218"/>
      <c r="LMA54" s="218"/>
      <c r="LMB54" s="218"/>
      <c r="LMC54" s="218"/>
      <c r="LMD54" s="218"/>
      <c r="LME54" s="218"/>
      <c r="LMF54" s="218"/>
      <c r="LMG54" s="218"/>
      <c r="LMH54" s="218"/>
      <c r="LMI54" s="218"/>
      <c r="LMJ54" s="218"/>
      <c r="LMK54" s="218"/>
      <c r="LML54" s="218"/>
      <c r="LMM54" s="218"/>
      <c r="LMN54" s="218"/>
      <c r="LMO54" s="218"/>
      <c r="LMP54" s="218"/>
      <c r="LMQ54" s="218"/>
      <c r="LMR54" s="218"/>
      <c r="LMS54" s="218"/>
      <c r="LMT54" s="218"/>
      <c r="LMU54" s="218"/>
      <c r="LMV54" s="218"/>
      <c r="LMW54" s="218"/>
      <c r="LMX54" s="218"/>
      <c r="LMY54" s="218"/>
      <c r="LMZ54" s="218"/>
      <c r="LNA54" s="218"/>
      <c r="LNB54" s="218"/>
      <c r="LNC54" s="218"/>
      <c r="LND54" s="218"/>
      <c r="LNE54" s="218"/>
      <c r="LNF54" s="218"/>
      <c r="LNG54" s="218"/>
      <c r="LNH54" s="218"/>
      <c r="LNI54" s="218"/>
      <c r="LNJ54" s="218"/>
      <c r="LNK54" s="218"/>
      <c r="LNL54" s="218"/>
      <c r="LNM54" s="218"/>
      <c r="LNN54" s="218"/>
      <c r="LNO54" s="218"/>
      <c r="LNP54" s="218"/>
      <c r="LNQ54" s="218"/>
      <c r="LNR54" s="218"/>
      <c r="LNS54" s="218"/>
      <c r="LNT54" s="218"/>
      <c r="LNU54" s="218"/>
      <c r="LNV54" s="218"/>
      <c r="LNW54" s="218"/>
      <c r="LNX54" s="218"/>
      <c r="LNY54" s="218"/>
      <c r="LNZ54" s="218"/>
      <c r="LOA54" s="218"/>
      <c r="LOB54" s="218"/>
      <c r="LOC54" s="218"/>
      <c r="LOD54" s="218"/>
      <c r="LOE54" s="218"/>
      <c r="LOF54" s="218"/>
      <c r="LOG54" s="218"/>
      <c r="LOH54" s="218"/>
      <c r="LOI54" s="218"/>
      <c r="LOJ54" s="218"/>
      <c r="LOK54" s="218"/>
      <c r="LOL54" s="218"/>
      <c r="LOM54" s="218"/>
      <c r="LON54" s="218"/>
      <c r="LOO54" s="218"/>
      <c r="LOP54" s="218"/>
      <c r="LOQ54" s="218"/>
      <c r="LOR54" s="218"/>
      <c r="LOS54" s="218"/>
      <c r="LOT54" s="218"/>
      <c r="LOU54" s="218"/>
      <c r="LOV54" s="218"/>
      <c r="LOW54" s="218"/>
      <c r="LOX54" s="218"/>
      <c r="LOY54" s="218"/>
      <c r="LOZ54" s="218"/>
      <c r="LPA54" s="218"/>
      <c r="LPB54" s="218"/>
      <c r="LPC54" s="218"/>
      <c r="LPD54" s="218"/>
      <c r="LPE54" s="218"/>
      <c r="LPF54" s="218"/>
      <c r="LPG54" s="218"/>
      <c r="LPH54" s="218"/>
      <c r="LPI54" s="218"/>
      <c r="LPJ54" s="218"/>
      <c r="LPK54" s="218"/>
      <c r="LPL54" s="218"/>
      <c r="LPM54" s="218"/>
      <c r="LPN54" s="218"/>
      <c r="LPO54" s="218"/>
      <c r="LPP54" s="218"/>
      <c r="LPQ54" s="218"/>
      <c r="LPR54" s="218"/>
      <c r="LPS54" s="218"/>
      <c r="LPT54" s="218"/>
      <c r="LPU54" s="218"/>
      <c r="LPV54" s="218"/>
      <c r="LPW54" s="218"/>
      <c r="LPX54" s="218"/>
      <c r="LPY54" s="218"/>
      <c r="LPZ54" s="218"/>
      <c r="LQA54" s="218"/>
      <c r="LQB54" s="218"/>
      <c r="LQC54" s="218"/>
      <c r="LQD54" s="218"/>
      <c r="LQE54" s="218"/>
      <c r="LQF54" s="218"/>
      <c r="LQG54" s="218"/>
      <c r="LQH54" s="218"/>
      <c r="LQI54" s="218"/>
      <c r="LQJ54" s="218"/>
      <c r="LQK54" s="218"/>
      <c r="LQL54" s="218"/>
      <c r="LQM54" s="218"/>
      <c r="LQN54" s="218"/>
      <c r="LQO54" s="218"/>
      <c r="LQP54" s="218"/>
      <c r="LQQ54" s="218"/>
      <c r="LQR54" s="218"/>
      <c r="LQS54" s="218"/>
      <c r="LQT54" s="218"/>
      <c r="LQU54" s="218"/>
      <c r="LQV54" s="218"/>
      <c r="LQW54" s="218"/>
      <c r="LQX54" s="218"/>
      <c r="LQY54" s="218"/>
      <c r="LQZ54" s="218"/>
      <c r="LRA54" s="218"/>
      <c r="LRB54" s="218"/>
      <c r="LRC54" s="218"/>
      <c r="LRD54" s="218"/>
      <c r="LRE54" s="218"/>
      <c r="LRF54" s="218"/>
      <c r="LRG54" s="218"/>
      <c r="LRH54" s="218"/>
      <c r="LRI54" s="218"/>
      <c r="LRJ54" s="218"/>
      <c r="LRK54" s="218"/>
      <c r="LRL54" s="218"/>
      <c r="LRM54" s="218"/>
      <c r="LRN54" s="218"/>
      <c r="LRO54" s="218"/>
      <c r="LRP54" s="218"/>
      <c r="LRQ54" s="218"/>
      <c r="LRR54" s="218"/>
      <c r="LRS54" s="218"/>
      <c r="LRT54" s="218"/>
      <c r="LRU54" s="218"/>
      <c r="LRV54" s="218"/>
      <c r="LRW54" s="218"/>
      <c r="LRX54" s="218"/>
      <c r="LRY54" s="218"/>
      <c r="LRZ54" s="218"/>
      <c r="LSA54" s="218"/>
      <c r="LSB54" s="218"/>
      <c r="LSC54" s="218"/>
      <c r="LSD54" s="218"/>
      <c r="LSE54" s="218"/>
      <c r="LSF54" s="218"/>
      <c r="LSG54" s="218"/>
      <c r="LSH54" s="218"/>
      <c r="LSI54" s="218"/>
      <c r="LSJ54" s="218"/>
      <c r="LSK54" s="218"/>
      <c r="LSL54" s="218"/>
      <c r="LSM54" s="218"/>
      <c r="LSN54" s="218"/>
      <c r="LSO54" s="218"/>
      <c r="LSP54" s="218"/>
      <c r="LSQ54" s="218"/>
      <c r="LSR54" s="218"/>
      <c r="LSS54" s="218"/>
      <c r="LST54" s="218"/>
      <c r="LSU54" s="218"/>
      <c r="LSV54" s="218"/>
      <c r="LSW54" s="218"/>
      <c r="LSX54" s="218"/>
      <c r="LSY54" s="218"/>
      <c r="LSZ54" s="218"/>
      <c r="LTA54" s="218"/>
      <c r="LTB54" s="218"/>
      <c r="LTC54" s="218"/>
      <c r="LTD54" s="218"/>
      <c r="LTE54" s="218"/>
      <c r="LTF54" s="218"/>
      <c r="LTG54" s="218"/>
      <c r="LTH54" s="218"/>
      <c r="LTI54" s="218"/>
      <c r="LTJ54" s="218"/>
      <c r="LTK54" s="218"/>
      <c r="LTL54" s="218"/>
      <c r="LTM54" s="218"/>
      <c r="LTN54" s="218"/>
      <c r="LTO54" s="218"/>
      <c r="LTP54" s="218"/>
      <c r="LTQ54" s="218"/>
      <c r="LTR54" s="218"/>
      <c r="LTS54" s="218"/>
      <c r="LTT54" s="218"/>
      <c r="LTU54" s="218"/>
      <c r="LTV54" s="218"/>
      <c r="LTW54" s="218"/>
      <c r="LTX54" s="218"/>
      <c r="LTY54" s="218"/>
      <c r="LTZ54" s="218"/>
      <c r="LUA54" s="218"/>
      <c r="LUB54" s="218"/>
      <c r="LUC54" s="218"/>
      <c r="LUD54" s="218"/>
      <c r="LUE54" s="218"/>
      <c r="LUF54" s="218"/>
      <c r="LUG54" s="218"/>
      <c r="LUH54" s="218"/>
      <c r="LUI54" s="218"/>
      <c r="LUJ54" s="218"/>
      <c r="LUK54" s="218"/>
      <c r="LUL54" s="218"/>
      <c r="LUM54" s="218"/>
      <c r="LUN54" s="218"/>
      <c r="LUO54" s="218"/>
      <c r="LUP54" s="218"/>
      <c r="LUQ54" s="218"/>
      <c r="LUR54" s="218"/>
      <c r="LUS54" s="218"/>
      <c r="LUT54" s="218"/>
      <c r="LUU54" s="218"/>
      <c r="LUV54" s="218"/>
      <c r="LUW54" s="218"/>
      <c r="LUX54" s="218"/>
      <c r="LUY54" s="218"/>
      <c r="LUZ54" s="218"/>
      <c r="LVA54" s="218"/>
      <c r="LVB54" s="218"/>
      <c r="LVC54" s="218"/>
      <c r="LVD54" s="218"/>
      <c r="LVE54" s="218"/>
      <c r="LVF54" s="218"/>
      <c r="LVG54" s="218"/>
      <c r="LVH54" s="218"/>
      <c r="LVI54" s="218"/>
      <c r="LVJ54" s="218"/>
      <c r="LVK54" s="218"/>
      <c r="LVL54" s="218"/>
      <c r="LVM54" s="218"/>
      <c r="LVN54" s="218"/>
      <c r="LVO54" s="218"/>
      <c r="LVP54" s="218"/>
      <c r="LVQ54" s="218"/>
      <c r="LVR54" s="218"/>
      <c r="LVS54" s="218"/>
      <c r="LVT54" s="218"/>
      <c r="LVU54" s="218"/>
      <c r="LVV54" s="218"/>
      <c r="LVW54" s="218"/>
      <c r="LVX54" s="218"/>
      <c r="LVY54" s="218"/>
      <c r="LVZ54" s="218"/>
      <c r="LWA54" s="218"/>
      <c r="LWB54" s="218"/>
      <c r="LWC54" s="218"/>
      <c r="LWD54" s="218"/>
      <c r="LWE54" s="218"/>
      <c r="LWF54" s="218"/>
      <c r="LWG54" s="218"/>
      <c r="LWH54" s="218"/>
      <c r="LWI54" s="218"/>
      <c r="LWJ54" s="218"/>
      <c r="LWK54" s="218"/>
      <c r="LWL54" s="218"/>
      <c r="LWM54" s="218"/>
      <c r="LWN54" s="218"/>
      <c r="LWO54" s="218"/>
      <c r="LWP54" s="218"/>
      <c r="LWQ54" s="218"/>
      <c r="LWR54" s="218"/>
      <c r="LWS54" s="218"/>
      <c r="LWT54" s="218"/>
      <c r="LWU54" s="218"/>
      <c r="LWV54" s="218"/>
      <c r="LWW54" s="218"/>
      <c r="LWX54" s="218"/>
      <c r="LWY54" s="218"/>
      <c r="LWZ54" s="218"/>
      <c r="LXA54" s="218"/>
      <c r="LXB54" s="218"/>
      <c r="LXC54" s="218"/>
      <c r="LXD54" s="218"/>
      <c r="LXE54" s="218"/>
      <c r="LXF54" s="218"/>
      <c r="LXG54" s="218"/>
      <c r="LXH54" s="218"/>
      <c r="LXI54" s="218"/>
      <c r="LXJ54" s="218"/>
      <c r="LXK54" s="218"/>
      <c r="LXL54" s="218"/>
      <c r="LXM54" s="218"/>
      <c r="LXN54" s="218"/>
      <c r="LXO54" s="218"/>
      <c r="LXP54" s="218"/>
      <c r="LXQ54" s="218"/>
      <c r="LXR54" s="218"/>
      <c r="LXS54" s="218"/>
      <c r="LXT54" s="218"/>
      <c r="LXU54" s="218"/>
      <c r="LXV54" s="218"/>
      <c r="LXW54" s="218"/>
      <c r="LXX54" s="218"/>
      <c r="LXY54" s="218"/>
      <c r="LXZ54" s="218"/>
      <c r="LYA54" s="218"/>
      <c r="LYB54" s="218"/>
      <c r="LYC54" s="218"/>
      <c r="LYD54" s="218"/>
      <c r="LYE54" s="218"/>
      <c r="LYF54" s="218"/>
      <c r="LYG54" s="218"/>
      <c r="LYH54" s="218"/>
      <c r="LYI54" s="218"/>
      <c r="LYJ54" s="218"/>
      <c r="LYK54" s="218"/>
      <c r="LYL54" s="218"/>
      <c r="LYM54" s="218"/>
      <c r="LYN54" s="218"/>
      <c r="LYO54" s="218"/>
      <c r="LYP54" s="218"/>
      <c r="LYQ54" s="218"/>
      <c r="LYR54" s="218"/>
      <c r="LYS54" s="218"/>
      <c r="LYT54" s="218"/>
      <c r="LYU54" s="218"/>
      <c r="LYV54" s="218"/>
      <c r="LYW54" s="218"/>
      <c r="LYX54" s="218"/>
      <c r="LYY54" s="218"/>
      <c r="LYZ54" s="218"/>
      <c r="LZA54" s="218"/>
      <c r="LZB54" s="218"/>
      <c r="LZC54" s="218"/>
      <c r="LZD54" s="218"/>
      <c r="LZE54" s="218"/>
      <c r="LZF54" s="218"/>
      <c r="LZG54" s="218"/>
      <c r="LZH54" s="218"/>
      <c r="LZI54" s="218"/>
      <c r="LZJ54" s="218"/>
      <c r="LZK54" s="218"/>
      <c r="LZL54" s="218"/>
      <c r="LZM54" s="218"/>
      <c r="LZN54" s="218"/>
      <c r="LZO54" s="218"/>
      <c r="LZP54" s="218"/>
      <c r="LZQ54" s="218"/>
      <c r="LZR54" s="218"/>
      <c r="LZS54" s="218"/>
      <c r="LZT54" s="218"/>
      <c r="LZU54" s="218"/>
      <c r="LZV54" s="218"/>
      <c r="LZW54" s="218"/>
      <c r="LZX54" s="218"/>
      <c r="LZY54" s="218"/>
      <c r="LZZ54" s="218"/>
      <c r="MAA54" s="218"/>
      <c r="MAB54" s="218"/>
      <c r="MAC54" s="218"/>
      <c r="MAD54" s="218"/>
      <c r="MAE54" s="218"/>
      <c r="MAF54" s="218"/>
      <c r="MAG54" s="218"/>
      <c r="MAH54" s="218"/>
      <c r="MAI54" s="218"/>
      <c r="MAJ54" s="218"/>
      <c r="MAK54" s="218"/>
      <c r="MAL54" s="218"/>
      <c r="MAM54" s="218"/>
      <c r="MAN54" s="218"/>
      <c r="MAO54" s="218"/>
      <c r="MAP54" s="218"/>
      <c r="MAQ54" s="218"/>
      <c r="MAR54" s="218"/>
      <c r="MAS54" s="218"/>
      <c r="MAT54" s="218"/>
      <c r="MAU54" s="218"/>
      <c r="MAV54" s="218"/>
      <c r="MAW54" s="218"/>
      <c r="MAX54" s="218"/>
      <c r="MAY54" s="218"/>
      <c r="MAZ54" s="218"/>
      <c r="MBA54" s="218"/>
      <c r="MBB54" s="218"/>
      <c r="MBC54" s="218"/>
      <c r="MBD54" s="218"/>
      <c r="MBE54" s="218"/>
      <c r="MBF54" s="218"/>
      <c r="MBG54" s="218"/>
      <c r="MBH54" s="218"/>
      <c r="MBI54" s="218"/>
      <c r="MBJ54" s="218"/>
      <c r="MBK54" s="218"/>
      <c r="MBL54" s="218"/>
      <c r="MBM54" s="218"/>
      <c r="MBN54" s="218"/>
      <c r="MBO54" s="218"/>
      <c r="MBP54" s="218"/>
      <c r="MBQ54" s="218"/>
      <c r="MBR54" s="218"/>
      <c r="MBS54" s="218"/>
      <c r="MBT54" s="218"/>
      <c r="MBU54" s="218"/>
      <c r="MBV54" s="218"/>
      <c r="MBW54" s="218"/>
      <c r="MBX54" s="218"/>
      <c r="MBY54" s="218"/>
      <c r="MBZ54" s="218"/>
      <c r="MCA54" s="218"/>
      <c r="MCB54" s="218"/>
      <c r="MCC54" s="218"/>
      <c r="MCD54" s="218"/>
      <c r="MCE54" s="218"/>
      <c r="MCF54" s="218"/>
      <c r="MCG54" s="218"/>
      <c r="MCH54" s="218"/>
      <c r="MCI54" s="218"/>
      <c r="MCJ54" s="218"/>
      <c r="MCK54" s="218"/>
      <c r="MCL54" s="218"/>
      <c r="MCM54" s="218"/>
      <c r="MCN54" s="218"/>
      <c r="MCO54" s="218"/>
      <c r="MCP54" s="218"/>
      <c r="MCQ54" s="218"/>
      <c r="MCR54" s="218"/>
      <c r="MCS54" s="218"/>
      <c r="MCT54" s="218"/>
      <c r="MCU54" s="218"/>
      <c r="MCV54" s="218"/>
      <c r="MCW54" s="218"/>
      <c r="MCX54" s="218"/>
      <c r="MCY54" s="218"/>
      <c r="MCZ54" s="218"/>
      <c r="MDA54" s="218"/>
      <c r="MDB54" s="218"/>
      <c r="MDC54" s="218"/>
      <c r="MDD54" s="218"/>
      <c r="MDE54" s="218"/>
      <c r="MDF54" s="218"/>
      <c r="MDG54" s="218"/>
      <c r="MDH54" s="218"/>
      <c r="MDI54" s="218"/>
      <c r="MDJ54" s="218"/>
      <c r="MDK54" s="218"/>
      <c r="MDL54" s="218"/>
      <c r="MDM54" s="218"/>
      <c r="MDN54" s="218"/>
      <c r="MDO54" s="218"/>
      <c r="MDP54" s="218"/>
      <c r="MDQ54" s="218"/>
      <c r="MDR54" s="218"/>
      <c r="MDS54" s="218"/>
      <c r="MDT54" s="218"/>
      <c r="MDU54" s="218"/>
      <c r="MDV54" s="218"/>
      <c r="MDW54" s="218"/>
      <c r="MDX54" s="218"/>
      <c r="MDY54" s="218"/>
      <c r="MDZ54" s="218"/>
      <c r="MEA54" s="218"/>
      <c r="MEB54" s="218"/>
      <c r="MEC54" s="218"/>
      <c r="MED54" s="218"/>
      <c r="MEE54" s="218"/>
      <c r="MEF54" s="218"/>
      <c r="MEG54" s="218"/>
      <c r="MEH54" s="218"/>
      <c r="MEI54" s="218"/>
      <c r="MEJ54" s="218"/>
      <c r="MEK54" s="218"/>
      <c r="MEL54" s="218"/>
      <c r="MEM54" s="218"/>
      <c r="MEN54" s="218"/>
      <c r="MEO54" s="218"/>
      <c r="MEP54" s="218"/>
      <c r="MEQ54" s="218"/>
      <c r="MER54" s="218"/>
      <c r="MES54" s="218"/>
      <c r="MET54" s="218"/>
      <c r="MEU54" s="218"/>
      <c r="MEV54" s="218"/>
      <c r="MEW54" s="218"/>
      <c r="MEX54" s="218"/>
      <c r="MEY54" s="218"/>
      <c r="MEZ54" s="218"/>
      <c r="MFA54" s="218"/>
      <c r="MFB54" s="218"/>
      <c r="MFC54" s="218"/>
      <c r="MFD54" s="218"/>
      <c r="MFE54" s="218"/>
      <c r="MFF54" s="218"/>
      <c r="MFG54" s="218"/>
      <c r="MFH54" s="218"/>
      <c r="MFI54" s="218"/>
      <c r="MFJ54" s="218"/>
      <c r="MFK54" s="218"/>
      <c r="MFL54" s="218"/>
      <c r="MFM54" s="218"/>
      <c r="MFN54" s="218"/>
      <c r="MFO54" s="218"/>
      <c r="MFP54" s="218"/>
      <c r="MFQ54" s="218"/>
      <c r="MFR54" s="218"/>
      <c r="MFS54" s="218"/>
      <c r="MFT54" s="218"/>
      <c r="MFU54" s="218"/>
      <c r="MFV54" s="218"/>
      <c r="MFW54" s="218"/>
      <c r="MFX54" s="218"/>
      <c r="MFY54" s="218"/>
      <c r="MFZ54" s="218"/>
      <c r="MGA54" s="218"/>
      <c r="MGB54" s="218"/>
      <c r="MGC54" s="218"/>
      <c r="MGD54" s="218"/>
      <c r="MGE54" s="218"/>
      <c r="MGF54" s="218"/>
      <c r="MGG54" s="218"/>
      <c r="MGH54" s="218"/>
      <c r="MGI54" s="218"/>
      <c r="MGJ54" s="218"/>
      <c r="MGK54" s="218"/>
      <c r="MGL54" s="218"/>
      <c r="MGM54" s="218"/>
      <c r="MGN54" s="218"/>
      <c r="MGO54" s="218"/>
      <c r="MGP54" s="218"/>
      <c r="MGQ54" s="218"/>
      <c r="MGR54" s="218"/>
      <c r="MGS54" s="218"/>
      <c r="MGT54" s="218"/>
      <c r="MGU54" s="218"/>
      <c r="MGV54" s="218"/>
      <c r="MGW54" s="218"/>
      <c r="MGX54" s="218"/>
      <c r="MGY54" s="218"/>
      <c r="MGZ54" s="218"/>
      <c r="MHA54" s="218"/>
      <c r="MHB54" s="218"/>
      <c r="MHC54" s="218"/>
      <c r="MHD54" s="218"/>
      <c r="MHE54" s="218"/>
      <c r="MHF54" s="218"/>
      <c r="MHG54" s="218"/>
      <c r="MHH54" s="218"/>
      <c r="MHI54" s="218"/>
      <c r="MHJ54" s="218"/>
      <c r="MHK54" s="218"/>
      <c r="MHL54" s="218"/>
      <c r="MHM54" s="218"/>
      <c r="MHN54" s="218"/>
      <c r="MHO54" s="218"/>
      <c r="MHP54" s="218"/>
      <c r="MHQ54" s="218"/>
      <c r="MHR54" s="218"/>
      <c r="MHS54" s="218"/>
      <c r="MHT54" s="218"/>
      <c r="MHU54" s="218"/>
      <c r="MHV54" s="218"/>
      <c r="MHW54" s="218"/>
      <c r="MHX54" s="218"/>
      <c r="MHY54" s="218"/>
      <c r="MHZ54" s="218"/>
      <c r="MIA54" s="218"/>
      <c r="MIB54" s="218"/>
      <c r="MIC54" s="218"/>
      <c r="MID54" s="218"/>
      <c r="MIE54" s="218"/>
      <c r="MIF54" s="218"/>
      <c r="MIG54" s="218"/>
      <c r="MIH54" s="218"/>
      <c r="MII54" s="218"/>
      <c r="MIJ54" s="218"/>
      <c r="MIK54" s="218"/>
      <c r="MIL54" s="218"/>
      <c r="MIM54" s="218"/>
      <c r="MIN54" s="218"/>
      <c r="MIO54" s="218"/>
      <c r="MIP54" s="218"/>
      <c r="MIQ54" s="218"/>
      <c r="MIR54" s="218"/>
      <c r="MIS54" s="218"/>
      <c r="MIT54" s="218"/>
      <c r="MIU54" s="218"/>
      <c r="MIV54" s="218"/>
      <c r="MIW54" s="218"/>
      <c r="MIX54" s="218"/>
      <c r="MIY54" s="218"/>
      <c r="MIZ54" s="218"/>
      <c r="MJA54" s="218"/>
      <c r="MJB54" s="218"/>
      <c r="MJC54" s="218"/>
      <c r="MJD54" s="218"/>
      <c r="MJE54" s="218"/>
      <c r="MJF54" s="218"/>
      <c r="MJG54" s="218"/>
      <c r="MJH54" s="218"/>
      <c r="MJI54" s="218"/>
      <c r="MJJ54" s="218"/>
      <c r="MJK54" s="218"/>
      <c r="MJL54" s="218"/>
      <c r="MJM54" s="218"/>
      <c r="MJN54" s="218"/>
      <c r="MJO54" s="218"/>
      <c r="MJP54" s="218"/>
      <c r="MJQ54" s="218"/>
      <c r="MJR54" s="218"/>
      <c r="MJS54" s="218"/>
      <c r="MJT54" s="218"/>
      <c r="MJU54" s="218"/>
      <c r="MJV54" s="218"/>
      <c r="MJW54" s="218"/>
      <c r="MJX54" s="218"/>
      <c r="MJY54" s="218"/>
      <c r="MJZ54" s="218"/>
      <c r="MKA54" s="218"/>
      <c r="MKB54" s="218"/>
      <c r="MKC54" s="218"/>
      <c r="MKD54" s="218"/>
      <c r="MKE54" s="218"/>
      <c r="MKF54" s="218"/>
      <c r="MKG54" s="218"/>
      <c r="MKH54" s="218"/>
      <c r="MKI54" s="218"/>
      <c r="MKJ54" s="218"/>
      <c r="MKK54" s="218"/>
      <c r="MKL54" s="218"/>
      <c r="MKM54" s="218"/>
      <c r="MKN54" s="218"/>
      <c r="MKO54" s="218"/>
      <c r="MKP54" s="218"/>
      <c r="MKQ54" s="218"/>
      <c r="MKR54" s="218"/>
      <c r="MKS54" s="218"/>
      <c r="MKT54" s="218"/>
      <c r="MKU54" s="218"/>
      <c r="MKV54" s="218"/>
      <c r="MKW54" s="218"/>
      <c r="MKX54" s="218"/>
      <c r="MKY54" s="218"/>
      <c r="MKZ54" s="218"/>
      <c r="MLA54" s="218"/>
      <c r="MLB54" s="218"/>
      <c r="MLC54" s="218"/>
      <c r="MLD54" s="218"/>
      <c r="MLE54" s="218"/>
      <c r="MLF54" s="218"/>
      <c r="MLG54" s="218"/>
      <c r="MLH54" s="218"/>
      <c r="MLI54" s="218"/>
      <c r="MLJ54" s="218"/>
      <c r="MLK54" s="218"/>
      <c r="MLL54" s="218"/>
      <c r="MLM54" s="218"/>
      <c r="MLN54" s="218"/>
      <c r="MLO54" s="218"/>
      <c r="MLP54" s="218"/>
      <c r="MLQ54" s="218"/>
      <c r="MLR54" s="218"/>
      <c r="MLS54" s="218"/>
      <c r="MLT54" s="218"/>
      <c r="MLU54" s="218"/>
      <c r="MLV54" s="218"/>
      <c r="MLW54" s="218"/>
      <c r="MLX54" s="218"/>
      <c r="MLY54" s="218"/>
      <c r="MLZ54" s="218"/>
      <c r="MMA54" s="218"/>
      <c r="MMB54" s="218"/>
      <c r="MMC54" s="218"/>
      <c r="MMD54" s="218"/>
      <c r="MME54" s="218"/>
      <c r="MMF54" s="218"/>
      <c r="MMG54" s="218"/>
      <c r="MMH54" s="218"/>
      <c r="MMI54" s="218"/>
      <c r="MMJ54" s="218"/>
      <c r="MMK54" s="218"/>
      <c r="MML54" s="218"/>
      <c r="MMM54" s="218"/>
      <c r="MMN54" s="218"/>
      <c r="MMO54" s="218"/>
      <c r="MMP54" s="218"/>
      <c r="MMQ54" s="218"/>
      <c r="MMR54" s="218"/>
      <c r="MMS54" s="218"/>
      <c r="MMT54" s="218"/>
      <c r="MMU54" s="218"/>
      <c r="MMV54" s="218"/>
      <c r="MMW54" s="218"/>
      <c r="MMX54" s="218"/>
      <c r="MMY54" s="218"/>
      <c r="MMZ54" s="218"/>
      <c r="MNA54" s="218"/>
      <c r="MNB54" s="218"/>
      <c r="MNC54" s="218"/>
      <c r="MND54" s="218"/>
      <c r="MNE54" s="218"/>
      <c r="MNF54" s="218"/>
      <c r="MNG54" s="218"/>
      <c r="MNH54" s="218"/>
      <c r="MNI54" s="218"/>
      <c r="MNJ54" s="218"/>
      <c r="MNK54" s="218"/>
      <c r="MNL54" s="218"/>
      <c r="MNM54" s="218"/>
      <c r="MNN54" s="218"/>
      <c r="MNO54" s="218"/>
      <c r="MNP54" s="218"/>
      <c r="MNQ54" s="218"/>
      <c r="MNR54" s="218"/>
      <c r="MNS54" s="218"/>
      <c r="MNT54" s="218"/>
      <c r="MNU54" s="218"/>
      <c r="MNV54" s="218"/>
      <c r="MNW54" s="218"/>
      <c r="MNX54" s="218"/>
      <c r="MNY54" s="218"/>
      <c r="MNZ54" s="218"/>
      <c r="MOA54" s="218"/>
      <c r="MOB54" s="218"/>
      <c r="MOC54" s="218"/>
      <c r="MOD54" s="218"/>
      <c r="MOE54" s="218"/>
      <c r="MOF54" s="218"/>
      <c r="MOG54" s="218"/>
      <c r="MOH54" s="218"/>
      <c r="MOI54" s="218"/>
      <c r="MOJ54" s="218"/>
      <c r="MOK54" s="218"/>
      <c r="MOL54" s="218"/>
      <c r="MOM54" s="218"/>
      <c r="MON54" s="218"/>
      <c r="MOO54" s="218"/>
      <c r="MOP54" s="218"/>
      <c r="MOQ54" s="218"/>
      <c r="MOR54" s="218"/>
      <c r="MOS54" s="218"/>
      <c r="MOT54" s="218"/>
      <c r="MOU54" s="218"/>
      <c r="MOV54" s="218"/>
      <c r="MOW54" s="218"/>
      <c r="MOX54" s="218"/>
      <c r="MOY54" s="218"/>
      <c r="MOZ54" s="218"/>
      <c r="MPA54" s="218"/>
      <c r="MPB54" s="218"/>
      <c r="MPC54" s="218"/>
      <c r="MPD54" s="218"/>
      <c r="MPE54" s="218"/>
      <c r="MPF54" s="218"/>
      <c r="MPG54" s="218"/>
      <c r="MPH54" s="218"/>
      <c r="MPI54" s="218"/>
      <c r="MPJ54" s="218"/>
      <c r="MPK54" s="218"/>
      <c r="MPL54" s="218"/>
      <c r="MPM54" s="218"/>
      <c r="MPN54" s="218"/>
      <c r="MPO54" s="218"/>
      <c r="MPP54" s="218"/>
      <c r="MPQ54" s="218"/>
      <c r="MPR54" s="218"/>
      <c r="MPS54" s="218"/>
      <c r="MPT54" s="218"/>
      <c r="MPU54" s="218"/>
      <c r="MPV54" s="218"/>
      <c r="MPW54" s="218"/>
      <c r="MPX54" s="218"/>
      <c r="MPY54" s="218"/>
      <c r="MPZ54" s="218"/>
      <c r="MQA54" s="218"/>
      <c r="MQB54" s="218"/>
      <c r="MQC54" s="218"/>
      <c r="MQD54" s="218"/>
      <c r="MQE54" s="218"/>
      <c r="MQF54" s="218"/>
      <c r="MQG54" s="218"/>
      <c r="MQH54" s="218"/>
      <c r="MQI54" s="218"/>
      <c r="MQJ54" s="218"/>
      <c r="MQK54" s="218"/>
      <c r="MQL54" s="218"/>
      <c r="MQM54" s="218"/>
      <c r="MQN54" s="218"/>
      <c r="MQO54" s="218"/>
      <c r="MQP54" s="218"/>
      <c r="MQQ54" s="218"/>
      <c r="MQR54" s="218"/>
      <c r="MQS54" s="218"/>
      <c r="MQT54" s="218"/>
      <c r="MQU54" s="218"/>
      <c r="MQV54" s="218"/>
      <c r="MQW54" s="218"/>
      <c r="MQX54" s="218"/>
      <c r="MQY54" s="218"/>
      <c r="MQZ54" s="218"/>
      <c r="MRA54" s="218"/>
      <c r="MRB54" s="218"/>
      <c r="MRC54" s="218"/>
      <c r="MRD54" s="218"/>
      <c r="MRE54" s="218"/>
      <c r="MRF54" s="218"/>
      <c r="MRG54" s="218"/>
      <c r="MRH54" s="218"/>
      <c r="MRI54" s="218"/>
      <c r="MRJ54" s="218"/>
      <c r="MRK54" s="218"/>
      <c r="MRL54" s="218"/>
      <c r="MRM54" s="218"/>
      <c r="MRN54" s="218"/>
      <c r="MRO54" s="218"/>
      <c r="MRP54" s="218"/>
      <c r="MRQ54" s="218"/>
      <c r="MRR54" s="218"/>
      <c r="MRS54" s="218"/>
      <c r="MRT54" s="218"/>
      <c r="MRU54" s="218"/>
      <c r="MRV54" s="218"/>
      <c r="MRW54" s="218"/>
      <c r="MRX54" s="218"/>
      <c r="MRY54" s="218"/>
      <c r="MRZ54" s="218"/>
      <c r="MSA54" s="218"/>
      <c r="MSB54" s="218"/>
      <c r="MSC54" s="218"/>
      <c r="MSD54" s="218"/>
      <c r="MSE54" s="218"/>
      <c r="MSF54" s="218"/>
      <c r="MSG54" s="218"/>
      <c r="MSH54" s="218"/>
      <c r="MSI54" s="218"/>
      <c r="MSJ54" s="218"/>
      <c r="MSK54" s="218"/>
      <c r="MSL54" s="218"/>
      <c r="MSM54" s="218"/>
      <c r="MSN54" s="218"/>
      <c r="MSO54" s="218"/>
      <c r="MSP54" s="218"/>
      <c r="MSQ54" s="218"/>
      <c r="MSR54" s="218"/>
      <c r="MSS54" s="218"/>
      <c r="MST54" s="218"/>
      <c r="MSU54" s="218"/>
      <c r="MSV54" s="218"/>
      <c r="MSW54" s="218"/>
      <c r="MSX54" s="218"/>
      <c r="MSY54" s="218"/>
      <c r="MSZ54" s="218"/>
      <c r="MTA54" s="218"/>
      <c r="MTB54" s="218"/>
      <c r="MTC54" s="218"/>
      <c r="MTD54" s="218"/>
      <c r="MTE54" s="218"/>
      <c r="MTF54" s="218"/>
      <c r="MTG54" s="218"/>
      <c r="MTH54" s="218"/>
      <c r="MTI54" s="218"/>
      <c r="MTJ54" s="218"/>
      <c r="MTK54" s="218"/>
      <c r="MTL54" s="218"/>
      <c r="MTM54" s="218"/>
      <c r="MTN54" s="218"/>
      <c r="MTO54" s="218"/>
      <c r="MTP54" s="218"/>
      <c r="MTQ54" s="218"/>
      <c r="MTR54" s="218"/>
      <c r="MTS54" s="218"/>
      <c r="MTT54" s="218"/>
      <c r="MTU54" s="218"/>
      <c r="MTV54" s="218"/>
      <c r="MTW54" s="218"/>
      <c r="MTX54" s="218"/>
      <c r="MTY54" s="218"/>
      <c r="MTZ54" s="218"/>
      <c r="MUA54" s="218"/>
      <c r="MUB54" s="218"/>
      <c r="MUC54" s="218"/>
      <c r="MUD54" s="218"/>
      <c r="MUE54" s="218"/>
      <c r="MUF54" s="218"/>
      <c r="MUG54" s="218"/>
      <c r="MUH54" s="218"/>
      <c r="MUI54" s="218"/>
      <c r="MUJ54" s="218"/>
      <c r="MUK54" s="218"/>
      <c r="MUL54" s="218"/>
      <c r="MUM54" s="218"/>
      <c r="MUN54" s="218"/>
      <c r="MUO54" s="218"/>
      <c r="MUP54" s="218"/>
      <c r="MUQ54" s="218"/>
      <c r="MUR54" s="218"/>
      <c r="MUS54" s="218"/>
      <c r="MUT54" s="218"/>
      <c r="MUU54" s="218"/>
      <c r="MUV54" s="218"/>
      <c r="MUW54" s="218"/>
      <c r="MUX54" s="218"/>
      <c r="MUY54" s="218"/>
      <c r="MUZ54" s="218"/>
      <c r="MVA54" s="218"/>
      <c r="MVB54" s="218"/>
      <c r="MVC54" s="218"/>
      <c r="MVD54" s="218"/>
      <c r="MVE54" s="218"/>
      <c r="MVF54" s="218"/>
      <c r="MVG54" s="218"/>
      <c r="MVH54" s="218"/>
      <c r="MVI54" s="218"/>
      <c r="MVJ54" s="218"/>
      <c r="MVK54" s="218"/>
      <c r="MVL54" s="218"/>
      <c r="MVM54" s="218"/>
      <c r="MVN54" s="218"/>
      <c r="MVO54" s="218"/>
      <c r="MVP54" s="218"/>
      <c r="MVQ54" s="218"/>
      <c r="MVR54" s="218"/>
      <c r="MVS54" s="218"/>
      <c r="MVT54" s="218"/>
      <c r="MVU54" s="218"/>
      <c r="MVV54" s="218"/>
      <c r="MVW54" s="218"/>
      <c r="MVX54" s="218"/>
      <c r="MVY54" s="218"/>
      <c r="MVZ54" s="218"/>
      <c r="MWA54" s="218"/>
      <c r="MWB54" s="218"/>
      <c r="MWC54" s="218"/>
      <c r="MWD54" s="218"/>
      <c r="MWE54" s="218"/>
      <c r="MWF54" s="218"/>
      <c r="MWG54" s="218"/>
      <c r="MWH54" s="218"/>
      <c r="MWI54" s="218"/>
      <c r="MWJ54" s="218"/>
      <c r="MWK54" s="218"/>
      <c r="MWL54" s="218"/>
      <c r="MWM54" s="218"/>
      <c r="MWN54" s="218"/>
      <c r="MWO54" s="218"/>
      <c r="MWP54" s="218"/>
      <c r="MWQ54" s="218"/>
      <c r="MWR54" s="218"/>
      <c r="MWS54" s="218"/>
      <c r="MWT54" s="218"/>
      <c r="MWU54" s="218"/>
      <c r="MWV54" s="218"/>
      <c r="MWW54" s="218"/>
      <c r="MWX54" s="218"/>
      <c r="MWY54" s="218"/>
      <c r="MWZ54" s="218"/>
      <c r="MXA54" s="218"/>
      <c r="MXB54" s="218"/>
      <c r="MXC54" s="218"/>
      <c r="MXD54" s="218"/>
      <c r="MXE54" s="218"/>
      <c r="MXF54" s="218"/>
      <c r="MXG54" s="218"/>
      <c r="MXH54" s="218"/>
      <c r="MXI54" s="218"/>
      <c r="MXJ54" s="218"/>
      <c r="MXK54" s="218"/>
      <c r="MXL54" s="218"/>
      <c r="MXM54" s="218"/>
      <c r="MXN54" s="218"/>
      <c r="MXO54" s="218"/>
      <c r="MXP54" s="218"/>
      <c r="MXQ54" s="218"/>
      <c r="MXR54" s="218"/>
      <c r="MXS54" s="218"/>
      <c r="MXT54" s="218"/>
      <c r="MXU54" s="218"/>
      <c r="MXV54" s="218"/>
      <c r="MXW54" s="218"/>
      <c r="MXX54" s="218"/>
      <c r="MXY54" s="218"/>
      <c r="MXZ54" s="218"/>
      <c r="MYA54" s="218"/>
      <c r="MYB54" s="218"/>
      <c r="MYC54" s="218"/>
      <c r="MYD54" s="218"/>
      <c r="MYE54" s="218"/>
      <c r="MYF54" s="218"/>
      <c r="MYG54" s="218"/>
      <c r="MYH54" s="218"/>
      <c r="MYI54" s="218"/>
      <c r="MYJ54" s="218"/>
      <c r="MYK54" s="218"/>
      <c r="MYL54" s="218"/>
      <c r="MYM54" s="218"/>
      <c r="MYN54" s="218"/>
      <c r="MYO54" s="218"/>
      <c r="MYP54" s="218"/>
      <c r="MYQ54" s="218"/>
      <c r="MYR54" s="218"/>
      <c r="MYS54" s="218"/>
      <c r="MYT54" s="218"/>
      <c r="MYU54" s="218"/>
      <c r="MYV54" s="218"/>
      <c r="MYW54" s="218"/>
      <c r="MYX54" s="218"/>
      <c r="MYY54" s="218"/>
      <c r="MYZ54" s="218"/>
      <c r="MZA54" s="218"/>
      <c r="MZB54" s="218"/>
      <c r="MZC54" s="218"/>
      <c r="MZD54" s="218"/>
      <c r="MZE54" s="218"/>
      <c r="MZF54" s="218"/>
      <c r="MZG54" s="218"/>
      <c r="MZH54" s="218"/>
      <c r="MZI54" s="218"/>
      <c r="MZJ54" s="218"/>
      <c r="MZK54" s="218"/>
      <c r="MZL54" s="218"/>
      <c r="MZM54" s="218"/>
      <c r="MZN54" s="218"/>
      <c r="MZO54" s="218"/>
      <c r="MZP54" s="218"/>
      <c r="MZQ54" s="218"/>
      <c r="MZR54" s="218"/>
      <c r="MZS54" s="218"/>
      <c r="MZT54" s="218"/>
      <c r="MZU54" s="218"/>
      <c r="MZV54" s="218"/>
      <c r="MZW54" s="218"/>
      <c r="MZX54" s="218"/>
      <c r="MZY54" s="218"/>
      <c r="MZZ54" s="218"/>
      <c r="NAA54" s="218"/>
      <c r="NAB54" s="218"/>
      <c r="NAC54" s="218"/>
      <c r="NAD54" s="218"/>
      <c r="NAE54" s="218"/>
      <c r="NAF54" s="218"/>
      <c r="NAG54" s="218"/>
      <c r="NAH54" s="218"/>
      <c r="NAI54" s="218"/>
      <c r="NAJ54" s="218"/>
      <c r="NAK54" s="218"/>
      <c r="NAL54" s="218"/>
      <c r="NAM54" s="218"/>
      <c r="NAN54" s="218"/>
      <c r="NAO54" s="218"/>
      <c r="NAP54" s="218"/>
      <c r="NAQ54" s="218"/>
      <c r="NAR54" s="218"/>
      <c r="NAS54" s="218"/>
      <c r="NAT54" s="218"/>
      <c r="NAU54" s="218"/>
      <c r="NAV54" s="218"/>
      <c r="NAW54" s="218"/>
      <c r="NAX54" s="218"/>
      <c r="NAY54" s="218"/>
      <c r="NAZ54" s="218"/>
      <c r="NBA54" s="218"/>
      <c r="NBB54" s="218"/>
      <c r="NBC54" s="218"/>
      <c r="NBD54" s="218"/>
      <c r="NBE54" s="218"/>
      <c r="NBF54" s="218"/>
      <c r="NBG54" s="218"/>
      <c r="NBH54" s="218"/>
      <c r="NBI54" s="218"/>
      <c r="NBJ54" s="218"/>
      <c r="NBK54" s="218"/>
      <c r="NBL54" s="218"/>
      <c r="NBM54" s="218"/>
      <c r="NBN54" s="218"/>
      <c r="NBO54" s="218"/>
      <c r="NBP54" s="218"/>
      <c r="NBQ54" s="218"/>
      <c r="NBR54" s="218"/>
      <c r="NBS54" s="218"/>
      <c r="NBT54" s="218"/>
      <c r="NBU54" s="218"/>
      <c r="NBV54" s="218"/>
      <c r="NBW54" s="218"/>
      <c r="NBX54" s="218"/>
      <c r="NBY54" s="218"/>
      <c r="NBZ54" s="218"/>
      <c r="NCA54" s="218"/>
      <c r="NCB54" s="218"/>
      <c r="NCC54" s="218"/>
      <c r="NCD54" s="218"/>
      <c r="NCE54" s="218"/>
      <c r="NCF54" s="218"/>
      <c r="NCG54" s="218"/>
      <c r="NCH54" s="218"/>
      <c r="NCI54" s="218"/>
      <c r="NCJ54" s="218"/>
      <c r="NCK54" s="218"/>
      <c r="NCL54" s="218"/>
      <c r="NCM54" s="218"/>
      <c r="NCN54" s="218"/>
      <c r="NCO54" s="218"/>
      <c r="NCP54" s="218"/>
      <c r="NCQ54" s="218"/>
      <c r="NCR54" s="218"/>
      <c r="NCS54" s="218"/>
      <c r="NCT54" s="218"/>
      <c r="NCU54" s="218"/>
      <c r="NCV54" s="218"/>
      <c r="NCW54" s="218"/>
      <c r="NCX54" s="218"/>
      <c r="NCY54" s="218"/>
      <c r="NCZ54" s="218"/>
      <c r="NDA54" s="218"/>
      <c r="NDB54" s="218"/>
      <c r="NDC54" s="218"/>
      <c r="NDD54" s="218"/>
      <c r="NDE54" s="218"/>
      <c r="NDF54" s="218"/>
      <c r="NDG54" s="218"/>
      <c r="NDH54" s="218"/>
      <c r="NDI54" s="218"/>
      <c r="NDJ54" s="218"/>
      <c r="NDK54" s="218"/>
      <c r="NDL54" s="218"/>
      <c r="NDM54" s="218"/>
      <c r="NDN54" s="218"/>
      <c r="NDO54" s="218"/>
      <c r="NDP54" s="218"/>
      <c r="NDQ54" s="218"/>
      <c r="NDR54" s="218"/>
      <c r="NDS54" s="218"/>
      <c r="NDT54" s="218"/>
      <c r="NDU54" s="218"/>
      <c r="NDV54" s="218"/>
      <c r="NDW54" s="218"/>
      <c r="NDX54" s="218"/>
      <c r="NDY54" s="218"/>
      <c r="NDZ54" s="218"/>
      <c r="NEA54" s="218"/>
      <c r="NEB54" s="218"/>
      <c r="NEC54" s="218"/>
      <c r="NED54" s="218"/>
      <c r="NEE54" s="218"/>
      <c r="NEF54" s="218"/>
      <c r="NEG54" s="218"/>
      <c r="NEH54" s="218"/>
      <c r="NEI54" s="218"/>
      <c r="NEJ54" s="218"/>
      <c r="NEK54" s="218"/>
      <c r="NEL54" s="218"/>
      <c r="NEM54" s="218"/>
      <c r="NEN54" s="218"/>
      <c r="NEO54" s="218"/>
      <c r="NEP54" s="218"/>
      <c r="NEQ54" s="218"/>
      <c r="NER54" s="218"/>
      <c r="NES54" s="218"/>
      <c r="NET54" s="218"/>
      <c r="NEU54" s="218"/>
      <c r="NEV54" s="218"/>
      <c r="NEW54" s="218"/>
      <c r="NEX54" s="218"/>
      <c r="NEY54" s="218"/>
      <c r="NEZ54" s="218"/>
      <c r="NFA54" s="218"/>
      <c r="NFB54" s="218"/>
      <c r="NFC54" s="218"/>
      <c r="NFD54" s="218"/>
      <c r="NFE54" s="218"/>
      <c r="NFF54" s="218"/>
      <c r="NFG54" s="218"/>
      <c r="NFH54" s="218"/>
      <c r="NFI54" s="218"/>
      <c r="NFJ54" s="218"/>
      <c r="NFK54" s="218"/>
      <c r="NFL54" s="218"/>
      <c r="NFM54" s="218"/>
      <c r="NFN54" s="218"/>
      <c r="NFO54" s="218"/>
      <c r="NFP54" s="218"/>
      <c r="NFQ54" s="218"/>
      <c r="NFR54" s="218"/>
      <c r="NFS54" s="218"/>
      <c r="NFT54" s="218"/>
      <c r="NFU54" s="218"/>
      <c r="NFV54" s="218"/>
      <c r="NFW54" s="218"/>
      <c r="NFX54" s="218"/>
      <c r="NFY54" s="218"/>
      <c r="NFZ54" s="218"/>
      <c r="NGA54" s="218"/>
      <c r="NGB54" s="218"/>
      <c r="NGC54" s="218"/>
      <c r="NGD54" s="218"/>
      <c r="NGE54" s="218"/>
      <c r="NGF54" s="218"/>
      <c r="NGG54" s="218"/>
      <c r="NGH54" s="218"/>
      <c r="NGI54" s="218"/>
      <c r="NGJ54" s="218"/>
      <c r="NGK54" s="218"/>
      <c r="NGL54" s="218"/>
      <c r="NGM54" s="218"/>
      <c r="NGN54" s="218"/>
      <c r="NGO54" s="218"/>
      <c r="NGP54" s="218"/>
      <c r="NGQ54" s="218"/>
      <c r="NGR54" s="218"/>
      <c r="NGS54" s="218"/>
      <c r="NGT54" s="218"/>
      <c r="NGU54" s="218"/>
      <c r="NGV54" s="218"/>
      <c r="NGW54" s="218"/>
      <c r="NGX54" s="218"/>
      <c r="NGY54" s="218"/>
      <c r="NGZ54" s="218"/>
      <c r="NHA54" s="218"/>
      <c r="NHB54" s="218"/>
      <c r="NHC54" s="218"/>
      <c r="NHD54" s="218"/>
      <c r="NHE54" s="218"/>
      <c r="NHF54" s="218"/>
      <c r="NHG54" s="218"/>
      <c r="NHH54" s="218"/>
      <c r="NHI54" s="218"/>
      <c r="NHJ54" s="218"/>
      <c r="NHK54" s="218"/>
      <c r="NHL54" s="218"/>
      <c r="NHM54" s="218"/>
      <c r="NHN54" s="218"/>
      <c r="NHO54" s="218"/>
      <c r="NHP54" s="218"/>
      <c r="NHQ54" s="218"/>
      <c r="NHR54" s="218"/>
      <c r="NHS54" s="218"/>
      <c r="NHT54" s="218"/>
      <c r="NHU54" s="218"/>
      <c r="NHV54" s="218"/>
      <c r="NHW54" s="218"/>
      <c r="NHX54" s="218"/>
      <c r="NHY54" s="218"/>
      <c r="NHZ54" s="218"/>
      <c r="NIA54" s="218"/>
      <c r="NIB54" s="218"/>
      <c r="NIC54" s="218"/>
      <c r="NID54" s="218"/>
      <c r="NIE54" s="218"/>
      <c r="NIF54" s="218"/>
      <c r="NIG54" s="218"/>
      <c r="NIH54" s="218"/>
      <c r="NII54" s="218"/>
      <c r="NIJ54" s="218"/>
      <c r="NIK54" s="218"/>
      <c r="NIL54" s="218"/>
      <c r="NIM54" s="218"/>
      <c r="NIN54" s="218"/>
      <c r="NIO54" s="218"/>
      <c r="NIP54" s="218"/>
      <c r="NIQ54" s="218"/>
      <c r="NIR54" s="218"/>
      <c r="NIS54" s="218"/>
      <c r="NIT54" s="218"/>
      <c r="NIU54" s="218"/>
      <c r="NIV54" s="218"/>
      <c r="NIW54" s="218"/>
      <c r="NIX54" s="218"/>
      <c r="NIY54" s="218"/>
      <c r="NIZ54" s="218"/>
      <c r="NJA54" s="218"/>
      <c r="NJB54" s="218"/>
      <c r="NJC54" s="218"/>
      <c r="NJD54" s="218"/>
      <c r="NJE54" s="218"/>
      <c r="NJF54" s="218"/>
      <c r="NJG54" s="218"/>
      <c r="NJH54" s="218"/>
      <c r="NJI54" s="218"/>
      <c r="NJJ54" s="218"/>
      <c r="NJK54" s="218"/>
      <c r="NJL54" s="218"/>
      <c r="NJM54" s="218"/>
      <c r="NJN54" s="218"/>
      <c r="NJO54" s="218"/>
      <c r="NJP54" s="218"/>
      <c r="NJQ54" s="218"/>
      <c r="NJR54" s="218"/>
      <c r="NJS54" s="218"/>
      <c r="NJT54" s="218"/>
      <c r="NJU54" s="218"/>
      <c r="NJV54" s="218"/>
      <c r="NJW54" s="218"/>
      <c r="NJX54" s="218"/>
      <c r="NJY54" s="218"/>
      <c r="NJZ54" s="218"/>
      <c r="NKA54" s="218"/>
      <c r="NKB54" s="218"/>
      <c r="NKC54" s="218"/>
      <c r="NKD54" s="218"/>
      <c r="NKE54" s="218"/>
      <c r="NKF54" s="218"/>
      <c r="NKG54" s="218"/>
      <c r="NKH54" s="218"/>
      <c r="NKI54" s="218"/>
      <c r="NKJ54" s="218"/>
      <c r="NKK54" s="218"/>
      <c r="NKL54" s="218"/>
      <c r="NKM54" s="218"/>
      <c r="NKN54" s="218"/>
      <c r="NKO54" s="218"/>
      <c r="NKP54" s="218"/>
      <c r="NKQ54" s="218"/>
      <c r="NKR54" s="218"/>
      <c r="NKS54" s="218"/>
      <c r="NKT54" s="218"/>
      <c r="NKU54" s="218"/>
      <c r="NKV54" s="218"/>
      <c r="NKW54" s="218"/>
      <c r="NKX54" s="218"/>
      <c r="NKY54" s="218"/>
      <c r="NKZ54" s="218"/>
      <c r="NLA54" s="218"/>
      <c r="NLB54" s="218"/>
      <c r="NLC54" s="218"/>
      <c r="NLD54" s="218"/>
      <c r="NLE54" s="218"/>
      <c r="NLF54" s="218"/>
      <c r="NLG54" s="218"/>
      <c r="NLH54" s="218"/>
      <c r="NLI54" s="218"/>
      <c r="NLJ54" s="218"/>
      <c r="NLK54" s="218"/>
      <c r="NLL54" s="218"/>
      <c r="NLM54" s="218"/>
      <c r="NLN54" s="218"/>
      <c r="NLO54" s="218"/>
      <c r="NLP54" s="218"/>
      <c r="NLQ54" s="218"/>
      <c r="NLR54" s="218"/>
      <c r="NLS54" s="218"/>
      <c r="NLT54" s="218"/>
      <c r="NLU54" s="218"/>
      <c r="NLV54" s="218"/>
      <c r="NLW54" s="218"/>
      <c r="NLX54" s="218"/>
      <c r="NLY54" s="218"/>
      <c r="NLZ54" s="218"/>
      <c r="NMA54" s="218"/>
      <c r="NMB54" s="218"/>
      <c r="NMC54" s="218"/>
      <c r="NMD54" s="218"/>
      <c r="NME54" s="218"/>
      <c r="NMF54" s="218"/>
      <c r="NMG54" s="218"/>
      <c r="NMH54" s="218"/>
      <c r="NMI54" s="218"/>
      <c r="NMJ54" s="218"/>
      <c r="NMK54" s="218"/>
      <c r="NML54" s="218"/>
      <c r="NMM54" s="218"/>
      <c r="NMN54" s="218"/>
      <c r="NMO54" s="218"/>
      <c r="NMP54" s="218"/>
      <c r="NMQ54" s="218"/>
      <c r="NMR54" s="218"/>
      <c r="NMS54" s="218"/>
      <c r="NMT54" s="218"/>
      <c r="NMU54" s="218"/>
      <c r="NMV54" s="218"/>
      <c r="NMW54" s="218"/>
      <c r="NMX54" s="218"/>
      <c r="NMY54" s="218"/>
      <c r="NMZ54" s="218"/>
      <c r="NNA54" s="218"/>
      <c r="NNB54" s="218"/>
      <c r="NNC54" s="218"/>
      <c r="NND54" s="218"/>
      <c r="NNE54" s="218"/>
      <c r="NNF54" s="218"/>
      <c r="NNG54" s="218"/>
      <c r="NNH54" s="218"/>
      <c r="NNI54" s="218"/>
      <c r="NNJ54" s="218"/>
      <c r="NNK54" s="218"/>
      <c r="NNL54" s="218"/>
      <c r="NNM54" s="218"/>
      <c r="NNN54" s="218"/>
      <c r="NNO54" s="218"/>
      <c r="NNP54" s="218"/>
      <c r="NNQ54" s="218"/>
      <c r="NNR54" s="218"/>
      <c r="NNS54" s="218"/>
      <c r="NNT54" s="218"/>
      <c r="NNU54" s="218"/>
      <c r="NNV54" s="218"/>
      <c r="NNW54" s="218"/>
      <c r="NNX54" s="218"/>
      <c r="NNY54" s="218"/>
      <c r="NNZ54" s="218"/>
      <c r="NOA54" s="218"/>
      <c r="NOB54" s="218"/>
      <c r="NOC54" s="218"/>
      <c r="NOD54" s="218"/>
      <c r="NOE54" s="218"/>
      <c r="NOF54" s="218"/>
      <c r="NOG54" s="218"/>
      <c r="NOH54" s="218"/>
      <c r="NOI54" s="218"/>
      <c r="NOJ54" s="218"/>
      <c r="NOK54" s="218"/>
      <c r="NOL54" s="218"/>
      <c r="NOM54" s="218"/>
      <c r="NON54" s="218"/>
      <c r="NOO54" s="218"/>
      <c r="NOP54" s="218"/>
      <c r="NOQ54" s="218"/>
      <c r="NOR54" s="218"/>
      <c r="NOS54" s="218"/>
      <c r="NOT54" s="218"/>
      <c r="NOU54" s="218"/>
      <c r="NOV54" s="218"/>
      <c r="NOW54" s="218"/>
      <c r="NOX54" s="218"/>
      <c r="NOY54" s="218"/>
      <c r="NOZ54" s="218"/>
      <c r="NPA54" s="218"/>
      <c r="NPB54" s="218"/>
      <c r="NPC54" s="218"/>
      <c r="NPD54" s="218"/>
      <c r="NPE54" s="218"/>
      <c r="NPF54" s="218"/>
      <c r="NPG54" s="218"/>
      <c r="NPH54" s="218"/>
      <c r="NPI54" s="218"/>
      <c r="NPJ54" s="218"/>
      <c r="NPK54" s="218"/>
      <c r="NPL54" s="218"/>
      <c r="NPM54" s="218"/>
      <c r="NPN54" s="218"/>
      <c r="NPO54" s="218"/>
      <c r="NPP54" s="218"/>
      <c r="NPQ54" s="218"/>
      <c r="NPR54" s="218"/>
      <c r="NPS54" s="218"/>
      <c r="NPT54" s="218"/>
      <c r="NPU54" s="218"/>
      <c r="NPV54" s="218"/>
      <c r="NPW54" s="218"/>
      <c r="NPX54" s="218"/>
      <c r="NPY54" s="218"/>
      <c r="NPZ54" s="218"/>
      <c r="NQA54" s="218"/>
      <c r="NQB54" s="218"/>
      <c r="NQC54" s="218"/>
      <c r="NQD54" s="218"/>
      <c r="NQE54" s="218"/>
      <c r="NQF54" s="218"/>
      <c r="NQG54" s="218"/>
      <c r="NQH54" s="218"/>
      <c r="NQI54" s="218"/>
      <c r="NQJ54" s="218"/>
      <c r="NQK54" s="218"/>
      <c r="NQL54" s="218"/>
      <c r="NQM54" s="218"/>
      <c r="NQN54" s="218"/>
      <c r="NQO54" s="218"/>
      <c r="NQP54" s="218"/>
      <c r="NQQ54" s="218"/>
      <c r="NQR54" s="218"/>
      <c r="NQS54" s="218"/>
      <c r="NQT54" s="218"/>
      <c r="NQU54" s="218"/>
      <c r="NQV54" s="218"/>
      <c r="NQW54" s="218"/>
      <c r="NQX54" s="218"/>
      <c r="NQY54" s="218"/>
      <c r="NQZ54" s="218"/>
      <c r="NRA54" s="218"/>
      <c r="NRB54" s="218"/>
      <c r="NRC54" s="218"/>
      <c r="NRD54" s="218"/>
      <c r="NRE54" s="218"/>
      <c r="NRF54" s="218"/>
      <c r="NRG54" s="218"/>
      <c r="NRH54" s="218"/>
      <c r="NRI54" s="218"/>
      <c r="NRJ54" s="218"/>
      <c r="NRK54" s="218"/>
      <c r="NRL54" s="218"/>
      <c r="NRM54" s="218"/>
      <c r="NRN54" s="218"/>
      <c r="NRO54" s="218"/>
      <c r="NRP54" s="218"/>
      <c r="NRQ54" s="218"/>
      <c r="NRR54" s="218"/>
      <c r="NRS54" s="218"/>
      <c r="NRT54" s="218"/>
      <c r="NRU54" s="218"/>
      <c r="NRV54" s="218"/>
      <c r="NRW54" s="218"/>
      <c r="NRX54" s="218"/>
      <c r="NRY54" s="218"/>
      <c r="NRZ54" s="218"/>
      <c r="NSA54" s="218"/>
      <c r="NSB54" s="218"/>
      <c r="NSC54" s="218"/>
      <c r="NSD54" s="218"/>
      <c r="NSE54" s="218"/>
      <c r="NSF54" s="218"/>
      <c r="NSG54" s="218"/>
      <c r="NSH54" s="218"/>
      <c r="NSI54" s="218"/>
      <c r="NSJ54" s="218"/>
      <c r="NSK54" s="218"/>
      <c r="NSL54" s="218"/>
      <c r="NSM54" s="218"/>
      <c r="NSN54" s="218"/>
      <c r="NSO54" s="218"/>
      <c r="NSP54" s="218"/>
      <c r="NSQ54" s="218"/>
      <c r="NSR54" s="218"/>
      <c r="NSS54" s="218"/>
      <c r="NST54" s="218"/>
      <c r="NSU54" s="218"/>
      <c r="NSV54" s="218"/>
      <c r="NSW54" s="218"/>
      <c r="NSX54" s="218"/>
      <c r="NSY54" s="218"/>
      <c r="NSZ54" s="218"/>
      <c r="NTA54" s="218"/>
      <c r="NTB54" s="218"/>
      <c r="NTC54" s="218"/>
      <c r="NTD54" s="218"/>
      <c r="NTE54" s="218"/>
      <c r="NTF54" s="218"/>
      <c r="NTG54" s="218"/>
      <c r="NTH54" s="218"/>
      <c r="NTI54" s="218"/>
      <c r="NTJ54" s="218"/>
      <c r="NTK54" s="218"/>
      <c r="NTL54" s="218"/>
      <c r="NTM54" s="218"/>
      <c r="NTN54" s="218"/>
      <c r="NTO54" s="218"/>
      <c r="NTP54" s="218"/>
      <c r="NTQ54" s="218"/>
      <c r="NTR54" s="218"/>
      <c r="NTS54" s="218"/>
      <c r="NTT54" s="218"/>
      <c r="NTU54" s="218"/>
      <c r="NTV54" s="218"/>
      <c r="NTW54" s="218"/>
      <c r="NTX54" s="218"/>
      <c r="NTY54" s="218"/>
      <c r="NTZ54" s="218"/>
      <c r="NUA54" s="218"/>
      <c r="NUB54" s="218"/>
      <c r="NUC54" s="218"/>
      <c r="NUD54" s="218"/>
      <c r="NUE54" s="218"/>
      <c r="NUF54" s="218"/>
      <c r="NUG54" s="218"/>
      <c r="NUH54" s="218"/>
      <c r="NUI54" s="218"/>
      <c r="NUJ54" s="218"/>
      <c r="NUK54" s="218"/>
      <c r="NUL54" s="218"/>
      <c r="NUM54" s="218"/>
      <c r="NUN54" s="218"/>
      <c r="NUO54" s="218"/>
      <c r="NUP54" s="218"/>
      <c r="NUQ54" s="218"/>
      <c r="NUR54" s="218"/>
      <c r="NUS54" s="218"/>
      <c r="NUT54" s="218"/>
      <c r="NUU54" s="218"/>
      <c r="NUV54" s="218"/>
      <c r="NUW54" s="218"/>
      <c r="NUX54" s="218"/>
      <c r="NUY54" s="218"/>
      <c r="NUZ54" s="218"/>
      <c r="NVA54" s="218"/>
      <c r="NVB54" s="218"/>
      <c r="NVC54" s="218"/>
      <c r="NVD54" s="218"/>
      <c r="NVE54" s="218"/>
      <c r="NVF54" s="218"/>
      <c r="NVG54" s="218"/>
      <c r="NVH54" s="218"/>
      <c r="NVI54" s="218"/>
      <c r="NVJ54" s="218"/>
      <c r="NVK54" s="218"/>
      <c r="NVL54" s="218"/>
      <c r="NVM54" s="218"/>
      <c r="NVN54" s="218"/>
      <c r="NVO54" s="218"/>
      <c r="NVP54" s="218"/>
      <c r="NVQ54" s="218"/>
      <c r="NVR54" s="218"/>
      <c r="NVS54" s="218"/>
      <c r="NVT54" s="218"/>
      <c r="NVU54" s="218"/>
      <c r="NVV54" s="218"/>
      <c r="NVW54" s="218"/>
      <c r="NVX54" s="218"/>
      <c r="NVY54" s="218"/>
      <c r="NVZ54" s="218"/>
      <c r="NWA54" s="218"/>
      <c r="NWB54" s="218"/>
      <c r="NWC54" s="218"/>
      <c r="NWD54" s="218"/>
      <c r="NWE54" s="218"/>
      <c r="NWF54" s="218"/>
      <c r="NWG54" s="218"/>
      <c r="NWH54" s="218"/>
      <c r="NWI54" s="218"/>
      <c r="NWJ54" s="218"/>
      <c r="NWK54" s="218"/>
      <c r="NWL54" s="218"/>
      <c r="NWM54" s="218"/>
      <c r="NWN54" s="218"/>
      <c r="NWO54" s="218"/>
      <c r="NWP54" s="218"/>
      <c r="NWQ54" s="218"/>
      <c r="NWR54" s="218"/>
      <c r="NWS54" s="218"/>
      <c r="NWT54" s="218"/>
      <c r="NWU54" s="218"/>
      <c r="NWV54" s="218"/>
      <c r="NWW54" s="218"/>
      <c r="NWX54" s="218"/>
      <c r="NWY54" s="218"/>
      <c r="NWZ54" s="218"/>
      <c r="NXA54" s="218"/>
      <c r="NXB54" s="218"/>
      <c r="NXC54" s="218"/>
      <c r="NXD54" s="218"/>
      <c r="NXE54" s="218"/>
      <c r="NXF54" s="218"/>
      <c r="NXG54" s="218"/>
      <c r="NXH54" s="218"/>
      <c r="NXI54" s="218"/>
      <c r="NXJ54" s="218"/>
      <c r="NXK54" s="218"/>
      <c r="NXL54" s="218"/>
      <c r="NXM54" s="218"/>
      <c r="NXN54" s="218"/>
      <c r="NXO54" s="218"/>
      <c r="NXP54" s="218"/>
      <c r="NXQ54" s="218"/>
      <c r="NXR54" s="218"/>
      <c r="NXS54" s="218"/>
      <c r="NXT54" s="218"/>
      <c r="NXU54" s="218"/>
      <c r="NXV54" s="218"/>
      <c r="NXW54" s="218"/>
      <c r="NXX54" s="218"/>
      <c r="NXY54" s="218"/>
      <c r="NXZ54" s="218"/>
      <c r="NYA54" s="218"/>
      <c r="NYB54" s="218"/>
      <c r="NYC54" s="218"/>
      <c r="NYD54" s="218"/>
      <c r="NYE54" s="218"/>
      <c r="NYF54" s="218"/>
      <c r="NYG54" s="218"/>
      <c r="NYH54" s="218"/>
      <c r="NYI54" s="218"/>
      <c r="NYJ54" s="218"/>
      <c r="NYK54" s="218"/>
      <c r="NYL54" s="218"/>
      <c r="NYM54" s="218"/>
      <c r="NYN54" s="218"/>
      <c r="NYO54" s="218"/>
      <c r="NYP54" s="218"/>
      <c r="NYQ54" s="218"/>
      <c r="NYR54" s="218"/>
      <c r="NYS54" s="218"/>
      <c r="NYT54" s="218"/>
      <c r="NYU54" s="218"/>
      <c r="NYV54" s="218"/>
      <c r="NYW54" s="218"/>
      <c r="NYX54" s="218"/>
      <c r="NYY54" s="218"/>
      <c r="NYZ54" s="218"/>
      <c r="NZA54" s="218"/>
      <c r="NZB54" s="218"/>
      <c r="NZC54" s="218"/>
      <c r="NZD54" s="218"/>
      <c r="NZE54" s="218"/>
      <c r="NZF54" s="218"/>
      <c r="NZG54" s="218"/>
      <c r="NZH54" s="218"/>
      <c r="NZI54" s="218"/>
      <c r="NZJ54" s="218"/>
      <c r="NZK54" s="218"/>
      <c r="NZL54" s="218"/>
      <c r="NZM54" s="218"/>
      <c r="NZN54" s="218"/>
      <c r="NZO54" s="218"/>
      <c r="NZP54" s="218"/>
      <c r="NZQ54" s="218"/>
      <c r="NZR54" s="218"/>
      <c r="NZS54" s="218"/>
      <c r="NZT54" s="218"/>
      <c r="NZU54" s="218"/>
      <c r="NZV54" s="218"/>
      <c r="NZW54" s="218"/>
      <c r="NZX54" s="218"/>
      <c r="NZY54" s="218"/>
      <c r="NZZ54" s="218"/>
      <c r="OAA54" s="218"/>
      <c r="OAB54" s="218"/>
      <c r="OAC54" s="218"/>
      <c r="OAD54" s="218"/>
      <c r="OAE54" s="218"/>
      <c r="OAF54" s="218"/>
      <c r="OAG54" s="218"/>
      <c r="OAH54" s="218"/>
      <c r="OAI54" s="218"/>
      <c r="OAJ54" s="218"/>
      <c r="OAK54" s="218"/>
      <c r="OAL54" s="218"/>
      <c r="OAM54" s="218"/>
      <c r="OAN54" s="218"/>
      <c r="OAO54" s="218"/>
      <c r="OAP54" s="218"/>
      <c r="OAQ54" s="218"/>
      <c r="OAR54" s="218"/>
      <c r="OAS54" s="218"/>
      <c r="OAT54" s="218"/>
      <c r="OAU54" s="218"/>
      <c r="OAV54" s="218"/>
      <c r="OAW54" s="218"/>
      <c r="OAX54" s="218"/>
      <c r="OAY54" s="218"/>
      <c r="OAZ54" s="218"/>
      <c r="OBA54" s="218"/>
      <c r="OBB54" s="218"/>
      <c r="OBC54" s="218"/>
      <c r="OBD54" s="218"/>
      <c r="OBE54" s="218"/>
      <c r="OBF54" s="218"/>
      <c r="OBG54" s="218"/>
      <c r="OBH54" s="218"/>
      <c r="OBI54" s="218"/>
      <c r="OBJ54" s="218"/>
      <c r="OBK54" s="218"/>
      <c r="OBL54" s="218"/>
      <c r="OBM54" s="218"/>
      <c r="OBN54" s="218"/>
      <c r="OBO54" s="218"/>
      <c r="OBP54" s="218"/>
      <c r="OBQ54" s="218"/>
      <c r="OBR54" s="218"/>
      <c r="OBS54" s="218"/>
      <c r="OBT54" s="218"/>
      <c r="OBU54" s="218"/>
      <c r="OBV54" s="218"/>
      <c r="OBW54" s="218"/>
      <c r="OBX54" s="218"/>
      <c r="OBY54" s="218"/>
      <c r="OBZ54" s="218"/>
      <c r="OCA54" s="218"/>
      <c r="OCB54" s="218"/>
      <c r="OCC54" s="218"/>
      <c r="OCD54" s="218"/>
      <c r="OCE54" s="218"/>
      <c r="OCF54" s="218"/>
      <c r="OCG54" s="218"/>
      <c r="OCH54" s="218"/>
      <c r="OCI54" s="218"/>
      <c r="OCJ54" s="218"/>
      <c r="OCK54" s="218"/>
      <c r="OCL54" s="218"/>
      <c r="OCM54" s="218"/>
      <c r="OCN54" s="218"/>
      <c r="OCO54" s="218"/>
      <c r="OCP54" s="218"/>
      <c r="OCQ54" s="218"/>
      <c r="OCR54" s="218"/>
      <c r="OCS54" s="218"/>
      <c r="OCT54" s="218"/>
      <c r="OCU54" s="218"/>
      <c r="OCV54" s="218"/>
      <c r="OCW54" s="218"/>
      <c r="OCX54" s="218"/>
      <c r="OCY54" s="218"/>
      <c r="OCZ54" s="218"/>
      <c r="ODA54" s="218"/>
      <c r="ODB54" s="218"/>
      <c r="ODC54" s="218"/>
      <c r="ODD54" s="218"/>
      <c r="ODE54" s="218"/>
      <c r="ODF54" s="218"/>
      <c r="ODG54" s="218"/>
      <c r="ODH54" s="218"/>
      <c r="ODI54" s="218"/>
      <c r="ODJ54" s="218"/>
      <c r="ODK54" s="218"/>
      <c r="ODL54" s="218"/>
      <c r="ODM54" s="218"/>
      <c r="ODN54" s="218"/>
      <c r="ODO54" s="218"/>
      <c r="ODP54" s="218"/>
      <c r="ODQ54" s="218"/>
      <c r="ODR54" s="218"/>
      <c r="ODS54" s="218"/>
      <c r="ODT54" s="218"/>
      <c r="ODU54" s="218"/>
      <c r="ODV54" s="218"/>
      <c r="ODW54" s="218"/>
      <c r="ODX54" s="218"/>
      <c r="ODY54" s="218"/>
      <c r="ODZ54" s="218"/>
      <c r="OEA54" s="218"/>
      <c r="OEB54" s="218"/>
      <c r="OEC54" s="218"/>
      <c r="OED54" s="218"/>
      <c r="OEE54" s="218"/>
      <c r="OEF54" s="218"/>
      <c r="OEG54" s="218"/>
      <c r="OEH54" s="218"/>
      <c r="OEI54" s="218"/>
      <c r="OEJ54" s="218"/>
      <c r="OEK54" s="218"/>
      <c r="OEL54" s="218"/>
      <c r="OEM54" s="218"/>
      <c r="OEN54" s="218"/>
      <c r="OEO54" s="218"/>
      <c r="OEP54" s="218"/>
      <c r="OEQ54" s="218"/>
      <c r="OER54" s="218"/>
      <c r="OES54" s="218"/>
      <c r="OET54" s="218"/>
      <c r="OEU54" s="218"/>
      <c r="OEV54" s="218"/>
      <c r="OEW54" s="218"/>
      <c r="OEX54" s="218"/>
      <c r="OEY54" s="218"/>
      <c r="OEZ54" s="218"/>
      <c r="OFA54" s="218"/>
      <c r="OFB54" s="218"/>
      <c r="OFC54" s="218"/>
      <c r="OFD54" s="218"/>
      <c r="OFE54" s="218"/>
      <c r="OFF54" s="218"/>
      <c r="OFG54" s="218"/>
      <c r="OFH54" s="218"/>
      <c r="OFI54" s="218"/>
      <c r="OFJ54" s="218"/>
      <c r="OFK54" s="218"/>
      <c r="OFL54" s="218"/>
      <c r="OFM54" s="218"/>
      <c r="OFN54" s="218"/>
      <c r="OFO54" s="218"/>
      <c r="OFP54" s="218"/>
      <c r="OFQ54" s="218"/>
      <c r="OFR54" s="218"/>
      <c r="OFS54" s="218"/>
      <c r="OFT54" s="218"/>
      <c r="OFU54" s="218"/>
      <c r="OFV54" s="218"/>
      <c r="OFW54" s="218"/>
      <c r="OFX54" s="218"/>
      <c r="OFY54" s="218"/>
      <c r="OFZ54" s="218"/>
      <c r="OGA54" s="218"/>
      <c r="OGB54" s="218"/>
      <c r="OGC54" s="218"/>
      <c r="OGD54" s="218"/>
      <c r="OGE54" s="218"/>
      <c r="OGF54" s="218"/>
      <c r="OGG54" s="218"/>
      <c r="OGH54" s="218"/>
      <c r="OGI54" s="218"/>
      <c r="OGJ54" s="218"/>
      <c r="OGK54" s="218"/>
      <c r="OGL54" s="218"/>
      <c r="OGM54" s="218"/>
      <c r="OGN54" s="218"/>
      <c r="OGO54" s="218"/>
      <c r="OGP54" s="218"/>
      <c r="OGQ54" s="218"/>
      <c r="OGR54" s="218"/>
      <c r="OGS54" s="218"/>
      <c r="OGT54" s="218"/>
      <c r="OGU54" s="218"/>
      <c r="OGV54" s="218"/>
      <c r="OGW54" s="218"/>
      <c r="OGX54" s="218"/>
      <c r="OGY54" s="218"/>
      <c r="OGZ54" s="218"/>
      <c r="OHA54" s="218"/>
      <c r="OHB54" s="218"/>
      <c r="OHC54" s="218"/>
      <c r="OHD54" s="218"/>
      <c r="OHE54" s="218"/>
      <c r="OHF54" s="218"/>
      <c r="OHG54" s="218"/>
      <c r="OHH54" s="218"/>
      <c r="OHI54" s="218"/>
      <c r="OHJ54" s="218"/>
      <c r="OHK54" s="218"/>
      <c r="OHL54" s="218"/>
      <c r="OHM54" s="218"/>
      <c r="OHN54" s="218"/>
      <c r="OHO54" s="218"/>
      <c r="OHP54" s="218"/>
      <c r="OHQ54" s="218"/>
      <c r="OHR54" s="218"/>
      <c r="OHS54" s="218"/>
      <c r="OHT54" s="218"/>
      <c r="OHU54" s="218"/>
      <c r="OHV54" s="218"/>
      <c r="OHW54" s="218"/>
      <c r="OHX54" s="218"/>
      <c r="OHY54" s="218"/>
      <c r="OHZ54" s="218"/>
      <c r="OIA54" s="218"/>
      <c r="OIB54" s="218"/>
      <c r="OIC54" s="218"/>
      <c r="OID54" s="218"/>
      <c r="OIE54" s="218"/>
      <c r="OIF54" s="218"/>
      <c r="OIG54" s="218"/>
      <c r="OIH54" s="218"/>
      <c r="OII54" s="218"/>
      <c r="OIJ54" s="218"/>
      <c r="OIK54" s="218"/>
      <c r="OIL54" s="218"/>
      <c r="OIM54" s="218"/>
      <c r="OIN54" s="218"/>
      <c r="OIO54" s="218"/>
      <c r="OIP54" s="218"/>
      <c r="OIQ54" s="218"/>
      <c r="OIR54" s="218"/>
      <c r="OIS54" s="218"/>
      <c r="OIT54" s="218"/>
      <c r="OIU54" s="218"/>
      <c r="OIV54" s="218"/>
      <c r="OIW54" s="218"/>
      <c r="OIX54" s="218"/>
      <c r="OIY54" s="218"/>
      <c r="OIZ54" s="218"/>
      <c r="OJA54" s="218"/>
      <c r="OJB54" s="218"/>
      <c r="OJC54" s="218"/>
      <c r="OJD54" s="218"/>
      <c r="OJE54" s="218"/>
      <c r="OJF54" s="218"/>
      <c r="OJG54" s="218"/>
      <c r="OJH54" s="218"/>
      <c r="OJI54" s="218"/>
      <c r="OJJ54" s="218"/>
      <c r="OJK54" s="218"/>
      <c r="OJL54" s="218"/>
      <c r="OJM54" s="218"/>
      <c r="OJN54" s="218"/>
      <c r="OJO54" s="218"/>
      <c r="OJP54" s="218"/>
      <c r="OJQ54" s="218"/>
      <c r="OJR54" s="218"/>
      <c r="OJS54" s="218"/>
      <c r="OJT54" s="218"/>
      <c r="OJU54" s="218"/>
      <c r="OJV54" s="218"/>
      <c r="OJW54" s="218"/>
      <c r="OJX54" s="218"/>
      <c r="OJY54" s="218"/>
      <c r="OJZ54" s="218"/>
      <c r="OKA54" s="218"/>
      <c r="OKB54" s="218"/>
      <c r="OKC54" s="218"/>
      <c r="OKD54" s="218"/>
      <c r="OKE54" s="218"/>
      <c r="OKF54" s="218"/>
      <c r="OKG54" s="218"/>
      <c r="OKH54" s="218"/>
      <c r="OKI54" s="218"/>
      <c r="OKJ54" s="218"/>
      <c r="OKK54" s="218"/>
      <c r="OKL54" s="218"/>
      <c r="OKM54" s="218"/>
      <c r="OKN54" s="218"/>
      <c r="OKO54" s="218"/>
      <c r="OKP54" s="218"/>
      <c r="OKQ54" s="218"/>
      <c r="OKR54" s="218"/>
      <c r="OKS54" s="218"/>
      <c r="OKT54" s="218"/>
      <c r="OKU54" s="218"/>
      <c r="OKV54" s="218"/>
      <c r="OKW54" s="218"/>
      <c r="OKX54" s="218"/>
      <c r="OKY54" s="218"/>
      <c r="OKZ54" s="218"/>
      <c r="OLA54" s="218"/>
      <c r="OLB54" s="218"/>
      <c r="OLC54" s="218"/>
      <c r="OLD54" s="218"/>
      <c r="OLE54" s="218"/>
      <c r="OLF54" s="218"/>
      <c r="OLG54" s="218"/>
      <c r="OLH54" s="218"/>
      <c r="OLI54" s="218"/>
      <c r="OLJ54" s="218"/>
      <c r="OLK54" s="218"/>
      <c r="OLL54" s="218"/>
      <c r="OLM54" s="218"/>
      <c r="OLN54" s="218"/>
      <c r="OLO54" s="218"/>
      <c r="OLP54" s="218"/>
      <c r="OLQ54" s="218"/>
      <c r="OLR54" s="218"/>
      <c r="OLS54" s="218"/>
      <c r="OLT54" s="218"/>
      <c r="OLU54" s="218"/>
      <c r="OLV54" s="218"/>
      <c r="OLW54" s="218"/>
      <c r="OLX54" s="218"/>
      <c r="OLY54" s="218"/>
      <c r="OLZ54" s="218"/>
      <c r="OMA54" s="218"/>
      <c r="OMB54" s="218"/>
      <c r="OMC54" s="218"/>
      <c r="OMD54" s="218"/>
      <c r="OME54" s="218"/>
      <c r="OMF54" s="218"/>
      <c r="OMG54" s="218"/>
      <c r="OMH54" s="218"/>
      <c r="OMI54" s="218"/>
      <c r="OMJ54" s="218"/>
      <c r="OMK54" s="218"/>
      <c r="OML54" s="218"/>
      <c r="OMM54" s="218"/>
      <c r="OMN54" s="218"/>
      <c r="OMO54" s="218"/>
      <c r="OMP54" s="218"/>
      <c r="OMQ54" s="218"/>
      <c r="OMR54" s="218"/>
      <c r="OMS54" s="218"/>
      <c r="OMT54" s="218"/>
      <c r="OMU54" s="218"/>
      <c r="OMV54" s="218"/>
      <c r="OMW54" s="218"/>
      <c r="OMX54" s="218"/>
      <c r="OMY54" s="218"/>
      <c r="OMZ54" s="218"/>
      <c r="ONA54" s="218"/>
      <c r="ONB54" s="218"/>
      <c r="ONC54" s="218"/>
      <c r="OND54" s="218"/>
      <c r="ONE54" s="218"/>
      <c r="ONF54" s="218"/>
      <c r="ONG54" s="218"/>
      <c r="ONH54" s="218"/>
      <c r="ONI54" s="218"/>
      <c r="ONJ54" s="218"/>
      <c r="ONK54" s="218"/>
      <c r="ONL54" s="218"/>
      <c r="ONM54" s="218"/>
      <c r="ONN54" s="218"/>
      <c r="ONO54" s="218"/>
      <c r="ONP54" s="218"/>
      <c r="ONQ54" s="218"/>
      <c r="ONR54" s="218"/>
      <c r="ONS54" s="218"/>
      <c r="ONT54" s="218"/>
      <c r="ONU54" s="218"/>
      <c r="ONV54" s="218"/>
      <c r="ONW54" s="218"/>
      <c r="ONX54" s="218"/>
      <c r="ONY54" s="218"/>
      <c r="ONZ54" s="218"/>
      <c r="OOA54" s="218"/>
      <c r="OOB54" s="218"/>
      <c r="OOC54" s="218"/>
      <c r="OOD54" s="218"/>
      <c r="OOE54" s="218"/>
      <c r="OOF54" s="218"/>
      <c r="OOG54" s="218"/>
      <c r="OOH54" s="218"/>
      <c r="OOI54" s="218"/>
      <c r="OOJ54" s="218"/>
      <c r="OOK54" s="218"/>
      <c r="OOL54" s="218"/>
      <c r="OOM54" s="218"/>
      <c r="OON54" s="218"/>
      <c r="OOO54" s="218"/>
      <c r="OOP54" s="218"/>
      <c r="OOQ54" s="218"/>
      <c r="OOR54" s="218"/>
      <c r="OOS54" s="218"/>
      <c r="OOT54" s="218"/>
      <c r="OOU54" s="218"/>
      <c r="OOV54" s="218"/>
      <c r="OOW54" s="218"/>
      <c r="OOX54" s="218"/>
      <c r="OOY54" s="218"/>
      <c r="OOZ54" s="218"/>
      <c r="OPA54" s="218"/>
      <c r="OPB54" s="218"/>
      <c r="OPC54" s="218"/>
      <c r="OPD54" s="218"/>
      <c r="OPE54" s="218"/>
      <c r="OPF54" s="218"/>
      <c r="OPG54" s="218"/>
      <c r="OPH54" s="218"/>
      <c r="OPI54" s="218"/>
      <c r="OPJ54" s="218"/>
      <c r="OPK54" s="218"/>
      <c r="OPL54" s="218"/>
      <c r="OPM54" s="218"/>
      <c r="OPN54" s="218"/>
      <c r="OPO54" s="218"/>
      <c r="OPP54" s="218"/>
      <c r="OPQ54" s="218"/>
      <c r="OPR54" s="218"/>
      <c r="OPS54" s="218"/>
      <c r="OPT54" s="218"/>
      <c r="OPU54" s="218"/>
      <c r="OPV54" s="218"/>
      <c r="OPW54" s="218"/>
      <c r="OPX54" s="218"/>
      <c r="OPY54" s="218"/>
      <c r="OPZ54" s="218"/>
      <c r="OQA54" s="218"/>
      <c r="OQB54" s="218"/>
      <c r="OQC54" s="218"/>
      <c r="OQD54" s="218"/>
      <c r="OQE54" s="218"/>
      <c r="OQF54" s="218"/>
      <c r="OQG54" s="218"/>
      <c r="OQH54" s="218"/>
      <c r="OQI54" s="218"/>
      <c r="OQJ54" s="218"/>
      <c r="OQK54" s="218"/>
      <c r="OQL54" s="218"/>
      <c r="OQM54" s="218"/>
      <c r="OQN54" s="218"/>
      <c r="OQO54" s="218"/>
      <c r="OQP54" s="218"/>
      <c r="OQQ54" s="218"/>
      <c r="OQR54" s="218"/>
      <c r="OQS54" s="218"/>
      <c r="OQT54" s="218"/>
      <c r="OQU54" s="218"/>
      <c r="OQV54" s="218"/>
      <c r="OQW54" s="218"/>
      <c r="OQX54" s="218"/>
      <c r="OQY54" s="218"/>
      <c r="OQZ54" s="218"/>
      <c r="ORA54" s="218"/>
      <c r="ORB54" s="218"/>
      <c r="ORC54" s="218"/>
      <c r="ORD54" s="218"/>
      <c r="ORE54" s="218"/>
      <c r="ORF54" s="218"/>
      <c r="ORG54" s="218"/>
      <c r="ORH54" s="218"/>
      <c r="ORI54" s="218"/>
      <c r="ORJ54" s="218"/>
      <c r="ORK54" s="218"/>
      <c r="ORL54" s="218"/>
      <c r="ORM54" s="218"/>
      <c r="ORN54" s="218"/>
      <c r="ORO54" s="218"/>
      <c r="ORP54" s="218"/>
      <c r="ORQ54" s="218"/>
      <c r="ORR54" s="218"/>
      <c r="ORS54" s="218"/>
      <c r="ORT54" s="218"/>
      <c r="ORU54" s="218"/>
      <c r="ORV54" s="218"/>
      <c r="ORW54" s="218"/>
      <c r="ORX54" s="218"/>
      <c r="ORY54" s="218"/>
      <c r="ORZ54" s="218"/>
      <c r="OSA54" s="218"/>
      <c r="OSB54" s="218"/>
      <c r="OSC54" s="218"/>
      <c r="OSD54" s="218"/>
      <c r="OSE54" s="218"/>
      <c r="OSF54" s="218"/>
      <c r="OSG54" s="218"/>
      <c r="OSH54" s="218"/>
      <c r="OSI54" s="218"/>
      <c r="OSJ54" s="218"/>
      <c r="OSK54" s="218"/>
      <c r="OSL54" s="218"/>
      <c r="OSM54" s="218"/>
      <c r="OSN54" s="218"/>
      <c r="OSO54" s="218"/>
      <c r="OSP54" s="218"/>
      <c r="OSQ54" s="218"/>
      <c r="OSR54" s="218"/>
      <c r="OSS54" s="218"/>
      <c r="OST54" s="218"/>
      <c r="OSU54" s="218"/>
      <c r="OSV54" s="218"/>
      <c r="OSW54" s="218"/>
      <c r="OSX54" s="218"/>
      <c r="OSY54" s="218"/>
      <c r="OSZ54" s="218"/>
      <c r="OTA54" s="218"/>
      <c r="OTB54" s="218"/>
      <c r="OTC54" s="218"/>
      <c r="OTD54" s="218"/>
      <c r="OTE54" s="218"/>
      <c r="OTF54" s="218"/>
      <c r="OTG54" s="218"/>
      <c r="OTH54" s="218"/>
      <c r="OTI54" s="218"/>
      <c r="OTJ54" s="218"/>
      <c r="OTK54" s="218"/>
      <c r="OTL54" s="218"/>
      <c r="OTM54" s="218"/>
      <c r="OTN54" s="218"/>
      <c r="OTO54" s="218"/>
      <c r="OTP54" s="218"/>
      <c r="OTQ54" s="218"/>
      <c r="OTR54" s="218"/>
      <c r="OTS54" s="218"/>
      <c r="OTT54" s="218"/>
      <c r="OTU54" s="218"/>
      <c r="OTV54" s="218"/>
      <c r="OTW54" s="218"/>
      <c r="OTX54" s="218"/>
      <c r="OTY54" s="218"/>
      <c r="OTZ54" s="218"/>
      <c r="OUA54" s="218"/>
      <c r="OUB54" s="218"/>
      <c r="OUC54" s="218"/>
      <c r="OUD54" s="218"/>
      <c r="OUE54" s="218"/>
      <c r="OUF54" s="218"/>
      <c r="OUG54" s="218"/>
      <c r="OUH54" s="218"/>
      <c r="OUI54" s="218"/>
      <c r="OUJ54" s="218"/>
      <c r="OUK54" s="218"/>
      <c r="OUL54" s="218"/>
      <c r="OUM54" s="218"/>
      <c r="OUN54" s="218"/>
      <c r="OUO54" s="218"/>
      <c r="OUP54" s="218"/>
      <c r="OUQ54" s="218"/>
      <c r="OUR54" s="218"/>
      <c r="OUS54" s="218"/>
      <c r="OUT54" s="218"/>
      <c r="OUU54" s="218"/>
      <c r="OUV54" s="218"/>
      <c r="OUW54" s="218"/>
      <c r="OUX54" s="218"/>
      <c r="OUY54" s="218"/>
      <c r="OUZ54" s="218"/>
      <c r="OVA54" s="218"/>
      <c r="OVB54" s="218"/>
      <c r="OVC54" s="218"/>
      <c r="OVD54" s="218"/>
      <c r="OVE54" s="218"/>
      <c r="OVF54" s="218"/>
      <c r="OVG54" s="218"/>
      <c r="OVH54" s="218"/>
      <c r="OVI54" s="218"/>
      <c r="OVJ54" s="218"/>
      <c r="OVK54" s="218"/>
      <c r="OVL54" s="218"/>
      <c r="OVM54" s="218"/>
      <c r="OVN54" s="218"/>
      <c r="OVO54" s="218"/>
      <c r="OVP54" s="218"/>
      <c r="OVQ54" s="218"/>
      <c r="OVR54" s="218"/>
      <c r="OVS54" s="218"/>
      <c r="OVT54" s="218"/>
      <c r="OVU54" s="218"/>
      <c r="OVV54" s="218"/>
      <c r="OVW54" s="218"/>
      <c r="OVX54" s="218"/>
      <c r="OVY54" s="218"/>
      <c r="OVZ54" s="218"/>
      <c r="OWA54" s="218"/>
      <c r="OWB54" s="218"/>
      <c r="OWC54" s="218"/>
      <c r="OWD54" s="218"/>
      <c r="OWE54" s="218"/>
      <c r="OWF54" s="218"/>
      <c r="OWG54" s="218"/>
      <c r="OWH54" s="218"/>
      <c r="OWI54" s="218"/>
      <c r="OWJ54" s="218"/>
      <c r="OWK54" s="218"/>
      <c r="OWL54" s="218"/>
      <c r="OWM54" s="218"/>
      <c r="OWN54" s="218"/>
      <c r="OWO54" s="218"/>
      <c r="OWP54" s="218"/>
      <c r="OWQ54" s="218"/>
      <c r="OWR54" s="218"/>
      <c r="OWS54" s="218"/>
      <c r="OWT54" s="218"/>
      <c r="OWU54" s="218"/>
      <c r="OWV54" s="218"/>
      <c r="OWW54" s="218"/>
      <c r="OWX54" s="218"/>
      <c r="OWY54" s="218"/>
      <c r="OWZ54" s="218"/>
      <c r="OXA54" s="218"/>
      <c r="OXB54" s="218"/>
      <c r="OXC54" s="218"/>
      <c r="OXD54" s="218"/>
      <c r="OXE54" s="218"/>
      <c r="OXF54" s="218"/>
      <c r="OXG54" s="218"/>
      <c r="OXH54" s="218"/>
      <c r="OXI54" s="218"/>
      <c r="OXJ54" s="218"/>
      <c r="OXK54" s="218"/>
      <c r="OXL54" s="218"/>
      <c r="OXM54" s="218"/>
      <c r="OXN54" s="218"/>
      <c r="OXO54" s="218"/>
      <c r="OXP54" s="218"/>
      <c r="OXQ54" s="218"/>
      <c r="OXR54" s="218"/>
      <c r="OXS54" s="218"/>
      <c r="OXT54" s="218"/>
      <c r="OXU54" s="218"/>
      <c r="OXV54" s="218"/>
      <c r="OXW54" s="218"/>
      <c r="OXX54" s="218"/>
      <c r="OXY54" s="218"/>
      <c r="OXZ54" s="218"/>
      <c r="OYA54" s="218"/>
      <c r="OYB54" s="218"/>
      <c r="OYC54" s="218"/>
      <c r="OYD54" s="218"/>
      <c r="OYE54" s="218"/>
      <c r="OYF54" s="218"/>
      <c r="OYG54" s="218"/>
      <c r="OYH54" s="218"/>
      <c r="OYI54" s="218"/>
      <c r="OYJ54" s="218"/>
      <c r="OYK54" s="218"/>
      <c r="OYL54" s="218"/>
      <c r="OYM54" s="218"/>
      <c r="OYN54" s="218"/>
      <c r="OYO54" s="218"/>
      <c r="OYP54" s="218"/>
      <c r="OYQ54" s="218"/>
      <c r="OYR54" s="218"/>
      <c r="OYS54" s="218"/>
      <c r="OYT54" s="218"/>
      <c r="OYU54" s="218"/>
      <c r="OYV54" s="218"/>
      <c r="OYW54" s="218"/>
      <c r="OYX54" s="218"/>
      <c r="OYY54" s="218"/>
      <c r="OYZ54" s="218"/>
      <c r="OZA54" s="218"/>
      <c r="OZB54" s="218"/>
      <c r="OZC54" s="218"/>
      <c r="OZD54" s="218"/>
      <c r="OZE54" s="218"/>
      <c r="OZF54" s="218"/>
      <c r="OZG54" s="218"/>
      <c r="OZH54" s="218"/>
      <c r="OZI54" s="218"/>
      <c r="OZJ54" s="218"/>
      <c r="OZK54" s="218"/>
      <c r="OZL54" s="218"/>
      <c r="OZM54" s="218"/>
      <c r="OZN54" s="218"/>
      <c r="OZO54" s="218"/>
      <c r="OZP54" s="218"/>
      <c r="OZQ54" s="218"/>
      <c r="OZR54" s="218"/>
      <c r="OZS54" s="218"/>
      <c r="OZT54" s="218"/>
      <c r="OZU54" s="218"/>
      <c r="OZV54" s="218"/>
      <c r="OZW54" s="218"/>
      <c r="OZX54" s="218"/>
      <c r="OZY54" s="218"/>
      <c r="OZZ54" s="218"/>
      <c r="PAA54" s="218"/>
      <c r="PAB54" s="218"/>
      <c r="PAC54" s="218"/>
      <c r="PAD54" s="218"/>
      <c r="PAE54" s="218"/>
      <c r="PAF54" s="218"/>
      <c r="PAG54" s="218"/>
      <c r="PAH54" s="218"/>
      <c r="PAI54" s="218"/>
      <c r="PAJ54" s="218"/>
      <c r="PAK54" s="218"/>
      <c r="PAL54" s="218"/>
      <c r="PAM54" s="218"/>
      <c r="PAN54" s="218"/>
      <c r="PAO54" s="218"/>
      <c r="PAP54" s="218"/>
      <c r="PAQ54" s="218"/>
      <c r="PAR54" s="218"/>
      <c r="PAS54" s="218"/>
      <c r="PAT54" s="218"/>
      <c r="PAU54" s="218"/>
      <c r="PAV54" s="218"/>
      <c r="PAW54" s="218"/>
      <c r="PAX54" s="218"/>
      <c r="PAY54" s="218"/>
      <c r="PAZ54" s="218"/>
      <c r="PBA54" s="218"/>
      <c r="PBB54" s="218"/>
      <c r="PBC54" s="218"/>
      <c r="PBD54" s="218"/>
      <c r="PBE54" s="218"/>
      <c r="PBF54" s="218"/>
      <c r="PBG54" s="218"/>
      <c r="PBH54" s="218"/>
      <c r="PBI54" s="218"/>
      <c r="PBJ54" s="218"/>
      <c r="PBK54" s="218"/>
      <c r="PBL54" s="218"/>
      <c r="PBM54" s="218"/>
      <c r="PBN54" s="218"/>
      <c r="PBO54" s="218"/>
      <c r="PBP54" s="218"/>
      <c r="PBQ54" s="218"/>
      <c r="PBR54" s="218"/>
      <c r="PBS54" s="218"/>
      <c r="PBT54" s="218"/>
      <c r="PBU54" s="218"/>
      <c r="PBV54" s="218"/>
      <c r="PBW54" s="218"/>
      <c r="PBX54" s="218"/>
      <c r="PBY54" s="218"/>
      <c r="PBZ54" s="218"/>
      <c r="PCA54" s="218"/>
      <c r="PCB54" s="218"/>
      <c r="PCC54" s="218"/>
      <c r="PCD54" s="218"/>
      <c r="PCE54" s="218"/>
      <c r="PCF54" s="218"/>
      <c r="PCG54" s="218"/>
      <c r="PCH54" s="218"/>
      <c r="PCI54" s="218"/>
      <c r="PCJ54" s="218"/>
      <c r="PCK54" s="218"/>
      <c r="PCL54" s="218"/>
      <c r="PCM54" s="218"/>
      <c r="PCN54" s="218"/>
      <c r="PCO54" s="218"/>
      <c r="PCP54" s="218"/>
      <c r="PCQ54" s="218"/>
      <c r="PCR54" s="218"/>
      <c r="PCS54" s="218"/>
      <c r="PCT54" s="218"/>
      <c r="PCU54" s="218"/>
      <c r="PCV54" s="218"/>
      <c r="PCW54" s="218"/>
      <c r="PCX54" s="218"/>
      <c r="PCY54" s="218"/>
      <c r="PCZ54" s="218"/>
      <c r="PDA54" s="218"/>
      <c r="PDB54" s="218"/>
      <c r="PDC54" s="218"/>
      <c r="PDD54" s="218"/>
      <c r="PDE54" s="218"/>
      <c r="PDF54" s="218"/>
      <c r="PDG54" s="218"/>
      <c r="PDH54" s="218"/>
      <c r="PDI54" s="218"/>
      <c r="PDJ54" s="218"/>
      <c r="PDK54" s="218"/>
      <c r="PDL54" s="218"/>
      <c r="PDM54" s="218"/>
      <c r="PDN54" s="218"/>
      <c r="PDO54" s="218"/>
      <c r="PDP54" s="218"/>
      <c r="PDQ54" s="218"/>
      <c r="PDR54" s="218"/>
      <c r="PDS54" s="218"/>
      <c r="PDT54" s="218"/>
      <c r="PDU54" s="218"/>
      <c r="PDV54" s="218"/>
      <c r="PDW54" s="218"/>
      <c r="PDX54" s="218"/>
      <c r="PDY54" s="218"/>
      <c r="PDZ54" s="218"/>
      <c r="PEA54" s="218"/>
      <c r="PEB54" s="218"/>
      <c r="PEC54" s="218"/>
      <c r="PED54" s="218"/>
      <c r="PEE54" s="218"/>
      <c r="PEF54" s="218"/>
      <c r="PEG54" s="218"/>
      <c r="PEH54" s="218"/>
      <c r="PEI54" s="218"/>
      <c r="PEJ54" s="218"/>
      <c r="PEK54" s="218"/>
      <c r="PEL54" s="218"/>
      <c r="PEM54" s="218"/>
      <c r="PEN54" s="218"/>
      <c r="PEO54" s="218"/>
      <c r="PEP54" s="218"/>
      <c r="PEQ54" s="218"/>
      <c r="PER54" s="218"/>
      <c r="PES54" s="218"/>
      <c r="PET54" s="218"/>
      <c r="PEU54" s="218"/>
      <c r="PEV54" s="218"/>
      <c r="PEW54" s="218"/>
      <c r="PEX54" s="218"/>
      <c r="PEY54" s="218"/>
      <c r="PEZ54" s="218"/>
      <c r="PFA54" s="218"/>
      <c r="PFB54" s="218"/>
      <c r="PFC54" s="218"/>
      <c r="PFD54" s="218"/>
      <c r="PFE54" s="218"/>
      <c r="PFF54" s="218"/>
      <c r="PFG54" s="218"/>
      <c r="PFH54" s="218"/>
      <c r="PFI54" s="218"/>
      <c r="PFJ54" s="218"/>
      <c r="PFK54" s="218"/>
      <c r="PFL54" s="218"/>
      <c r="PFM54" s="218"/>
      <c r="PFN54" s="218"/>
      <c r="PFO54" s="218"/>
      <c r="PFP54" s="218"/>
      <c r="PFQ54" s="218"/>
      <c r="PFR54" s="218"/>
      <c r="PFS54" s="218"/>
      <c r="PFT54" s="218"/>
      <c r="PFU54" s="218"/>
      <c r="PFV54" s="218"/>
      <c r="PFW54" s="218"/>
      <c r="PFX54" s="218"/>
      <c r="PFY54" s="218"/>
      <c r="PFZ54" s="218"/>
      <c r="PGA54" s="218"/>
      <c r="PGB54" s="218"/>
      <c r="PGC54" s="218"/>
      <c r="PGD54" s="218"/>
      <c r="PGE54" s="218"/>
      <c r="PGF54" s="218"/>
      <c r="PGG54" s="218"/>
      <c r="PGH54" s="218"/>
      <c r="PGI54" s="218"/>
      <c r="PGJ54" s="218"/>
      <c r="PGK54" s="218"/>
      <c r="PGL54" s="218"/>
      <c r="PGM54" s="218"/>
      <c r="PGN54" s="218"/>
      <c r="PGO54" s="218"/>
      <c r="PGP54" s="218"/>
      <c r="PGQ54" s="218"/>
      <c r="PGR54" s="218"/>
      <c r="PGS54" s="218"/>
      <c r="PGT54" s="218"/>
      <c r="PGU54" s="218"/>
      <c r="PGV54" s="218"/>
      <c r="PGW54" s="218"/>
      <c r="PGX54" s="218"/>
      <c r="PGY54" s="218"/>
      <c r="PGZ54" s="218"/>
      <c r="PHA54" s="218"/>
      <c r="PHB54" s="218"/>
      <c r="PHC54" s="218"/>
      <c r="PHD54" s="218"/>
      <c r="PHE54" s="218"/>
      <c r="PHF54" s="218"/>
      <c r="PHG54" s="218"/>
      <c r="PHH54" s="218"/>
      <c r="PHI54" s="218"/>
      <c r="PHJ54" s="218"/>
      <c r="PHK54" s="218"/>
      <c r="PHL54" s="218"/>
      <c r="PHM54" s="218"/>
      <c r="PHN54" s="218"/>
      <c r="PHO54" s="218"/>
      <c r="PHP54" s="218"/>
      <c r="PHQ54" s="218"/>
      <c r="PHR54" s="218"/>
      <c r="PHS54" s="218"/>
      <c r="PHT54" s="218"/>
      <c r="PHU54" s="218"/>
      <c r="PHV54" s="218"/>
      <c r="PHW54" s="218"/>
      <c r="PHX54" s="218"/>
      <c r="PHY54" s="218"/>
      <c r="PHZ54" s="218"/>
      <c r="PIA54" s="218"/>
      <c r="PIB54" s="218"/>
      <c r="PIC54" s="218"/>
      <c r="PID54" s="218"/>
      <c r="PIE54" s="218"/>
      <c r="PIF54" s="218"/>
      <c r="PIG54" s="218"/>
      <c r="PIH54" s="218"/>
      <c r="PII54" s="218"/>
      <c r="PIJ54" s="218"/>
      <c r="PIK54" s="218"/>
      <c r="PIL54" s="218"/>
      <c r="PIM54" s="218"/>
      <c r="PIN54" s="218"/>
      <c r="PIO54" s="218"/>
      <c r="PIP54" s="218"/>
      <c r="PIQ54" s="218"/>
      <c r="PIR54" s="218"/>
      <c r="PIS54" s="218"/>
      <c r="PIT54" s="218"/>
      <c r="PIU54" s="218"/>
      <c r="PIV54" s="218"/>
      <c r="PIW54" s="218"/>
      <c r="PIX54" s="218"/>
      <c r="PIY54" s="218"/>
      <c r="PIZ54" s="218"/>
      <c r="PJA54" s="218"/>
      <c r="PJB54" s="218"/>
      <c r="PJC54" s="218"/>
      <c r="PJD54" s="218"/>
      <c r="PJE54" s="218"/>
      <c r="PJF54" s="218"/>
      <c r="PJG54" s="218"/>
      <c r="PJH54" s="218"/>
      <c r="PJI54" s="218"/>
      <c r="PJJ54" s="218"/>
      <c r="PJK54" s="218"/>
      <c r="PJL54" s="218"/>
      <c r="PJM54" s="218"/>
      <c r="PJN54" s="218"/>
      <c r="PJO54" s="218"/>
      <c r="PJP54" s="218"/>
      <c r="PJQ54" s="218"/>
      <c r="PJR54" s="218"/>
      <c r="PJS54" s="218"/>
      <c r="PJT54" s="218"/>
      <c r="PJU54" s="218"/>
      <c r="PJV54" s="218"/>
      <c r="PJW54" s="218"/>
      <c r="PJX54" s="218"/>
      <c r="PJY54" s="218"/>
      <c r="PJZ54" s="218"/>
      <c r="PKA54" s="218"/>
      <c r="PKB54" s="218"/>
      <c r="PKC54" s="218"/>
      <c r="PKD54" s="218"/>
      <c r="PKE54" s="218"/>
      <c r="PKF54" s="218"/>
      <c r="PKG54" s="218"/>
      <c r="PKH54" s="218"/>
      <c r="PKI54" s="218"/>
      <c r="PKJ54" s="218"/>
      <c r="PKK54" s="218"/>
      <c r="PKL54" s="218"/>
      <c r="PKM54" s="218"/>
      <c r="PKN54" s="218"/>
      <c r="PKO54" s="218"/>
      <c r="PKP54" s="218"/>
      <c r="PKQ54" s="218"/>
      <c r="PKR54" s="218"/>
      <c r="PKS54" s="218"/>
      <c r="PKT54" s="218"/>
      <c r="PKU54" s="218"/>
      <c r="PKV54" s="218"/>
      <c r="PKW54" s="218"/>
      <c r="PKX54" s="218"/>
      <c r="PKY54" s="218"/>
      <c r="PKZ54" s="218"/>
      <c r="PLA54" s="218"/>
      <c r="PLB54" s="218"/>
      <c r="PLC54" s="218"/>
      <c r="PLD54" s="218"/>
      <c r="PLE54" s="218"/>
      <c r="PLF54" s="218"/>
      <c r="PLG54" s="218"/>
      <c r="PLH54" s="218"/>
      <c r="PLI54" s="218"/>
      <c r="PLJ54" s="218"/>
      <c r="PLK54" s="218"/>
      <c r="PLL54" s="218"/>
      <c r="PLM54" s="218"/>
      <c r="PLN54" s="218"/>
      <c r="PLO54" s="218"/>
      <c r="PLP54" s="218"/>
      <c r="PLQ54" s="218"/>
      <c r="PLR54" s="218"/>
      <c r="PLS54" s="218"/>
      <c r="PLT54" s="218"/>
      <c r="PLU54" s="218"/>
      <c r="PLV54" s="218"/>
      <c r="PLW54" s="218"/>
      <c r="PLX54" s="218"/>
      <c r="PLY54" s="218"/>
      <c r="PLZ54" s="218"/>
      <c r="PMA54" s="218"/>
      <c r="PMB54" s="218"/>
      <c r="PMC54" s="218"/>
      <c r="PMD54" s="218"/>
      <c r="PME54" s="218"/>
      <c r="PMF54" s="218"/>
      <c r="PMG54" s="218"/>
      <c r="PMH54" s="218"/>
      <c r="PMI54" s="218"/>
      <c r="PMJ54" s="218"/>
      <c r="PMK54" s="218"/>
      <c r="PML54" s="218"/>
      <c r="PMM54" s="218"/>
      <c r="PMN54" s="218"/>
      <c r="PMO54" s="218"/>
      <c r="PMP54" s="218"/>
      <c r="PMQ54" s="218"/>
      <c r="PMR54" s="218"/>
      <c r="PMS54" s="218"/>
      <c r="PMT54" s="218"/>
      <c r="PMU54" s="218"/>
      <c r="PMV54" s="218"/>
      <c r="PMW54" s="218"/>
      <c r="PMX54" s="218"/>
      <c r="PMY54" s="218"/>
      <c r="PMZ54" s="218"/>
      <c r="PNA54" s="218"/>
      <c r="PNB54" s="218"/>
      <c r="PNC54" s="218"/>
      <c r="PND54" s="218"/>
      <c r="PNE54" s="218"/>
      <c r="PNF54" s="218"/>
      <c r="PNG54" s="218"/>
      <c r="PNH54" s="218"/>
      <c r="PNI54" s="218"/>
      <c r="PNJ54" s="218"/>
      <c r="PNK54" s="218"/>
      <c r="PNL54" s="218"/>
      <c r="PNM54" s="218"/>
      <c r="PNN54" s="218"/>
      <c r="PNO54" s="218"/>
      <c r="PNP54" s="218"/>
      <c r="PNQ54" s="218"/>
      <c r="PNR54" s="218"/>
      <c r="PNS54" s="218"/>
      <c r="PNT54" s="218"/>
      <c r="PNU54" s="218"/>
      <c r="PNV54" s="218"/>
      <c r="PNW54" s="218"/>
      <c r="PNX54" s="218"/>
      <c r="PNY54" s="218"/>
      <c r="PNZ54" s="218"/>
      <c r="POA54" s="218"/>
      <c r="POB54" s="218"/>
      <c r="POC54" s="218"/>
      <c r="POD54" s="218"/>
      <c r="POE54" s="218"/>
      <c r="POF54" s="218"/>
      <c r="POG54" s="218"/>
      <c r="POH54" s="218"/>
      <c r="POI54" s="218"/>
      <c r="POJ54" s="218"/>
      <c r="POK54" s="218"/>
      <c r="POL54" s="218"/>
      <c r="POM54" s="218"/>
      <c r="PON54" s="218"/>
      <c r="POO54" s="218"/>
      <c r="POP54" s="218"/>
      <c r="POQ54" s="218"/>
      <c r="POR54" s="218"/>
      <c r="POS54" s="218"/>
      <c r="POT54" s="218"/>
      <c r="POU54" s="218"/>
      <c r="POV54" s="218"/>
      <c r="POW54" s="218"/>
      <c r="POX54" s="218"/>
      <c r="POY54" s="218"/>
      <c r="POZ54" s="218"/>
      <c r="PPA54" s="218"/>
      <c r="PPB54" s="218"/>
      <c r="PPC54" s="218"/>
      <c r="PPD54" s="218"/>
      <c r="PPE54" s="218"/>
      <c r="PPF54" s="218"/>
      <c r="PPG54" s="218"/>
      <c r="PPH54" s="218"/>
      <c r="PPI54" s="218"/>
      <c r="PPJ54" s="218"/>
      <c r="PPK54" s="218"/>
      <c r="PPL54" s="218"/>
      <c r="PPM54" s="218"/>
      <c r="PPN54" s="218"/>
      <c r="PPO54" s="218"/>
      <c r="PPP54" s="218"/>
      <c r="PPQ54" s="218"/>
      <c r="PPR54" s="218"/>
      <c r="PPS54" s="218"/>
      <c r="PPT54" s="218"/>
      <c r="PPU54" s="218"/>
      <c r="PPV54" s="218"/>
      <c r="PPW54" s="218"/>
      <c r="PPX54" s="218"/>
      <c r="PPY54" s="218"/>
      <c r="PPZ54" s="218"/>
      <c r="PQA54" s="218"/>
      <c r="PQB54" s="218"/>
      <c r="PQC54" s="218"/>
      <c r="PQD54" s="218"/>
      <c r="PQE54" s="218"/>
      <c r="PQF54" s="218"/>
      <c r="PQG54" s="218"/>
      <c r="PQH54" s="218"/>
      <c r="PQI54" s="218"/>
      <c r="PQJ54" s="218"/>
      <c r="PQK54" s="218"/>
      <c r="PQL54" s="218"/>
      <c r="PQM54" s="218"/>
      <c r="PQN54" s="218"/>
      <c r="PQO54" s="218"/>
      <c r="PQP54" s="218"/>
      <c r="PQQ54" s="218"/>
      <c r="PQR54" s="218"/>
      <c r="PQS54" s="218"/>
      <c r="PQT54" s="218"/>
      <c r="PQU54" s="218"/>
      <c r="PQV54" s="218"/>
      <c r="PQW54" s="218"/>
      <c r="PQX54" s="218"/>
      <c r="PQY54" s="218"/>
      <c r="PQZ54" s="218"/>
      <c r="PRA54" s="218"/>
      <c r="PRB54" s="218"/>
      <c r="PRC54" s="218"/>
      <c r="PRD54" s="218"/>
      <c r="PRE54" s="218"/>
      <c r="PRF54" s="218"/>
      <c r="PRG54" s="218"/>
      <c r="PRH54" s="218"/>
      <c r="PRI54" s="218"/>
      <c r="PRJ54" s="218"/>
      <c r="PRK54" s="218"/>
      <c r="PRL54" s="218"/>
      <c r="PRM54" s="218"/>
      <c r="PRN54" s="218"/>
      <c r="PRO54" s="218"/>
      <c r="PRP54" s="218"/>
      <c r="PRQ54" s="218"/>
      <c r="PRR54" s="218"/>
      <c r="PRS54" s="218"/>
      <c r="PRT54" s="218"/>
      <c r="PRU54" s="218"/>
      <c r="PRV54" s="218"/>
      <c r="PRW54" s="218"/>
      <c r="PRX54" s="218"/>
      <c r="PRY54" s="218"/>
      <c r="PRZ54" s="218"/>
      <c r="PSA54" s="218"/>
      <c r="PSB54" s="218"/>
      <c r="PSC54" s="218"/>
      <c r="PSD54" s="218"/>
      <c r="PSE54" s="218"/>
      <c r="PSF54" s="218"/>
      <c r="PSG54" s="218"/>
      <c r="PSH54" s="218"/>
      <c r="PSI54" s="218"/>
      <c r="PSJ54" s="218"/>
      <c r="PSK54" s="218"/>
      <c r="PSL54" s="218"/>
      <c r="PSM54" s="218"/>
      <c r="PSN54" s="218"/>
      <c r="PSO54" s="218"/>
      <c r="PSP54" s="218"/>
      <c r="PSQ54" s="218"/>
      <c r="PSR54" s="218"/>
      <c r="PSS54" s="218"/>
      <c r="PST54" s="218"/>
      <c r="PSU54" s="218"/>
      <c r="PSV54" s="218"/>
      <c r="PSW54" s="218"/>
      <c r="PSX54" s="218"/>
      <c r="PSY54" s="218"/>
      <c r="PSZ54" s="218"/>
      <c r="PTA54" s="218"/>
      <c r="PTB54" s="218"/>
      <c r="PTC54" s="218"/>
      <c r="PTD54" s="218"/>
      <c r="PTE54" s="218"/>
      <c r="PTF54" s="218"/>
      <c r="PTG54" s="218"/>
      <c r="PTH54" s="218"/>
      <c r="PTI54" s="218"/>
      <c r="PTJ54" s="218"/>
      <c r="PTK54" s="218"/>
      <c r="PTL54" s="218"/>
      <c r="PTM54" s="218"/>
      <c r="PTN54" s="218"/>
      <c r="PTO54" s="218"/>
      <c r="PTP54" s="218"/>
      <c r="PTQ54" s="218"/>
      <c r="PTR54" s="218"/>
      <c r="PTS54" s="218"/>
      <c r="PTT54" s="218"/>
      <c r="PTU54" s="218"/>
      <c r="PTV54" s="218"/>
      <c r="PTW54" s="218"/>
      <c r="PTX54" s="218"/>
      <c r="PTY54" s="218"/>
      <c r="PTZ54" s="218"/>
      <c r="PUA54" s="218"/>
      <c r="PUB54" s="218"/>
      <c r="PUC54" s="218"/>
      <c r="PUD54" s="218"/>
      <c r="PUE54" s="218"/>
      <c r="PUF54" s="218"/>
      <c r="PUG54" s="218"/>
      <c r="PUH54" s="218"/>
      <c r="PUI54" s="218"/>
      <c r="PUJ54" s="218"/>
      <c r="PUK54" s="218"/>
      <c r="PUL54" s="218"/>
      <c r="PUM54" s="218"/>
      <c r="PUN54" s="218"/>
      <c r="PUO54" s="218"/>
      <c r="PUP54" s="218"/>
      <c r="PUQ54" s="218"/>
      <c r="PUR54" s="218"/>
      <c r="PUS54" s="218"/>
      <c r="PUT54" s="218"/>
      <c r="PUU54" s="218"/>
      <c r="PUV54" s="218"/>
      <c r="PUW54" s="218"/>
      <c r="PUX54" s="218"/>
      <c r="PUY54" s="218"/>
      <c r="PUZ54" s="218"/>
      <c r="PVA54" s="218"/>
      <c r="PVB54" s="218"/>
      <c r="PVC54" s="218"/>
      <c r="PVD54" s="218"/>
      <c r="PVE54" s="218"/>
      <c r="PVF54" s="218"/>
      <c r="PVG54" s="218"/>
      <c r="PVH54" s="218"/>
      <c r="PVI54" s="218"/>
      <c r="PVJ54" s="218"/>
      <c r="PVK54" s="218"/>
      <c r="PVL54" s="218"/>
      <c r="PVM54" s="218"/>
      <c r="PVN54" s="218"/>
      <c r="PVO54" s="218"/>
      <c r="PVP54" s="218"/>
      <c r="PVQ54" s="218"/>
      <c r="PVR54" s="218"/>
      <c r="PVS54" s="218"/>
      <c r="PVT54" s="218"/>
      <c r="PVU54" s="218"/>
      <c r="PVV54" s="218"/>
      <c r="PVW54" s="218"/>
      <c r="PVX54" s="218"/>
      <c r="PVY54" s="218"/>
      <c r="PVZ54" s="218"/>
      <c r="PWA54" s="218"/>
      <c r="PWB54" s="218"/>
      <c r="PWC54" s="218"/>
      <c r="PWD54" s="218"/>
      <c r="PWE54" s="218"/>
      <c r="PWF54" s="218"/>
      <c r="PWG54" s="218"/>
      <c r="PWH54" s="218"/>
      <c r="PWI54" s="218"/>
      <c r="PWJ54" s="218"/>
      <c r="PWK54" s="218"/>
      <c r="PWL54" s="218"/>
      <c r="PWM54" s="218"/>
      <c r="PWN54" s="218"/>
      <c r="PWO54" s="218"/>
      <c r="PWP54" s="218"/>
      <c r="PWQ54" s="218"/>
      <c r="PWR54" s="218"/>
      <c r="PWS54" s="218"/>
      <c r="PWT54" s="218"/>
      <c r="PWU54" s="218"/>
      <c r="PWV54" s="218"/>
      <c r="PWW54" s="218"/>
      <c r="PWX54" s="218"/>
      <c r="PWY54" s="218"/>
      <c r="PWZ54" s="218"/>
      <c r="PXA54" s="218"/>
      <c r="PXB54" s="218"/>
      <c r="PXC54" s="218"/>
      <c r="PXD54" s="218"/>
      <c r="PXE54" s="218"/>
      <c r="PXF54" s="218"/>
      <c r="PXG54" s="218"/>
      <c r="PXH54" s="218"/>
      <c r="PXI54" s="218"/>
      <c r="PXJ54" s="218"/>
      <c r="PXK54" s="218"/>
      <c r="PXL54" s="218"/>
      <c r="PXM54" s="218"/>
      <c r="PXN54" s="218"/>
      <c r="PXO54" s="218"/>
      <c r="PXP54" s="218"/>
      <c r="PXQ54" s="218"/>
      <c r="PXR54" s="218"/>
      <c r="PXS54" s="218"/>
      <c r="PXT54" s="218"/>
      <c r="PXU54" s="218"/>
      <c r="PXV54" s="218"/>
      <c r="PXW54" s="218"/>
      <c r="PXX54" s="218"/>
      <c r="PXY54" s="218"/>
      <c r="PXZ54" s="218"/>
      <c r="PYA54" s="218"/>
      <c r="PYB54" s="218"/>
      <c r="PYC54" s="218"/>
      <c r="PYD54" s="218"/>
      <c r="PYE54" s="218"/>
      <c r="PYF54" s="218"/>
      <c r="PYG54" s="218"/>
      <c r="PYH54" s="218"/>
      <c r="PYI54" s="218"/>
      <c r="PYJ54" s="218"/>
      <c r="PYK54" s="218"/>
      <c r="PYL54" s="218"/>
      <c r="PYM54" s="218"/>
      <c r="PYN54" s="218"/>
      <c r="PYO54" s="218"/>
      <c r="PYP54" s="218"/>
      <c r="PYQ54" s="218"/>
      <c r="PYR54" s="218"/>
      <c r="PYS54" s="218"/>
      <c r="PYT54" s="218"/>
      <c r="PYU54" s="218"/>
      <c r="PYV54" s="218"/>
      <c r="PYW54" s="218"/>
      <c r="PYX54" s="218"/>
      <c r="PYY54" s="218"/>
      <c r="PYZ54" s="218"/>
      <c r="PZA54" s="218"/>
      <c r="PZB54" s="218"/>
      <c r="PZC54" s="218"/>
      <c r="PZD54" s="218"/>
      <c r="PZE54" s="218"/>
      <c r="PZF54" s="218"/>
      <c r="PZG54" s="218"/>
      <c r="PZH54" s="218"/>
      <c r="PZI54" s="218"/>
      <c r="PZJ54" s="218"/>
      <c r="PZK54" s="218"/>
      <c r="PZL54" s="218"/>
      <c r="PZM54" s="218"/>
      <c r="PZN54" s="218"/>
      <c r="PZO54" s="218"/>
      <c r="PZP54" s="218"/>
      <c r="PZQ54" s="218"/>
      <c r="PZR54" s="218"/>
      <c r="PZS54" s="218"/>
      <c r="PZT54" s="218"/>
      <c r="PZU54" s="218"/>
      <c r="PZV54" s="218"/>
      <c r="PZW54" s="218"/>
      <c r="PZX54" s="218"/>
      <c r="PZY54" s="218"/>
      <c r="PZZ54" s="218"/>
      <c r="QAA54" s="218"/>
      <c r="QAB54" s="218"/>
      <c r="QAC54" s="218"/>
      <c r="QAD54" s="218"/>
      <c r="QAE54" s="218"/>
      <c r="QAF54" s="218"/>
      <c r="QAG54" s="218"/>
      <c r="QAH54" s="218"/>
      <c r="QAI54" s="218"/>
      <c r="QAJ54" s="218"/>
      <c r="QAK54" s="218"/>
      <c r="QAL54" s="218"/>
      <c r="QAM54" s="218"/>
      <c r="QAN54" s="218"/>
      <c r="QAO54" s="218"/>
      <c r="QAP54" s="218"/>
      <c r="QAQ54" s="218"/>
      <c r="QAR54" s="218"/>
      <c r="QAS54" s="218"/>
      <c r="QAT54" s="218"/>
      <c r="QAU54" s="218"/>
      <c r="QAV54" s="218"/>
      <c r="QAW54" s="218"/>
      <c r="QAX54" s="218"/>
      <c r="QAY54" s="218"/>
      <c r="QAZ54" s="218"/>
      <c r="QBA54" s="218"/>
      <c r="QBB54" s="218"/>
      <c r="QBC54" s="218"/>
      <c r="QBD54" s="218"/>
      <c r="QBE54" s="218"/>
      <c r="QBF54" s="218"/>
      <c r="QBG54" s="218"/>
      <c r="QBH54" s="218"/>
      <c r="QBI54" s="218"/>
      <c r="QBJ54" s="218"/>
      <c r="QBK54" s="218"/>
      <c r="QBL54" s="218"/>
      <c r="QBM54" s="218"/>
      <c r="QBN54" s="218"/>
      <c r="QBO54" s="218"/>
      <c r="QBP54" s="218"/>
      <c r="QBQ54" s="218"/>
      <c r="QBR54" s="218"/>
      <c r="QBS54" s="218"/>
      <c r="QBT54" s="218"/>
      <c r="QBU54" s="218"/>
      <c r="QBV54" s="218"/>
      <c r="QBW54" s="218"/>
      <c r="QBX54" s="218"/>
      <c r="QBY54" s="218"/>
      <c r="QBZ54" s="218"/>
      <c r="QCA54" s="218"/>
      <c r="QCB54" s="218"/>
      <c r="QCC54" s="218"/>
      <c r="QCD54" s="218"/>
      <c r="QCE54" s="218"/>
      <c r="QCF54" s="218"/>
      <c r="QCG54" s="218"/>
      <c r="QCH54" s="218"/>
      <c r="QCI54" s="218"/>
      <c r="QCJ54" s="218"/>
      <c r="QCK54" s="218"/>
      <c r="QCL54" s="218"/>
      <c r="QCM54" s="218"/>
      <c r="QCN54" s="218"/>
      <c r="QCO54" s="218"/>
      <c r="QCP54" s="218"/>
      <c r="QCQ54" s="218"/>
      <c r="QCR54" s="218"/>
      <c r="QCS54" s="218"/>
      <c r="QCT54" s="218"/>
      <c r="QCU54" s="218"/>
      <c r="QCV54" s="218"/>
      <c r="QCW54" s="218"/>
      <c r="QCX54" s="218"/>
      <c r="QCY54" s="218"/>
      <c r="QCZ54" s="218"/>
      <c r="QDA54" s="218"/>
      <c r="QDB54" s="218"/>
      <c r="QDC54" s="218"/>
      <c r="QDD54" s="218"/>
      <c r="QDE54" s="218"/>
      <c r="QDF54" s="218"/>
      <c r="QDG54" s="218"/>
      <c r="QDH54" s="218"/>
      <c r="QDI54" s="218"/>
      <c r="QDJ54" s="218"/>
      <c r="QDK54" s="218"/>
      <c r="QDL54" s="218"/>
      <c r="QDM54" s="218"/>
      <c r="QDN54" s="218"/>
      <c r="QDO54" s="218"/>
      <c r="QDP54" s="218"/>
      <c r="QDQ54" s="218"/>
      <c r="QDR54" s="218"/>
      <c r="QDS54" s="218"/>
      <c r="QDT54" s="218"/>
      <c r="QDU54" s="218"/>
      <c r="QDV54" s="218"/>
      <c r="QDW54" s="218"/>
      <c r="QDX54" s="218"/>
      <c r="QDY54" s="218"/>
      <c r="QDZ54" s="218"/>
      <c r="QEA54" s="218"/>
      <c r="QEB54" s="218"/>
      <c r="QEC54" s="218"/>
      <c r="QED54" s="218"/>
      <c r="QEE54" s="218"/>
      <c r="QEF54" s="218"/>
      <c r="QEG54" s="218"/>
      <c r="QEH54" s="218"/>
      <c r="QEI54" s="218"/>
      <c r="QEJ54" s="218"/>
      <c r="QEK54" s="218"/>
      <c r="QEL54" s="218"/>
      <c r="QEM54" s="218"/>
      <c r="QEN54" s="218"/>
      <c r="QEO54" s="218"/>
      <c r="QEP54" s="218"/>
      <c r="QEQ54" s="218"/>
      <c r="QER54" s="218"/>
      <c r="QES54" s="218"/>
      <c r="QET54" s="218"/>
      <c r="QEU54" s="218"/>
      <c r="QEV54" s="218"/>
      <c r="QEW54" s="218"/>
      <c r="QEX54" s="218"/>
      <c r="QEY54" s="218"/>
      <c r="QEZ54" s="218"/>
      <c r="QFA54" s="218"/>
      <c r="QFB54" s="218"/>
      <c r="QFC54" s="218"/>
      <c r="QFD54" s="218"/>
      <c r="QFE54" s="218"/>
      <c r="QFF54" s="218"/>
      <c r="QFG54" s="218"/>
      <c r="QFH54" s="218"/>
      <c r="QFI54" s="218"/>
      <c r="QFJ54" s="218"/>
      <c r="QFK54" s="218"/>
      <c r="QFL54" s="218"/>
      <c r="QFM54" s="218"/>
      <c r="QFN54" s="218"/>
      <c r="QFO54" s="218"/>
      <c r="QFP54" s="218"/>
      <c r="QFQ54" s="218"/>
      <c r="QFR54" s="218"/>
      <c r="QFS54" s="218"/>
      <c r="QFT54" s="218"/>
      <c r="QFU54" s="218"/>
      <c r="QFV54" s="218"/>
      <c r="QFW54" s="218"/>
      <c r="QFX54" s="218"/>
      <c r="QFY54" s="218"/>
      <c r="QFZ54" s="218"/>
      <c r="QGA54" s="218"/>
      <c r="QGB54" s="218"/>
      <c r="QGC54" s="218"/>
      <c r="QGD54" s="218"/>
      <c r="QGE54" s="218"/>
      <c r="QGF54" s="218"/>
      <c r="QGG54" s="218"/>
      <c r="QGH54" s="218"/>
      <c r="QGI54" s="218"/>
      <c r="QGJ54" s="218"/>
      <c r="QGK54" s="218"/>
      <c r="QGL54" s="218"/>
      <c r="QGM54" s="218"/>
      <c r="QGN54" s="218"/>
      <c r="QGO54" s="218"/>
      <c r="QGP54" s="218"/>
      <c r="QGQ54" s="218"/>
      <c r="QGR54" s="218"/>
      <c r="QGS54" s="218"/>
      <c r="QGT54" s="218"/>
      <c r="QGU54" s="218"/>
      <c r="QGV54" s="218"/>
      <c r="QGW54" s="218"/>
      <c r="QGX54" s="218"/>
      <c r="QGY54" s="218"/>
      <c r="QGZ54" s="218"/>
      <c r="QHA54" s="218"/>
      <c r="QHB54" s="218"/>
      <c r="QHC54" s="218"/>
      <c r="QHD54" s="218"/>
      <c r="QHE54" s="218"/>
      <c r="QHF54" s="218"/>
      <c r="QHG54" s="218"/>
      <c r="QHH54" s="218"/>
      <c r="QHI54" s="218"/>
      <c r="QHJ54" s="218"/>
      <c r="QHK54" s="218"/>
      <c r="QHL54" s="218"/>
      <c r="QHM54" s="218"/>
      <c r="QHN54" s="218"/>
      <c r="QHO54" s="218"/>
      <c r="QHP54" s="218"/>
      <c r="QHQ54" s="218"/>
      <c r="QHR54" s="218"/>
      <c r="QHS54" s="218"/>
      <c r="QHT54" s="218"/>
      <c r="QHU54" s="218"/>
      <c r="QHV54" s="218"/>
      <c r="QHW54" s="218"/>
      <c r="QHX54" s="218"/>
      <c r="QHY54" s="218"/>
      <c r="QHZ54" s="218"/>
      <c r="QIA54" s="218"/>
      <c r="QIB54" s="218"/>
      <c r="QIC54" s="218"/>
      <c r="QID54" s="218"/>
      <c r="QIE54" s="218"/>
      <c r="QIF54" s="218"/>
      <c r="QIG54" s="218"/>
      <c r="QIH54" s="218"/>
      <c r="QII54" s="218"/>
      <c r="QIJ54" s="218"/>
      <c r="QIK54" s="218"/>
      <c r="QIL54" s="218"/>
      <c r="QIM54" s="218"/>
      <c r="QIN54" s="218"/>
      <c r="QIO54" s="218"/>
      <c r="QIP54" s="218"/>
      <c r="QIQ54" s="218"/>
      <c r="QIR54" s="218"/>
      <c r="QIS54" s="218"/>
      <c r="QIT54" s="218"/>
      <c r="QIU54" s="218"/>
      <c r="QIV54" s="218"/>
      <c r="QIW54" s="218"/>
      <c r="QIX54" s="218"/>
      <c r="QIY54" s="218"/>
      <c r="QIZ54" s="218"/>
      <c r="QJA54" s="218"/>
      <c r="QJB54" s="218"/>
      <c r="QJC54" s="218"/>
      <c r="QJD54" s="218"/>
      <c r="QJE54" s="218"/>
      <c r="QJF54" s="218"/>
      <c r="QJG54" s="218"/>
      <c r="QJH54" s="218"/>
      <c r="QJI54" s="218"/>
      <c r="QJJ54" s="218"/>
      <c r="QJK54" s="218"/>
      <c r="QJL54" s="218"/>
      <c r="QJM54" s="218"/>
      <c r="QJN54" s="218"/>
      <c r="QJO54" s="218"/>
      <c r="QJP54" s="218"/>
      <c r="QJQ54" s="218"/>
      <c r="QJR54" s="218"/>
      <c r="QJS54" s="218"/>
      <c r="QJT54" s="218"/>
      <c r="QJU54" s="218"/>
      <c r="QJV54" s="218"/>
      <c r="QJW54" s="218"/>
      <c r="QJX54" s="218"/>
      <c r="QJY54" s="218"/>
      <c r="QJZ54" s="218"/>
      <c r="QKA54" s="218"/>
      <c r="QKB54" s="218"/>
      <c r="QKC54" s="218"/>
      <c r="QKD54" s="218"/>
      <c r="QKE54" s="218"/>
      <c r="QKF54" s="218"/>
      <c r="QKG54" s="218"/>
      <c r="QKH54" s="218"/>
      <c r="QKI54" s="218"/>
      <c r="QKJ54" s="218"/>
      <c r="QKK54" s="218"/>
      <c r="QKL54" s="218"/>
      <c r="QKM54" s="218"/>
      <c r="QKN54" s="218"/>
      <c r="QKO54" s="218"/>
      <c r="QKP54" s="218"/>
      <c r="QKQ54" s="218"/>
      <c r="QKR54" s="218"/>
      <c r="QKS54" s="218"/>
      <c r="QKT54" s="218"/>
      <c r="QKU54" s="218"/>
      <c r="QKV54" s="218"/>
      <c r="QKW54" s="218"/>
      <c r="QKX54" s="218"/>
      <c r="QKY54" s="218"/>
      <c r="QKZ54" s="218"/>
      <c r="QLA54" s="218"/>
      <c r="QLB54" s="218"/>
      <c r="QLC54" s="218"/>
      <c r="QLD54" s="218"/>
      <c r="QLE54" s="218"/>
      <c r="QLF54" s="218"/>
      <c r="QLG54" s="218"/>
      <c r="QLH54" s="218"/>
      <c r="QLI54" s="218"/>
      <c r="QLJ54" s="218"/>
      <c r="QLK54" s="218"/>
      <c r="QLL54" s="218"/>
      <c r="QLM54" s="218"/>
      <c r="QLN54" s="218"/>
      <c r="QLO54" s="218"/>
      <c r="QLP54" s="218"/>
      <c r="QLQ54" s="218"/>
      <c r="QLR54" s="218"/>
      <c r="QLS54" s="218"/>
      <c r="QLT54" s="218"/>
      <c r="QLU54" s="218"/>
      <c r="QLV54" s="218"/>
      <c r="QLW54" s="218"/>
      <c r="QLX54" s="218"/>
      <c r="QLY54" s="218"/>
      <c r="QLZ54" s="218"/>
      <c r="QMA54" s="218"/>
      <c r="QMB54" s="218"/>
      <c r="QMC54" s="218"/>
      <c r="QMD54" s="218"/>
      <c r="QME54" s="218"/>
      <c r="QMF54" s="218"/>
      <c r="QMG54" s="218"/>
      <c r="QMH54" s="218"/>
      <c r="QMI54" s="218"/>
      <c r="QMJ54" s="218"/>
      <c r="QMK54" s="218"/>
      <c r="QML54" s="218"/>
      <c r="QMM54" s="218"/>
      <c r="QMN54" s="218"/>
      <c r="QMO54" s="218"/>
      <c r="QMP54" s="218"/>
      <c r="QMQ54" s="218"/>
      <c r="QMR54" s="218"/>
      <c r="QMS54" s="218"/>
      <c r="QMT54" s="218"/>
      <c r="QMU54" s="218"/>
      <c r="QMV54" s="218"/>
      <c r="QMW54" s="218"/>
      <c r="QMX54" s="218"/>
      <c r="QMY54" s="218"/>
      <c r="QMZ54" s="218"/>
      <c r="QNA54" s="218"/>
      <c r="QNB54" s="218"/>
      <c r="QNC54" s="218"/>
      <c r="QND54" s="218"/>
      <c r="QNE54" s="218"/>
      <c r="QNF54" s="218"/>
      <c r="QNG54" s="218"/>
      <c r="QNH54" s="218"/>
      <c r="QNI54" s="218"/>
      <c r="QNJ54" s="218"/>
      <c r="QNK54" s="218"/>
      <c r="QNL54" s="218"/>
      <c r="QNM54" s="218"/>
      <c r="QNN54" s="218"/>
      <c r="QNO54" s="218"/>
      <c r="QNP54" s="218"/>
      <c r="QNQ54" s="218"/>
      <c r="QNR54" s="218"/>
      <c r="QNS54" s="218"/>
      <c r="QNT54" s="218"/>
      <c r="QNU54" s="218"/>
      <c r="QNV54" s="218"/>
      <c r="QNW54" s="218"/>
      <c r="QNX54" s="218"/>
      <c r="QNY54" s="218"/>
      <c r="QNZ54" s="218"/>
      <c r="QOA54" s="218"/>
      <c r="QOB54" s="218"/>
      <c r="QOC54" s="218"/>
      <c r="QOD54" s="218"/>
      <c r="QOE54" s="218"/>
      <c r="QOF54" s="218"/>
      <c r="QOG54" s="218"/>
      <c r="QOH54" s="218"/>
      <c r="QOI54" s="218"/>
      <c r="QOJ54" s="218"/>
      <c r="QOK54" s="218"/>
      <c r="QOL54" s="218"/>
      <c r="QOM54" s="218"/>
      <c r="QON54" s="218"/>
      <c r="QOO54" s="218"/>
      <c r="QOP54" s="218"/>
      <c r="QOQ54" s="218"/>
      <c r="QOR54" s="218"/>
      <c r="QOS54" s="218"/>
      <c r="QOT54" s="218"/>
      <c r="QOU54" s="218"/>
      <c r="QOV54" s="218"/>
      <c r="QOW54" s="218"/>
      <c r="QOX54" s="218"/>
      <c r="QOY54" s="218"/>
      <c r="QOZ54" s="218"/>
      <c r="QPA54" s="218"/>
      <c r="QPB54" s="218"/>
      <c r="QPC54" s="218"/>
      <c r="QPD54" s="218"/>
      <c r="QPE54" s="218"/>
      <c r="QPF54" s="218"/>
      <c r="QPG54" s="218"/>
      <c r="QPH54" s="218"/>
      <c r="QPI54" s="218"/>
      <c r="QPJ54" s="218"/>
      <c r="QPK54" s="218"/>
      <c r="QPL54" s="218"/>
      <c r="QPM54" s="218"/>
      <c r="QPN54" s="218"/>
      <c r="QPO54" s="218"/>
      <c r="QPP54" s="218"/>
      <c r="QPQ54" s="218"/>
      <c r="QPR54" s="218"/>
      <c r="QPS54" s="218"/>
      <c r="QPT54" s="218"/>
      <c r="QPU54" s="218"/>
      <c r="QPV54" s="218"/>
      <c r="QPW54" s="218"/>
      <c r="QPX54" s="218"/>
      <c r="QPY54" s="218"/>
      <c r="QPZ54" s="218"/>
      <c r="QQA54" s="218"/>
      <c r="QQB54" s="218"/>
      <c r="QQC54" s="218"/>
      <c r="QQD54" s="218"/>
      <c r="QQE54" s="218"/>
      <c r="QQF54" s="218"/>
      <c r="QQG54" s="218"/>
      <c r="QQH54" s="218"/>
      <c r="QQI54" s="218"/>
      <c r="QQJ54" s="218"/>
      <c r="QQK54" s="218"/>
      <c r="QQL54" s="218"/>
      <c r="QQM54" s="218"/>
      <c r="QQN54" s="218"/>
      <c r="QQO54" s="218"/>
      <c r="QQP54" s="218"/>
      <c r="QQQ54" s="218"/>
      <c r="QQR54" s="218"/>
      <c r="QQS54" s="218"/>
      <c r="QQT54" s="218"/>
      <c r="QQU54" s="218"/>
      <c r="QQV54" s="218"/>
      <c r="QQW54" s="218"/>
      <c r="QQX54" s="218"/>
      <c r="QQY54" s="218"/>
      <c r="QQZ54" s="218"/>
      <c r="QRA54" s="218"/>
      <c r="QRB54" s="218"/>
      <c r="QRC54" s="218"/>
      <c r="QRD54" s="218"/>
      <c r="QRE54" s="218"/>
      <c r="QRF54" s="218"/>
      <c r="QRG54" s="218"/>
      <c r="QRH54" s="218"/>
      <c r="QRI54" s="218"/>
      <c r="QRJ54" s="218"/>
      <c r="QRK54" s="218"/>
      <c r="QRL54" s="218"/>
      <c r="QRM54" s="218"/>
      <c r="QRN54" s="218"/>
      <c r="QRO54" s="218"/>
      <c r="QRP54" s="218"/>
      <c r="QRQ54" s="218"/>
      <c r="QRR54" s="218"/>
      <c r="QRS54" s="218"/>
      <c r="QRT54" s="218"/>
      <c r="QRU54" s="218"/>
      <c r="QRV54" s="218"/>
      <c r="QRW54" s="218"/>
      <c r="QRX54" s="218"/>
      <c r="QRY54" s="218"/>
      <c r="QRZ54" s="218"/>
      <c r="QSA54" s="218"/>
      <c r="QSB54" s="218"/>
      <c r="QSC54" s="218"/>
      <c r="QSD54" s="218"/>
      <c r="QSE54" s="218"/>
      <c r="QSF54" s="218"/>
      <c r="QSG54" s="218"/>
      <c r="QSH54" s="218"/>
      <c r="QSI54" s="218"/>
      <c r="QSJ54" s="218"/>
      <c r="QSK54" s="218"/>
      <c r="QSL54" s="218"/>
      <c r="QSM54" s="218"/>
      <c r="QSN54" s="218"/>
      <c r="QSO54" s="218"/>
      <c r="QSP54" s="218"/>
      <c r="QSQ54" s="218"/>
      <c r="QSR54" s="218"/>
      <c r="QSS54" s="218"/>
      <c r="QST54" s="218"/>
      <c r="QSU54" s="218"/>
      <c r="QSV54" s="218"/>
      <c r="QSW54" s="218"/>
      <c r="QSX54" s="218"/>
      <c r="QSY54" s="218"/>
      <c r="QSZ54" s="218"/>
      <c r="QTA54" s="218"/>
      <c r="QTB54" s="218"/>
      <c r="QTC54" s="218"/>
      <c r="QTD54" s="218"/>
      <c r="QTE54" s="218"/>
      <c r="QTF54" s="218"/>
      <c r="QTG54" s="218"/>
      <c r="QTH54" s="218"/>
      <c r="QTI54" s="218"/>
      <c r="QTJ54" s="218"/>
      <c r="QTK54" s="218"/>
      <c r="QTL54" s="218"/>
      <c r="QTM54" s="218"/>
      <c r="QTN54" s="218"/>
      <c r="QTO54" s="218"/>
      <c r="QTP54" s="218"/>
      <c r="QTQ54" s="218"/>
      <c r="QTR54" s="218"/>
      <c r="QTS54" s="218"/>
      <c r="QTT54" s="218"/>
      <c r="QTU54" s="218"/>
      <c r="QTV54" s="218"/>
      <c r="QTW54" s="218"/>
      <c r="QTX54" s="218"/>
      <c r="QTY54" s="218"/>
      <c r="QTZ54" s="218"/>
      <c r="QUA54" s="218"/>
      <c r="QUB54" s="218"/>
      <c r="QUC54" s="218"/>
      <c r="QUD54" s="218"/>
      <c r="QUE54" s="218"/>
      <c r="QUF54" s="218"/>
      <c r="QUG54" s="218"/>
      <c r="QUH54" s="218"/>
      <c r="QUI54" s="218"/>
      <c r="QUJ54" s="218"/>
      <c r="QUK54" s="218"/>
      <c r="QUL54" s="218"/>
      <c r="QUM54" s="218"/>
      <c r="QUN54" s="218"/>
      <c r="QUO54" s="218"/>
      <c r="QUP54" s="218"/>
      <c r="QUQ54" s="218"/>
      <c r="QUR54" s="218"/>
      <c r="QUS54" s="218"/>
      <c r="QUT54" s="218"/>
      <c r="QUU54" s="218"/>
      <c r="QUV54" s="218"/>
      <c r="QUW54" s="218"/>
      <c r="QUX54" s="218"/>
      <c r="QUY54" s="218"/>
      <c r="QUZ54" s="218"/>
      <c r="QVA54" s="218"/>
      <c r="QVB54" s="218"/>
      <c r="QVC54" s="218"/>
      <c r="QVD54" s="218"/>
      <c r="QVE54" s="218"/>
      <c r="QVF54" s="218"/>
      <c r="QVG54" s="218"/>
      <c r="QVH54" s="218"/>
      <c r="QVI54" s="218"/>
      <c r="QVJ54" s="218"/>
      <c r="QVK54" s="218"/>
      <c r="QVL54" s="218"/>
      <c r="QVM54" s="218"/>
      <c r="QVN54" s="218"/>
      <c r="QVO54" s="218"/>
      <c r="QVP54" s="218"/>
      <c r="QVQ54" s="218"/>
      <c r="QVR54" s="218"/>
      <c r="QVS54" s="218"/>
      <c r="QVT54" s="218"/>
      <c r="QVU54" s="218"/>
      <c r="QVV54" s="218"/>
      <c r="QVW54" s="218"/>
      <c r="QVX54" s="218"/>
      <c r="QVY54" s="218"/>
      <c r="QVZ54" s="218"/>
      <c r="QWA54" s="218"/>
      <c r="QWB54" s="218"/>
      <c r="QWC54" s="218"/>
      <c r="QWD54" s="218"/>
      <c r="QWE54" s="218"/>
      <c r="QWF54" s="218"/>
      <c r="QWG54" s="218"/>
      <c r="QWH54" s="218"/>
      <c r="QWI54" s="218"/>
      <c r="QWJ54" s="218"/>
      <c r="QWK54" s="218"/>
      <c r="QWL54" s="218"/>
      <c r="QWM54" s="218"/>
      <c r="QWN54" s="218"/>
      <c r="QWO54" s="218"/>
      <c r="QWP54" s="218"/>
      <c r="QWQ54" s="218"/>
      <c r="QWR54" s="218"/>
      <c r="QWS54" s="218"/>
      <c r="QWT54" s="218"/>
      <c r="QWU54" s="218"/>
      <c r="QWV54" s="218"/>
      <c r="QWW54" s="218"/>
      <c r="QWX54" s="218"/>
      <c r="QWY54" s="218"/>
      <c r="QWZ54" s="218"/>
      <c r="QXA54" s="218"/>
      <c r="QXB54" s="218"/>
      <c r="QXC54" s="218"/>
      <c r="QXD54" s="218"/>
      <c r="QXE54" s="218"/>
      <c r="QXF54" s="218"/>
      <c r="QXG54" s="218"/>
      <c r="QXH54" s="218"/>
      <c r="QXI54" s="218"/>
      <c r="QXJ54" s="218"/>
      <c r="QXK54" s="218"/>
      <c r="QXL54" s="218"/>
      <c r="QXM54" s="218"/>
      <c r="QXN54" s="218"/>
      <c r="QXO54" s="218"/>
      <c r="QXP54" s="218"/>
      <c r="QXQ54" s="218"/>
      <c r="QXR54" s="218"/>
      <c r="QXS54" s="218"/>
      <c r="QXT54" s="218"/>
      <c r="QXU54" s="218"/>
      <c r="QXV54" s="218"/>
      <c r="QXW54" s="218"/>
      <c r="QXX54" s="218"/>
      <c r="QXY54" s="218"/>
      <c r="QXZ54" s="218"/>
      <c r="QYA54" s="218"/>
      <c r="QYB54" s="218"/>
      <c r="QYC54" s="218"/>
      <c r="QYD54" s="218"/>
      <c r="QYE54" s="218"/>
      <c r="QYF54" s="218"/>
      <c r="QYG54" s="218"/>
      <c r="QYH54" s="218"/>
      <c r="QYI54" s="218"/>
      <c r="QYJ54" s="218"/>
      <c r="QYK54" s="218"/>
      <c r="QYL54" s="218"/>
      <c r="QYM54" s="218"/>
      <c r="QYN54" s="218"/>
      <c r="QYO54" s="218"/>
      <c r="QYP54" s="218"/>
      <c r="QYQ54" s="218"/>
      <c r="QYR54" s="218"/>
      <c r="QYS54" s="218"/>
      <c r="QYT54" s="218"/>
      <c r="QYU54" s="218"/>
      <c r="QYV54" s="218"/>
      <c r="QYW54" s="218"/>
      <c r="QYX54" s="218"/>
      <c r="QYY54" s="218"/>
      <c r="QYZ54" s="218"/>
      <c r="QZA54" s="218"/>
      <c r="QZB54" s="218"/>
      <c r="QZC54" s="218"/>
      <c r="QZD54" s="218"/>
      <c r="QZE54" s="218"/>
      <c r="QZF54" s="218"/>
      <c r="QZG54" s="218"/>
      <c r="QZH54" s="218"/>
      <c r="QZI54" s="218"/>
      <c r="QZJ54" s="218"/>
      <c r="QZK54" s="218"/>
      <c r="QZL54" s="218"/>
      <c r="QZM54" s="218"/>
      <c r="QZN54" s="218"/>
      <c r="QZO54" s="218"/>
      <c r="QZP54" s="218"/>
      <c r="QZQ54" s="218"/>
      <c r="QZR54" s="218"/>
      <c r="QZS54" s="218"/>
      <c r="QZT54" s="218"/>
      <c r="QZU54" s="218"/>
      <c r="QZV54" s="218"/>
      <c r="QZW54" s="218"/>
      <c r="QZX54" s="218"/>
      <c r="QZY54" s="218"/>
      <c r="QZZ54" s="218"/>
      <c r="RAA54" s="218"/>
      <c r="RAB54" s="218"/>
      <c r="RAC54" s="218"/>
      <c r="RAD54" s="218"/>
      <c r="RAE54" s="218"/>
      <c r="RAF54" s="218"/>
      <c r="RAG54" s="218"/>
      <c r="RAH54" s="218"/>
      <c r="RAI54" s="218"/>
      <c r="RAJ54" s="218"/>
      <c r="RAK54" s="218"/>
      <c r="RAL54" s="218"/>
      <c r="RAM54" s="218"/>
      <c r="RAN54" s="218"/>
      <c r="RAO54" s="218"/>
      <c r="RAP54" s="218"/>
      <c r="RAQ54" s="218"/>
      <c r="RAR54" s="218"/>
      <c r="RAS54" s="218"/>
      <c r="RAT54" s="218"/>
      <c r="RAU54" s="218"/>
      <c r="RAV54" s="218"/>
      <c r="RAW54" s="218"/>
      <c r="RAX54" s="218"/>
      <c r="RAY54" s="218"/>
      <c r="RAZ54" s="218"/>
      <c r="RBA54" s="218"/>
      <c r="RBB54" s="218"/>
      <c r="RBC54" s="218"/>
      <c r="RBD54" s="218"/>
      <c r="RBE54" s="218"/>
      <c r="RBF54" s="218"/>
      <c r="RBG54" s="218"/>
      <c r="RBH54" s="218"/>
      <c r="RBI54" s="218"/>
      <c r="RBJ54" s="218"/>
      <c r="RBK54" s="218"/>
      <c r="RBL54" s="218"/>
      <c r="RBM54" s="218"/>
      <c r="RBN54" s="218"/>
      <c r="RBO54" s="218"/>
      <c r="RBP54" s="218"/>
      <c r="RBQ54" s="218"/>
      <c r="RBR54" s="218"/>
      <c r="RBS54" s="218"/>
      <c r="RBT54" s="218"/>
      <c r="RBU54" s="218"/>
      <c r="RBV54" s="218"/>
      <c r="RBW54" s="218"/>
      <c r="RBX54" s="218"/>
      <c r="RBY54" s="218"/>
      <c r="RBZ54" s="218"/>
      <c r="RCA54" s="218"/>
      <c r="RCB54" s="218"/>
      <c r="RCC54" s="218"/>
      <c r="RCD54" s="218"/>
      <c r="RCE54" s="218"/>
      <c r="RCF54" s="218"/>
      <c r="RCG54" s="218"/>
      <c r="RCH54" s="218"/>
      <c r="RCI54" s="218"/>
      <c r="RCJ54" s="218"/>
      <c r="RCK54" s="218"/>
      <c r="RCL54" s="218"/>
      <c r="RCM54" s="218"/>
      <c r="RCN54" s="218"/>
      <c r="RCO54" s="218"/>
      <c r="RCP54" s="218"/>
      <c r="RCQ54" s="218"/>
      <c r="RCR54" s="218"/>
      <c r="RCS54" s="218"/>
      <c r="RCT54" s="218"/>
      <c r="RCU54" s="218"/>
      <c r="RCV54" s="218"/>
      <c r="RCW54" s="218"/>
      <c r="RCX54" s="218"/>
      <c r="RCY54" s="218"/>
      <c r="RCZ54" s="218"/>
      <c r="RDA54" s="218"/>
      <c r="RDB54" s="218"/>
      <c r="RDC54" s="218"/>
      <c r="RDD54" s="218"/>
      <c r="RDE54" s="218"/>
      <c r="RDF54" s="218"/>
      <c r="RDG54" s="218"/>
      <c r="RDH54" s="218"/>
      <c r="RDI54" s="218"/>
      <c r="RDJ54" s="218"/>
      <c r="RDK54" s="218"/>
      <c r="RDL54" s="218"/>
      <c r="RDM54" s="218"/>
      <c r="RDN54" s="218"/>
      <c r="RDO54" s="218"/>
      <c r="RDP54" s="218"/>
      <c r="RDQ54" s="218"/>
      <c r="RDR54" s="218"/>
      <c r="RDS54" s="218"/>
      <c r="RDT54" s="218"/>
      <c r="RDU54" s="218"/>
      <c r="RDV54" s="218"/>
      <c r="RDW54" s="218"/>
      <c r="RDX54" s="218"/>
      <c r="RDY54" s="218"/>
      <c r="RDZ54" s="218"/>
      <c r="REA54" s="218"/>
      <c r="REB54" s="218"/>
      <c r="REC54" s="218"/>
      <c r="RED54" s="218"/>
      <c r="REE54" s="218"/>
      <c r="REF54" s="218"/>
      <c r="REG54" s="218"/>
      <c r="REH54" s="218"/>
      <c r="REI54" s="218"/>
      <c r="REJ54" s="218"/>
      <c r="REK54" s="218"/>
      <c r="REL54" s="218"/>
      <c r="REM54" s="218"/>
      <c r="REN54" s="218"/>
      <c r="REO54" s="218"/>
      <c r="REP54" s="218"/>
      <c r="REQ54" s="218"/>
      <c r="RER54" s="218"/>
      <c r="RES54" s="218"/>
      <c r="RET54" s="218"/>
      <c r="REU54" s="218"/>
      <c r="REV54" s="218"/>
      <c r="REW54" s="218"/>
      <c r="REX54" s="218"/>
      <c r="REY54" s="218"/>
      <c r="REZ54" s="218"/>
      <c r="RFA54" s="218"/>
      <c r="RFB54" s="218"/>
      <c r="RFC54" s="218"/>
      <c r="RFD54" s="218"/>
      <c r="RFE54" s="218"/>
      <c r="RFF54" s="218"/>
      <c r="RFG54" s="218"/>
      <c r="RFH54" s="218"/>
      <c r="RFI54" s="218"/>
      <c r="RFJ54" s="218"/>
      <c r="RFK54" s="218"/>
      <c r="RFL54" s="218"/>
      <c r="RFM54" s="218"/>
      <c r="RFN54" s="218"/>
      <c r="RFO54" s="218"/>
      <c r="RFP54" s="218"/>
      <c r="RFQ54" s="218"/>
      <c r="RFR54" s="218"/>
      <c r="RFS54" s="218"/>
      <c r="RFT54" s="218"/>
      <c r="RFU54" s="218"/>
      <c r="RFV54" s="218"/>
      <c r="RFW54" s="218"/>
      <c r="RFX54" s="218"/>
      <c r="RFY54" s="218"/>
      <c r="RFZ54" s="218"/>
      <c r="RGA54" s="218"/>
      <c r="RGB54" s="218"/>
      <c r="RGC54" s="218"/>
      <c r="RGD54" s="218"/>
      <c r="RGE54" s="218"/>
      <c r="RGF54" s="218"/>
      <c r="RGG54" s="218"/>
      <c r="RGH54" s="218"/>
      <c r="RGI54" s="218"/>
      <c r="RGJ54" s="218"/>
      <c r="RGK54" s="218"/>
      <c r="RGL54" s="218"/>
      <c r="RGM54" s="218"/>
      <c r="RGN54" s="218"/>
      <c r="RGO54" s="218"/>
      <c r="RGP54" s="218"/>
      <c r="RGQ54" s="218"/>
      <c r="RGR54" s="218"/>
      <c r="RGS54" s="218"/>
      <c r="RGT54" s="218"/>
      <c r="RGU54" s="218"/>
      <c r="RGV54" s="218"/>
      <c r="RGW54" s="218"/>
      <c r="RGX54" s="218"/>
      <c r="RGY54" s="218"/>
      <c r="RGZ54" s="218"/>
      <c r="RHA54" s="218"/>
      <c r="RHB54" s="218"/>
      <c r="RHC54" s="218"/>
      <c r="RHD54" s="218"/>
      <c r="RHE54" s="218"/>
      <c r="RHF54" s="218"/>
      <c r="RHG54" s="218"/>
      <c r="RHH54" s="218"/>
      <c r="RHI54" s="218"/>
      <c r="RHJ54" s="218"/>
      <c r="RHK54" s="218"/>
      <c r="RHL54" s="218"/>
      <c r="RHM54" s="218"/>
      <c r="RHN54" s="218"/>
      <c r="RHO54" s="218"/>
      <c r="RHP54" s="218"/>
      <c r="RHQ54" s="218"/>
      <c r="RHR54" s="218"/>
      <c r="RHS54" s="218"/>
      <c r="RHT54" s="218"/>
      <c r="RHU54" s="218"/>
      <c r="RHV54" s="218"/>
      <c r="RHW54" s="218"/>
      <c r="RHX54" s="218"/>
      <c r="RHY54" s="218"/>
      <c r="RHZ54" s="218"/>
      <c r="RIA54" s="218"/>
      <c r="RIB54" s="218"/>
      <c r="RIC54" s="218"/>
      <c r="RID54" s="218"/>
      <c r="RIE54" s="218"/>
      <c r="RIF54" s="218"/>
      <c r="RIG54" s="218"/>
      <c r="RIH54" s="218"/>
      <c r="RII54" s="218"/>
      <c r="RIJ54" s="218"/>
      <c r="RIK54" s="218"/>
      <c r="RIL54" s="218"/>
      <c r="RIM54" s="218"/>
      <c r="RIN54" s="218"/>
      <c r="RIO54" s="218"/>
      <c r="RIP54" s="218"/>
      <c r="RIQ54" s="218"/>
      <c r="RIR54" s="218"/>
      <c r="RIS54" s="218"/>
      <c r="RIT54" s="218"/>
      <c r="RIU54" s="218"/>
      <c r="RIV54" s="218"/>
      <c r="RIW54" s="218"/>
      <c r="RIX54" s="218"/>
      <c r="RIY54" s="218"/>
      <c r="RIZ54" s="218"/>
      <c r="RJA54" s="218"/>
      <c r="RJB54" s="218"/>
      <c r="RJC54" s="218"/>
      <c r="RJD54" s="218"/>
      <c r="RJE54" s="218"/>
      <c r="RJF54" s="218"/>
      <c r="RJG54" s="218"/>
      <c r="RJH54" s="218"/>
      <c r="RJI54" s="218"/>
      <c r="RJJ54" s="218"/>
      <c r="RJK54" s="218"/>
      <c r="RJL54" s="218"/>
      <c r="RJM54" s="218"/>
      <c r="RJN54" s="218"/>
      <c r="RJO54" s="218"/>
      <c r="RJP54" s="218"/>
      <c r="RJQ54" s="218"/>
      <c r="RJR54" s="218"/>
      <c r="RJS54" s="218"/>
      <c r="RJT54" s="218"/>
      <c r="RJU54" s="218"/>
      <c r="RJV54" s="218"/>
      <c r="RJW54" s="218"/>
      <c r="RJX54" s="218"/>
      <c r="RJY54" s="218"/>
      <c r="RJZ54" s="218"/>
      <c r="RKA54" s="218"/>
      <c r="RKB54" s="218"/>
      <c r="RKC54" s="218"/>
      <c r="RKD54" s="218"/>
      <c r="RKE54" s="218"/>
      <c r="RKF54" s="218"/>
      <c r="RKG54" s="218"/>
      <c r="RKH54" s="218"/>
      <c r="RKI54" s="218"/>
      <c r="RKJ54" s="218"/>
      <c r="RKK54" s="218"/>
      <c r="RKL54" s="218"/>
      <c r="RKM54" s="218"/>
      <c r="RKN54" s="218"/>
      <c r="RKO54" s="218"/>
      <c r="RKP54" s="218"/>
      <c r="RKQ54" s="218"/>
      <c r="RKR54" s="218"/>
      <c r="RKS54" s="218"/>
      <c r="RKT54" s="218"/>
      <c r="RKU54" s="218"/>
      <c r="RKV54" s="218"/>
      <c r="RKW54" s="218"/>
      <c r="RKX54" s="218"/>
      <c r="RKY54" s="218"/>
      <c r="RKZ54" s="218"/>
      <c r="RLA54" s="218"/>
      <c r="RLB54" s="218"/>
      <c r="RLC54" s="218"/>
      <c r="RLD54" s="218"/>
      <c r="RLE54" s="218"/>
      <c r="RLF54" s="218"/>
      <c r="RLG54" s="218"/>
      <c r="RLH54" s="218"/>
      <c r="RLI54" s="218"/>
      <c r="RLJ54" s="218"/>
      <c r="RLK54" s="218"/>
      <c r="RLL54" s="218"/>
      <c r="RLM54" s="218"/>
      <c r="RLN54" s="218"/>
      <c r="RLO54" s="218"/>
      <c r="RLP54" s="218"/>
      <c r="RLQ54" s="218"/>
      <c r="RLR54" s="218"/>
      <c r="RLS54" s="218"/>
      <c r="RLT54" s="218"/>
      <c r="RLU54" s="218"/>
      <c r="RLV54" s="218"/>
      <c r="RLW54" s="218"/>
      <c r="RLX54" s="218"/>
      <c r="RLY54" s="218"/>
      <c r="RLZ54" s="218"/>
      <c r="RMA54" s="218"/>
      <c r="RMB54" s="218"/>
      <c r="RMC54" s="218"/>
      <c r="RMD54" s="218"/>
      <c r="RME54" s="218"/>
      <c r="RMF54" s="218"/>
      <c r="RMG54" s="218"/>
      <c r="RMH54" s="218"/>
      <c r="RMI54" s="218"/>
      <c r="RMJ54" s="218"/>
      <c r="RMK54" s="218"/>
      <c r="RML54" s="218"/>
      <c r="RMM54" s="218"/>
      <c r="RMN54" s="218"/>
      <c r="RMO54" s="218"/>
      <c r="RMP54" s="218"/>
      <c r="RMQ54" s="218"/>
      <c r="RMR54" s="218"/>
      <c r="RMS54" s="218"/>
      <c r="RMT54" s="218"/>
      <c r="RMU54" s="218"/>
      <c r="RMV54" s="218"/>
      <c r="RMW54" s="218"/>
      <c r="RMX54" s="218"/>
      <c r="RMY54" s="218"/>
      <c r="RMZ54" s="218"/>
      <c r="RNA54" s="218"/>
      <c r="RNB54" s="218"/>
      <c r="RNC54" s="218"/>
      <c r="RND54" s="218"/>
      <c r="RNE54" s="218"/>
      <c r="RNF54" s="218"/>
      <c r="RNG54" s="218"/>
      <c r="RNH54" s="218"/>
      <c r="RNI54" s="218"/>
      <c r="RNJ54" s="218"/>
      <c r="RNK54" s="218"/>
      <c r="RNL54" s="218"/>
      <c r="RNM54" s="218"/>
      <c r="RNN54" s="218"/>
      <c r="RNO54" s="218"/>
      <c r="RNP54" s="218"/>
      <c r="RNQ54" s="218"/>
      <c r="RNR54" s="218"/>
      <c r="RNS54" s="218"/>
      <c r="RNT54" s="218"/>
      <c r="RNU54" s="218"/>
      <c r="RNV54" s="218"/>
      <c r="RNW54" s="218"/>
      <c r="RNX54" s="218"/>
      <c r="RNY54" s="218"/>
      <c r="RNZ54" s="218"/>
      <c r="ROA54" s="218"/>
      <c r="ROB54" s="218"/>
      <c r="ROC54" s="218"/>
      <c r="ROD54" s="218"/>
      <c r="ROE54" s="218"/>
      <c r="ROF54" s="218"/>
      <c r="ROG54" s="218"/>
      <c r="ROH54" s="218"/>
      <c r="ROI54" s="218"/>
      <c r="ROJ54" s="218"/>
      <c r="ROK54" s="218"/>
      <c r="ROL54" s="218"/>
      <c r="ROM54" s="218"/>
      <c r="RON54" s="218"/>
      <c r="ROO54" s="218"/>
      <c r="ROP54" s="218"/>
      <c r="ROQ54" s="218"/>
      <c r="ROR54" s="218"/>
      <c r="ROS54" s="218"/>
      <c r="ROT54" s="218"/>
      <c r="ROU54" s="218"/>
      <c r="ROV54" s="218"/>
      <c r="ROW54" s="218"/>
      <c r="ROX54" s="218"/>
      <c r="ROY54" s="218"/>
      <c r="ROZ54" s="218"/>
      <c r="RPA54" s="218"/>
      <c r="RPB54" s="218"/>
      <c r="RPC54" s="218"/>
      <c r="RPD54" s="218"/>
      <c r="RPE54" s="218"/>
      <c r="RPF54" s="218"/>
      <c r="RPG54" s="218"/>
      <c r="RPH54" s="218"/>
      <c r="RPI54" s="218"/>
      <c r="RPJ54" s="218"/>
      <c r="RPK54" s="218"/>
      <c r="RPL54" s="218"/>
      <c r="RPM54" s="218"/>
      <c r="RPN54" s="218"/>
      <c r="RPO54" s="218"/>
      <c r="RPP54" s="218"/>
      <c r="RPQ54" s="218"/>
      <c r="RPR54" s="218"/>
      <c r="RPS54" s="218"/>
      <c r="RPT54" s="218"/>
      <c r="RPU54" s="218"/>
      <c r="RPV54" s="218"/>
      <c r="RPW54" s="218"/>
      <c r="RPX54" s="218"/>
      <c r="RPY54" s="218"/>
      <c r="RPZ54" s="218"/>
      <c r="RQA54" s="218"/>
      <c r="RQB54" s="218"/>
      <c r="RQC54" s="218"/>
      <c r="RQD54" s="218"/>
      <c r="RQE54" s="218"/>
      <c r="RQF54" s="218"/>
      <c r="RQG54" s="218"/>
      <c r="RQH54" s="218"/>
      <c r="RQI54" s="218"/>
      <c r="RQJ54" s="218"/>
      <c r="RQK54" s="218"/>
      <c r="RQL54" s="218"/>
      <c r="RQM54" s="218"/>
      <c r="RQN54" s="218"/>
      <c r="RQO54" s="218"/>
      <c r="RQP54" s="218"/>
      <c r="RQQ54" s="218"/>
      <c r="RQR54" s="218"/>
      <c r="RQS54" s="218"/>
      <c r="RQT54" s="218"/>
      <c r="RQU54" s="218"/>
      <c r="RQV54" s="218"/>
      <c r="RQW54" s="218"/>
      <c r="RQX54" s="218"/>
      <c r="RQY54" s="218"/>
      <c r="RQZ54" s="218"/>
      <c r="RRA54" s="218"/>
      <c r="RRB54" s="218"/>
      <c r="RRC54" s="218"/>
      <c r="RRD54" s="218"/>
      <c r="RRE54" s="218"/>
      <c r="RRF54" s="218"/>
      <c r="RRG54" s="218"/>
      <c r="RRH54" s="218"/>
      <c r="RRI54" s="218"/>
      <c r="RRJ54" s="218"/>
      <c r="RRK54" s="218"/>
      <c r="RRL54" s="218"/>
      <c r="RRM54" s="218"/>
      <c r="RRN54" s="218"/>
      <c r="RRO54" s="218"/>
      <c r="RRP54" s="218"/>
      <c r="RRQ54" s="218"/>
      <c r="RRR54" s="218"/>
      <c r="RRS54" s="218"/>
      <c r="RRT54" s="218"/>
      <c r="RRU54" s="218"/>
      <c r="RRV54" s="218"/>
      <c r="RRW54" s="218"/>
      <c r="RRX54" s="218"/>
      <c r="RRY54" s="218"/>
      <c r="RRZ54" s="218"/>
      <c r="RSA54" s="218"/>
      <c r="RSB54" s="218"/>
      <c r="RSC54" s="218"/>
      <c r="RSD54" s="218"/>
      <c r="RSE54" s="218"/>
      <c r="RSF54" s="218"/>
      <c r="RSG54" s="218"/>
      <c r="RSH54" s="218"/>
      <c r="RSI54" s="218"/>
      <c r="RSJ54" s="218"/>
      <c r="RSK54" s="218"/>
      <c r="RSL54" s="218"/>
      <c r="RSM54" s="218"/>
      <c r="RSN54" s="218"/>
      <c r="RSO54" s="218"/>
      <c r="RSP54" s="218"/>
      <c r="RSQ54" s="218"/>
      <c r="RSR54" s="218"/>
      <c r="RSS54" s="218"/>
      <c r="RST54" s="218"/>
      <c r="RSU54" s="218"/>
      <c r="RSV54" s="218"/>
      <c r="RSW54" s="218"/>
      <c r="RSX54" s="218"/>
      <c r="RSY54" s="218"/>
      <c r="RSZ54" s="218"/>
      <c r="RTA54" s="218"/>
      <c r="RTB54" s="218"/>
      <c r="RTC54" s="218"/>
      <c r="RTD54" s="218"/>
      <c r="RTE54" s="218"/>
      <c r="RTF54" s="218"/>
      <c r="RTG54" s="218"/>
      <c r="RTH54" s="218"/>
      <c r="RTI54" s="218"/>
      <c r="RTJ54" s="218"/>
      <c r="RTK54" s="218"/>
      <c r="RTL54" s="218"/>
      <c r="RTM54" s="218"/>
      <c r="RTN54" s="218"/>
      <c r="RTO54" s="218"/>
      <c r="RTP54" s="218"/>
      <c r="RTQ54" s="218"/>
      <c r="RTR54" s="218"/>
      <c r="RTS54" s="218"/>
      <c r="RTT54" s="218"/>
      <c r="RTU54" s="218"/>
      <c r="RTV54" s="218"/>
      <c r="RTW54" s="218"/>
      <c r="RTX54" s="218"/>
      <c r="RTY54" s="218"/>
      <c r="RTZ54" s="218"/>
      <c r="RUA54" s="218"/>
      <c r="RUB54" s="218"/>
      <c r="RUC54" s="218"/>
      <c r="RUD54" s="218"/>
      <c r="RUE54" s="218"/>
      <c r="RUF54" s="218"/>
      <c r="RUG54" s="218"/>
      <c r="RUH54" s="218"/>
      <c r="RUI54" s="218"/>
      <c r="RUJ54" s="218"/>
      <c r="RUK54" s="218"/>
      <c r="RUL54" s="218"/>
      <c r="RUM54" s="218"/>
      <c r="RUN54" s="218"/>
      <c r="RUO54" s="218"/>
      <c r="RUP54" s="218"/>
      <c r="RUQ54" s="218"/>
      <c r="RUR54" s="218"/>
      <c r="RUS54" s="218"/>
      <c r="RUT54" s="218"/>
      <c r="RUU54" s="218"/>
      <c r="RUV54" s="218"/>
      <c r="RUW54" s="218"/>
      <c r="RUX54" s="218"/>
      <c r="RUY54" s="218"/>
      <c r="RUZ54" s="218"/>
      <c r="RVA54" s="218"/>
      <c r="RVB54" s="218"/>
      <c r="RVC54" s="218"/>
      <c r="RVD54" s="218"/>
      <c r="RVE54" s="218"/>
      <c r="RVF54" s="218"/>
      <c r="RVG54" s="218"/>
      <c r="RVH54" s="218"/>
      <c r="RVI54" s="218"/>
      <c r="RVJ54" s="218"/>
      <c r="RVK54" s="218"/>
      <c r="RVL54" s="218"/>
      <c r="RVM54" s="218"/>
      <c r="RVN54" s="218"/>
      <c r="RVO54" s="218"/>
      <c r="RVP54" s="218"/>
      <c r="RVQ54" s="218"/>
      <c r="RVR54" s="218"/>
      <c r="RVS54" s="218"/>
      <c r="RVT54" s="218"/>
      <c r="RVU54" s="218"/>
      <c r="RVV54" s="218"/>
      <c r="RVW54" s="218"/>
      <c r="RVX54" s="218"/>
      <c r="RVY54" s="218"/>
      <c r="RVZ54" s="218"/>
      <c r="RWA54" s="218"/>
      <c r="RWB54" s="218"/>
      <c r="RWC54" s="218"/>
      <c r="RWD54" s="218"/>
      <c r="RWE54" s="218"/>
      <c r="RWF54" s="218"/>
      <c r="RWG54" s="218"/>
      <c r="RWH54" s="218"/>
      <c r="RWI54" s="218"/>
      <c r="RWJ54" s="218"/>
      <c r="RWK54" s="218"/>
      <c r="RWL54" s="218"/>
      <c r="RWM54" s="218"/>
      <c r="RWN54" s="218"/>
      <c r="RWO54" s="218"/>
      <c r="RWP54" s="218"/>
      <c r="RWQ54" s="218"/>
      <c r="RWR54" s="218"/>
      <c r="RWS54" s="218"/>
      <c r="RWT54" s="218"/>
      <c r="RWU54" s="218"/>
      <c r="RWV54" s="218"/>
      <c r="RWW54" s="218"/>
      <c r="RWX54" s="218"/>
      <c r="RWY54" s="218"/>
      <c r="RWZ54" s="218"/>
      <c r="RXA54" s="218"/>
      <c r="RXB54" s="218"/>
      <c r="RXC54" s="218"/>
      <c r="RXD54" s="218"/>
      <c r="RXE54" s="218"/>
      <c r="RXF54" s="218"/>
      <c r="RXG54" s="218"/>
      <c r="RXH54" s="218"/>
      <c r="RXI54" s="218"/>
      <c r="RXJ54" s="218"/>
      <c r="RXK54" s="218"/>
      <c r="RXL54" s="218"/>
      <c r="RXM54" s="218"/>
      <c r="RXN54" s="218"/>
      <c r="RXO54" s="218"/>
      <c r="RXP54" s="218"/>
      <c r="RXQ54" s="218"/>
      <c r="RXR54" s="218"/>
      <c r="RXS54" s="218"/>
      <c r="RXT54" s="218"/>
      <c r="RXU54" s="218"/>
      <c r="RXV54" s="218"/>
      <c r="RXW54" s="218"/>
      <c r="RXX54" s="218"/>
      <c r="RXY54" s="218"/>
      <c r="RXZ54" s="218"/>
      <c r="RYA54" s="218"/>
      <c r="RYB54" s="218"/>
      <c r="RYC54" s="218"/>
      <c r="RYD54" s="218"/>
      <c r="RYE54" s="218"/>
      <c r="RYF54" s="218"/>
      <c r="RYG54" s="218"/>
      <c r="RYH54" s="218"/>
      <c r="RYI54" s="218"/>
      <c r="RYJ54" s="218"/>
      <c r="RYK54" s="218"/>
      <c r="RYL54" s="218"/>
      <c r="RYM54" s="218"/>
      <c r="RYN54" s="218"/>
      <c r="RYO54" s="218"/>
      <c r="RYP54" s="218"/>
      <c r="RYQ54" s="218"/>
      <c r="RYR54" s="218"/>
      <c r="RYS54" s="218"/>
      <c r="RYT54" s="218"/>
      <c r="RYU54" s="218"/>
      <c r="RYV54" s="218"/>
      <c r="RYW54" s="218"/>
      <c r="RYX54" s="218"/>
      <c r="RYY54" s="218"/>
      <c r="RYZ54" s="218"/>
      <c r="RZA54" s="218"/>
      <c r="RZB54" s="218"/>
      <c r="RZC54" s="218"/>
      <c r="RZD54" s="218"/>
      <c r="RZE54" s="218"/>
      <c r="RZF54" s="218"/>
      <c r="RZG54" s="218"/>
      <c r="RZH54" s="218"/>
      <c r="RZI54" s="218"/>
      <c r="RZJ54" s="218"/>
      <c r="RZK54" s="218"/>
      <c r="RZL54" s="218"/>
      <c r="RZM54" s="218"/>
      <c r="RZN54" s="218"/>
      <c r="RZO54" s="218"/>
      <c r="RZP54" s="218"/>
      <c r="RZQ54" s="218"/>
      <c r="RZR54" s="218"/>
      <c r="RZS54" s="218"/>
      <c r="RZT54" s="218"/>
      <c r="RZU54" s="218"/>
      <c r="RZV54" s="218"/>
      <c r="RZW54" s="218"/>
      <c r="RZX54" s="218"/>
      <c r="RZY54" s="218"/>
      <c r="RZZ54" s="218"/>
      <c r="SAA54" s="218"/>
      <c r="SAB54" s="218"/>
      <c r="SAC54" s="218"/>
      <c r="SAD54" s="218"/>
      <c r="SAE54" s="218"/>
      <c r="SAF54" s="218"/>
      <c r="SAG54" s="218"/>
      <c r="SAH54" s="218"/>
      <c r="SAI54" s="218"/>
      <c r="SAJ54" s="218"/>
      <c r="SAK54" s="218"/>
      <c r="SAL54" s="218"/>
      <c r="SAM54" s="218"/>
      <c r="SAN54" s="218"/>
      <c r="SAO54" s="218"/>
      <c r="SAP54" s="218"/>
      <c r="SAQ54" s="218"/>
      <c r="SAR54" s="218"/>
      <c r="SAS54" s="218"/>
      <c r="SAT54" s="218"/>
      <c r="SAU54" s="218"/>
      <c r="SAV54" s="218"/>
      <c r="SAW54" s="218"/>
      <c r="SAX54" s="218"/>
      <c r="SAY54" s="218"/>
      <c r="SAZ54" s="218"/>
      <c r="SBA54" s="218"/>
      <c r="SBB54" s="218"/>
      <c r="SBC54" s="218"/>
      <c r="SBD54" s="218"/>
      <c r="SBE54" s="218"/>
      <c r="SBF54" s="218"/>
      <c r="SBG54" s="218"/>
      <c r="SBH54" s="218"/>
      <c r="SBI54" s="218"/>
      <c r="SBJ54" s="218"/>
      <c r="SBK54" s="218"/>
      <c r="SBL54" s="218"/>
      <c r="SBM54" s="218"/>
      <c r="SBN54" s="218"/>
      <c r="SBO54" s="218"/>
      <c r="SBP54" s="218"/>
      <c r="SBQ54" s="218"/>
      <c r="SBR54" s="218"/>
      <c r="SBS54" s="218"/>
      <c r="SBT54" s="218"/>
      <c r="SBU54" s="218"/>
      <c r="SBV54" s="218"/>
      <c r="SBW54" s="218"/>
      <c r="SBX54" s="218"/>
      <c r="SBY54" s="218"/>
      <c r="SBZ54" s="218"/>
      <c r="SCA54" s="218"/>
      <c r="SCB54" s="218"/>
      <c r="SCC54" s="218"/>
      <c r="SCD54" s="218"/>
      <c r="SCE54" s="218"/>
      <c r="SCF54" s="218"/>
      <c r="SCG54" s="218"/>
      <c r="SCH54" s="218"/>
      <c r="SCI54" s="218"/>
      <c r="SCJ54" s="218"/>
      <c r="SCK54" s="218"/>
      <c r="SCL54" s="218"/>
      <c r="SCM54" s="218"/>
      <c r="SCN54" s="218"/>
      <c r="SCO54" s="218"/>
      <c r="SCP54" s="218"/>
      <c r="SCQ54" s="218"/>
      <c r="SCR54" s="218"/>
      <c r="SCS54" s="218"/>
      <c r="SCT54" s="218"/>
      <c r="SCU54" s="218"/>
      <c r="SCV54" s="218"/>
      <c r="SCW54" s="218"/>
      <c r="SCX54" s="218"/>
      <c r="SCY54" s="218"/>
      <c r="SCZ54" s="218"/>
      <c r="SDA54" s="218"/>
      <c r="SDB54" s="218"/>
      <c r="SDC54" s="218"/>
      <c r="SDD54" s="218"/>
      <c r="SDE54" s="218"/>
      <c r="SDF54" s="218"/>
      <c r="SDG54" s="218"/>
      <c r="SDH54" s="218"/>
      <c r="SDI54" s="218"/>
      <c r="SDJ54" s="218"/>
      <c r="SDK54" s="218"/>
      <c r="SDL54" s="218"/>
      <c r="SDM54" s="218"/>
      <c r="SDN54" s="218"/>
      <c r="SDO54" s="218"/>
      <c r="SDP54" s="218"/>
      <c r="SDQ54" s="218"/>
      <c r="SDR54" s="218"/>
      <c r="SDS54" s="218"/>
      <c r="SDT54" s="218"/>
      <c r="SDU54" s="218"/>
      <c r="SDV54" s="218"/>
      <c r="SDW54" s="218"/>
      <c r="SDX54" s="218"/>
      <c r="SDY54" s="218"/>
      <c r="SDZ54" s="218"/>
      <c r="SEA54" s="218"/>
      <c r="SEB54" s="218"/>
      <c r="SEC54" s="218"/>
      <c r="SED54" s="218"/>
      <c r="SEE54" s="218"/>
      <c r="SEF54" s="218"/>
      <c r="SEG54" s="218"/>
      <c r="SEH54" s="218"/>
      <c r="SEI54" s="218"/>
      <c r="SEJ54" s="218"/>
      <c r="SEK54" s="218"/>
      <c r="SEL54" s="218"/>
      <c r="SEM54" s="218"/>
      <c r="SEN54" s="218"/>
      <c r="SEO54" s="218"/>
      <c r="SEP54" s="218"/>
      <c r="SEQ54" s="218"/>
      <c r="SER54" s="218"/>
      <c r="SES54" s="218"/>
      <c r="SET54" s="218"/>
      <c r="SEU54" s="218"/>
      <c r="SEV54" s="218"/>
      <c r="SEW54" s="218"/>
      <c r="SEX54" s="218"/>
      <c r="SEY54" s="218"/>
      <c r="SEZ54" s="218"/>
      <c r="SFA54" s="218"/>
      <c r="SFB54" s="218"/>
      <c r="SFC54" s="218"/>
      <c r="SFD54" s="218"/>
      <c r="SFE54" s="218"/>
      <c r="SFF54" s="218"/>
      <c r="SFG54" s="218"/>
      <c r="SFH54" s="218"/>
      <c r="SFI54" s="218"/>
      <c r="SFJ54" s="218"/>
      <c r="SFK54" s="218"/>
      <c r="SFL54" s="218"/>
      <c r="SFM54" s="218"/>
      <c r="SFN54" s="218"/>
      <c r="SFO54" s="218"/>
      <c r="SFP54" s="218"/>
      <c r="SFQ54" s="218"/>
      <c r="SFR54" s="218"/>
      <c r="SFS54" s="218"/>
      <c r="SFT54" s="218"/>
      <c r="SFU54" s="218"/>
      <c r="SFV54" s="218"/>
      <c r="SFW54" s="218"/>
      <c r="SFX54" s="218"/>
      <c r="SFY54" s="218"/>
      <c r="SFZ54" s="218"/>
      <c r="SGA54" s="218"/>
      <c r="SGB54" s="218"/>
      <c r="SGC54" s="218"/>
      <c r="SGD54" s="218"/>
      <c r="SGE54" s="218"/>
      <c r="SGF54" s="218"/>
      <c r="SGG54" s="218"/>
      <c r="SGH54" s="218"/>
      <c r="SGI54" s="218"/>
      <c r="SGJ54" s="218"/>
      <c r="SGK54" s="218"/>
      <c r="SGL54" s="218"/>
      <c r="SGM54" s="218"/>
      <c r="SGN54" s="218"/>
      <c r="SGO54" s="218"/>
      <c r="SGP54" s="218"/>
      <c r="SGQ54" s="218"/>
      <c r="SGR54" s="218"/>
      <c r="SGS54" s="218"/>
      <c r="SGT54" s="218"/>
      <c r="SGU54" s="218"/>
      <c r="SGV54" s="218"/>
      <c r="SGW54" s="218"/>
      <c r="SGX54" s="218"/>
      <c r="SGY54" s="218"/>
      <c r="SGZ54" s="218"/>
      <c r="SHA54" s="218"/>
      <c r="SHB54" s="218"/>
      <c r="SHC54" s="218"/>
      <c r="SHD54" s="218"/>
      <c r="SHE54" s="218"/>
      <c r="SHF54" s="218"/>
      <c r="SHG54" s="218"/>
      <c r="SHH54" s="218"/>
      <c r="SHI54" s="218"/>
      <c r="SHJ54" s="218"/>
      <c r="SHK54" s="218"/>
      <c r="SHL54" s="218"/>
      <c r="SHM54" s="218"/>
      <c r="SHN54" s="218"/>
      <c r="SHO54" s="218"/>
      <c r="SHP54" s="218"/>
      <c r="SHQ54" s="218"/>
      <c r="SHR54" s="218"/>
      <c r="SHS54" s="218"/>
      <c r="SHT54" s="218"/>
      <c r="SHU54" s="218"/>
      <c r="SHV54" s="218"/>
      <c r="SHW54" s="218"/>
      <c r="SHX54" s="218"/>
      <c r="SHY54" s="218"/>
      <c r="SHZ54" s="218"/>
      <c r="SIA54" s="218"/>
      <c r="SIB54" s="218"/>
      <c r="SIC54" s="218"/>
      <c r="SID54" s="218"/>
      <c r="SIE54" s="218"/>
      <c r="SIF54" s="218"/>
      <c r="SIG54" s="218"/>
      <c r="SIH54" s="218"/>
      <c r="SII54" s="218"/>
      <c r="SIJ54" s="218"/>
      <c r="SIK54" s="218"/>
      <c r="SIL54" s="218"/>
      <c r="SIM54" s="218"/>
      <c r="SIN54" s="218"/>
      <c r="SIO54" s="218"/>
      <c r="SIP54" s="218"/>
      <c r="SIQ54" s="218"/>
      <c r="SIR54" s="218"/>
      <c r="SIS54" s="218"/>
      <c r="SIT54" s="218"/>
      <c r="SIU54" s="218"/>
      <c r="SIV54" s="218"/>
      <c r="SIW54" s="218"/>
      <c r="SIX54" s="218"/>
      <c r="SIY54" s="218"/>
      <c r="SIZ54" s="218"/>
      <c r="SJA54" s="218"/>
      <c r="SJB54" s="218"/>
      <c r="SJC54" s="218"/>
      <c r="SJD54" s="218"/>
      <c r="SJE54" s="218"/>
      <c r="SJF54" s="218"/>
      <c r="SJG54" s="218"/>
      <c r="SJH54" s="218"/>
      <c r="SJI54" s="218"/>
      <c r="SJJ54" s="218"/>
      <c r="SJK54" s="218"/>
      <c r="SJL54" s="218"/>
      <c r="SJM54" s="218"/>
      <c r="SJN54" s="218"/>
      <c r="SJO54" s="218"/>
      <c r="SJP54" s="218"/>
      <c r="SJQ54" s="218"/>
      <c r="SJR54" s="218"/>
      <c r="SJS54" s="218"/>
      <c r="SJT54" s="218"/>
      <c r="SJU54" s="218"/>
      <c r="SJV54" s="218"/>
      <c r="SJW54" s="218"/>
      <c r="SJX54" s="218"/>
      <c r="SJY54" s="218"/>
      <c r="SJZ54" s="218"/>
      <c r="SKA54" s="218"/>
      <c r="SKB54" s="218"/>
      <c r="SKC54" s="218"/>
      <c r="SKD54" s="218"/>
      <c r="SKE54" s="218"/>
      <c r="SKF54" s="218"/>
      <c r="SKG54" s="218"/>
      <c r="SKH54" s="218"/>
      <c r="SKI54" s="218"/>
      <c r="SKJ54" s="218"/>
      <c r="SKK54" s="218"/>
      <c r="SKL54" s="218"/>
      <c r="SKM54" s="218"/>
      <c r="SKN54" s="218"/>
      <c r="SKO54" s="218"/>
      <c r="SKP54" s="218"/>
      <c r="SKQ54" s="218"/>
      <c r="SKR54" s="218"/>
      <c r="SKS54" s="218"/>
      <c r="SKT54" s="218"/>
      <c r="SKU54" s="218"/>
      <c r="SKV54" s="218"/>
      <c r="SKW54" s="218"/>
      <c r="SKX54" s="218"/>
      <c r="SKY54" s="218"/>
      <c r="SKZ54" s="218"/>
      <c r="SLA54" s="218"/>
      <c r="SLB54" s="218"/>
      <c r="SLC54" s="218"/>
      <c r="SLD54" s="218"/>
      <c r="SLE54" s="218"/>
      <c r="SLF54" s="218"/>
      <c r="SLG54" s="218"/>
      <c r="SLH54" s="218"/>
      <c r="SLI54" s="218"/>
      <c r="SLJ54" s="218"/>
      <c r="SLK54" s="218"/>
      <c r="SLL54" s="218"/>
      <c r="SLM54" s="218"/>
      <c r="SLN54" s="218"/>
      <c r="SLO54" s="218"/>
      <c r="SLP54" s="218"/>
      <c r="SLQ54" s="218"/>
      <c r="SLR54" s="218"/>
      <c r="SLS54" s="218"/>
      <c r="SLT54" s="218"/>
      <c r="SLU54" s="218"/>
      <c r="SLV54" s="218"/>
      <c r="SLW54" s="218"/>
      <c r="SLX54" s="218"/>
      <c r="SLY54" s="218"/>
      <c r="SLZ54" s="218"/>
      <c r="SMA54" s="218"/>
      <c r="SMB54" s="218"/>
      <c r="SMC54" s="218"/>
      <c r="SMD54" s="218"/>
      <c r="SME54" s="218"/>
      <c r="SMF54" s="218"/>
      <c r="SMG54" s="218"/>
      <c r="SMH54" s="218"/>
      <c r="SMI54" s="218"/>
      <c r="SMJ54" s="218"/>
      <c r="SMK54" s="218"/>
      <c r="SML54" s="218"/>
      <c r="SMM54" s="218"/>
      <c r="SMN54" s="218"/>
      <c r="SMO54" s="218"/>
      <c r="SMP54" s="218"/>
      <c r="SMQ54" s="218"/>
      <c r="SMR54" s="218"/>
      <c r="SMS54" s="218"/>
      <c r="SMT54" s="218"/>
      <c r="SMU54" s="218"/>
      <c r="SMV54" s="218"/>
      <c r="SMW54" s="218"/>
      <c r="SMX54" s="218"/>
      <c r="SMY54" s="218"/>
      <c r="SMZ54" s="218"/>
      <c r="SNA54" s="218"/>
      <c r="SNB54" s="218"/>
      <c r="SNC54" s="218"/>
      <c r="SND54" s="218"/>
      <c r="SNE54" s="218"/>
      <c r="SNF54" s="218"/>
      <c r="SNG54" s="218"/>
      <c r="SNH54" s="218"/>
      <c r="SNI54" s="218"/>
      <c r="SNJ54" s="218"/>
      <c r="SNK54" s="218"/>
      <c r="SNL54" s="218"/>
      <c r="SNM54" s="218"/>
      <c r="SNN54" s="218"/>
      <c r="SNO54" s="218"/>
      <c r="SNP54" s="218"/>
      <c r="SNQ54" s="218"/>
      <c r="SNR54" s="218"/>
      <c r="SNS54" s="218"/>
      <c r="SNT54" s="218"/>
      <c r="SNU54" s="218"/>
      <c r="SNV54" s="218"/>
      <c r="SNW54" s="218"/>
      <c r="SNX54" s="218"/>
      <c r="SNY54" s="218"/>
      <c r="SNZ54" s="218"/>
      <c r="SOA54" s="218"/>
      <c r="SOB54" s="218"/>
      <c r="SOC54" s="218"/>
      <c r="SOD54" s="218"/>
      <c r="SOE54" s="218"/>
      <c r="SOF54" s="218"/>
      <c r="SOG54" s="218"/>
      <c r="SOH54" s="218"/>
      <c r="SOI54" s="218"/>
      <c r="SOJ54" s="218"/>
      <c r="SOK54" s="218"/>
      <c r="SOL54" s="218"/>
      <c r="SOM54" s="218"/>
      <c r="SON54" s="218"/>
      <c r="SOO54" s="218"/>
      <c r="SOP54" s="218"/>
      <c r="SOQ54" s="218"/>
      <c r="SOR54" s="218"/>
      <c r="SOS54" s="218"/>
      <c r="SOT54" s="218"/>
      <c r="SOU54" s="218"/>
      <c r="SOV54" s="218"/>
      <c r="SOW54" s="218"/>
      <c r="SOX54" s="218"/>
      <c r="SOY54" s="218"/>
      <c r="SOZ54" s="218"/>
      <c r="SPA54" s="218"/>
      <c r="SPB54" s="218"/>
      <c r="SPC54" s="218"/>
      <c r="SPD54" s="218"/>
      <c r="SPE54" s="218"/>
      <c r="SPF54" s="218"/>
      <c r="SPG54" s="218"/>
      <c r="SPH54" s="218"/>
      <c r="SPI54" s="218"/>
      <c r="SPJ54" s="218"/>
      <c r="SPK54" s="218"/>
      <c r="SPL54" s="218"/>
      <c r="SPM54" s="218"/>
      <c r="SPN54" s="218"/>
      <c r="SPO54" s="218"/>
      <c r="SPP54" s="218"/>
      <c r="SPQ54" s="218"/>
      <c r="SPR54" s="218"/>
      <c r="SPS54" s="218"/>
      <c r="SPT54" s="218"/>
      <c r="SPU54" s="218"/>
      <c r="SPV54" s="218"/>
      <c r="SPW54" s="218"/>
      <c r="SPX54" s="218"/>
      <c r="SPY54" s="218"/>
      <c r="SPZ54" s="218"/>
      <c r="SQA54" s="218"/>
      <c r="SQB54" s="218"/>
      <c r="SQC54" s="218"/>
      <c r="SQD54" s="218"/>
      <c r="SQE54" s="218"/>
      <c r="SQF54" s="218"/>
      <c r="SQG54" s="218"/>
      <c r="SQH54" s="218"/>
      <c r="SQI54" s="218"/>
      <c r="SQJ54" s="218"/>
      <c r="SQK54" s="218"/>
      <c r="SQL54" s="218"/>
      <c r="SQM54" s="218"/>
      <c r="SQN54" s="218"/>
      <c r="SQO54" s="218"/>
      <c r="SQP54" s="218"/>
      <c r="SQQ54" s="218"/>
      <c r="SQR54" s="218"/>
      <c r="SQS54" s="218"/>
      <c r="SQT54" s="218"/>
      <c r="SQU54" s="218"/>
      <c r="SQV54" s="218"/>
      <c r="SQW54" s="218"/>
      <c r="SQX54" s="218"/>
      <c r="SQY54" s="218"/>
      <c r="SQZ54" s="218"/>
      <c r="SRA54" s="218"/>
      <c r="SRB54" s="218"/>
      <c r="SRC54" s="218"/>
      <c r="SRD54" s="218"/>
      <c r="SRE54" s="218"/>
      <c r="SRF54" s="218"/>
      <c r="SRG54" s="218"/>
      <c r="SRH54" s="218"/>
      <c r="SRI54" s="218"/>
      <c r="SRJ54" s="218"/>
      <c r="SRK54" s="218"/>
      <c r="SRL54" s="218"/>
      <c r="SRM54" s="218"/>
      <c r="SRN54" s="218"/>
      <c r="SRO54" s="218"/>
      <c r="SRP54" s="218"/>
      <c r="SRQ54" s="218"/>
      <c r="SRR54" s="218"/>
      <c r="SRS54" s="218"/>
      <c r="SRT54" s="218"/>
      <c r="SRU54" s="218"/>
      <c r="SRV54" s="218"/>
      <c r="SRW54" s="218"/>
      <c r="SRX54" s="218"/>
      <c r="SRY54" s="218"/>
      <c r="SRZ54" s="218"/>
      <c r="SSA54" s="218"/>
      <c r="SSB54" s="218"/>
      <c r="SSC54" s="218"/>
      <c r="SSD54" s="218"/>
      <c r="SSE54" s="218"/>
      <c r="SSF54" s="218"/>
      <c r="SSG54" s="218"/>
      <c r="SSH54" s="218"/>
      <c r="SSI54" s="218"/>
      <c r="SSJ54" s="218"/>
      <c r="SSK54" s="218"/>
      <c r="SSL54" s="218"/>
      <c r="SSM54" s="218"/>
      <c r="SSN54" s="218"/>
      <c r="SSO54" s="218"/>
      <c r="SSP54" s="218"/>
      <c r="SSQ54" s="218"/>
      <c r="SSR54" s="218"/>
      <c r="SSS54" s="218"/>
      <c r="SST54" s="218"/>
      <c r="SSU54" s="218"/>
      <c r="SSV54" s="218"/>
      <c r="SSW54" s="218"/>
      <c r="SSX54" s="218"/>
      <c r="SSY54" s="218"/>
      <c r="SSZ54" s="218"/>
      <c r="STA54" s="218"/>
      <c r="STB54" s="218"/>
      <c r="STC54" s="218"/>
      <c r="STD54" s="218"/>
      <c r="STE54" s="218"/>
      <c r="STF54" s="218"/>
      <c r="STG54" s="218"/>
      <c r="STH54" s="218"/>
      <c r="STI54" s="218"/>
      <c r="STJ54" s="218"/>
      <c r="STK54" s="218"/>
      <c r="STL54" s="218"/>
      <c r="STM54" s="218"/>
      <c r="STN54" s="218"/>
      <c r="STO54" s="218"/>
      <c r="STP54" s="218"/>
      <c r="STQ54" s="218"/>
      <c r="STR54" s="218"/>
      <c r="STS54" s="218"/>
      <c r="STT54" s="218"/>
      <c r="STU54" s="218"/>
      <c r="STV54" s="218"/>
      <c r="STW54" s="218"/>
      <c r="STX54" s="218"/>
      <c r="STY54" s="218"/>
      <c r="STZ54" s="218"/>
      <c r="SUA54" s="218"/>
      <c r="SUB54" s="218"/>
      <c r="SUC54" s="218"/>
      <c r="SUD54" s="218"/>
      <c r="SUE54" s="218"/>
      <c r="SUF54" s="218"/>
      <c r="SUG54" s="218"/>
      <c r="SUH54" s="218"/>
      <c r="SUI54" s="218"/>
      <c r="SUJ54" s="218"/>
      <c r="SUK54" s="218"/>
      <c r="SUL54" s="218"/>
      <c r="SUM54" s="218"/>
      <c r="SUN54" s="218"/>
      <c r="SUO54" s="218"/>
      <c r="SUP54" s="218"/>
      <c r="SUQ54" s="218"/>
      <c r="SUR54" s="218"/>
      <c r="SUS54" s="218"/>
      <c r="SUT54" s="218"/>
      <c r="SUU54" s="218"/>
      <c r="SUV54" s="218"/>
      <c r="SUW54" s="218"/>
      <c r="SUX54" s="218"/>
      <c r="SUY54" s="218"/>
      <c r="SUZ54" s="218"/>
      <c r="SVA54" s="218"/>
      <c r="SVB54" s="218"/>
      <c r="SVC54" s="218"/>
      <c r="SVD54" s="218"/>
      <c r="SVE54" s="218"/>
      <c r="SVF54" s="218"/>
      <c r="SVG54" s="218"/>
      <c r="SVH54" s="218"/>
      <c r="SVI54" s="218"/>
      <c r="SVJ54" s="218"/>
      <c r="SVK54" s="218"/>
      <c r="SVL54" s="218"/>
      <c r="SVM54" s="218"/>
      <c r="SVN54" s="218"/>
      <c r="SVO54" s="218"/>
      <c r="SVP54" s="218"/>
      <c r="SVQ54" s="218"/>
      <c r="SVR54" s="218"/>
      <c r="SVS54" s="218"/>
      <c r="SVT54" s="218"/>
      <c r="SVU54" s="218"/>
      <c r="SVV54" s="218"/>
      <c r="SVW54" s="218"/>
      <c r="SVX54" s="218"/>
      <c r="SVY54" s="218"/>
      <c r="SVZ54" s="218"/>
      <c r="SWA54" s="218"/>
      <c r="SWB54" s="218"/>
      <c r="SWC54" s="218"/>
      <c r="SWD54" s="218"/>
      <c r="SWE54" s="218"/>
      <c r="SWF54" s="218"/>
      <c r="SWG54" s="218"/>
      <c r="SWH54" s="218"/>
      <c r="SWI54" s="218"/>
      <c r="SWJ54" s="218"/>
      <c r="SWK54" s="218"/>
      <c r="SWL54" s="218"/>
      <c r="SWM54" s="218"/>
      <c r="SWN54" s="218"/>
      <c r="SWO54" s="218"/>
      <c r="SWP54" s="218"/>
      <c r="SWQ54" s="218"/>
      <c r="SWR54" s="218"/>
      <c r="SWS54" s="218"/>
      <c r="SWT54" s="218"/>
      <c r="SWU54" s="218"/>
      <c r="SWV54" s="218"/>
      <c r="SWW54" s="218"/>
      <c r="SWX54" s="218"/>
      <c r="SWY54" s="218"/>
      <c r="SWZ54" s="218"/>
      <c r="SXA54" s="218"/>
      <c r="SXB54" s="218"/>
      <c r="SXC54" s="218"/>
      <c r="SXD54" s="218"/>
      <c r="SXE54" s="218"/>
      <c r="SXF54" s="218"/>
      <c r="SXG54" s="218"/>
      <c r="SXH54" s="218"/>
      <c r="SXI54" s="218"/>
      <c r="SXJ54" s="218"/>
      <c r="SXK54" s="218"/>
      <c r="SXL54" s="218"/>
      <c r="SXM54" s="218"/>
      <c r="SXN54" s="218"/>
      <c r="SXO54" s="218"/>
      <c r="SXP54" s="218"/>
      <c r="SXQ54" s="218"/>
      <c r="SXR54" s="218"/>
      <c r="SXS54" s="218"/>
      <c r="SXT54" s="218"/>
      <c r="SXU54" s="218"/>
      <c r="SXV54" s="218"/>
      <c r="SXW54" s="218"/>
      <c r="SXX54" s="218"/>
      <c r="SXY54" s="218"/>
      <c r="SXZ54" s="218"/>
      <c r="SYA54" s="218"/>
      <c r="SYB54" s="218"/>
      <c r="SYC54" s="218"/>
      <c r="SYD54" s="218"/>
      <c r="SYE54" s="218"/>
      <c r="SYF54" s="218"/>
      <c r="SYG54" s="218"/>
      <c r="SYH54" s="218"/>
      <c r="SYI54" s="218"/>
      <c r="SYJ54" s="218"/>
      <c r="SYK54" s="218"/>
      <c r="SYL54" s="218"/>
      <c r="SYM54" s="218"/>
      <c r="SYN54" s="218"/>
      <c r="SYO54" s="218"/>
      <c r="SYP54" s="218"/>
      <c r="SYQ54" s="218"/>
      <c r="SYR54" s="218"/>
      <c r="SYS54" s="218"/>
      <c r="SYT54" s="218"/>
      <c r="SYU54" s="218"/>
      <c r="SYV54" s="218"/>
      <c r="SYW54" s="218"/>
      <c r="SYX54" s="218"/>
      <c r="SYY54" s="218"/>
      <c r="SYZ54" s="218"/>
      <c r="SZA54" s="218"/>
      <c r="SZB54" s="218"/>
      <c r="SZC54" s="218"/>
      <c r="SZD54" s="218"/>
      <c r="SZE54" s="218"/>
      <c r="SZF54" s="218"/>
      <c r="SZG54" s="218"/>
      <c r="SZH54" s="218"/>
      <c r="SZI54" s="218"/>
      <c r="SZJ54" s="218"/>
      <c r="SZK54" s="218"/>
      <c r="SZL54" s="218"/>
      <c r="SZM54" s="218"/>
      <c r="SZN54" s="218"/>
      <c r="SZO54" s="218"/>
      <c r="SZP54" s="218"/>
      <c r="SZQ54" s="218"/>
      <c r="SZR54" s="218"/>
      <c r="SZS54" s="218"/>
      <c r="SZT54" s="218"/>
      <c r="SZU54" s="218"/>
      <c r="SZV54" s="218"/>
      <c r="SZW54" s="218"/>
      <c r="SZX54" s="218"/>
      <c r="SZY54" s="218"/>
      <c r="SZZ54" s="218"/>
      <c r="TAA54" s="218"/>
      <c r="TAB54" s="218"/>
      <c r="TAC54" s="218"/>
      <c r="TAD54" s="218"/>
      <c r="TAE54" s="218"/>
      <c r="TAF54" s="218"/>
      <c r="TAG54" s="218"/>
      <c r="TAH54" s="218"/>
      <c r="TAI54" s="218"/>
      <c r="TAJ54" s="218"/>
      <c r="TAK54" s="218"/>
      <c r="TAL54" s="218"/>
      <c r="TAM54" s="218"/>
      <c r="TAN54" s="218"/>
      <c r="TAO54" s="218"/>
      <c r="TAP54" s="218"/>
      <c r="TAQ54" s="218"/>
      <c r="TAR54" s="218"/>
      <c r="TAS54" s="218"/>
      <c r="TAT54" s="218"/>
      <c r="TAU54" s="218"/>
      <c r="TAV54" s="218"/>
      <c r="TAW54" s="218"/>
      <c r="TAX54" s="218"/>
      <c r="TAY54" s="218"/>
      <c r="TAZ54" s="218"/>
      <c r="TBA54" s="218"/>
      <c r="TBB54" s="218"/>
      <c r="TBC54" s="218"/>
      <c r="TBD54" s="218"/>
      <c r="TBE54" s="218"/>
      <c r="TBF54" s="218"/>
      <c r="TBG54" s="218"/>
      <c r="TBH54" s="218"/>
      <c r="TBI54" s="218"/>
      <c r="TBJ54" s="218"/>
      <c r="TBK54" s="218"/>
      <c r="TBL54" s="218"/>
      <c r="TBM54" s="218"/>
      <c r="TBN54" s="218"/>
      <c r="TBO54" s="218"/>
      <c r="TBP54" s="218"/>
      <c r="TBQ54" s="218"/>
      <c r="TBR54" s="218"/>
      <c r="TBS54" s="218"/>
      <c r="TBT54" s="218"/>
      <c r="TBU54" s="218"/>
      <c r="TBV54" s="218"/>
      <c r="TBW54" s="218"/>
      <c r="TBX54" s="218"/>
      <c r="TBY54" s="218"/>
      <c r="TBZ54" s="218"/>
      <c r="TCA54" s="218"/>
      <c r="TCB54" s="218"/>
      <c r="TCC54" s="218"/>
      <c r="TCD54" s="218"/>
      <c r="TCE54" s="218"/>
      <c r="TCF54" s="218"/>
      <c r="TCG54" s="218"/>
      <c r="TCH54" s="218"/>
      <c r="TCI54" s="218"/>
      <c r="TCJ54" s="218"/>
      <c r="TCK54" s="218"/>
      <c r="TCL54" s="218"/>
      <c r="TCM54" s="218"/>
      <c r="TCN54" s="218"/>
      <c r="TCO54" s="218"/>
      <c r="TCP54" s="218"/>
      <c r="TCQ54" s="218"/>
      <c r="TCR54" s="218"/>
      <c r="TCS54" s="218"/>
      <c r="TCT54" s="218"/>
      <c r="TCU54" s="218"/>
      <c r="TCV54" s="218"/>
      <c r="TCW54" s="218"/>
      <c r="TCX54" s="218"/>
      <c r="TCY54" s="218"/>
      <c r="TCZ54" s="218"/>
      <c r="TDA54" s="218"/>
      <c r="TDB54" s="218"/>
      <c r="TDC54" s="218"/>
      <c r="TDD54" s="218"/>
      <c r="TDE54" s="218"/>
      <c r="TDF54" s="218"/>
      <c r="TDG54" s="218"/>
      <c r="TDH54" s="218"/>
      <c r="TDI54" s="218"/>
      <c r="TDJ54" s="218"/>
      <c r="TDK54" s="218"/>
      <c r="TDL54" s="218"/>
      <c r="TDM54" s="218"/>
      <c r="TDN54" s="218"/>
      <c r="TDO54" s="218"/>
      <c r="TDP54" s="218"/>
      <c r="TDQ54" s="218"/>
      <c r="TDR54" s="218"/>
      <c r="TDS54" s="218"/>
      <c r="TDT54" s="218"/>
      <c r="TDU54" s="218"/>
      <c r="TDV54" s="218"/>
      <c r="TDW54" s="218"/>
      <c r="TDX54" s="218"/>
      <c r="TDY54" s="218"/>
      <c r="TDZ54" s="218"/>
      <c r="TEA54" s="218"/>
      <c r="TEB54" s="218"/>
      <c r="TEC54" s="218"/>
      <c r="TED54" s="218"/>
      <c r="TEE54" s="218"/>
      <c r="TEF54" s="218"/>
      <c r="TEG54" s="218"/>
      <c r="TEH54" s="218"/>
      <c r="TEI54" s="218"/>
      <c r="TEJ54" s="218"/>
      <c r="TEK54" s="218"/>
      <c r="TEL54" s="218"/>
      <c r="TEM54" s="218"/>
      <c r="TEN54" s="218"/>
      <c r="TEO54" s="218"/>
      <c r="TEP54" s="218"/>
      <c r="TEQ54" s="218"/>
      <c r="TER54" s="218"/>
      <c r="TES54" s="218"/>
      <c r="TET54" s="218"/>
      <c r="TEU54" s="218"/>
      <c r="TEV54" s="218"/>
      <c r="TEW54" s="218"/>
      <c r="TEX54" s="218"/>
      <c r="TEY54" s="218"/>
      <c r="TEZ54" s="218"/>
      <c r="TFA54" s="218"/>
      <c r="TFB54" s="218"/>
      <c r="TFC54" s="218"/>
      <c r="TFD54" s="218"/>
      <c r="TFE54" s="218"/>
      <c r="TFF54" s="218"/>
      <c r="TFG54" s="218"/>
      <c r="TFH54" s="218"/>
      <c r="TFI54" s="218"/>
      <c r="TFJ54" s="218"/>
      <c r="TFK54" s="218"/>
      <c r="TFL54" s="218"/>
      <c r="TFM54" s="218"/>
      <c r="TFN54" s="218"/>
      <c r="TFO54" s="218"/>
      <c r="TFP54" s="218"/>
      <c r="TFQ54" s="218"/>
      <c r="TFR54" s="218"/>
      <c r="TFS54" s="218"/>
      <c r="TFT54" s="218"/>
      <c r="TFU54" s="218"/>
      <c r="TFV54" s="218"/>
      <c r="TFW54" s="218"/>
      <c r="TFX54" s="218"/>
      <c r="TFY54" s="218"/>
      <c r="TFZ54" s="218"/>
      <c r="TGA54" s="218"/>
      <c r="TGB54" s="218"/>
      <c r="TGC54" s="218"/>
      <c r="TGD54" s="218"/>
      <c r="TGE54" s="218"/>
      <c r="TGF54" s="218"/>
      <c r="TGG54" s="218"/>
      <c r="TGH54" s="218"/>
      <c r="TGI54" s="218"/>
      <c r="TGJ54" s="218"/>
      <c r="TGK54" s="218"/>
      <c r="TGL54" s="218"/>
      <c r="TGM54" s="218"/>
      <c r="TGN54" s="218"/>
      <c r="TGO54" s="218"/>
      <c r="TGP54" s="218"/>
      <c r="TGQ54" s="218"/>
      <c r="TGR54" s="218"/>
      <c r="TGS54" s="218"/>
      <c r="TGT54" s="218"/>
      <c r="TGU54" s="218"/>
      <c r="TGV54" s="218"/>
      <c r="TGW54" s="218"/>
      <c r="TGX54" s="218"/>
      <c r="TGY54" s="218"/>
      <c r="TGZ54" s="218"/>
      <c r="THA54" s="218"/>
      <c r="THB54" s="218"/>
      <c r="THC54" s="218"/>
      <c r="THD54" s="218"/>
      <c r="THE54" s="218"/>
      <c r="THF54" s="218"/>
      <c r="THG54" s="218"/>
      <c r="THH54" s="218"/>
      <c r="THI54" s="218"/>
      <c r="THJ54" s="218"/>
      <c r="THK54" s="218"/>
      <c r="THL54" s="218"/>
      <c r="THM54" s="218"/>
      <c r="THN54" s="218"/>
      <c r="THO54" s="218"/>
      <c r="THP54" s="218"/>
      <c r="THQ54" s="218"/>
      <c r="THR54" s="218"/>
      <c r="THS54" s="218"/>
      <c r="THT54" s="218"/>
      <c r="THU54" s="218"/>
      <c r="THV54" s="218"/>
      <c r="THW54" s="218"/>
      <c r="THX54" s="218"/>
      <c r="THY54" s="218"/>
      <c r="THZ54" s="218"/>
      <c r="TIA54" s="218"/>
      <c r="TIB54" s="218"/>
      <c r="TIC54" s="218"/>
      <c r="TID54" s="218"/>
      <c r="TIE54" s="218"/>
      <c r="TIF54" s="218"/>
      <c r="TIG54" s="218"/>
      <c r="TIH54" s="218"/>
      <c r="TII54" s="218"/>
      <c r="TIJ54" s="218"/>
      <c r="TIK54" s="218"/>
      <c r="TIL54" s="218"/>
      <c r="TIM54" s="218"/>
      <c r="TIN54" s="218"/>
      <c r="TIO54" s="218"/>
      <c r="TIP54" s="218"/>
      <c r="TIQ54" s="218"/>
      <c r="TIR54" s="218"/>
      <c r="TIS54" s="218"/>
      <c r="TIT54" s="218"/>
      <c r="TIU54" s="218"/>
      <c r="TIV54" s="218"/>
      <c r="TIW54" s="218"/>
      <c r="TIX54" s="218"/>
      <c r="TIY54" s="218"/>
      <c r="TIZ54" s="218"/>
      <c r="TJA54" s="218"/>
      <c r="TJB54" s="218"/>
      <c r="TJC54" s="218"/>
      <c r="TJD54" s="218"/>
      <c r="TJE54" s="218"/>
      <c r="TJF54" s="218"/>
      <c r="TJG54" s="218"/>
      <c r="TJH54" s="218"/>
      <c r="TJI54" s="218"/>
      <c r="TJJ54" s="218"/>
      <c r="TJK54" s="218"/>
      <c r="TJL54" s="218"/>
      <c r="TJM54" s="218"/>
      <c r="TJN54" s="218"/>
      <c r="TJO54" s="218"/>
      <c r="TJP54" s="218"/>
      <c r="TJQ54" s="218"/>
      <c r="TJR54" s="218"/>
      <c r="TJS54" s="218"/>
      <c r="TJT54" s="218"/>
      <c r="TJU54" s="218"/>
      <c r="TJV54" s="218"/>
      <c r="TJW54" s="218"/>
      <c r="TJX54" s="218"/>
      <c r="TJY54" s="218"/>
      <c r="TJZ54" s="218"/>
      <c r="TKA54" s="218"/>
      <c r="TKB54" s="218"/>
      <c r="TKC54" s="218"/>
      <c r="TKD54" s="218"/>
      <c r="TKE54" s="218"/>
      <c r="TKF54" s="218"/>
      <c r="TKG54" s="218"/>
      <c r="TKH54" s="218"/>
      <c r="TKI54" s="218"/>
      <c r="TKJ54" s="218"/>
      <c r="TKK54" s="218"/>
      <c r="TKL54" s="218"/>
      <c r="TKM54" s="218"/>
      <c r="TKN54" s="218"/>
      <c r="TKO54" s="218"/>
      <c r="TKP54" s="218"/>
      <c r="TKQ54" s="218"/>
      <c r="TKR54" s="218"/>
      <c r="TKS54" s="218"/>
      <c r="TKT54" s="218"/>
      <c r="TKU54" s="218"/>
      <c r="TKV54" s="218"/>
      <c r="TKW54" s="218"/>
      <c r="TKX54" s="218"/>
      <c r="TKY54" s="218"/>
      <c r="TKZ54" s="218"/>
      <c r="TLA54" s="218"/>
      <c r="TLB54" s="218"/>
      <c r="TLC54" s="218"/>
      <c r="TLD54" s="218"/>
      <c r="TLE54" s="218"/>
      <c r="TLF54" s="218"/>
      <c r="TLG54" s="218"/>
      <c r="TLH54" s="218"/>
      <c r="TLI54" s="218"/>
      <c r="TLJ54" s="218"/>
      <c r="TLK54" s="218"/>
      <c r="TLL54" s="218"/>
      <c r="TLM54" s="218"/>
      <c r="TLN54" s="218"/>
      <c r="TLO54" s="218"/>
      <c r="TLP54" s="218"/>
      <c r="TLQ54" s="218"/>
      <c r="TLR54" s="218"/>
      <c r="TLS54" s="218"/>
      <c r="TLT54" s="218"/>
      <c r="TLU54" s="218"/>
      <c r="TLV54" s="218"/>
      <c r="TLW54" s="218"/>
      <c r="TLX54" s="218"/>
      <c r="TLY54" s="218"/>
      <c r="TLZ54" s="218"/>
      <c r="TMA54" s="218"/>
      <c r="TMB54" s="218"/>
      <c r="TMC54" s="218"/>
      <c r="TMD54" s="218"/>
      <c r="TME54" s="218"/>
      <c r="TMF54" s="218"/>
      <c r="TMG54" s="218"/>
      <c r="TMH54" s="218"/>
      <c r="TMI54" s="218"/>
      <c r="TMJ54" s="218"/>
      <c r="TMK54" s="218"/>
      <c r="TML54" s="218"/>
      <c r="TMM54" s="218"/>
      <c r="TMN54" s="218"/>
      <c r="TMO54" s="218"/>
      <c r="TMP54" s="218"/>
      <c r="TMQ54" s="218"/>
      <c r="TMR54" s="218"/>
      <c r="TMS54" s="218"/>
      <c r="TMT54" s="218"/>
      <c r="TMU54" s="218"/>
      <c r="TMV54" s="218"/>
      <c r="TMW54" s="218"/>
      <c r="TMX54" s="218"/>
      <c r="TMY54" s="218"/>
      <c r="TMZ54" s="218"/>
      <c r="TNA54" s="218"/>
      <c r="TNB54" s="218"/>
      <c r="TNC54" s="218"/>
      <c r="TND54" s="218"/>
      <c r="TNE54" s="218"/>
      <c r="TNF54" s="218"/>
      <c r="TNG54" s="218"/>
      <c r="TNH54" s="218"/>
      <c r="TNI54" s="218"/>
      <c r="TNJ54" s="218"/>
      <c r="TNK54" s="218"/>
      <c r="TNL54" s="218"/>
      <c r="TNM54" s="218"/>
      <c r="TNN54" s="218"/>
      <c r="TNO54" s="218"/>
      <c r="TNP54" s="218"/>
      <c r="TNQ54" s="218"/>
      <c r="TNR54" s="218"/>
      <c r="TNS54" s="218"/>
      <c r="TNT54" s="218"/>
      <c r="TNU54" s="218"/>
      <c r="TNV54" s="218"/>
      <c r="TNW54" s="218"/>
      <c r="TNX54" s="218"/>
      <c r="TNY54" s="218"/>
      <c r="TNZ54" s="218"/>
      <c r="TOA54" s="218"/>
      <c r="TOB54" s="218"/>
      <c r="TOC54" s="218"/>
      <c r="TOD54" s="218"/>
      <c r="TOE54" s="218"/>
      <c r="TOF54" s="218"/>
      <c r="TOG54" s="218"/>
      <c r="TOH54" s="218"/>
      <c r="TOI54" s="218"/>
      <c r="TOJ54" s="218"/>
      <c r="TOK54" s="218"/>
      <c r="TOL54" s="218"/>
      <c r="TOM54" s="218"/>
      <c r="TON54" s="218"/>
      <c r="TOO54" s="218"/>
      <c r="TOP54" s="218"/>
      <c r="TOQ54" s="218"/>
      <c r="TOR54" s="218"/>
      <c r="TOS54" s="218"/>
      <c r="TOT54" s="218"/>
      <c r="TOU54" s="218"/>
      <c r="TOV54" s="218"/>
      <c r="TOW54" s="218"/>
      <c r="TOX54" s="218"/>
      <c r="TOY54" s="218"/>
      <c r="TOZ54" s="218"/>
      <c r="TPA54" s="218"/>
      <c r="TPB54" s="218"/>
      <c r="TPC54" s="218"/>
      <c r="TPD54" s="218"/>
      <c r="TPE54" s="218"/>
      <c r="TPF54" s="218"/>
      <c r="TPG54" s="218"/>
      <c r="TPH54" s="218"/>
      <c r="TPI54" s="218"/>
      <c r="TPJ54" s="218"/>
      <c r="TPK54" s="218"/>
      <c r="TPL54" s="218"/>
      <c r="TPM54" s="218"/>
      <c r="TPN54" s="218"/>
      <c r="TPO54" s="218"/>
      <c r="TPP54" s="218"/>
      <c r="TPQ54" s="218"/>
      <c r="TPR54" s="218"/>
      <c r="TPS54" s="218"/>
      <c r="TPT54" s="218"/>
      <c r="TPU54" s="218"/>
      <c r="TPV54" s="218"/>
      <c r="TPW54" s="218"/>
      <c r="TPX54" s="218"/>
      <c r="TPY54" s="218"/>
      <c r="TPZ54" s="218"/>
      <c r="TQA54" s="218"/>
      <c r="TQB54" s="218"/>
      <c r="TQC54" s="218"/>
      <c r="TQD54" s="218"/>
      <c r="TQE54" s="218"/>
      <c r="TQF54" s="218"/>
      <c r="TQG54" s="218"/>
      <c r="TQH54" s="218"/>
      <c r="TQI54" s="218"/>
      <c r="TQJ54" s="218"/>
      <c r="TQK54" s="218"/>
      <c r="TQL54" s="218"/>
      <c r="TQM54" s="218"/>
      <c r="TQN54" s="218"/>
      <c r="TQO54" s="218"/>
      <c r="TQP54" s="218"/>
      <c r="TQQ54" s="218"/>
      <c r="TQR54" s="218"/>
      <c r="TQS54" s="218"/>
      <c r="TQT54" s="218"/>
      <c r="TQU54" s="218"/>
      <c r="TQV54" s="218"/>
      <c r="TQW54" s="218"/>
      <c r="TQX54" s="218"/>
      <c r="TQY54" s="218"/>
      <c r="TQZ54" s="218"/>
      <c r="TRA54" s="218"/>
      <c r="TRB54" s="218"/>
      <c r="TRC54" s="218"/>
      <c r="TRD54" s="218"/>
      <c r="TRE54" s="218"/>
      <c r="TRF54" s="218"/>
      <c r="TRG54" s="218"/>
      <c r="TRH54" s="218"/>
      <c r="TRI54" s="218"/>
      <c r="TRJ54" s="218"/>
      <c r="TRK54" s="218"/>
      <c r="TRL54" s="218"/>
      <c r="TRM54" s="218"/>
      <c r="TRN54" s="218"/>
      <c r="TRO54" s="218"/>
      <c r="TRP54" s="218"/>
      <c r="TRQ54" s="218"/>
      <c r="TRR54" s="218"/>
      <c r="TRS54" s="218"/>
      <c r="TRT54" s="218"/>
      <c r="TRU54" s="218"/>
      <c r="TRV54" s="218"/>
      <c r="TRW54" s="218"/>
      <c r="TRX54" s="218"/>
      <c r="TRY54" s="218"/>
      <c r="TRZ54" s="218"/>
      <c r="TSA54" s="218"/>
      <c r="TSB54" s="218"/>
      <c r="TSC54" s="218"/>
      <c r="TSD54" s="218"/>
      <c r="TSE54" s="218"/>
      <c r="TSF54" s="218"/>
      <c r="TSG54" s="218"/>
      <c r="TSH54" s="218"/>
      <c r="TSI54" s="218"/>
      <c r="TSJ54" s="218"/>
      <c r="TSK54" s="218"/>
      <c r="TSL54" s="218"/>
      <c r="TSM54" s="218"/>
      <c r="TSN54" s="218"/>
      <c r="TSO54" s="218"/>
      <c r="TSP54" s="218"/>
      <c r="TSQ54" s="218"/>
      <c r="TSR54" s="218"/>
      <c r="TSS54" s="218"/>
      <c r="TST54" s="218"/>
      <c r="TSU54" s="218"/>
      <c r="TSV54" s="218"/>
      <c r="TSW54" s="218"/>
      <c r="TSX54" s="218"/>
      <c r="TSY54" s="218"/>
      <c r="TSZ54" s="218"/>
      <c r="TTA54" s="218"/>
      <c r="TTB54" s="218"/>
      <c r="TTC54" s="218"/>
      <c r="TTD54" s="218"/>
      <c r="TTE54" s="218"/>
      <c r="TTF54" s="218"/>
      <c r="TTG54" s="218"/>
      <c r="TTH54" s="218"/>
      <c r="TTI54" s="218"/>
      <c r="TTJ54" s="218"/>
      <c r="TTK54" s="218"/>
      <c r="TTL54" s="218"/>
      <c r="TTM54" s="218"/>
      <c r="TTN54" s="218"/>
      <c r="TTO54" s="218"/>
      <c r="TTP54" s="218"/>
      <c r="TTQ54" s="218"/>
      <c r="TTR54" s="218"/>
      <c r="TTS54" s="218"/>
      <c r="TTT54" s="218"/>
      <c r="TTU54" s="218"/>
      <c r="TTV54" s="218"/>
      <c r="TTW54" s="218"/>
      <c r="TTX54" s="218"/>
      <c r="TTY54" s="218"/>
      <c r="TTZ54" s="218"/>
      <c r="TUA54" s="218"/>
      <c r="TUB54" s="218"/>
      <c r="TUC54" s="218"/>
      <c r="TUD54" s="218"/>
      <c r="TUE54" s="218"/>
      <c r="TUF54" s="218"/>
      <c r="TUG54" s="218"/>
      <c r="TUH54" s="218"/>
      <c r="TUI54" s="218"/>
      <c r="TUJ54" s="218"/>
      <c r="TUK54" s="218"/>
      <c r="TUL54" s="218"/>
      <c r="TUM54" s="218"/>
      <c r="TUN54" s="218"/>
      <c r="TUO54" s="218"/>
      <c r="TUP54" s="218"/>
      <c r="TUQ54" s="218"/>
      <c r="TUR54" s="218"/>
      <c r="TUS54" s="218"/>
      <c r="TUT54" s="218"/>
      <c r="TUU54" s="218"/>
      <c r="TUV54" s="218"/>
      <c r="TUW54" s="218"/>
      <c r="TUX54" s="218"/>
      <c r="TUY54" s="218"/>
      <c r="TUZ54" s="218"/>
      <c r="TVA54" s="218"/>
      <c r="TVB54" s="218"/>
      <c r="TVC54" s="218"/>
      <c r="TVD54" s="218"/>
      <c r="TVE54" s="218"/>
      <c r="TVF54" s="218"/>
      <c r="TVG54" s="218"/>
      <c r="TVH54" s="218"/>
      <c r="TVI54" s="218"/>
      <c r="TVJ54" s="218"/>
      <c r="TVK54" s="218"/>
      <c r="TVL54" s="218"/>
      <c r="TVM54" s="218"/>
      <c r="TVN54" s="218"/>
      <c r="TVO54" s="218"/>
      <c r="TVP54" s="218"/>
      <c r="TVQ54" s="218"/>
      <c r="TVR54" s="218"/>
      <c r="TVS54" s="218"/>
      <c r="TVT54" s="218"/>
      <c r="TVU54" s="218"/>
      <c r="TVV54" s="218"/>
      <c r="TVW54" s="218"/>
      <c r="TVX54" s="218"/>
      <c r="TVY54" s="218"/>
      <c r="TVZ54" s="218"/>
      <c r="TWA54" s="218"/>
      <c r="TWB54" s="218"/>
      <c r="TWC54" s="218"/>
      <c r="TWD54" s="218"/>
      <c r="TWE54" s="218"/>
      <c r="TWF54" s="218"/>
      <c r="TWG54" s="218"/>
      <c r="TWH54" s="218"/>
      <c r="TWI54" s="218"/>
      <c r="TWJ54" s="218"/>
      <c r="TWK54" s="218"/>
      <c r="TWL54" s="218"/>
      <c r="TWM54" s="218"/>
      <c r="TWN54" s="218"/>
      <c r="TWO54" s="218"/>
      <c r="TWP54" s="218"/>
      <c r="TWQ54" s="218"/>
      <c r="TWR54" s="218"/>
      <c r="TWS54" s="218"/>
      <c r="TWT54" s="218"/>
      <c r="TWU54" s="218"/>
      <c r="TWV54" s="218"/>
      <c r="TWW54" s="218"/>
      <c r="TWX54" s="218"/>
      <c r="TWY54" s="218"/>
      <c r="TWZ54" s="218"/>
      <c r="TXA54" s="218"/>
      <c r="TXB54" s="218"/>
      <c r="TXC54" s="218"/>
      <c r="TXD54" s="218"/>
      <c r="TXE54" s="218"/>
      <c r="TXF54" s="218"/>
      <c r="TXG54" s="218"/>
      <c r="TXH54" s="218"/>
      <c r="TXI54" s="218"/>
      <c r="TXJ54" s="218"/>
      <c r="TXK54" s="218"/>
      <c r="TXL54" s="218"/>
      <c r="TXM54" s="218"/>
      <c r="TXN54" s="218"/>
      <c r="TXO54" s="218"/>
      <c r="TXP54" s="218"/>
      <c r="TXQ54" s="218"/>
      <c r="TXR54" s="218"/>
      <c r="TXS54" s="218"/>
      <c r="TXT54" s="218"/>
      <c r="TXU54" s="218"/>
      <c r="TXV54" s="218"/>
      <c r="TXW54" s="218"/>
      <c r="TXX54" s="218"/>
      <c r="TXY54" s="218"/>
      <c r="TXZ54" s="218"/>
      <c r="TYA54" s="218"/>
      <c r="TYB54" s="218"/>
      <c r="TYC54" s="218"/>
      <c r="TYD54" s="218"/>
      <c r="TYE54" s="218"/>
      <c r="TYF54" s="218"/>
      <c r="TYG54" s="218"/>
      <c r="TYH54" s="218"/>
      <c r="TYI54" s="218"/>
      <c r="TYJ54" s="218"/>
      <c r="TYK54" s="218"/>
      <c r="TYL54" s="218"/>
      <c r="TYM54" s="218"/>
      <c r="TYN54" s="218"/>
      <c r="TYO54" s="218"/>
      <c r="TYP54" s="218"/>
      <c r="TYQ54" s="218"/>
      <c r="TYR54" s="218"/>
      <c r="TYS54" s="218"/>
      <c r="TYT54" s="218"/>
      <c r="TYU54" s="218"/>
      <c r="TYV54" s="218"/>
      <c r="TYW54" s="218"/>
      <c r="TYX54" s="218"/>
      <c r="TYY54" s="218"/>
      <c r="TYZ54" s="218"/>
      <c r="TZA54" s="218"/>
      <c r="TZB54" s="218"/>
      <c r="TZC54" s="218"/>
      <c r="TZD54" s="218"/>
      <c r="TZE54" s="218"/>
      <c r="TZF54" s="218"/>
      <c r="TZG54" s="218"/>
      <c r="TZH54" s="218"/>
      <c r="TZI54" s="218"/>
      <c r="TZJ54" s="218"/>
      <c r="TZK54" s="218"/>
      <c r="TZL54" s="218"/>
      <c r="TZM54" s="218"/>
      <c r="TZN54" s="218"/>
      <c r="TZO54" s="218"/>
      <c r="TZP54" s="218"/>
      <c r="TZQ54" s="218"/>
      <c r="TZR54" s="218"/>
      <c r="TZS54" s="218"/>
      <c r="TZT54" s="218"/>
      <c r="TZU54" s="218"/>
      <c r="TZV54" s="218"/>
      <c r="TZW54" s="218"/>
      <c r="TZX54" s="218"/>
      <c r="TZY54" s="218"/>
      <c r="TZZ54" s="218"/>
      <c r="UAA54" s="218"/>
      <c r="UAB54" s="218"/>
      <c r="UAC54" s="218"/>
      <c r="UAD54" s="218"/>
      <c r="UAE54" s="218"/>
      <c r="UAF54" s="218"/>
      <c r="UAG54" s="218"/>
      <c r="UAH54" s="218"/>
      <c r="UAI54" s="218"/>
      <c r="UAJ54" s="218"/>
      <c r="UAK54" s="218"/>
      <c r="UAL54" s="218"/>
      <c r="UAM54" s="218"/>
      <c r="UAN54" s="218"/>
      <c r="UAO54" s="218"/>
      <c r="UAP54" s="218"/>
      <c r="UAQ54" s="218"/>
      <c r="UAR54" s="218"/>
      <c r="UAS54" s="218"/>
      <c r="UAT54" s="218"/>
      <c r="UAU54" s="218"/>
      <c r="UAV54" s="218"/>
      <c r="UAW54" s="218"/>
      <c r="UAX54" s="218"/>
      <c r="UAY54" s="218"/>
      <c r="UAZ54" s="218"/>
      <c r="UBA54" s="218"/>
      <c r="UBB54" s="218"/>
      <c r="UBC54" s="218"/>
      <c r="UBD54" s="218"/>
      <c r="UBE54" s="218"/>
      <c r="UBF54" s="218"/>
      <c r="UBG54" s="218"/>
      <c r="UBH54" s="218"/>
      <c r="UBI54" s="218"/>
      <c r="UBJ54" s="218"/>
      <c r="UBK54" s="218"/>
      <c r="UBL54" s="218"/>
      <c r="UBM54" s="218"/>
      <c r="UBN54" s="218"/>
      <c r="UBO54" s="218"/>
      <c r="UBP54" s="218"/>
      <c r="UBQ54" s="218"/>
      <c r="UBR54" s="218"/>
      <c r="UBS54" s="218"/>
      <c r="UBT54" s="218"/>
      <c r="UBU54" s="218"/>
      <c r="UBV54" s="218"/>
      <c r="UBW54" s="218"/>
      <c r="UBX54" s="218"/>
      <c r="UBY54" s="218"/>
      <c r="UBZ54" s="218"/>
      <c r="UCA54" s="218"/>
      <c r="UCB54" s="218"/>
      <c r="UCC54" s="218"/>
      <c r="UCD54" s="218"/>
      <c r="UCE54" s="218"/>
      <c r="UCF54" s="218"/>
      <c r="UCG54" s="218"/>
      <c r="UCH54" s="218"/>
      <c r="UCI54" s="218"/>
      <c r="UCJ54" s="218"/>
      <c r="UCK54" s="218"/>
      <c r="UCL54" s="218"/>
      <c r="UCM54" s="218"/>
      <c r="UCN54" s="218"/>
      <c r="UCO54" s="218"/>
      <c r="UCP54" s="218"/>
      <c r="UCQ54" s="218"/>
      <c r="UCR54" s="218"/>
      <c r="UCS54" s="218"/>
      <c r="UCT54" s="218"/>
      <c r="UCU54" s="218"/>
      <c r="UCV54" s="218"/>
      <c r="UCW54" s="218"/>
      <c r="UCX54" s="218"/>
      <c r="UCY54" s="218"/>
      <c r="UCZ54" s="218"/>
      <c r="UDA54" s="218"/>
      <c r="UDB54" s="218"/>
      <c r="UDC54" s="218"/>
      <c r="UDD54" s="218"/>
      <c r="UDE54" s="218"/>
      <c r="UDF54" s="218"/>
      <c r="UDG54" s="218"/>
      <c r="UDH54" s="218"/>
      <c r="UDI54" s="218"/>
      <c r="UDJ54" s="218"/>
      <c r="UDK54" s="218"/>
      <c r="UDL54" s="218"/>
      <c r="UDM54" s="218"/>
      <c r="UDN54" s="218"/>
      <c r="UDO54" s="218"/>
      <c r="UDP54" s="218"/>
      <c r="UDQ54" s="218"/>
      <c r="UDR54" s="218"/>
      <c r="UDS54" s="218"/>
      <c r="UDT54" s="218"/>
      <c r="UDU54" s="218"/>
      <c r="UDV54" s="218"/>
      <c r="UDW54" s="218"/>
      <c r="UDX54" s="218"/>
      <c r="UDY54" s="218"/>
      <c r="UDZ54" s="218"/>
      <c r="UEA54" s="218"/>
      <c r="UEB54" s="218"/>
      <c r="UEC54" s="218"/>
      <c r="UED54" s="218"/>
      <c r="UEE54" s="218"/>
      <c r="UEF54" s="218"/>
      <c r="UEG54" s="218"/>
      <c r="UEH54" s="218"/>
      <c r="UEI54" s="218"/>
      <c r="UEJ54" s="218"/>
      <c r="UEK54" s="218"/>
      <c r="UEL54" s="218"/>
      <c r="UEM54" s="218"/>
      <c r="UEN54" s="218"/>
      <c r="UEO54" s="218"/>
      <c r="UEP54" s="218"/>
      <c r="UEQ54" s="218"/>
      <c r="UER54" s="218"/>
      <c r="UES54" s="218"/>
      <c r="UET54" s="218"/>
      <c r="UEU54" s="218"/>
      <c r="UEV54" s="218"/>
      <c r="UEW54" s="218"/>
      <c r="UEX54" s="218"/>
      <c r="UEY54" s="218"/>
      <c r="UEZ54" s="218"/>
      <c r="UFA54" s="218"/>
      <c r="UFB54" s="218"/>
      <c r="UFC54" s="218"/>
      <c r="UFD54" s="218"/>
      <c r="UFE54" s="218"/>
      <c r="UFF54" s="218"/>
      <c r="UFG54" s="218"/>
      <c r="UFH54" s="218"/>
      <c r="UFI54" s="218"/>
      <c r="UFJ54" s="218"/>
      <c r="UFK54" s="218"/>
      <c r="UFL54" s="218"/>
      <c r="UFM54" s="218"/>
      <c r="UFN54" s="218"/>
      <c r="UFO54" s="218"/>
      <c r="UFP54" s="218"/>
      <c r="UFQ54" s="218"/>
      <c r="UFR54" s="218"/>
      <c r="UFS54" s="218"/>
      <c r="UFT54" s="218"/>
      <c r="UFU54" s="218"/>
      <c r="UFV54" s="218"/>
      <c r="UFW54" s="218"/>
      <c r="UFX54" s="218"/>
      <c r="UFY54" s="218"/>
      <c r="UFZ54" s="218"/>
      <c r="UGA54" s="218"/>
      <c r="UGB54" s="218"/>
      <c r="UGC54" s="218"/>
      <c r="UGD54" s="218"/>
      <c r="UGE54" s="218"/>
      <c r="UGF54" s="218"/>
      <c r="UGG54" s="218"/>
      <c r="UGH54" s="218"/>
      <c r="UGI54" s="218"/>
      <c r="UGJ54" s="218"/>
      <c r="UGK54" s="218"/>
      <c r="UGL54" s="218"/>
      <c r="UGM54" s="218"/>
      <c r="UGN54" s="218"/>
      <c r="UGO54" s="218"/>
      <c r="UGP54" s="218"/>
      <c r="UGQ54" s="218"/>
      <c r="UGR54" s="218"/>
      <c r="UGS54" s="218"/>
      <c r="UGT54" s="218"/>
      <c r="UGU54" s="218"/>
      <c r="UGV54" s="218"/>
      <c r="UGW54" s="218"/>
      <c r="UGX54" s="218"/>
      <c r="UGY54" s="218"/>
      <c r="UGZ54" s="218"/>
      <c r="UHA54" s="218"/>
      <c r="UHB54" s="218"/>
      <c r="UHC54" s="218"/>
      <c r="UHD54" s="218"/>
      <c r="UHE54" s="218"/>
      <c r="UHF54" s="218"/>
      <c r="UHG54" s="218"/>
      <c r="UHH54" s="218"/>
      <c r="UHI54" s="218"/>
      <c r="UHJ54" s="218"/>
      <c r="UHK54" s="218"/>
      <c r="UHL54" s="218"/>
      <c r="UHM54" s="218"/>
      <c r="UHN54" s="218"/>
      <c r="UHO54" s="218"/>
      <c r="UHP54" s="218"/>
      <c r="UHQ54" s="218"/>
      <c r="UHR54" s="218"/>
      <c r="UHS54" s="218"/>
      <c r="UHT54" s="218"/>
      <c r="UHU54" s="218"/>
      <c r="UHV54" s="218"/>
      <c r="UHW54" s="218"/>
      <c r="UHX54" s="218"/>
      <c r="UHY54" s="218"/>
      <c r="UHZ54" s="218"/>
      <c r="UIA54" s="218"/>
      <c r="UIB54" s="218"/>
      <c r="UIC54" s="218"/>
      <c r="UID54" s="218"/>
      <c r="UIE54" s="218"/>
      <c r="UIF54" s="218"/>
      <c r="UIG54" s="218"/>
      <c r="UIH54" s="218"/>
      <c r="UII54" s="218"/>
      <c r="UIJ54" s="218"/>
      <c r="UIK54" s="218"/>
      <c r="UIL54" s="218"/>
      <c r="UIM54" s="218"/>
      <c r="UIN54" s="218"/>
      <c r="UIO54" s="218"/>
      <c r="UIP54" s="218"/>
      <c r="UIQ54" s="218"/>
      <c r="UIR54" s="218"/>
      <c r="UIS54" s="218"/>
      <c r="UIT54" s="218"/>
      <c r="UIU54" s="218"/>
      <c r="UIV54" s="218"/>
      <c r="UIW54" s="218"/>
      <c r="UIX54" s="218"/>
      <c r="UIY54" s="218"/>
      <c r="UIZ54" s="218"/>
      <c r="UJA54" s="218"/>
      <c r="UJB54" s="218"/>
      <c r="UJC54" s="218"/>
      <c r="UJD54" s="218"/>
      <c r="UJE54" s="218"/>
      <c r="UJF54" s="218"/>
      <c r="UJG54" s="218"/>
      <c r="UJH54" s="218"/>
      <c r="UJI54" s="218"/>
      <c r="UJJ54" s="218"/>
      <c r="UJK54" s="218"/>
      <c r="UJL54" s="218"/>
      <c r="UJM54" s="218"/>
      <c r="UJN54" s="218"/>
      <c r="UJO54" s="218"/>
      <c r="UJP54" s="218"/>
      <c r="UJQ54" s="218"/>
      <c r="UJR54" s="218"/>
      <c r="UJS54" s="218"/>
      <c r="UJT54" s="218"/>
      <c r="UJU54" s="218"/>
      <c r="UJV54" s="218"/>
      <c r="UJW54" s="218"/>
      <c r="UJX54" s="218"/>
      <c r="UJY54" s="218"/>
      <c r="UJZ54" s="218"/>
      <c r="UKA54" s="218"/>
      <c r="UKB54" s="218"/>
      <c r="UKC54" s="218"/>
      <c r="UKD54" s="218"/>
      <c r="UKE54" s="218"/>
      <c r="UKF54" s="218"/>
      <c r="UKG54" s="218"/>
      <c r="UKH54" s="218"/>
      <c r="UKI54" s="218"/>
      <c r="UKJ54" s="218"/>
      <c r="UKK54" s="218"/>
      <c r="UKL54" s="218"/>
      <c r="UKM54" s="218"/>
      <c r="UKN54" s="218"/>
      <c r="UKO54" s="218"/>
      <c r="UKP54" s="218"/>
      <c r="UKQ54" s="218"/>
      <c r="UKR54" s="218"/>
      <c r="UKS54" s="218"/>
      <c r="UKT54" s="218"/>
      <c r="UKU54" s="218"/>
      <c r="UKV54" s="218"/>
      <c r="UKW54" s="218"/>
      <c r="UKX54" s="218"/>
      <c r="UKY54" s="218"/>
      <c r="UKZ54" s="218"/>
      <c r="ULA54" s="218"/>
      <c r="ULB54" s="218"/>
      <c r="ULC54" s="218"/>
      <c r="ULD54" s="218"/>
      <c r="ULE54" s="218"/>
      <c r="ULF54" s="218"/>
      <c r="ULG54" s="218"/>
      <c r="ULH54" s="218"/>
      <c r="ULI54" s="218"/>
      <c r="ULJ54" s="218"/>
      <c r="ULK54" s="218"/>
      <c r="ULL54" s="218"/>
      <c r="ULM54" s="218"/>
      <c r="ULN54" s="218"/>
      <c r="ULO54" s="218"/>
      <c r="ULP54" s="218"/>
      <c r="ULQ54" s="218"/>
      <c r="ULR54" s="218"/>
      <c r="ULS54" s="218"/>
      <c r="ULT54" s="218"/>
      <c r="ULU54" s="218"/>
      <c r="ULV54" s="218"/>
      <c r="ULW54" s="218"/>
      <c r="ULX54" s="218"/>
      <c r="ULY54" s="218"/>
      <c r="ULZ54" s="218"/>
      <c r="UMA54" s="218"/>
      <c r="UMB54" s="218"/>
      <c r="UMC54" s="218"/>
      <c r="UMD54" s="218"/>
      <c r="UME54" s="218"/>
      <c r="UMF54" s="218"/>
      <c r="UMG54" s="218"/>
      <c r="UMH54" s="218"/>
      <c r="UMI54" s="218"/>
      <c r="UMJ54" s="218"/>
      <c r="UMK54" s="218"/>
      <c r="UML54" s="218"/>
      <c r="UMM54" s="218"/>
      <c r="UMN54" s="218"/>
      <c r="UMO54" s="218"/>
      <c r="UMP54" s="218"/>
      <c r="UMQ54" s="218"/>
      <c r="UMR54" s="218"/>
      <c r="UMS54" s="218"/>
      <c r="UMT54" s="218"/>
      <c r="UMU54" s="218"/>
      <c r="UMV54" s="218"/>
      <c r="UMW54" s="218"/>
      <c r="UMX54" s="218"/>
      <c r="UMY54" s="218"/>
      <c r="UMZ54" s="218"/>
      <c r="UNA54" s="218"/>
      <c r="UNB54" s="218"/>
      <c r="UNC54" s="218"/>
      <c r="UND54" s="218"/>
      <c r="UNE54" s="218"/>
      <c r="UNF54" s="218"/>
      <c r="UNG54" s="218"/>
      <c r="UNH54" s="218"/>
      <c r="UNI54" s="218"/>
      <c r="UNJ54" s="218"/>
      <c r="UNK54" s="218"/>
      <c r="UNL54" s="218"/>
      <c r="UNM54" s="218"/>
      <c r="UNN54" s="218"/>
      <c r="UNO54" s="218"/>
      <c r="UNP54" s="218"/>
      <c r="UNQ54" s="218"/>
      <c r="UNR54" s="218"/>
      <c r="UNS54" s="218"/>
      <c r="UNT54" s="218"/>
      <c r="UNU54" s="218"/>
      <c r="UNV54" s="218"/>
      <c r="UNW54" s="218"/>
      <c r="UNX54" s="218"/>
      <c r="UNY54" s="218"/>
      <c r="UNZ54" s="218"/>
      <c r="UOA54" s="218"/>
      <c r="UOB54" s="218"/>
      <c r="UOC54" s="218"/>
      <c r="UOD54" s="218"/>
      <c r="UOE54" s="218"/>
      <c r="UOF54" s="218"/>
      <c r="UOG54" s="218"/>
      <c r="UOH54" s="218"/>
      <c r="UOI54" s="218"/>
      <c r="UOJ54" s="218"/>
      <c r="UOK54" s="218"/>
      <c r="UOL54" s="218"/>
      <c r="UOM54" s="218"/>
      <c r="UON54" s="218"/>
      <c r="UOO54" s="218"/>
      <c r="UOP54" s="218"/>
      <c r="UOQ54" s="218"/>
      <c r="UOR54" s="218"/>
      <c r="UOS54" s="218"/>
      <c r="UOT54" s="218"/>
      <c r="UOU54" s="218"/>
      <c r="UOV54" s="218"/>
      <c r="UOW54" s="218"/>
      <c r="UOX54" s="218"/>
      <c r="UOY54" s="218"/>
      <c r="UOZ54" s="218"/>
      <c r="UPA54" s="218"/>
      <c r="UPB54" s="218"/>
      <c r="UPC54" s="218"/>
      <c r="UPD54" s="218"/>
      <c r="UPE54" s="218"/>
      <c r="UPF54" s="218"/>
      <c r="UPG54" s="218"/>
      <c r="UPH54" s="218"/>
      <c r="UPI54" s="218"/>
      <c r="UPJ54" s="218"/>
      <c r="UPK54" s="218"/>
      <c r="UPL54" s="218"/>
      <c r="UPM54" s="218"/>
      <c r="UPN54" s="218"/>
      <c r="UPO54" s="218"/>
      <c r="UPP54" s="218"/>
      <c r="UPQ54" s="218"/>
      <c r="UPR54" s="218"/>
      <c r="UPS54" s="218"/>
      <c r="UPT54" s="218"/>
      <c r="UPU54" s="218"/>
      <c r="UPV54" s="218"/>
      <c r="UPW54" s="218"/>
      <c r="UPX54" s="218"/>
      <c r="UPY54" s="218"/>
      <c r="UPZ54" s="218"/>
      <c r="UQA54" s="218"/>
      <c r="UQB54" s="218"/>
      <c r="UQC54" s="218"/>
      <c r="UQD54" s="218"/>
      <c r="UQE54" s="218"/>
      <c r="UQF54" s="218"/>
      <c r="UQG54" s="218"/>
      <c r="UQH54" s="218"/>
      <c r="UQI54" s="218"/>
      <c r="UQJ54" s="218"/>
      <c r="UQK54" s="218"/>
      <c r="UQL54" s="218"/>
      <c r="UQM54" s="218"/>
      <c r="UQN54" s="218"/>
      <c r="UQO54" s="218"/>
      <c r="UQP54" s="218"/>
      <c r="UQQ54" s="218"/>
      <c r="UQR54" s="218"/>
      <c r="UQS54" s="218"/>
      <c r="UQT54" s="218"/>
      <c r="UQU54" s="218"/>
      <c r="UQV54" s="218"/>
      <c r="UQW54" s="218"/>
      <c r="UQX54" s="218"/>
      <c r="UQY54" s="218"/>
      <c r="UQZ54" s="218"/>
      <c r="URA54" s="218"/>
      <c r="URB54" s="218"/>
      <c r="URC54" s="218"/>
      <c r="URD54" s="218"/>
      <c r="URE54" s="218"/>
      <c r="URF54" s="218"/>
      <c r="URG54" s="218"/>
      <c r="URH54" s="218"/>
      <c r="URI54" s="218"/>
      <c r="URJ54" s="218"/>
      <c r="URK54" s="218"/>
      <c r="URL54" s="218"/>
      <c r="URM54" s="218"/>
      <c r="URN54" s="218"/>
      <c r="URO54" s="218"/>
      <c r="URP54" s="218"/>
      <c r="URQ54" s="218"/>
      <c r="URR54" s="218"/>
      <c r="URS54" s="218"/>
      <c r="URT54" s="218"/>
      <c r="URU54" s="218"/>
      <c r="URV54" s="218"/>
      <c r="URW54" s="218"/>
      <c r="URX54" s="218"/>
      <c r="URY54" s="218"/>
      <c r="URZ54" s="218"/>
      <c r="USA54" s="218"/>
      <c r="USB54" s="218"/>
      <c r="USC54" s="218"/>
      <c r="USD54" s="218"/>
      <c r="USE54" s="218"/>
      <c r="USF54" s="218"/>
      <c r="USG54" s="218"/>
      <c r="USH54" s="218"/>
      <c r="USI54" s="218"/>
      <c r="USJ54" s="218"/>
      <c r="USK54" s="218"/>
      <c r="USL54" s="218"/>
      <c r="USM54" s="218"/>
      <c r="USN54" s="218"/>
      <c r="USO54" s="218"/>
      <c r="USP54" s="218"/>
      <c r="USQ54" s="218"/>
      <c r="USR54" s="218"/>
      <c r="USS54" s="218"/>
      <c r="UST54" s="218"/>
      <c r="USU54" s="218"/>
      <c r="USV54" s="218"/>
      <c r="USW54" s="218"/>
      <c r="USX54" s="218"/>
      <c r="USY54" s="218"/>
      <c r="USZ54" s="218"/>
      <c r="UTA54" s="218"/>
      <c r="UTB54" s="218"/>
      <c r="UTC54" s="218"/>
      <c r="UTD54" s="218"/>
      <c r="UTE54" s="218"/>
      <c r="UTF54" s="218"/>
      <c r="UTG54" s="218"/>
      <c r="UTH54" s="218"/>
      <c r="UTI54" s="218"/>
      <c r="UTJ54" s="218"/>
      <c r="UTK54" s="218"/>
      <c r="UTL54" s="218"/>
      <c r="UTM54" s="218"/>
      <c r="UTN54" s="218"/>
      <c r="UTO54" s="218"/>
      <c r="UTP54" s="218"/>
      <c r="UTQ54" s="218"/>
      <c r="UTR54" s="218"/>
      <c r="UTS54" s="218"/>
      <c r="UTT54" s="218"/>
      <c r="UTU54" s="218"/>
      <c r="UTV54" s="218"/>
      <c r="UTW54" s="218"/>
      <c r="UTX54" s="218"/>
      <c r="UTY54" s="218"/>
      <c r="UTZ54" s="218"/>
      <c r="UUA54" s="218"/>
      <c r="UUB54" s="218"/>
      <c r="UUC54" s="218"/>
      <c r="UUD54" s="218"/>
      <c r="UUE54" s="218"/>
      <c r="UUF54" s="218"/>
      <c r="UUG54" s="218"/>
      <c r="UUH54" s="218"/>
      <c r="UUI54" s="218"/>
      <c r="UUJ54" s="218"/>
      <c r="UUK54" s="218"/>
      <c r="UUL54" s="218"/>
      <c r="UUM54" s="218"/>
      <c r="UUN54" s="218"/>
      <c r="UUO54" s="218"/>
      <c r="UUP54" s="218"/>
      <c r="UUQ54" s="218"/>
      <c r="UUR54" s="218"/>
      <c r="UUS54" s="218"/>
      <c r="UUT54" s="218"/>
      <c r="UUU54" s="218"/>
      <c r="UUV54" s="218"/>
      <c r="UUW54" s="218"/>
      <c r="UUX54" s="218"/>
      <c r="UUY54" s="218"/>
      <c r="UUZ54" s="218"/>
      <c r="UVA54" s="218"/>
      <c r="UVB54" s="218"/>
      <c r="UVC54" s="218"/>
      <c r="UVD54" s="218"/>
      <c r="UVE54" s="218"/>
      <c r="UVF54" s="218"/>
      <c r="UVG54" s="218"/>
      <c r="UVH54" s="218"/>
      <c r="UVI54" s="218"/>
      <c r="UVJ54" s="218"/>
      <c r="UVK54" s="218"/>
      <c r="UVL54" s="218"/>
      <c r="UVM54" s="218"/>
      <c r="UVN54" s="218"/>
      <c r="UVO54" s="218"/>
      <c r="UVP54" s="218"/>
      <c r="UVQ54" s="218"/>
      <c r="UVR54" s="218"/>
      <c r="UVS54" s="218"/>
      <c r="UVT54" s="218"/>
      <c r="UVU54" s="218"/>
      <c r="UVV54" s="218"/>
      <c r="UVW54" s="218"/>
      <c r="UVX54" s="218"/>
      <c r="UVY54" s="218"/>
      <c r="UVZ54" s="218"/>
      <c r="UWA54" s="218"/>
      <c r="UWB54" s="218"/>
      <c r="UWC54" s="218"/>
      <c r="UWD54" s="218"/>
      <c r="UWE54" s="218"/>
      <c r="UWF54" s="218"/>
      <c r="UWG54" s="218"/>
      <c r="UWH54" s="218"/>
      <c r="UWI54" s="218"/>
      <c r="UWJ54" s="218"/>
      <c r="UWK54" s="218"/>
      <c r="UWL54" s="218"/>
      <c r="UWM54" s="218"/>
      <c r="UWN54" s="218"/>
      <c r="UWO54" s="218"/>
      <c r="UWP54" s="218"/>
      <c r="UWQ54" s="218"/>
      <c r="UWR54" s="218"/>
      <c r="UWS54" s="218"/>
      <c r="UWT54" s="218"/>
      <c r="UWU54" s="218"/>
      <c r="UWV54" s="218"/>
      <c r="UWW54" s="218"/>
      <c r="UWX54" s="218"/>
      <c r="UWY54" s="218"/>
      <c r="UWZ54" s="218"/>
      <c r="UXA54" s="218"/>
      <c r="UXB54" s="218"/>
      <c r="UXC54" s="218"/>
      <c r="UXD54" s="218"/>
      <c r="UXE54" s="218"/>
      <c r="UXF54" s="218"/>
      <c r="UXG54" s="218"/>
      <c r="UXH54" s="218"/>
      <c r="UXI54" s="218"/>
      <c r="UXJ54" s="218"/>
      <c r="UXK54" s="218"/>
      <c r="UXL54" s="218"/>
      <c r="UXM54" s="218"/>
      <c r="UXN54" s="218"/>
      <c r="UXO54" s="218"/>
      <c r="UXP54" s="218"/>
      <c r="UXQ54" s="218"/>
      <c r="UXR54" s="218"/>
      <c r="UXS54" s="218"/>
      <c r="UXT54" s="218"/>
      <c r="UXU54" s="218"/>
      <c r="UXV54" s="218"/>
      <c r="UXW54" s="218"/>
      <c r="UXX54" s="218"/>
      <c r="UXY54" s="218"/>
      <c r="UXZ54" s="218"/>
      <c r="UYA54" s="218"/>
      <c r="UYB54" s="218"/>
      <c r="UYC54" s="218"/>
      <c r="UYD54" s="218"/>
      <c r="UYE54" s="218"/>
      <c r="UYF54" s="218"/>
      <c r="UYG54" s="218"/>
      <c r="UYH54" s="218"/>
      <c r="UYI54" s="218"/>
      <c r="UYJ54" s="218"/>
      <c r="UYK54" s="218"/>
      <c r="UYL54" s="218"/>
      <c r="UYM54" s="218"/>
      <c r="UYN54" s="218"/>
      <c r="UYO54" s="218"/>
      <c r="UYP54" s="218"/>
      <c r="UYQ54" s="218"/>
      <c r="UYR54" s="218"/>
      <c r="UYS54" s="218"/>
      <c r="UYT54" s="218"/>
      <c r="UYU54" s="218"/>
      <c r="UYV54" s="218"/>
      <c r="UYW54" s="218"/>
      <c r="UYX54" s="218"/>
      <c r="UYY54" s="218"/>
      <c r="UYZ54" s="218"/>
      <c r="UZA54" s="218"/>
      <c r="UZB54" s="218"/>
      <c r="UZC54" s="218"/>
      <c r="UZD54" s="218"/>
      <c r="UZE54" s="218"/>
      <c r="UZF54" s="218"/>
      <c r="UZG54" s="218"/>
      <c r="UZH54" s="218"/>
      <c r="UZI54" s="218"/>
      <c r="UZJ54" s="218"/>
      <c r="UZK54" s="218"/>
      <c r="UZL54" s="218"/>
      <c r="UZM54" s="218"/>
      <c r="UZN54" s="218"/>
      <c r="UZO54" s="218"/>
      <c r="UZP54" s="218"/>
      <c r="UZQ54" s="218"/>
      <c r="UZR54" s="218"/>
      <c r="UZS54" s="218"/>
      <c r="UZT54" s="218"/>
      <c r="UZU54" s="218"/>
      <c r="UZV54" s="218"/>
      <c r="UZW54" s="218"/>
      <c r="UZX54" s="218"/>
      <c r="UZY54" s="218"/>
      <c r="UZZ54" s="218"/>
      <c r="VAA54" s="218"/>
      <c r="VAB54" s="218"/>
      <c r="VAC54" s="218"/>
      <c r="VAD54" s="218"/>
      <c r="VAE54" s="218"/>
      <c r="VAF54" s="218"/>
      <c r="VAG54" s="218"/>
      <c r="VAH54" s="218"/>
      <c r="VAI54" s="218"/>
      <c r="VAJ54" s="218"/>
      <c r="VAK54" s="218"/>
      <c r="VAL54" s="218"/>
      <c r="VAM54" s="218"/>
      <c r="VAN54" s="218"/>
      <c r="VAO54" s="218"/>
      <c r="VAP54" s="218"/>
      <c r="VAQ54" s="218"/>
      <c r="VAR54" s="218"/>
      <c r="VAS54" s="218"/>
      <c r="VAT54" s="218"/>
      <c r="VAU54" s="218"/>
      <c r="VAV54" s="218"/>
      <c r="VAW54" s="218"/>
      <c r="VAX54" s="218"/>
      <c r="VAY54" s="218"/>
      <c r="VAZ54" s="218"/>
      <c r="VBA54" s="218"/>
      <c r="VBB54" s="218"/>
      <c r="VBC54" s="218"/>
      <c r="VBD54" s="218"/>
      <c r="VBE54" s="218"/>
      <c r="VBF54" s="218"/>
      <c r="VBG54" s="218"/>
      <c r="VBH54" s="218"/>
      <c r="VBI54" s="218"/>
      <c r="VBJ54" s="218"/>
      <c r="VBK54" s="218"/>
      <c r="VBL54" s="218"/>
      <c r="VBM54" s="218"/>
      <c r="VBN54" s="218"/>
      <c r="VBO54" s="218"/>
      <c r="VBP54" s="218"/>
      <c r="VBQ54" s="218"/>
      <c r="VBR54" s="218"/>
      <c r="VBS54" s="218"/>
      <c r="VBT54" s="218"/>
      <c r="VBU54" s="218"/>
      <c r="VBV54" s="218"/>
      <c r="VBW54" s="218"/>
      <c r="VBX54" s="218"/>
      <c r="VBY54" s="218"/>
      <c r="VBZ54" s="218"/>
      <c r="VCA54" s="218"/>
      <c r="VCB54" s="218"/>
      <c r="VCC54" s="218"/>
      <c r="VCD54" s="218"/>
      <c r="VCE54" s="218"/>
      <c r="VCF54" s="218"/>
      <c r="VCG54" s="218"/>
      <c r="VCH54" s="218"/>
      <c r="VCI54" s="218"/>
      <c r="VCJ54" s="218"/>
      <c r="VCK54" s="218"/>
      <c r="VCL54" s="218"/>
      <c r="VCM54" s="218"/>
      <c r="VCN54" s="218"/>
      <c r="VCO54" s="218"/>
      <c r="VCP54" s="218"/>
      <c r="VCQ54" s="218"/>
      <c r="VCR54" s="218"/>
      <c r="VCS54" s="218"/>
      <c r="VCT54" s="218"/>
      <c r="VCU54" s="218"/>
      <c r="VCV54" s="218"/>
      <c r="VCW54" s="218"/>
      <c r="VCX54" s="218"/>
      <c r="VCY54" s="218"/>
      <c r="VCZ54" s="218"/>
      <c r="VDA54" s="218"/>
      <c r="VDB54" s="218"/>
      <c r="VDC54" s="218"/>
      <c r="VDD54" s="218"/>
      <c r="VDE54" s="218"/>
      <c r="VDF54" s="218"/>
      <c r="VDG54" s="218"/>
      <c r="VDH54" s="218"/>
      <c r="VDI54" s="218"/>
      <c r="VDJ54" s="218"/>
      <c r="VDK54" s="218"/>
      <c r="VDL54" s="218"/>
      <c r="VDM54" s="218"/>
      <c r="VDN54" s="218"/>
      <c r="VDO54" s="218"/>
      <c r="VDP54" s="218"/>
      <c r="VDQ54" s="218"/>
      <c r="VDR54" s="218"/>
      <c r="VDS54" s="218"/>
      <c r="VDT54" s="218"/>
      <c r="VDU54" s="218"/>
      <c r="VDV54" s="218"/>
      <c r="VDW54" s="218"/>
      <c r="VDX54" s="218"/>
      <c r="VDY54" s="218"/>
      <c r="VDZ54" s="218"/>
      <c r="VEA54" s="218"/>
      <c r="VEB54" s="218"/>
      <c r="VEC54" s="218"/>
      <c r="VED54" s="218"/>
      <c r="VEE54" s="218"/>
      <c r="VEF54" s="218"/>
      <c r="VEG54" s="218"/>
      <c r="VEH54" s="218"/>
      <c r="VEI54" s="218"/>
      <c r="VEJ54" s="218"/>
      <c r="VEK54" s="218"/>
      <c r="VEL54" s="218"/>
      <c r="VEM54" s="218"/>
      <c r="VEN54" s="218"/>
      <c r="VEO54" s="218"/>
      <c r="VEP54" s="218"/>
      <c r="VEQ54" s="218"/>
      <c r="VER54" s="218"/>
      <c r="VES54" s="218"/>
      <c r="VET54" s="218"/>
      <c r="VEU54" s="218"/>
      <c r="VEV54" s="218"/>
      <c r="VEW54" s="218"/>
      <c r="VEX54" s="218"/>
      <c r="VEY54" s="218"/>
      <c r="VEZ54" s="218"/>
      <c r="VFA54" s="218"/>
      <c r="VFB54" s="218"/>
      <c r="VFC54" s="218"/>
      <c r="VFD54" s="218"/>
      <c r="VFE54" s="218"/>
      <c r="VFF54" s="218"/>
      <c r="VFG54" s="218"/>
      <c r="VFH54" s="218"/>
      <c r="VFI54" s="218"/>
      <c r="VFJ54" s="218"/>
      <c r="VFK54" s="218"/>
      <c r="VFL54" s="218"/>
      <c r="VFM54" s="218"/>
      <c r="VFN54" s="218"/>
      <c r="VFO54" s="218"/>
      <c r="VFP54" s="218"/>
      <c r="VFQ54" s="218"/>
      <c r="VFR54" s="218"/>
      <c r="VFS54" s="218"/>
      <c r="VFT54" s="218"/>
      <c r="VFU54" s="218"/>
      <c r="VFV54" s="218"/>
      <c r="VFW54" s="218"/>
      <c r="VFX54" s="218"/>
      <c r="VFY54" s="218"/>
      <c r="VFZ54" s="218"/>
      <c r="VGA54" s="218"/>
      <c r="VGB54" s="218"/>
      <c r="VGC54" s="218"/>
      <c r="VGD54" s="218"/>
      <c r="VGE54" s="218"/>
      <c r="VGF54" s="218"/>
      <c r="VGG54" s="218"/>
      <c r="VGH54" s="218"/>
      <c r="VGI54" s="218"/>
      <c r="VGJ54" s="218"/>
      <c r="VGK54" s="218"/>
      <c r="VGL54" s="218"/>
      <c r="VGM54" s="218"/>
      <c r="VGN54" s="218"/>
      <c r="VGO54" s="218"/>
      <c r="VGP54" s="218"/>
      <c r="VGQ54" s="218"/>
      <c r="VGR54" s="218"/>
      <c r="VGS54" s="218"/>
      <c r="VGT54" s="218"/>
      <c r="VGU54" s="218"/>
      <c r="VGV54" s="218"/>
      <c r="VGW54" s="218"/>
      <c r="VGX54" s="218"/>
      <c r="VGY54" s="218"/>
      <c r="VGZ54" s="218"/>
      <c r="VHA54" s="218"/>
      <c r="VHB54" s="218"/>
      <c r="VHC54" s="218"/>
      <c r="VHD54" s="218"/>
      <c r="VHE54" s="218"/>
      <c r="VHF54" s="218"/>
      <c r="VHG54" s="218"/>
      <c r="VHH54" s="218"/>
      <c r="VHI54" s="218"/>
      <c r="VHJ54" s="218"/>
      <c r="VHK54" s="218"/>
      <c r="VHL54" s="218"/>
      <c r="VHM54" s="218"/>
      <c r="VHN54" s="218"/>
      <c r="VHO54" s="218"/>
      <c r="VHP54" s="218"/>
      <c r="VHQ54" s="218"/>
      <c r="VHR54" s="218"/>
      <c r="VHS54" s="218"/>
      <c r="VHT54" s="218"/>
      <c r="VHU54" s="218"/>
      <c r="VHV54" s="218"/>
      <c r="VHW54" s="218"/>
      <c r="VHX54" s="218"/>
      <c r="VHY54" s="218"/>
      <c r="VHZ54" s="218"/>
      <c r="VIA54" s="218"/>
      <c r="VIB54" s="218"/>
      <c r="VIC54" s="218"/>
      <c r="VID54" s="218"/>
      <c r="VIE54" s="218"/>
      <c r="VIF54" s="218"/>
      <c r="VIG54" s="218"/>
      <c r="VIH54" s="218"/>
      <c r="VII54" s="218"/>
      <c r="VIJ54" s="218"/>
      <c r="VIK54" s="218"/>
      <c r="VIL54" s="218"/>
      <c r="VIM54" s="218"/>
      <c r="VIN54" s="218"/>
      <c r="VIO54" s="218"/>
      <c r="VIP54" s="218"/>
      <c r="VIQ54" s="218"/>
      <c r="VIR54" s="218"/>
      <c r="VIS54" s="218"/>
      <c r="VIT54" s="218"/>
      <c r="VIU54" s="218"/>
      <c r="VIV54" s="218"/>
      <c r="VIW54" s="218"/>
      <c r="VIX54" s="218"/>
      <c r="VIY54" s="218"/>
      <c r="VIZ54" s="218"/>
      <c r="VJA54" s="218"/>
      <c r="VJB54" s="218"/>
      <c r="VJC54" s="218"/>
      <c r="VJD54" s="218"/>
      <c r="VJE54" s="218"/>
      <c r="VJF54" s="218"/>
      <c r="VJG54" s="218"/>
      <c r="VJH54" s="218"/>
      <c r="VJI54" s="218"/>
      <c r="VJJ54" s="218"/>
      <c r="VJK54" s="218"/>
      <c r="VJL54" s="218"/>
      <c r="VJM54" s="218"/>
      <c r="VJN54" s="218"/>
      <c r="VJO54" s="218"/>
      <c r="VJP54" s="218"/>
      <c r="VJQ54" s="218"/>
      <c r="VJR54" s="218"/>
      <c r="VJS54" s="218"/>
      <c r="VJT54" s="218"/>
      <c r="VJU54" s="218"/>
      <c r="VJV54" s="218"/>
      <c r="VJW54" s="218"/>
      <c r="VJX54" s="218"/>
      <c r="VJY54" s="218"/>
      <c r="VJZ54" s="218"/>
      <c r="VKA54" s="218"/>
      <c r="VKB54" s="218"/>
      <c r="VKC54" s="218"/>
      <c r="VKD54" s="218"/>
      <c r="VKE54" s="218"/>
      <c r="VKF54" s="218"/>
      <c r="VKG54" s="218"/>
      <c r="VKH54" s="218"/>
      <c r="VKI54" s="218"/>
      <c r="VKJ54" s="218"/>
      <c r="VKK54" s="218"/>
      <c r="VKL54" s="218"/>
      <c r="VKM54" s="218"/>
      <c r="VKN54" s="218"/>
      <c r="VKO54" s="218"/>
      <c r="VKP54" s="218"/>
      <c r="VKQ54" s="218"/>
      <c r="VKR54" s="218"/>
      <c r="VKS54" s="218"/>
      <c r="VKT54" s="218"/>
      <c r="VKU54" s="218"/>
      <c r="VKV54" s="218"/>
      <c r="VKW54" s="218"/>
      <c r="VKX54" s="218"/>
      <c r="VKY54" s="218"/>
      <c r="VKZ54" s="218"/>
      <c r="VLA54" s="218"/>
      <c r="VLB54" s="218"/>
      <c r="VLC54" s="218"/>
      <c r="VLD54" s="218"/>
      <c r="VLE54" s="218"/>
      <c r="VLF54" s="218"/>
      <c r="VLG54" s="218"/>
      <c r="VLH54" s="218"/>
      <c r="VLI54" s="218"/>
      <c r="VLJ54" s="218"/>
      <c r="VLK54" s="218"/>
      <c r="VLL54" s="218"/>
      <c r="VLM54" s="218"/>
      <c r="VLN54" s="218"/>
      <c r="VLO54" s="218"/>
      <c r="VLP54" s="218"/>
      <c r="VLQ54" s="218"/>
      <c r="VLR54" s="218"/>
      <c r="VLS54" s="218"/>
      <c r="VLT54" s="218"/>
      <c r="VLU54" s="218"/>
      <c r="VLV54" s="218"/>
      <c r="VLW54" s="218"/>
      <c r="VLX54" s="218"/>
      <c r="VLY54" s="218"/>
      <c r="VLZ54" s="218"/>
      <c r="VMA54" s="218"/>
      <c r="VMB54" s="218"/>
      <c r="VMC54" s="218"/>
      <c r="VMD54" s="218"/>
      <c r="VME54" s="218"/>
      <c r="VMF54" s="218"/>
      <c r="VMG54" s="218"/>
      <c r="VMH54" s="218"/>
      <c r="VMI54" s="218"/>
      <c r="VMJ54" s="218"/>
      <c r="VMK54" s="218"/>
      <c r="VML54" s="218"/>
      <c r="VMM54" s="218"/>
      <c r="VMN54" s="218"/>
      <c r="VMO54" s="218"/>
      <c r="VMP54" s="218"/>
      <c r="VMQ54" s="218"/>
      <c r="VMR54" s="218"/>
      <c r="VMS54" s="218"/>
      <c r="VMT54" s="218"/>
      <c r="VMU54" s="218"/>
      <c r="VMV54" s="218"/>
      <c r="VMW54" s="218"/>
      <c r="VMX54" s="218"/>
      <c r="VMY54" s="218"/>
      <c r="VMZ54" s="218"/>
      <c r="VNA54" s="218"/>
      <c r="VNB54" s="218"/>
      <c r="VNC54" s="218"/>
      <c r="VND54" s="218"/>
      <c r="VNE54" s="218"/>
      <c r="VNF54" s="218"/>
      <c r="VNG54" s="218"/>
      <c r="VNH54" s="218"/>
      <c r="VNI54" s="218"/>
      <c r="VNJ54" s="218"/>
      <c r="VNK54" s="218"/>
      <c r="VNL54" s="218"/>
      <c r="VNM54" s="218"/>
      <c r="VNN54" s="218"/>
      <c r="VNO54" s="218"/>
      <c r="VNP54" s="218"/>
      <c r="VNQ54" s="218"/>
      <c r="VNR54" s="218"/>
      <c r="VNS54" s="218"/>
      <c r="VNT54" s="218"/>
      <c r="VNU54" s="218"/>
      <c r="VNV54" s="218"/>
      <c r="VNW54" s="218"/>
      <c r="VNX54" s="218"/>
      <c r="VNY54" s="218"/>
      <c r="VNZ54" s="218"/>
      <c r="VOA54" s="218"/>
      <c r="VOB54" s="218"/>
      <c r="VOC54" s="218"/>
      <c r="VOD54" s="218"/>
      <c r="VOE54" s="218"/>
      <c r="VOF54" s="218"/>
      <c r="VOG54" s="218"/>
      <c r="VOH54" s="218"/>
      <c r="VOI54" s="218"/>
      <c r="VOJ54" s="218"/>
      <c r="VOK54" s="218"/>
      <c r="VOL54" s="218"/>
      <c r="VOM54" s="218"/>
      <c r="VON54" s="218"/>
      <c r="VOO54" s="218"/>
      <c r="VOP54" s="218"/>
      <c r="VOQ54" s="218"/>
      <c r="VOR54" s="218"/>
      <c r="VOS54" s="218"/>
      <c r="VOT54" s="218"/>
      <c r="VOU54" s="218"/>
      <c r="VOV54" s="218"/>
      <c r="VOW54" s="218"/>
      <c r="VOX54" s="218"/>
      <c r="VOY54" s="218"/>
      <c r="VOZ54" s="218"/>
      <c r="VPA54" s="218"/>
      <c r="VPB54" s="218"/>
      <c r="VPC54" s="218"/>
      <c r="VPD54" s="218"/>
      <c r="VPE54" s="218"/>
      <c r="VPF54" s="218"/>
      <c r="VPG54" s="218"/>
      <c r="VPH54" s="218"/>
      <c r="VPI54" s="218"/>
      <c r="VPJ54" s="218"/>
      <c r="VPK54" s="218"/>
      <c r="VPL54" s="218"/>
      <c r="VPM54" s="218"/>
      <c r="VPN54" s="218"/>
      <c r="VPO54" s="218"/>
      <c r="VPP54" s="218"/>
      <c r="VPQ54" s="218"/>
      <c r="VPR54" s="218"/>
      <c r="VPS54" s="218"/>
      <c r="VPT54" s="218"/>
      <c r="VPU54" s="218"/>
      <c r="VPV54" s="218"/>
      <c r="VPW54" s="218"/>
      <c r="VPX54" s="218"/>
      <c r="VPY54" s="218"/>
      <c r="VPZ54" s="218"/>
      <c r="VQA54" s="218"/>
      <c r="VQB54" s="218"/>
      <c r="VQC54" s="218"/>
      <c r="VQD54" s="218"/>
      <c r="VQE54" s="218"/>
      <c r="VQF54" s="218"/>
      <c r="VQG54" s="218"/>
      <c r="VQH54" s="218"/>
      <c r="VQI54" s="218"/>
      <c r="VQJ54" s="218"/>
      <c r="VQK54" s="218"/>
      <c r="VQL54" s="218"/>
      <c r="VQM54" s="218"/>
      <c r="VQN54" s="218"/>
      <c r="VQO54" s="218"/>
      <c r="VQP54" s="218"/>
      <c r="VQQ54" s="218"/>
      <c r="VQR54" s="218"/>
      <c r="VQS54" s="218"/>
      <c r="VQT54" s="218"/>
      <c r="VQU54" s="218"/>
      <c r="VQV54" s="218"/>
      <c r="VQW54" s="218"/>
      <c r="VQX54" s="218"/>
      <c r="VQY54" s="218"/>
      <c r="VQZ54" s="218"/>
      <c r="VRA54" s="218"/>
      <c r="VRB54" s="218"/>
      <c r="VRC54" s="218"/>
      <c r="VRD54" s="218"/>
      <c r="VRE54" s="218"/>
      <c r="VRF54" s="218"/>
      <c r="VRG54" s="218"/>
      <c r="VRH54" s="218"/>
      <c r="VRI54" s="218"/>
      <c r="VRJ54" s="218"/>
      <c r="VRK54" s="218"/>
      <c r="VRL54" s="218"/>
      <c r="VRM54" s="218"/>
      <c r="VRN54" s="218"/>
      <c r="VRO54" s="218"/>
      <c r="VRP54" s="218"/>
      <c r="VRQ54" s="218"/>
      <c r="VRR54" s="218"/>
      <c r="VRS54" s="218"/>
      <c r="VRT54" s="218"/>
      <c r="VRU54" s="218"/>
      <c r="VRV54" s="218"/>
      <c r="VRW54" s="218"/>
      <c r="VRX54" s="218"/>
      <c r="VRY54" s="218"/>
      <c r="VRZ54" s="218"/>
      <c r="VSA54" s="218"/>
      <c r="VSB54" s="218"/>
      <c r="VSC54" s="218"/>
      <c r="VSD54" s="218"/>
      <c r="VSE54" s="218"/>
      <c r="VSF54" s="218"/>
      <c r="VSG54" s="218"/>
      <c r="VSH54" s="218"/>
      <c r="VSI54" s="218"/>
      <c r="VSJ54" s="218"/>
      <c r="VSK54" s="218"/>
      <c r="VSL54" s="218"/>
      <c r="VSM54" s="218"/>
      <c r="VSN54" s="218"/>
      <c r="VSO54" s="218"/>
      <c r="VSP54" s="218"/>
      <c r="VSQ54" s="218"/>
      <c r="VSR54" s="218"/>
      <c r="VSS54" s="218"/>
      <c r="VST54" s="218"/>
      <c r="VSU54" s="218"/>
      <c r="VSV54" s="218"/>
      <c r="VSW54" s="218"/>
      <c r="VSX54" s="218"/>
      <c r="VSY54" s="218"/>
      <c r="VSZ54" s="218"/>
      <c r="VTA54" s="218"/>
      <c r="VTB54" s="218"/>
      <c r="VTC54" s="218"/>
      <c r="VTD54" s="218"/>
      <c r="VTE54" s="218"/>
      <c r="VTF54" s="218"/>
      <c r="VTG54" s="218"/>
      <c r="VTH54" s="218"/>
      <c r="VTI54" s="218"/>
      <c r="VTJ54" s="218"/>
      <c r="VTK54" s="218"/>
      <c r="VTL54" s="218"/>
      <c r="VTM54" s="218"/>
      <c r="VTN54" s="218"/>
      <c r="VTO54" s="218"/>
      <c r="VTP54" s="218"/>
      <c r="VTQ54" s="218"/>
      <c r="VTR54" s="218"/>
      <c r="VTS54" s="218"/>
      <c r="VTT54" s="218"/>
      <c r="VTU54" s="218"/>
      <c r="VTV54" s="218"/>
      <c r="VTW54" s="218"/>
      <c r="VTX54" s="218"/>
      <c r="VTY54" s="218"/>
      <c r="VTZ54" s="218"/>
      <c r="VUA54" s="218"/>
      <c r="VUB54" s="218"/>
      <c r="VUC54" s="218"/>
      <c r="VUD54" s="218"/>
      <c r="VUE54" s="218"/>
      <c r="VUF54" s="218"/>
      <c r="VUG54" s="218"/>
      <c r="VUH54" s="218"/>
      <c r="VUI54" s="218"/>
      <c r="VUJ54" s="218"/>
      <c r="VUK54" s="218"/>
      <c r="VUL54" s="218"/>
      <c r="VUM54" s="218"/>
      <c r="VUN54" s="218"/>
      <c r="VUO54" s="218"/>
      <c r="VUP54" s="218"/>
      <c r="VUQ54" s="218"/>
      <c r="VUR54" s="218"/>
      <c r="VUS54" s="218"/>
      <c r="VUT54" s="218"/>
      <c r="VUU54" s="218"/>
      <c r="VUV54" s="218"/>
      <c r="VUW54" s="218"/>
      <c r="VUX54" s="218"/>
      <c r="VUY54" s="218"/>
      <c r="VUZ54" s="218"/>
      <c r="VVA54" s="218"/>
      <c r="VVB54" s="218"/>
      <c r="VVC54" s="218"/>
      <c r="VVD54" s="218"/>
      <c r="VVE54" s="218"/>
      <c r="VVF54" s="218"/>
      <c r="VVG54" s="218"/>
      <c r="VVH54" s="218"/>
      <c r="VVI54" s="218"/>
      <c r="VVJ54" s="218"/>
      <c r="VVK54" s="218"/>
      <c r="VVL54" s="218"/>
      <c r="VVM54" s="218"/>
      <c r="VVN54" s="218"/>
      <c r="VVO54" s="218"/>
      <c r="VVP54" s="218"/>
      <c r="VVQ54" s="218"/>
      <c r="VVR54" s="218"/>
      <c r="VVS54" s="218"/>
      <c r="VVT54" s="218"/>
      <c r="VVU54" s="218"/>
      <c r="VVV54" s="218"/>
      <c r="VVW54" s="218"/>
      <c r="VVX54" s="218"/>
      <c r="VVY54" s="218"/>
      <c r="VVZ54" s="218"/>
      <c r="VWA54" s="218"/>
      <c r="VWB54" s="218"/>
      <c r="VWC54" s="218"/>
      <c r="VWD54" s="218"/>
      <c r="VWE54" s="218"/>
      <c r="VWF54" s="218"/>
      <c r="VWG54" s="218"/>
      <c r="VWH54" s="218"/>
      <c r="VWI54" s="218"/>
      <c r="VWJ54" s="218"/>
      <c r="VWK54" s="218"/>
      <c r="VWL54" s="218"/>
      <c r="VWM54" s="218"/>
      <c r="VWN54" s="218"/>
      <c r="VWO54" s="218"/>
      <c r="VWP54" s="218"/>
      <c r="VWQ54" s="218"/>
      <c r="VWR54" s="218"/>
      <c r="VWS54" s="218"/>
      <c r="VWT54" s="218"/>
      <c r="VWU54" s="218"/>
      <c r="VWV54" s="218"/>
      <c r="VWW54" s="218"/>
      <c r="VWX54" s="218"/>
      <c r="VWY54" s="218"/>
      <c r="VWZ54" s="218"/>
      <c r="VXA54" s="218"/>
      <c r="VXB54" s="218"/>
      <c r="VXC54" s="218"/>
      <c r="VXD54" s="218"/>
      <c r="VXE54" s="218"/>
      <c r="VXF54" s="218"/>
      <c r="VXG54" s="218"/>
      <c r="VXH54" s="218"/>
      <c r="VXI54" s="218"/>
      <c r="VXJ54" s="218"/>
      <c r="VXK54" s="218"/>
      <c r="VXL54" s="218"/>
      <c r="VXM54" s="218"/>
      <c r="VXN54" s="218"/>
      <c r="VXO54" s="218"/>
      <c r="VXP54" s="218"/>
      <c r="VXQ54" s="218"/>
      <c r="VXR54" s="218"/>
      <c r="VXS54" s="218"/>
      <c r="VXT54" s="218"/>
      <c r="VXU54" s="218"/>
      <c r="VXV54" s="218"/>
      <c r="VXW54" s="218"/>
      <c r="VXX54" s="218"/>
      <c r="VXY54" s="218"/>
      <c r="VXZ54" s="218"/>
      <c r="VYA54" s="218"/>
      <c r="VYB54" s="218"/>
      <c r="VYC54" s="218"/>
      <c r="VYD54" s="218"/>
      <c r="VYE54" s="218"/>
      <c r="VYF54" s="218"/>
      <c r="VYG54" s="218"/>
      <c r="VYH54" s="218"/>
      <c r="VYI54" s="218"/>
      <c r="VYJ54" s="218"/>
      <c r="VYK54" s="218"/>
      <c r="VYL54" s="218"/>
      <c r="VYM54" s="218"/>
      <c r="VYN54" s="218"/>
      <c r="VYO54" s="218"/>
      <c r="VYP54" s="218"/>
      <c r="VYQ54" s="218"/>
      <c r="VYR54" s="218"/>
      <c r="VYS54" s="218"/>
      <c r="VYT54" s="218"/>
      <c r="VYU54" s="218"/>
      <c r="VYV54" s="218"/>
      <c r="VYW54" s="218"/>
      <c r="VYX54" s="218"/>
      <c r="VYY54" s="218"/>
      <c r="VYZ54" s="218"/>
      <c r="VZA54" s="218"/>
      <c r="VZB54" s="218"/>
      <c r="VZC54" s="218"/>
      <c r="VZD54" s="218"/>
      <c r="VZE54" s="218"/>
      <c r="VZF54" s="218"/>
      <c r="VZG54" s="218"/>
      <c r="VZH54" s="218"/>
      <c r="VZI54" s="218"/>
      <c r="VZJ54" s="218"/>
      <c r="VZK54" s="218"/>
      <c r="VZL54" s="218"/>
      <c r="VZM54" s="218"/>
      <c r="VZN54" s="218"/>
      <c r="VZO54" s="218"/>
      <c r="VZP54" s="218"/>
      <c r="VZQ54" s="218"/>
      <c r="VZR54" s="218"/>
      <c r="VZS54" s="218"/>
      <c r="VZT54" s="218"/>
      <c r="VZU54" s="218"/>
      <c r="VZV54" s="218"/>
      <c r="VZW54" s="218"/>
      <c r="VZX54" s="218"/>
      <c r="VZY54" s="218"/>
      <c r="VZZ54" s="218"/>
      <c r="WAA54" s="218"/>
      <c r="WAB54" s="218"/>
      <c r="WAC54" s="218"/>
      <c r="WAD54" s="218"/>
      <c r="WAE54" s="218"/>
      <c r="WAF54" s="218"/>
      <c r="WAG54" s="218"/>
      <c r="WAH54" s="218"/>
      <c r="WAI54" s="218"/>
      <c r="WAJ54" s="218"/>
      <c r="WAK54" s="218"/>
      <c r="WAL54" s="218"/>
      <c r="WAM54" s="218"/>
      <c r="WAN54" s="218"/>
      <c r="WAO54" s="218"/>
      <c r="WAP54" s="218"/>
      <c r="WAQ54" s="218"/>
      <c r="WAR54" s="218"/>
      <c r="WAS54" s="218"/>
      <c r="WAT54" s="218"/>
      <c r="WAU54" s="218"/>
      <c r="WAV54" s="218"/>
      <c r="WAW54" s="218"/>
      <c r="WAX54" s="218"/>
      <c r="WAY54" s="218"/>
      <c r="WAZ54" s="218"/>
      <c r="WBA54" s="218"/>
      <c r="WBB54" s="218"/>
      <c r="WBC54" s="218"/>
      <c r="WBD54" s="218"/>
      <c r="WBE54" s="218"/>
      <c r="WBF54" s="218"/>
      <c r="WBG54" s="218"/>
      <c r="WBH54" s="218"/>
      <c r="WBI54" s="218"/>
      <c r="WBJ54" s="218"/>
      <c r="WBK54" s="218"/>
      <c r="WBL54" s="218"/>
      <c r="WBM54" s="218"/>
      <c r="WBN54" s="218"/>
      <c r="WBO54" s="218"/>
      <c r="WBP54" s="218"/>
      <c r="WBQ54" s="218"/>
      <c r="WBR54" s="218"/>
      <c r="WBS54" s="218"/>
      <c r="WBT54" s="218"/>
      <c r="WBU54" s="218"/>
      <c r="WBV54" s="218"/>
      <c r="WBW54" s="218"/>
      <c r="WBX54" s="218"/>
      <c r="WBY54" s="218"/>
      <c r="WBZ54" s="218"/>
      <c r="WCA54" s="218"/>
      <c r="WCB54" s="218"/>
      <c r="WCC54" s="218"/>
      <c r="WCD54" s="218"/>
      <c r="WCE54" s="218"/>
      <c r="WCF54" s="218"/>
      <c r="WCG54" s="218"/>
      <c r="WCH54" s="218"/>
      <c r="WCI54" s="218"/>
      <c r="WCJ54" s="218"/>
      <c r="WCK54" s="218"/>
      <c r="WCL54" s="218"/>
      <c r="WCM54" s="218"/>
      <c r="WCN54" s="218"/>
      <c r="WCO54" s="218"/>
      <c r="WCP54" s="218"/>
      <c r="WCQ54" s="218"/>
      <c r="WCR54" s="218"/>
      <c r="WCS54" s="218"/>
      <c r="WCT54" s="218"/>
      <c r="WCU54" s="218"/>
      <c r="WCV54" s="218"/>
      <c r="WCW54" s="218"/>
      <c r="WCX54" s="218"/>
      <c r="WCY54" s="218"/>
      <c r="WCZ54" s="218"/>
      <c r="WDA54" s="218"/>
      <c r="WDB54" s="218"/>
      <c r="WDC54" s="218"/>
      <c r="WDD54" s="218"/>
      <c r="WDE54" s="218"/>
      <c r="WDF54" s="218"/>
      <c r="WDG54" s="218"/>
      <c r="WDH54" s="218"/>
      <c r="WDI54" s="218"/>
      <c r="WDJ54" s="218"/>
      <c r="WDK54" s="218"/>
      <c r="WDL54" s="218"/>
      <c r="WDM54" s="218"/>
      <c r="WDN54" s="218"/>
      <c r="WDO54" s="218"/>
      <c r="WDP54" s="218"/>
      <c r="WDQ54" s="218"/>
      <c r="WDR54" s="218"/>
      <c r="WDS54" s="218"/>
      <c r="WDT54" s="218"/>
      <c r="WDU54" s="218"/>
      <c r="WDV54" s="218"/>
      <c r="WDW54" s="218"/>
      <c r="WDX54" s="218"/>
      <c r="WDY54" s="218"/>
      <c r="WDZ54" s="218"/>
      <c r="WEA54" s="218"/>
      <c r="WEB54" s="218"/>
      <c r="WEC54" s="218"/>
      <c r="WED54" s="218"/>
      <c r="WEE54" s="218"/>
      <c r="WEF54" s="218"/>
      <c r="WEG54" s="218"/>
      <c r="WEH54" s="218"/>
      <c r="WEI54" s="218"/>
      <c r="WEJ54" s="218"/>
      <c r="WEK54" s="218"/>
      <c r="WEL54" s="218"/>
      <c r="WEM54" s="218"/>
      <c r="WEN54" s="218"/>
      <c r="WEO54" s="218"/>
      <c r="WEP54" s="218"/>
      <c r="WEQ54" s="218"/>
      <c r="WER54" s="218"/>
      <c r="WES54" s="218"/>
      <c r="WET54" s="218"/>
      <c r="WEU54" s="218"/>
      <c r="WEV54" s="218"/>
      <c r="WEW54" s="218"/>
      <c r="WEX54" s="218"/>
      <c r="WEY54" s="218"/>
      <c r="WEZ54" s="218"/>
      <c r="WFA54" s="218"/>
      <c r="WFB54" s="218"/>
      <c r="WFC54" s="218"/>
      <c r="WFD54" s="218"/>
      <c r="WFE54" s="218"/>
      <c r="WFF54" s="218"/>
      <c r="WFG54" s="218"/>
      <c r="WFH54" s="218"/>
      <c r="WFI54" s="218"/>
      <c r="WFJ54" s="218"/>
      <c r="WFK54" s="218"/>
      <c r="WFL54" s="218"/>
      <c r="WFM54" s="218"/>
      <c r="WFN54" s="218"/>
      <c r="WFO54" s="218"/>
      <c r="WFP54" s="218"/>
      <c r="WFQ54" s="218"/>
      <c r="WFR54" s="218"/>
      <c r="WFS54" s="218"/>
      <c r="WFT54" s="218"/>
      <c r="WFU54" s="218"/>
      <c r="WFV54" s="218"/>
      <c r="WFW54" s="218"/>
      <c r="WFX54" s="218"/>
      <c r="WFY54" s="218"/>
      <c r="WFZ54" s="218"/>
      <c r="WGA54" s="218"/>
      <c r="WGB54" s="218"/>
      <c r="WGC54" s="218"/>
      <c r="WGD54" s="218"/>
      <c r="WGE54" s="218"/>
      <c r="WGF54" s="218"/>
      <c r="WGG54" s="218"/>
      <c r="WGH54" s="218"/>
      <c r="WGI54" s="218"/>
      <c r="WGJ54" s="218"/>
      <c r="WGK54" s="218"/>
      <c r="WGL54" s="218"/>
      <c r="WGM54" s="218"/>
      <c r="WGN54" s="218"/>
      <c r="WGO54" s="218"/>
      <c r="WGP54" s="218"/>
      <c r="WGQ54" s="218"/>
      <c r="WGR54" s="218"/>
      <c r="WGS54" s="218"/>
      <c r="WGT54" s="218"/>
      <c r="WGU54" s="218"/>
      <c r="WGV54" s="218"/>
      <c r="WGW54" s="218"/>
      <c r="WGX54" s="218"/>
      <c r="WGY54" s="218"/>
      <c r="WGZ54" s="218"/>
      <c r="WHA54" s="218"/>
      <c r="WHB54" s="218"/>
      <c r="WHC54" s="218"/>
      <c r="WHD54" s="218"/>
      <c r="WHE54" s="218"/>
      <c r="WHF54" s="218"/>
      <c r="WHG54" s="218"/>
      <c r="WHH54" s="218"/>
      <c r="WHI54" s="218"/>
      <c r="WHJ54" s="218"/>
      <c r="WHK54" s="218"/>
      <c r="WHL54" s="218"/>
      <c r="WHM54" s="218"/>
      <c r="WHN54" s="218"/>
      <c r="WHO54" s="218"/>
      <c r="WHP54" s="218"/>
      <c r="WHQ54" s="218"/>
      <c r="WHR54" s="218"/>
      <c r="WHS54" s="218"/>
      <c r="WHT54" s="218"/>
      <c r="WHU54" s="218"/>
      <c r="WHV54" s="218"/>
      <c r="WHW54" s="218"/>
      <c r="WHX54" s="218"/>
      <c r="WHY54" s="218"/>
      <c r="WHZ54" s="218"/>
      <c r="WIA54" s="218"/>
      <c r="WIB54" s="218"/>
      <c r="WIC54" s="218"/>
      <c r="WID54" s="218"/>
      <c r="WIE54" s="218"/>
      <c r="WIF54" s="218"/>
      <c r="WIG54" s="218"/>
      <c r="WIH54" s="218"/>
      <c r="WII54" s="218"/>
      <c r="WIJ54" s="218"/>
      <c r="WIK54" s="218"/>
      <c r="WIL54" s="218"/>
      <c r="WIM54" s="218"/>
      <c r="WIN54" s="218"/>
      <c r="WIO54" s="218"/>
      <c r="WIP54" s="218"/>
      <c r="WIQ54" s="218"/>
      <c r="WIR54" s="218"/>
      <c r="WIS54" s="218"/>
      <c r="WIT54" s="218"/>
      <c r="WIU54" s="218"/>
      <c r="WIV54" s="218"/>
      <c r="WIW54" s="218"/>
      <c r="WIX54" s="218"/>
      <c r="WIY54" s="218"/>
      <c r="WIZ54" s="218"/>
      <c r="WJA54" s="218"/>
      <c r="WJB54" s="218"/>
      <c r="WJC54" s="218"/>
      <c r="WJD54" s="218"/>
      <c r="WJE54" s="218"/>
      <c r="WJF54" s="218"/>
      <c r="WJG54" s="218"/>
      <c r="WJH54" s="218"/>
      <c r="WJI54" s="218"/>
      <c r="WJJ54" s="218"/>
      <c r="WJK54" s="218"/>
      <c r="WJL54" s="218"/>
      <c r="WJM54" s="218"/>
      <c r="WJN54" s="218"/>
      <c r="WJO54" s="218"/>
      <c r="WJP54" s="218"/>
      <c r="WJQ54" s="218"/>
      <c r="WJR54" s="218"/>
      <c r="WJS54" s="218"/>
      <c r="WJT54" s="218"/>
      <c r="WJU54" s="218"/>
      <c r="WJV54" s="218"/>
      <c r="WJW54" s="218"/>
      <c r="WJX54" s="218"/>
      <c r="WJY54" s="218"/>
      <c r="WJZ54" s="218"/>
      <c r="WKA54" s="218"/>
      <c r="WKB54" s="218"/>
      <c r="WKC54" s="218"/>
      <c r="WKD54" s="218"/>
      <c r="WKE54" s="218"/>
      <c r="WKF54" s="218"/>
      <c r="WKG54" s="218"/>
      <c r="WKH54" s="218"/>
      <c r="WKI54" s="218"/>
      <c r="WKJ54" s="218"/>
      <c r="WKK54" s="218"/>
      <c r="WKL54" s="218"/>
      <c r="WKM54" s="218"/>
      <c r="WKN54" s="218"/>
      <c r="WKO54" s="218"/>
      <c r="WKP54" s="218"/>
      <c r="WKQ54" s="218"/>
      <c r="WKR54" s="218"/>
      <c r="WKS54" s="218"/>
      <c r="WKT54" s="218"/>
      <c r="WKU54" s="218"/>
      <c r="WKV54" s="218"/>
      <c r="WKW54" s="218"/>
      <c r="WKX54" s="218"/>
      <c r="WKY54" s="218"/>
      <c r="WKZ54" s="218"/>
      <c r="WLA54" s="218"/>
      <c r="WLB54" s="218"/>
      <c r="WLC54" s="218"/>
      <c r="WLD54" s="218"/>
      <c r="WLE54" s="218"/>
      <c r="WLF54" s="218"/>
      <c r="WLG54" s="218"/>
      <c r="WLH54" s="218"/>
      <c r="WLI54" s="218"/>
      <c r="WLJ54" s="218"/>
      <c r="WLK54" s="218"/>
      <c r="WLL54" s="218"/>
      <c r="WLM54" s="218"/>
      <c r="WLN54" s="218"/>
      <c r="WLO54" s="218"/>
      <c r="WLP54" s="218"/>
      <c r="WLQ54" s="218"/>
      <c r="WLR54" s="218"/>
      <c r="WLS54" s="218"/>
      <c r="WLT54" s="218"/>
      <c r="WLU54" s="218"/>
      <c r="WLV54" s="218"/>
      <c r="WLW54" s="218"/>
      <c r="WLX54" s="218"/>
      <c r="WLY54" s="218"/>
      <c r="WLZ54" s="218"/>
      <c r="WMA54" s="218"/>
      <c r="WMB54" s="218"/>
      <c r="WMC54" s="218"/>
      <c r="WMD54" s="218"/>
      <c r="WME54" s="218"/>
      <c r="WMF54" s="218"/>
      <c r="WMG54" s="218"/>
      <c r="WMH54" s="218"/>
      <c r="WMI54" s="218"/>
      <c r="WMJ54" s="218"/>
      <c r="WMK54" s="218"/>
      <c r="WML54" s="218"/>
      <c r="WMM54" s="218"/>
      <c r="WMN54" s="218"/>
      <c r="WMO54" s="218"/>
      <c r="WMP54" s="218"/>
      <c r="WMQ54" s="218"/>
      <c r="WMR54" s="218"/>
      <c r="WMS54" s="218"/>
      <c r="WMT54" s="218"/>
      <c r="WMU54" s="218"/>
      <c r="WMV54" s="218"/>
      <c r="WMW54" s="218"/>
      <c r="WMX54" s="218"/>
      <c r="WMY54" s="218"/>
      <c r="WMZ54" s="218"/>
      <c r="WNA54" s="218"/>
      <c r="WNB54" s="218"/>
      <c r="WNC54" s="218"/>
      <c r="WND54" s="218"/>
      <c r="WNE54" s="218"/>
      <c r="WNF54" s="218"/>
      <c r="WNG54" s="218"/>
      <c r="WNH54" s="218"/>
      <c r="WNI54" s="218"/>
      <c r="WNJ54" s="218"/>
      <c r="WNK54" s="218"/>
      <c r="WNL54" s="218"/>
      <c r="WNM54" s="218"/>
      <c r="WNN54" s="218"/>
      <c r="WNO54" s="218"/>
      <c r="WNP54" s="218"/>
      <c r="WNQ54" s="218"/>
      <c r="WNR54" s="218"/>
      <c r="WNS54" s="218"/>
      <c r="WNT54" s="218"/>
      <c r="WNU54" s="218"/>
      <c r="WNV54" s="218"/>
      <c r="WNW54" s="218"/>
      <c r="WNX54" s="218"/>
      <c r="WNY54" s="218"/>
      <c r="WNZ54" s="218"/>
      <c r="WOA54" s="218"/>
      <c r="WOB54" s="218"/>
      <c r="WOC54" s="218"/>
      <c r="WOD54" s="218"/>
      <c r="WOE54" s="218"/>
      <c r="WOF54" s="218"/>
      <c r="WOG54" s="218"/>
      <c r="WOH54" s="218"/>
      <c r="WOI54" s="218"/>
      <c r="WOJ54" s="218"/>
      <c r="WOK54" s="218"/>
      <c r="WOL54" s="218"/>
      <c r="WOM54" s="218"/>
      <c r="WON54" s="218"/>
      <c r="WOO54" s="218"/>
      <c r="WOP54" s="218"/>
      <c r="WOQ54" s="218"/>
      <c r="WOR54" s="218"/>
      <c r="WOS54" s="218"/>
      <c r="WOT54" s="218"/>
      <c r="WOU54" s="218"/>
      <c r="WOV54" s="218"/>
      <c r="WOW54" s="218"/>
      <c r="WOX54" s="218"/>
      <c r="WOY54" s="218"/>
      <c r="WOZ54" s="218"/>
      <c r="WPA54" s="218"/>
      <c r="WPB54" s="218"/>
      <c r="WPC54" s="218"/>
      <c r="WPD54" s="218"/>
      <c r="WPE54" s="218"/>
      <c r="WPF54" s="218"/>
      <c r="WPG54" s="218"/>
      <c r="WPH54" s="218"/>
      <c r="WPI54" s="218"/>
      <c r="WPJ54" s="218"/>
      <c r="WPK54" s="218"/>
      <c r="WPL54" s="218"/>
      <c r="WPM54" s="218"/>
      <c r="WPN54" s="218"/>
      <c r="WPO54" s="218"/>
      <c r="WPP54" s="218"/>
      <c r="WPQ54" s="218"/>
      <c r="WPR54" s="218"/>
      <c r="WPS54" s="218"/>
      <c r="WPT54" s="218"/>
      <c r="WPU54" s="218"/>
      <c r="WPV54" s="218"/>
      <c r="WPW54" s="218"/>
      <c r="WPX54" s="218"/>
      <c r="WPY54" s="218"/>
      <c r="WPZ54" s="218"/>
      <c r="WQA54" s="218"/>
      <c r="WQB54" s="218"/>
      <c r="WQC54" s="218"/>
      <c r="WQD54" s="218"/>
      <c r="WQE54" s="218"/>
      <c r="WQF54" s="218"/>
      <c r="WQG54" s="218"/>
      <c r="WQH54" s="218"/>
      <c r="WQI54" s="218"/>
      <c r="WQJ54" s="218"/>
      <c r="WQK54" s="218"/>
      <c r="WQL54" s="218"/>
      <c r="WQM54" s="218"/>
      <c r="WQN54" s="218"/>
      <c r="WQO54" s="218"/>
      <c r="WQP54" s="218"/>
      <c r="WQQ54" s="218"/>
      <c r="WQR54" s="218"/>
      <c r="WQS54" s="218"/>
      <c r="WQT54" s="218"/>
      <c r="WQU54" s="218"/>
      <c r="WQV54" s="218"/>
      <c r="WQW54" s="218"/>
      <c r="WQX54" s="218"/>
      <c r="WQY54" s="218"/>
      <c r="WQZ54" s="218"/>
      <c r="WRA54" s="218"/>
      <c r="WRB54" s="218"/>
      <c r="WRC54" s="218"/>
      <c r="WRD54" s="218"/>
      <c r="WRE54" s="218"/>
      <c r="WRF54" s="218"/>
      <c r="WRG54" s="218"/>
      <c r="WRH54" s="218"/>
      <c r="WRI54" s="218"/>
      <c r="WRJ54" s="218"/>
      <c r="WRK54" s="218"/>
      <c r="WRL54" s="218"/>
      <c r="WRM54" s="218"/>
      <c r="WRN54" s="218"/>
      <c r="WRO54" s="218"/>
      <c r="WRP54" s="218"/>
      <c r="WRQ54" s="218"/>
      <c r="WRR54" s="218"/>
      <c r="WRS54" s="218"/>
      <c r="WRT54" s="218"/>
      <c r="WRU54" s="218"/>
      <c r="WRV54" s="218"/>
      <c r="WRW54" s="218"/>
      <c r="WRX54" s="218"/>
      <c r="WRY54" s="218"/>
      <c r="WRZ54" s="218"/>
      <c r="WSA54" s="218"/>
      <c r="WSB54" s="218"/>
      <c r="WSC54" s="218"/>
      <c r="WSD54" s="218"/>
      <c r="WSE54" s="218"/>
      <c r="WSF54" s="218"/>
      <c r="WSG54" s="218"/>
      <c r="WSH54" s="218"/>
      <c r="WSI54" s="218"/>
      <c r="WSJ54" s="218"/>
      <c r="WSK54" s="218"/>
      <c r="WSL54" s="218"/>
      <c r="WSM54" s="218"/>
      <c r="WSN54" s="218"/>
      <c r="WSO54" s="218"/>
      <c r="WSP54" s="218"/>
      <c r="WSQ54" s="218"/>
      <c r="WSR54" s="218"/>
      <c r="WSS54" s="218"/>
      <c r="WST54" s="218"/>
      <c r="WSU54" s="218"/>
      <c r="WSV54" s="218"/>
      <c r="WSW54" s="218"/>
      <c r="WSX54" s="218"/>
      <c r="WSY54" s="218"/>
      <c r="WSZ54" s="218"/>
      <c r="WTA54" s="218"/>
      <c r="WTB54" s="218"/>
      <c r="WTC54" s="218"/>
      <c r="WTD54" s="218"/>
      <c r="WTE54" s="218"/>
      <c r="WTF54" s="218"/>
      <c r="WTG54" s="218"/>
      <c r="WTH54" s="218"/>
      <c r="WTI54" s="218"/>
      <c r="WTJ54" s="218"/>
      <c r="WTK54" s="218"/>
      <c r="WTL54" s="218"/>
      <c r="WTM54" s="218"/>
      <c r="WTN54" s="218"/>
      <c r="WTO54" s="218"/>
      <c r="WTP54" s="218"/>
      <c r="WTQ54" s="218"/>
      <c r="WTR54" s="218"/>
      <c r="WTS54" s="218"/>
      <c r="WTT54" s="218"/>
      <c r="WTU54" s="218"/>
      <c r="WTV54" s="218"/>
      <c r="WTW54" s="218"/>
      <c r="WTX54" s="218"/>
      <c r="WTY54" s="218"/>
      <c r="WTZ54" s="218"/>
      <c r="WUA54" s="218"/>
      <c r="WUB54" s="218"/>
      <c r="WUC54" s="218"/>
      <c r="WUD54" s="218"/>
      <c r="WUE54" s="218"/>
      <c r="WUF54" s="218"/>
      <c r="WUG54" s="218"/>
      <c r="WUH54" s="218"/>
      <c r="WUI54" s="218"/>
      <c r="WUJ54" s="218"/>
      <c r="WUK54" s="218"/>
      <c r="WUL54" s="218"/>
      <c r="WUM54" s="218"/>
      <c r="WUN54" s="218"/>
      <c r="WUO54" s="218"/>
      <c r="WUP54" s="218"/>
      <c r="WUQ54" s="218"/>
      <c r="WUR54" s="218"/>
      <c r="WUS54" s="218"/>
      <c r="WUT54" s="218"/>
      <c r="WUU54" s="218"/>
      <c r="WUV54" s="218"/>
      <c r="WUW54" s="218"/>
      <c r="WUX54" s="218"/>
      <c r="WUY54" s="218"/>
      <c r="WUZ54" s="218"/>
      <c r="WVA54" s="218"/>
      <c r="WVB54" s="218"/>
      <c r="WVC54" s="218"/>
      <c r="WVD54" s="218"/>
      <c r="WVE54" s="218"/>
      <c r="WVF54" s="218"/>
      <c r="WVG54" s="218"/>
      <c r="WVH54" s="218"/>
      <c r="WVI54" s="218"/>
      <c r="WVJ54" s="218"/>
      <c r="WVK54" s="218"/>
      <c r="WVL54" s="218"/>
      <c r="WVM54" s="218"/>
      <c r="WVN54" s="218"/>
      <c r="WVO54" s="218"/>
      <c r="WVP54" s="218"/>
      <c r="WVQ54" s="218"/>
      <c r="WVR54" s="218"/>
      <c r="WVS54" s="218"/>
      <c r="WVT54" s="218"/>
      <c r="WVU54" s="218"/>
      <c r="WVV54" s="218"/>
      <c r="WVW54" s="218"/>
      <c r="WVX54" s="218"/>
      <c r="WVY54" s="218"/>
      <c r="WVZ54" s="218"/>
      <c r="WWA54" s="218"/>
      <c r="WWB54" s="218"/>
      <c r="WWC54" s="218"/>
      <c r="WWD54" s="218"/>
      <c r="WWE54" s="218"/>
      <c r="WWF54" s="218"/>
      <c r="WWG54" s="218"/>
      <c r="WWH54" s="218"/>
      <c r="WWI54" s="218"/>
      <c r="WWJ54" s="218"/>
      <c r="WWK54" s="218"/>
      <c r="WWL54" s="218"/>
      <c r="WWM54" s="218"/>
      <c r="WWN54" s="218"/>
      <c r="WWO54" s="218"/>
      <c r="WWP54" s="218"/>
      <c r="WWQ54" s="218"/>
      <c r="WWR54" s="218"/>
      <c r="WWS54" s="218"/>
      <c r="WWT54" s="218"/>
      <c r="WWU54" s="218"/>
      <c r="WWV54" s="218"/>
      <c r="WWW54" s="218"/>
      <c r="WWX54" s="218"/>
      <c r="WWY54" s="218"/>
      <c r="WWZ54" s="218"/>
      <c r="WXA54" s="218"/>
      <c r="WXB54" s="218"/>
      <c r="WXC54" s="218"/>
      <c r="WXD54" s="218"/>
      <c r="WXE54" s="218"/>
      <c r="WXF54" s="218"/>
      <c r="WXG54" s="218"/>
      <c r="WXH54" s="218"/>
      <c r="WXI54" s="218"/>
      <c r="WXJ54" s="218"/>
      <c r="WXK54" s="218"/>
      <c r="WXL54" s="218"/>
      <c r="WXM54" s="218"/>
      <c r="WXN54" s="218"/>
      <c r="WXO54" s="218"/>
      <c r="WXP54" s="218"/>
      <c r="WXQ54" s="218"/>
      <c r="WXR54" s="218"/>
      <c r="WXS54" s="218"/>
      <c r="WXT54" s="218"/>
      <c r="WXU54" s="218"/>
      <c r="WXV54" s="218"/>
      <c r="WXW54" s="218"/>
      <c r="WXX54" s="218"/>
      <c r="WXY54" s="218"/>
      <c r="WXZ54" s="218"/>
      <c r="WYA54" s="218"/>
      <c r="WYB54" s="218"/>
      <c r="WYC54" s="218"/>
      <c r="WYD54" s="218"/>
      <c r="WYE54" s="218"/>
      <c r="WYF54" s="218"/>
      <c r="WYG54" s="218"/>
      <c r="WYH54" s="218"/>
      <c r="WYI54" s="218"/>
      <c r="WYJ54" s="218"/>
      <c r="WYK54" s="218"/>
      <c r="WYL54" s="218"/>
      <c r="WYM54" s="218"/>
      <c r="WYN54" s="218"/>
      <c r="WYO54" s="218"/>
      <c r="WYP54" s="218"/>
      <c r="WYQ54" s="218"/>
      <c r="WYR54" s="218"/>
      <c r="WYS54" s="218"/>
      <c r="WYT54" s="218"/>
      <c r="WYU54" s="218"/>
      <c r="WYV54" s="218"/>
      <c r="WYW54" s="218"/>
      <c r="WYX54" s="218"/>
      <c r="WYY54" s="218"/>
      <c r="WYZ54" s="218"/>
      <c r="WZA54" s="218"/>
      <c r="WZB54" s="218"/>
      <c r="WZC54" s="218"/>
      <c r="WZD54" s="218"/>
      <c r="WZE54" s="218"/>
      <c r="WZF54" s="218"/>
      <c r="WZG54" s="218"/>
      <c r="WZH54" s="218"/>
      <c r="WZI54" s="218"/>
      <c r="WZJ54" s="218"/>
      <c r="WZK54" s="218"/>
      <c r="WZL54" s="218"/>
      <c r="WZM54" s="218"/>
      <c r="WZN54" s="218"/>
      <c r="WZO54" s="218"/>
      <c r="WZP54" s="218"/>
      <c r="WZQ54" s="218"/>
      <c r="WZR54" s="218"/>
      <c r="WZS54" s="218"/>
      <c r="WZT54" s="218"/>
      <c r="WZU54" s="218"/>
      <c r="WZV54" s="218"/>
      <c r="WZW54" s="218"/>
      <c r="WZX54" s="218"/>
      <c r="WZY54" s="218"/>
      <c r="WZZ54" s="218"/>
      <c r="XAA54" s="218"/>
      <c r="XAB54" s="218"/>
      <c r="XAC54" s="218"/>
      <c r="XAD54" s="218"/>
      <c r="XAE54" s="218"/>
      <c r="XAF54" s="218"/>
      <c r="XAG54" s="218"/>
      <c r="XAH54" s="218"/>
      <c r="XAI54" s="218"/>
      <c r="XAJ54" s="218"/>
      <c r="XAK54" s="218"/>
      <c r="XAL54" s="218"/>
      <c r="XAM54" s="218"/>
      <c r="XAN54" s="218"/>
      <c r="XAO54" s="218"/>
      <c r="XAP54" s="218"/>
      <c r="XAQ54" s="218"/>
      <c r="XAR54" s="218"/>
      <c r="XAS54" s="218"/>
      <c r="XAT54" s="218"/>
      <c r="XAU54" s="218"/>
      <c r="XAV54" s="218"/>
      <c r="XAW54" s="218"/>
      <c r="XAX54" s="218"/>
      <c r="XAY54" s="218"/>
      <c r="XAZ54" s="218"/>
      <c r="XBA54" s="218"/>
      <c r="XBB54" s="218"/>
      <c r="XBC54" s="218"/>
      <c r="XBD54" s="218"/>
      <c r="XBE54" s="218"/>
      <c r="XBF54" s="218"/>
      <c r="XBG54" s="218"/>
      <c r="XBH54" s="218"/>
      <c r="XBI54" s="218"/>
      <c r="XBJ54" s="218"/>
      <c r="XBK54" s="218"/>
      <c r="XBL54" s="218"/>
      <c r="XBM54" s="218"/>
      <c r="XBN54" s="218"/>
      <c r="XBO54" s="218"/>
      <c r="XBP54" s="218"/>
      <c r="XBQ54" s="218"/>
      <c r="XBR54" s="218"/>
      <c r="XBS54" s="218"/>
      <c r="XBT54" s="218"/>
      <c r="XBU54" s="218"/>
      <c r="XBV54" s="218"/>
      <c r="XBW54" s="218"/>
      <c r="XBX54" s="218"/>
      <c r="XBY54" s="218"/>
      <c r="XBZ54" s="218"/>
      <c r="XCA54" s="218"/>
      <c r="XCB54" s="218"/>
      <c r="XCC54" s="218"/>
      <c r="XCD54" s="218"/>
      <c r="XCE54" s="218"/>
      <c r="XCF54" s="218"/>
      <c r="XCG54" s="218"/>
      <c r="XCH54" s="218"/>
      <c r="XCI54" s="218"/>
      <c r="XCJ54" s="218"/>
      <c r="XCK54" s="218"/>
      <c r="XCL54" s="218"/>
      <c r="XCM54" s="218"/>
      <c r="XCN54" s="218"/>
      <c r="XCO54" s="218"/>
      <c r="XCP54" s="218"/>
      <c r="XCQ54" s="218"/>
      <c r="XCR54" s="218"/>
      <c r="XCS54" s="218"/>
      <c r="XCT54" s="218"/>
      <c r="XCU54" s="218"/>
      <c r="XCV54" s="218"/>
      <c r="XCW54" s="218"/>
      <c r="XCX54" s="218"/>
      <c r="XCY54" s="218"/>
      <c r="XCZ54" s="218"/>
      <c r="XDA54" s="218"/>
      <c r="XDB54" s="218"/>
      <c r="XDC54" s="218"/>
      <c r="XDD54" s="218"/>
      <c r="XDE54" s="218"/>
      <c r="XDF54" s="218"/>
      <c r="XDG54" s="218"/>
      <c r="XDH54" s="218"/>
      <c r="XDI54" s="218"/>
      <c r="XDJ54" s="218"/>
      <c r="XDK54" s="218"/>
      <c r="XDL54" s="218"/>
      <c r="XDM54" s="218"/>
      <c r="XDN54" s="218"/>
      <c r="XDO54" s="218"/>
      <c r="XDP54" s="218"/>
      <c r="XDQ54" s="218"/>
      <c r="XDR54" s="218"/>
      <c r="XDS54" s="218"/>
      <c r="XDT54" s="218"/>
      <c r="XDU54" s="218"/>
      <c r="XDV54" s="218"/>
      <c r="XDW54" s="218"/>
      <c r="XDX54" s="218"/>
      <c r="XDY54" s="218"/>
      <c r="XDZ54" s="218"/>
      <c r="XEA54" s="218"/>
      <c r="XEB54" s="218"/>
    </row>
    <row r="55" spans="1:16356" s="297" customFormat="1" ht="154.5" customHeight="1" x14ac:dyDescent="0.45">
      <c r="A55" s="50">
        <v>1</v>
      </c>
      <c r="B55" s="398" t="s">
        <v>96</v>
      </c>
      <c r="C55" s="285" t="s">
        <v>22</v>
      </c>
      <c r="D55" s="286" t="s">
        <v>1215</v>
      </c>
      <c r="E55" s="287" t="s">
        <v>1219</v>
      </c>
      <c r="F55" s="288">
        <v>0.56699999999999995</v>
      </c>
      <c r="G55" s="289">
        <v>6194.2416000000003</v>
      </c>
      <c r="H55" s="290">
        <v>92</v>
      </c>
      <c r="I55" s="289">
        <f>ROUNDDOWN(G55*H55/100,5)</f>
        <v>5698.7022699999998</v>
      </c>
      <c r="J55" s="291"/>
      <c r="K55" s="291"/>
      <c r="L55" s="408" t="s">
        <v>1221</v>
      </c>
      <c r="M55" s="41">
        <v>7</v>
      </c>
      <c r="N55" s="408" t="s">
        <v>1222</v>
      </c>
      <c r="O55" s="353">
        <v>7</v>
      </c>
      <c r="P55" s="353"/>
      <c r="Q55" s="353">
        <v>4</v>
      </c>
      <c r="R55" s="353"/>
      <c r="S55" s="353"/>
      <c r="T55" s="353"/>
      <c r="U55" s="353">
        <f t="shared" si="2"/>
        <v>225</v>
      </c>
      <c r="V55" s="131"/>
      <c r="X55" s="452">
        <f t="shared" si="1"/>
        <v>0</v>
      </c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300"/>
      <c r="CB55" s="300"/>
      <c r="CC55" s="300"/>
      <c r="CD55" s="300"/>
      <c r="CE55" s="300"/>
      <c r="CF55" s="300"/>
      <c r="CG55" s="300"/>
      <c r="CH55" s="300"/>
      <c r="CI55" s="300"/>
      <c r="CJ55" s="300"/>
      <c r="CK55" s="300"/>
      <c r="CL55" s="300"/>
      <c r="CM55" s="300"/>
    </row>
    <row r="56" spans="1:16356" s="297" customFormat="1" ht="142.5" customHeight="1" x14ac:dyDescent="0.45">
      <c r="A56" s="50">
        <v>1</v>
      </c>
      <c r="B56" s="398" t="s">
        <v>1264</v>
      </c>
      <c r="C56" s="285" t="s">
        <v>22</v>
      </c>
      <c r="D56" s="286" t="s">
        <v>1215</v>
      </c>
      <c r="E56" s="287" t="s">
        <v>1220</v>
      </c>
      <c r="F56" s="288">
        <v>0.83699999999999997</v>
      </c>
      <c r="G56" s="289">
        <v>8844.2736000000004</v>
      </c>
      <c r="H56" s="290">
        <v>92</v>
      </c>
      <c r="I56" s="289">
        <f>ROUNDDOWN(G56*H56/100,5)</f>
        <v>8136.73171</v>
      </c>
      <c r="J56" s="291"/>
      <c r="K56" s="291"/>
      <c r="L56" s="408" t="s">
        <v>1221</v>
      </c>
      <c r="M56" s="41">
        <v>7</v>
      </c>
      <c r="N56" s="408" t="s">
        <v>1222</v>
      </c>
      <c r="O56" s="354">
        <v>7</v>
      </c>
      <c r="P56" s="354"/>
      <c r="Q56" s="354">
        <v>4</v>
      </c>
      <c r="R56" s="354"/>
      <c r="S56" s="354"/>
      <c r="T56" s="354"/>
      <c r="U56" s="353">
        <f t="shared" si="2"/>
        <v>225</v>
      </c>
      <c r="V56" s="131"/>
      <c r="X56" s="452">
        <f t="shared" si="1"/>
        <v>0</v>
      </c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  <c r="BW56" s="300"/>
      <c r="BX56" s="300"/>
      <c r="BY56" s="300"/>
      <c r="BZ56" s="300"/>
      <c r="CA56" s="300"/>
      <c r="CB56" s="300"/>
      <c r="CC56" s="300"/>
      <c r="CD56" s="300"/>
      <c r="CE56" s="300"/>
      <c r="CF56" s="300"/>
      <c r="CG56" s="300"/>
      <c r="CH56" s="300"/>
      <c r="CI56" s="300"/>
      <c r="CJ56" s="300"/>
      <c r="CK56" s="300"/>
      <c r="CL56" s="300"/>
      <c r="CM56" s="300"/>
    </row>
    <row r="57" spans="1:16356" s="233" customFormat="1" ht="75.75" customHeight="1" x14ac:dyDescent="0.45">
      <c r="A57" s="201">
        <v>1</v>
      </c>
      <c r="B57" s="343" t="s">
        <v>225</v>
      </c>
      <c r="C57" s="226" t="s">
        <v>22</v>
      </c>
      <c r="D57" s="227" t="s">
        <v>739</v>
      </c>
      <c r="E57" s="226" t="s">
        <v>739</v>
      </c>
      <c r="F57" s="228">
        <f>F58+F59</f>
        <v>1.8</v>
      </c>
      <c r="G57" s="229">
        <f>G58+G59</f>
        <v>15775.23034</v>
      </c>
      <c r="H57" s="230">
        <v>91</v>
      </c>
      <c r="I57" s="229">
        <f>I58+I59</f>
        <v>14355.45961</v>
      </c>
      <c r="J57" s="229">
        <f t="shared" ref="J57:K57" si="20">J58+J59</f>
        <v>0</v>
      </c>
      <c r="K57" s="229">
        <f t="shared" si="20"/>
        <v>0</v>
      </c>
      <c r="L57" s="73" t="s">
        <v>274</v>
      </c>
      <c r="M57" s="73"/>
      <c r="N57" s="74" t="s">
        <v>203</v>
      </c>
      <c r="O57" s="351"/>
      <c r="P57" s="351"/>
      <c r="Q57" s="351"/>
      <c r="R57" s="351"/>
      <c r="S57" s="351"/>
      <c r="T57" s="351"/>
      <c r="U57" s="351"/>
      <c r="V57" s="128"/>
      <c r="W57" s="218"/>
      <c r="X57" s="452">
        <f t="shared" si="1"/>
        <v>0</v>
      </c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218"/>
      <c r="FP57" s="218"/>
      <c r="FQ57" s="218"/>
      <c r="FR57" s="218"/>
      <c r="FS57" s="218"/>
      <c r="FT57" s="218"/>
      <c r="FU57" s="218"/>
      <c r="FV57" s="218"/>
      <c r="FW57" s="218"/>
      <c r="FX57" s="218"/>
      <c r="FY57" s="218"/>
      <c r="FZ57" s="218"/>
      <c r="GA57" s="218"/>
      <c r="GB57" s="218"/>
      <c r="GC57" s="218"/>
      <c r="GD57" s="218"/>
      <c r="GE57" s="218"/>
      <c r="GF57" s="218"/>
      <c r="GG57" s="218"/>
      <c r="GH57" s="218"/>
      <c r="GI57" s="218"/>
      <c r="GJ57" s="218"/>
      <c r="GK57" s="218"/>
      <c r="GL57" s="218"/>
      <c r="GM57" s="218"/>
      <c r="GN57" s="218"/>
      <c r="GO57" s="218"/>
      <c r="GP57" s="218"/>
      <c r="GQ57" s="218"/>
      <c r="GR57" s="218"/>
      <c r="GS57" s="218"/>
      <c r="GT57" s="218"/>
      <c r="GU57" s="218"/>
      <c r="GV57" s="218"/>
      <c r="GW57" s="218"/>
      <c r="GX57" s="218"/>
      <c r="GY57" s="218"/>
      <c r="GZ57" s="218"/>
      <c r="HA57" s="218"/>
      <c r="HB57" s="218"/>
      <c r="HC57" s="218"/>
      <c r="HD57" s="218"/>
      <c r="HE57" s="218"/>
      <c r="HF57" s="218"/>
      <c r="HG57" s="218"/>
      <c r="HH57" s="218"/>
      <c r="HI57" s="218"/>
      <c r="HJ57" s="218"/>
      <c r="HK57" s="218"/>
      <c r="HL57" s="218"/>
      <c r="HM57" s="218"/>
      <c r="HN57" s="218"/>
      <c r="HO57" s="218"/>
      <c r="HP57" s="218"/>
      <c r="HQ57" s="218"/>
      <c r="HR57" s="218"/>
      <c r="HS57" s="218"/>
      <c r="HT57" s="218"/>
      <c r="HU57" s="218"/>
      <c r="HV57" s="218"/>
      <c r="HW57" s="218"/>
      <c r="HX57" s="218"/>
      <c r="HY57" s="218"/>
      <c r="HZ57" s="218"/>
      <c r="IA57" s="218"/>
      <c r="IB57" s="218"/>
      <c r="IC57" s="218"/>
      <c r="ID57" s="218"/>
      <c r="IE57" s="218"/>
      <c r="IF57" s="218"/>
      <c r="IG57" s="218"/>
      <c r="IH57" s="218"/>
      <c r="II57" s="218"/>
      <c r="IJ57" s="218"/>
      <c r="IK57" s="218"/>
      <c r="IL57" s="218"/>
      <c r="IM57" s="218"/>
      <c r="IN57" s="218"/>
      <c r="IO57" s="218"/>
      <c r="IP57" s="218"/>
      <c r="IQ57" s="218"/>
      <c r="IR57" s="218"/>
      <c r="IS57" s="218"/>
      <c r="IT57" s="218"/>
      <c r="IU57" s="218"/>
      <c r="IV57" s="218"/>
      <c r="IW57" s="218"/>
      <c r="IX57" s="218"/>
      <c r="IY57" s="218"/>
      <c r="IZ57" s="218"/>
      <c r="JA57" s="218"/>
      <c r="JB57" s="218"/>
      <c r="JC57" s="218"/>
      <c r="JD57" s="218"/>
      <c r="JE57" s="218"/>
      <c r="JF57" s="218"/>
      <c r="JG57" s="218"/>
      <c r="JH57" s="218"/>
      <c r="JI57" s="218"/>
      <c r="JJ57" s="218"/>
      <c r="JK57" s="218"/>
      <c r="JL57" s="218"/>
      <c r="JM57" s="218"/>
      <c r="JN57" s="218"/>
      <c r="JO57" s="218"/>
      <c r="JP57" s="218"/>
      <c r="JQ57" s="218"/>
      <c r="JR57" s="218"/>
      <c r="JS57" s="218"/>
      <c r="JT57" s="218"/>
      <c r="JU57" s="218"/>
      <c r="JV57" s="218"/>
      <c r="JW57" s="218"/>
      <c r="JX57" s="218"/>
      <c r="JY57" s="218"/>
      <c r="JZ57" s="218"/>
      <c r="KA57" s="218"/>
      <c r="KB57" s="218"/>
      <c r="KC57" s="218"/>
      <c r="KD57" s="218"/>
      <c r="KE57" s="218"/>
      <c r="KF57" s="218"/>
      <c r="KG57" s="218"/>
      <c r="KH57" s="218"/>
      <c r="KI57" s="218"/>
      <c r="KJ57" s="218"/>
      <c r="KK57" s="218"/>
      <c r="KL57" s="218"/>
      <c r="KM57" s="218"/>
      <c r="KN57" s="218"/>
      <c r="KO57" s="218"/>
      <c r="KP57" s="218"/>
      <c r="KQ57" s="218"/>
      <c r="KR57" s="218"/>
      <c r="KS57" s="218"/>
      <c r="KT57" s="218"/>
      <c r="KU57" s="218"/>
      <c r="KV57" s="218"/>
      <c r="KW57" s="218"/>
      <c r="KX57" s="218"/>
      <c r="KY57" s="218"/>
      <c r="KZ57" s="218"/>
      <c r="LA57" s="218"/>
      <c r="LB57" s="218"/>
      <c r="LC57" s="218"/>
      <c r="LD57" s="218"/>
      <c r="LE57" s="218"/>
      <c r="LF57" s="218"/>
      <c r="LG57" s="218"/>
      <c r="LH57" s="218"/>
      <c r="LI57" s="218"/>
      <c r="LJ57" s="218"/>
      <c r="LK57" s="218"/>
      <c r="LL57" s="218"/>
      <c r="LM57" s="218"/>
      <c r="LN57" s="218"/>
      <c r="LO57" s="218"/>
      <c r="LP57" s="218"/>
      <c r="LQ57" s="218"/>
      <c r="LR57" s="218"/>
      <c r="LS57" s="218"/>
      <c r="LT57" s="218"/>
      <c r="LU57" s="218"/>
      <c r="LV57" s="218"/>
      <c r="LW57" s="218"/>
      <c r="LX57" s="218"/>
      <c r="LY57" s="218"/>
      <c r="LZ57" s="218"/>
      <c r="MA57" s="218"/>
      <c r="MB57" s="218"/>
      <c r="MC57" s="218"/>
      <c r="MD57" s="218"/>
      <c r="ME57" s="218"/>
      <c r="MF57" s="218"/>
      <c r="MG57" s="218"/>
      <c r="MH57" s="218"/>
      <c r="MI57" s="218"/>
      <c r="MJ57" s="218"/>
      <c r="MK57" s="218"/>
      <c r="ML57" s="218"/>
      <c r="MM57" s="218"/>
      <c r="MN57" s="218"/>
      <c r="MO57" s="218"/>
      <c r="MP57" s="218"/>
      <c r="MQ57" s="218"/>
      <c r="MR57" s="218"/>
      <c r="MS57" s="218"/>
      <c r="MT57" s="218"/>
      <c r="MU57" s="218"/>
      <c r="MV57" s="218"/>
      <c r="MW57" s="218"/>
      <c r="MX57" s="218"/>
      <c r="MY57" s="218"/>
      <c r="MZ57" s="218"/>
      <c r="NA57" s="218"/>
      <c r="NB57" s="218"/>
      <c r="NC57" s="218"/>
      <c r="ND57" s="218"/>
      <c r="NE57" s="218"/>
      <c r="NF57" s="218"/>
      <c r="NG57" s="218"/>
      <c r="NH57" s="218"/>
      <c r="NI57" s="218"/>
      <c r="NJ57" s="218"/>
      <c r="NK57" s="218"/>
      <c r="NL57" s="218"/>
      <c r="NM57" s="218"/>
      <c r="NN57" s="218"/>
      <c r="NO57" s="218"/>
      <c r="NP57" s="218"/>
      <c r="NQ57" s="218"/>
      <c r="NR57" s="218"/>
      <c r="NS57" s="218"/>
      <c r="NT57" s="218"/>
      <c r="NU57" s="218"/>
      <c r="NV57" s="218"/>
      <c r="NW57" s="218"/>
      <c r="NX57" s="218"/>
      <c r="NY57" s="218"/>
      <c r="NZ57" s="218"/>
      <c r="OA57" s="218"/>
      <c r="OB57" s="218"/>
      <c r="OC57" s="218"/>
      <c r="OD57" s="218"/>
      <c r="OE57" s="218"/>
      <c r="OF57" s="218"/>
      <c r="OG57" s="218"/>
      <c r="OH57" s="218"/>
      <c r="OI57" s="218"/>
      <c r="OJ57" s="218"/>
      <c r="OK57" s="218"/>
      <c r="OL57" s="218"/>
      <c r="OM57" s="218"/>
      <c r="ON57" s="218"/>
      <c r="OO57" s="218"/>
      <c r="OP57" s="218"/>
      <c r="OQ57" s="218"/>
      <c r="OR57" s="218"/>
      <c r="OS57" s="218"/>
      <c r="OT57" s="218"/>
      <c r="OU57" s="218"/>
      <c r="OV57" s="218"/>
      <c r="OW57" s="218"/>
      <c r="OX57" s="218"/>
      <c r="OY57" s="218"/>
      <c r="OZ57" s="218"/>
      <c r="PA57" s="218"/>
      <c r="PB57" s="218"/>
      <c r="PC57" s="218"/>
      <c r="PD57" s="218"/>
      <c r="PE57" s="218"/>
      <c r="PF57" s="218"/>
      <c r="PG57" s="218"/>
      <c r="PH57" s="218"/>
      <c r="PI57" s="218"/>
      <c r="PJ57" s="218"/>
      <c r="PK57" s="218"/>
      <c r="PL57" s="218"/>
      <c r="PM57" s="218"/>
      <c r="PN57" s="218"/>
      <c r="PO57" s="218"/>
      <c r="PP57" s="218"/>
      <c r="PQ57" s="218"/>
      <c r="PR57" s="218"/>
      <c r="PS57" s="218"/>
      <c r="PT57" s="218"/>
      <c r="PU57" s="218"/>
      <c r="PV57" s="218"/>
      <c r="PW57" s="218"/>
      <c r="PX57" s="218"/>
      <c r="PY57" s="218"/>
      <c r="PZ57" s="218"/>
      <c r="QA57" s="218"/>
      <c r="QB57" s="218"/>
      <c r="QC57" s="218"/>
      <c r="QD57" s="218"/>
      <c r="QE57" s="218"/>
      <c r="QF57" s="218"/>
      <c r="QG57" s="218"/>
      <c r="QH57" s="218"/>
      <c r="QI57" s="218"/>
      <c r="QJ57" s="218"/>
      <c r="QK57" s="218"/>
      <c r="QL57" s="218"/>
      <c r="QM57" s="218"/>
      <c r="QN57" s="218"/>
      <c r="QO57" s="218"/>
      <c r="QP57" s="218"/>
      <c r="QQ57" s="218"/>
      <c r="QR57" s="218"/>
      <c r="QS57" s="218"/>
      <c r="QT57" s="218"/>
      <c r="QU57" s="218"/>
      <c r="QV57" s="218"/>
      <c r="QW57" s="218"/>
      <c r="QX57" s="218"/>
      <c r="QY57" s="218"/>
      <c r="QZ57" s="218"/>
      <c r="RA57" s="218"/>
      <c r="RB57" s="218"/>
      <c r="RC57" s="218"/>
      <c r="RD57" s="218"/>
      <c r="RE57" s="218"/>
      <c r="RF57" s="218"/>
      <c r="RG57" s="218"/>
      <c r="RH57" s="218"/>
      <c r="RI57" s="218"/>
      <c r="RJ57" s="218"/>
      <c r="RK57" s="218"/>
      <c r="RL57" s="218"/>
      <c r="RM57" s="218"/>
      <c r="RN57" s="218"/>
      <c r="RO57" s="218"/>
      <c r="RP57" s="218"/>
      <c r="RQ57" s="218"/>
      <c r="RR57" s="218"/>
      <c r="RS57" s="218"/>
      <c r="RT57" s="218"/>
      <c r="RU57" s="218"/>
      <c r="RV57" s="218"/>
      <c r="RW57" s="218"/>
      <c r="RX57" s="218"/>
      <c r="RY57" s="218"/>
      <c r="RZ57" s="218"/>
      <c r="SA57" s="218"/>
      <c r="SB57" s="218"/>
      <c r="SC57" s="218"/>
      <c r="SD57" s="218"/>
      <c r="SE57" s="218"/>
      <c r="SF57" s="218"/>
      <c r="SG57" s="218"/>
      <c r="SH57" s="218"/>
      <c r="SI57" s="218"/>
      <c r="SJ57" s="218"/>
      <c r="SK57" s="218"/>
      <c r="SL57" s="218"/>
      <c r="SM57" s="218"/>
      <c r="SN57" s="218"/>
      <c r="SO57" s="218"/>
      <c r="SP57" s="218"/>
      <c r="SQ57" s="218"/>
      <c r="SR57" s="218"/>
      <c r="SS57" s="218"/>
      <c r="ST57" s="218"/>
      <c r="SU57" s="218"/>
      <c r="SV57" s="218"/>
      <c r="SW57" s="218"/>
      <c r="SX57" s="218"/>
      <c r="SY57" s="218"/>
      <c r="SZ57" s="218"/>
      <c r="TA57" s="218"/>
      <c r="TB57" s="218"/>
      <c r="TC57" s="218"/>
      <c r="TD57" s="218"/>
      <c r="TE57" s="218"/>
      <c r="TF57" s="218"/>
      <c r="TG57" s="218"/>
      <c r="TH57" s="218"/>
      <c r="TI57" s="218"/>
      <c r="TJ57" s="218"/>
      <c r="TK57" s="218"/>
      <c r="TL57" s="218"/>
      <c r="TM57" s="218"/>
      <c r="TN57" s="218"/>
      <c r="TO57" s="218"/>
      <c r="TP57" s="218"/>
      <c r="TQ57" s="218"/>
      <c r="TR57" s="218"/>
      <c r="TS57" s="218"/>
      <c r="TT57" s="218"/>
      <c r="TU57" s="218"/>
      <c r="TV57" s="218"/>
      <c r="TW57" s="218"/>
      <c r="TX57" s="218"/>
      <c r="TY57" s="218"/>
      <c r="TZ57" s="218"/>
      <c r="UA57" s="218"/>
      <c r="UB57" s="218"/>
      <c r="UC57" s="218"/>
      <c r="UD57" s="218"/>
      <c r="UE57" s="218"/>
      <c r="UF57" s="218"/>
      <c r="UG57" s="218"/>
      <c r="UH57" s="218"/>
      <c r="UI57" s="218"/>
      <c r="UJ57" s="218"/>
      <c r="UK57" s="218"/>
      <c r="UL57" s="218"/>
      <c r="UM57" s="218"/>
      <c r="UN57" s="218"/>
      <c r="UO57" s="218"/>
      <c r="UP57" s="218"/>
      <c r="UQ57" s="218"/>
      <c r="UR57" s="218"/>
      <c r="US57" s="218"/>
      <c r="UT57" s="218"/>
      <c r="UU57" s="218"/>
      <c r="UV57" s="218"/>
      <c r="UW57" s="218"/>
      <c r="UX57" s="218"/>
      <c r="UY57" s="218"/>
      <c r="UZ57" s="218"/>
      <c r="VA57" s="218"/>
      <c r="VB57" s="218"/>
      <c r="VC57" s="218"/>
      <c r="VD57" s="218"/>
      <c r="VE57" s="218"/>
      <c r="VF57" s="218"/>
      <c r="VG57" s="218"/>
      <c r="VH57" s="218"/>
      <c r="VI57" s="218"/>
      <c r="VJ57" s="218"/>
      <c r="VK57" s="218"/>
      <c r="VL57" s="218"/>
      <c r="VM57" s="218"/>
      <c r="VN57" s="218"/>
      <c r="VO57" s="218"/>
      <c r="VP57" s="218"/>
      <c r="VQ57" s="218"/>
      <c r="VR57" s="218"/>
      <c r="VS57" s="218"/>
      <c r="VT57" s="218"/>
      <c r="VU57" s="218"/>
      <c r="VV57" s="218"/>
      <c r="VW57" s="218"/>
      <c r="VX57" s="218"/>
      <c r="VY57" s="218"/>
      <c r="VZ57" s="218"/>
      <c r="WA57" s="218"/>
      <c r="WB57" s="218"/>
      <c r="WC57" s="218"/>
      <c r="WD57" s="218"/>
      <c r="WE57" s="218"/>
      <c r="WF57" s="218"/>
      <c r="WG57" s="218"/>
      <c r="WH57" s="218"/>
      <c r="WI57" s="218"/>
      <c r="WJ57" s="218"/>
      <c r="WK57" s="218"/>
      <c r="WL57" s="218"/>
      <c r="WM57" s="218"/>
      <c r="WN57" s="218"/>
      <c r="WO57" s="218"/>
      <c r="WP57" s="218"/>
      <c r="WQ57" s="218"/>
      <c r="WR57" s="218"/>
      <c r="WS57" s="218"/>
      <c r="WT57" s="218"/>
      <c r="WU57" s="218"/>
      <c r="WV57" s="218"/>
      <c r="WW57" s="218"/>
      <c r="WX57" s="218"/>
      <c r="WY57" s="218"/>
      <c r="WZ57" s="218"/>
      <c r="XA57" s="218"/>
      <c r="XB57" s="218"/>
      <c r="XC57" s="218"/>
      <c r="XD57" s="218"/>
      <c r="XE57" s="218"/>
      <c r="XF57" s="218"/>
      <c r="XG57" s="218"/>
      <c r="XH57" s="218"/>
      <c r="XI57" s="218"/>
      <c r="XJ57" s="218"/>
      <c r="XK57" s="218"/>
      <c r="XL57" s="218"/>
      <c r="XM57" s="218"/>
      <c r="XN57" s="218"/>
      <c r="XO57" s="218"/>
      <c r="XP57" s="218"/>
      <c r="XQ57" s="218"/>
      <c r="XR57" s="218"/>
      <c r="XS57" s="218"/>
      <c r="XT57" s="218"/>
      <c r="XU57" s="218"/>
      <c r="XV57" s="218"/>
      <c r="XW57" s="218"/>
      <c r="XX57" s="218"/>
      <c r="XY57" s="218"/>
      <c r="XZ57" s="218"/>
      <c r="YA57" s="218"/>
      <c r="YB57" s="218"/>
      <c r="YC57" s="218"/>
      <c r="YD57" s="218"/>
      <c r="YE57" s="218"/>
      <c r="YF57" s="218"/>
      <c r="YG57" s="218"/>
      <c r="YH57" s="218"/>
      <c r="YI57" s="218"/>
      <c r="YJ57" s="218"/>
      <c r="YK57" s="218"/>
      <c r="YL57" s="218"/>
      <c r="YM57" s="218"/>
      <c r="YN57" s="218"/>
      <c r="YO57" s="218"/>
      <c r="YP57" s="218"/>
      <c r="YQ57" s="218"/>
      <c r="YR57" s="218"/>
      <c r="YS57" s="218"/>
      <c r="YT57" s="218"/>
      <c r="YU57" s="218"/>
      <c r="YV57" s="218"/>
      <c r="YW57" s="218"/>
      <c r="YX57" s="218"/>
      <c r="YY57" s="218"/>
      <c r="YZ57" s="218"/>
      <c r="ZA57" s="218"/>
      <c r="ZB57" s="218"/>
      <c r="ZC57" s="218"/>
      <c r="ZD57" s="218"/>
      <c r="ZE57" s="218"/>
      <c r="ZF57" s="218"/>
      <c r="ZG57" s="218"/>
      <c r="ZH57" s="218"/>
      <c r="ZI57" s="218"/>
      <c r="ZJ57" s="218"/>
      <c r="ZK57" s="218"/>
      <c r="ZL57" s="218"/>
      <c r="ZM57" s="218"/>
      <c r="ZN57" s="218"/>
      <c r="ZO57" s="218"/>
      <c r="ZP57" s="218"/>
      <c r="ZQ57" s="218"/>
      <c r="ZR57" s="218"/>
      <c r="ZS57" s="218"/>
      <c r="ZT57" s="218"/>
      <c r="ZU57" s="218"/>
      <c r="ZV57" s="218"/>
      <c r="ZW57" s="218"/>
      <c r="ZX57" s="218"/>
      <c r="ZY57" s="218"/>
      <c r="ZZ57" s="218"/>
      <c r="AAA57" s="218"/>
      <c r="AAB57" s="218"/>
      <c r="AAC57" s="218"/>
      <c r="AAD57" s="218"/>
      <c r="AAE57" s="218"/>
      <c r="AAF57" s="218"/>
      <c r="AAG57" s="218"/>
      <c r="AAH57" s="218"/>
      <c r="AAI57" s="218"/>
      <c r="AAJ57" s="218"/>
      <c r="AAK57" s="218"/>
      <c r="AAL57" s="218"/>
      <c r="AAM57" s="218"/>
      <c r="AAN57" s="218"/>
      <c r="AAO57" s="218"/>
      <c r="AAP57" s="218"/>
      <c r="AAQ57" s="218"/>
      <c r="AAR57" s="218"/>
      <c r="AAS57" s="218"/>
      <c r="AAT57" s="218"/>
      <c r="AAU57" s="218"/>
      <c r="AAV57" s="218"/>
      <c r="AAW57" s="218"/>
      <c r="AAX57" s="218"/>
      <c r="AAY57" s="218"/>
      <c r="AAZ57" s="218"/>
      <c r="ABA57" s="218"/>
      <c r="ABB57" s="218"/>
      <c r="ABC57" s="218"/>
      <c r="ABD57" s="218"/>
      <c r="ABE57" s="218"/>
      <c r="ABF57" s="218"/>
      <c r="ABG57" s="218"/>
      <c r="ABH57" s="218"/>
      <c r="ABI57" s="218"/>
      <c r="ABJ57" s="218"/>
      <c r="ABK57" s="218"/>
      <c r="ABL57" s="218"/>
      <c r="ABM57" s="218"/>
      <c r="ABN57" s="218"/>
      <c r="ABO57" s="218"/>
      <c r="ABP57" s="218"/>
      <c r="ABQ57" s="218"/>
      <c r="ABR57" s="218"/>
      <c r="ABS57" s="218"/>
      <c r="ABT57" s="218"/>
      <c r="ABU57" s="218"/>
      <c r="ABV57" s="218"/>
      <c r="ABW57" s="218"/>
      <c r="ABX57" s="218"/>
      <c r="ABY57" s="218"/>
      <c r="ABZ57" s="218"/>
      <c r="ACA57" s="218"/>
      <c r="ACB57" s="218"/>
      <c r="ACC57" s="218"/>
      <c r="ACD57" s="218"/>
      <c r="ACE57" s="218"/>
      <c r="ACF57" s="218"/>
      <c r="ACG57" s="218"/>
      <c r="ACH57" s="218"/>
      <c r="ACI57" s="218"/>
      <c r="ACJ57" s="218"/>
      <c r="ACK57" s="218"/>
      <c r="ACL57" s="218"/>
      <c r="ACM57" s="218"/>
      <c r="ACN57" s="218"/>
      <c r="ACO57" s="218"/>
      <c r="ACP57" s="218"/>
      <c r="ACQ57" s="218"/>
      <c r="ACR57" s="218"/>
      <c r="ACS57" s="218"/>
      <c r="ACT57" s="218"/>
      <c r="ACU57" s="218"/>
      <c r="ACV57" s="218"/>
      <c r="ACW57" s="218"/>
      <c r="ACX57" s="218"/>
      <c r="ACY57" s="218"/>
      <c r="ACZ57" s="218"/>
      <c r="ADA57" s="218"/>
      <c r="ADB57" s="218"/>
      <c r="ADC57" s="218"/>
      <c r="ADD57" s="218"/>
      <c r="ADE57" s="218"/>
      <c r="ADF57" s="218"/>
      <c r="ADG57" s="218"/>
      <c r="ADH57" s="218"/>
      <c r="ADI57" s="218"/>
      <c r="ADJ57" s="218"/>
      <c r="ADK57" s="218"/>
      <c r="ADL57" s="218"/>
      <c r="ADM57" s="218"/>
      <c r="ADN57" s="218"/>
      <c r="ADO57" s="218"/>
      <c r="ADP57" s="218"/>
      <c r="ADQ57" s="218"/>
      <c r="ADR57" s="218"/>
      <c r="ADS57" s="218"/>
      <c r="ADT57" s="218"/>
      <c r="ADU57" s="218"/>
      <c r="ADV57" s="218"/>
      <c r="ADW57" s="218"/>
      <c r="ADX57" s="218"/>
      <c r="ADY57" s="218"/>
      <c r="ADZ57" s="218"/>
      <c r="AEA57" s="218"/>
      <c r="AEB57" s="218"/>
      <c r="AEC57" s="218"/>
      <c r="AED57" s="218"/>
      <c r="AEE57" s="218"/>
      <c r="AEF57" s="218"/>
      <c r="AEG57" s="218"/>
      <c r="AEH57" s="218"/>
      <c r="AEI57" s="218"/>
      <c r="AEJ57" s="218"/>
      <c r="AEK57" s="218"/>
      <c r="AEL57" s="218"/>
      <c r="AEM57" s="218"/>
      <c r="AEN57" s="218"/>
      <c r="AEO57" s="218"/>
      <c r="AEP57" s="218"/>
      <c r="AEQ57" s="218"/>
      <c r="AER57" s="218"/>
      <c r="AES57" s="218"/>
      <c r="AET57" s="218"/>
      <c r="AEU57" s="218"/>
      <c r="AEV57" s="218"/>
      <c r="AEW57" s="218"/>
      <c r="AEX57" s="218"/>
      <c r="AEY57" s="218"/>
      <c r="AEZ57" s="218"/>
      <c r="AFA57" s="218"/>
      <c r="AFB57" s="218"/>
      <c r="AFC57" s="218"/>
      <c r="AFD57" s="218"/>
      <c r="AFE57" s="218"/>
      <c r="AFF57" s="218"/>
      <c r="AFG57" s="218"/>
      <c r="AFH57" s="218"/>
      <c r="AFI57" s="218"/>
      <c r="AFJ57" s="218"/>
      <c r="AFK57" s="218"/>
      <c r="AFL57" s="218"/>
      <c r="AFM57" s="218"/>
      <c r="AFN57" s="218"/>
      <c r="AFO57" s="218"/>
      <c r="AFP57" s="218"/>
      <c r="AFQ57" s="218"/>
      <c r="AFR57" s="218"/>
      <c r="AFS57" s="218"/>
      <c r="AFT57" s="218"/>
      <c r="AFU57" s="218"/>
      <c r="AFV57" s="218"/>
      <c r="AFW57" s="218"/>
      <c r="AFX57" s="218"/>
      <c r="AFY57" s="218"/>
      <c r="AFZ57" s="218"/>
      <c r="AGA57" s="218"/>
      <c r="AGB57" s="218"/>
      <c r="AGC57" s="218"/>
      <c r="AGD57" s="218"/>
      <c r="AGE57" s="218"/>
      <c r="AGF57" s="218"/>
      <c r="AGG57" s="218"/>
      <c r="AGH57" s="218"/>
      <c r="AGI57" s="218"/>
      <c r="AGJ57" s="218"/>
      <c r="AGK57" s="218"/>
      <c r="AGL57" s="218"/>
      <c r="AGM57" s="218"/>
      <c r="AGN57" s="218"/>
      <c r="AGO57" s="218"/>
      <c r="AGP57" s="218"/>
      <c r="AGQ57" s="218"/>
      <c r="AGR57" s="218"/>
      <c r="AGS57" s="218"/>
      <c r="AGT57" s="218"/>
      <c r="AGU57" s="218"/>
      <c r="AGV57" s="218"/>
      <c r="AGW57" s="218"/>
      <c r="AGX57" s="218"/>
      <c r="AGY57" s="218"/>
      <c r="AGZ57" s="218"/>
      <c r="AHA57" s="218"/>
      <c r="AHB57" s="218"/>
      <c r="AHC57" s="218"/>
      <c r="AHD57" s="218"/>
      <c r="AHE57" s="218"/>
      <c r="AHF57" s="218"/>
      <c r="AHG57" s="218"/>
      <c r="AHH57" s="218"/>
      <c r="AHI57" s="218"/>
      <c r="AHJ57" s="218"/>
      <c r="AHK57" s="218"/>
      <c r="AHL57" s="218"/>
      <c r="AHM57" s="218"/>
      <c r="AHN57" s="218"/>
      <c r="AHO57" s="218"/>
      <c r="AHP57" s="218"/>
      <c r="AHQ57" s="218"/>
      <c r="AHR57" s="218"/>
      <c r="AHS57" s="218"/>
      <c r="AHT57" s="218"/>
      <c r="AHU57" s="218"/>
      <c r="AHV57" s="218"/>
      <c r="AHW57" s="218"/>
      <c r="AHX57" s="218"/>
      <c r="AHY57" s="218"/>
      <c r="AHZ57" s="218"/>
      <c r="AIA57" s="218"/>
      <c r="AIB57" s="218"/>
      <c r="AIC57" s="218"/>
      <c r="AID57" s="218"/>
      <c r="AIE57" s="218"/>
      <c r="AIF57" s="218"/>
      <c r="AIG57" s="218"/>
      <c r="AIH57" s="218"/>
      <c r="AII57" s="218"/>
      <c r="AIJ57" s="218"/>
      <c r="AIK57" s="218"/>
      <c r="AIL57" s="218"/>
      <c r="AIM57" s="218"/>
      <c r="AIN57" s="218"/>
      <c r="AIO57" s="218"/>
      <c r="AIP57" s="218"/>
      <c r="AIQ57" s="218"/>
      <c r="AIR57" s="218"/>
      <c r="AIS57" s="218"/>
      <c r="AIT57" s="218"/>
      <c r="AIU57" s="218"/>
      <c r="AIV57" s="218"/>
      <c r="AIW57" s="218"/>
      <c r="AIX57" s="218"/>
      <c r="AIY57" s="218"/>
      <c r="AIZ57" s="218"/>
      <c r="AJA57" s="218"/>
      <c r="AJB57" s="218"/>
      <c r="AJC57" s="218"/>
      <c r="AJD57" s="218"/>
      <c r="AJE57" s="218"/>
      <c r="AJF57" s="218"/>
      <c r="AJG57" s="218"/>
      <c r="AJH57" s="218"/>
      <c r="AJI57" s="218"/>
      <c r="AJJ57" s="218"/>
      <c r="AJK57" s="218"/>
      <c r="AJL57" s="218"/>
      <c r="AJM57" s="218"/>
      <c r="AJN57" s="218"/>
      <c r="AJO57" s="218"/>
      <c r="AJP57" s="218"/>
      <c r="AJQ57" s="218"/>
      <c r="AJR57" s="218"/>
      <c r="AJS57" s="218"/>
      <c r="AJT57" s="218"/>
      <c r="AJU57" s="218"/>
      <c r="AJV57" s="218"/>
      <c r="AJW57" s="218"/>
      <c r="AJX57" s="218"/>
      <c r="AJY57" s="218"/>
      <c r="AJZ57" s="218"/>
      <c r="AKA57" s="218"/>
      <c r="AKB57" s="218"/>
      <c r="AKC57" s="218"/>
      <c r="AKD57" s="218"/>
      <c r="AKE57" s="218"/>
      <c r="AKF57" s="218"/>
      <c r="AKG57" s="218"/>
      <c r="AKH57" s="218"/>
      <c r="AKI57" s="218"/>
      <c r="AKJ57" s="218"/>
      <c r="AKK57" s="218"/>
      <c r="AKL57" s="218"/>
      <c r="AKM57" s="218"/>
      <c r="AKN57" s="218"/>
      <c r="AKO57" s="218"/>
      <c r="AKP57" s="218"/>
      <c r="AKQ57" s="218"/>
      <c r="AKR57" s="218"/>
      <c r="AKS57" s="218"/>
      <c r="AKT57" s="218"/>
      <c r="AKU57" s="218"/>
      <c r="AKV57" s="218"/>
      <c r="AKW57" s="218"/>
      <c r="AKX57" s="218"/>
      <c r="AKY57" s="218"/>
      <c r="AKZ57" s="218"/>
      <c r="ALA57" s="218"/>
      <c r="ALB57" s="218"/>
      <c r="ALC57" s="218"/>
      <c r="ALD57" s="218"/>
      <c r="ALE57" s="218"/>
      <c r="ALF57" s="218"/>
      <c r="ALG57" s="218"/>
      <c r="ALH57" s="218"/>
      <c r="ALI57" s="218"/>
      <c r="ALJ57" s="218"/>
      <c r="ALK57" s="218"/>
      <c r="ALL57" s="218"/>
      <c r="ALM57" s="218"/>
      <c r="ALN57" s="218"/>
      <c r="ALO57" s="218"/>
      <c r="ALP57" s="218"/>
      <c r="ALQ57" s="218"/>
      <c r="ALR57" s="218"/>
      <c r="ALS57" s="218"/>
      <c r="ALT57" s="218"/>
      <c r="ALU57" s="218"/>
      <c r="ALV57" s="218"/>
      <c r="ALW57" s="218"/>
      <c r="ALX57" s="218"/>
      <c r="ALY57" s="218"/>
      <c r="ALZ57" s="218"/>
      <c r="AMA57" s="218"/>
      <c r="AMB57" s="218"/>
      <c r="AMC57" s="218"/>
      <c r="AMD57" s="218"/>
      <c r="AME57" s="218"/>
      <c r="AMF57" s="218"/>
      <c r="AMG57" s="218"/>
      <c r="AMH57" s="218"/>
      <c r="AMI57" s="218"/>
      <c r="AMJ57" s="218"/>
      <c r="AMK57" s="218"/>
      <c r="AML57" s="218"/>
      <c r="AMM57" s="218"/>
      <c r="AMN57" s="218"/>
      <c r="AMO57" s="218"/>
      <c r="AMP57" s="218"/>
      <c r="AMQ57" s="218"/>
      <c r="AMR57" s="218"/>
      <c r="AMS57" s="218"/>
      <c r="AMT57" s="218"/>
      <c r="AMU57" s="218"/>
      <c r="AMV57" s="218"/>
      <c r="AMW57" s="218"/>
      <c r="AMX57" s="218"/>
      <c r="AMY57" s="218"/>
      <c r="AMZ57" s="218"/>
      <c r="ANA57" s="218"/>
      <c r="ANB57" s="218"/>
      <c r="ANC57" s="218"/>
      <c r="AND57" s="218"/>
      <c r="ANE57" s="218"/>
      <c r="ANF57" s="218"/>
      <c r="ANG57" s="218"/>
      <c r="ANH57" s="218"/>
      <c r="ANI57" s="218"/>
      <c r="ANJ57" s="218"/>
      <c r="ANK57" s="218"/>
      <c r="ANL57" s="218"/>
      <c r="ANM57" s="218"/>
      <c r="ANN57" s="218"/>
      <c r="ANO57" s="218"/>
      <c r="ANP57" s="218"/>
      <c r="ANQ57" s="218"/>
      <c r="ANR57" s="218"/>
      <c r="ANS57" s="218"/>
      <c r="ANT57" s="218"/>
      <c r="ANU57" s="218"/>
      <c r="ANV57" s="218"/>
      <c r="ANW57" s="218"/>
      <c r="ANX57" s="218"/>
      <c r="ANY57" s="218"/>
      <c r="ANZ57" s="218"/>
      <c r="AOA57" s="218"/>
      <c r="AOB57" s="218"/>
      <c r="AOC57" s="218"/>
      <c r="AOD57" s="218"/>
      <c r="AOE57" s="218"/>
      <c r="AOF57" s="218"/>
      <c r="AOG57" s="218"/>
      <c r="AOH57" s="218"/>
      <c r="AOI57" s="218"/>
      <c r="AOJ57" s="218"/>
      <c r="AOK57" s="218"/>
      <c r="AOL57" s="218"/>
      <c r="AOM57" s="218"/>
      <c r="AON57" s="218"/>
      <c r="AOO57" s="218"/>
      <c r="AOP57" s="218"/>
      <c r="AOQ57" s="218"/>
      <c r="AOR57" s="218"/>
      <c r="AOS57" s="218"/>
      <c r="AOT57" s="218"/>
      <c r="AOU57" s="218"/>
      <c r="AOV57" s="218"/>
      <c r="AOW57" s="218"/>
      <c r="AOX57" s="218"/>
      <c r="AOY57" s="218"/>
      <c r="AOZ57" s="218"/>
      <c r="APA57" s="218"/>
      <c r="APB57" s="218"/>
      <c r="APC57" s="218"/>
      <c r="APD57" s="218"/>
      <c r="APE57" s="218"/>
      <c r="APF57" s="218"/>
      <c r="APG57" s="218"/>
      <c r="APH57" s="218"/>
      <c r="API57" s="218"/>
      <c r="APJ57" s="218"/>
      <c r="APK57" s="218"/>
      <c r="APL57" s="218"/>
      <c r="APM57" s="218"/>
      <c r="APN57" s="218"/>
      <c r="APO57" s="218"/>
      <c r="APP57" s="218"/>
      <c r="APQ57" s="218"/>
      <c r="APR57" s="218"/>
      <c r="APS57" s="218"/>
      <c r="APT57" s="218"/>
      <c r="APU57" s="218"/>
      <c r="APV57" s="218"/>
      <c r="APW57" s="218"/>
      <c r="APX57" s="218"/>
      <c r="APY57" s="218"/>
      <c r="APZ57" s="218"/>
      <c r="AQA57" s="218"/>
      <c r="AQB57" s="218"/>
      <c r="AQC57" s="218"/>
      <c r="AQD57" s="218"/>
      <c r="AQE57" s="218"/>
      <c r="AQF57" s="218"/>
      <c r="AQG57" s="218"/>
      <c r="AQH57" s="218"/>
      <c r="AQI57" s="218"/>
      <c r="AQJ57" s="218"/>
      <c r="AQK57" s="218"/>
      <c r="AQL57" s="218"/>
      <c r="AQM57" s="218"/>
      <c r="AQN57" s="218"/>
      <c r="AQO57" s="218"/>
      <c r="AQP57" s="218"/>
      <c r="AQQ57" s="218"/>
      <c r="AQR57" s="218"/>
      <c r="AQS57" s="218"/>
      <c r="AQT57" s="218"/>
      <c r="AQU57" s="218"/>
      <c r="AQV57" s="218"/>
      <c r="AQW57" s="218"/>
      <c r="AQX57" s="218"/>
      <c r="AQY57" s="218"/>
      <c r="AQZ57" s="218"/>
      <c r="ARA57" s="218"/>
      <c r="ARB57" s="218"/>
      <c r="ARC57" s="218"/>
      <c r="ARD57" s="218"/>
      <c r="ARE57" s="218"/>
      <c r="ARF57" s="218"/>
      <c r="ARG57" s="218"/>
      <c r="ARH57" s="218"/>
      <c r="ARI57" s="218"/>
      <c r="ARJ57" s="218"/>
      <c r="ARK57" s="218"/>
      <c r="ARL57" s="218"/>
      <c r="ARM57" s="218"/>
      <c r="ARN57" s="218"/>
      <c r="ARO57" s="218"/>
      <c r="ARP57" s="218"/>
      <c r="ARQ57" s="218"/>
      <c r="ARR57" s="218"/>
      <c r="ARS57" s="218"/>
      <c r="ART57" s="218"/>
      <c r="ARU57" s="218"/>
      <c r="ARV57" s="218"/>
      <c r="ARW57" s="218"/>
      <c r="ARX57" s="218"/>
      <c r="ARY57" s="218"/>
      <c r="ARZ57" s="218"/>
      <c r="ASA57" s="218"/>
      <c r="ASB57" s="218"/>
      <c r="ASC57" s="218"/>
      <c r="ASD57" s="218"/>
      <c r="ASE57" s="218"/>
      <c r="ASF57" s="218"/>
      <c r="ASG57" s="218"/>
      <c r="ASH57" s="218"/>
      <c r="ASI57" s="218"/>
      <c r="ASJ57" s="218"/>
      <c r="ASK57" s="218"/>
      <c r="ASL57" s="218"/>
      <c r="ASM57" s="218"/>
      <c r="ASN57" s="218"/>
      <c r="ASO57" s="218"/>
      <c r="ASP57" s="218"/>
      <c r="ASQ57" s="218"/>
      <c r="ASR57" s="218"/>
      <c r="ASS57" s="218"/>
      <c r="AST57" s="218"/>
      <c r="ASU57" s="218"/>
      <c r="ASV57" s="218"/>
      <c r="ASW57" s="218"/>
      <c r="ASX57" s="218"/>
      <c r="ASY57" s="218"/>
      <c r="ASZ57" s="218"/>
      <c r="ATA57" s="218"/>
      <c r="ATB57" s="218"/>
      <c r="ATC57" s="218"/>
      <c r="ATD57" s="218"/>
      <c r="ATE57" s="218"/>
      <c r="ATF57" s="218"/>
      <c r="ATG57" s="218"/>
      <c r="ATH57" s="218"/>
      <c r="ATI57" s="218"/>
      <c r="ATJ57" s="218"/>
      <c r="ATK57" s="218"/>
      <c r="ATL57" s="218"/>
      <c r="ATM57" s="218"/>
      <c r="ATN57" s="218"/>
      <c r="ATO57" s="218"/>
      <c r="ATP57" s="218"/>
      <c r="ATQ57" s="218"/>
      <c r="ATR57" s="218"/>
      <c r="ATS57" s="218"/>
      <c r="ATT57" s="218"/>
      <c r="ATU57" s="218"/>
      <c r="ATV57" s="218"/>
      <c r="ATW57" s="218"/>
      <c r="ATX57" s="218"/>
      <c r="ATY57" s="218"/>
      <c r="ATZ57" s="218"/>
      <c r="AUA57" s="218"/>
      <c r="AUB57" s="218"/>
      <c r="AUC57" s="218"/>
      <c r="AUD57" s="218"/>
      <c r="AUE57" s="218"/>
      <c r="AUF57" s="218"/>
      <c r="AUG57" s="218"/>
      <c r="AUH57" s="218"/>
      <c r="AUI57" s="218"/>
      <c r="AUJ57" s="218"/>
      <c r="AUK57" s="218"/>
      <c r="AUL57" s="218"/>
      <c r="AUM57" s="218"/>
      <c r="AUN57" s="218"/>
      <c r="AUO57" s="218"/>
      <c r="AUP57" s="218"/>
      <c r="AUQ57" s="218"/>
      <c r="AUR57" s="218"/>
      <c r="AUS57" s="218"/>
      <c r="AUT57" s="218"/>
      <c r="AUU57" s="218"/>
      <c r="AUV57" s="218"/>
      <c r="AUW57" s="218"/>
      <c r="AUX57" s="218"/>
      <c r="AUY57" s="218"/>
      <c r="AUZ57" s="218"/>
      <c r="AVA57" s="218"/>
      <c r="AVB57" s="218"/>
      <c r="AVC57" s="218"/>
      <c r="AVD57" s="218"/>
      <c r="AVE57" s="218"/>
      <c r="AVF57" s="218"/>
      <c r="AVG57" s="218"/>
      <c r="AVH57" s="218"/>
      <c r="AVI57" s="218"/>
      <c r="AVJ57" s="218"/>
      <c r="AVK57" s="218"/>
      <c r="AVL57" s="218"/>
      <c r="AVM57" s="218"/>
      <c r="AVN57" s="218"/>
      <c r="AVO57" s="218"/>
      <c r="AVP57" s="218"/>
      <c r="AVQ57" s="218"/>
      <c r="AVR57" s="218"/>
      <c r="AVS57" s="218"/>
      <c r="AVT57" s="218"/>
      <c r="AVU57" s="218"/>
      <c r="AVV57" s="218"/>
      <c r="AVW57" s="218"/>
      <c r="AVX57" s="218"/>
      <c r="AVY57" s="218"/>
      <c r="AVZ57" s="218"/>
      <c r="AWA57" s="218"/>
      <c r="AWB57" s="218"/>
      <c r="AWC57" s="218"/>
      <c r="AWD57" s="218"/>
      <c r="AWE57" s="218"/>
      <c r="AWF57" s="218"/>
      <c r="AWG57" s="218"/>
      <c r="AWH57" s="218"/>
      <c r="AWI57" s="218"/>
      <c r="AWJ57" s="218"/>
      <c r="AWK57" s="218"/>
      <c r="AWL57" s="218"/>
      <c r="AWM57" s="218"/>
      <c r="AWN57" s="218"/>
      <c r="AWO57" s="218"/>
      <c r="AWP57" s="218"/>
      <c r="AWQ57" s="218"/>
      <c r="AWR57" s="218"/>
      <c r="AWS57" s="218"/>
      <c r="AWT57" s="218"/>
      <c r="AWU57" s="218"/>
      <c r="AWV57" s="218"/>
      <c r="AWW57" s="218"/>
      <c r="AWX57" s="218"/>
      <c r="AWY57" s="218"/>
      <c r="AWZ57" s="218"/>
      <c r="AXA57" s="218"/>
      <c r="AXB57" s="218"/>
      <c r="AXC57" s="218"/>
      <c r="AXD57" s="218"/>
      <c r="AXE57" s="218"/>
      <c r="AXF57" s="218"/>
      <c r="AXG57" s="218"/>
      <c r="AXH57" s="218"/>
      <c r="AXI57" s="218"/>
      <c r="AXJ57" s="218"/>
      <c r="AXK57" s="218"/>
      <c r="AXL57" s="218"/>
      <c r="AXM57" s="218"/>
      <c r="AXN57" s="218"/>
      <c r="AXO57" s="218"/>
      <c r="AXP57" s="218"/>
      <c r="AXQ57" s="218"/>
      <c r="AXR57" s="218"/>
      <c r="AXS57" s="218"/>
      <c r="AXT57" s="218"/>
      <c r="AXU57" s="218"/>
      <c r="AXV57" s="218"/>
      <c r="AXW57" s="218"/>
      <c r="AXX57" s="218"/>
      <c r="AXY57" s="218"/>
      <c r="AXZ57" s="218"/>
      <c r="AYA57" s="218"/>
      <c r="AYB57" s="218"/>
      <c r="AYC57" s="218"/>
      <c r="AYD57" s="218"/>
      <c r="AYE57" s="218"/>
      <c r="AYF57" s="218"/>
      <c r="AYG57" s="218"/>
      <c r="AYH57" s="218"/>
      <c r="AYI57" s="218"/>
      <c r="AYJ57" s="218"/>
      <c r="AYK57" s="218"/>
      <c r="AYL57" s="218"/>
      <c r="AYM57" s="218"/>
      <c r="AYN57" s="218"/>
      <c r="AYO57" s="218"/>
      <c r="AYP57" s="218"/>
      <c r="AYQ57" s="218"/>
      <c r="AYR57" s="218"/>
      <c r="AYS57" s="218"/>
      <c r="AYT57" s="218"/>
      <c r="AYU57" s="218"/>
      <c r="AYV57" s="218"/>
      <c r="AYW57" s="218"/>
      <c r="AYX57" s="218"/>
      <c r="AYY57" s="218"/>
      <c r="AYZ57" s="218"/>
      <c r="AZA57" s="218"/>
      <c r="AZB57" s="218"/>
      <c r="AZC57" s="218"/>
      <c r="AZD57" s="218"/>
      <c r="AZE57" s="218"/>
      <c r="AZF57" s="218"/>
      <c r="AZG57" s="218"/>
      <c r="AZH57" s="218"/>
      <c r="AZI57" s="218"/>
      <c r="AZJ57" s="218"/>
      <c r="AZK57" s="218"/>
      <c r="AZL57" s="218"/>
      <c r="AZM57" s="218"/>
      <c r="AZN57" s="218"/>
      <c r="AZO57" s="218"/>
      <c r="AZP57" s="218"/>
      <c r="AZQ57" s="218"/>
      <c r="AZR57" s="218"/>
      <c r="AZS57" s="218"/>
      <c r="AZT57" s="218"/>
      <c r="AZU57" s="218"/>
      <c r="AZV57" s="218"/>
      <c r="AZW57" s="218"/>
      <c r="AZX57" s="218"/>
      <c r="AZY57" s="218"/>
      <c r="AZZ57" s="218"/>
      <c r="BAA57" s="218"/>
      <c r="BAB57" s="218"/>
      <c r="BAC57" s="218"/>
      <c r="BAD57" s="218"/>
      <c r="BAE57" s="218"/>
      <c r="BAF57" s="218"/>
      <c r="BAG57" s="218"/>
      <c r="BAH57" s="218"/>
      <c r="BAI57" s="218"/>
      <c r="BAJ57" s="218"/>
      <c r="BAK57" s="218"/>
      <c r="BAL57" s="218"/>
      <c r="BAM57" s="218"/>
      <c r="BAN57" s="218"/>
      <c r="BAO57" s="218"/>
      <c r="BAP57" s="218"/>
      <c r="BAQ57" s="218"/>
      <c r="BAR57" s="218"/>
      <c r="BAS57" s="218"/>
      <c r="BAT57" s="218"/>
      <c r="BAU57" s="218"/>
      <c r="BAV57" s="218"/>
      <c r="BAW57" s="218"/>
      <c r="BAX57" s="218"/>
      <c r="BAY57" s="218"/>
      <c r="BAZ57" s="218"/>
      <c r="BBA57" s="218"/>
      <c r="BBB57" s="218"/>
      <c r="BBC57" s="218"/>
      <c r="BBD57" s="218"/>
      <c r="BBE57" s="218"/>
      <c r="BBF57" s="218"/>
      <c r="BBG57" s="218"/>
      <c r="BBH57" s="218"/>
      <c r="BBI57" s="218"/>
      <c r="BBJ57" s="218"/>
      <c r="BBK57" s="218"/>
      <c r="BBL57" s="218"/>
      <c r="BBM57" s="218"/>
      <c r="BBN57" s="218"/>
      <c r="BBO57" s="218"/>
      <c r="BBP57" s="218"/>
      <c r="BBQ57" s="218"/>
      <c r="BBR57" s="218"/>
      <c r="BBS57" s="218"/>
      <c r="BBT57" s="218"/>
      <c r="BBU57" s="218"/>
      <c r="BBV57" s="218"/>
      <c r="BBW57" s="218"/>
      <c r="BBX57" s="218"/>
      <c r="BBY57" s="218"/>
      <c r="BBZ57" s="218"/>
      <c r="BCA57" s="218"/>
      <c r="BCB57" s="218"/>
      <c r="BCC57" s="218"/>
      <c r="BCD57" s="218"/>
      <c r="BCE57" s="218"/>
      <c r="BCF57" s="218"/>
      <c r="BCG57" s="218"/>
      <c r="BCH57" s="218"/>
      <c r="BCI57" s="218"/>
      <c r="BCJ57" s="218"/>
      <c r="BCK57" s="218"/>
      <c r="BCL57" s="218"/>
      <c r="BCM57" s="218"/>
      <c r="BCN57" s="218"/>
      <c r="BCO57" s="218"/>
      <c r="BCP57" s="218"/>
      <c r="BCQ57" s="218"/>
      <c r="BCR57" s="218"/>
      <c r="BCS57" s="218"/>
      <c r="BCT57" s="218"/>
      <c r="BCU57" s="218"/>
      <c r="BCV57" s="218"/>
      <c r="BCW57" s="218"/>
      <c r="BCX57" s="218"/>
      <c r="BCY57" s="218"/>
      <c r="BCZ57" s="218"/>
      <c r="BDA57" s="218"/>
      <c r="BDB57" s="218"/>
      <c r="BDC57" s="218"/>
      <c r="BDD57" s="218"/>
      <c r="BDE57" s="218"/>
      <c r="BDF57" s="218"/>
      <c r="BDG57" s="218"/>
      <c r="BDH57" s="218"/>
      <c r="BDI57" s="218"/>
      <c r="BDJ57" s="218"/>
      <c r="BDK57" s="218"/>
      <c r="BDL57" s="218"/>
      <c r="BDM57" s="218"/>
      <c r="BDN57" s="218"/>
      <c r="BDO57" s="218"/>
      <c r="BDP57" s="218"/>
      <c r="BDQ57" s="218"/>
      <c r="BDR57" s="218"/>
      <c r="BDS57" s="218"/>
      <c r="BDT57" s="218"/>
      <c r="BDU57" s="218"/>
      <c r="BDV57" s="218"/>
      <c r="BDW57" s="218"/>
      <c r="BDX57" s="218"/>
      <c r="BDY57" s="218"/>
      <c r="BDZ57" s="218"/>
      <c r="BEA57" s="218"/>
      <c r="BEB57" s="218"/>
      <c r="BEC57" s="218"/>
      <c r="BED57" s="218"/>
      <c r="BEE57" s="218"/>
      <c r="BEF57" s="218"/>
      <c r="BEG57" s="218"/>
      <c r="BEH57" s="218"/>
      <c r="BEI57" s="218"/>
      <c r="BEJ57" s="218"/>
      <c r="BEK57" s="218"/>
      <c r="BEL57" s="218"/>
      <c r="BEM57" s="218"/>
      <c r="BEN57" s="218"/>
      <c r="BEO57" s="218"/>
      <c r="BEP57" s="218"/>
      <c r="BEQ57" s="218"/>
      <c r="BER57" s="218"/>
      <c r="BES57" s="218"/>
      <c r="BET57" s="218"/>
      <c r="BEU57" s="218"/>
      <c r="BEV57" s="218"/>
      <c r="BEW57" s="218"/>
      <c r="BEX57" s="218"/>
      <c r="BEY57" s="218"/>
      <c r="BEZ57" s="218"/>
      <c r="BFA57" s="218"/>
      <c r="BFB57" s="218"/>
      <c r="BFC57" s="218"/>
      <c r="BFD57" s="218"/>
      <c r="BFE57" s="218"/>
      <c r="BFF57" s="218"/>
      <c r="BFG57" s="218"/>
      <c r="BFH57" s="218"/>
      <c r="BFI57" s="218"/>
      <c r="BFJ57" s="218"/>
      <c r="BFK57" s="218"/>
      <c r="BFL57" s="218"/>
      <c r="BFM57" s="218"/>
      <c r="BFN57" s="218"/>
      <c r="BFO57" s="218"/>
      <c r="BFP57" s="218"/>
      <c r="BFQ57" s="218"/>
      <c r="BFR57" s="218"/>
      <c r="BFS57" s="218"/>
      <c r="BFT57" s="218"/>
      <c r="BFU57" s="218"/>
      <c r="BFV57" s="218"/>
      <c r="BFW57" s="218"/>
      <c r="BFX57" s="218"/>
      <c r="BFY57" s="218"/>
      <c r="BFZ57" s="218"/>
      <c r="BGA57" s="218"/>
      <c r="BGB57" s="218"/>
      <c r="BGC57" s="218"/>
      <c r="BGD57" s="218"/>
      <c r="BGE57" s="218"/>
      <c r="BGF57" s="218"/>
      <c r="BGG57" s="218"/>
      <c r="BGH57" s="218"/>
      <c r="BGI57" s="218"/>
      <c r="BGJ57" s="218"/>
      <c r="BGK57" s="218"/>
      <c r="BGL57" s="218"/>
      <c r="BGM57" s="218"/>
      <c r="BGN57" s="218"/>
      <c r="BGO57" s="218"/>
      <c r="BGP57" s="218"/>
      <c r="BGQ57" s="218"/>
      <c r="BGR57" s="218"/>
      <c r="BGS57" s="218"/>
      <c r="BGT57" s="218"/>
      <c r="BGU57" s="218"/>
      <c r="BGV57" s="218"/>
      <c r="BGW57" s="218"/>
      <c r="BGX57" s="218"/>
      <c r="BGY57" s="218"/>
      <c r="BGZ57" s="218"/>
      <c r="BHA57" s="218"/>
      <c r="BHB57" s="218"/>
      <c r="BHC57" s="218"/>
      <c r="BHD57" s="218"/>
      <c r="BHE57" s="218"/>
      <c r="BHF57" s="218"/>
      <c r="BHG57" s="218"/>
      <c r="BHH57" s="218"/>
      <c r="BHI57" s="218"/>
      <c r="BHJ57" s="218"/>
      <c r="BHK57" s="218"/>
      <c r="BHL57" s="218"/>
      <c r="BHM57" s="218"/>
      <c r="BHN57" s="218"/>
      <c r="BHO57" s="218"/>
      <c r="BHP57" s="218"/>
      <c r="BHQ57" s="218"/>
      <c r="BHR57" s="218"/>
      <c r="BHS57" s="218"/>
      <c r="BHT57" s="218"/>
      <c r="BHU57" s="218"/>
      <c r="BHV57" s="218"/>
      <c r="BHW57" s="218"/>
      <c r="BHX57" s="218"/>
      <c r="BHY57" s="218"/>
      <c r="BHZ57" s="218"/>
      <c r="BIA57" s="218"/>
      <c r="BIB57" s="218"/>
      <c r="BIC57" s="218"/>
      <c r="BID57" s="218"/>
      <c r="BIE57" s="218"/>
      <c r="BIF57" s="218"/>
      <c r="BIG57" s="218"/>
      <c r="BIH57" s="218"/>
      <c r="BII57" s="218"/>
      <c r="BIJ57" s="218"/>
      <c r="BIK57" s="218"/>
      <c r="BIL57" s="218"/>
      <c r="BIM57" s="218"/>
      <c r="BIN57" s="218"/>
      <c r="BIO57" s="218"/>
      <c r="BIP57" s="218"/>
      <c r="BIQ57" s="218"/>
      <c r="BIR57" s="218"/>
      <c r="BIS57" s="218"/>
      <c r="BIT57" s="218"/>
      <c r="BIU57" s="218"/>
      <c r="BIV57" s="218"/>
      <c r="BIW57" s="218"/>
      <c r="BIX57" s="218"/>
      <c r="BIY57" s="218"/>
      <c r="BIZ57" s="218"/>
      <c r="BJA57" s="218"/>
      <c r="BJB57" s="218"/>
      <c r="BJC57" s="218"/>
      <c r="BJD57" s="218"/>
      <c r="BJE57" s="218"/>
      <c r="BJF57" s="218"/>
      <c r="BJG57" s="218"/>
      <c r="BJH57" s="218"/>
      <c r="BJI57" s="218"/>
      <c r="BJJ57" s="218"/>
      <c r="BJK57" s="218"/>
      <c r="BJL57" s="218"/>
      <c r="BJM57" s="218"/>
      <c r="BJN57" s="218"/>
      <c r="BJO57" s="218"/>
      <c r="BJP57" s="218"/>
      <c r="BJQ57" s="218"/>
      <c r="BJR57" s="218"/>
      <c r="BJS57" s="218"/>
      <c r="BJT57" s="218"/>
      <c r="BJU57" s="218"/>
      <c r="BJV57" s="218"/>
      <c r="BJW57" s="218"/>
      <c r="BJX57" s="218"/>
      <c r="BJY57" s="218"/>
      <c r="BJZ57" s="218"/>
      <c r="BKA57" s="218"/>
      <c r="BKB57" s="218"/>
      <c r="BKC57" s="218"/>
      <c r="BKD57" s="218"/>
      <c r="BKE57" s="218"/>
      <c r="BKF57" s="218"/>
      <c r="BKG57" s="218"/>
      <c r="BKH57" s="218"/>
      <c r="BKI57" s="218"/>
      <c r="BKJ57" s="218"/>
      <c r="BKK57" s="218"/>
      <c r="BKL57" s="218"/>
      <c r="BKM57" s="218"/>
      <c r="BKN57" s="218"/>
      <c r="BKO57" s="218"/>
      <c r="BKP57" s="218"/>
      <c r="BKQ57" s="218"/>
      <c r="BKR57" s="218"/>
      <c r="BKS57" s="218"/>
      <c r="BKT57" s="218"/>
      <c r="BKU57" s="218"/>
      <c r="BKV57" s="218"/>
      <c r="BKW57" s="218"/>
      <c r="BKX57" s="218"/>
      <c r="BKY57" s="218"/>
      <c r="BKZ57" s="218"/>
      <c r="BLA57" s="218"/>
      <c r="BLB57" s="218"/>
      <c r="BLC57" s="218"/>
      <c r="BLD57" s="218"/>
      <c r="BLE57" s="218"/>
      <c r="BLF57" s="218"/>
      <c r="BLG57" s="218"/>
      <c r="BLH57" s="218"/>
      <c r="BLI57" s="218"/>
      <c r="BLJ57" s="218"/>
      <c r="BLK57" s="218"/>
      <c r="BLL57" s="218"/>
      <c r="BLM57" s="218"/>
      <c r="BLN57" s="218"/>
      <c r="BLO57" s="218"/>
      <c r="BLP57" s="218"/>
      <c r="BLQ57" s="218"/>
      <c r="BLR57" s="218"/>
      <c r="BLS57" s="218"/>
      <c r="BLT57" s="218"/>
      <c r="BLU57" s="218"/>
      <c r="BLV57" s="218"/>
      <c r="BLW57" s="218"/>
      <c r="BLX57" s="218"/>
      <c r="BLY57" s="218"/>
      <c r="BLZ57" s="218"/>
      <c r="BMA57" s="218"/>
      <c r="BMB57" s="218"/>
      <c r="BMC57" s="218"/>
      <c r="BMD57" s="218"/>
      <c r="BME57" s="218"/>
      <c r="BMF57" s="218"/>
      <c r="BMG57" s="218"/>
      <c r="BMH57" s="218"/>
      <c r="BMI57" s="218"/>
      <c r="BMJ57" s="218"/>
      <c r="BMK57" s="218"/>
      <c r="BML57" s="218"/>
      <c r="BMM57" s="218"/>
      <c r="BMN57" s="218"/>
      <c r="BMO57" s="218"/>
      <c r="BMP57" s="218"/>
      <c r="BMQ57" s="218"/>
      <c r="BMR57" s="218"/>
      <c r="BMS57" s="218"/>
      <c r="BMT57" s="218"/>
      <c r="BMU57" s="218"/>
      <c r="BMV57" s="218"/>
      <c r="BMW57" s="218"/>
      <c r="BMX57" s="218"/>
      <c r="BMY57" s="218"/>
      <c r="BMZ57" s="218"/>
      <c r="BNA57" s="218"/>
      <c r="BNB57" s="218"/>
      <c r="BNC57" s="218"/>
      <c r="BND57" s="218"/>
      <c r="BNE57" s="218"/>
      <c r="BNF57" s="218"/>
      <c r="BNG57" s="218"/>
      <c r="BNH57" s="218"/>
      <c r="BNI57" s="218"/>
      <c r="BNJ57" s="218"/>
      <c r="BNK57" s="218"/>
      <c r="BNL57" s="218"/>
      <c r="BNM57" s="218"/>
      <c r="BNN57" s="218"/>
      <c r="BNO57" s="218"/>
      <c r="BNP57" s="218"/>
      <c r="BNQ57" s="218"/>
      <c r="BNR57" s="218"/>
      <c r="BNS57" s="218"/>
      <c r="BNT57" s="218"/>
      <c r="BNU57" s="218"/>
      <c r="BNV57" s="218"/>
      <c r="BNW57" s="218"/>
      <c r="BNX57" s="218"/>
      <c r="BNY57" s="218"/>
      <c r="BNZ57" s="218"/>
      <c r="BOA57" s="218"/>
      <c r="BOB57" s="218"/>
      <c r="BOC57" s="218"/>
      <c r="BOD57" s="218"/>
      <c r="BOE57" s="218"/>
      <c r="BOF57" s="218"/>
      <c r="BOG57" s="218"/>
      <c r="BOH57" s="218"/>
      <c r="BOI57" s="218"/>
      <c r="BOJ57" s="218"/>
      <c r="BOK57" s="218"/>
      <c r="BOL57" s="218"/>
      <c r="BOM57" s="218"/>
      <c r="BON57" s="218"/>
      <c r="BOO57" s="218"/>
      <c r="BOP57" s="218"/>
      <c r="BOQ57" s="218"/>
      <c r="BOR57" s="218"/>
      <c r="BOS57" s="218"/>
      <c r="BOT57" s="218"/>
      <c r="BOU57" s="218"/>
      <c r="BOV57" s="218"/>
      <c r="BOW57" s="218"/>
      <c r="BOX57" s="218"/>
      <c r="BOY57" s="218"/>
      <c r="BOZ57" s="218"/>
      <c r="BPA57" s="218"/>
      <c r="BPB57" s="218"/>
      <c r="BPC57" s="218"/>
      <c r="BPD57" s="218"/>
      <c r="BPE57" s="218"/>
      <c r="BPF57" s="218"/>
      <c r="BPG57" s="218"/>
      <c r="BPH57" s="218"/>
      <c r="BPI57" s="218"/>
      <c r="BPJ57" s="218"/>
      <c r="BPK57" s="218"/>
      <c r="BPL57" s="218"/>
      <c r="BPM57" s="218"/>
      <c r="BPN57" s="218"/>
      <c r="BPO57" s="218"/>
      <c r="BPP57" s="218"/>
      <c r="BPQ57" s="218"/>
      <c r="BPR57" s="218"/>
      <c r="BPS57" s="218"/>
      <c r="BPT57" s="218"/>
      <c r="BPU57" s="218"/>
      <c r="BPV57" s="218"/>
      <c r="BPW57" s="218"/>
      <c r="BPX57" s="218"/>
      <c r="BPY57" s="218"/>
      <c r="BPZ57" s="218"/>
      <c r="BQA57" s="218"/>
      <c r="BQB57" s="218"/>
      <c r="BQC57" s="218"/>
      <c r="BQD57" s="218"/>
      <c r="BQE57" s="218"/>
      <c r="BQF57" s="218"/>
      <c r="BQG57" s="218"/>
      <c r="BQH57" s="218"/>
      <c r="BQI57" s="218"/>
      <c r="BQJ57" s="218"/>
      <c r="BQK57" s="218"/>
      <c r="BQL57" s="218"/>
      <c r="BQM57" s="218"/>
      <c r="BQN57" s="218"/>
      <c r="BQO57" s="218"/>
      <c r="BQP57" s="218"/>
      <c r="BQQ57" s="218"/>
      <c r="BQR57" s="218"/>
      <c r="BQS57" s="218"/>
      <c r="BQT57" s="218"/>
      <c r="BQU57" s="218"/>
      <c r="BQV57" s="218"/>
      <c r="BQW57" s="218"/>
      <c r="BQX57" s="218"/>
      <c r="BQY57" s="218"/>
      <c r="BQZ57" s="218"/>
      <c r="BRA57" s="218"/>
      <c r="BRB57" s="218"/>
      <c r="BRC57" s="218"/>
      <c r="BRD57" s="218"/>
      <c r="BRE57" s="218"/>
      <c r="BRF57" s="218"/>
      <c r="BRG57" s="218"/>
      <c r="BRH57" s="218"/>
      <c r="BRI57" s="218"/>
      <c r="BRJ57" s="218"/>
      <c r="BRK57" s="218"/>
      <c r="BRL57" s="218"/>
      <c r="BRM57" s="218"/>
      <c r="BRN57" s="218"/>
      <c r="BRO57" s="218"/>
      <c r="BRP57" s="218"/>
      <c r="BRQ57" s="218"/>
      <c r="BRR57" s="218"/>
      <c r="BRS57" s="218"/>
      <c r="BRT57" s="218"/>
      <c r="BRU57" s="218"/>
      <c r="BRV57" s="218"/>
      <c r="BRW57" s="218"/>
      <c r="BRX57" s="218"/>
      <c r="BRY57" s="218"/>
      <c r="BRZ57" s="218"/>
      <c r="BSA57" s="218"/>
      <c r="BSB57" s="218"/>
      <c r="BSC57" s="218"/>
      <c r="BSD57" s="218"/>
      <c r="BSE57" s="218"/>
      <c r="BSF57" s="218"/>
      <c r="BSG57" s="218"/>
      <c r="BSH57" s="218"/>
      <c r="BSI57" s="218"/>
      <c r="BSJ57" s="218"/>
      <c r="BSK57" s="218"/>
      <c r="BSL57" s="218"/>
      <c r="BSM57" s="218"/>
      <c r="BSN57" s="218"/>
      <c r="BSO57" s="218"/>
      <c r="BSP57" s="218"/>
      <c r="BSQ57" s="218"/>
      <c r="BSR57" s="218"/>
      <c r="BSS57" s="218"/>
      <c r="BST57" s="218"/>
      <c r="BSU57" s="218"/>
      <c r="BSV57" s="218"/>
      <c r="BSW57" s="218"/>
      <c r="BSX57" s="218"/>
      <c r="BSY57" s="218"/>
      <c r="BSZ57" s="218"/>
      <c r="BTA57" s="218"/>
      <c r="BTB57" s="218"/>
      <c r="BTC57" s="218"/>
      <c r="BTD57" s="218"/>
      <c r="BTE57" s="218"/>
      <c r="BTF57" s="218"/>
      <c r="BTG57" s="218"/>
      <c r="BTH57" s="218"/>
      <c r="BTI57" s="218"/>
      <c r="BTJ57" s="218"/>
      <c r="BTK57" s="218"/>
      <c r="BTL57" s="218"/>
      <c r="BTM57" s="218"/>
      <c r="BTN57" s="218"/>
      <c r="BTO57" s="218"/>
      <c r="BTP57" s="218"/>
      <c r="BTQ57" s="218"/>
      <c r="BTR57" s="218"/>
      <c r="BTS57" s="218"/>
      <c r="BTT57" s="218"/>
      <c r="BTU57" s="218"/>
      <c r="BTV57" s="218"/>
      <c r="BTW57" s="218"/>
      <c r="BTX57" s="218"/>
      <c r="BTY57" s="218"/>
      <c r="BTZ57" s="218"/>
      <c r="BUA57" s="218"/>
      <c r="BUB57" s="218"/>
      <c r="BUC57" s="218"/>
      <c r="BUD57" s="218"/>
      <c r="BUE57" s="218"/>
      <c r="BUF57" s="218"/>
      <c r="BUG57" s="218"/>
      <c r="BUH57" s="218"/>
      <c r="BUI57" s="218"/>
      <c r="BUJ57" s="218"/>
      <c r="BUK57" s="218"/>
      <c r="BUL57" s="218"/>
      <c r="BUM57" s="218"/>
      <c r="BUN57" s="218"/>
      <c r="BUO57" s="218"/>
      <c r="BUP57" s="218"/>
      <c r="BUQ57" s="218"/>
      <c r="BUR57" s="218"/>
      <c r="BUS57" s="218"/>
      <c r="BUT57" s="218"/>
      <c r="BUU57" s="218"/>
      <c r="BUV57" s="218"/>
      <c r="BUW57" s="218"/>
      <c r="BUX57" s="218"/>
      <c r="BUY57" s="218"/>
      <c r="BUZ57" s="218"/>
      <c r="BVA57" s="218"/>
      <c r="BVB57" s="218"/>
      <c r="BVC57" s="218"/>
      <c r="BVD57" s="218"/>
      <c r="BVE57" s="218"/>
      <c r="BVF57" s="218"/>
      <c r="BVG57" s="218"/>
      <c r="BVH57" s="218"/>
      <c r="BVI57" s="218"/>
      <c r="BVJ57" s="218"/>
      <c r="BVK57" s="218"/>
      <c r="BVL57" s="218"/>
      <c r="BVM57" s="218"/>
      <c r="BVN57" s="218"/>
      <c r="BVO57" s="218"/>
      <c r="BVP57" s="218"/>
      <c r="BVQ57" s="218"/>
      <c r="BVR57" s="218"/>
      <c r="BVS57" s="218"/>
      <c r="BVT57" s="218"/>
      <c r="BVU57" s="218"/>
      <c r="BVV57" s="218"/>
      <c r="BVW57" s="218"/>
      <c r="BVX57" s="218"/>
      <c r="BVY57" s="218"/>
      <c r="BVZ57" s="218"/>
      <c r="BWA57" s="218"/>
      <c r="BWB57" s="218"/>
      <c r="BWC57" s="218"/>
      <c r="BWD57" s="218"/>
      <c r="BWE57" s="218"/>
      <c r="BWF57" s="218"/>
      <c r="BWG57" s="218"/>
      <c r="BWH57" s="218"/>
      <c r="BWI57" s="218"/>
      <c r="BWJ57" s="218"/>
      <c r="BWK57" s="218"/>
      <c r="BWL57" s="218"/>
      <c r="BWM57" s="218"/>
      <c r="BWN57" s="218"/>
      <c r="BWO57" s="218"/>
      <c r="BWP57" s="218"/>
      <c r="BWQ57" s="218"/>
      <c r="BWR57" s="218"/>
      <c r="BWS57" s="218"/>
      <c r="BWT57" s="218"/>
      <c r="BWU57" s="218"/>
      <c r="BWV57" s="218"/>
      <c r="BWW57" s="218"/>
      <c r="BWX57" s="218"/>
      <c r="BWY57" s="218"/>
      <c r="BWZ57" s="218"/>
      <c r="BXA57" s="218"/>
      <c r="BXB57" s="218"/>
      <c r="BXC57" s="218"/>
      <c r="BXD57" s="218"/>
      <c r="BXE57" s="218"/>
      <c r="BXF57" s="218"/>
      <c r="BXG57" s="218"/>
      <c r="BXH57" s="218"/>
      <c r="BXI57" s="218"/>
      <c r="BXJ57" s="218"/>
      <c r="BXK57" s="218"/>
      <c r="BXL57" s="218"/>
      <c r="BXM57" s="218"/>
      <c r="BXN57" s="218"/>
      <c r="BXO57" s="218"/>
      <c r="BXP57" s="218"/>
      <c r="BXQ57" s="218"/>
      <c r="BXR57" s="218"/>
      <c r="BXS57" s="218"/>
      <c r="BXT57" s="218"/>
      <c r="BXU57" s="218"/>
      <c r="BXV57" s="218"/>
      <c r="BXW57" s="218"/>
      <c r="BXX57" s="218"/>
      <c r="BXY57" s="218"/>
      <c r="BXZ57" s="218"/>
      <c r="BYA57" s="218"/>
      <c r="BYB57" s="218"/>
      <c r="BYC57" s="218"/>
      <c r="BYD57" s="218"/>
      <c r="BYE57" s="218"/>
      <c r="BYF57" s="218"/>
      <c r="BYG57" s="218"/>
      <c r="BYH57" s="218"/>
      <c r="BYI57" s="218"/>
      <c r="BYJ57" s="218"/>
      <c r="BYK57" s="218"/>
      <c r="BYL57" s="218"/>
      <c r="BYM57" s="218"/>
      <c r="BYN57" s="218"/>
      <c r="BYO57" s="218"/>
      <c r="BYP57" s="218"/>
      <c r="BYQ57" s="218"/>
      <c r="BYR57" s="218"/>
      <c r="BYS57" s="218"/>
      <c r="BYT57" s="218"/>
      <c r="BYU57" s="218"/>
      <c r="BYV57" s="218"/>
      <c r="BYW57" s="218"/>
      <c r="BYX57" s="218"/>
      <c r="BYY57" s="218"/>
      <c r="BYZ57" s="218"/>
      <c r="BZA57" s="218"/>
      <c r="BZB57" s="218"/>
      <c r="BZC57" s="218"/>
      <c r="BZD57" s="218"/>
      <c r="BZE57" s="218"/>
      <c r="BZF57" s="218"/>
      <c r="BZG57" s="218"/>
      <c r="BZH57" s="218"/>
      <c r="BZI57" s="218"/>
      <c r="BZJ57" s="218"/>
      <c r="BZK57" s="218"/>
      <c r="BZL57" s="218"/>
      <c r="BZM57" s="218"/>
      <c r="BZN57" s="218"/>
      <c r="BZO57" s="218"/>
      <c r="BZP57" s="218"/>
      <c r="BZQ57" s="218"/>
      <c r="BZR57" s="218"/>
      <c r="BZS57" s="218"/>
      <c r="BZT57" s="218"/>
      <c r="BZU57" s="218"/>
      <c r="BZV57" s="218"/>
      <c r="BZW57" s="218"/>
      <c r="BZX57" s="218"/>
      <c r="BZY57" s="218"/>
      <c r="BZZ57" s="218"/>
      <c r="CAA57" s="218"/>
      <c r="CAB57" s="218"/>
      <c r="CAC57" s="218"/>
      <c r="CAD57" s="218"/>
      <c r="CAE57" s="218"/>
      <c r="CAF57" s="218"/>
      <c r="CAG57" s="218"/>
      <c r="CAH57" s="218"/>
      <c r="CAI57" s="218"/>
      <c r="CAJ57" s="218"/>
      <c r="CAK57" s="218"/>
      <c r="CAL57" s="218"/>
      <c r="CAM57" s="218"/>
      <c r="CAN57" s="218"/>
      <c r="CAO57" s="218"/>
      <c r="CAP57" s="218"/>
      <c r="CAQ57" s="218"/>
      <c r="CAR57" s="218"/>
      <c r="CAS57" s="218"/>
      <c r="CAT57" s="218"/>
      <c r="CAU57" s="218"/>
      <c r="CAV57" s="218"/>
      <c r="CAW57" s="218"/>
      <c r="CAX57" s="218"/>
      <c r="CAY57" s="218"/>
      <c r="CAZ57" s="218"/>
      <c r="CBA57" s="218"/>
      <c r="CBB57" s="218"/>
      <c r="CBC57" s="218"/>
      <c r="CBD57" s="218"/>
      <c r="CBE57" s="218"/>
      <c r="CBF57" s="218"/>
      <c r="CBG57" s="218"/>
      <c r="CBH57" s="218"/>
      <c r="CBI57" s="218"/>
      <c r="CBJ57" s="218"/>
      <c r="CBK57" s="218"/>
      <c r="CBL57" s="218"/>
      <c r="CBM57" s="218"/>
      <c r="CBN57" s="218"/>
      <c r="CBO57" s="218"/>
      <c r="CBP57" s="218"/>
      <c r="CBQ57" s="218"/>
      <c r="CBR57" s="218"/>
      <c r="CBS57" s="218"/>
      <c r="CBT57" s="218"/>
      <c r="CBU57" s="218"/>
      <c r="CBV57" s="218"/>
      <c r="CBW57" s="218"/>
      <c r="CBX57" s="218"/>
      <c r="CBY57" s="218"/>
      <c r="CBZ57" s="218"/>
      <c r="CCA57" s="218"/>
      <c r="CCB57" s="218"/>
      <c r="CCC57" s="218"/>
      <c r="CCD57" s="218"/>
      <c r="CCE57" s="218"/>
      <c r="CCF57" s="218"/>
      <c r="CCG57" s="218"/>
      <c r="CCH57" s="218"/>
      <c r="CCI57" s="218"/>
      <c r="CCJ57" s="218"/>
      <c r="CCK57" s="218"/>
      <c r="CCL57" s="218"/>
      <c r="CCM57" s="218"/>
      <c r="CCN57" s="218"/>
      <c r="CCO57" s="218"/>
      <c r="CCP57" s="218"/>
      <c r="CCQ57" s="218"/>
      <c r="CCR57" s="218"/>
      <c r="CCS57" s="218"/>
      <c r="CCT57" s="218"/>
      <c r="CCU57" s="218"/>
      <c r="CCV57" s="218"/>
      <c r="CCW57" s="218"/>
      <c r="CCX57" s="218"/>
      <c r="CCY57" s="218"/>
      <c r="CCZ57" s="218"/>
      <c r="CDA57" s="218"/>
      <c r="CDB57" s="218"/>
      <c r="CDC57" s="218"/>
      <c r="CDD57" s="218"/>
      <c r="CDE57" s="218"/>
      <c r="CDF57" s="218"/>
      <c r="CDG57" s="218"/>
      <c r="CDH57" s="218"/>
      <c r="CDI57" s="218"/>
      <c r="CDJ57" s="218"/>
      <c r="CDK57" s="218"/>
      <c r="CDL57" s="218"/>
      <c r="CDM57" s="218"/>
      <c r="CDN57" s="218"/>
      <c r="CDO57" s="218"/>
      <c r="CDP57" s="218"/>
      <c r="CDQ57" s="218"/>
      <c r="CDR57" s="218"/>
      <c r="CDS57" s="218"/>
      <c r="CDT57" s="218"/>
      <c r="CDU57" s="218"/>
      <c r="CDV57" s="218"/>
      <c r="CDW57" s="218"/>
      <c r="CDX57" s="218"/>
      <c r="CDY57" s="218"/>
      <c r="CDZ57" s="218"/>
      <c r="CEA57" s="218"/>
      <c r="CEB57" s="218"/>
      <c r="CEC57" s="218"/>
      <c r="CED57" s="218"/>
      <c r="CEE57" s="218"/>
      <c r="CEF57" s="218"/>
      <c r="CEG57" s="218"/>
      <c r="CEH57" s="218"/>
      <c r="CEI57" s="218"/>
      <c r="CEJ57" s="218"/>
      <c r="CEK57" s="218"/>
      <c r="CEL57" s="218"/>
      <c r="CEM57" s="218"/>
      <c r="CEN57" s="218"/>
      <c r="CEO57" s="218"/>
      <c r="CEP57" s="218"/>
      <c r="CEQ57" s="218"/>
      <c r="CER57" s="218"/>
      <c r="CES57" s="218"/>
      <c r="CET57" s="218"/>
      <c r="CEU57" s="218"/>
      <c r="CEV57" s="218"/>
      <c r="CEW57" s="218"/>
      <c r="CEX57" s="218"/>
      <c r="CEY57" s="218"/>
      <c r="CEZ57" s="218"/>
      <c r="CFA57" s="218"/>
      <c r="CFB57" s="218"/>
      <c r="CFC57" s="218"/>
      <c r="CFD57" s="218"/>
      <c r="CFE57" s="218"/>
      <c r="CFF57" s="218"/>
      <c r="CFG57" s="218"/>
      <c r="CFH57" s="218"/>
      <c r="CFI57" s="218"/>
      <c r="CFJ57" s="218"/>
      <c r="CFK57" s="218"/>
      <c r="CFL57" s="218"/>
      <c r="CFM57" s="218"/>
      <c r="CFN57" s="218"/>
      <c r="CFO57" s="218"/>
      <c r="CFP57" s="218"/>
      <c r="CFQ57" s="218"/>
      <c r="CFR57" s="218"/>
      <c r="CFS57" s="218"/>
      <c r="CFT57" s="218"/>
      <c r="CFU57" s="218"/>
      <c r="CFV57" s="218"/>
      <c r="CFW57" s="218"/>
      <c r="CFX57" s="218"/>
      <c r="CFY57" s="218"/>
      <c r="CFZ57" s="218"/>
      <c r="CGA57" s="218"/>
      <c r="CGB57" s="218"/>
      <c r="CGC57" s="218"/>
      <c r="CGD57" s="218"/>
      <c r="CGE57" s="218"/>
      <c r="CGF57" s="218"/>
      <c r="CGG57" s="218"/>
      <c r="CGH57" s="218"/>
      <c r="CGI57" s="218"/>
      <c r="CGJ57" s="218"/>
      <c r="CGK57" s="218"/>
      <c r="CGL57" s="218"/>
      <c r="CGM57" s="218"/>
      <c r="CGN57" s="218"/>
      <c r="CGO57" s="218"/>
      <c r="CGP57" s="218"/>
      <c r="CGQ57" s="218"/>
      <c r="CGR57" s="218"/>
      <c r="CGS57" s="218"/>
      <c r="CGT57" s="218"/>
      <c r="CGU57" s="218"/>
      <c r="CGV57" s="218"/>
      <c r="CGW57" s="218"/>
      <c r="CGX57" s="218"/>
      <c r="CGY57" s="218"/>
      <c r="CGZ57" s="218"/>
      <c r="CHA57" s="218"/>
      <c r="CHB57" s="218"/>
      <c r="CHC57" s="218"/>
      <c r="CHD57" s="218"/>
      <c r="CHE57" s="218"/>
      <c r="CHF57" s="218"/>
      <c r="CHG57" s="218"/>
      <c r="CHH57" s="218"/>
      <c r="CHI57" s="218"/>
      <c r="CHJ57" s="218"/>
      <c r="CHK57" s="218"/>
      <c r="CHL57" s="218"/>
      <c r="CHM57" s="218"/>
      <c r="CHN57" s="218"/>
      <c r="CHO57" s="218"/>
      <c r="CHP57" s="218"/>
      <c r="CHQ57" s="218"/>
      <c r="CHR57" s="218"/>
      <c r="CHS57" s="218"/>
      <c r="CHT57" s="218"/>
      <c r="CHU57" s="218"/>
      <c r="CHV57" s="218"/>
      <c r="CHW57" s="218"/>
      <c r="CHX57" s="218"/>
      <c r="CHY57" s="218"/>
      <c r="CHZ57" s="218"/>
      <c r="CIA57" s="218"/>
      <c r="CIB57" s="218"/>
      <c r="CIC57" s="218"/>
      <c r="CID57" s="218"/>
      <c r="CIE57" s="218"/>
      <c r="CIF57" s="218"/>
      <c r="CIG57" s="218"/>
      <c r="CIH57" s="218"/>
      <c r="CII57" s="218"/>
      <c r="CIJ57" s="218"/>
      <c r="CIK57" s="218"/>
      <c r="CIL57" s="218"/>
      <c r="CIM57" s="218"/>
      <c r="CIN57" s="218"/>
      <c r="CIO57" s="218"/>
      <c r="CIP57" s="218"/>
      <c r="CIQ57" s="218"/>
      <c r="CIR57" s="218"/>
      <c r="CIS57" s="218"/>
      <c r="CIT57" s="218"/>
      <c r="CIU57" s="218"/>
      <c r="CIV57" s="218"/>
      <c r="CIW57" s="218"/>
      <c r="CIX57" s="218"/>
      <c r="CIY57" s="218"/>
      <c r="CIZ57" s="218"/>
      <c r="CJA57" s="218"/>
      <c r="CJB57" s="218"/>
      <c r="CJC57" s="218"/>
      <c r="CJD57" s="218"/>
      <c r="CJE57" s="218"/>
      <c r="CJF57" s="218"/>
      <c r="CJG57" s="218"/>
      <c r="CJH57" s="218"/>
      <c r="CJI57" s="218"/>
      <c r="CJJ57" s="218"/>
      <c r="CJK57" s="218"/>
      <c r="CJL57" s="218"/>
      <c r="CJM57" s="218"/>
      <c r="CJN57" s="218"/>
      <c r="CJO57" s="218"/>
      <c r="CJP57" s="218"/>
      <c r="CJQ57" s="218"/>
      <c r="CJR57" s="218"/>
      <c r="CJS57" s="218"/>
      <c r="CJT57" s="218"/>
      <c r="CJU57" s="218"/>
      <c r="CJV57" s="218"/>
      <c r="CJW57" s="218"/>
      <c r="CJX57" s="218"/>
      <c r="CJY57" s="218"/>
      <c r="CJZ57" s="218"/>
      <c r="CKA57" s="218"/>
      <c r="CKB57" s="218"/>
      <c r="CKC57" s="218"/>
      <c r="CKD57" s="218"/>
      <c r="CKE57" s="218"/>
      <c r="CKF57" s="218"/>
      <c r="CKG57" s="218"/>
      <c r="CKH57" s="218"/>
      <c r="CKI57" s="218"/>
      <c r="CKJ57" s="218"/>
      <c r="CKK57" s="218"/>
      <c r="CKL57" s="218"/>
      <c r="CKM57" s="218"/>
      <c r="CKN57" s="218"/>
      <c r="CKO57" s="218"/>
      <c r="CKP57" s="218"/>
      <c r="CKQ57" s="218"/>
      <c r="CKR57" s="218"/>
      <c r="CKS57" s="218"/>
      <c r="CKT57" s="218"/>
      <c r="CKU57" s="218"/>
      <c r="CKV57" s="218"/>
      <c r="CKW57" s="218"/>
      <c r="CKX57" s="218"/>
      <c r="CKY57" s="218"/>
      <c r="CKZ57" s="218"/>
      <c r="CLA57" s="218"/>
      <c r="CLB57" s="218"/>
      <c r="CLC57" s="218"/>
      <c r="CLD57" s="218"/>
      <c r="CLE57" s="218"/>
      <c r="CLF57" s="218"/>
      <c r="CLG57" s="218"/>
      <c r="CLH57" s="218"/>
      <c r="CLI57" s="218"/>
      <c r="CLJ57" s="218"/>
      <c r="CLK57" s="218"/>
      <c r="CLL57" s="218"/>
      <c r="CLM57" s="218"/>
      <c r="CLN57" s="218"/>
      <c r="CLO57" s="218"/>
      <c r="CLP57" s="218"/>
      <c r="CLQ57" s="218"/>
      <c r="CLR57" s="218"/>
      <c r="CLS57" s="218"/>
      <c r="CLT57" s="218"/>
      <c r="CLU57" s="218"/>
      <c r="CLV57" s="218"/>
      <c r="CLW57" s="218"/>
      <c r="CLX57" s="218"/>
      <c r="CLY57" s="218"/>
      <c r="CLZ57" s="218"/>
      <c r="CMA57" s="218"/>
      <c r="CMB57" s="218"/>
      <c r="CMC57" s="218"/>
      <c r="CMD57" s="218"/>
      <c r="CME57" s="218"/>
      <c r="CMF57" s="218"/>
      <c r="CMG57" s="218"/>
      <c r="CMH57" s="218"/>
      <c r="CMI57" s="218"/>
      <c r="CMJ57" s="218"/>
      <c r="CMK57" s="218"/>
      <c r="CML57" s="218"/>
      <c r="CMM57" s="218"/>
      <c r="CMN57" s="218"/>
      <c r="CMO57" s="218"/>
      <c r="CMP57" s="218"/>
      <c r="CMQ57" s="218"/>
      <c r="CMR57" s="218"/>
      <c r="CMS57" s="218"/>
      <c r="CMT57" s="218"/>
      <c r="CMU57" s="218"/>
      <c r="CMV57" s="218"/>
      <c r="CMW57" s="218"/>
      <c r="CMX57" s="218"/>
      <c r="CMY57" s="218"/>
      <c r="CMZ57" s="218"/>
      <c r="CNA57" s="218"/>
      <c r="CNB57" s="218"/>
      <c r="CNC57" s="218"/>
      <c r="CND57" s="218"/>
      <c r="CNE57" s="218"/>
      <c r="CNF57" s="218"/>
      <c r="CNG57" s="218"/>
      <c r="CNH57" s="218"/>
      <c r="CNI57" s="218"/>
      <c r="CNJ57" s="218"/>
      <c r="CNK57" s="218"/>
      <c r="CNL57" s="218"/>
      <c r="CNM57" s="218"/>
      <c r="CNN57" s="218"/>
      <c r="CNO57" s="218"/>
      <c r="CNP57" s="218"/>
      <c r="CNQ57" s="218"/>
      <c r="CNR57" s="218"/>
      <c r="CNS57" s="218"/>
      <c r="CNT57" s="218"/>
      <c r="CNU57" s="218"/>
      <c r="CNV57" s="218"/>
      <c r="CNW57" s="218"/>
      <c r="CNX57" s="218"/>
      <c r="CNY57" s="218"/>
      <c r="CNZ57" s="218"/>
      <c r="COA57" s="218"/>
      <c r="COB57" s="218"/>
      <c r="COC57" s="218"/>
      <c r="COD57" s="218"/>
      <c r="COE57" s="218"/>
      <c r="COF57" s="218"/>
      <c r="COG57" s="218"/>
      <c r="COH57" s="218"/>
      <c r="COI57" s="218"/>
      <c r="COJ57" s="218"/>
      <c r="COK57" s="218"/>
      <c r="COL57" s="218"/>
      <c r="COM57" s="218"/>
      <c r="CON57" s="218"/>
      <c r="COO57" s="218"/>
      <c r="COP57" s="218"/>
      <c r="COQ57" s="218"/>
      <c r="COR57" s="218"/>
      <c r="COS57" s="218"/>
      <c r="COT57" s="218"/>
      <c r="COU57" s="218"/>
      <c r="COV57" s="218"/>
      <c r="COW57" s="218"/>
      <c r="COX57" s="218"/>
      <c r="COY57" s="218"/>
      <c r="COZ57" s="218"/>
      <c r="CPA57" s="218"/>
      <c r="CPB57" s="218"/>
      <c r="CPC57" s="218"/>
      <c r="CPD57" s="218"/>
      <c r="CPE57" s="218"/>
      <c r="CPF57" s="218"/>
      <c r="CPG57" s="218"/>
      <c r="CPH57" s="218"/>
      <c r="CPI57" s="218"/>
      <c r="CPJ57" s="218"/>
      <c r="CPK57" s="218"/>
      <c r="CPL57" s="218"/>
      <c r="CPM57" s="218"/>
      <c r="CPN57" s="218"/>
      <c r="CPO57" s="218"/>
      <c r="CPP57" s="218"/>
      <c r="CPQ57" s="218"/>
      <c r="CPR57" s="218"/>
      <c r="CPS57" s="218"/>
      <c r="CPT57" s="218"/>
      <c r="CPU57" s="218"/>
      <c r="CPV57" s="218"/>
      <c r="CPW57" s="218"/>
      <c r="CPX57" s="218"/>
      <c r="CPY57" s="218"/>
      <c r="CPZ57" s="218"/>
      <c r="CQA57" s="218"/>
      <c r="CQB57" s="218"/>
      <c r="CQC57" s="218"/>
      <c r="CQD57" s="218"/>
      <c r="CQE57" s="218"/>
      <c r="CQF57" s="218"/>
      <c r="CQG57" s="218"/>
      <c r="CQH57" s="218"/>
      <c r="CQI57" s="218"/>
      <c r="CQJ57" s="218"/>
      <c r="CQK57" s="218"/>
      <c r="CQL57" s="218"/>
      <c r="CQM57" s="218"/>
      <c r="CQN57" s="218"/>
      <c r="CQO57" s="218"/>
      <c r="CQP57" s="218"/>
      <c r="CQQ57" s="218"/>
      <c r="CQR57" s="218"/>
      <c r="CQS57" s="218"/>
      <c r="CQT57" s="218"/>
      <c r="CQU57" s="218"/>
      <c r="CQV57" s="218"/>
      <c r="CQW57" s="218"/>
      <c r="CQX57" s="218"/>
      <c r="CQY57" s="218"/>
      <c r="CQZ57" s="218"/>
      <c r="CRA57" s="218"/>
      <c r="CRB57" s="218"/>
      <c r="CRC57" s="218"/>
      <c r="CRD57" s="218"/>
      <c r="CRE57" s="218"/>
      <c r="CRF57" s="218"/>
      <c r="CRG57" s="218"/>
      <c r="CRH57" s="218"/>
      <c r="CRI57" s="218"/>
      <c r="CRJ57" s="218"/>
      <c r="CRK57" s="218"/>
      <c r="CRL57" s="218"/>
      <c r="CRM57" s="218"/>
      <c r="CRN57" s="218"/>
      <c r="CRO57" s="218"/>
      <c r="CRP57" s="218"/>
      <c r="CRQ57" s="218"/>
      <c r="CRR57" s="218"/>
      <c r="CRS57" s="218"/>
      <c r="CRT57" s="218"/>
      <c r="CRU57" s="218"/>
      <c r="CRV57" s="218"/>
      <c r="CRW57" s="218"/>
      <c r="CRX57" s="218"/>
      <c r="CRY57" s="218"/>
      <c r="CRZ57" s="218"/>
      <c r="CSA57" s="218"/>
      <c r="CSB57" s="218"/>
      <c r="CSC57" s="218"/>
      <c r="CSD57" s="218"/>
      <c r="CSE57" s="218"/>
      <c r="CSF57" s="218"/>
      <c r="CSG57" s="218"/>
      <c r="CSH57" s="218"/>
      <c r="CSI57" s="218"/>
      <c r="CSJ57" s="218"/>
      <c r="CSK57" s="218"/>
      <c r="CSL57" s="218"/>
      <c r="CSM57" s="218"/>
      <c r="CSN57" s="218"/>
      <c r="CSO57" s="218"/>
      <c r="CSP57" s="218"/>
      <c r="CSQ57" s="218"/>
      <c r="CSR57" s="218"/>
      <c r="CSS57" s="218"/>
      <c r="CST57" s="218"/>
      <c r="CSU57" s="218"/>
      <c r="CSV57" s="218"/>
      <c r="CSW57" s="218"/>
      <c r="CSX57" s="218"/>
      <c r="CSY57" s="218"/>
      <c r="CSZ57" s="218"/>
      <c r="CTA57" s="218"/>
      <c r="CTB57" s="218"/>
      <c r="CTC57" s="218"/>
      <c r="CTD57" s="218"/>
      <c r="CTE57" s="218"/>
      <c r="CTF57" s="218"/>
      <c r="CTG57" s="218"/>
      <c r="CTH57" s="218"/>
      <c r="CTI57" s="218"/>
      <c r="CTJ57" s="218"/>
      <c r="CTK57" s="218"/>
      <c r="CTL57" s="218"/>
      <c r="CTM57" s="218"/>
      <c r="CTN57" s="218"/>
      <c r="CTO57" s="218"/>
      <c r="CTP57" s="218"/>
      <c r="CTQ57" s="218"/>
      <c r="CTR57" s="218"/>
      <c r="CTS57" s="218"/>
      <c r="CTT57" s="218"/>
      <c r="CTU57" s="218"/>
      <c r="CTV57" s="218"/>
      <c r="CTW57" s="218"/>
      <c r="CTX57" s="218"/>
      <c r="CTY57" s="218"/>
      <c r="CTZ57" s="218"/>
      <c r="CUA57" s="218"/>
      <c r="CUB57" s="218"/>
      <c r="CUC57" s="218"/>
      <c r="CUD57" s="218"/>
      <c r="CUE57" s="218"/>
      <c r="CUF57" s="218"/>
      <c r="CUG57" s="218"/>
      <c r="CUH57" s="218"/>
      <c r="CUI57" s="218"/>
      <c r="CUJ57" s="218"/>
      <c r="CUK57" s="218"/>
      <c r="CUL57" s="218"/>
      <c r="CUM57" s="218"/>
      <c r="CUN57" s="218"/>
      <c r="CUO57" s="218"/>
      <c r="CUP57" s="218"/>
      <c r="CUQ57" s="218"/>
      <c r="CUR57" s="218"/>
      <c r="CUS57" s="218"/>
      <c r="CUT57" s="218"/>
      <c r="CUU57" s="218"/>
      <c r="CUV57" s="218"/>
      <c r="CUW57" s="218"/>
      <c r="CUX57" s="218"/>
      <c r="CUY57" s="218"/>
      <c r="CUZ57" s="218"/>
      <c r="CVA57" s="218"/>
      <c r="CVB57" s="218"/>
      <c r="CVC57" s="218"/>
      <c r="CVD57" s="218"/>
      <c r="CVE57" s="218"/>
      <c r="CVF57" s="218"/>
      <c r="CVG57" s="218"/>
      <c r="CVH57" s="218"/>
      <c r="CVI57" s="218"/>
      <c r="CVJ57" s="218"/>
      <c r="CVK57" s="218"/>
      <c r="CVL57" s="218"/>
      <c r="CVM57" s="218"/>
      <c r="CVN57" s="218"/>
      <c r="CVO57" s="218"/>
      <c r="CVP57" s="218"/>
      <c r="CVQ57" s="218"/>
      <c r="CVR57" s="218"/>
      <c r="CVS57" s="218"/>
      <c r="CVT57" s="218"/>
      <c r="CVU57" s="218"/>
      <c r="CVV57" s="218"/>
      <c r="CVW57" s="218"/>
      <c r="CVX57" s="218"/>
      <c r="CVY57" s="218"/>
      <c r="CVZ57" s="218"/>
      <c r="CWA57" s="218"/>
      <c r="CWB57" s="218"/>
      <c r="CWC57" s="218"/>
      <c r="CWD57" s="218"/>
      <c r="CWE57" s="218"/>
      <c r="CWF57" s="218"/>
      <c r="CWG57" s="218"/>
      <c r="CWH57" s="218"/>
      <c r="CWI57" s="218"/>
      <c r="CWJ57" s="218"/>
      <c r="CWK57" s="218"/>
      <c r="CWL57" s="218"/>
      <c r="CWM57" s="218"/>
      <c r="CWN57" s="218"/>
      <c r="CWO57" s="218"/>
      <c r="CWP57" s="218"/>
      <c r="CWQ57" s="218"/>
      <c r="CWR57" s="218"/>
      <c r="CWS57" s="218"/>
      <c r="CWT57" s="218"/>
      <c r="CWU57" s="218"/>
      <c r="CWV57" s="218"/>
      <c r="CWW57" s="218"/>
      <c r="CWX57" s="218"/>
      <c r="CWY57" s="218"/>
      <c r="CWZ57" s="218"/>
      <c r="CXA57" s="218"/>
      <c r="CXB57" s="218"/>
      <c r="CXC57" s="218"/>
      <c r="CXD57" s="218"/>
      <c r="CXE57" s="218"/>
      <c r="CXF57" s="218"/>
      <c r="CXG57" s="218"/>
      <c r="CXH57" s="218"/>
      <c r="CXI57" s="218"/>
      <c r="CXJ57" s="218"/>
      <c r="CXK57" s="218"/>
      <c r="CXL57" s="218"/>
      <c r="CXM57" s="218"/>
      <c r="CXN57" s="218"/>
      <c r="CXO57" s="218"/>
      <c r="CXP57" s="218"/>
      <c r="CXQ57" s="218"/>
      <c r="CXR57" s="218"/>
      <c r="CXS57" s="218"/>
      <c r="CXT57" s="218"/>
      <c r="CXU57" s="218"/>
      <c r="CXV57" s="218"/>
      <c r="CXW57" s="218"/>
      <c r="CXX57" s="218"/>
      <c r="CXY57" s="218"/>
      <c r="CXZ57" s="218"/>
      <c r="CYA57" s="218"/>
      <c r="CYB57" s="218"/>
      <c r="CYC57" s="218"/>
      <c r="CYD57" s="218"/>
      <c r="CYE57" s="218"/>
      <c r="CYF57" s="218"/>
      <c r="CYG57" s="218"/>
      <c r="CYH57" s="218"/>
      <c r="CYI57" s="218"/>
      <c r="CYJ57" s="218"/>
      <c r="CYK57" s="218"/>
      <c r="CYL57" s="218"/>
      <c r="CYM57" s="218"/>
      <c r="CYN57" s="218"/>
      <c r="CYO57" s="218"/>
      <c r="CYP57" s="218"/>
      <c r="CYQ57" s="218"/>
      <c r="CYR57" s="218"/>
      <c r="CYS57" s="218"/>
      <c r="CYT57" s="218"/>
      <c r="CYU57" s="218"/>
      <c r="CYV57" s="218"/>
      <c r="CYW57" s="218"/>
      <c r="CYX57" s="218"/>
      <c r="CYY57" s="218"/>
      <c r="CYZ57" s="218"/>
      <c r="CZA57" s="218"/>
      <c r="CZB57" s="218"/>
      <c r="CZC57" s="218"/>
      <c r="CZD57" s="218"/>
      <c r="CZE57" s="218"/>
      <c r="CZF57" s="218"/>
      <c r="CZG57" s="218"/>
      <c r="CZH57" s="218"/>
      <c r="CZI57" s="218"/>
      <c r="CZJ57" s="218"/>
      <c r="CZK57" s="218"/>
      <c r="CZL57" s="218"/>
      <c r="CZM57" s="218"/>
      <c r="CZN57" s="218"/>
      <c r="CZO57" s="218"/>
      <c r="CZP57" s="218"/>
      <c r="CZQ57" s="218"/>
      <c r="CZR57" s="218"/>
      <c r="CZS57" s="218"/>
      <c r="CZT57" s="218"/>
      <c r="CZU57" s="218"/>
      <c r="CZV57" s="218"/>
      <c r="CZW57" s="218"/>
      <c r="CZX57" s="218"/>
      <c r="CZY57" s="218"/>
      <c r="CZZ57" s="218"/>
      <c r="DAA57" s="218"/>
      <c r="DAB57" s="218"/>
      <c r="DAC57" s="218"/>
      <c r="DAD57" s="218"/>
      <c r="DAE57" s="218"/>
      <c r="DAF57" s="218"/>
      <c r="DAG57" s="218"/>
      <c r="DAH57" s="218"/>
      <c r="DAI57" s="218"/>
      <c r="DAJ57" s="218"/>
      <c r="DAK57" s="218"/>
      <c r="DAL57" s="218"/>
      <c r="DAM57" s="218"/>
      <c r="DAN57" s="218"/>
      <c r="DAO57" s="218"/>
      <c r="DAP57" s="218"/>
      <c r="DAQ57" s="218"/>
      <c r="DAR57" s="218"/>
      <c r="DAS57" s="218"/>
      <c r="DAT57" s="218"/>
      <c r="DAU57" s="218"/>
      <c r="DAV57" s="218"/>
      <c r="DAW57" s="218"/>
      <c r="DAX57" s="218"/>
      <c r="DAY57" s="218"/>
      <c r="DAZ57" s="218"/>
      <c r="DBA57" s="218"/>
      <c r="DBB57" s="218"/>
      <c r="DBC57" s="218"/>
      <c r="DBD57" s="218"/>
      <c r="DBE57" s="218"/>
      <c r="DBF57" s="218"/>
      <c r="DBG57" s="218"/>
      <c r="DBH57" s="218"/>
      <c r="DBI57" s="218"/>
      <c r="DBJ57" s="218"/>
      <c r="DBK57" s="218"/>
      <c r="DBL57" s="218"/>
      <c r="DBM57" s="218"/>
      <c r="DBN57" s="218"/>
      <c r="DBO57" s="218"/>
      <c r="DBP57" s="218"/>
      <c r="DBQ57" s="218"/>
      <c r="DBR57" s="218"/>
      <c r="DBS57" s="218"/>
      <c r="DBT57" s="218"/>
      <c r="DBU57" s="218"/>
      <c r="DBV57" s="218"/>
      <c r="DBW57" s="218"/>
      <c r="DBX57" s="218"/>
      <c r="DBY57" s="218"/>
      <c r="DBZ57" s="218"/>
      <c r="DCA57" s="218"/>
      <c r="DCB57" s="218"/>
      <c r="DCC57" s="218"/>
      <c r="DCD57" s="218"/>
      <c r="DCE57" s="218"/>
      <c r="DCF57" s="218"/>
      <c r="DCG57" s="218"/>
      <c r="DCH57" s="218"/>
      <c r="DCI57" s="218"/>
      <c r="DCJ57" s="218"/>
      <c r="DCK57" s="218"/>
      <c r="DCL57" s="218"/>
      <c r="DCM57" s="218"/>
      <c r="DCN57" s="218"/>
      <c r="DCO57" s="218"/>
      <c r="DCP57" s="218"/>
      <c r="DCQ57" s="218"/>
      <c r="DCR57" s="218"/>
      <c r="DCS57" s="218"/>
      <c r="DCT57" s="218"/>
      <c r="DCU57" s="218"/>
      <c r="DCV57" s="218"/>
      <c r="DCW57" s="218"/>
      <c r="DCX57" s="218"/>
      <c r="DCY57" s="218"/>
      <c r="DCZ57" s="218"/>
      <c r="DDA57" s="218"/>
      <c r="DDB57" s="218"/>
      <c r="DDC57" s="218"/>
      <c r="DDD57" s="218"/>
      <c r="DDE57" s="218"/>
      <c r="DDF57" s="218"/>
      <c r="DDG57" s="218"/>
      <c r="DDH57" s="218"/>
      <c r="DDI57" s="218"/>
      <c r="DDJ57" s="218"/>
      <c r="DDK57" s="218"/>
      <c r="DDL57" s="218"/>
      <c r="DDM57" s="218"/>
      <c r="DDN57" s="218"/>
      <c r="DDO57" s="218"/>
      <c r="DDP57" s="218"/>
      <c r="DDQ57" s="218"/>
      <c r="DDR57" s="218"/>
      <c r="DDS57" s="218"/>
      <c r="DDT57" s="218"/>
      <c r="DDU57" s="218"/>
      <c r="DDV57" s="218"/>
      <c r="DDW57" s="218"/>
      <c r="DDX57" s="218"/>
      <c r="DDY57" s="218"/>
      <c r="DDZ57" s="218"/>
      <c r="DEA57" s="218"/>
      <c r="DEB57" s="218"/>
      <c r="DEC57" s="218"/>
      <c r="DED57" s="218"/>
      <c r="DEE57" s="218"/>
      <c r="DEF57" s="218"/>
      <c r="DEG57" s="218"/>
      <c r="DEH57" s="218"/>
      <c r="DEI57" s="218"/>
      <c r="DEJ57" s="218"/>
      <c r="DEK57" s="218"/>
      <c r="DEL57" s="218"/>
      <c r="DEM57" s="218"/>
      <c r="DEN57" s="218"/>
      <c r="DEO57" s="218"/>
      <c r="DEP57" s="218"/>
      <c r="DEQ57" s="218"/>
      <c r="DER57" s="218"/>
      <c r="DES57" s="218"/>
      <c r="DET57" s="218"/>
      <c r="DEU57" s="218"/>
      <c r="DEV57" s="218"/>
      <c r="DEW57" s="218"/>
      <c r="DEX57" s="218"/>
      <c r="DEY57" s="218"/>
      <c r="DEZ57" s="218"/>
      <c r="DFA57" s="218"/>
      <c r="DFB57" s="218"/>
      <c r="DFC57" s="218"/>
      <c r="DFD57" s="218"/>
      <c r="DFE57" s="218"/>
      <c r="DFF57" s="218"/>
      <c r="DFG57" s="218"/>
      <c r="DFH57" s="218"/>
      <c r="DFI57" s="218"/>
      <c r="DFJ57" s="218"/>
      <c r="DFK57" s="218"/>
      <c r="DFL57" s="218"/>
      <c r="DFM57" s="218"/>
      <c r="DFN57" s="218"/>
      <c r="DFO57" s="218"/>
      <c r="DFP57" s="218"/>
      <c r="DFQ57" s="218"/>
      <c r="DFR57" s="218"/>
      <c r="DFS57" s="218"/>
      <c r="DFT57" s="218"/>
      <c r="DFU57" s="218"/>
      <c r="DFV57" s="218"/>
      <c r="DFW57" s="218"/>
      <c r="DFX57" s="218"/>
      <c r="DFY57" s="218"/>
      <c r="DFZ57" s="218"/>
      <c r="DGA57" s="218"/>
      <c r="DGB57" s="218"/>
      <c r="DGC57" s="218"/>
      <c r="DGD57" s="218"/>
      <c r="DGE57" s="218"/>
      <c r="DGF57" s="218"/>
      <c r="DGG57" s="218"/>
      <c r="DGH57" s="218"/>
      <c r="DGI57" s="218"/>
      <c r="DGJ57" s="218"/>
      <c r="DGK57" s="218"/>
      <c r="DGL57" s="218"/>
      <c r="DGM57" s="218"/>
      <c r="DGN57" s="218"/>
      <c r="DGO57" s="218"/>
      <c r="DGP57" s="218"/>
      <c r="DGQ57" s="218"/>
      <c r="DGR57" s="218"/>
      <c r="DGS57" s="218"/>
      <c r="DGT57" s="218"/>
      <c r="DGU57" s="218"/>
      <c r="DGV57" s="218"/>
      <c r="DGW57" s="218"/>
      <c r="DGX57" s="218"/>
      <c r="DGY57" s="218"/>
      <c r="DGZ57" s="218"/>
      <c r="DHA57" s="218"/>
      <c r="DHB57" s="218"/>
      <c r="DHC57" s="218"/>
      <c r="DHD57" s="218"/>
      <c r="DHE57" s="218"/>
      <c r="DHF57" s="218"/>
      <c r="DHG57" s="218"/>
      <c r="DHH57" s="218"/>
      <c r="DHI57" s="218"/>
      <c r="DHJ57" s="218"/>
      <c r="DHK57" s="218"/>
      <c r="DHL57" s="218"/>
      <c r="DHM57" s="218"/>
      <c r="DHN57" s="218"/>
      <c r="DHO57" s="218"/>
      <c r="DHP57" s="218"/>
      <c r="DHQ57" s="218"/>
      <c r="DHR57" s="218"/>
      <c r="DHS57" s="218"/>
      <c r="DHT57" s="218"/>
      <c r="DHU57" s="218"/>
      <c r="DHV57" s="218"/>
      <c r="DHW57" s="218"/>
      <c r="DHX57" s="218"/>
      <c r="DHY57" s="218"/>
      <c r="DHZ57" s="218"/>
      <c r="DIA57" s="218"/>
      <c r="DIB57" s="218"/>
      <c r="DIC57" s="218"/>
      <c r="DID57" s="218"/>
      <c r="DIE57" s="218"/>
      <c r="DIF57" s="218"/>
      <c r="DIG57" s="218"/>
      <c r="DIH57" s="218"/>
      <c r="DII57" s="218"/>
      <c r="DIJ57" s="218"/>
      <c r="DIK57" s="218"/>
      <c r="DIL57" s="218"/>
      <c r="DIM57" s="218"/>
      <c r="DIN57" s="218"/>
      <c r="DIO57" s="218"/>
      <c r="DIP57" s="218"/>
      <c r="DIQ57" s="218"/>
      <c r="DIR57" s="218"/>
      <c r="DIS57" s="218"/>
      <c r="DIT57" s="218"/>
      <c r="DIU57" s="218"/>
      <c r="DIV57" s="218"/>
      <c r="DIW57" s="218"/>
      <c r="DIX57" s="218"/>
      <c r="DIY57" s="218"/>
      <c r="DIZ57" s="218"/>
      <c r="DJA57" s="218"/>
      <c r="DJB57" s="218"/>
      <c r="DJC57" s="218"/>
      <c r="DJD57" s="218"/>
      <c r="DJE57" s="218"/>
      <c r="DJF57" s="218"/>
      <c r="DJG57" s="218"/>
      <c r="DJH57" s="218"/>
      <c r="DJI57" s="218"/>
      <c r="DJJ57" s="218"/>
      <c r="DJK57" s="218"/>
      <c r="DJL57" s="218"/>
      <c r="DJM57" s="218"/>
      <c r="DJN57" s="218"/>
      <c r="DJO57" s="218"/>
      <c r="DJP57" s="218"/>
      <c r="DJQ57" s="218"/>
      <c r="DJR57" s="218"/>
      <c r="DJS57" s="218"/>
      <c r="DJT57" s="218"/>
      <c r="DJU57" s="218"/>
      <c r="DJV57" s="218"/>
      <c r="DJW57" s="218"/>
      <c r="DJX57" s="218"/>
      <c r="DJY57" s="218"/>
      <c r="DJZ57" s="218"/>
      <c r="DKA57" s="218"/>
      <c r="DKB57" s="218"/>
      <c r="DKC57" s="218"/>
      <c r="DKD57" s="218"/>
      <c r="DKE57" s="218"/>
      <c r="DKF57" s="218"/>
      <c r="DKG57" s="218"/>
      <c r="DKH57" s="218"/>
      <c r="DKI57" s="218"/>
      <c r="DKJ57" s="218"/>
      <c r="DKK57" s="218"/>
      <c r="DKL57" s="218"/>
      <c r="DKM57" s="218"/>
      <c r="DKN57" s="218"/>
      <c r="DKO57" s="218"/>
      <c r="DKP57" s="218"/>
      <c r="DKQ57" s="218"/>
      <c r="DKR57" s="218"/>
      <c r="DKS57" s="218"/>
      <c r="DKT57" s="218"/>
      <c r="DKU57" s="218"/>
      <c r="DKV57" s="218"/>
      <c r="DKW57" s="218"/>
      <c r="DKX57" s="218"/>
      <c r="DKY57" s="218"/>
      <c r="DKZ57" s="218"/>
      <c r="DLA57" s="218"/>
      <c r="DLB57" s="218"/>
      <c r="DLC57" s="218"/>
      <c r="DLD57" s="218"/>
      <c r="DLE57" s="218"/>
      <c r="DLF57" s="218"/>
      <c r="DLG57" s="218"/>
      <c r="DLH57" s="218"/>
      <c r="DLI57" s="218"/>
      <c r="DLJ57" s="218"/>
      <c r="DLK57" s="218"/>
      <c r="DLL57" s="218"/>
      <c r="DLM57" s="218"/>
      <c r="DLN57" s="218"/>
      <c r="DLO57" s="218"/>
      <c r="DLP57" s="218"/>
      <c r="DLQ57" s="218"/>
      <c r="DLR57" s="218"/>
      <c r="DLS57" s="218"/>
      <c r="DLT57" s="218"/>
      <c r="DLU57" s="218"/>
      <c r="DLV57" s="218"/>
      <c r="DLW57" s="218"/>
      <c r="DLX57" s="218"/>
      <c r="DLY57" s="218"/>
      <c r="DLZ57" s="218"/>
      <c r="DMA57" s="218"/>
      <c r="DMB57" s="218"/>
      <c r="DMC57" s="218"/>
      <c r="DMD57" s="218"/>
      <c r="DME57" s="218"/>
      <c r="DMF57" s="218"/>
      <c r="DMG57" s="218"/>
      <c r="DMH57" s="218"/>
      <c r="DMI57" s="218"/>
      <c r="DMJ57" s="218"/>
      <c r="DMK57" s="218"/>
      <c r="DML57" s="218"/>
      <c r="DMM57" s="218"/>
      <c r="DMN57" s="218"/>
      <c r="DMO57" s="218"/>
      <c r="DMP57" s="218"/>
      <c r="DMQ57" s="218"/>
      <c r="DMR57" s="218"/>
      <c r="DMS57" s="218"/>
      <c r="DMT57" s="218"/>
      <c r="DMU57" s="218"/>
      <c r="DMV57" s="218"/>
      <c r="DMW57" s="218"/>
      <c r="DMX57" s="218"/>
      <c r="DMY57" s="218"/>
      <c r="DMZ57" s="218"/>
      <c r="DNA57" s="218"/>
      <c r="DNB57" s="218"/>
      <c r="DNC57" s="218"/>
      <c r="DND57" s="218"/>
      <c r="DNE57" s="218"/>
      <c r="DNF57" s="218"/>
      <c r="DNG57" s="218"/>
      <c r="DNH57" s="218"/>
      <c r="DNI57" s="218"/>
      <c r="DNJ57" s="218"/>
      <c r="DNK57" s="218"/>
      <c r="DNL57" s="218"/>
      <c r="DNM57" s="218"/>
      <c r="DNN57" s="218"/>
      <c r="DNO57" s="218"/>
      <c r="DNP57" s="218"/>
      <c r="DNQ57" s="218"/>
      <c r="DNR57" s="218"/>
      <c r="DNS57" s="218"/>
      <c r="DNT57" s="218"/>
      <c r="DNU57" s="218"/>
      <c r="DNV57" s="218"/>
      <c r="DNW57" s="218"/>
      <c r="DNX57" s="218"/>
      <c r="DNY57" s="218"/>
      <c r="DNZ57" s="218"/>
      <c r="DOA57" s="218"/>
      <c r="DOB57" s="218"/>
      <c r="DOC57" s="218"/>
      <c r="DOD57" s="218"/>
      <c r="DOE57" s="218"/>
      <c r="DOF57" s="218"/>
      <c r="DOG57" s="218"/>
      <c r="DOH57" s="218"/>
      <c r="DOI57" s="218"/>
      <c r="DOJ57" s="218"/>
      <c r="DOK57" s="218"/>
      <c r="DOL57" s="218"/>
      <c r="DOM57" s="218"/>
      <c r="DON57" s="218"/>
      <c r="DOO57" s="218"/>
      <c r="DOP57" s="218"/>
      <c r="DOQ57" s="218"/>
      <c r="DOR57" s="218"/>
      <c r="DOS57" s="218"/>
      <c r="DOT57" s="218"/>
      <c r="DOU57" s="218"/>
      <c r="DOV57" s="218"/>
      <c r="DOW57" s="218"/>
      <c r="DOX57" s="218"/>
      <c r="DOY57" s="218"/>
      <c r="DOZ57" s="218"/>
      <c r="DPA57" s="218"/>
      <c r="DPB57" s="218"/>
      <c r="DPC57" s="218"/>
      <c r="DPD57" s="218"/>
      <c r="DPE57" s="218"/>
      <c r="DPF57" s="218"/>
      <c r="DPG57" s="218"/>
      <c r="DPH57" s="218"/>
      <c r="DPI57" s="218"/>
      <c r="DPJ57" s="218"/>
      <c r="DPK57" s="218"/>
      <c r="DPL57" s="218"/>
      <c r="DPM57" s="218"/>
      <c r="DPN57" s="218"/>
      <c r="DPO57" s="218"/>
      <c r="DPP57" s="218"/>
      <c r="DPQ57" s="218"/>
      <c r="DPR57" s="218"/>
      <c r="DPS57" s="218"/>
      <c r="DPT57" s="218"/>
      <c r="DPU57" s="218"/>
      <c r="DPV57" s="218"/>
      <c r="DPW57" s="218"/>
      <c r="DPX57" s="218"/>
      <c r="DPY57" s="218"/>
      <c r="DPZ57" s="218"/>
      <c r="DQA57" s="218"/>
      <c r="DQB57" s="218"/>
      <c r="DQC57" s="218"/>
      <c r="DQD57" s="218"/>
      <c r="DQE57" s="218"/>
      <c r="DQF57" s="218"/>
      <c r="DQG57" s="218"/>
      <c r="DQH57" s="218"/>
      <c r="DQI57" s="218"/>
      <c r="DQJ57" s="218"/>
      <c r="DQK57" s="218"/>
      <c r="DQL57" s="218"/>
      <c r="DQM57" s="218"/>
      <c r="DQN57" s="218"/>
      <c r="DQO57" s="218"/>
      <c r="DQP57" s="218"/>
      <c r="DQQ57" s="218"/>
      <c r="DQR57" s="218"/>
      <c r="DQS57" s="218"/>
      <c r="DQT57" s="218"/>
      <c r="DQU57" s="218"/>
      <c r="DQV57" s="218"/>
      <c r="DQW57" s="218"/>
      <c r="DQX57" s="218"/>
      <c r="DQY57" s="218"/>
      <c r="DQZ57" s="218"/>
      <c r="DRA57" s="218"/>
      <c r="DRB57" s="218"/>
      <c r="DRC57" s="218"/>
      <c r="DRD57" s="218"/>
      <c r="DRE57" s="218"/>
      <c r="DRF57" s="218"/>
      <c r="DRG57" s="218"/>
      <c r="DRH57" s="218"/>
      <c r="DRI57" s="218"/>
      <c r="DRJ57" s="218"/>
      <c r="DRK57" s="218"/>
      <c r="DRL57" s="218"/>
      <c r="DRM57" s="218"/>
      <c r="DRN57" s="218"/>
      <c r="DRO57" s="218"/>
      <c r="DRP57" s="218"/>
      <c r="DRQ57" s="218"/>
      <c r="DRR57" s="218"/>
      <c r="DRS57" s="218"/>
      <c r="DRT57" s="218"/>
      <c r="DRU57" s="218"/>
      <c r="DRV57" s="218"/>
      <c r="DRW57" s="218"/>
      <c r="DRX57" s="218"/>
      <c r="DRY57" s="218"/>
      <c r="DRZ57" s="218"/>
      <c r="DSA57" s="218"/>
      <c r="DSB57" s="218"/>
      <c r="DSC57" s="218"/>
      <c r="DSD57" s="218"/>
      <c r="DSE57" s="218"/>
      <c r="DSF57" s="218"/>
      <c r="DSG57" s="218"/>
      <c r="DSH57" s="218"/>
      <c r="DSI57" s="218"/>
      <c r="DSJ57" s="218"/>
      <c r="DSK57" s="218"/>
      <c r="DSL57" s="218"/>
      <c r="DSM57" s="218"/>
      <c r="DSN57" s="218"/>
      <c r="DSO57" s="218"/>
      <c r="DSP57" s="218"/>
      <c r="DSQ57" s="218"/>
      <c r="DSR57" s="218"/>
      <c r="DSS57" s="218"/>
      <c r="DST57" s="218"/>
      <c r="DSU57" s="218"/>
      <c r="DSV57" s="218"/>
      <c r="DSW57" s="218"/>
      <c r="DSX57" s="218"/>
      <c r="DSY57" s="218"/>
      <c r="DSZ57" s="218"/>
      <c r="DTA57" s="218"/>
      <c r="DTB57" s="218"/>
      <c r="DTC57" s="218"/>
      <c r="DTD57" s="218"/>
      <c r="DTE57" s="218"/>
      <c r="DTF57" s="218"/>
      <c r="DTG57" s="218"/>
      <c r="DTH57" s="218"/>
      <c r="DTI57" s="218"/>
      <c r="DTJ57" s="218"/>
      <c r="DTK57" s="218"/>
      <c r="DTL57" s="218"/>
      <c r="DTM57" s="218"/>
      <c r="DTN57" s="218"/>
      <c r="DTO57" s="218"/>
      <c r="DTP57" s="218"/>
      <c r="DTQ57" s="218"/>
      <c r="DTR57" s="218"/>
      <c r="DTS57" s="218"/>
      <c r="DTT57" s="218"/>
      <c r="DTU57" s="218"/>
      <c r="DTV57" s="218"/>
      <c r="DTW57" s="218"/>
      <c r="DTX57" s="218"/>
      <c r="DTY57" s="218"/>
      <c r="DTZ57" s="218"/>
      <c r="DUA57" s="218"/>
      <c r="DUB57" s="218"/>
      <c r="DUC57" s="218"/>
      <c r="DUD57" s="218"/>
      <c r="DUE57" s="218"/>
      <c r="DUF57" s="218"/>
      <c r="DUG57" s="218"/>
      <c r="DUH57" s="218"/>
      <c r="DUI57" s="218"/>
      <c r="DUJ57" s="218"/>
      <c r="DUK57" s="218"/>
      <c r="DUL57" s="218"/>
      <c r="DUM57" s="218"/>
      <c r="DUN57" s="218"/>
      <c r="DUO57" s="218"/>
      <c r="DUP57" s="218"/>
      <c r="DUQ57" s="218"/>
      <c r="DUR57" s="218"/>
      <c r="DUS57" s="218"/>
      <c r="DUT57" s="218"/>
      <c r="DUU57" s="218"/>
      <c r="DUV57" s="218"/>
      <c r="DUW57" s="218"/>
      <c r="DUX57" s="218"/>
      <c r="DUY57" s="218"/>
      <c r="DUZ57" s="218"/>
      <c r="DVA57" s="218"/>
      <c r="DVB57" s="218"/>
      <c r="DVC57" s="218"/>
      <c r="DVD57" s="218"/>
      <c r="DVE57" s="218"/>
      <c r="DVF57" s="218"/>
      <c r="DVG57" s="218"/>
      <c r="DVH57" s="218"/>
      <c r="DVI57" s="218"/>
      <c r="DVJ57" s="218"/>
      <c r="DVK57" s="218"/>
      <c r="DVL57" s="218"/>
      <c r="DVM57" s="218"/>
      <c r="DVN57" s="218"/>
      <c r="DVO57" s="218"/>
      <c r="DVP57" s="218"/>
      <c r="DVQ57" s="218"/>
      <c r="DVR57" s="218"/>
      <c r="DVS57" s="218"/>
      <c r="DVT57" s="218"/>
      <c r="DVU57" s="218"/>
      <c r="DVV57" s="218"/>
      <c r="DVW57" s="218"/>
      <c r="DVX57" s="218"/>
      <c r="DVY57" s="218"/>
      <c r="DVZ57" s="218"/>
      <c r="DWA57" s="218"/>
      <c r="DWB57" s="218"/>
      <c r="DWC57" s="218"/>
      <c r="DWD57" s="218"/>
      <c r="DWE57" s="218"/>
      <c r="DWF57" s="218"/>
      <c r="DWG57" s="218"/>
      <c r="DWH57" s="218"/>
      <c r="DWI57" s="218"/>
      <c r="DWJ57" s="218"/>
      <c r="DWK57" s="218"/>
      <c r="DWL57" s="218"/>
      <c r="DWM57" s="218"/>
      <c r="DWN57" s="218"/>
      <c r="DWO57" s="218"/>
      <c r="DWP57" s="218"/>
      <c r="DWQ57" s="218"/>
      <c r="DWR57" s="218"/>
      <c r="DWS57" s="218"/>
      <c r="DWT57" s="218"/>
      <c r="DWU57" s="218"/>
      <c r="DWV57" s="218"/>
      <c r="DWW57" s="218"/>
      <c r="DWX57" s="218"/>
      <c r="DWY57" s="218"/>
      <c r="DWZ57" s="218"/>
      <c r="DXA57" s="218"/>
      <c r="DXB57" s="218"/>
      <c r="DXC57" s="218"/>
      <c r="DXD57" s="218"/>
      <c r="DXE57" s="218"/>
      <c r="DXF57" s="218"/>
      <c r="DXG57" s="218"/>
      <c r="DXH57" s="218"/>
      <c r="DXI57" s="218"/>
      <c r="DXJ57" s="218"/>
      <c r="DXK57" s="218"/>
      <c r="DXL57" s="218"/>
      <c r="DXM57" s="218"/>
      <c r="DXN57" s="218"/>
      <c r="DXO57" s="218"/>
      <c r="DXP57" s="218"/>
      <c r="DXQ57" s="218"/>
      <c r="DXR57" s="218"/>
      <c r="DXS57" s="218"/>
      <c r="DXT57" s="218"/>
      <c r="DXU57" s="218"/>
      <c r="DXV57" s="218"/>
      <c r="DXW57" s="218"/>
      <c r="DXX57" s="218"/>
      <c r="DXY57" s="218"/>
      <c r="DXZ57" s="218"/>
      <c r="DYA57" s="218"/>
      <c r="DYB57" s="218"/>
      <c r="DYC57" s="218"/>
      <c r="DYD57" s="218"/>
      <c r="DYE57" s="218"/>
      <c r="DYF57" s="218"/>
      <c r="DYG57" s="218"/>
      <c r="DYH57" s="218"/>
      <c r="DYI57" s="218"/>
      <c r="DYJ57" s="218"/>
      <c r="DYK57" s="218"/>
      <c r="DYL57" s="218"/>
      <c r="DYM57" s="218"/>
      <c r="DYN57" s="218"/>
      <c r="DYO57" s="218"/>
      <c r="DYP57" s="218"/>
      <c r="DYQ57" s="218"/>
      <c r="DYR57" s="218"/>
      <c r="DYS57" s="218"/>
      <c r="DYT57" s="218"/>
      <c r="DYU57" s="218"/>
      <c r="DYV57" s="218"/>
      <c r="DYW57" s="218"/>
      <c r="DYX57" s="218"/>
      <c r="DYY57" s="218"/>
      <c r="DYZ57" s="218"/>
      <c r="DZA57" s="218"/>
      <c r="DZB57" s="218"/>
      <c r="DZC57" s="218"/>
      <c r="DZD57" s="218"/>
      <c r="DZE57" s="218"/>
      <c r="DZF57" s="218"/>
      <c r="DZG57" s="218"/>
      <c r="DZH57" s="218"/>
      <c r="DZI57" s="218"/>
      <c r="DZJ57" s="218"/>
      <c r="DZK57" s="218"/>
      <c r="DZL57" s="218"/>
      <c r="DZM57" s="218"/>
      <c r="DZN57" s="218"/>
      <c r="DZO57" s="218"/>
      <c r="DZP57" s="218"/>
      <c r="DZQ57" s="218"/>
      <c r="DZR57" s="218"/>
      <c r="DZS57" s="218"/>
      <c r="DZT57" s="218"/>
      <c r="DZU57" s="218"/>
      <c r="DZV57" s="218"/>
      <c r="DZW57" s="218"/>
      <c r="DZX57" s="218"/>
      <c r="DZY57" s="218"/>
      <c r="DZZ57" s="218"/>
      <c r="EAA57" s="218"/>
      <c r="EAB57" s="218"/>
      <c r="EAC57" s="218"/>
      <c r="EAD57" s="218"/>
      <c r="EAE57" s="218"/>
      <c r="EAF57" s="218"/>
      <c r="EAG57" s="218"/>
      <c r="EAH57" s="218"/>
      <c r="EAI57" s="218"/>
      <c r="EAJ57" s="218"/>
      <c r="EAK57" s="218"/>
      <c r="EAL57" s="218"/>
      <c r="EAM57" s="218"/>
      <c r="EAN57" s="218"/>
      <c r="EAO57" s="218"/>
      <c r="EAP57" s="218"/>
      <c r="EAQ57" s="218"/>
      <c r="EAR57" s="218"/>
      <c r="EAS57" s="218"/>
      <c r="EAT57" s="218"/>
      <c r="EAU57" s="218"/>
      <c r="EAV57" s="218"/>
      <c r="EAW57" s="218"/>
      <c r="EAX57" s="218"/>
      <c r="EAY57" s="218"/>
      <c r="EAZ57" s="218"/>
      <c r="EBA57" s="218"/>
      <c r="EBB57" s="218"/>
      <c r="EBC57" s="218"/>
      <c r="EBD57" s="218"/>
      <c r="EBE57" s="218"/>
      <c r="EBF57" s="218"/>
      <c r="EBG57" s="218"/>
      <c r="EBH57" s="218"/>
      <c r="EBI57" s="218"/>
      <c r="EBJ57" s="218"/>
      <c r="EBK57" s="218"/>
      <c r="EBL57" s="218"/>
      <c r="EBM57" s="218"/>
      <c r="EBN57" s="218"/>
      <c r="EBO57" s="218"/>
      <c r="EBP57" s="218"/>
      <c r="EBQ57" s="218"/>
      <c r="EBR57" s="218"/>
      <c r="EBS57" s="218"/>
      <c r="EBT57" s="218"/>
      <c r="EBU57" s="218"/>
      <c r="EBV57" s="218"/>
      <c r="EBW57" s="218"/>
      <c r="EBX57" s="218"/>
      <c r="EBY57" s="218"/>
      <c r="EBZ57" s="218"/>
      <c r="ECA57" s="218"/>
      <c r="ECB57" s="218"/>
      <c r="ECC57" s="218"/>
      <c r="ECD57" s="218"/>
      <c r="ECE57" s="218"/>
      <c r="ECF57" s="218"/>
      <c r="ECG57" s="218"/>
      <c r="ECH57" s="218"/>
      <c r="ECI57" s="218"/>
      <c r="ECJ57" s="218"/>
      <c r="ECK57" s="218"/>
      <c r="ECL57" s="218"/>
      <c r="ECM57" s="218"/>
      <c r="ECN57" s="218"/>
      <c r="ECO57" s="218"/>
      <c r="ECP57" s="218"/>
      <c r="ECQ57" s="218"/>
      <c r="ECR57" s="218"/>
      <c r="ECS57" s="218"/>
      <c r="ECT57" s="218"/>
      <c r="ECU57" s="218"/>
      <c r="ECV57" s="218"/>
      <c r="ECW57" s="218"/>
      <c r="ECX57" s="218"/>
      <c r="ECY57" s="218"/>
      <c r="ECZ57" s="218"/>
      <c r="EDA57" s="218"/>
      <c r="EDB57" s="218"/>
      <c r="EDC57" s="218"/>
      <c r="EDD57" s="218"/>
      <c r="EDE57" s="218"/>
      <c r="EDF57" s="218"/>
      <c r="EDG57" s="218"/>
      <c r="EDH57" s="218"/>
      <c r="EDI57" s="218"/>
      <c r="EDJ57" s="218"/>
      <c r="EDK57" s="218"/>
      <c r="EDL57" s="218"/>
      <c r="EDM57" s="218"/>
      <c r="EDN57" s="218"/>
      <c r="EDO57" s="218"/>
      <c r="EDP57" s="218"/>
      <c r="EDQ57" s="218"/>
      <c r="EDR57" s="218"/>
      <c r="EDS57" s="218"/>
      <c r="EDT57" s="218"/>
      <c r="EDU57" s="218"/>
      <c r="EDV57" s="218"/>
      <c r="EDW57" s="218"/>
      <c r="EDX57" s="218"/>
      <c r="EDY57" s="218"/>
      <c r="EDZ57" s="218"/>
      <c r="EEA57" s="218"/>
      <c r="EEB57" s="218"/>
      <c r="EEC57" s="218"/>
      <c r="EED57" s="218"/>
      <c r="EEE57" s="218"/>
      <c r="EEF57" s="218"/>
      <c r="EEG57" s="218"/>
      <c r="EEH57" s="218"/>
      <c r="EEI57" s="218"/>
      <c r="EEJ57" s="218"/>
      <c r="EEK57" s="218"/>
      <c r="EEL57" s="218"/>
      <c r="EEM57" s="218"/>
      <c r="EEN57" s="218"/>
      <c r="EEO57" s="218"/>
      <c r="EEP57" s="218"/>
      <c r="EEQ57" s="218"/>
      <c r="EER57" s="218"/>
      <c r="EES57" s="218"/>
      <c r="EET57" s="218"/>
      <c r="EEU57" s="218"/>
      <c r="EEV57" s="218"/>
      <c r="EEW57" s="218"/>
      <c r="EEX57" s="218"/>
      <c r="EEY57" s="218"/>
      <c r="EEZ57" s="218"/>
      <c r="EFA57" s="218"/>
      <c r="EFB57" s="218"/>
      <c r="EFC57" s="218"/>
      <c r="EFD57" s="218"/>
      <c r="EFE57" s="218"/>
      <c r="EFF57" s="218"/>
      <c r="EFG57" s="218"/>
      <c r="EFH57" s="218"/>
      <c r="EFI57" s="218"/>
      <c r="EFJ57" s="218"/>
      <c r="EFK57" s="218"/>
      <c r="EFL57" s="218"/>
      <c r="EFM57" s="218"/>
      <c r="EFN57" s="218"/>
      <c r="EFO57" s="218"/>
      <c r="EFP57" s="218"/>
      <c r="EFQ57" s="218"/>
      <c r="EFR57" s="218"/>
      <c r="EFS57" s="218"/>
      <c r="EFT57" s="218"/>
      <c r="EFU57" s="218"/>
      <c r="EFV57" s="218"/>
      <c r="EFW57" s="218"/>
      <c r="EFX57" s="218"/>
      <c r="EFY57" s="218"/>
      <c r="EFZ57" s="218"/>
      <c r="EGA57" s="218"/>
      <c r="EGB57" s="218"/>
      <c r="EGC57" s="218"/>
      <c r="EGD57" s="218"/>
      <c r="EGE57" s="218"/>
      <c r="EGF57" s="218"/>
      <c r="EGG57" s="218"/>
      <c r="EGH57" s="218"/>
      <c r="EGI57" s="218"/>
      <c r="EGJ57" s="218"/>
      <c r="EGK57" s="218"/>
      <c r="EGL57" s="218"/>
      <c r="EGM57" s="218"/>
      <c r="EGN57" s="218"/>
      <c r="EGO57" s="218"/>
      <c r="EGP57" s="218"/>
      <c r="EGQ57" s="218"/>
      <c r="EGR57" s="218"/>
      <c r="EGS57" s="218"/>
      <c r="EGT57" s="218"/>
      <c r="EGU57" s="218"/>
      <c r="EGV57" s="218"/>
      <c r="EGW57" s="218"/>
      <c r="EGX57" s="218"/>
      <c r="EGY57" s="218"/>
      <c r="EGZ57" s="218"/>
      <c r="EHA57" s="218"/>
      <c r="EHB57" s="218"/>
      <c r="EHC57" s="218"/>
      <c r="EHD57" s="218"/>
      <c r="EHE57" s="218"/>
      <c r="EHF57" s="218"/>
      <c r="EHG57" s="218"/>
      <c r="EHH57" s="218"/>
      <c r="EHI57" s="218"/>
      <c r="EHJ57" s="218"/>
      <c r="EHK57" s="218"/>
      <c r="EHL57" s="218"/>
      <c r="EHM57" s="218"/>
      <c r="EHN57" s="218"/>
      <c r="EHO57" s="218"/>
      <c r="EHP57" s="218"/>
      <c r="EHQ57" s="218"/>
      <c r="EHR57" s="218"/>
      <c r="EHS57" s="218"/>
      <c r="EHT57" s="218"/>
      <c r="EHU57" s="218"/>
      <c r="EHV57" s="218"/>
      <c r="EHW57" s="218"/>
      <c r="EHX57" s="218"/>
      <c r="EHY57" s="218"/>
      <c r="EHZ57" s="218"/>
      <c r="EIA57" s="218"/>
      <c r="EIB57" s="218"/>
      <c r="EIC57" s="218"/>
      <c r="EID57" s="218"/>
      <c r="EIE57" s="218"/>
      <c r="EIF57" s="218"/>
      <c r="EIG57" s="218"/>
      <c r="EIH57" s="218"/>
      <c r="EII57" s="218"/>
      <c r="EIJ57" s="218"/>
      <c r="EIK57" s="218"/>
      <c r="EIL57" s="218"/>
      <c r="EIM57" s="218"/>
      <c r="EIN57" s="218"/>
      <c r="EIO57" s="218"/>
      <c r="EIP57" s="218"/>
      <c r="EIQ57" s="218"/>
      <c r="EIR57" s="218"/>
      <c r="EIS57" s="218"/>
      <c r="EIT57" s="218"/>
      <c r="EIU57" s="218"/>
      <c r="EIV57" s="218"/>
      <c r="EIW57" s="218"/>
      <c r="EIX57" s="218"/>
      <c r="EIY57" s="218"/>
      <c r="EIZ57" s="218"/>
      <c r="EJA57" s="218"/>
      <c r="EJB57" s="218"/>
      <c r="EJC57" s="218"/>
      <c r="EJD57" s="218"/>
      <c r="EJE57" s="218"/>
      <c r="EJF57" s="218"/>
      <c r="EJG57" s="218"/>
      <c r="EJH57" s="218"/>
      <c r="EJI57" s="218"/>
      <c r="EJJ57" s="218"/>
      <c r="EJK57" s="218"/>
      <c r="EJL57" s="218"/>
      <c r="EJM57" s="218"/>
      <c r="EJN57" s="218"/>
      <c r="EJO57" s="218"/>
      <c r="EJP57" s="218"/>
      <c r="EJQ57" s="218"/>
      <c r="EJR57" s="218"/>
      <c r="EJS57" s="218"/>
      <c r="EJT57" s="218"/>
      <c r="EJU57" s="218"/>
      <c r="EJV57" s="218"/>
      <c r="EJW57" s="218"/>
      <c r="EJX57" s="218"/>
      <c r="EJY57" s="218"/>
      <c r="EJZ57" s="218"/>
      <c r="EKA57" s="218"/>
      <c r="EKB57" s="218"/>
      <c r="EKC57" s="218"/>
      <c r="EKD57" s="218"/>
      <c r="EKE57" s="218"/>
      <c r="EKF57" s="218"/>
      <c r="EKG57" s="218"/>
      <c r="EKH57" s="218"/>
      <c r="EKI57" s="218"/>
      <c r="EKJ57" s="218"/>
      <c r="EKK57" s="218"/>
      <c r="EKL57" s="218"/>
      <c r="EKM57" s="218"/>
      <c r="EKN57" s="218"/>
      <c r="EKO57" s="218"/>
      <c r="EKP57" s="218"/>
      <c r="EKQ57" s="218"/>
      <c r="EKR57" s="218"/>
      <c r="EKS57" s="218"/>
      <c r="EKT57" s="218"/>
      <c r="EKU57" s="218"/>
      <c r="EKV57" s="218"/>
      <c r="EKW57" s="218"/>
      <c r="EKX57" s="218"/>
      <c r="EKY57" s="218"/>
      <c r="EKZ57" s="218"/>
      <c r="ELA57" s="218"/>
      <c r="ELB57" s="218"/>
      <c r="ELC57" s="218"/>
      <c r="ELD57" s="218"/>
      <c r="ELE57" s="218"/>
      <c r="ELF57" s="218"/>
      <c r="ELG57" s="218"/>
      <c r="ELH57" s="218"/>
      <c r="ELI57" s="218"/>
      <c r="ELJ57" s="218"/>
      <c r="ELK57" s="218"/>
      <c r="ELL57" s="218"/>
      <c r="ELM57" s="218"/>
      <c r="ELN57" s="218"/>
      <c r="ELO57" s="218"/>
      <c r="ELP57" s="218"/>
      <c r="ELQ57" s="218"/>
      <c r="ELR57" s="218"/>
      <c r="ELS57" s="218"/>
      <c r="ELT57" s="218"/>
      <c r="ELU57" s="218"/>
      <c r="ELV57" s="218"/>
      <c r="ELW57" s="218"/>
      <c r="ELX57" s="218"/>
      <c r="ELY57" s="218"/>
      <c r="ELZ57" s="218"/>
      <c r="EMA57" s="218"/>
      <c r="EMB57" s="218"/>
      <c r="EMC57" s="218"/>
      <c r="EMD57" s="218"/>
      <c r="EME57" s="218"/>
      <c r="EMF57" s="218"/>
      <c r="EMG57" s="218"/>
      <c r="EMH57" s="218"/>
      <c r="EMI57" s="218"/>
      <c r="EMJ57" s="218"/>
      <c r="EMK57" s="218"/>
      <c r="EML57" s="218"/>
      <c r="EMM57" s="218"/>
      <c r="EMN57" s="218"/>
      <c r="EMO57" s="218"/>
      <c r="EMP57" s="218"/>
      <c r="EMQ57" s="218"/>
      <c r="EMR57" s="218"/>
      <c r="EMS57" s="218"/>
      <c r="EMT57" s="218"/>
      <c r="EMU57" s="218"/>
      <c r="EMV57" s="218"/>
      <c r="EMW57" s="218"/>
      <c r="EMX57" s="218"/>
      <c r="EMY57" s="218"/>
      <c r="EMZ57" s="218"/>
      <c r="ENA57" s="218"/>
      <c r="ENB57" s="218"/>
      <c r="ENC57" s="218"/>
      <c r="END57" s="218"/>
      <c r="ENE57" s="218"/>
      <c r="ENF57" s="218"/>
      <c r="ENG57" s="218"/>
      <c r="ENH57" s="218"/>
      <c r="ENI57" s="218"/>
      <c r="ENJ57" s="218"/>
      <c r="ENK57" s="218"/>
      <c r="ENL57" s="218"/>
      <c r="ENM57" s="218"/>
      <c r="ENN57" s="218"/>
      <c r="ENO57" s="218"/>
      <c r="ENP57" s="218"/>
      <c r="ENQ57" s="218"/>
      <c r="ENR57" s="218"/>
      <c r="ENS57" s="218"/>
      <c r="ENT57" s="218"/>
      <c r="ENU57" s="218"/>
      <c r="ENV57" s="218"/>
      <c r="ENW57" s="218"/>
      <c r="ENX57" s="218"/>
      <c r="ENY57" s="218"/>
      <c r="ENZ57" s="218"/>
      <c r="EOA57" s="218"/>
      <c r="EOB57" s="218"/>
      <c r="EOC57" s="218"/>
      <c r="EOD57" s="218"/>
      <c r="EOE57" s="218"/>
      <c r="EOF57" s="218"/>
      <c r="EOG57" s="218"/>
      <c r="EOH57" s="218"/>
      <c r="EOI57" s="218"/>
      <c r="EOJ57" s="218"/>
      <c r="EOK57" s="218"/>
      <c r="EOL57" s="218"/>
      <c r="EOM57" s="218"/>
      <c r="EON57" s="218"/>
      <c r="EOO57" s="218"/>
      <c r="EOP57" s="218"/>
      <c r="EOQ57" s="218"/>
      <c r="EOR57" s="218"/>
      <c r="EOS57" s="218"/>
      <c r="EOT57" s="218"/>
      <c r="EOU57" s="218"/>
      <c r="EOV57" s="218"/>
      <c r="EOW57" s="218"/>
      <c r="EOX57" s="218"/>
      <c r="EOY57" s="218"/>
      <c r="EOZ57" s="218"/>
      <c r="EPA57" s="218"/>
      <c r="EPB57" s="218"/>
      <c r="EPC57" s="218"/>
      <c r="EPD57" s="218"/>
      <c r="EPE57" s="218"/>
      <c r="EPF57" s="218"/>
      <c r="EPG57" s="218"/>
      <c r="EPH57" s="218"/>
      <c r="EPI57" s="218"/>
      <c r="EPJ57" s="218"/>
      <c r="EPK57" s="218"/>
      <c r="EPL57" s="218"/>
      <c r="EPM57" s="218"/>
      <c r="EPN57" s="218"/>
      <c r="EPO57" s="218"/>
      <c r="EPP57" s="218"/>
      <c r="EPQ57" s="218"/>
      <c r="EPR57" s="218"/>
      <c r="EPS57" s="218"/>
      <c r="EPT57" s="218"/>
      <c r="EPU57" s="218"/>
      <c r="EPV57" s="218"/>
      <c r="EPW57" s="218"/>
      <c r="EPX57" s="218"/>
      <c r="EPY57" s="218"/>
      <c r="EPZ57" s="218"/>
      <c r="EQA57" s="218"/>
      <c r="EQB57" s="218"/>
      <c r="EQC57" s="218"/>
      <c r="EQD57" s="218"/>
      <c r="EQE57" s="218"/>
      <c r="EQF57" s="218"/>
      <c r="EQG57" s="218"/>
      <c r="EQH57" s="218"/>
      <c r="EQI57" s="218"/>
      <c r="EQJ57" s="218"/>
      <c r="EQK57" s="218"/>
      <c r="EQL57" s="218"/>
      <c r="EQM57" s="218"/>
      <c r="EQN57" s="218"/>
      <c r="EQO57" s="218"/>
      <c r="EQP57" s="218"/>
      <c r="EQQ57" s="218"/>
      <c r="EQR57" s="218"/>
      <c r="EQS57" s="218"/>
      <c r="EQT57" s="218"/>
      <c r="EQU57" s="218"/>
      <c r="EQV57" s="218"/>
      <c r="EQW57" s="218"/>
      <c r="EQX57" s="218"/>
      <c r="EQY57" s="218"/>
      <c r="EQZ57" s="218"/>
      <c r="ERA57" s="218"/>
      <c r="ERB57" s="218"/>
      <c r="ERC57" s="218"/>
      <c r="ERD57" s="218"/>
      <c r="ERE57" s="218"/>
      <c r="ERF57" s="218"/>
      <c r="ERG57" s="218"/>
      <c r="ERH57" s="218"/>
      <c r="ERI57" s="218"/>
      <c r="ERJ57" s="218"/>
      <c r="ERK57" s="218"/>
      <c r="ERL57" s="218"/>
      <c r="ERM57" s="218"/>
      <c r="ERN57" s="218"/>
      <c r="ERO57" s="218"/>
      <c r="ERP57" s="218"/>
      <c r="ERQ57" s="218"/>
      <c r="ERR57" s="218"/>
      <c r="ERS57" s="218"/>
      <c r="ERT57" s="218"/>
      <c r="ERU57" s="218"/>
      <c r="ERV57" s="218"/>
      <c r="ERW57" s="218"/>
      <c r="ERX57" s="218"/>
      <c r="ERY57" s="218"/>
      <c r="ERZ57" s="218"/>
      <c r="ESA57" s="218"/>
      <c r="ESB57" s="218"/>
      <c r="ESC57" s="218"/>
      <c r="ESD57" s="218"/>
      <c r="ESE57" s="218"/>
      <c r="ESF57" s="218"/>
      <c r="ESG57" s="218"/>
      <c r="ESH57" s="218"/>
      <c r="ESI57" s="218"/>
      <c r="ESJ57" s="218"/>
      <c r="ESK57" s="218"/>
      <c r="ESL57" s="218"/>
      <c r="ESM57" s="218"/>
      <c r="ESN57" s="218"/>
      <c r="ESO57" s="218"/>
      <c r="ESP57" s="218"/>
      <c r="ESQ57" s="218"/>
      <c r="ESR57" s="218"/>
      <c r="ESS57" s="218"/>
      <c r="EST57" s="218"/>
      <c r="ESU57" s="218"/>
      <c r="ESV57" s="218"/>
      <c r="ESW57" s="218"/>
      <c r="ESX57" s="218"/>
      <c r="ESY57" s="218"/>
      <c r="ESZ57" s="218"/>
      <c r="ETA57" s="218"/>
      <c r="ETB57" s="218"/>
      <c r="ETC57" s="218"/>
      <c r="ETD57" s="218"/>
      <c r="ETE57" s="218"/>
      <c r="ETF57" s="218"/>
      <c r="ETG57" s="218"/>
      <c r="ETH57" s="218"/>
      <c r="ETI57" s="218"/>
      <c r="ETJ57" s="218"/>
      <c r="ETK57" s="218"/>
      <c r="ETL57" s="218"/>
      <c r="ETM57" s="218"/>
      <c r="ETN57" s="218"/>
      <c r="ETO57" s="218"/>
      <c r="ETP57" s="218"/>
      <c r="ETQ57" s="218"/>
      <c r="ETR57" s="218"/>
      <c r="ETS57" s="218"/>
      <c r="ETT57" s="218"/>
      <c r="ETU57" s="218"/>
      <c r="ETV57" s="218"/>
      <c r="ETW57" s="218"/>
      <c r="ETX57" s="218"/>
      <c r="ETY57" s="218"/>
      <c r="ETZ57" s="218"/>
      <c r="EUA57" s="218"/>
      <c r="EUB57" s="218"/>
      <c r="EUC57" s="218"/>
      <c r="EUD57" s="218"/>
      <c r="EUE57" s="218"/>
      <c r="EUF57" s="218"/>
      <c r="EUG57" s="218"/>
      <c r="EUH57" s="218"/>
      <c r="EUI57" s="218"/>
      <c r="EUJ57" s="218"/>
      <c r="EUK57" s="218"/>
      <c r="EUL57" s="218"/>
      <c r="EUM57" s="218"/>
      <c r="EUN57" s="218"/>
      <c r="EUO57" s="218"/>
      <c r="EUP57" s="218"/>
      <c r="EUQ57" s="218"/>
      <c r="EUR57" s="218"/>
      <c r="EUS57" s="218"/>
      <c r="EUT57" s="218"/>
      <c r="EUU57" s="218"/>
      <c r="EUV57" s="218"/>
      <c r="EUW57" s="218"/>
      <c r="EUX57" s="218"/>
      <c r="EUY57" s="218"/>
      <c r="EUZ57" s="218"/>
      <c r="EVA57" s="218"/>
      <c r="EVB57" s="218"/>
      <c r="EVC57" s="218"/>
      <c r="EVD57" s="218"/>
      <c r="EVE57" s="218"/>
      <c r="EVF57" s="218"/>
      <c r="EVG57" s="218"/>
      <c r="EVH57" s="218"/>
      <c r="EVI57" s="218"/>
      <c r="EVJ57" s="218"/>
      <c r="EVK57" s="218"/>
      <c r="EVL57" s="218"/>
      <c r="EVM57" s="218"/>
      <c r="EVN57" s="218"/>
      <c r="EVO57" s="218"/>
      <c r="EVP57" s="218"/>
      <c r="EVQ57" s="218"/>
      <c r="EVR57" s="218"/>
      <c r="EVS57" s="218"/>
      <c r="EVT57" s="218"/>
      <c r="EVU57" s="218"/>
      <c r="EVV57" s="218"/>
      <c r="EVW57" s="218"/>
      <c r="EVX57" s="218"/>
      <c r="EVY57" s="218"/>
      <c r="EVZ57" s="218"/>
      <c r="EWA57" s="218"/>
      <c r="EWB57" s="218"/>
      <c r="EWC57" s="218"/>
      <c r="EWD57" s="218"/>
      <c r="EWE57" s="218"/>
      <c r="EWF57" s="218"/>
      <c r="EWG57" s="218"/>
      <c r="EWH57" s="218"/>
      <c r="EWI57" s="218"/>
      <c r="EWJ57" s="218"/>
      <c r="EWK57" s="218"/>
      <c r="EWL57" s="218"/>
      <c r="EWM57" s="218"/>
      <c r="EWN57" s="218"/>
      <c r="EWO57" s="218"/>
      <c r="EWP57" s="218"/>
      <c r="EWQ57" s="218"/>
      <c r="EWR57" s="218"/>
      <c r="EWS57" s="218"/>
      <c r="EWT57" s="218"/>
      <c r="EWU57" s="218"/>
      <c r="EWV57" s="218"/>
      <c r="EWW57" s="218"/>
      <c r="EWX57" s="218"/>
      <c r="EWY57" s="218"/>
      <c r="EWZ57" s="218"/>
      <c r="EXA57" s="218"/>
      <c r="EXB57" s="218"/>
      <c r="EXC57" s="218"/>
      <c r="EXD57" s="218"/>
      <c r="EXE57" s="218"/>
      <c r="EXF57" s="218"/>
      <c r="EXG57" s="218"/>
      <c r="EXH57" s="218"/>
      <c r="EXI57" s="218"/>
      <c r="EXJ57" s="218"/>
      <c r="EXK57" s="218"/>
      <c r="EXL57" s="218"/>
      <c r="EXM57" s="218"/>
      <c r="EXN57" s="218"/>
      <c r="EXO57" s="218"/>
      <c r="EXP57" s="218"/>
      <c r="EXQ57" s="218"/>
      <c r="EXR57" s="218"/>
      <c r="EXS57" s="218"/>
      <c r="EXT57" s="218"/>
      <c r="EXU57" s="218"/>
      <c r="EXV57" s="218"/>
      <c r="EXW57" s="218"/>
      <c r="EXX57" s="218"/>
      <c r="EXY57" s="218"/>
      <c r="EXZ57" s="218"/>
      <c r="EYA57" s="218"/>
      <c r="EYB57" s="218"/>
      <c r="EYC57" s="218"/>
      <c r="EYD57" s="218"/>
      <c r="EYE57" s="218"/>
      <c r="EYF57" s="218"/>
      <c r="EYG57" s="218"/>
      <c r="EYH57" s="218"/>
      <c r="EYI57" s="218"/>
      <c r="EYJ57" s="218"/>
      <c r="EYK57" s="218"/>
      <c r="EYL57" s="218"/>
      <c r="EYM57" s="218"/>
      <c r="EYN57" s="218"/>
      <c r="EYO57" s="218"/>
      <c r="EYP57" s="218"/>
      <c r="EYQ57" s="218"/>
      <c r="EYR57" s="218"/>
      <c r="EYS57" s="218"/>
      <c r="EYT57" s="218"/>
      <c r="EYU57" s="218"/>
      <c r="EYV57" s="218"/>
      <c r="EYW57" s="218"/>
      <c r="EYX57" s="218"/>
      <c r="EYY57" s="218"/>
      <c r="EYZ57" s="218"/>
      <c r="EZA57" s="218"/>
      <c r="EZB57" s="218"/>
      <c r="EZC57" s="218"/>
      <c r="EZD57" s="218"/>
      <c r="EZE57" s="218"/>
      <c r="EZF57" s="218"/>
      <c r="EZG57" s="218"/>
      <c r="EZH57" s="218"/>
      <c r="EZI57" s="218"/>
      <c r="EZJ57" s="218"/>
      <c r="EZK57" s="218"/>
      <c r="EZL57" s="218"/>
      <c r="EZM57" s="218"/>
      <c r="EZN57" s="218"/>
      <c r="EZO57" s="218"/>
      <c r="EZP57" s="218"/>
      <c r="EZQ57" s="218"/>
      <c r="EZR57" s="218"/>
      <c r="EZS57" s="218"/>
      <c r="EZT57" s="218"/>
      <c r="EZU57" s="218"/>
      <c r="EZV57" s="218"/>
      <c r="EZW57" s="218"/>
      <c r="EZX57" s="218"/>
      <c r="EZY57" s="218"/>
      <c r="EZZ57" s="218"/>
      <c r="FAA57" s="218"/>
      <c r="FAB57" s="218"/>
      <c r="FAC57" s="218"/>
      <c r="FAD57" s="218"/>
      <c r="FAE57" s="218"/>
      <c r="FAF57" s="218"/>
      <c r="FAG57" s="218"/>
      <c r="FAH57" s="218"/>
      <c r="FAI57" s="218"/>
      <c r="FAJ57" s="218"/>
      <c r="FAK57" s="218"/>
      <c r="FAL57" s="218"/>
      <c r="FAM57" s="218"/>
      <c r="FAN57" s="218"/>
      <c r="FAO57" s="218"/>
      <c r="FAP57" s="218"/>
      <c r="FAQ57" s="218"/>
      <c r="FAR57" s="218"/>
      <c r="FAS57" s="218"/>
      <c r="FAT57" s="218"/>
      <c r="FAU57" s="218"/>
      <c r="FAV57" s="218"/>
      <c r="FAW57" s="218"/>
      <c r="FAX57" s="218"/>
      <c r="FAY57" s="218"/>
      <c r="FAZ57" s="218"/>
      <c r="FBA57" s="218"/>
      <c r="FBB57" s="218"/>
      <c r="FBC57" s="218"/>
      <c r="FBD57" s="218"/>
      <c r="FBE57" s="218"/>
      <c r="FBF57" s="218"/>
      <c r="FBG57" s="218"/>
      <c r="FBH57" s="218"/>
      <c r="FBI57" s="218"/>
      <c r="FBJ57" s="218"/>
      <c r="FBK57" s="218"/>
      <c r="FBL57" s="218"/>
      <c r="FBM57" s="218"/>
      <c r="FBN57" s="218"/>
      <c r="FBO57" s="218"/>
      <c r="FBP57" s="218"/>
      <c r="FBQ57" s="218"/>
      <c r="FBR57" s="218"/>
      <c r="FBS57" s="218"/>
      <c r="FBT57" s="218"/>
      <c r="FBU57" s="218"/>
      <c r="FBV57" s="218"/>
      <c r="FBW57" s="218"/>
      <c r="FBX57" s="218"/>
      <c r="FBY57" s="218"/>
      <c r="FBZ57" s="218"/>
      <c r="FCA57" s="218"/>
      <c r="FCB57" s="218"/>
      <c r="FCC57" s="218"/>
      <c r="FCD57" s="218"/>
      <c r="FCE57" s="218"/>
      <c r="FCF57" s="218"/>
      <c r="FCG57" s="218"/>
      <c r="FCH57" s="218"/>
      <c r="FCI57" s="218"/>
      <c r="FCJ57" s="218"/>
      <c r="FCK57" s="218"/>
      <c r="FCL57" s="218"/>
      <c r="FCM57" s="218"/>
      <c r="FCN57" s="218"/>
      <c r="FCO57" s="218"/>
      <c r="FCP57" s="218"/>
      <c r="FCQ57" s="218"/>
      <c r="FCR57" s="218"/>
      <c r="FCS57" s="218"/>
      <c r="FCT57" s="218"/>
      <c r="FCU57" s="218"/>
      <c r="FCV57" s="218"/>
      <c r="FCW57" s="218"/>
      <c r="FCX57" s="218"/>
      <c r="FCY57" s="218"/>
      <c r="FCZ57" s="218"/>
      <c r="FDA57" s="218"/>
      <c r="FDB57" s="218"/>
      <c r="FDC57" s="218"/>
      <c r="FDD57" s="218"/>
      <c r="FDE57" s="218"/>
      <c r="FDF57" s="218"/>
      <c r="FDG57" s="218"/>
      <c r="FDH57" s="218"/>
      <c r="FDI57" s="218"/>
      <c r="FDJ57" s="218"/>
      <c r="FDK57" s="218"/>
      <c r="FDL57" s="218"/>
      <c r="FDM57" s="218"/>
      <c r="FDN57" s="218"/>
      <c r="FDO57" s="218"/>
      <c r="FDP57" s="218"/>
      <c r="FDQ57" s="218"/>
      <c r="FDR57" s="218"/>
      <c r="FDS57" s="218"/>
      <c r="FDT57" s="218"/>
      <c r="FDU57" s="218"/>
      <c r="FDV57" s="218"/>
      <c r="FDW57" s="218"/>
      <c r="FDX57" s="218"/>
      <c r="FDY57" s="218"/>
      <c r="FDZ57" s="218"/>
      <c r="FEA57" s="218"/>
      <c r="FEB57" s="218"/>
      <c r="FEC57" s="218"/>
      <c r="FED57" s="218"/>
      <c r="FEE57" s="218"/>
      <c r="FEF57" s="218"/>
      <c r="FEG57" s="218"/>
      <c r="FEH57" s="218"/>
      <c r="FEI57" s="218"/>
      <c r="FEJ57" s="218"/>
      <c r="FEK57" s="218"/>
      <c r="FEL57" s="218"/>
      <c r="FEM57" s="218"/>
      <c r="FEN57" s="218"/>
      <c r="FEO57" s="218"/>
      <c r="FEP57" s="218"/>
      <c r="FEQ57" s="218"/>
      <c r="FER57" s="218"/>
      <c r="FES57" s="218"/>
      <c r="FET57" s="218"/>
      <c r="FEU57" s="218"/>
      <c r="FEV57" s="218"/>
      <c r="FEW57" s="218"/>
      <c r="FEX57" s="218"/>
      <c r="FEY57" s="218"/>
      <c r="FEZ57" s="218"/>
      <c r="FFA57" s="218"/>
      <c r="FFB57" s="218"/>
      <c r="FFC57" s="218"/>
      <c r="FFD57" s="218"/>
      <c r="FFE57" s="218"/>
      <c r="FFF57" s="218"/>
      <c r="FFG57" s="218"/>
      <c r="FFH57" s="218"/>
      <c r="FFI57" s="218"/>
      <c r="FFJ57" s="218"/>
      <c r="FFK57" s="218"/>
      <c r="FFL57" s="218"/>
      <c r="FFM57" s="218"/>
      <c r="FFN57" s="218"/>
      <c r="FFO57" s="218"/>
      <c r="FFP57" s="218"/>
      <c r="FFQ57" s="218"/>
      <c r="FFR57" s="218"/>
      <c r="FFS57" s="218"/>
      <c r="FFT57" s="218"/>
      <c r="FFU57" s="218"/>
      <c r="FFV57" s="218"/>
      <c r="FFW57" s="218"/>
      <c r="FFX57" s="218"/>
      <c r="FFY57" s="218"/>
      <c r="FFZ57" s="218"/>
      <c r="FGA57" s="218"/>
      <c r="FGB57" s="218"/>
      <c r="FGC57" s="218"/>
      <c r="FGD57" s="218"/>
      <c r="FGE57" s="218"/>
      <c r="FGF57" s="218"/>
      <c r="FGG57" s="218"/>
      <c r="FGH57" s="218"/>
      <c r="FGI57" s="218"/>
      <c r="FGJ57" s="218"/>
      <c r="FGK57" s="218"/>
      <c r="FGL57" s="218"/>
      <c r="FGM57" s="218"/>
      <c r="FGN57" s="218"/>
      <c r="FGO57" s="218"/>
      <c r="FGP57" s="218"/>
      <c r="FGQ57" s="218"/>
      <c r="FGR57" s="218"/>
      <c r="FGS57" s="218"/>
      <c r="FGT57" s="218"/>
      <c r="FGU57" s="218"/>
      <c r="FGV57" s="218"/>
      <c r="FGW57" s="218"/>
      <c r="FGX57" s="218"/>
      <c r="FGY57" s="218"/>
      <c r="FGZ57" s="218"/>
      <c r="FHA57" s="218"/>
      <c r="FHB57" s="218"/>
      <c r="FHC57" s="218"/>
      <c r="FHD57" s="218"/>
      <c r="FHE57" s="218"/>
      <c r="FHF57" s="218"/>
      <c r="FHG57" s="218"/>
      <c r="FHH57" s="218"/>
      <c r="FHI57" s="218"/>
      <c r="FHJ57" s="218"/>
      <c r="FHK57" s="218"/>
      <c r="FHL57" s="218"/>
      <c r="FHM57" s="218"/>
      <c r="FHN57" s="218"/>
      <c r="FHO57" s="218"/>
      <c r="FHP57" s="218"/>
      <c r="FHQ57" s="218"/>
      <c r="FHR57" s="218"/>
      <c r="FHS57" s="218"/>
      <c r="FHT57" s="218"/>
      <c r="FHU57" s="218"/>
      <c r="FHV57" s="218"/>
      <c r="FHW57" s="218"/>
      <c r="FHX57" s="218"/>
      <c r="FHY57" s="218"/>
      <c r="FHZ57" s="218"/>
      <c r="FIA57" s="218"/>
      <c r="FIB57" s="218"/>
      <c r="FIC57" s="218"/>
      <c r="FID57" s="218"/>
      <c r="FIE57" s="218"/>
      <c r="FIF57" s="218"/>
      <c r="FIG57" s="218"/>
      <c r="FIH57" s="218"/>
      <c r="FII57" s="218"/>
      <c r="FIJ57" s="218"/>
      <c r="FIK57" s="218"/>
      <c r="FIL57" s="218"/>
      <c r="FIM57" s="218"/>
      <c r="FIN57" s="218"/>
      <c r="FIO57" s="218"/>
      <c r="FIP57" s="218"/>
      <c r="FIQ57" s="218"/>
      <c r="FIR57" s="218"/>
      <c r="FIS57" s="218"/>
      <c r="FIT57" s="218"/>
      <c r="FIU57" s="218"/>
      <c r="FIV57" s="218"/>
      <c r="FIW57" s="218"/>
      <c r="FIX57" s="218"/>
      <c r="FIY57" s="218"/>
      <c r="FIZ57" s="218"/>
      <c r="FJA57" s="218"/>
      <c r="FJB57" s="218"/>
      <c r="FJC57" s="218"/>
      <c r="FJD57" s="218"/>
      <c r="FJE57" s="218"/>
      <c r="FJF57" s="218"/>
      <c r="FJG57" s="218"/>
      <c r="FJH57" s="218"/>
      <c r="FJI57" s="218"/>
      <c r="FJJ57" s="218"/>
      <c r="FJK57" s="218"/>
      <c r="FJL57" s="218"/>
      <c r="FJM57" s="218"/>
      <c r="FJN57" s="218"/>
      <c r="FJO57" s="218"/>
      <c r="FJP57" s="218"/>
      <c r="FJQ57" s="218"/>
      <c r="FJR57" s="218"/>
      <c r="FJS57" s="218"/>
      <c r="FJT57" s="218"/>
      <c r="FJU57" s="218"/>
      <c r="FJV57" s="218"/>
      <c r="FJW57" s="218"/>
      <c r="FJX57" s="218"/>
      <c r="FJY57" s="218"/>
      <c r="FJZ57" s="218"/>
      <c r="FKA57" s="218"/>
      <c r="FKB57" s="218"/>
      <c r="FKC57" s="218"/>
      <c r="FKD57" s="218"/>
      <c r="FKE57" s="218"/>
      <c r="FKF57" s="218"/>
      <c r="FKG57" s="218"/>
      <c r="FKH57" s="218"/>
      <c r="FKI57" s="218"/>
      <c r="FKJ57" s="218"/>
      <c r="FKK57" s="218"/>
      <c r="FKL57" s="218"/>
      <c r="FKM57" s="218"/>
      <c r="FKN57" s="218"/>
      <c r="FKO57" s="218"/>
      <c r="FKP57" s="218"/>
      <c r="FKQ57" s="218"/>
      <c r="FKR57" s="218"/>
      <c r="FKS57" s="218"/>
      <c r="FKT57" s="218"/>
      <c r="FKU57" s="218"/>
      <c r="FKV57" s="218"/>
      <c r="FKW57" s="218"/>
      <c r="FKX57" s="218"/>
      <c r="FKY57" s="218"/>
      <c r="FKZ57" s="218"/>
      <c r="FLA57" s="218"/>
      <c r="FLB57" s="218"/>
      <c r="FLC57" s="218"/>
      <c r="FLD57" s="218"/>
      <c r="FLE57" s="218"/>
      <c r="FLF57" s="218"/>
      <c r="FLG57" s="218"/>
      <c r="FLH57" s="218"/>
      <c r="FLI57" s="218"/>
      <c r="FLJ57" s="218"/>
      <c r="FLK57" s="218"/>
      <c r="FLL57" s="218"/>
      <c r="FLM57" s="218"/>
      <c r="FLN57" s="218"/>
      <c r="FLO57" s="218"/>
      <c r="FLP57" s="218"/>
      <c r="FLQ57" s="218"/>
      <c r="FLR57" s="218"/>
      <c r="FLS57" s="218"/>
      <c r="FLT57" s="218"/>
      <c r="FLU57" s="218"/>
      <c r="FLV57" s="218"/>
      <c r="FLW57" s="218"/>
      <c r="FLX57" s="218"/>
      <c r="FLY57" s="218"/>
      <c r="FLZ57" s="218"/>
      <c r="FMA57" s="218"/>
      <c r="FMB57" s="218"/>
      <c r="FMC57" s="218"/>
      <c r="FMD57" s="218"/>
      <c r="FME57" s="218"/>
      <c r="FMF57" s="218"/>
      <c r="FMG57" s="218"/>
      <c r="FMH57" s="218"/>
      <c r="FMI57" s="218"/>
      <c r="FMJ57" s="218"/>
      <c r="FMK57" s="218"/>
      <c r="FML57" s="218"/>
      <c r="FMM57" s="218"/>
      <c r="FMN57" s="218"/>
      <c r="FMO57" s="218"/>
      <c r="FMP57" s="218"/>
      <c r="FMQ57" s="218"/>
      <c r="FMR57" s="218"/>
      <c r="FMS57" s="218"/>
      <c r="FMT57" s="218"/>
      <c r="FMU57" s="218"/>
      <c r="FMV57" s="218"/>
      <c r="FMW57" s="218"/>
      <c r="FMX57" s="218"/>
      <c r="FMY57" s="218"/>
      <c r="FMZ57" s="218"/>
      <c r="FNA57" s="218"/>
      <c r="FNB57" s="218"/>
      <c r="FNC57" s="218"/>
      <c r="FND57" s="218"/>
      <c r="FNE57" s="218"/>
      <c r="FNF57" s="218"/>
      <c r="FNG57" s="218"/>
      <c r="FNH57" s="218"/>
      <c r="FNI57" s="218"/>
      <c r="FNJ57" s="218"/>
      <c r="FNK57" s="218"/>
      <c r="FNL57" s="218"/>
      <c r="FNM57" s="218"/>
      <c r="FNN57" s="218"/>
      <c r="FNO57" s="218"/>
      <c r="FNP57" s="218"/>
      <c r="FNQ57" s="218"/>
      <c r="FNR57" s="218"/>
      <c r="FNS57" s="218"/>
      <c r="FNT57" s="218"/>
      <c r="FNU57" s="218"/>
      <c r="FNV57" s="218"/>
      <c r="FNW57" s="218"/>
      <c r="FNX57" s="218"/>
      <c r="FNY57" s="218"/>
      <c r="FNZ57" s="218"/>
      <c r="FOA57" s="218"/>
      <c r="FOB57" s="218"/>
      <c r="FOC57" s="218"/>
      <c r="FOD57" s="218"/>
      <c r="FOE57" s="218"/>
      <c r="FOF57" s="218"/>
      <c r="FOG57" s="218"/>
      <c r="FOH57" s="218"/>
      <c r="FOI57" s="218"/>
      <c r="FOJ57" s="218"/>
      <c r="FOK57" s="218"/>
      <c r="FOL57" s="218"/>
      <c r="FOM57" s="218"/>
      <c r="FON57" s="218"/>
      <c r="FOO57" s="218"/>
      <c r="FOP57" s="218"/>
      <c r="FOQ57" s="218"/>
      <c r="FOR57" s="218"/>
      <c r="FOS57" s="218"/>
      <c r="FOT57" s="218"/>
      <c r="FOU57" s="218"/>
      <c r="FOV57" s="218"/>
      <c r="FOW57" s="218"/>
      <c r="FOX57" s="218"/>
      <c r="FOY57" s="218"/>
      <c r="FOZ57" s="218"/>
      <c r="FPA57" s="218"/>
      <c r="FPB57" s="218"/>
      <c r="FPC57" s="218"/>
      <c r="FPD57" s="218"/>
      <c r="FPE57" s="218"/>
      <c r="FPF57" s="218"/>
      <c r="FPG57" s="218"/>
      <c r="FPH57" s="218"/>
      <c r="FPI57" s="218"/>
      <c r="FPJ57" s="218"/>
      <c r="FPK57" s="218"/>
      <c r="FPL57" s="218"/>
      <c r="FPM57" s="218"/>
      <c r="FPN57" s="218"/>
      <c r="FPO57" s="218"/>
      <c r="FPP57" s="218"/>
      <c r="FPQ57" s="218"/>
      <c r="FPR57" s="218"/>
      <c r="FPS57" s="218"/>
      <c r="FPT57" s="218"/>
      <c r="FPU57" s="218"/>
      <c r="FPV57" s="218"/>
      <c r="FPW57" s="218"/>
      <c r="FPX57" s="218"/>
      <c r="FPY57" s="218"/>
      <c r="FPZ57" s="218"/>
      <c r="FQA57" s="218"/>
      <c r="FQB57" s="218"/>
      <c r="FQC57" s="218"/>
      <c r="FQD57" s="218"/>
      <c r="FQE57" s="218"/>
      <c r="FQF57" s="218"/>
      <c r="FQG57" s="218"/>
      <c r="FQH57" s="218"/>
      <c r="FQI57" s="218"/>
      <c r="FQJ57" s="218"/>
      <c r="FQK57" s="218"/>
      <c r="FQL57" s="218"/>
      <c r="FQM57" s="218"/>
      <c r="FQN57" s="218"/>
      <c r="FQO57" s="218"/>
      <c r="FQP57" s="218"/>
      <c r="FQQ57" s="218"/>
      <c r="FQR57" s="218"/>
      <c r="FQS57" s="218"/>
      <c r="FQT57" s="218"/>
      <c r="FQU57" s="218"/>
      <c r="FQV57" s="218"/>
      <c r="FQW57" s="218"/>
      <c r="FQX57" s="218"/>
      <c r="FQY57" s="218"/>
      <c r="FQZ57" s="218"/>
      <c r="FRA57" s="218"/>
      <c r="FRB57" s="218"/>
      <c r="FRC57" s="218"/>
      <c r="FRD57" s="218"/>
      <c r="FRE57" s="218"/>
      <c r="FRF57" s="218"/>
      <c r="FRG57" s="218"/>
      <c r="FRH57" s="218"/>
      <c r="FRI57" s="218"/>
      <c r="FRJ57" s="218"/>
      <c r="FRK57" s="218"/>
      <c r="FRL57" s="218"/>
      <c r="FRM57" s="218"/>
      <c r="FRN57" s="218"/>
      <c r="FRO57" s="218"/>
      <c r="FRP57" s="218"/>
      <c r="FRQ57" s="218"/>
      <c r="FRR57" s="218"/>
      <c r="FRS57" s="218"/>
      <c r="FRT57" s="218"/>
      <c r="FRU57" s="218"/>
      <c r="FRV57" s="218"/>
      <c r="FRW57" s="218"/>
      <c r="FRX57" s="218"/>
      <c r="FRY57" s="218"/>
      <c r="FRZ57" s="218"/>
      <c r="FSA57" s="218"/>
      <c r="FSB57" s="218"/>
      <c r="FSC57" s="218"/>
      <c r="FSD57" s="218"/>
      <c r="FSE57" s="218"/>
      <c r="FSF57" s="218"/>
      <c r="FSG57" s="218"/>
      <c r="FSH57" s="218"/>
      <c r="FSI57" s="218"/>
      <c r="FSJ57" s="218"/>
      <c r="FSK57" s="218"/>
      <c r="FSL57" s="218"/>
      <c r="FSM57" s="218"/>
      <c r="FSN57" s="218"/>
      <c r="FSO57" s="218"/>
      <c r="FSP57" s="218"/>
      <c r="FSQ57" s="218"/>
      <c r="FSR57" s="218"/>
      <c r="FSS57" s="218"/>
      <c r="FST57" s="218"/>
      <c r="FSU57" s="218"/>
      <c r="FSV57" s="218"/>
      <c r="FSW57" s="218"/>
      <c r="FSX57" s="218"/>
      <c r="FSY57" s="218"/>
      <c r="FSZ57" s="218"/>
      <c r="FTA57" s="218"/>
      <c r="FTB57" s="218"/>
      <c r="FTC57" s="218"/>
      <c r="FTD57" s="218"/>
      <c r="FTE57" s="218"/>
      <c r="FTF57" s="218"/>
      <c r="FTG57" s="218"/>
      <c r="FTH57" s="218"/>
      <c r="FTI57" s="218"/>
      <c r="FTJ57" s="218"/>
      <c r="FTK57" s="218"/>
      <c r="FTL57" s="218"/>
      <c r="FTM57" s="218"/>
      <c r="FTN57" s="218"/>
      <c r="FTO57" s="218"/>
      <c r="FTP57" s="218"/>
      <c r="FTQ57" s="218"/>
      <c r="FTR57" s="218"/>
      <c r="FTS57" s="218"/>
      <c r="FTT57" s="218"/>
      <c r="FTU57" s="218"/>
      <c r="FTV57" s="218"/>
      <c r="FTW57" s="218"/>
      <c r="FTX57" s="218"/>
      <c r="FTY57" s="218"/>
      <c r="FTZ57" s="218"/>
      <c r="FUA57" s="218"/>
      <c r="FUB57" s="218"/>
      <c r="FUC57" s="218"/>
      <c r="FUD57" s="218"/>
      <c r="FUE57" s="218"/>
      <c r="FUF57" s="218"/>
      <c r="FUG57" s="218"/>
      <c r="FUH57" s="218"/>
      <c r="FUI57" s="218"/>
      <c r="FUJ57" s="218"/>
      <c r="FUK57" s="218"/>
      <c r="FUL57" s="218"/>
      <c r="FUM57" s="218"/>
      <c r="FUN57" s="218"/>
      <c r="FUO57" s="218"/>
      <c r="FUP57" s="218"/>
      <c r="FUQ57" s="218"/>
      <c r="FUR57" s="218"/>
      <c r="FUS57" s="218"/>
      <c r="FUT57" s="218"/>
      <c r="FUU57" s="218"/>
      <c r="FUV57" s="218"/>
      <c r="FUW57" s="218"/>
      <c r="FUX57" s="218"/>
      <c r="FUY57" s="218"/>
      <c r="FUZ57" s="218"/>
      <c r="FVA57" s="218"/>
      <c r="FVB57" s="218"/>
      <c r="FVC57" s="218"/>
      <c r="FVD57" s="218"/>
      <c r="FVE57" s="218"/>
      <c r="FVF57" s="218"/>
      <c r="FVG57" s="218"/>
      <c r="FVH57" s="218"/>
      <c r="FVI57" s="218"/>
      <c r="FVJ57" s="218"/>
      <c r="FVK57" s="218"/>
      <c r="FVL57" s="218"/>
      <c r="FVM57" s="218"/>
      <c r="FVN57" s="218"/>
      <c r="FVO57" s="218"/>
      <c r="FVP57" s="218"/>
      <c r="FVQ57" s="218"/>
      <c r="FVR57" s="218"/>
      <c r="FVS57" s="218"/>
      <c r="FVT57" s="218"/>
      <c r="FVU57" s="218"/>
      <c r="FVV57" s="218"/>
      <c r="FVW57" s="218"/>
      <c r="FVX57" s="218"/>
      <c r="FVY57" s="218"/>
      <c r="FVZ57" s="218"/>
      <c r="FWA57" s="218"/>
      <c r="FWB57" s="218"/>
      <c r="FWC57" s="218"/>
      <c r="FWD57" s="218"/>
      <c r="FWE57" s="218"/>
      <c r="FWF57" s="218"/>
      <c r="FWG57" s="218"/>
      <c r="FWH57" s="218"/>
      <c r="FWI57" s="218"/>
      <c r="FWJ57" s="218"/>
      <c r="FWK57" s="218"/>
      <c r="FWL57" s="218"/>
      <c r="FWM57" s="218"/>
      <c r="FWN57" s="218"/>
      <c r="FWO57" s="218"/>
      <c r="FWP57" s="218"/>
      <c r="FWQ57" s="218"/>
      <c r="FWR57" s="218"/>
      <c r="FWS57" s="218"/>
      <c r="FWT57" s="218"/>
      <c r="FWU57" s="218"/>
      <c r="FWV57" s="218"/>
      <c r="FWW57" s="218"/>
      <c r="FWX57" s="218"/>
      <c r="FWY57" s="218"/>
      <c r="FWZ57" s="218"/>
      <c r="FXA57" s="218"/>
      <c r="FXB57" s="218"/>
      <c r="FXC57" s="218"/>
      <c r="FXD57" s="218"/>
      <c r="FXE57" s="218"/>
      <c r="FXF57" s="218"/>
      <c r="FXG57" s="218"/>
      <c r="FXH57" s="218"/>
      <c r="FXI57" s="218"/>
      <c r="FXJ57" s="218"/>
      <c r="FXK57" s="218"/>
      <c r="FXL57" s="218"/>
      <c r="FXM57" s="218"/>
      <c r="FXN57" s="218"/>
      <c r="FXO57" s="218"/>
      <c r="FXP57" s="218"/>
      <c r="FXQ57" s="218"/>
      <c r="FXR57" s="218"/>
      <c r="FXS57" s="218"/>
      <c r="FXT57" s="218"/>
      <c r="FXU57" s="218"/>
      <c r="FXV57" s="218"/>
      <c r="FXW57" s="218"/>
      <c r="FXX57" s="218"/>
      <c r="FXY57" s="218"/>
      <c r="FXZ57" s="218"/>
      <c r="FYA57" s="218"/>
      <c r="FYB57" s="218"/>
      <c r="FYC57" s="218"/>
      <c r="FYD57" s="218"/>
      <c r="FYE57" s="218"/>
      <c r="FYF57" s="218"/>
      <c r="FYG57" s="218"/>
      <c r="FYH57" s="218"/>
      <c r="FYI57" s="218"/>
      <c r="FYJ57" s="218"/>
      <c r="FYK57" s="218"/>
      <c r="FYL57" s="218"/>
      <c r="FYM57" s="218"/>
      <c r="FYN57" s="218"/>
      <c r="FYO57" s="218"/>
      <c r="FYP57" s="218"/>
      <c r="FYQ57" s="218"/>
      <c r="FYR57" s="218"/>
      <c r="FYS57" s="218"/>
      <c r="FYT57" s="218"/>
      <c r="FYU57" s="218"/>
      <c r="FYV57" s="218"/>
      <c r="FYW57" s="218"/>
      <c r="FYX57" s="218"/>
      <c r="FYY57" s="218"/>
      <c r="FYZ57" s="218"/>
      <c r="FZA57" s="218"/>
      <c r="FZB57" s="218"/>
      <c r="FZC57" s="218"/>
      <c r="FZD57" s="218"/>
      <c r="FZE57" s="218"/>
      <c r="FZF57" s="218"/>
      <c r="FZG57" s="218"/>
      <c r="FZH57" s="218"/>
      <c r="FZI57" s="218"/>
      <c r="FZJ57" s="218"/>
      <c r="FZK57" s="218"/>
      <c r="FZL57" s="218"/>
      <c r="FZM57" s="218"/>
      <c r="FZN57" s="218"/>
      <c r="FZO57" s="218"/>
      <c r="FZP57" s="218"/>
      <c r="FZQ57" s="218"/>
      <c r="FZR57" s="218"/>
      <c r="FZS57" s="218"/>
      <c r="FZT57" s="218"/>
      <c r="FZU57" s="218"/>
      <c r="FZV57" s="218"/>
      <c r="FZW57" s="218"/>
      <c r="FZX57" s="218"/>
      <c r="FZY57" s="218"/>
      <c r="FZZ57" s="218"/>
      <c r="GAA57" s="218"/>
      <c r="GAB57" s="218"/>
      <c r="GAC57" s="218"/>
      <c r="GAD57" s="218"/>
      <c r="GAE57" s="218"/>
      <c r="GAF57" s="218"/>
      <c r="GAG57" s="218"/>
      <c r="GAH57" s="218"/>
      <c r="GAI57" s="218"/>
      <c r="GAJ57" s="218"/>
      <c r="GAK57" s="218"/>
      <c r="GAL57" s="218"/>
      <c r="GAM57" s="218"/>
      <c r="GAN57" s="218"/>
      <c r="GAO57" s="218"/>
      <c r="GAP57" s="218"/>
      <c r="GAQ57" s="218"/>
      <c r="GAR57" s="218"/>
      <c r="GAS57" s="218"/>
      <c r="GAT57" s="218"/>
      <c r="GAU57" s="218"/>
      <c r="GAV57" s="218"/>
      <c r="GAW57" s="218"/>
      <c r="GAX57" s="218"/>
      <c r="GAY57" s="218"/>
      <c r="GAZ57" s="218"/>
      <c r="GBA57" s="218"/>
      <c r="GBB57" s="218"/>
      <c r="GBC57" s="218"/>
      <c r="GBD57" s="218"/>
      <c r="GBE57" s="218"/>
      <c r="GBF57" s="218"/>
      <c r="GBG57" s="218"/>
      <c r="GBH57" s="218"/>
      <c r="GBI57" s="218"/>
      <c r="GBJ57" s="218"/>
      <c r="GBK57" s="218"/>
      <c r="GBL57" s="218"/>
      <c r="GBM57" s="218"/>
      <c r="GBN57" s="218"/>
      <c r="GBO57" s="218"/>
      <c r="GBP57" s="218"/>
      <c r="GBQ57" s="218"/>
      <c r="GBR57" s="218"/>
      <c r="GBS57" s="218"/>
      <c r="GBT57" s="218"/>
      <c r="GBU57" s="218"/>
      <c r="GBV57" s="218"/>
      <c r="GBW57" s="218"/>
      <c r="GBX57" s="218"/>
      <c r="GBY57" s="218"/>
      <c r="GBZ57" s="218"/>
      <c r="GCA57" s="218"/>
      <c r="GCB57" s="218"/>
      <c r="GCC57" s="218"/>
      <c r="GCD57" s="218"/>
      <c r="GCE57" s="218"/>
      <c r="GCF57" s="218"/>
      <c r="GCG57" s="218"/>
      <c r="GCH57" s="218"/>
      <c r="GCI57" s="218"/>
      <c r="GCJ57" s="218"/>
      <c r="GCK57" s="218"/>
      <c r="GCL57" s="218"/>
      <c r="GCM57" s="218"/>
      <c r="GCN57" s="218"/>
      <c r="GCO57" s="218"/>
      <c r="GCP57" s="218"/>
      <c r="GCQ57" s="218"/>
      <c r="GCR57" s="218"/>
      <c r="GCS57" s="218"/>
      <c r="GCT57" s="218"/>
      <c r="GCU57" s="218"/>
      <c r="GCV57" s="218"/>
      <c r="GCW57" s="218"/>
      <c r="GCX57" s="218"/>
      <c r="GCY57" s="218"/>
      <c r="GCZ57" s="218"/>
      <c r="GDA57" s="218"/>
      <c r="GDB57" s="218"/>
      <c r="GDC57" s="218"/>
      <c r="GDD57" s="218"/>
      <c r="GDE57" s="218"/>
      <c r="GDF57" s="218"/>
      <c r="GDG57" s="218"/>
      <c r="GDH57" s="218"/>
      <c r="GDI57" s="218"/>
      <c r="GDJ57" s="218"/>
      <c r="GDK57" s="218"/>
      <c r="GDL57" s="218"/>
      <c r="GDM57" s="218"/>
      <c r="GDN57" s="218"/>
      <c r="GDO57" s="218"/>
      <c r="GDP57" s="218"/>
      <c r="GDQ57" s="218"/>
      <c r="GDR57" s="218"/>
      <c r="GDS57" s="218"/>
      <c r="GDT57" s="218"/>
      <c r="GDU57" s="218"/>
      <c r="GDV57" s="218"/>
      <c r="GDW57" s="218"/>
      <c r="GDX57" s="218"/>
      <c r="GDY57" s="218"/>
      <c r="GDZ57" s="218"/>
      <c r="GEA57" s="218"/>
      <c r="GEB57" s="218"/>
      <c r="GEC57" s="218"/>
      <c r="GED57" s="218"/>
      <c r="GEE57" s="218"/>
      <c r="GEF57" s="218"/>
      <c r="GEG57" s="218"/>
      <c r="GEH57" s="218"/>
      <c r="GEI57" s="218"/>
      <c r="GEJ57" s="218"/>
      <c r="GEK57" s="218"/>
      <c r="GEL57" s="218"/>
      <c r="GEM57" s="218"/>
      <c r="GEN57" s="218"/>
      <c r="GEO57" s="218"/>
      <c r="GEP57" s="218"/>
      <c r="GEQ57" s="218"/>
      <c r="GER57" s="218"/>
      <c r="GES57" s="218"/>
      <c r="GET57" s="218"/>
      <c r="GEU57" s="218"/>
      <c r="GEV57" s="218"/>
      <c r="GEW57" s="218"/>
      <c r="GEX57" s="218"/>
      <c r="GEY57" s="218"/>
      <c r="GEZ57" s="218"/>
      <c r="GFA57" s="218"/>
      <c r="GFB57" s="218"/>
      <c r="GFC57" s="218"/>
      <c r="GFD57" s="218"/>
      <c r="GFE57" s="218"/>
      <c r="GFF57" s="218"/>
      <c r="GFG57" s="218"/>
      <c r="GFH57" s="218"/>
      <c r="GFI57" s="218"/>
      <c r="GFJ57" s="218"/>
      <c r="GFK57" s="218"/>
      <c r="GFL57" s="218"/>
      <c r="GFM57" s="218"/>
      <c r="GFN57" s="218"/>
      <c r="GFO57" s="218"/>
      <c r="GFP57" s="218"/>
      <c r="GFQ57" s="218"/>
      <c r="GFR57" s="218"/>
      <c r="GFS57" s="218"/>
      <c r="GFT57" s="218"/>
      <c r="GFU57" s="218"/>
      <c r="GFV57" s="218"/>
      <c r="GFW57" s="218"/>
      <c r="GFX57" s="218"/>
      <c r="GFY57" s="218"/>
      <c r="GFZ57" s="218"/>
      <c r="GGA57" s="218"/>
      <c r="GGB57" s="218"/>
      <c r="GGC57" s="218"/>
      <c r="GGD57" s="218"/>
      <c r="GGE57" s="218"/>
      <c r="GGF57" s="218"/>
      <c r="GGG57" s="218"/>
      <c r="GGH57" s="218"/>
      <c r="GGI57" s="218"/>
      <c r="GGJ57" s="218"/>
      <c r="GGK57" s="218"/>
      <c r="GGL57" s="218"/>
      <c r="GGM57" s="218"/>
      <c r="GGN57" s="218"/>
      <c r="GGO57" s="218"/>
      <c r="GGP57" s="218"/>
      <c r="GGQ57" s="218"/>
      <c r="GGR57" s="218"/>
      <c r="GGS57" s="218"/>
      <c r="GGT57" s="218"/>
      <c r="GGU57" s="218"/>
      <c r="GGV57" s="218"/>
      <c r="GGW57" s="218"/>
      <c r="GGX57" s="218"/>
      <c r="GGY57" s="218"/>
      <c r="GGZ57" s="218"/>
      <c r="GHA57" s="218"/>
      <c r="GHB57" s="218"/>
      <c r="GHC57" s="218"/>
      <c r="GHD57" s="218"/>
      <c r="GHE57" s="218"/>
      <c r="GHF57" s="218"/>
      <c r="GHG57" s="218"/>
      <c r="GHH57" s="218"/>
      <c r="GHI57" s="218"/>
      <c r="GHJ57" s="218"/>
      <c r="GHK57" s="218"/>
      <c r="GHL57" s="218"/>
      <c r="GHM57" s="218"/>
      <c r="GHN57" s="218"/>
      <c r="GHO57" s="218"/>
      <c r="GHP57" s="218"/>
      <c r="GHQ57" s="218"/>
      <c r="GHR57" s="218"/>
      <c r="GHS57" s="218"/>
      <c r="GHT57" s="218"/>
      <c r="GHU57" s="218"/>
      <c r="GHV57" s="218"/>
      <c r="GHW57" s="218"/>
      <c r="GHX57" s="218"/>
      <c r="GHY57" s="218"/>
      <c r="GHZ57" s="218"/>
      <c r="GIA57" s="218"/>
      <c r="GIB57" s="218"/>
      <c r="GIC57" s="218"/>
      <c r="GID57" s="218"/>
      <c r="GIE57" s="218"/>
      <c r="GIF57" s="218"/>
      <c r="GIG57" s="218"/>
      <c r="GIH57" s="218"/>
      <c r="GII57" s="218"/>
      <c r="GIJ57" s="218"/>
      <c r="GIK57" s="218"/>
      <c r="GIL57" s="218"/>
      <c r="GIM57" s="218"/>
      <c r="GIN57" s="218"/>
      <c r="GIO57" s="218"/>
      <c r="GIP57" s="218"/>
      <c r="GIQ57" s="218"/>
      <c r="GIR57" s="218"/>
      <c r="GIS57" s="218"/>
      <c r="GIT57" s="218"/>
      <c r="GIU57" s="218"/>
      <c r="GIV57" s="218"/>
      <c r="GIW57" s="218"/>
      <c r="GIX57" s="218"/>
      <c r="GIY57" s="218"/>
      <c r="GIZ57" s="218"/>
      <c r="GJA57" s="218"/>
      <c r="GJB57" s="218"/>
      <c r="GJC57" s="218"/>
      <c r="GJD57" s="218"/>
      <c r="GJE57" s="218"/>
      <c r="GJF57" s="218"/>
      <c r="GJG57" s="218"/>
      <c r="GJH57" s="218"/>
      <c r="GJI57" s="218"/>
      <c r="GJJ57" s="218"/>
      <c r="GJK57" s="218"/>
      <c r="GJL57" s="218"/>
      <c r="GJM57" s="218"/>
      <c r="GJN57" s="218"/>
      <c r="GJO57" s="218"/>
      <c r="GJP57" s="218"/>
      <c r="GJQ57" s="218"/>
      <c r="GJR57" s="218"/>
      <c r="GJS57" s="218"/>
      <c r="GJT57" s="218"/>
      <c r="GJU57" s="218"/>
      <c r="GJV57" s="218"/>
      <c r="GJW57" s="218"/>
      <c r="GJX57" s="218"/>
      <c r="GJY57" s="218"/>
      <c r="GJZ57" s="218"/>
      <c r="GKA57" s="218"/>
      <c r="GKB57" s="218"/>
      <c r="GKC57" s="218"/>
      <c r="GKD57" s="218"/>
      <c r="GKE57" s="218"/>
      <c r="GKF57" s="218"/>
      <c r="GKG57" s="218"/>
      <c r="GKH57" s="218"/>
      <c r="GKI57" s="218"/>
      <c r="GKJ57" s="218"/>
      <c r="GKK57" s="218"/>
      <c r="GKL57" s="218"/>
      <c r="GKM57" s="218"/>
      <c r="GKN57" s="218"/>
      <c r="GKO57" s="218"/>
      <c r="GKP57" s="218"/>
      <c r="GKQ57" s="218"/>
      <c r="GKR57" s="218"/>
      <c r="GKS57" s="218"/>
      <c r="GKT57" s="218"/>
      <c r="GKU57" s="218"/>
      <c r="GKV57" s="218"/>
      <c r="GKW57" s="218"/>
      <c r="GKX57" s="218"/>
      <c r="GKY57" s="218"/>
      <c r="GKZ57" s="218"/>
      <c r="GLA57" s="218"/>
      <c r="GLB57" s="218"/>
      <c r="GLC57" s="218"/>
      <c r="GLD57" s="218"/>
      <c r="GLE57" s="218"/>
      <c r="GLF57" s="218"/>
      <c r="GLG57" s="218"/>
      <c r="GLH57" s="218"/>
      <c r="GLI57" s="218"/>
      <c r="GLJ57" s="218"/>
      <c r="GLK57" s="218"/>
      <c r="GLL57" s="218"/>
      <c r="GLM57" s="218"/>
      <c r="GLN57" s="218"/>
      <c r="GLO57" s="218"/>
      <c r="GLP57" s="218"/>
      <c r="GLQ57" s="218"/>
      <c r="GLR57" s="218"/>
      <c r="GLS57" s="218"/>
      <c r="GLT57" s="218"/>
      <c r="GLU57" s="218"/>
      <c r="GLV57" s="218"/>
      <c r="GLW57" s="218"/>
      <c r="GLX57" s="218"/>
      <c r="GLY57" s="218"/>
      <c r="GLZ57" s="218"/>
      <c r="GMA57" s="218"/>
      <c r="GMB57" s="218"/>
      <c r="GMC57" s="218"/>
      <c r="GMD57" s="218"/>
      <c r="GME57" s="218"/>
      <c r="GMF57" s="218"/>
      <c r="GMG57" s="218"/>
      <c r="GMH57" s="218"/>
      <c r="GMI57" s="218"/>
      <c r="GMJ57" s="218"/>
      <c r="GMK57" s="218"/>
      <c r="GML57" s="218"/>
      <c r="GMM57" s="218"/>
      <c r="GMN57" s="218"/>
      <c r="GMO57" s="218"/>
      <c r="GMP57" s="218"/>
      <c r="GMQ57" s="218"/>
      <c r="GMR57" s="218"/>
      <c r="GMS57" s="218"/>
      <c r="GMT57" s="218"/>
      <c r="GMU57" s="218"/>
      <c r="GMV57" s="218"/>
      <c r="GMW57" s="218"/>
      <c r="GMX57" s="218"/>
      <c r="GMY57" s="218"/>
      <c r="GMZ57" s="218"/>
      <c r="GNA57" s="218"/>
      <c r="GNB57" s="218"/>
      <c r="GNC57" s="218"/>
      <c r="GND57" s="218"/>
      <c r="GNE57" s="218"/>
      <c r="GNF57" s="218"/>
      <c r="GNG57" s="218"/>
      <c r="GNH57" s="218"/>
      <c r="GNI57" s="218"/>
      <c r="GNJ57" s="218"/>
      <c r="GNK57" s="218"/>
      <c r="GNL57" s="218"/>
      <c r="GNM57" s="218"/>
      <c r="GNN57" s="218"/>
      <c r="GNO57" s="218"/>
      <c r="GNP57" s="218"/>
      <c r="GNQ57" s="218"/>
      <c r="GNR57" s="218"/>
      <c r="GNS57" s="218"/>
      <c r="GNT57" s="218"/>
      <c r="GNU57" s="218"/>
      <c r="GNV57" s="218"/>
      <c r="GNW57" s="218"/>
      <c r="GNX57" s="218"/>
      <c r="GNY57" s="218"/>
      <c r="GNZ57" s="218"/>
      <c r="GOA57" s="218"/>
      <c r="GOB57" s="218"/>
      <c r="GOC57" s="218"/>
      <c r="GOD57" s="218"/>
      <c r="GOE57" s="218"/>
      <c r="GOF57" s="218"/>
      <c r="GOG57" s="218"/>
      <c r="GOH57" s="218"/>
      <c r="GOI57" s="218"/>
      <c r="GOJ57" s="218"/>
      <c r="GOK57" s="218"/>
      <c r="GOL57" s="218"/>
      <c r="GOM57" s="218"/>
      <c r="GON57" s="218"/>
      <c r="GOO57" s="218"/>
      <c r="GOP57" s="218"/>
      <c r="GOQ57" s="218"/>
      <c r="GOR57" s="218"/>
      <c r="GOS57" s="218"/>
      <c r="GOT57" s="218"/>
      <c r="GOU57" s="218"/>
      <c r="GOV57" s="218"/>
      <c r="GOW57" s="218"/>
      <c r="GOX57" s="218"/>
      <c r="GOY57" s="218"/>
      <c r="GOZ57" s="218"/>
      <c r="GPA57" s="218"/>
      <c r="GPB57" s="218"/>
      <c r="GPC57" s="218"/>
      <c r="GPD57" s="218"/>
      <c r="GPE57" s="218"/>
      <c r="GPF57" s="218"/>
      <c r="GPG57" s="218"/>
      <c r="GPH57" s="218"/>
      <c r="GPI57" s="218"/>
      <c r="GPJ57" s="218"/>
      <c r="GPK57" s="218"/>
      <c r="GPL57" s="218"/>
      <c r="GPM57" s="218"/>
      <c r="GPN57" s="218"/>
      <c r="GPO57" s="218"/>
      <c r="GPP57" s="218"/>
      <c r="GPQ57" s="218"/>
      <c r="GPR57" s="218"/>
      <c r="GPS57" s="218"/>
      <c r="GPT57" s="218"/>
      <c r="GPU57" s="218"/>
      <c r="GPV57" s="218"/>
      <c r="GPW57" s="218"/>
      <c r="GPX57" s="218"/>
      <c r="GPY57" s="218"/>
      <c r="GPZ57" s="218"/>
      <c r="GQA57" s="218"/>
      <c r="GQB57" s="218"/>
      <c r="GQC57" s="218"/>
      <c r="GQD57" s="218"/>
      <c r="GQE57" s="218"/>
      <c r="GQF57" s="218"/>
      <c r="GQG57" s="218"/>
      <c r="GQH57" s="218"/>
      <c r="GQI57" s="218"/>
      <c r="GQJ57" s="218"/>
      <c r="GQK57" s="218"/>
      <c r="GQL57" s="218"/>
      <c r="GQM57" s="218"/>
      <c r="GQN57" s="218"/>
      <c r="GQO57" s="218"/>
      <c r="GQP57" s="218"/>
      <c r="GQQ57" s="218"/>
      <c r="GQR57" s="218"/>
      <c r="GQS57" s="218"/>
      <c r="GQT57" s="218"/>
      <c r="GQU57" s="218"/>
      <c r="GQV57" s="218"/>
      <c r="GQW57" s="218"/>
      <c r="GQX57" s="218"/>
      <c r="GQY57" s="218"/>
      <c r="GQZ57" s="218"/>
      <c r="GRA57" s="218"/>
      <c r="GRB57" s="218"/>
      <c r="GRC57" s="218"/>
      <c r="GRD57" s="218"/>
      <c r="GRE57" s="218"/>
      <c r="GRF57" s="218"/>
      <c r="GRG57" s="218"/>
      <c r="GRH57" s="218"/>
      <c r="GRI57" s="218"/>
      <c r="GRJ57" s="218"/>
      <c r="GRK57" s="218"/>
      <c r="GRL57" s="218"/>
      <c r="GRM57" s="218"/>
      <c r="GRN57" s="218"/>
      <c r="GRO57" s="218"/>
      <c r="GRP57" s="218"/>
      <c r="GRQ57" s="218"/>
      <c r="GRR57" s="218"/>
      <c r="GRS57" s="218"/>
      <c r="GRT57" s="218"/>
      <c r="GRU57" s="218"/>
      <c r="GRV57" s="218"/>
      <c r="GRW57" s="218"/>
      <c r="GRX57" s="218"/>
      <c r="GRY57" s="218"/>
      <c r="GRZ57" s="218"/>
      <c r="GSA57" s="218"/>
      <c r="GSB57" s="218"/>
      <c r="GSC57" s="218"/>
      <c r="GSD57" s="218"/>
      <c r="GSE57" s="218"/>
      <c r="GSF57" s="218"/>
      <c r="GSG57" s="218"/>
      <c r="GSH57" s="218"/>
      <c r="GSI57" s="218"/>
      <c r="GSJ57" s="218"/>
      <c r="GSK57" s="218"/>
      <c r="GSL57" s="218"/>
      <c r="GSM57" s="218"/>
      <c r="GSN57" s="218"/>
      <c r="GSO57" s="218"/>
      <c r="GSP57" s="218"/>
      <c r="GSQ57" s="218"/>
      <c r="GSR57" s="218"/>
      <c r="GSS57" s="218"/>
      <c r="GST57" s="218"/>
      <c r="GSU57" s="218"/>
      <c r="GSV57" s="218"/>
      <c r="GSW57" s="218"/>
      <c r="GSX57" s="218"/>
      <c r="GSY57" s="218"/>
      <c r="GSZ57" s="218"/>
      <c r="GTA57" s="218"/>
      <c r="GTB57" s="218"/>
      <c r="GTC57" s="218"/>
      <c r="GTD57" s="218"/>
      <c r="GTE57" s="218"/>
      <c r="GTF57" s="218"/>
      <c r="GTG57" s="218"/>
      <c r="GTH57" s="218"/>
      <c r="GTI57" s="218"/>
      <c r="GTJ57" s="218"/>
      <c r="GTK57" s="218"/>
      <c r="GTL57" s="218"/>
      <c r="GTM57" s="218"/>
      <c r="GTN57" s="218"/>
      <c r="GTO57" s="218"/>
      <c r="GTP57" s="218"/>
      <c r="GTQ57" s="218"/>
      <c r="GTR57" s="218"/>
      <c r="GTS57" s="218"/>
      <c r="GTT57" s="218"/>
      <c r="GTU57" s="218"/>
      <c r="GTV57" s="218"/>
      <c r="GTW57" s="218"/>
      <c r="GTX57" s="218"/>
      <c r="GTY57" s="218"/>
      <c r="GTZ57" s="218"/>
      <c r="GUA57" s="218"/>
      <c r="GUB57" s="218"/>
      <c r="GUC57" s="218"/>
      <c r="GUD57" s="218"/>
      <c r="GUE57" s="218"/>
      <c r="GUF57" s="218"/>
      <c r="GUG57" s="218"/>
      <c r="GUH57" s="218"/>
      <c r="GUI57" s="218"/>
      <c r="GUJ57" s="218"/>
      <c r="GUK57" s="218"/>
      <c r="GUL57" s="218"/>
      <c r="GUM57" s="218"/>
      <c r="GUN57" s="218"/>
      <c r="GUO57" s="218"/>
      <c r="GUP57" s="218"/>
      <c r="GUQ57" s="218"/>
      <c r="GUR57" s="218"/>
      <c r="GUS57" s="218"/>
      <c r="GUT57" s="218"/>
      <c r="GUU57" s="218"/>
      <c r="GUV57" s="218"/>
      <c r="GUW57" s="218"/>
      <c r="GUX57" s="218"/>
      <c r="GUY57" s="218"/>
      <c r="GUZ57" s="218"/>
      <c r="GVA57" s="218"/>
      <c r="GVB57" s="218"/>
      <c r="GVC57" s="218"/>
      <c r="GVD57" s="218"/>
      <c r="GVE57" s="218"/>
      <c r="GVF57" s="218"/>
      <c r="GVG57" s="218"/>
      <c r="GVH57" s="218"/>
      <c r="GVI57" s="218"/>
      <c r="GVJ57" s="218"/>
      <c r="GVK57" s="218"/>
      <c r="GVL57" s="218"/>
      <c r="GVM57" s="218"/>
      <c r="GVN57" s="218"/>
      <c r="GVO57" s="218"/>
      <c r="GVP57" s="218"/>
      <c r="GVQ57" s="218"/>
      <c r="GVR57" s="218"/>
      <c r="GVS57" s="218"/>
      <c r="GVT57" s="218"/>
      <c r="GVU57" s="218"/>
      <c r="GVV57" s="218"/>
      <c r="GVW57" s="218"/>
      <c r="GVX57" s="218"/>
      <c r="GVY57" s="218"/>
      <c r="GVZ57" s="218"/>
      <c r="GWA57" s="218"/>
      <c r="GWB57" s="218"/>
      <c r="GWC57" s="218"/>
      <c r="GWD57" s="218"/>
      <c r="GWE57" s="218"/>
      <c r="GWF57" s="218"/>
      <c r="GWG57" s="218"/>
      <c r="GWH57" s="218"/>
      <c r="GWI57" s="218"/>
      <c r="GWJ57" s="218"/>
      <c r="GWK57" s="218"/>
      <c r="GWL57" s="218"/>
      <c r="GWM57" s="218"/>
      <c r="GWN57" s="218"/>
      <c r="GWO57" s="218"/>
      <c r="GWP57" s="218"/>
      <c r="GWQ57" s="218"/>
      <c r="GWR57" s="218"/>
      <c r="GWS57" s="218"/>
      <c r="GWT57" s="218"/>
      <c r="GWU57" s="218"/>
      <c r="GWV57" s="218"/>
      <c r="GWW57" s="218"/>
      <c r="GWX57" s="218"/>
      <c r="GWY57" s="218"/>
      <c r="GWZ57" s="218"/>
      <c r="GXA57" s="218"/>
      <c r="GXB57" s="218"/>
      <c r="GXC57" s="218"/>
      <c r="GXD57" s="218"/>
      <c r="GXE57" s="218"/>
      <c r="GXF57" s="218"/>
      <c r="GXG57" s="218"/>
      <c r="GXH57" s="218"/>
      <c r="GXI57" s="218"/>
      <c r="GXJ57" s="218"/>
      <c r="GXK57" s="218"/>
      <c r="GXL57" s="218"/>
      <c r="GXM57" s="218"/>
      <c r="GXN57" s="218"/>
      <c r="GXO57" s="218"/>
      <c r="GXP57" s="218"/>
      <c r="GXQ57" s="218"/>
      <c r="GXR57" s="218"/>
      <c r="GXS57" s="218"/>
      <c r="GXT57" s="218"/>
      <c r="GXU57" s="218"/>
      <c r="GXV57" s="218"/>
      <c r="GXW57" s="218"/>
      <c r="GXX57" s="218"/>
      <c r="GXY57" s="218"/>
      <c r="GXZ57" s="218"/>
      <c r="GYA57" s="218"/>
      <c r="GYB57" s="218"/>
      <c r="GYC57" s="218"/>
      <c r="GYD57" s="218"/>
      <c r="GYE57" s="218"/>
      <c r="GYF57" s="218"/>
      <c r="GYG57" s="218"/>
      <c r="GYH57" s="218"/>
      <c r="GYI57" s="218"/>
      <c r="GYJ57" s="218"/>
      <c r="GYK57" s="218"/>
      <c r="GYL57" s="218"/>
      <c r="GYM57" s="218"/>
      <c r="GYN57" s="218"/>
      <c r="GYO57" s="218"/>
      <c r="GYP57" s="218"/>
      <c r="GYQ57" s="218"/>
      <c r="GYR57" s="218"/>
      <c r="GYS57" s="218"/>
      <c r="GYT57" s="218"/>
      <c r="GYU57" s="218"/>
      <c r="GYV57" s="218"/>
      <c r="GYW57" s="218"/>
      <c r="GYX57" s="218"/>
      <c r="GYY57" s="218"/>
      <c r="GYZ57" s="218"/>
      <c r="GZA57" s="218"/>
      <c r="GZB57" s="218"/>
      <c r="GZC57" s="218"/>
      <c r="GZD57" s="218"/>
      <c r="GZE57" s="218"/>
      <c r="GZF57" s="218"/>
      <c r="GZG57" s="218"/>
      <c r="GZH57" s="218"/>
      <c r="GZI57" s="218"/>
      <c r="GZJ57" s="218"/>
      <c r="GZK57" s="218"/>
      <c r="GZL57" s="218"/>
      <c r="GZM57" s="218"/>
      <c r="GZN57" s="218"/>
      <c r="GZO57" s="218"/>
      <c r="GZP57" s="218"/>
      <c r="GZQ57" s="218"/>
      <c r="GZR57" s="218"/>
      <c r="GZS57" s="218"/>
      <c r="GZT57" s="218"/>
      <c r="GZU57" s="218"/>
      <c r="GZV57" s="218"/>
      <c r="GZW57" s="218"/>
      <c r="GZX57" s="218"/>
      <c r="GZY57" s="218"/>
      <c r="GZZ57" s="218"/>
      <c r="HAA57" s="218"/>
      <c r="HAB57" s="218"/>
      <c r="HAC57" s="218"/>
      <c r="HAD57" s="218"/>
      <c r="HAE57" s="218"/>
      <c r="HAF57" s="218"/>
      <c r="HAG57" s="218"/>
      <c r="HAH57" s="218"/>
      <c r="HAI57" s="218"/>
      <c r="HAJ57" s="218"/>
      <c r="HAK57" s="218"/>
      <c r="HAL57" s="218"/>
      <c r="HAM57" s="218"/>
      <c r="HAN57" s="218"/>
      <c r="HAO57" s="218"/>
      <c r="HAP57" s="218"/>
      <c r="HAQ57" s="218"/>
      <c r="HAR57" s="218"/>
      <c r="HAS57" s="218"/>
      <c r="HAT57" s="218"/>
      <c r="HAU57" s="218"/>
      <c r="HAV57" s="218"/>
      <c r="HAW57" s="218"/>
      <c r="HAX57" s="218"/>
      <c r="HAY57" s="218"/>
      <c r="HAZ57" s="218"/>
      <c r="HBA57" s="218"/>
      <c r="HBB57" s="218"/>
      <c r="HBC57" s="218"/>
      <c r="HBD57" s="218"/>
      <c r="HBE57" s="218"/>
      <c r="HBF57" s="218"/>
      <c r="HBG57" s="218"/>
      <c r="HBH57" s="218"/>
      <c r="HBI57" s="218"/>
      <c r="HBJ57" s="218"/>
      <c r="HBK57" s="218"/>
      <c r="HBL57" s="218"/>
      <c r="HBM57" s="218"/>
      <c r="HBN57" s="218"/>
      <c r="HBO57" s="218"/>
      <c r="HBP57" s="218"/>
      <c r="HBQ57" s="218"/>
      <c r="HBR57" s="218"/>
      <c r="HBS57" s="218"/>
      <c r="HBT57" s="218"/>
      <c r="HBU57" s="218"/>
      <c r="HBV57" s="218"/>
      <c r="HBW57" s="218"/>
      <c r="HBX57" s="218"/>
      <c r="HBY57" s="218"/>
      <c r="HBZ57" s="218"/>
      <c r="HCA57" s="218"/>
      <c r="HCB57" s="218"/>
      <c r="HCC57" s="218"/>
      <c r="HCD57" s="218"/>
      <c r="HCE57" s="218"/>
      <c r="HCF57" s="218"/>
      <c r="HCG57" s="218"/>
      <c r="HCH57" s="218"/>
      <c r="HCI57" s="218"/>
      <c r="HCJ57" s="218"/>
      <c r="HCK57" s="218"/>
      <c r="HCL57" s="218"/>
      <c r="HCM57" s="218"/>
      <c r="HCN57" s="218"/>
      <c r="HCO57" s="218"/>
      <c r="HCP57" s="218"/>
      <c r="HCQ57" s="218"/>
      <c r="HCR57" s="218"/>
      <c r="HCS57" s="218"/>
      <c r="HCT57" s="218"/>
      <c r="HCU57" s="218"/>
      <c r="HCV57" s="218"/>
      <c r="HCW57" s="218"/>
      <c r="HCX57" s="218"/>
      <c r="HCY57" s="218"/>
      <c r="HCZ57" s="218"/>
      <c r="HDA57" s="218"/>
      <c r="HDB57" s="218"/>
      <c r="HDC57" s="218"/>
      <c r="HDD57" s="218"/>
      <c r="HDE57" s="218"/>
      <c r="HDF57" s="218"/>
      <c r="HDG57" s="218"/>
      <c r="HDH57" s="218"/>
      <c r="HDI57" s="218"/>
      <c r="HDJ57" s="218"/>
      <c r="HDK57" s="218"/>
      <c r="HDL57" s="218"/>
      <c r="HDM57" s="218"/>
      <c r="HDN57" s="218"/>
      <c r="HDO57" s="218"/>
      <c r="HDP57" s="218"/>
      <c r="HDQ57" s="218"/>
      <c r="HDR57" s="218"/>
      <c r="HDS57" s="218"/>
      <c r="HDT57" s="218"/>
      <c r="HDU57" s="218"/>
      <c r="HDV57" s="218"/>
      <c r="HDW57" s="218"/>
      <c r="HDX57" s="218"/>
      <c r="HDY57" s="218"/>
      <c r="HDZ57" s="218"/>
      <c r="HEA57" s="218"/>
      <c r="HEB57" s="218"/>
      <c r="HEC57" s="218"/>
      <c r="HED57" s="218"/>
      <c r="HEE57" s="218"/>
      <c r="HEF57" s="218"/>
      <c r="HEG57" s="218"/>
      <c r="HEH57" s="218"/>
      <c r="HEI57" s="218"/>
      <c r="HEJ57" s="218"/>
      <c r="HEK57" s="218"/>
      <c r="HEL57" s="218"/>
      <c r="HEM57" s="218"/>
      <c r="HEN57" s="218"/>
      <c r="HEO57" s="218"/>
      <c r="HEP57" s="218"/>
      <c r="HEQ57" s="218"/>
      <c r="HER57" s="218"/>
      <c r="HES57" s="218"/>
      <c r="HET57" s="218"/>
      <c r="HEU57" s="218"/>
      <c r="HEV57" s="218"/>
      <c r="HEW57" s="218"/>
      <c r="HEX57" s="218"/>
      <c r="HEY57" s="218"/>
      <c r="HEZ57" s="218"/>
      <c r="HFA57" s="218"/>
      <c r="HFB57" s="218"/>
      <c r="HFC57" s="218"/>
      <c r="HFD57" s="218"/>
      <c r="HFE57" s="218"/>
      <c r="HFF57" s="218"/>
      <c r="HFG57" s="218"/>
      <c r="HFH57" s="218"/>
      <c r="HFI57" s="218"/>
      <c r="HFJ57" s="218"/>
      <c r="HFK57" s="218"/>
      <c r="HFL57" s="218"/>
      <c r="HFM57" s="218"/>
      <c r="HFN57" s="218"/>
      <c r="HFO57" s="218"/>
      <c r="HFP57" s="218"/>
      <c r="HFQ57" s="218"/>
      <c r="HFR57" s="218"/>
      <c r="HFS57" s="218"/>
      <c r="HFT57" s="218"/>
      <c r="HFU57" s="218"/>
      <c r="HFV57" s="218"/>
      <c r="HFW57" s="218"/>
      <c r="HFX57" s="218"/>
      <c r="HFY57" s="218"/>
      <c r="HFZ57" s="218"/>
      <c r="HGA57" s="218"/>
      <c r="HGB57" s="218"/>
      <c r="HGC57" s="218"/>
      <c r="HGD57" s="218"/>
      <c r="HGE57" s="218"/>
      <c r="HGF57" s="218"/>
      <c r="HGG57" s="218"/>
      <c r="HGH57" s="218"/>
      <c r="HGI57" s="218"/>
      <c r="HGJ57" s="218"/>
      <c r="HGK57" s="218"/>
      <c r="HGL57" s="218"/>
      <c r="HGM57" s="218"/>
      <c r="HGN57" s="218"/>
      <c r="HGO57" s="218"/>
      <c r="HGP57" s="218"/>
      <c r="HGQ57" s="218"/>
      <c r="HGR57" s="218"/>
      <c r="HGS57" s="218"/>
      <c r="HGT57" s="218"/>
      <c r="HGU57" s="218"/>
      <c r="HGV57" s="218"/>
      <c r="HGW57" s="218"/>
      <c r="HGX57" s="218"/>
      <c r="HGY57" s="218"/>
      <c r="HGZ57" s="218"/>
      <c r="HHA57" s="218"/>
      <c r="HHB57" s="218"/>
      <c r="HHC57" s="218"/>
      <c r="HHD57" s="218"/>
      <c r="HHE57" s="218"/>
      <c r="HHF57" s="218"/>
      <c r="HHG57" s="218"/>
      <c r="HHH57" s="218"/>
      <c r="HHI57" s="218"/>
      <c r="HHJ57" s="218"/>
      <c r="HHK57" s="218"/>
      <c r="HHL57" s="218"/>
      <c r="HHM57" s="218"/>
      <c r="HHN57" s="218"/>
      <c r="HHO57" s="218"/>
      <c r="HHP57" s="218"/>
      <c r="HHQ57" s="218"/>
      <c r="HHR57" s="218"/>
      <c r="HHS57" s="218"/>
      <c r="HHT57" s="218"/>
      <c r="HHU57" s="218"/>
      <c r="HHV57" s="218"/>
      <c r="HHW57" s="218"/>
      <c r="HHX57" s="218"/>
      <c r="HHY57" s="218"/>
      <c r="HHZ57" s="218"/>
      <c r="HIA57" s="218"/>
      <c r="HIB57" s="218"/>
      <c r="HIC57" s="218"/>
      <c r="HID57" s="218"/>
      <c r="HIE57" s="218"/>
      <c r="HIF57" s="218"/>
      <c r="HIG57" s="218"/>
      <c r="HIH57" s="218"/>
      <c r="HII57" s="218"/>
      <c r="HIJ57" s="218"/>
      <c r="HIK57" s="218"/>
      <c r="HIL57" s="218"/>
      <c r="HIM57" s="218"/>
      <c r="HIN57" s="218"/>
      <c r="HIO57" s="218"/>
      <c r="HIP57" s="218"/>
      <c r="HIQ57" s="218"/>
      <c r="HIR57" s="218"/>
      <c r="HIS57" s="218"/>
      <c r="HIT57" s="218"/>
      <c r="HIU57" s="218"/>
      <c r="HIV57" s="218"/>
      <c r="HIW57" s="218"/>
      <c r="HIX57" s="218"/>
      <c r="HIY57" s="218"/>
      <c r="HIZ57" s="218"/>
      <c r="HJA57" s="218"/>
      <c r="HJB57" s="218"/>
      <c r="HJC57" s="218"/>
      <c r="HJD57" s="218"/>
      <c r="HJE57" s="218"/>
      <c r="HJF57" s="218"/>
      <c r="HJG57" s="218"/>
      <c r="HJH57" s="218"/>
      <c r="HJI57" s="218"/>
      <c r="HJJ57" s="218"/>
      <c r="HJK57" s="218"/>
      <c r="HJL57" s="218"/>
      <c r="HJM57" s="218"/>
      <c r="HJN57" s="218"/>
      <c r="HJO57" s="218"/>
      <c r="HJP57" s="218"/>
      <c r="HJQ57" s="218"/>
      <c r="HJR57" s="218"/>
      <c r="HJS57" s="218"/>
      <c r="HJT57" s="218"/>
      <c r="HJU57" s="218"/>
      <c r="HJV57" s="218"/>
      <c r="HJW57" s="218"/>
      <c r="HJX57" s="218"/>
      <c r="HJY57" s="218"/>
      <c r="HJZ57" s="218"/>
      <c r="HKA57" s="218"/>
      <c r="HKB57" s="218"/>
      <c r="HKC57" s="218"/>
      <c r="HKD57" s="218"/>
      <c r="HKE57" s="218"/>
      <c r="HKF57" s="218"/>
      <c r="HKG57" s="218"/>
      <c r="HKH57" s="218"/>
      <c r="HKI57" s="218"/>
      <c r="HKJ57" s="218"/>
      <c r="HKK57" s="218"/>
      <c r="HKL57" s="218"/>
      <c r="HKM57" s="218"/>
      <c r="HKN57" s="218"/>
      <c r="HKO57" s="218"/>
      <c r="HKP57" s="218"/>
      <c r="HKQ57" s="218"/>
      <c r="HKR57" s="218"/>
      <c r="HKS57" s="218"/>
      <c r="HKT57" s="218"/>
      <c r="HKU57" s="218"/>
      <c r="HKV57" s="218"/>
      <c r="HKW57" s="218"/>
      <c r="HKX57" s="218"/>
      <c r="HKY57" s="218"/>
      <c r="HKZ57" s="218"/>
      <c r="HLA57" s="218"/>
      <c r="HLB57" s="218"/>
      <c r="HLC57" s="218"/>
      <c r="HLD57" s="218"/>
      <c r="HLE57" s="218"/>
      <c r="HLF57" s="218"/>
      <c r="HLG57" s="218"/>
      <c r="HLH57" s="218"/>
      <c r="HLI57" s="218"/>
      <c r="HLJ57" s="218"/>
      <c r="HLK57" s="218"/>
      <c r="HLL57" s="218"/>
      <c r="HLM57" s="218"/>
      <c r="HLN57" s="218"/>
      <c r="HLO57" s="218"/>
      <c r="HLP57" s="218"/>
      <c r="HLQ57" s="218"/>
      <c r="HLR57" s="218"/>
      <c r="HLS57" s="218"/>
      <c r="HLT57" s="218"/>
      <c r="HLU57" s="218"/>
      <c r="HLV57" s="218"/>
      <c r="HLW57" s="218"/>
      <c r="HLX57" s="218"/>
      <c r="HLY57" s="218"/>
      <c r="HLZ57" s="218"/>
      <c r="HMA57" s="218"/>
      <c r="HMB57" s="218"/>
      <c r="HMC57" s="218"/>
      <c r="HMD57" s="218"/>
      <c r="HME57" s="218"/>
      <c r="HMF57" s="218"/>
      <c r="HMG57" s="218"/>
      <c r="HMH57" s="218"/>
      <c r="HMI57" s="218"/>
      <c r="HMJ57" s="218"/>
      <c r="HMK57" s="218"/>
      <c r="HML57" s="218"/>
      <c r="HMM57" s="218"/>
      <c r="HMN57" s="218"/>
      <c r="HMO57" s="218"/>
      <c r="HMP57" s="218"/>
      <c r="HMQ57" s="218"/>
      <c r="HMR57" s="218"/>
      <c r="HMS57" s="218"/>
      <c r="HMT57" s="218"/>
      <c r="HMU57" s="218"/>
      <c r="HMV57" s="218"/>
      <c r="HMW57" s="218"/>
      <c r="HMX57" s="218"/>
      <c r="HMY57" s="218"/>
      <c r="HMZ57" s="218"/>
      <c r="HNA57" s="218"/>
      <c r="HNB57" s="218"/>
      <c r="HNC57" s="218"/>
      <c r="HND57" s="218"/>
      <c r="HNE57" s="218"/>
      <c r="HNF57" s="218"/>
      <c r="HNG57" s="218"/>
      <c r="HNH57" s="218"/>
      <c r="HNI57" s="218"/>
      <c r="HNJ57" s="218"/>
      <c r="HNK57" s="218"/>
      <c r="HNL57" s="218"/>
      <c r="HNM57" s="218"/>
      <c r="HNN57" s="218"/>
      <c r="HNO57" s="218"/>
      <c r="HNP57" s="218"/>
      <c r="HNQ57" s="218"/>
      <c r="HNR57" s="218"/>
      <c r="HNS57" s="218"/>
      <c r="HNT57" s="218"/>
      <c r="HNU57" s="218"/>
      <c r="HNV57" s="218"/>
      <c r="HNW57" s="218"/>
      <c r="HNX57" s="218"/>
      <c r="HNY57" s="218"/>
      <c r="HNZ57" s="218"/>
      <c r="HOA57" s="218"/>
      <c r="HOB57" s="218"/>
      <c r="HOC57" s="218"/>
      <c r="HOD57" s="218"/>
      <c r="HOE57" s="218"/>
      <c r="HOF57" s="218"/>
      <c r="HOG57" s="218"/>
      <c r="HOH57" s="218"/>
      <c r="HOI57" s="218"/>
      <c r="HOJ57" s="218"/>
      <c r="HOK57" s="218"/>
      <c r="HOL57" s="218"/>
      <c r="HOM57" s="218"/>
      <c r="HON57" s="218"/>
      <c r="HOO57" s="218"/>
      <c r="HOP57" s="218"/>
      <c r="HOQ57" s="218"/>
      <c r="HOR57" s="218"/>
      <c r="HOS57" s="218"/>
      <c r="HOT57" s="218"/>
      <c r="HOU57" s="218"/>
      <c r="HOV57" s="218"/>
      <c r="HOW57" s="218"/>
      <c r="HOX57" s="218"/>
      <c r="HOY57" s="218"/>
      <c r="HOZ57" s="218"/>
      <c r="HPA57" s="218"/>
      <c r="HPB57" s="218"/>
      <c r="HPC57" s="218"/>
      <c r="HPD57" s="218"/>
      <c r="HPE57" s="218"/>
      <c r="HPF57" s="218"/>
      <c r="HPG57" s="218"/>
      <c r="HPH57" s="218"/>
      <c r="HPI57" s="218"/>
      <c r="HPJ57" s="218"/>
      <c r="HPK57" s="218"/>
      <c r="HPL57" s="218"/>
      <c r="HPM57" s="218"/>
      <c r="HPN57" s="218"/>
      <c r="HPO57" s="218"/>
      <c r="HPP57" s="218"/>
      <c r="HPQ57" s="218"/>
      <c r="HPR57" s="218"/>
      <c r="HPS57" s="218"/>
      <c r="HPT57" s="218"/>
      <c r="HPU57" s="218"/>
      <c r="HPV57" s="218"/>
      <c r="HPW57" s="218"/>
      <c r="HPX57" s="218"/>
      <c r="HPY57" s="218"/>
      <c r="HPZ57" s="218"/>
      <c r="HQA57" s="218"/>
      <c r="HQB57" s="218"/>
      <c r="HQC57" s="218"/>
      <c r="HQD57" s="218"/>
      <c r="HQE57" s="218"/>
      <c r="HQF57" s="218"/>
      <c r="HQG57" s="218"/>
      <c r="HQH57" s="218"/>
      <c r="HQI57" s="218"/>
      <c r="HQJ57" s="218"/>
      <c r="HQK57" s="218"/>
      <c r="HQL57" s="218"/>
      <c r="HQM57" s="218"/>
      <c r="HQN57" s="218"/>
      <c r="HQO57" s="218"/>
      <c r="HQP57" s="218"/>
      <c r="HQQ57" s="218"/>
      <c r="HQR57" s="218"/>
      <c r="HQS57" s="218"/>
      <c r="HQT57" s="218"/>
      <c r="HQU57" s="218"/>
      <c r="HQV57" s="218"/>
      <c r="HQW57" s="218"/>
      <c r="HQX57" s="218"/>
      <c r="HQY57" s="218"/>
      <c r="HQZ57" s="218"/>
      <c r="HRA57" s="218"/>
      <c r="HRB57" s="218"/>
      <c r="HRC57" s="218"/>
      <c r="HRD57" s="218"/>
      <c r="HRE57" s="218"/>
      <c r="HRF57" s="218"/>
      <c r="HRG57" s="218"/>
      <c r="HRH57" s="218"/>
      <c r="HRI57" s="218"/>
      <c r="HRJ57" s="218"/>
      <c r="HRK57" s="218"/>
      <c r="HRL57" s="218"/>
      <c r="HRM57" s="218"/>
      <c r="HRN57" s="218"/>
      <c r="HRO57" s="218"/>
      <c r="HRP57" s="218"/>
      <c r="HRQ57" s="218"/>
      <c r="HRR57" s="218"/>
      <c r="HRS57" s="218"/>
      <c r="HRT57" s="218"/>
      <c r="HRU57" s="218"/>
      <c r="HRV57" s="218"/>
      <c r="HRW57" s="218"/>
      <c r="HRX57" s="218"/>
      <c r="HRY57" s="218"/>
      <c r="HRZ57" s="218"/>
      <c r="HSA57" s="218"/>
      <c r="HSB57" s="218"/>
      <c r="HSC57" s="218"/>
      <c r="HSD57" s="218"/>
      <c r="HSE57" s="218"/>
      <c r="HSF57" s="218"/>
      <c r="HSG57" s="218"/>
      <c r="HSH57" s="218"/>
      <c r="HSI57" s="218"/>
      <c r="HSJ57" s="218"/>
      <c r="HSK57" s="218"/>
      <c r="HSL57" s="218"/>
      <c r="HSM57" s="218"/>
      <c r="HSN57" s="218"/>
      <c r="HSO57" s="218"/>
      <c r="HSP57" s="218"/>
      <c r="HSQ57" s="218"/>
      <c r="HSR57" s="218"/>
      <c r="HSS57" s="218"/>
      <c r="HST57" s="218"/>
      <c r="HSU57" s="218"/>
      <c r="HSV57" s="218"/>
      <c r="HSW57" s="218"/>
      <c r="HSX57" s="218"/>
      <c r="HSY57" s="218"/>
      <c r="HSZ57" s="218"/>
      <c r="HTA57" s="218"/>
      <c r="HTB57" s="218"/>
      <c r="HTC57" s="218"/>
      <c r="HTD57" s="218"/>
      <c r="HTE57" s="218"/>
      <c r="HTF57" s="218"/>
      <c r="HTG57" s="218"/>
      <c r="HTH57" s="218"/>
      <c r="HTI57" s="218"/>
      <c r="HTJ57" s="218"/>
      <c r="HTK57" s="218"/>
      <c r="HTL57" s="218"/>
      <c r="HTM57" s="218"/>
      <c r="HTN57" s="218"/>
      <c r="HTO57" s="218"/>
      <c r="HTP57" s="218"/>
      <c r="HTQ57" s="218"/>
      <c r="HTR57" s="218"/>
      <c r="HTS57" s="218"/>
      <c r="HTT57" s="218"/>
      <c r="HTU57" s="218"/>
      <c r="HTV57" s="218"/>
      <c r="HTW57" s="218"/>
      <c r="HTX57" s="218"/>
      <c r="HTY57" s="218"/>
      <c r="HTZ57" s="218"/>
      <c r="HUA57" s="218"/>
      <c r="HUB57" s="218"/>
      <c r="HUC57" s="218"/>
      <c r="HUD57" s="218"/>
      <c r="HUE57" s="218"/>
      <c r="HUF57" s="218"/>
      <c r="HUG57" s="218"/>
      <c r="HUH57" s="218"/>
      <c r="HUI57" s="218"/>
      <c r="HUJ57" s="218"/>
      <c r="HUK57" s="218"/>
      <c r="HUL57" s="218"/>
      <c r="HUM57" s="218"/>
      <c r="HUN57" s="218"/>
      <c r="HUO57" s="218"/>
      <c r="HUP57" s="218"/>
      <c r="HUQ57" s="218"/>
      <c r="HUR57" s="218"/>
      <c r="HUS57" s="218"/>
      <c r="HUT57" s="218"/>
      <c r="HUU57" s="218"/>
      <c r="HUV57" s="218"/>
      <c r="HUW57" s="218"/>
      <c r="HUX57" s="218"/>
      <c r="HUY57" s="218"/>
      <c r="HUZ57" s="218"/>
      <c r="HVA57" s="218"/>
      <c r="HVB57" s="218"/>
      <c r="HVC57" s="218"/>
      <c r="HVD57" s="218"/>
      <c r="HVE57" s="218"/>
      <c r="HVF57" s="218"/>
      <c r="HVG57" s="218"/>
      <c r="HVH57" s="218"/>
      <c r="HVI57" s="218"/>
      <c r="HVJ57" s="218"/>
      <c r="HVK57" s="218"/>
      <c r="HVL57" s="218"/>
      <c r="HVM57" s="218"/>
      <c r="HVN57" s="218"/>
      <c r="HVO57" s="218"/>
      <c r="HVP57" s="218"/>
      <c r="HVQ57" s="218"/>
      <c r="HVR57" s="218"/>
      <c r="HVS57" s="218"/>
      <c r="HVT57" s="218"/>
      <c r="HVU57" s="218"/>
      <c r="HVV57" s="218"/>
      <c r="HVW57" s="218"/>
      <c r="HVX57" s="218"/>
      <c r="HVY57" s="218"/>
      <c r="HVZ57" s="218"/>
      <c r="HWA57" s="218"/>
      <c r="HWB57" s="218"/>
      <c r="HWC57" s="218"/>
      <c r="HWD57" s="218"/>
      <c r="HWE57" s="218"/>
      <c r="HWF57" s="218"/>
      <c r="HWG57" s="218"/>
      <c r="HWH57" s="218"/>
      <c r="HWI57" s="218"/>
      <c r="HWJ57" s="218"/>
      <c r="HWK57" s="218"/>
      <c r="HWL57" s="218"/>
      <c r="HWM57" s="218"/>
      <c r="HWN57" s="218"/>
      <c r="HWO57" s="218"/>
      <c r="HWP57" s="218"/>
      <c r="HWQ57" s="218"/>
      <c r="HWR57" s="218"/>
      <c r="HWS57" s="218"/>
      <c r="HWT57" s="218"/>
      <c r="HWU57" s="218"/>
      <c r="HWV57" s="218"/>
      <c r="HWW57" s="218"/>
      <c r="HWX57" s="218"/>
      <c r="HWY57" s="218"/>
      <c r="HWZ57" s="218"/>
      <c r="HXA57" s="218"/>
      <c r="HXB57" s="218"/>
      <c r="HXC57" s="218"/>
      <c r="HXD57" s="218"/>
      <c r="HXE57" s="218"/>
      <c r="HXF57" s="218"/>
      <c r="HXG57" s="218"/>
      <c r="HXH57" s="218"/>
      <c r="HXI57" s="218"/>
      <c r="HXJ57" s="218"/>
      <c r="HXK57" s="218"/>
      <c r="HXL57" s="218"/>
      <c r="HXM57" s="218"/>
      <c r="HXN57" s="218"/>
      <c r="HXO57" s="218"/>
      <c r="HXP57" s="218"/>
      <c r="HXQ57" s="218"/>
      <c r="HXR57" s="218"/>
      <c r="HXS57" s="218"/>
      <c r="HXT57" s="218"/>
      <c r="HXU57" s="218"/>
      <c r="HXV57" s="218"/>
      <c r="HXW57" s="218"/>
      <c r="HXX57" s="218"/>
      <c r="HXY57" s="218"/>
      <c r="HXZ57" s="218"/>
      <c r="HYA57" s="218"/>
      <c r="HYB57" s="218"/>
      <c r="HYC57" s="218"/>
      <c r="HYD57" s="218"/>
      <c r="HYE57" s="218"/>
      <c r="HYF57" s="218"/>
      <c r="HYG57" s="218"/>
      <c r="HYH57" s="218"/>
      <c r="HYI57" s="218"/>
      <c r="HYJ57" s="218"/>
      <c r="HYK57" s="218"/>
      <c r="HYL57" s="218"/>
      <c r="HYM57" s="218"/>
      <c r="HYN57" s="218"/>
      <c r="HYO57" s="218"/>
      <c r="HYP57" s="218"/>
      <c r="HYQ57" s="218"/>
      <c r="HYR57" s="218"/>
      <c r="HYS57" s="218"/>
      <c r="HYT57" s="218"/>
      <c r="HYU57" s="218"/>
      <c r="HYV57" s="218"/>
      <c r="HYW57" s="218"/>
      <c r="HYX57" s="218"/>
      <c r="HYY57" s="218"/>
      <c r="HYZ57" s="218"/>
      <c r="HZA57" s="218"/>
      <c r="HZB57" s="218"/>
      <c r="HZC57" s="218"/>
      <c r="HZD57" s="218"/>
      <c r="HZE57" s="218"/>
      <c r="HZF57" s="218"/>
      <c r="HZG57" s="218"/>
      <c r="HZH57" s="218"/>
      <c r="HZI57" s="218"/>
      <c r="HZJ57" s="218"/>
      <c r="HZK57" s="218"/>
      <c r="HZL57" s="218"/>
      <c r="HZM57" s="218"/>
      <c r="HZN57" s="218"/>
      <c r="HZO57" s="218"/>
      <c r="HZP57" s="218"/>
      <c r="HZQ57" s="218"/>
      <c r="HZR57" s="218"/>
      <c r="HZS57" s="218"/>
      <c r="HZT57" s="218"/>
      <c r="HZU57" s="218"/>
      <c r="HZV57" s="218"/>
      <c r="HZW57" s="218"/>
      <c r="HZX57" s="218"/>
      <c r="HZY57" s="218"/>
      <c r="HZZ57" s="218"/>
      <c r="IAA57" s="218"/>
      <c r="IAB57" s="218"/>
      <c r="IAC57" s="218"/>
      <c r="IAD57" s="218"/>
      <c r="IAE57" s="218"/>
      <c r="IAF57" s="218"/>
      <c r="IAG57" s="218"/>
      <c r="IAH57" s="218"/>
      <c r="IAI57" s="218"/>
      <c r="IAJ57" s="218"/>
      <c r="IAK57" s="218"/>
      <c r="IAL57" s="218"/>
      <c r="IAM57" s="218"/>
      <c r="IAN57" s="218"/>
      <c r="IAO57" s="218"/>
      <c r="IAP57" s="218"/>
      <c r="IAQ57" s="218"/>
      <c r="IAR57" s="218"/>
      <c r="IAS57" s="218"/>
      <c r="IAT57" s="218"/>
      <c r="IAU57" s="218"/>
      <c r="IAV57" s="218"/>
      <c r="IAW57" s="218"/>
      <c r="IAX57" s="218"/>
      <c r="IAY57" s="218"/>
      <c r="IAZ57" s="218"/>
      <c r="IBA57" s="218"/>
      <c r="IBB57" s="218"/>
      <c r="IBC57" s="218"/>
      <c r="IBD57" s="218"/>
      <c r="IBE57" s="218"/>
      <c r="IBF57" s="218"/>
      <c r="IBG57" s="218"/>
      <c r="IBH57" s="218"/>
      <c r="IBI57" s="218"/>
      <c r="IBJ57" s="218"/>
      <c r="IBK57" s="218"/>
      <c r="IBL57" s="218"/>
      <c r="IBM57" s="218"/>
      <c r="IBN57" s="218"/>
      <c r="IBO57" s="218"/>
      <c r="IBP57" s="218"/>
      <c r="IBQ57" s="218"/>
      <c r="IBR57" s="218"/>
      <c r="IBS57" s="218"/>
      <c r="IBT57" s="218"/>
      <c r="IBU57" s="218"/>
      <c r="IBV57" s="218"/>
      <c r="IBW57" s="218"/>
      <c r="IBX57" s="218"/>
      <c r="IBY57" s="218"/>
      <c r="IBZ57" s="218"/>
      <c r="ICA57" s="218"/>
      <c r="ICB57" s="218"/>
      <c r="ICC57" s="218"/>
      <c r="ICD57" s="218"/>
      <c r="ICE57" s="218"/>
      <c r="ICF57" s="218"/>
      <c r="ICG57" s="218"/>
      <c r="ICH57" s="218"/>
      <c r="ICI57" s="218"/>
      <c r="ICJ57" s="218"/>
      <c r="ICK57" s="218"/>
      <c r="ICL57" s="218"/>
      <c r="ICM57" s="218"/>
      <c r="ICN57" s="218"/>
      <c r="ICO57" s="218"/>
      <c r="ICP57" s="218"/>
      <c r="ICQ57" s="218"/>
      <c r="ICR57" s="218"/>
      <c r="ICS57" s="218"/>
      <c r="ICT57" s="218"/>
      <c r="ICU57" s="218"/>
      <c r="ICV57" s="218"/>
      <c r="ICW57" s="218"/>
      <c r="ICX57" s="218"/>
      <c r="ICY57" s="218"/>
      <c r="ICZ57" s="218"/>
      <c r="IDA57" s="218"/>
      <c r="IDB57" s="218"/>
      <c r="IDC57" s="218"/>
      <c r="IDD57" s="218"/>
      <c r="IDE57" s="218"/>
      <c r="IDF57" s="218"/>
      <c r="IDG57" s="218"/>
      <c r="IDH57" s="218"/>
      <c r="IDI57" s="218"/>
      <c r="IDJ57" s="218"/>
      <c r="IDK57" s="218"/>
      <c r="IDL57" s="218"/>
      <c r="IDM57" s="218"/>
      <c r="IDN57" s="218"/>
      <c r="IDO57" s="218"/>
      <c r="IDP57" s="218"/>
      <c r="IDQ57" s="218"/>
      <c r="IDR57" s="218"/>
      <c r="IDS57" s="218"/>
      <c r="IDT57" s="218"/>
      <c r="IDU57" s="218"/>
      <c r="IDV57" s="218"/>
      <c r="IDW57" s="218"/>
      <c r="IDX57" s="218"/>
      <c r="IDY57" s="218"/>
      <c r="IDZ57" s="218"/>
      <c r="IEA57" s="218"/>
      <c r="IEB57" s="218"/>
      <c r="IEC57" s="218"/>
      <c r="IED57" s="218"/>
      <c r="IEE57" s="218"/>
      <c r="IEF57" s="218"/>
      <c r="IEG57" s="218"/>
      <c r="IEH57" s="218"/>
      <c r="IEI57" s="218"/>
      <c r="IEJ57" s="218"/>
      <c r="IEK57" s="218"/>
      <c r="IEL57" s="218"/>
      <c r="IEM57" s="218"/>
      <c r="IEN57" s="218"/>
      <c r="IEO57" s="218"/>
      <c r="IEP57" s="218"/>
      <c r="IEQ57" s="218"/>
      <c r="IER57" s="218"/>
      <c r="IES57" s="218"/>
      <c r="IET57" s="218"/>
      <c r="IEU57" s="218"/>
      <c r="IEV57" s="218"/>
      <c r="IEW57" s="218"/>
      <c r="IEX57" s="218"/>
      <c r="IEY57" s="218"/>
      <c r="IEZ57" s="218"/>
      <c r="IFA57" s="218"/>
      <c r="IFB57" s="218"/>
      <c r="IFC57" s="218"/>
      <c r="IFD57" s="218"/>
      <c r="IFE57" s="218"/>
      <c r="IFF57" s="218"/>
      <c r="IFG57" s="218"/>
      <c r="IFH57" s="218"/>
      <c r="IFI57" s="218"/>
      <c r="IFJ57" s="218"/>
      <c r="IFK57" s="218"/>
      <c r="IFL57" s="218"/>
      <c r="IFM57" s="218"/>
      <c r="IFN57" s="218"/>
      <c r="IFO57" s="218"/>
      <c r="IFP57" s="218"/>
      <c r="IFQ57" s="218"/>
      <c r="IFR57" s="218"/>
      <c r="IFS57" s="218"/>
      <c r="IFT57" s="218"/>
      <c r="IFU57" s="218"/>
      <c r="IFV57" s="218"/>
      <c r="IFW57" s="218"/>
      <c r="IFX57" s="218"/>
      <c r="IFY57" s="218"/>
      <c r="IFZ57" s="218"/>
      <c r="IGA57" s="218"/>
      <c r="IGB57" s="218"/>
      <c r="IGC57" s="218"/>
      <c r="IGD57" s="218"/>
      <c r="IGE57" s="218"/>
      <c r="IGF57" s="218"/>
      <c r="IGG57" s="218"/>
      <c r="IGH57" s="218"/>
      <c r="IGI57" s="218"/>
      <c r="IGJ57" s="218"/>
      <c r="IGK57" s="218"/>
      <c r="IGL57" s="218"/>
      <c r="IGM57" s="218"/>
      <c r="IGN57" s="218"/>
      <c r="IGO57" s="218"/>
      <c r="IGP57" s="218"/>
      <c r="IGQ57" s="218"/>
      <c r="IGR57" s="218"/>
      <c r="IGS57" s="218"/>
      <c r="IGT57" s="218"/>
      <c r="IGU57" s="218"/>
      <c r="IGV57" s="218"/>
      <c r="IGW57" s="218"/>
      <c r="IGX57" s="218"/>
      <c r="IGY57" s="218"/>
      <c r="IGZ57" s="218"/>
      <c r="IHA57" s="218"/>
      <c r="IHB57" s="218"/>
      <c r="IHC57" s="218"/>
      <c r="IHD57" s="218"/>
      <c r="IHE57" s="218"/>
      <c r="IHF57" s="218"/>
      <c r="IHG57" s="218"/>
      <c r="IHH57" s="218"/>
      <c r="IHI57" s="218"/>
      <c r="IHJ57" s="218"/>
      <c r="IHK57" s="218"/>
      <c r="IHL57" s="218"/>
      <c r="IHM57" s="218"/>
      <c r="IHN57" s="218"/>
      <c r="IHO57" s="218"/>
      <c r="IHP57" s="218"/>
      <c r="IHQ57" s="218"/>
      <c r="IHR57" s="218"/>
      <c r="IHS57" s="218"/>
      <c r="IHT57" s="218"/>
      <c r="IHU57" s="218"/>
      <c r="IHV57" s="218"/>
      <c r="IHW57" s="218"/>
      <c r="IHX57" s="218"/>
      <c r="IHY57" s="218"/>
      <c r="IHZ57" s="218"/>
      <c r="IIA57" s="218"/>
      <c r="IIB57" s="218"/>
      <c r="IIC57" s="218"/>
      <c r="IID57" s="218"/>
      <c r="IIE57" s="218"/>
      <c r="IIF57" s="218"/>
      <c r="IIG57" s="218"/>
      <c r="IIH57" s="218"/>
      <c r="III57" s="218"/>
      <c r="IIJ57" s="218"/>
      <c r="IIK57" s="218"/>
      <c r="IIL57" s="218"/>
      <c r="IIM57" s="218"/>
      <c r="IIN57" s="218"/>
      <c r="IIO57" s="218"/>
      <c r="IIP57" s="218"/>
      <c r="IIQ57" s="218"/>
      <c r="IIR57" s="218"/>
      <c r="IIS57" s="218"/>
      <c r="IIT57" s="218"/>
      <c r="IIU57" s="218"/>
      <c r="IIV57" s="218"/>
      <c r="IIW57" s="218"/>
      <c r="IIX57" s="218"/>
      <c r="IIY57" s="218"/>
      <c r="IIZ57" s="218"/>
      <c r="IJA57" s="218"/>
      <c r="IJB57" s="218"/>
      <c r="IJC57" s="218"/>
      <c r="IJD57" s="218"/>
      <c r="IJE57" s="218"/>
      <c r="IJF57" s="218"/>
      <c r="IJG57" s="218"/>
      <c r="IJH57" s="218"/>
      <c r="IJI57" s="218"/>
      <c r="IJJ57" s="218"/>
      <c r="IJK57" s="218"/>
      <c r="IJL57" s="218"/>
      <c r="IJM57" s="218"/>
      <c r="IJN57" s="218"/>
      <c r="IJO57" s="218"/>
      <c r="IJP57" s="218"/>
      <c r="IJQ57" s="218"/>
      <c r="IJR57" s="218"/>
      <c r="IJS57" s="218"/>
      <c r="IJT57" s="218"/>
      <c r="IJU57" s="218"/>
      <c r="IJV57" s="218"/>
      <c r="IJW57" s="218"/>
      <c r="IJX57" s="218"/>
      <c r="IJY57" s="218"/>
      <c r="IJZ57" s="218"/>
      <c r="IKA57" s="218"/>
      <c r="IKB57" s="218"/>
      <c r="IKC57" s="218"/>
      <c r="IKD57" s="218"/>
      <c r="IKE57" s="218"/>
      <c r="IKF57" s="218"/>
      <c r="IKG57" s="218"/>
      <c r="IKH57" s="218"/>
      <c r="IKI57" s="218"/>
      <c r="IKJ57" s="218"/>
      <c r="IKK57" s="218"/>
      <c r="IKL57" s="218"/>
      <c r="IKM57" s="218"/>
      <c r="IKN57" s="218"/>
      <c r="IKO57" s="218"/>
      <c r="IKP57" s="218"/>
      <c r="IKQ57" s="218"/>
      <c r="IKR57" s="218"/>
      <c r="IKS57" s="218"/>
      <c r="IKT57" s="218"/>
      <c r="IKU57" s="218"/>
      <c r="IKV57" s="218"/>
      <c r="IKW57" s="218"/>
      <c r="IKX57" s="218"/>
      <c r="IKY57" s="218"/>
      <c r="IKZ57" s="218"/>
      <c r="ILA57" s="218"/>
      <c r="ILB57" s="218"/>
      <c r="ILC57" s="218"/>
      <c r="ILD57" s="218"/>
      <c r="ILE57" s="218"/>
      <c r="ILF57" s="218"/>
      <c r="ILG57" s="218"/>
      <c r="ILH57" s="218"/>
      <c r="ILI57" s="218"/>
      <c r="ILJ57" s="218"/>
      <c r="ILK57" s="218"/>
      <c r="ILL57" s="218"/>
      <c r="ILM57" s="218"/>
      <c r="ILN57" s="218"/>
      <c r="ILO57" s="218"/>
      <c r="ILP57" s="218"/>
      <c r="ILQ57" s="218"/>
      <c r="ILR57" s="218"/>
      <c r="ILS57" s="218"/>
      <c r="ILT57" s="218"/>
      <c r="ILU57" s="218"/>
      <c r="ILV57" s="218"/>
      <c r="ILW57" s="218"/>
      <c r="ILX57" s="218"/>
      <c r="ILY57" s="218"/>
      <c r="ILZ57" s="218"/>
      <c r="IMA57" s="218"/>
      <c r="IMB57" s="218"/>
      <c r="IMC57" s="218"/>
      <c r="IMD57" s="218"/>
      <c r="IME57" s="218"/>
      <c r="IMF57" s="218"/>
      <c r="IMG57" s="218"/>
      <c r="IMH57" s="218"/>
      <c r="IMI57" s="218"/>
      <c r="IMJ57" s="218"/>
      <c r="IMK57" s="218"/>
      <c r="IML57" s="218"/>
      <c r="IMM57" s="218"/>
      <c r="IMN57" s="218"/>
      <c r="IMO57" s="218"/>
      <c r="IMP57" s="218"/>
      <c r="IMQ57" s="218"/>
      <c r="IMR57" s="218"/>
      <c r="IMS57" s="218"/>
      <c r="IMT57" s="218"/>
      <c r="IMU57" s="218"/>
      <c r="IMV57" s="218"/>
      <c r="IMW57" s="218"/>
      <c r="IMX57" s="218"/>
      <c r="IMY57" s="218"/>
      <c r="IMZ57" s="218"/>
      <c r="INA57" s="218"/>
      <c r="INB57" s="218"/>
      <c r="INC57" s="218"/>
      <c r="IND57" s="218"/>
      <c r="INE57" s="218"/>
      <c r="INF57" s="218"/>
      <c r="ING57" s="218"/>
      <c r="INH57" s="218"/>
      <c r="INI57" s="218"/>
      <c r="INJ57" s="218"/>
      <c r="INK57" s="218"/>
      <c r="INL57" s="218"/>
      <c r="INM57" s="218"/>
      <c r="INN57" s="218"/>
      <c r="INO57" s="218"/>
      <c r="INP57" s="218"/>
      <c r="INQ57" s="218"/>
      <c r="INR57" s="218"/>
      <c r="INS57" s="218"/>
      <c r="INT57" s="218"/>
      <c r="INU57" s="218"/>
      <c r="INV57" s="218"/>
      <c r="INW57" s="218"/>
      <c r="INX57" s="218"/>
      <c r="INY57" s="218"/>
      <c r="INZ57" s="218"/>
      <c r="IOA57" s="218"/>
      <c r="IOB57" s="218"/>
      <c r="IOC57" s="218"/>
      <c r="IOD57" s="218"/>
      <c r="IOE57" s="218"/>
      <c r="IOF57" s="218"/>
      <c r="IOG57" s="218"/>
      <c r="IOH57" s="218"/>
      <c r="IOI57" s="218"/>
      <c r="IOJ57" s="218"/>
      <c r="IOK57" s="218"/>
      <c r="IOL57" s="218"/>
      <c r="IOM57" s="218"/>
      <c r="ION57" s="218"/>
      <c r="IOO57" s="218"/>
      <c r="IOP57" s="218"/>
      <c r="IOQ57" s="218"/>
      <c r="IOR57" s="218"/>
      <c r="IOS57" s="218"/>
      <c r="IOT57" s="218"/>
      <c r="IOU57" s="218"/>
      <c r="IOV57" s="218"/>
      <c r="IOW57" s="218"/>
      <c r="IOX57" s="218"/>
      <c r="IOY57" s="218"/>
      <c r="IOZ57" s="218"/>
      <c r="IPA57" s="218"/>
      <c r="IPB57" s="218"/>
      <c r="IPC57" s="218"/>
      <c r="IPD57" s="218"/>
      <c r="IPE57" s="218"/>
      <c r="IPF57" s="218"/>
      <c r="IPG57" s="218"/>
      <c r="IPH57" s="218"/>
      <c r="IPI57" s="218"/>
      <c r="IPJ57" s="218"/>
      <c r="IPK57" s="218"/>
      <c r="IPL57" s="218"/>
      <c r="IPM57" s="218"/>
      <c r="IPN57" s="218"/>
      <c r="IPO57" s="218"/>
      <c r="IPP57" s="218"/>
      <c r="IPQ57" s="218"/>
      <c r="IPR57" s="218"/>
      <c r="IPS57" s="218"/>
      <c r="IPT57" s="218"/>
      <c r="IPU57" s="218"/>
      <c r="IPV57" s="218"/>
      <c r="IPW57" s="218"/>
      <c r="IPX57" s="218"/>
      <c r="IPY57" s="218"/>
      <c r="IPZ57" s="218"/>
      <c r="IQA57" s="218"/>
      <c r="IQB57" s="218"/>
      <c r="IQC57" s="218"/>
      <c r="IQD57" s="218"/>
      <c r="IQE57" s="218"/>
      <c r="IQF57" s="218"/>
      <c r="IQG57" s="218"/>
      <c r="IQH57" s="218"/>
      <c r="IQI57" s="218"/>
      <c r="IQJ57" s="218"/>
      <c r="IQK57" s="218"/>
      <c r="IQL57" s="218"/>
      <c r="IQM57" s="218"/>
      <c r="IQN57" s="218"/>
      <c r="IQO57" s="218"/>
      <c r="IQP57" s="218"/>
      <c r="IQQ57" s="218"/>
      <c r="IQR57" s="218"/>
      <c r="IQS57" s="218"/>
      <c r="IQT57" s="218"/>
      <c r="IQU57" s="218"/>
      <c r="IQV57" s="218"/>
      <c r="IQW57" s="218"/>
      <c r="IQX57" s="218"/>
      <c r="IQY57" s="218"/>
      <c r="IQZ57" s="218"/>
      <c r="IRA57" s="218"/>
      <c r="IRB57" s="218"/>
      <c r="IRC57" s="218"/>
      <c r="IRD57" s="218"/>
      <c r="IRE57" s="218"/>
      <c r="IRF57" s="218"/>
      <c r="IRG57" s="218"/>
      <c r="IRH57" s="218"/>
      <c r="IRI57" s="218"/>
      <c r="IRJ57" s="218"/>
      <c r="IRK57" s="218"/>
      <c r="IRL57" s="218"/>
      <c r="IRM57" s="218"/>
      <c r="IRN57" s="218"/>
      <c r="IRO57" s="218"/>
      <c r="IRP57" s="218"/>
      <c r="IRQ57" s="218"/>
      <c r="IRR57" s="218"/>
      <c r="IRS57" s="218"/>
      <c r="IRT57" s="218"/>
      <c r="IRU57" s="218"/>
      <c r="IRV57" s="218"/>
      <c r="IRW57" s="218"/>
      <c r="IRX57" s="218"/>
      <c r="IRY57" s="218"/>
      <c r="IRZ57" s="218"/>
      <c r="ISA57" s="218"/>
      <c r="ISB57" s="218"/>
      <c r="ISC57" s="218"/>
      <c r="ISD57" s="218"/>
      <c r="ISE57" s="218"/>
      <c r="ISF57" s="218"/>
      <c r="ISG57" s="218"/>
      <c r="ISH57" s="218"/>
      <c r="ISI57" s="218"/>
      <c r="ISJ57" s="218"/>
      <c r="ISK57" s="218"/>
      <c r="ISL57" s="218"/>
      <c r="ISM57" s="218"/>
      <c r="ISN57" s="218"/>
      <c r="ISO57" s="218"/>
      <c r="ISP57" s="218"/>
      <c r="ISQ57" s="218"/>
      <c r="ISR57" s="218"/>
      <c r="ISS57" s="218"/>
      <c r="IST57" s="218"/>
      <c r="ISU57" s="218"/>
      <c r="ISV57" s="218"/>
      <c r="ISW57" s="218"/>
      <c r="ISX57" s="218"/>
      <c r="ISY57" s="218"/>
      <c r="ISZ57" s="218"/>
      <c r="ITA57" s="218"/>
      <c r="ITB57" s="218"/>
      <c r="ITC57" s="218"/>
      <c r="ITD57" s="218"/>
      <c r="ITE57" s="218"/>
      <c r="ITF57" s="218"/>
      <c r="ITG57" s="218"/>
      <c r="ITH57" s="218"/>
      <c r="ITI57" s="218"/>
      <c r="ITJ57" s="218"/>
      <c r="ITK57" s="218"/>
      <c r="ITL57" s="218"/>
      <c r="ITM57" s="218"/>
      <c r="ITN57" s="218"/>
      <c r="ITO57" s="218"/>
      <c r="ITP57" s="218"/>
      <c r="ITQ57" s="218"/>
      <c r="ITR57" s="218"/>
      <c r="ITS57" s="218"/>
      <c r="ITT57" s="218"/>
      <c r="ITU57" s="218"/>
      <c r="ITV57" s="218"/>
      <c r="ITW57" s="218"/>
      <c r="ITX57" s="218"/>
      <c r="ITY57" s="218"/>
      <c r="ITZ57" s="218"/>
      <c r="IUA57" s="218"/>
      <c r="IUB57" s="218"/>
      <c r="IUC57" s="218"/>
      <c r="IUD57" s="218"/>
      <c r="IUE57" s="218"/>
      <c r="IUF57" s="218"/>
      <c r="IUG57" s="218"/>
      <c r="IUH57" s="218"/>
      <c r="IUI57" s="218"/>
      <c r="IUJ57" s="218"/>
      <c r="IUK57" s="218"/>
      <c r="IUL57" s="218"/>
      <c r="IUM57" s="218"/>
      <c r="IUN57" s="218"/>
      <c r="IUO57" s="218"/>
      <c r="IUP57" s="218"/>
      <c r="IUQ57" s="218"/>
      <c r="IUR57" s="218"/>
      <c r="IUS57" s="218"/>
      <c r="IUT57" s="218"/>
      <c r="IUU57" s="218"/>
      <c r="IUV57" s="218"/>
      <c r="IUW57" s="218"/>
      <c r="IUX57" s="218"/>
      <c r="IUY57" s="218"/>
      <c r="IUZ57" s="218"/>
      <c r="IVA57" s="218"/>
      <c r="IVB57" s="218"/>
      <c r="IVC57" s="218"/>
      <c r="IVD57" s="218"/>
      <c r="IVE57" s="218"/>
      <c r="IVF57" s="218"/>
      <c r="IVG57" s="218"/>
      <c r="IVH57" s="218"/>
      <c r="IVI57" s="218"/>
      <c r="IVJ57" s="218"/>
      <c r="IVK57" s="218"/>
      <c r="IVL57" s="218"/>
      <c r="IVM57" s="218"/>
      <c r="IVN57" s="218"/>
      <c r="IVO57" s="218"/>
      <c r="IVP57" s="218"/>
      <c r="IVQ57" s="218"/>
      <c r="IVR57" s="218"/>
      <c r="IVS57" s="218"/>
      <c r="IVT57" s="218"/>
      <c r="IVU57" s="218"/>
      <c r="IVV57" s="218"/>
      <c r="IVW57" s="218"/>
      <c r="IVX57" s="218"/>
      <c r="IVY57" s="218"/>
      <c r="IVZ57" s="218"/>
      <c r="IWA57" s="218"/>
      <c r="IWB57" s="218"/>
      <c r="IWC57" s="218"/>
      <c r="IWD57" s="218"/>
      <c r="IWE57" s="218"/>
      <c r="IWF57" s="218"/>
      <c r="IWG57" s="218"/>
      <c r="IWH57" s="218"/>
      <c r="IWI57" s="218"/>
      <c r="IWJ57" s="218"/>
      <c r="IWK57" s="218"/>
      <c r="IWL57" s="218"/>
      <c r="IWM57" s="218"/>
      <c r="IWN57" s="218"/>
      <c r="IWO57" s="218"/>
      <c r="IWP57" s="218"/>
      <c r="IWQ57" s="218"/>
      <c r="IWR57" s="218"/>
      <c r="IWS57" s="218"/>
      <c r="IWT57" s="218"/>
      <c r="IWU57" s="218"/>
      <c r="IWV57" s="218"/>
      <c r="IWW57" s="218"/>
      <c r="IWX57" s="218"/>
      <c r="IWY57" s="218"/>
      <c r="IWZ57" s="218"/>
      <c r="IXA57" s="218"/>
      <c r="IXB57" s="218"/>
      <c r="IXC57" s="218"/>
      <c r="IXD57" s="218"/>
      <c r="IXE57" s="218"/>
      <c r="IXF57" s="218"/>
      <c r="IXG57" s="218"/>
      <c r="IXH57" s="218"/>
      <c r="IXI57" s="218"/>
      <c r="IXJ57" s="218"/>
      <c r="IXK57" s="218"/>
      <c r="IXL57" s="218"/>
      <c r="IXM57" s="218"/>
      <c r="IXN57" s="218"/>
      <c r="IXO57" s="218"/>
      <c r="IXP57" s="218"/>
      <c r="IXQ57" s="218"/>
      <c r="IXR57" s="218"/>
      <c r="IXS57" s="218"/>
      <c r="IXT57" s="218"/>
      <c r="IXU57" s="218"/>
      <c r="IXV57" s="218"/>
      <c r="IXW57" s="218"/>
      <c r="IXX57" s="218"/>
      <c r="IXY57" s="218"/>
      <c r="IXZ57" s="218"/>
      <c r="IYA57" s="218"/>
      <c r="IYB57" s="218"/>
      <c r="IYC57" s="218"/>
      <c r="IYD57" s="218"/>
      <c r="IYE57" s="218"/>
      <c r="IYF57" s="218"/>
      <c r="IYG57" s="218"/>
      <c r="IYH57" s="218"/>
      <c r="IYI57" s="218"/>
      <c r="IYJ57" s="218"/>
      <c r="IYK57" s="218"/>
      <c r="IYL57" s="218"/>
      <c r="IYM57" s="218"/>
      <c r="IYN57" s="218"/>
      <c r="IYO57" s="218"/>
      <c r="IYP57" s="218"/>
      <c r="IYQ57" s="218"/>
      <c r="IYR57" s="218"/>
      <c r="IYS57" s="218"/>
      <c r="IYT57" s="218"/>
      <c r="IYU57" s="218"/>
      <c r="IYV57" s="218"/>
      <c r="IYW57" s="218"/>
      <c r="IYX57" s="218"/>
      <c r="IYY57" s="218"/>
      <c r="IYZ57" s="218"/>
      <c r="IZA57" s="218"/>
      <c r="IZB57" s="218"/>
      <c r="IZC57" s="218"/>
      <c r="IZD57" s="218"/>
      <c r="IZE57" s="218"/>
      <c r="IZF57" s="218"/>
      <c r="IZG57" s="218"/>
      <c r="IZH57" s="218"/>
      <c r="IZI57" s="218"/>
      <c r="IZJ57" s="218"/>
      <c r="IZK57" s="218"/>
      <c r="IZL57" s="218"/>
      <c r="IZM57" s="218"/>
      <c r="IZN57" s="218"/>
      <c r="IZO57" s="218"/>
      <c r="IZP57" s="218"/>
      <c r="IZQ57" s="218"/>
      <c r="IZR57" s="218"/>
      <c r="IZS57" s="218"/>
      <c r="IZT57" s="218"/>
      <c r="IZU57" s="218"/>
      <c r="IZV57" s="218"/>
      <c r="IZW57" s="218"/>
      <c r="IZX57" s="218"/>
      <c r="IZY57" s="218"/>
      <c r="IZZ57" s="218"/>
      <c r="JAA57" s="218"/>
      <c r="JAB57" s="218"/>
      <c r="JAC57" s="218"/>
      <c r="JAD57" s="218"/>
      <c r="JAE57" s="218"/>
      <c r="JAF57" s="218"/>
      <c r="JAG57" s="218"/>
      <c r="JAH57" s="218"/>
      <c r="JAI57" s="218"/>
      <c r="JAJ57" s="218"/>
      <c r="JAK57" s="218"/>
      <c r="JAL57" s="218"/>
      <c r="JAM57" s="218"/>
      <c r="JAN57" s="218"/>
      <c r="JAO57" s="218"/>
      <c r="JAP57" s="218"/>
      <c r="JAQ57" s="218"/>
      <c r="JAR57" s="218"/>
      <c r="JAS57" s="218"/>
      <c r="JAT57" s="218"/>
      <c r="JAU57" s="218"/>
      <c r="JAV57" s="218"/>
      <c r="JAW57" s="218"/>
      <c r="JAX57" s="218"/>
      <c r="JAY57" s="218"/>
      <c r="JAZ57" s="218"/>
      <c r="JBA57" s="218"/>
      <c r="JBB57" s="218"/>
      <c r="JBC57" s="218"/>
      <c r="JBD57" s="218"/>
      <c r="JBE57" s="218"/>
      <c r="JBF57" s="218"/>
      <c r="JBG57" s="218"/>
      <c r="JBH57" s="218"/>
      <c r="JBI57" s="218"/>
      <c r="JBJ57" s="218"/>
      <c r="JBK57" s="218"/>
      <c r="JBL57" s="218"/>
      <c r="JBM57" s="218"/>
      <c r="JBN57" s="218"/>
      <c r="JBO57" s="218"/>
      <c r="JBP57" s="218"/>
      <c r="JBQ57" s="218"/>
      <c r="JBR57" s="218"/>
      <c r="JBS57" s="218"/>
      <c r="JBT57" s="218"/>
      <c r="JBU57" s="218"/>
      <c r="JBV57" s="218"/>
      <c r="JBW57" s="218"/>
      <c r="JBX57" s="218"/>
      <c r="JBY57" s="218"/>
      <c r="JBZ57" s="218"/>
      <c r="JCA57" s="218"/>
      <c r="JCB57" s="218"/>
      <c r="JCC57" s="218"/>
      <c r="JCD57" s="218"/>
      <c r="JCE57" s="218"/>
      <c r="JCF57" s="218"/>
      <c r="JCG57" s="218"/>
      <c r="JCH57" s="218"/>
      <c r="JCI57" s="218"/>
      <c r="JCJ57" s="218"/>
      <c r="JCK57" s="218"/>
      <c r="JCL57" s="218"/>
      <c r="JCM57" s="218"/>
      <c r="JCN57" s="218"/>
      <c r="JCO57" s="218"/>
      <c r="JCP57" s="218"/>
      <c r="JCQ57" s="218"/>
      <c r="JCR57" s="218"/>
      <c r="JCS57" s="218"/>
      <c r="JCT57" s="218"/>
      <c r="JCU57" s="218"/>
      <c r="JCV57" s="218"/>
      <c r="JCW57" s="218"/>
      <c r="JCX57" s="218"/>
      <c r="JCY57" s="218"/>
      <c r="JCZ57" s="218"/>
      <c r="JDA57" s="218"/>
      <c r="JDB57" s="218"/>
      <c r="JDC57" s="218"/>
      <c r="JDD57" s="218"/>
      <c r="JDE57" s="218"/>
      <c r="JDF57" s="218"/>
      <c r="JDG57" s="218"/>
      <c r="JDH57" s="218"/>
      <c r="JDI57" s="218"/>
      <c r="JDJ57" s="218"/>
      <c r="JDK57" s="218"/>
      <c r="JDL57" s="218"/>
      <c r="JDM57" s="218"/>
      <c r="JDN57" s="218"/>
      <c r="JDO57" s="218"/>
      <c r="JDP57" s="218"/>
      <c r="JDQ57" s="218"/>
      <c r="JDR57" s="218"/>
      <c r="JDS57" s="218"/>
      <c r="JDT57" s="218"/>
      <c r="JDU57" s="218"/>
      <c r="JDV57" s="218"/>
      <c r="JDW57" s="218"/>
      <c r="JDX57" s="218"/>
      <c r="JDY57" s="218"/>
      <c r="JDZ57" s="218"/>
      <c r="JEA57" s="218"/>
      <c r="JEB57" s="218"/>
      <c r="JEC57" s="218"/>
      <c r="JED57" s="218"/>
      <c r="JEE57" s="218"/>
      <c r="JEF57" s="218"/>
      <c r="JEG57" s="218"/>
      <c r="JEH57" s="218"/>
      <c r="JEI57" s="218"/>
      <c r="JEJ57" s="218"/>
      <c r="JEK57" s="218"/>
      <c r="JEL57" s="218"/>
      <c r="JEM57" s="218"/>
      <c r="JEN57" s="218"/>
      <c r="JEO57" s="218"/>
      <c r="JEP57" s="218"/>
      <c r="JEQ57" s="218"/>
      <c r="JER57" s="218"/>
      <c r="JES57" s="218"/>
      <c r="JET57" s="218"/>
      <c r="JEU57" s="218"/>
      <c r="JEV57" s="218"/>
      <c r="JEW57" s="218"/>
      <c r="JEX57" s="218"/>
      <c r="JEY57" s="218"/>
      <c r="JEZ57" s="218"/>
      <c r="JFA57" s="218"/>
      <c r="JFB57" s="218"/>
      <c r="JFC57" s="218"/>
      <c r="JFD57" s="218"/>
      <c r="JFE57" s="218"/>
      <c r="JFF57" s="218"/>
      <c r="JFG57" s="218"/>
      <c r="JFH57" s="218"/>
      <c r="JFI57" s="218"/>
      <c r="JFJ57" s="218"/>
      <c r="JFK57" s="218"/>
      <c r="JFL57" s="218"/>
      <c r="JFM57" s="218"/>
      <c r="JFN57" s="218"/>
      <c r="JFO57" s="218"/>
      <c r="JFP57" s="218"/>
      <c r="JFQ57" s="218"/>
      <c r="JFR57" s="218"/>
      <c r="JFS57" s="218"/>
      <c r="JFT57" s="218"/>
      <c r="JFU57" s="218"/>
      <c r="JFV57" s="218"/>
      <c r="JFW57" s="218"/>
      <c r="JFX57" s="218"/>
      <c r="JFY57" s="218"/>
      <c r="JFZ57" s="218"/>
      <c r="JGA57" s="218"/>
      <c r="JGB57" s="218"/>
      <c r="JGC57" s="218"/>
      <c r="JGD57" s="218"/>
      <c r="JGE57" s="218"/>
      <c r="JGF57" s="218"/>
      <c r="JGG57" s="218"/>
      <c r="JGH57" s="218"/>
      <c r="JGI57" s="218"/>
      <c r="JGJ57" s="218"/>
      <c r="JGK57" s="218"/>
      <c r="JGL57" s="218"/>
      <c r="JGM57" s="218"/>
      <c r="JGN57" s="218"/>
      <c r="JGO57" s="218"/>
      <c r="JGP57" s="218"/>
      <c r="JGQ57" s="218"/>
      <c r="JGR57" s="218"/>
      <c r="JGS57" s="218"/>
      <c r="JGT57" s="218"/>
      <c r="JGU57" s="218"/>
      <c r="JGV57" s="218"/>
      <c r="JGW57" s="218"/>
      <c r="JGX57" s="218"/>
      <c r="JGY57" s="218"/>
      <c r="JGZ57" s="218"/>
      <c r="JHA57" s="218"/>
      <c r="JHB57" s="218"/>
      <c r="JHC57" s="218"/>
      <c r="JHD57" s="218"/>
      <c r="JHE57" s="218"/>
      <c r="JHF57" s="218"/>
      <c r="JHG57" s="218"/>
      <c r="JHH57" s="218"/>
      <c r="JHI57" s="218"/>
      <c r="JHJ57" s="218"/>
      <c r="JHK57" s="218"/>
      <c r="JHL57" s="218"/>
      <c r="JHM57" s="218"/>
      <c r="JHN57" s="218"/>
      <c r="JHO57" s="218"/>
      <c r="JHP57" s="218"/>
      <c r="JHQ57" s="218"/>
      <c r="JHR57" s="218"/>
      <c r="JHS57" s="218"/>
      <c r="JHT57" s="218"/>
      <c r="JHU57" s="218"/>
      <c r="JHV57" s="218"/>
      <c r="JHW57" s="218"/>
      <c r="JHX57" s="218"/>
      <c r="JHY57" s="218"/>
      <c r="JHZ57" s="218"/>
      <c r="JIA57" s="218"/>
      <c r="JIB57" s="218"/>
      <c r="JIC57" s="218"/>
      <c r="JID57" s="218"/>
      <c r="JIE57" s="218"/>
      <c r="JIF57" s="218"/>
      <c r="JIG57" s="218"/>
      <c r="JIH57" s="218"/>
      <c r="JII57" s="218"/>
      <c r="JIJ57" s="218"/>
      <c r="JIK57" s="218"/>
      <c r="JIL57" s="218"/>
      <c r="JIM57" s="218"/>
      <c r="JIN57" s="218"/>
      <c r="JIO57" s="218"/>
      <c r="JIP57" s="218"/>
      <c r="JIQ57" s="218"/>
      <c r="JIR57" s="218"/>
      <c r="JIS57" s="218"/>
      <c r="JIT57" s="218"/>
      <c r="JIU57" s="218"/>
      <c r="JIV57" s="218"/>
      <c r="JIW57" s="218"/>
      <c r="JIX57" s="218"/>
      <c r="JIY57" s="218"/>
      <c r="JIZ57" s="218"/>
      <c r="JJA57" s="218"/>
      <c r="JJB57" s="218"/>
      <c r="JJC57" s="218"/>
      <c r="JJD57" s="218"/>
      <c r="JJE57" s="218"/>
      <c r="JJF57" s="218"/>
      <c r="JJG57" s="218"/>
      <c r="JJH57" s="218"/>
      <c r="JJI57" s="218"/>
      <c r="JJJ57" s="218"/>
      <c r="JJK57" s="218"/>
      <c r="JJL57" s="218"/>
      <c r="JJM57" s="218"/>
      <c r="JJN57" s="218"/>
      <c r="JJO57" s="218"/>
      <c r="JJP57" s="218"/>
      <c r="JJQ57" s="218"/>
      <c r="JJR57" s="218"/>
      <c r="JJS57" s="218"/>
      <c r="JJT57" s="218"/>
      <c r="JJU57" s="218"/>
      <c r="JJV57" s="218"/>
      <c r="JJW57" s="218"/>
      <c r="JJX57" s="218"/>
      <c r="JJY57" s="218"/>
      <c r="JJZ57" s="218"/>
      <c r="JKA57" s="218"/>
      <c r="JKB57" s="218"/>
      <c r="JKC57" s="218"/>
      <c r="JKD57" s="218"/>
      <c r="JKE57" s="218"/>
      <c r="JKF57" s="218"/>
      <c r="JKG57" s="218"/>
      <c r="JKH57" s="218"/>
      <c r="JKI57" s="218"/>
      <c r="JKJ57" s="218"/>
      <c r="JKK57" s="218"/>
      <c r="JKL57" s="218"/>
      <c r="JKM57" s="218"/>
      <c r="JKN57" s="218"/>
      <c r="JKO57" s="218"/>
      <c r="JKP57" s="218"/>
      <c r="JKQ57" s="218"/>
      <c r="JKR57" s="218"/>
      <c r="JKS57" s="218"/>
      <c r="JKT57" s="218"/>
      <c r="JKU57" s="218"/>
      <c r="JKV57" s="218"/>
      <c r="JKW57" s="218"/>
      <c r="JKX57" s="218"/>
      <c r="JKY57" s="218"/>
      <c r="JKZ57" s="218"/>
      <c r="JLA57" s="218"/>
      <c r="JLB57" s="218"/>
      <c r="JLC57" s="218"/>
      <c r="JLD57" s="218"/>
      <c r="JLE57" s="218"/>
      <c r="JLF57" s="218"/>
      <c r="JLG57" s="218"/>
      <c r="JLH57" s="218"/>
      <c r="JLI57" s="218"/>
      <c r="JLJ57" s="218"/>
      <c r="JLK57" s="218"/>
      <c r="JLL57" s="218"/>
      <c r="JLM57" s="218"/>
      <c r="JLN57" s="218"/>
      <c r="JLO57" s="218"/>
      <c r="JLP57" s="218"/>
      <c r="JLQ57" s="218"/>
      <c r="JLR57" s="218"/>
      <c r="JLS57" s="218"/>
      <c r="JLT57" s="218"/>
      <c r="JLU57" s="218"/>
      <c r="JLV57" s="218"/>
      <c r="JLW57" s="218"/>
      <c r="JLX57" s="218"/>
      <c r="JLY57" s="218"/>
      <c r="JLZ57" s="218"/>
      <c r="JMA57" s="218"/>
      <c r="JMB57" s="218"/>
      <c r="JMC57" s="218"/>
      <c r="JMD57" s="218"/>
      <c r="JME57" s="218"/>
      <c r="JMF57" s="218"/>
      <c r="JMG57" s="218"/>
      <c r="JMH57" s="218"/>
      <c r="JMI57" s="218"/>
      <c r="JMJ57" s="218"/>
      <c r="JMK57" s="218"/>
      <c r="JML57" s="218"/>
      <c r="JMM57" s="218"/>
      <c r="JMN57" s="218"/>
      <c r="JMO57" s="218"/>
      <c r="JMP57" s="218"/>
      <c r="JMQ57" s="218"/>
      <c r="JMR57" s="218"/>
      <c r="JMS57" s="218"/>
      <c r="JMT57" s="218"/>
      <c r="JMU57" s="218"/>
      <c r="JMV57" s="218"/>
      <c r="JMW57" s="218"/>
      <c r="JMX57" s="218"/>
      <c r="JMY57" s="218"/>
      <c r="JMZ57" s="218"/>
      <c r="JNA57" s="218"/>
      <c r="JNB57" s="218"/>
      <c r="JNC57" s="218"/>
      <c r="JND57" s="218"/>
      <c r="JNE57" s="218"/>
      <c r="JNF57" s="218"/>
      <c r="JNG57" s="218"/>
      <c r="JNH57" s="218"/>
      <c r="JNI57" s="218"/>
      <c r="JNJ57" s="218"/>
      <c r="JNK57" s="218"/>
      <c r="JNL57" s="218"/>
      <c r="JNM57" s="218"/>
      <c r="JNN57" s="218"/>
      <c r="JNO57" s="218"/>
      <c r="JNP57" s="218"/>
      <c r="JNQ57" s="218"/>
      <c r="JNR57" s="218"/>
      <c r="JNS57" s="218"/>
      <c r="JNT57" s="218"/>
      <c r="JNU57" s="218"/>
      <c r="JNV57" s="218"/>
      <c r="JNW57" s="218"/>
      <c r="JNX57" s="218"/>
      <c r="JNY57" s="218"/>
      <c r="JNZ57" s="218"/>
      <c r="JOA57" s="218"/>
      <c r="JOB57" s="218"/>
      <c r="JOC57" s="218"/>
      <c r="JOD57" s="218"/>
      <c r="JOE57" s="218"/>
      <c r="JOF57" s="218"/>
      <c r="JOG57" s="218"/>
      <c r="JOH57" s="218"/>
      <c r="JOI57" s="218"/>
      <c r="JOJ57" s="218"/>
      <c r="JOK57" s="218"/>
      <c r="JOL57" s="218"/>
      <c r="JOM57" s="218"/>
      <c r="JON57" s="218"/>
      <c r="JOO57" s="218"/>
      <c r="JOP57" s="218"/>
      <c r="JOQ57" s="218"/>
      <c r="JOR57" s="218"/>
      <c r="JOS57" s="218"/>
      <c r="JOT57" s="218"/>
      <c r="JOU57" s="218"/>
      <c r="JOV57" s="218"/>
      <c r="JOW57" s="218"/>
      <c r="JOX57" s="218"/>
      <c r="JOY57" s="218"/>
      <c r="JOZ57" s="218"/>
      <c r="JPA57" s="218"/>
      <c r="JPB57" s="218"/>
      <c r="JPC57" s="218"/>
      <c r="JPD57" s="218"/>
      <c r="JPE57" s="218"/>
      <c r="JPF57" s="218"/>
      <c r="JPG57" s="218"/>
      <c r="JPH57" s="218"/>
      <c r="JPI57" s="218"/>
      <c r="JPJ57" s="218"/>
      <c r="JPK57" s="218"/>
      <c r="JPL57" s="218"/>
      <c r="JPM57" s="218"/>
      <c r="JPN57" s="218"/>
      <c r="JPO57" s="218"/>
      <c r="JPP57" s="218"/>
      <c r="JPQ57" s="218"/>
      <c r="JPR57" s="218"/>
      <c r="JPS57" s="218"/>
      <c r="JPT57" s="218"/>
      <c r="JPU57" s="218"/>
      <c r="JPV57" s="218"/>
      <c r="JPW57" s="218"/>
      <c r="JPX57" s="218"/>
      <c r="JPY57" s="218"/>
      <c r="JPZ57" s="218"/>
      <c r="JQA57" s="218"/>
      <c r="JQB57" s="218"/>
      <c r="JQC57" s="218"/>
      <c r="JQD57" s="218"/>
      <c r="JQE57" s="218"/>
      <c r="JQF57" s="218"/>
      <c r="JQG57" s="218"/>
      <c r="JQH57" s="218"/>
      <c r="JQI57" s="218"/>
      <c r="JQJ57" s="218"/>
      <c r="JQK57" s="218"/>
      <c r="JQL57" s="218"/>
      <c r="JQM57" s="218"/>
      <c r="JQN57" s="218"/>
      <c r="JQO57" s="218"/>
      <c r="JQP57" s="218"/>
      <c r="JQQ57" s="218"/>
      <c r="JQR57" s="218"/>
      <c r="JQS57" s="218"/>
      <c r="JQT57" s="218"/>
      <c r="JQU57" s="218"/>
      <c r="JQV57" s="218"/>
      <c r="JQW57" s="218"/>
      <c r="JQX57" s="218"/>
      <c r="JQY57" s="218"/>
      <c r="JQZ57" s="218"/>
      <c r="JRA57" s="218"/>
      <c r="JRB57" s="218"/>
      <c r="JRC57" s="218"/>
      <c r="JRD57" s="218"/>
      <c r="JRE57" s="218"/>
      <c r="JRF57" s="218"/>
      <c r="JRG57" s="218"/>
      <c r="JRH57" s="218"/>
      <c r="JRI57" s="218"/>
      <c r="JRJ57" s="218"/>
      <c r="JRK57" s="218"/>
      <c r="JRL57" s="218"/>
      <c r="JRM57" s="218"/>
      <c r="JRN57" s="218"/>
      <c r="JRO57" s="218"/>
      <c r="JRP57" s="218"/>
      <c r="JRQ57" s="218"/>
      <c r="JRR57" s="218"/>
      <c r="JRS57" s="218"/>
      <c r="JRT57" s="218"/>
      <c r="JRU57" s="218"/>
      <c r="JRV57" s="218"/>
      <c r="JRW57" s="218"/>
      <c r="JRX57" s="218"/>
      <c r="JRY57" s="218"/>
      <c r="JRZ57" s="218"/>
      <c r="JSA57" s="218"/>
      <c r="JSB57" s="218"/>
      <c r="JSC57" s="218"/>
      <c r="JSD57" s="218"/>
      <c r="JSE57" s="218"/>
      <c r="JSF57" s="218"/>
      <c r="JSG57" s="218"/>
      <c r="JSH57" s="218"/>
      <c r="JSI57" s="218"/>
      <c r="JSJ57" s="218"/>
      <c r="JSK57" s="218"/>
      <c r="JSL57" s="218"/>
      <c r="JSM57" s="218"/>
      <c r="JSN57" s="218"/>
      <c r="JSO57" s="218"/>
      <c r="JSP57" s="218"/>
      <c r="JSQ57" s="218"/>
      <c r="JSR57" s="218"/>
      <c r="JSS57" s="218"/>
      <c r="JST57" s="218"/>
      <c r="JSU57" s="218"/>
      <c r="JSV57" s="218"/>
      <c r="JSW57" s="218"/>
      <c r="JSX57" s="218"/>
      <c r="JSY57" s="218"/>
      <c r="JSZ57" s="218"/>
      <c r="JTA57" s="218"/>
      <c r="JTB57" s="218"/>
      <c r="JTC57" s="218"/>
      <c r="JTD57" s="218"/>
      <c r="JTE57" s="218"/>
      <c r="JTF57" s="218"/>
      <c r="JTG57" s="218"/>
      <c r="JTH57" s="218"/>
      <c r="JTI57" s="218"/>
      <c r="JTJ57" s="218"/>
      <c r="JTK57" s="218"/>
      <c r="JTL57" s="218"/>
      <c r="JTM57" s="218"/>
      <c r="JTN57" s="218"/>
      <c r="JTO57" s="218"/>
      <c r="JTP57" s="218"/>
      <c r="JTQ57" s="218"/>
      <c r="JTR57" s="218"/>
      <c r="JTS57" s="218"/>
      <c r="JTT57" s="218"/>
      <c r="JTU57" s="218"/>
      <c r="JTV57" s="218"/>
      <c r="JTW57" s="218"/>
      <c r="JTX57" s="218"/>
      <c r="JTY57" s="218"/>
      <c r="JTZ57" s="218"/>
      <c r="JUA57" s="218"/>
      <c r="JUB57" s="218"/>
      <c r="JUC57" s="218"/>
      <c r="JUD57" s="218"/>
      <c r="JUE57" s="218"/>
      <c r="JUF57" s="218"/>
      <c r="JUG57" s="218"/>
      <c r="JUH57" s="218"/>
      <c r="JUI57" s="218"/>
      <c r="JUJ57" s="218"/>
      <c r="JUK57" s="218"/>
      <c r="JUL57" s="218"/>
      <c r="JUM57" s="218"/>
      <c r="JUN57" s="218"/>
      <c r="JUO57" s="218"/>
      <c r="JUP57" s="218"/>
      <c r="JUQ57" s="218"/>
      <c r="JUR57" s="218"/>
      <c r="JUS57" s="218"/>
      <c r="JUT57" s="218"/>
      <c r="JUU57" s="218"/>
      <c r="JUV57" s="218"/>
      <c r="JUW57" s="218"/>
      <c r="JUX57" s="218"/>
      <c r="JUY57" s="218"/>
      <c r="JUZ57" s="218"/>
      <c r="JVA57" s="218"/>
      <c r="JVB57" s="218"/>
      <c r="JVC57" s="218"/>
      <c r="JVD57" s="218"/>
      <c r="JVE57" s="218"/>
      <c r="JVF57" s="218"/>
      <c r="JVG57" s="218"/>
      <c r="JVH57" s="218"/>
      <c r="JVI57" s="218"/>
      <c r="JVJ57" s="218"/>
      <c r="JVK57" s="218"/>
      <c r="JVL57" s="218"/>
      <c r="JVM57" s="218"/>
      <c r="JVN57" s="218"/>
      <c r="JVO57" s="218"/>
      <c r="JVP57" s="218"/>
      <c r="JVQ57" s="218"/>
      <c r="JVR57" s="218"/>
      <c r="JVS57" s="218"/>
      <c r="JVT57" s="218"/>
      <c r="JVU57" s="218"/>
      <c r="JVV57" s="218"/>
      <c r="JVW57" s="218"/>
      <c r="JVX57" s="218"/>
      <c r="JVY57" s="218"/>
      <c r="JVZ57" s="218"/>
      <c r="JWA57" s="218"/>
      <c r="JWB57" s="218"/>
      <c r="JWC57" s="218"/>
      <c r="JWD57" s="218"/>
      <c r="JWE57" s="218"/>
      <c r="JWF57" s="218"/>
      <c r="JWG57" s="218"/>
      <c r="JWH57" s="218"/>
      <c r="JWI57" s="218"/>
      <c r="JWJ57" s="218"/>
      <c r="JWK57" s="218"/>
      <c r="JWL57" s="218"/>
      <c r="JWM57" s="218"/>
      <c r="JWN57" s="218"/>
      <c r="JWO57" s="218"/>
      <c r="JWP57" s="218"/>
      <c r="JWQ57" s="218"/>
      <c r="JWR57" s="218"/>
      <c r="JWS57" s="218"/>
      <c r="JWT57" s="218"/>
      <c r="JWU57" s="218"/>
      <c r="JWV57" s="218"/>
      <c r="JWW57" s="218"/>
      <c r="JWX57" s="218"/>
      <c r="JWY57" s="218"/>
      <c r="JWZ57" s="218"/>
      <c r="JXA57" s="218"/>
      <c r="JXB57" s="218"/>
      <c r="JXC57" s="218"/>
      <c r="JXD57" s="218"/>
      <c r="JXE57" s="218"/>
      <c r="JXF57" s="218"/>
      <c r="JXG57" s="218"/>
      <c r="JXH57" s="218"/>
      <c r="JXI57" s="218"/>
      <c r="JXJ57" s="218"/>
      <c r="JXK57" s="218"/>
      <c r="JXL57" s="218"/>
      <c r="JXM57" s="218"/>
      <c r="JXN57" s="218"/>
      <c r="JXO57" s="218"/>
      <c r="JXP57" s="218"/>
      <c r="JXQ57" s="218"/>
      <c r="JXR57" s="218"/>
      <c r="JXS57" s="218"/>
      <c r="JXT57" s="218"/>
      <c r="JXU57" s="218"/>
      <c r="JXV57" s="218"/>
      <c r="JXW57" s="218"/>
      <c r="JXX57" s="218"/>
      <c r="JXY57" s="218"/>
      <c r="JXZ57" s="218"/>
      <c r="JYA57" s="218"/>
      <c r="JYB57" s="218"/>
      <c r="JYC57" s="218"/>
      <c r="JYD57" s="218"/>
      <c r="JYE57" s="218"/>
      <c r="JYF57" s="218"/>
      <c r="JYG57" s="218"/>
      <c r="JYH57" s="218"/>
      <c r="JYI57" s="218"/>
      <c r="JYJ57" s="218"/>
      <c r="JYK57" s="218"/>
      <c r="JYL57" s="218"/>
      <c r="JYM57" s="218"/>
      <c r="JYN57" s="218"/>
      <c r="JYO57" s="218"/>
      <c r="JYP57" s="218"/>
      <c r="JYQ57" s="218"/>
      <c r="JYR57" s="218"/>
      <c r="JYS57" s="218"/>
      <c r="JYT57" s="218"/>
      <c r="JYU57" s="218"/>
      <c r="JYV57" s="218"/>
      <c r="JYW57" s="218"/>
      <c r="JYX57" s="218"/>
      <c r="JYY57" s="218"/>
      <c r="JYZ57" s="218"/>
      <c r="JZA57" s="218"/>
      <c r="JZB57" s="218"/>
      <c r="JZC57" s="218"/>
      <c r="JZD57" s="218"/>
      <c r="JZE57" s="218"/>
      <c r="JZF57" s="218"/>
      <c r="JZG57" s="218"/>
      <c r="JZH57" s="218"/>
      <c r="JZI57" s="218"/>
      <c r="JZJ57" s="218"/>
      <c r="JZK57" s="218"/>
      <c r="JZL57" s="218"/>
      <c r="JZM57" s="218"/>
      <c r="JZN57" s="218"/>
      <c r="JZO57" s="218"/>
      <c r="JZP57" s="218"/>
      <c r="JZQ57" s="218"/>
      <c r="JZR57" s="218"/>
      <c r="JZS57" s="218"/>
      <c r="JZT57" s="218"/>
      <c r="JZU57" s="218"/>
      <c r="JZV57" s="218"/>
      <c r="JZW57" s="218"/>
      <c r="JZX57" s="218"/>
      <c r="JZY57" s="218"/>
      <c r="JZZ57" s="218"/>
      <c r="KAA57" s="218"/>
      <c r="KAB57" s="218"/>
      <c r="KAC57" s="218"/>
      <c r="KAD57" s="218"/>
      <c r="KAE57" s="218"/>
      <c r="KAF57" s="218"/>
      <c r="KAG57" s="218"/>
      <c r="KAH57" s="218"/>
      <c r="KAI57" s="218"/>
      <c r="KAJ57" s="218"/>
      <c r="KAK57" s="218"/>
      <c r="KAL57" s="218"/>
      <c r="KAM57" s="218"/>
      <c r="KAN57" s="218"/>
      <c r="KAO57" s="218"/>
      <c r="KAP57" s="218"/>
      <c r="KAQ57" s="218"/>
      <c r="KAR57" s="218"/>
      <c r="KAS57" s="218"/>
      <c r="KAT57" s="218"/>
      <c r="KAU57" s="218"/>
      <c r="KAV57" s="218"/>
      <c r="KAW57" s="218"/>
      <c r="KAX57" s="218"/>
      <c r="KAY57" s="218"/>
      <c r="KAZ57" s="218"/>
      <c r="KBA57" s="218"/>
      <c r="KBB57" s="218"/>
      <c r="KBC57" s="218"/>
      <c r="KBD57" s="218"/>
      <c r="KBE57" s="218"/>
      <c r="KBF57" s="218"/>
      <c r="KBG57" s="218"/>
      <c r="KBH57" s="218"/>
      <c r="KBI57" s="218"/>
      <c r="KBJ57" s="218"/>
      <c r="KBK57" s="218"/>
      <c r="KBL57" s="218"/>
      <c r="KBM57" s="218"/>
      <c r="KBN57" s="218"/>
      <c r="KBO57" s="218"/>
      <c r="KBP57" s="218"/>
      <c r="KBQ57" s="218"/>
      <c r="KBR57" s="218"/>
      <c r="KBS57" s="218"/>
      <c r="KBT57" s="218"/>
      <c r="KBU57" s="218"/>
      <c r="KBV57" s="218"/>
      <c r="KBW57" s="218"/>
      <c r="KBX57" s="218"/>
      <c r="KBY57" s="218"/>
      <c r="KBZ57" s="218"/>
      <c r="KCA57" s="218"/>
      <c r="KCB57" s="218"/>
      <c r="KCC57" s="218"/>
      <c r="KCD57" s="218"/>
      <c r="KCE57" s="218"/>
      <c r="KCF57" s="218"/>
      <c r="KCG57" s="218"/>
      <c r="KCH57" s="218"/>
      <c r="KCI57" s="218"/>
      <c r="KCJ57" s="218"/>
      <c r="KCK57" s="218"/>
      <c r="KCL57" s="218"/>
      <c r="KCM57" s="218"/>
      <c r="KCN57" s="218"/>
      <c r="KCO57" s="218"/>
      <c r="KCP57" s="218"/>
      <c r="KCQ57" s="218"/>
      <c r="KCR57" s="218"/>
      <c r="KCS57" s="218"/>
      <c r="KCT57" s="218"/>
      <c r="KCU57" s="218"/>
      <c r="KCV57" s="218"/>
      <c r="KCW57" s="218"/>
      <c r="KCX57" s="218"/>
      <c r="KCY57" s="218"/>
      <c r="KCZ57" s="218"/>
      <c r="KDA57" s="218"/>
      <c r="KDB57" s="218"/>
      <c r="KDC57" s="218"/>
      <c r="KDD57" s="218"/>
      <c r="KDE57" s="218"/>
      <c r="KDF57" s="218"/>
      <c r="KDG57" s="218"/>
      <c r="KDH57" s="218"/>
      <c r="KDI57" s="218"/>
      <c r="KDJ57" s="218"/>
      <c r="KDK57" s="218"/>
      <c r="KDL57" s="218"/>
      <c r="KDM57" s="218"/>
      <c r="KDN57" s="218"/>
      <c r="KDO57" s="218"/>
      <c r="KDP57" s="218"/>
      <c r="KDQ57" s="218"/>
      <c r="KDR57" s="218"/>
      <c r="KDS57" s="218"/>
      <c r="KDT57" s="218"/>
      <c r="KDU57" s="218"/>
      <c r="KDV57" s="218"/>
      <c r="KDW57" s="218"/>
      <c r="KDX57" s="218"/>
      <c r="KDY57" s="218"/>
      <c r="KDZ57" s="218"/>
      <c r="KEA57" s="218"/>
      <c r="KEB57" s="218"/>
      <c r="KEC57" s="218"/>
      <c r="KED57" s="218"/>
      <c r="KEE57" s="218"/>
      <c r="KEF57" s="218"/>
      <c r="KEG57" s="218"/>
      <c r="KEH57" s="218"/>
      <c r="KEI57" s="218"/>
      <c r="KEJ57" s="218"/>
      <c r="KEK57" s="218"/>
      <c r="KEL57" s="218"/>
      <c r="KEM57" s="218"/>
      <c r="KEN57" s="218"/>
      <c r="KEO57" s="218"/>
      <c r="KEP57" s="218"/>
      <c r="KEQ57" s="218"/>
      <c r="KER57" s="218"/>
      <c r="KES57" s="218"/>
      <c r="KET57" s="218"/>
      <c r="KEU57" s="218"/>
      <c r="KEV57" s="218"/>
      <c r="KEW57" s="218"/>
      <c r="KEX57" s="218"/>
      <c r="KEY57" s="218"/>
      <c r="KEZ57" s="218"/>
      <c r="KFA57" s="218"/>
      <c r="KFB57" s="218"/>
      <c r="KFC57" s="218"/>
      <c r="KFD57" s="218"/>
      <c r="KFE57" s="218"/>
      <c r="KFF57" s="218"/>
      <c r="KFG57" s="218"/>
      <c r="KFH57" s="218"/>
      <c r="KFI57" s="218"/>
      <c r="KFJ57" s="218"/>
      <c r="KFK57" s="218"/>
      <c r="KFL57" s="218"/>
      <c r="KFM57" s="218"/>
      <c r="KFN57" s="218"/>
      <c r="KFO57" s="218"/>
      <c r="KFP57" s="218"/>
      <c r="KFQ57" s="218"/>
      <c r="KFR57" s="218"/>
      <c r="KFS57" s="218"/>
      <c r="KFT57" s="218"/>
      <c r="KFU57" s="218"/>
      <c r="KFV57" s="218"/>
      <c r="KFW57" s="218"/>
      <c r="KFX57" s="218"/>
      <c r="KFY57" s="218"/>
      <c r="KFZ57" s="218"/>
      <c r="KGA57" s="218"/>
      <c r="KGB57" s="218"/>
      <c r="KGC57" s="218"/>
      <c r="KGD57" s="218"/>
      <c r="KGE57" s="218"/>
      <c r="KGF57" s="218"/>
      <c r="KGG57" s="218"/>
      <c r="KGH57" s="218"/>
      <c r="KGI57" s="218"/>
      <c r="KGJ57" s="218"/>
      <c r="KGK57" s="218"/>
      <c r="KGL57" s="218"/>
      <c r="KGM57" s="218"/>
      <c r="KGN57" s="218"/>
      <c r="KGO57" s="218"/>
      <c r="KGP57" s="218"/>
      <c r="KGQ57" s="218"/>
      <c r="KGR57" s="218"/>
      <c r="KGS57" s="218"/>
      <c r="KGT57" s="218"/>
      <c r="KGU57" s="218"/>
      <c r="KGV57" s="218"/>
      <c r="KGW57" s="218"/>
      <c r="KGX57" s="218"/>
      <c r="KGY57" s="218"/>
      <c r="KGZ57" s="218"/>
      <c r="KHA57" s="218"/>
      <c r="KHB57" s="218"/>
      <c r="KHC57" s="218"/>
      <c r="KHD57" s="218"/>
      <c r="KHE57" s="218"/>
      <c r="KHF57" s="218"/>
      <c r="KHG57" s="218"/>
      <c r="KHH57" s="218"/>
      <c r="KHI57" s="218"/>
      <c r="KHJ57" s="218"/>
      <c r="KHK57" s="218"/>
      <c r="KHL57" s="218"/>
      <c r="KHM57" s="218"/>
      <c r="KHN57" s="218"/>
      <c r="KHO57" s="218"/>
      <c r="KHP57" s="218"/>
      <c r="KHQ57" s="218"/>
      <c r="KHR57" s="218"/>
      <c r="KHS57" s="218"/>
      <c r="KHT57" s="218"/>
      <c r="KHU57" s="218"/>
      <c r="KHV57" s="218"/>
      <c r="KHW57" s="218"/>
      <c r="KHX57" s="218"/>
      <c r="KHY57" s="218"/>
      <c r="KHZ57" s="218"/>
      <c r="KIA57" s="218"/>
      <c r="KIB57" s="218"/>
      <c r="KIC57" s="218"/>
      <c r="KID57" s="218"/>
      <c r="KIE57" s="218"/>
      <c r="KIF57" s="218"/>
      <c r="KIG57" s="218"/>
      <c r="KIH57" s="218"/>
      <c r="KII57" s="218"/>
      <c r="KIJ57" s="218"/>
      <c r="KIK57" s="218"/>
      <c r="KIL57" s="218"/>
      <c r="KIM57" s="218"/>
      <c r="KIN57" s="218"/>
      <c r="KIO57" s="218"/>
      <c r="KIP57" s="218"/>
      <c r="KIQ57" s="218"/>
      <c r="KIR57" s="218"/>
      <c r="KIS57" s="218"/>
      <c r="KIT57" s="218"/>
      <c r="KIU57" s="218"/>
      <c r="KIV57" s="218"/>
      <c r="KIW57" s="218"/>
      <c r="KIX57" s="218"/>
      <c r="KIY57" s="218"/>
      <c r="KIZ57" s="218"/>
      <c r="KJA57" s="218"/>
      <c r="KJB57" s="218"/>
      <c r="KJC57" s="218"/>
      <c r="KJD57" s="218"/>
      <c r="KJE57" s="218"/>
      <c r="KJF57" s="218"/>
      <c r="KJG57" s="218"/>
      <c r="KJH57" s="218"/>
      <c r="KJI57" s="218"/>
      <c r="KJJ57" s="218"/>
      <c r="KJK57" s="218"/>
      <c r="KJL57" s="218"/>
      <c r="KJM57" s="218"/>
      <c r="KJN57" s="218"/>
      <c r="KJO57" s="218"/>
      <c r="KJP57" s="218"/>
      <c r="KJQ57" s="218"/>
      <c r="KJR57" s="218"/>
      <c r="KJS57" s="218"/>
      <c r="KJT57" s="218"/>
      <c r="KJU57" s="218"/>
      <c r="KJV57" s="218"/>
      <c r="KJW57" s="218"/>
      <c r="KJX57" s="218"/>
      <c r="KJY57" s="218"/>
      <c r="KJZ57" s="218"/>
      <c r="KKA57" s="218"/>
      <c r="KKB57" s="218"/>
      <c r="KKC57" s="218"/>
      <c r="KKD57" s="218"/>
      <c r="KKE57" s="218"/>
      <c r="KKF57" s="218"/>
      <c r="KKG57" s="218"/>
      <c r="KKH57" s="218"/>
      <c r="KKI57" s="218"/>
      <c r="KKJ57" s="218"/>
      <c r="KKK57" s="218"/>
      <c r="KKL57" s="218"/>
      <c r="KKM57" s="218"/>
      <c r="KKN57" s="218"/>
      <c r="KKO57" s="218"/>
      <c r="KKP57" s="218"/>
      <c r="KKQ57" s="218"/>
      <c r="KKR57" s="218"/>
      <c r="KKS57" s="218"/>
      <c r="KKT57" s="218"/>
      <c r="KKU57" s="218"/>
      <c r="KKV57" s="218"/>
      <c r="KKW57" s="218"/>
      <c r="KKX57" s="218"/>
      <c r="KKY57" s="218"/>
      <c r="KKZ57" s="218"/>
      <c r="KLA57" s="218"/>
      <c r="KLB57" s="218"/>
      <c r="KLC57" s="218"/>
      <c r="KLD57" s="218"/>
      <c r="KLE57" s="218"/>
      <c r="KLF57" s="218"/>
      <c r="KLG57" s="218"/>
      <c r="KLH57" s="218"/>
      <c r="KLI57" s="218"/>
      <c r="KLJ57" s="218"/>
      <c r="KLK57" s="218"/>
      <c r="KLL57" s="218"/>
      <c r="KLM57" s="218"/>
      <c r="KLN57" s="218"/>
      <c r="KLO57" s="218"/>
      <c r="KLP57" s="218"/>
      <c r="KLQ57" s="218"/>
      <c r="KLR57" s="218"/>
      <c r="KLS57" s="218"/>
      <c r="KLT57" s="218"/>
      <c r="KLU57" s="218"/>
      <c r="KLV57" s="218"/>
      <c r="KLW57" s="218"/>
      <c r="KLX57" s="218"/>
      <c r="KLY57" s="218"/>
      <c r="KLZ57" s="218"/>
      <c r="KMA57" s="218"/>
      <c r="KMB57" s="218"/>
      <c r="KMC57" s="218"/>
      <c r="KMD57" s="218"/>
      <c r="KME57" s="218"/>
      <c r="KMF57" s="218"/>
      <c r="KMG57" s="218"/>
      <c r="KMH57" s="218"/>
      <c r="KMI57" s="218"/>
      <c r="KMJ57" s="218"/>
      <c r="KMK57" s="218"/>
      <c r="KML57" s="218"/>
      <c r="KMM57" s="218"/>
      <c r="KMN57" s="218"/>
      <c r="KMO57" s="218"/>
      <c r="KMP57" s="218"/>
      <c r="KMQ57" s="218"/>
      <c r="KMR57" s="218"/>
      <c r="KMS57" s="218"/>
      <c r="KMT57" s="218"/>
      <c r="KMU57" s="218"/>
      <c r="KMV57" s="218"/>
      <c r="KMW57" s="218"/>
      <c r="KMX57" s="218"/>
      <c r="KMY57" s="218"/>
      <c r="KMZ57" s="218"/>
      <c r="KNA57" s="218"/>
      <c r="KNB57" s="218"/>
      <c r="KNC57" s="218"/>
      <c r="KND57" s="218"/>
      <c r="KNE57" s="218"/>
      <c r="KNF57" s="218"/>
      <c r="KNG57" s="218"/>
      <c r="KNH57" s="218"/>
      <c r="KNI57" s="218"/>
      <c r="KNJ57" s="218"/>
      <c r="KNK57" s="218"/>
      <c r="KNL57" s="218"/>
      <c r="KNM57" s="218"/>
      <c r="KNN57" s="218"/>
      <c r="KNO57" s="218"/>
      <c r="KNP57" s="218"/>
      <c r="KNQ57" s="218"/>
      <c r="KNR57" s="218"/>
      <c r="KNS57" s="218"/>
      <c r="KNT57" s="218"/>
      <c r="KNU57" s="218"/>
      <c r="KNV57" s="218"/>
      <c r="KNW57" s="218"/>
      <c r="KNX57" s="218"/>
      <c r="KNY57" s="218"/>
      <c r="KNZ57" s="218"/>
      <c r="KOA57" s="218"/>
      <c r="KOB57" s="218"/>
      <c r="KOC57" s="218"/>
      <c r="KOD57" s="218"/>
      <c r="KOE57" s="218"/>
      <c r="KOF57" s="218"/>
      <c r="KOG57" s="218"/>
      <c r="KOH57" s="218"/>
      <c r="KOI57" s="218"/>
      <c r="KOJ57" s="218"/>
      <c r="KOK57" s="218"/>
      <c r="KOL57" s="218"/>
      <c r="KOM57" s="218"/>
      <c r="KON57" s="218"/>
      <c r="KOO57" s="218"/>
      <c r="KOP57" s="218"/>
      <c r="KOQ57" s="218"/>
      <c r="KOR57" s="218"/>
      <c r="KOS57" s="218"/>
      <c r="KOT57" s="218"/>
      <c r="KOU57" s="218"/>
      <c r="KOV57" s="218"/>
      <c r="KOW57" s="218"/>
      <c r="KOX57" s="218"/>
      <c r="KOY57" s="218"/>
      <c r="KOZ57" s="218"/>
      <c r="KPA57" s="218"/>
      <c r="KPB57" s="218"/>
      <c r="KPC57" s="218"/>
      <c r="KPD57" s="218"/>
      <c r="KPE57" s="218"/>
      <c r="KPF57" s="218"/>
      <c r="KPG57" s="218"/>
      <c r="KPH57" s="218"/>
      <c r="KPI57" s="218"/>
      <c r="KPJ57" s="218"/>
      <c r="KPK57" s="218"/>
      <c r="KPL57" s="218"/>
      <c r="KPM57" s="218"/>
      <c r="KPN57" s="218"/>
      <c r="KPO57" s="218"/>
      <c r="KPP57" s="218"/>
      <c r="KPQ57" s="218"/>
      <c r="KPR57" s="218"/>
      <c r="KPS57" s="218"/>
      <c r="KPT57" s="218"/>
      <c r="KPU57" s="218"/>
      <c r="KPV57" s="218"/>
      <c r="KPW57" s="218"/>
      <c r="KPX57" s="218"/>
      <c r="KPY57" s="218"/>
      <c r="KPZ57" s="218"/>
      <c r="KQA57" s="218"/>
      <c r="KQB57" s="218"/>
      <c r="KQC57" s="218"/>
      <c r="KQD57" s="218"/>
      <c r="KQE57" s="218"/>
      <c r="KQF57" s="218"/>
      <c r="KQG57" s="218"/>
      <c r="KQH57" s="218"/>
      <c r="KQI57" s="218"/>
      <c r="KQJ57" s="218"/>
      <c r="KQK57" s="218"/>
      <c r="KQL57" s="218"/>
      <c r="KQM57" s="218"/>
      <c r="KQN57" s="218"/>
      <c r="KQO57" s="218"/>
      <c r="KQP57" s="218"/>
      <c r="KQQ57" s="218"/>
      <c r="KQR57" s="218"/>
      <c r="KQS57" s="218"/>
      <c r="KQT57" s="218"/>
      <c r="KQU57" s="218"/>
      <c r="KQV57" s="218"/>
      <c r="KQW57" s="218"/>
      <c r="KQX57" s="218"/>
      <c r="KQY57" s="218"/>
      <c r="KQZ57" s="218"/>
      <c r="KRA57" s="218"/>
      <c r="KRB57" s="218"/>
      <c r="KRC57" s="218"/>
      <c r="KRD57" s="218"/>
      <c r="KRE57" s="218"/>
      <c r="KRF57" s="218"/>
      <c r="KRG57" s="218"/>
      <c r="KRH57" s="218"/>
      <c r="KRI57" s="218"/>
      <c r="KRJ57" s="218"/>
      <c r="KRK57" s="218"/>
      <c r="KRL57" s="218"/>
      <c r="KRM57" s="218"/>
      <c r="KRN57" s="218"/>
      <c r="KRO57" s="218"/>
      <c r="KRP57" s="218"/>
      <c r="KRQ57" s="218"/>
      <c r="KRR57" s="218"/>
      <c r="KRS57" s="218"/>
      <c r="KRT57" s="218"/>
      <c r="KRU57" s="218"/>
      <c r="KRV57" s="218"/>
      <c r="KRW57" s="218"/>
      <c r="KRX57" s="218"/>
      <c r="KRY57" s="218"/>
      <c r="KRZ57" s="218"/>
      <c r="KSA57" s="218"/>
      <c r="KSB57" s="218"/>
      <c r="KSC57" s="218"/>
      <c r="KSD57" s="218"/>
      <c r="KSE57" s="218"/>
      <c r="KSF57" s="218"/>
      <c r="KSG57" s="218"/>
      <c r="KSH57" s="218"/>
      <c r="KSI57" s="218"/>
      <c r="KSJ57" s="218"/>
      <c r="KSK57" s="218"/>
      <c r="KSL57" s="218"/>
      <c r="KSM57" s="218"/>
      <c r="KSN57" s="218"/>
      <c r="KSO57" s="218"/>
      <c r="KSP57" s="218"/>
      <c r="KSQ57" s="218"/>
      <c r="KSR57" s="218"/>
      <c r="KSS57" s="218"/>
      <c r="KST57" s="218"/>
      <c r="KSU57" s="218"/>
      <c r="KSV57" s="218"/>
      <c r="KSW57" s="218"/>
      <c r="KSX57" s="218"/>
      <c r="KSY57" s="218"/>
      <c r="KSZ57" s="218"/>
      <c r="KTA57" s="218"/>
      <c r="KTB57" s="218"/>
      <c r="KTC57" s="218"/>
      <c r="KTD57" s="218"/>
      <c r="KTE57" s="218"/>
      <c r="KTF57" s="218"/>
      <c r="KTG57" s="218"/>
      <c r="KTH57" s="218"/>
      <c r="KTI57" s="218"/>
      <c r="KTJ57" s="218"/>
      <c r="KTK57" s="218"/>
      <c r="KTL57" s="218"/>
      <c r="KTM57" s="218"/>
      <c r="KTN57" s="218"/>
      <c r="KTO57" s="218"/>
      <c r="KTP57" s="218"/>
      <c r="KTQ57" s="218"/>
      <c r="KTR57" s="218"/>
      <c r="KTS57" s="218"/>
      <c r="KTT57" s="218"/>
      <c r="KTU57" s="218"/>
      <c r="KTV57" s="218"/>
      <c r="KTW57" s="218"/>
      <c r="KTX57" s="218"/>
      <c r="KTY57" s="218"/>
      <c r="KTZ57" s="218"/>
      <c r="KUA57" s="218"/>
      <c r="KUB57" s="218"/>
      <c r="KUC57" s="218"/>
      <c r="KUD57" s="218"/>
      <c r="KUE57" s="218"/>
      <c r="KUF57" s="218"/>
      <c r="KUG57" s="218"/>
      <c r="KUH57" s="218"/>
      <c r="KUI57" s="218"/>
      <c r="KUJ57" s="218"/>
      <c r="KUK57" s="218"/>
      <c r="KUL57" s="218"/>
      <c r="KUM57" s="218"/>
      <c r="KUN57" s="218"/>
      <c r="KUO57" s="218"/>
      <c r="KUP57" s="218"/>
      <c r="KUQ57" s="218"/>
      <c r="KUR57" s="218"/>
      <c r="KUS57" s="218"/>
      <c r="KUT57" s="218"/>
      <c r="KUU57" s="218"/>
      <c r="KUV57" s="218"/>
      <c r="KUW57" s="218"/>
      <c r="KUX57" s="218"/>
      <c r="KUY57" s="218"/>
      <c r="KUZ57" s="218"/>
      <c r="KVA57" s="218"/>
      <c r="KVB57" s="218"/>
      <c r="KVC57" s="218"/>
      <c r="KVD57" s="218"/>
      <c r="KVE57" s="218"/>
      <c r="KVF57" s="218"/>
      <c r="KVG57" s="218"/>
      <c r="KVH57" s="218"/>
      <c r="KVI57" s="218"/>
      <c r="KVJ57" s="218"/>
      <c r="KVK57" s="218"/>
      <c r="KVL57" s="218"/>
      <c r="KVM57" s="218"/>
      <c r="KVN57" s="218"/>
      <c r="KVO57" s="218"/>
      <c r="KVP57" s="218"/>
      <c r="KVQ57" s="218"/>
      <c r="KVR57" s="218"/>
      <c r="KVS57" s="218"/>
      <c r="KVT57" s="218"/>
      <c r="KVU57" s="218"/>
      <c r="KVV57" s="218"/>
      <c r="KVW57" s="218"/>
      <c r="KVX57" s="218"/>
      <c r="KVY57" s="218"/>
      <c r="KVZ57" s="218"/>
      <c r="KWA57" s="218"/>
      <c r="KWB57" s="218"/>
      <c r="KWC57" s="218"/>
      <c r="KWD57" s="218"/>
      <c r="KWE57" s="218"/>
      <c r="KWF57" s="218"/>
      <c r="KWG57" s="218"/>
      <c r="KWH57" s="218"/>
      <c r="KWI57" s="218"/>
      <c r="KWJ57" s="218"/>
      <c r="KWK57" s="218"/>
      <c r="KWL57" s="218"/>
      <c r="KWM57" s="218"/>
      <c r="KWN57" s="218"/>
      <c r="KWO57" s="218"/>
      <c r="KWP57" s="218"/>
      <c r="KWQ57" s="218"/>
      <c r="KWR57" s="218"/>
      <c r="KWS57" s="218"/>
      <c r="KWT57" s="218"/>
      <c r="KWU57" s="218"/>
      <c r="KWV57" s="218"/>
      <c r="KWW57" s="218"/>
      <c r="KWX57" s="218"/>
      <c r="KWY57" s="218"/>
      <c r="KWZ57" s="218"/>
      <c r="KXA57" s="218"/>
      <c r="KXB57" s="218"/>
      <c r="KXC57" s="218"/>
      <c r="KXD57" s="218"/>
      <c r="KXE57" s="218"/>
      <c r="KXF57" s="218"/>
      <c r="KXG57" s="218"/>
      <c r="KXH57" s="218"/>
      <c r="KXI57" s="218"/>
      <c r="KXJ57" s="218"/>
      <c r="KXK57" s="218"/>
      <c r="KXL57" s="218"/>
      <c r="KXM57" s="218"/>
      <c r="KXN57" s="218"/>
      <c r="KXO57" s="218"/>
      <c r="KXP57" s="218"/>
      <c r="KXQ57" s="218"/>
      <c r="KXR57" s="218"/>
      <c r="KXS57" s="218"/>
      <c r="KXT57" s="218"/>
      <c r="KXU57" s="218"/>
      <c r="KXV57" s="218"/>
      <c r="KXW57" s="218"/>
      <c r="KXX57" s="218"/>
      <c r="KXY57" s="218"/>
      <c r="KXZ57" s="218"/>
      <c r="KYA57" s="218"/>
      <c r="KYB57" s="218"/>
      <c r="KYC57" s="218"/>
      <c r="KYD57" s="218"/>
      <c r="KYE57" s="218"/>
      <c r="KYF57" s="218"/>
      <c r="KYG57" s="218"/>
      <c r="KYH57" s="218"/>
      <c r="KYI57" s="218"/>
      <c r="KYJ57" s="218"/>
      <c r="KYK57" s="218"/>
      <c r="KYL57" s="218"/>
      <c r="KYM57" s="218"/>
      <c r="KYN57" s="218"/>
      <c r="KYO57" s="218"/>
      <c r="KYP57" s="218"/>
      <c r="KYQ57" s="218"/>
      <c r="KYR57" s="218"/>
      <c r="KYS57" s="218"/>
      <c r="KYT57" s="218"/>
      <c r="KYU57" s="218"/>
      <c r="KYV57" s="218"/>
      <c r="KYW57" s="218"/>
      <c r="KYX57" s="218"/>
      <c r="KYY57" s="218"/>
      <c r="KYZ57" s="218"/>
      <c r="KZA57" s="218"/>
      <c r="KZB57" s="218"/>
      <c r="KZC57" s="218"/>
      <c r="KZD57" s="218"/>
      <c r="KZE57" s="218"/>
      <c r="KZF57" s="218"/>
      <c r="KZG57" s="218"/>
      <c r="KZH57" s="218"/>
      <c r="KZI57" s="218"/>
      <c r="KZJ57" s="218"/>
      <c r="KZK57" s="218"/>
      <c r="KZL57" s="218"/>
      <c r="KZM57" s="218"/>
      <c r="KZN57" s="218"/>
      <c r="KZO57" s="218"/>
      <c r="KZP57" s="218"/>
      <c r="KZQ57" s="218"/>
      <c r="KZR57" s="218"/>
      <c r="KZS57" s="218"/>
      <c r="KZT57" s="218"/>
      <c r="KZU57" s="218"/>
      <c r="KZV57" s="218"/>
      <c r="KZW57" s="218"/>
      <c r="KZX57" s="218"/>
      <c r="KZY57" s="218"/>
      <c r="KZZ57" s="218"/>
      <c r="LAA57" s="218"/>
      <c r="LAB57" s="218"/>
      <c r="LAC57" s="218"/>
      <c r="LAD57" s="218"/>
      <c r="LAE57" s="218"/>
      <c r="LAF57" s="218"/>
      <c r="LAG57" s="218"/>
      <c r="LAH57" s="218"/>
      <c r="LAI57" s="218"/>
      <c r="LAJ57" s="218"/>
      <c r="LAK57" s="218"/>
      <c r="LAL57" s="218"/>
      <c r="LAM57" s="218"/>
      <c r="LAN57" s="218"/>
      <c r="LAO57" s="218"/>
      <c r="LAP57" s="218"/>
      <c r="LAQ57" s="218"/>
      <c r="LAR57" s="218"/>
      <c r="LAS57" s="218"/>
      <c r="LAT57" s="218"/>
      <c r="LAU57" s="218"/>
      <c r="LAV57" s="218"/>
      <c r="LAW57" s="218"/>
      <c r="LAX57" s="218"/>
      <c r="LAY57" s="218"/>
      <c r="LAZ57" s="218"/>
      <c r="LBA57" s="218"/>
      <c r="LBB57" s="218"/>
      <c r="LBC57" s="218"/>
      <c r="LBD57" s="218"/>
      <c r="LBE57" s="218"/>
      <c r="LBF57" s="218"/>
      <c r="LBG57" s="218"/>
      <c r="LBH57" s="218"/>
      <c r="LBI57" s="218"/>
      <c r="LBJ57" s="218"/>
      <c r="LBK57" s="218"/>
      <c r="LBL57" s="218"/>
      <c r="LBM57" s="218"/>
      <c r="LBN57" s="218"/>
      <c r="LBO57" s="218"/>
      <c r="LBP57" s="218"/>
      <c r="LBQ57" s="218"/>
      <c r="LBR57" s="218"/>
      <c r="LBS57" s="218"/>
      <c r="LBT57" s="218"/>
      <c r="LBU57" s="218"/>
      <c r="LBV57" s="218"/>
      <c r="LBW57" s="218"/>
      <c r="LBX57" s="218"/>
      <c r="LBY57" s="218"/>
      <c r="LBZ57" s="218"/>
      <c r="LCA57" s="218"/>
      <c r="LCB57" s="218"/>
      <c r="LCC57" s="218"/>
      <c r="LCD57" s="218"/>
      <c r="LCE57" s="218"/>
      <c r="LCF57" s="218"/>
      <c r="LCG57" s="218"/>
      <c r="LCH57" s="218"/>
      <c r="LCI57" s="218"/>
      <c r="LCJ57" s="218"/>
      <c r="LCK57" s="218"/>
      <c r="LCL57" s="218"/>
      <c r="LCM57" s="218"/>
      <c r="LCN57" s="218"/>
      <c r="LCO57" s="218"/>
      <c r="LCP57" s="218"/>
      <c r="LCQ57" s="218"/>
      <c r="LCR57" s="218"/>
      <c r="LCS57" s="218"/>
      <c r="LCT57" s="218"/>
      <c r="LCU57" s="218"/>
      <c r="LCV57" s="218"/>
      <c r="LCW57" s="218"/>
      <c r="LCX57" s="218"/>
      <c r="LCY57" s="218"/>
      <c r="LCZ57" s="218"/>
      <c r="LDA57" s="218"/>
      <c r="LDB57" s="218"/>
      <c r="LDC57" s="218"/>
      <c r="LDD57" s="218"/>
      <c r="LDE57" s="218"/>
      <c r="LDF57" s="218"/>
      <c r="LDG57" s="218"/>
      <c r="LDH57" s="218"/>
      <c r="LDI57" s="218"/>
      <c r="LDJ57" s="218"/>
      <c r="LDK57" s="218"/>
      <c r="LDL57" s="218"/>
      <c r="LDM57" s="218"/>
      <c r="LDN57" s="218"/>
      <c r="LDO57" s="218"/>
      <c r="LDP57" s="218"/>
      <c r="LDQ57" s="218"/>
      <c r="LDR57" s="218"/>
      <c r="LDS57" s="218"/>
      <c r="LDT57" s="218"/>
      <c r="LDU57" s="218"/>
      <c r="LDV57" s="218"/>
      <c r="LDW57" s="218"/>
      <c r="LDX57" s="218"/>
      <c r="LDY57" s="218"/>
      <c r="LDZ57" s="218"/>
      <c r="LEA57" s="218"/>
      <c r="LEB57" s="218"/>
      <c r="LEC57" s="218"/>
      <c r="LED57" s="218"/>
      <c r="LEE57" s="218"/>
      <c r="LEF57" s="218"/>
      <c r="LEG57" s="218"/>
      <c r="LEH57" s="218"/>
      <c r="LEI57" s="218"/>
      <c r="LEJ57" s="218"/>
      <c r="LEK57" s="218"/>
      <c r="LEL57" s="218"/>
      <c r="LEM57" s="218"/>
      <c r="LEN57" s="218"/>
      <c r="LEO57" s="218"/>
      <c r="LEP57" s="218"/>
      <c r="LEQ57" s="218"/>
      <c r="LER57" s="218"/>
      <c r="LES57" s="218"/>
      <c r="LET57" s="218"/>
      <c r="LEU57" s="218"/>
      <c r="LEV57" s="218"/>
      <c r="LEW57" s="218"/>
      <c r="LEX57" s="218"/>
      <c r="LEY57" s="218"/>
      <c r="LEZ57" s="218"/>
      <c r="LFA57" s="218"/>
      <c r="LFB57" s="218"/>
      <c r="LFC57" s="218"/>
      <c r="LFD57" s="218"/>
      <c r="LFE57" s="218"/>
      <c r="LFF57" s="218"/>
      <c r="LFG57" s="218"/>
      <c r="LFH57" s="218"/>
      <c r="LFI57" s="218"/>
      <c r="LFJ57" s="218"/>
      <c r="LFK57" s="218"/>
      <c r="LFL57" s="218"/>
      <c r="LFM57" s="218"/>
      <c r="LFN57" s="218"/>
      <c r="LFO57" s="218"/>
      <c r="LFP57" s="218"/>
      <c r="LFQ57" s="218"/>
      <c r="LFR57" s="218"/>
      <c r="LFS57" s="218"/>
      <c r="LFT57" s="218"/>
      <c r="LFU57" s="218"/>
      <c r="LFV57" s="218"/>
      <c r="LFW57" s="218"/>
      <c r="LFX57" s="218"/>
      <c r="LFY57" s="218"/>
      <c r="LFZ57" s="218"/>
      <c r="LGA57" s="218"/>
      <c r="LGB57" s="218"/>
      <c r="LGC57" s="218"/>
      <c r="LGD57" s="218"/>
      <c r="LGE57" s="218"/>
      <c r="LGF57" s="218"/>
      <c r="LGG57" s="218"/>
      <c r="LGH57" s="218"/>
      <c r="LGI57" s="218"/>
      <c r="LGJ57" s="218"/>
      <c r="LGK57" s="218"/>
      <c r="LGL57" s="218"/>
      <c r="LGM57" s="218"/>
      <c r="LGN57" s="218"/>
      <c r="LGO57" s="218"/>
      <c r="LGP57" s="218"/>
      <c r="LGQ57" s="218"/>
      <c r="LGR57" s="218"/>
      <c r="LGS57" s="218"/>
      <c r="LGT57" s="218"/>
      <c r="LGU57" s="218"/>
      <c r="LGV57" s="218"/>
      <c r="LGW57" s="218"/>
      <c r="LGX57" s="218"/>
      <c r="LGY57" s="218"/>
      <c r="LGZ57" s="218"/>
      <c r="LHA57" s="218"/>
      <c r="LHB57" s="218"/>
      <c r="LHC57" s="218"/>
      <c r="LHD57" s="218"/>
      <c r="LHE57" s="218"/>
      <c r="LHF57" s="218"/>
      <c r="LHG57" s="218"/>
      <c r="LHH57" s="218"/>
      <c r="LHI57" s="218"/>
      <c r="LHJ57" s="218"/>
      <c r="LHK57" s="218"/>
      <c r="LHL57" s="218"/>
      <c r="LHM57" s="218"/>
      <c r="LHN57" s="218"/>
      <c r="LHO57" s="218"/>
      <c r="LHP57" s="218"/>
      <c r="LHQ57" s="218"/>
      <c r="LHR57" s="218"/>
      <c r="LHS57" s="218"/>
      <c r="LHT57" s="218"/>
      <c r="LHU57" s="218"/>
      <c r="LHV57" s="218"/>
      <c r="LHW57" s="218"/>
      <c r="LHX57" s="218"/>
      <c r="LHY57" s="218"/>
      <c r="LHZ57" s="218"/>
      <c r="LIA57" s="218"/>
      <c r="LIB57" s="218"/>
      <c r="LIC57" s="218"/>
      <c r="LID57" s="218"/>
      <c r="LIE57" s="218"/>
      <c r="LIF57" s="218"/>
      <c r="LIG57" s="218"/>
      <c r="LIH57" s="218"/>
      <c r="LII57" s="218"/>
      <c r="LIJ57" s="218"/>
      <c r="LIK57" s="218"/>
      <c r="LIL57" s="218"/>
      <c r="LIM57" s="218"/>
      <c r="LIN57" s="218"/>
      <c r="LIO57" s="218"/>
      <c r="LIP57" s="218"/>
      <c r="LIQ57" s="218"/>
      <c r="LIR57" s="218"/>
      <c r="LIS57" s="218"/>
      <c r="LIT57" s="218"/>
      <c r="LIU57" s="218"/>
      <c r="LIV57" s="218"/>
      <c r="LIW57" s="218"/>
      <c r="LIX57" s="218"/>
      <c r="LIY57" s="218"/>
      <c r="LIZ57" s="218"/>
      <c r="LJA57" s="218"/>
      <c r="LJB57" s="218"/>
      <c r="LJC57" s="218"/>
      <c r="LJD57" s="218"/>
      <c r="LJE57" s="218"/>
      <c r="LJF57" s="218"/>
      <c r="LJG57" s="218"/>
      <c r="LJH57" s="218"/>
      <c r="LJI57" s="218"/>
      <c r="LJJ57" s="218"/>
      <c r="LJK57" s="218"/>
      <c r="LJL57" s="218"/>
      <c r="LJM57" s="218"/>
      <c r="LJN57" s="218"/>
      <c r="LJO57" s="218"/>
      <c r="LJP57" s="218"/>
      <c r="LJQ57" s="218"/>
      <c r="LJR57" s="218"/>
      <c r="LJS57" s="218"/>
      <c r="LJT57" s="218"/>
      <c r="LJU57" s="218"/>
      <c r="LJV57" s="218"/>
      <c r="LJW57" s="218"/>
      <c r="LJX57" s="218"/>
      <c r="LJY57" s="218"/>
      <c r="LJZ57" s="218"/>
      <c r="LKA57" s="218"/>
      <c r="LKB57" s="218"/>
      <c r="LKC57" s="218"/>
      <c r="LKD57" s="218"/>
      <c r="LKE57" s="218"/>
      <c r="LKF57" s="218"/>
      <c r="LKG57" s="218"/>
      <c r="LKH57" s="218"/>
      <c r="LKI57" s="218"/>
      <c r="LKJ57" s="218"/>
      <c r="LKK57" s="218"/>
      <c r="LKL57" s="218"/>
      <c r="LKM57" s="218"/>
      <c r="LKN57" s="218"/>
      <c r="LKO57" s="218"/>
      <c r="LKP57" s="218"/>
      <c r="LKQ57" s="218"/>
      <c r="LKR57" s="218"/>
      <c r="LKS57" s="218"/>
      <c r="LKT57" s="218"/>
      <c r="LKU57" s="218"/>
      <c r="LKV57" s="218"/>
      <c r="LKW57" s="218"/>
      <c r="LKX57" s="218"/>
      <c r="LKY57" s="218"/>
      <c r="LKZ57" s="218"/>
      <c r="LLA57" s="218"/>
      <c r="LLB57" s="218"/>
      <c r="LLC57" s="218"/>
      <c r="LLD57" s="218"/>
      <c r="LLE57" s="218"/>
      <c r="LLF57" s="218"/>
      <c r="LLG57" s="218"/>
      <c r="LLH57" s="218"/>
      <c r="LLI57" s="218"/>
      <c r="LLJ57" s="218"/>
      <c r="LLK57" s="218"/>
      <c r="LLL57" s="218"/>
      <c r="LLM57" s="218"/>
      <c r="LLN57" s="218"/>
      <c r="LLO57" s="218"/>
      <c r="LLP57" s="218"/>
      <c r="LLQ57" s="218"/>
      <c r="LLR57" s="218"/>
      <c r="LLS57" s="218"/>
      <c r="LLT57" s="218"/>
      <c r="LLU57" s="218"/>
      <c r="LLV57" s="218"/>
      <c r="LLW57" s="218"/>
      <c r="LLX57" s="218"/>
      <c r="LLY57" s="218"/>
      <c r="LLZ57" s="218"/>
      <c r="LMA57" s="218"/>
      <c r="LMB57" s="218"/>
      <c r="LMC57" s="218"/>
      <c r="LMD57" s="218"/>
      <c r="LME57" s="218"/>
      <c r="LMF57" s="218"/>
      <c r="LMG57" s="218"/>
      <c r="LMH57" s="218"/>
      <c r="LMI57" s="218"/>
      <c r="LMJ57" s="218"/>
      <c r="LMK57" s="218"/>
      <c r="LML57" s="218"/>
      <c r="LMM57" s="218"/>
      <c r="LMN57" s="218"/>
      <c r="LMO57" s="218"/>
      <c r="LMP57" s="218"/>
      <c r="LMQ57" s="218"/>
      <c r="LMR57" s="218"/>
      <c r="LMS57" s="218"/>
      <c r="LMT57" s="218"/>
      <c r="LMU57" s="218"/>
      <c r="LMV57" s="218"/>
      <c r="LMW57" s="218"/>
      <c r="LMX57" s="218"/>
      <c r="LMY57" s="218"/>
      <c r="LMZ57" s="218"/>
      <c r="LNA57" s="218"/>
      <c r="LNB57" s="218"/>
      <c r="LNC57" s="218"/>
      <c r="LND57" s="218"/>
      <c r="LNE57" s="218"/>
      <c r="LNF57" s="218"/>
      <c r="LNG57" s="218"/>
      <c r="LNH57" s="218"/>
      <c r="LNI57" s="218"/>
      <c r="LNJ57" s="218"/>
      <c r="LNK57" s="218"/>
      <c r="LNL57" s="218"/>
      <c r="LNM57" s="218"/>
      <c r="LNN57" s="218"/>
      <c r="LNO57" s="218"/>
      <c r="LNP57" s="218"/>
      <c r="LNQ57" s="218"/>
      <c r="LNR57" s="218"/>
      <c r="LNS57" s="218"/>
      <c r="LNT57" s="218"/>
      <c r="LNU57" s="218"/>
      <c r="LNV57" s="218"/>
      <c r="LNW57" s="218"/>
      <c r="LNX57" s="218"/>
      <c r="LNY57" s="218"/>
      <c r="LNZ57" s="218"/>
      <c r="LOA57" s="218"/>
      <c r="LOB57" s="218"/>
      <c r="LOC57" s="218"/>
      <c r="LOD57" s="218"/>
      <c r="LOE57" s="218"/>
      <c r="LOF57" s="218"/>
      <c r="LOG57" s="218"/>
      <c r="LOH57" s="218"/>
      <c r="LOI57" s="218"/>
      <c r="LOJ57" s="218"/>
      <c r="LOK57" s="218"/>
      <c r="LOL57" s="218"/>
      <c r="LOM57" s="218"/>
      <c r="LON57" s="218"/>
      <c r="LOO57" s="218"/>
      <c r="LOP57" s="218"/>
      <c r="LOQ57" s="218"/>
      <c r="LOR57" s="218"/>
      <c r="LOS57" s="218"/>
      <c r="LOT57" s="218"/>
      <c r="LOU57" s="218"/>
      <c r="LOV57" s="218"/>
      <c r="LOW57" s="218"/>
      <c r="LOX57" s="218"/>
      <c r="LOY57" s="218"/>
      <c r="LOZ57" s="218"/>
      <c r="LPA57" s="218"/>
      <c r="LPB57" s="218"/>
      <c r="LPC57" s="218"/>
      <c r="LPD57" s="218"/>
      <c r="LPE57" s="218"/>
      <c r="LPF57" s="218"/>
      <c r="LPG57" s="218"/>
      <c r="LPH57" s="218"/>
      <c r="LPI57" s="218"/>
      <c r="LPJ57" s="218"/>
      <c r="LPK57" s="218"/>
      <c r="LPL57" s="218"/>
      <c r="LPM57" s="218"/>
      <c r="LPN57" s="218"/>
      <c r="LPO57" s="218"/>
      <c r="LPP57" s="218"/>
      <c r="LPQ57" s="218"/>
      <c r="LPR57" s="218"/>
      <c r="LPS57" s="218"/>
      <c r="LPT57" s="218"/>
      <c r="LPU57" s="218"/>
      <c r="LPV57" s="218"/>
      <c r="LPW57" s="218"/>
      <c r="LPX57" s="218"/>
      <c r="LPY57" s="218"/>
      <c r="LPZ57" s="218"/>
      <c r="LQA57" s="218"/>
      <c r="LQB57" s="218"/>
      <c r="LQC57" s="218"/>
      <c r="LQD57" s="218"/>
      <c r="LQE57" s="218"/>
      <c r="LQF57" s="218"/>
      <c r="LQG57" s="218"/>
      <c r="LQH57" s="218"/>
      <c r="LQI57" s="218"/>
      <c r="LQJ57" s="218"/>
      <c r="LQK57" s="218"/>
      <c r="LQL57" s="218"/>
      <c r="LQM57" s="218"/>
      <c r="LQN57" s="218"/>
      <c r="LQO57" s="218"/>
      <c r="LQP57" s="218"/>
      <c r="LQQ57" s="218"/>
      <c r="LQR57" s="218"/>
      <c r="LQS57" s="218"/>
      <c r="LQT57" s="218"/>
      <c r="LQU57" s="218"/>
      <c r="LQV57" s="218"/>
      <c r="LQW57" s="218"/>
      <c r="LQX57" s="218"/>
      <c r="LQY57" s="218"/>
      <c r="LQZ57" s="218"/>
      <c r="LRA57" s="218"/>
      <c r="LRB57" s="218"/>
      <c r="LRC57" s="218"/>
      <c r="LRD57" s="218"/>
      <c r="LRE57" s="218"/>
      <c r="LRF57" s="218"/>
      <c r="LRG57" s="218"/>
      <c r="LRH57" s="218"/>
      <c r="LRI57" s="218"/>
      <c r="LRJ57" s="218"/>
      <c r="LRK57" s="218"/>
      <c r="LRL57" s="218"/>
      <c r="LRM57" s="218"/>
      <c r="LRN57" s="218"/>
      <c r="LRO57" s="218"/>
      <c r="LRP57" s="218"/>
      <c r="LRQ57" s="218"/>
      <c r="LRR57" s="218"/>
      <c r="LRS57" s="218"/>
      <c r="LRT57" s="218"/>
      <c r="LRU57" s="218"/>
      <c r="LRV57" s="218"/>
      <c r="LRW57" s="218"/>
      <c r="LRX57" s="218"/>
      <c r="LRY57" s="218"/>
      <c r="LRZ57" s="218"/>
      <c r="LSA57" s="218"/>
      <c r="LSB57" s="218"/>
      <c r="LSC57" s="218"/>
      <c r="LSD57" s="218"/>
      <c r="LSE57" s="218"/>
      <c r="LSF57" s="218"/>
      <c r="LSG57" s="218"/>
      <c r="LSH57" s="218"/>
      <c r="LSI57" s="218"/>
      <c r="LSJ57" s="218"/>
      <c r="LSK57" s="218"/>
      <c r="LSL57" s="218"/>
      <c r="LSM57" s="218"/>
      <c r="LSN57" s="218"/>
      <c r="LSO57" s="218"/>
      <c r="LSP57" s="218"/>
      <c r="LSQ57" s="218"/>
      <c r="LSR57" s="218"/>
      <c r="LSS57" s="218"/>
      <c r="LST57" s="218"/>
      <c r="LSU57" s="218"/>
      <c r="LSV57" s="218"/>
      <c r="LSW57" s="218"/>
      <c r="LSX57" s="218"/>
      <c r="LSY57" s="218"/>
      <c r="LSZ57" s="218"/>
      <c r="LTA57" s="218"/>
      <c r="LTB57" s="218"/>
      <c r="LTC57" s="218"/>
      <c r="LTD57" s="218"/>
      <c r="LTE57" s="218"/>
      <c r="LTF57" s="218"/>
      <c r="LTG57" s="218"/>
      <c r="LTH57" s="218"/>
      <c r="LTI57" s="218"/>
      <c r="LTJ57" s="218"/>
      <c r="LTK57" s="218"/>
      <c r="LTL57" s="218"/>
      <c r="LTM57" s="218"/>
      <c r="LTN57" s="218"/>
      <c r="LTO57" s="218"/>
      <c r="LTP57" s="218"/>
      <c r="LTQ57" s="218"/>
      <c r="LTR57" s="218"/>
      <c r="LTS57" s="218"/>
      <c r="LTT57" s="218"/>
      <c r="LTU57" s="218"/>
      <c r="LTV57" s="218"/>
      <c r="LTW57" s="218"/>
      <c r="LTX57" s="218"/>
      <c r="LTY57" s="218"/>
      <c r="LTZ57" s="218"/>
      <c r="LUA57" s="218"/>
      <c r="LUB57" s="218"/>
      <c r="LUC57" s="218"/>
      <c r="LUD57" s="218"/>
      <c r="LUE57" s="218"/>
      <c r="LUF57" s="218"/>
      <c r="LUG57" s="218"/>
      <c r="LUH57" s="218"/>
      <c r="LUI57" s="218"/>
      <c r="LUJ57" s="218"/>
      <c r="LUK57" s="218"/>
      <c r="LUL57" s="218"/>
      <c r="LUM57" s="218"/>
      <c r="LUN57" s="218"/>
      <c r="LUO57" s="218"/>
      <c r="LUP57" s="218"/>
      <c r="LUQ57" s="218"/>
      <c r="LUR57" s="218"/>
      <c r="LUS57" s="218"/>
      <c r="LUT57" s="218"/>
      <c r="LUU57" s="218"/>
      <c r="LUV57" s="218"/>
      <c r="LUW57" s="218"/>
      <c r="LUX57" s="218"/>
      <c r="LUY57" s="218"/>
      <c r="LUZ57" s="218"/>
      <c r="LVA57" s="218"/>
      <c r="LVB57" s="218"/>
      <c r="LVC57" s="218"/>
      <c r="LVD57" s="218"/>
      <c r="LVE57" s="218"/>
      <c r="LVF57" s="218"/>
      <c r="LVG57" s="218"/>
      <c r="LVH57" s="218"/>
      <c r="LVI57" s="218"/>
      <c r="LVJ57" s="218"/>
      <c r="LVK57" s="218"/>
      <c r="LVL57" s="218"/>
      <c r="LVM57" s="218"/>
      <c r="LVN57" s="218"/>
      <c r="LVO57" s="218"/>
      <c r="LVP57" s="218"/>
      <c r="LVQ57" s="218"/>
      <c r="LVR57" s="218"/>
      <c r="LVS57" s="218"/>
      <c r="LVT57" s="218"/>
      <c r="LVU57" s="218"/>
      <c r="LVV57" s="218"/>
      <c r="LVW57" s="218"/>
      <c r="LVX57" s="218"/>
      <c r="LVY57" s="218"/>
      <c r="LVZ57" s="218"/>
      <c r="LWA57" s="218"/>
      <c r="LWB57" s="218"/>
      <c r="LWC57" s="218"/>
      <c r="LWD57" s="218"/>
      <c r="LWE57" s="218"/>
      <c r="LWF57" s="218"/>
      <c r="LWG57" s="218"/>
      <c r="LWH57" s="218"/>
      <c r="LWI57" s="218"/>
      <c r="LWJ57" s="218"/>
      <c r="LWK57" s="218"/>
      <c r="LWL57" s="218"/>
      <c r="LWM57" s="218"/>
      <c r="LWN57" s="218"/>
      <c r="LWO57" s="218"/>
      <c r="LWP57" s="218"/>
      <c r="LWQ57" s="218"/>
      <c r="LWR57" s="218"/>
      <c r="LWS57" s="218"/>
      <c r="LWT57" s="218"/>
      <c r="LWU57" s="218"/>
      <c r="LWV57" s="218"/>
      <c r="LWW57" s="218"/>
      <c r="LWX57" s="218"/>
      <c r="LWY57" s="218"/>
      <c r="LWZ57" s="218"/>
      <c r="LXA57" s="218"/>
      <c r="LXB57" s="218"/>
      <c r="LXC57" s="218"/>
      <c r="LXD57" s="218"/>
      <c r="LXE57" s="218"/>
      <c r="LXF57" s="218"/>
      <c r="LXG57" s="218"/>
      <c r="LXH57" s="218"/>
      <c r="LXI57" s="218"/>
      <c r="LXJ57" s="218"/>
      <c r="LXK57" s="218"/>
      <c r="LXL57" s="218"/>
      <c r="LXM57" s="218"/>
      <c r="LXN57" s="218"/>
      <c r="LXO57" s="218"/>
      <c r="LXP57" s="218"/>
      <c r="LXQ57" s="218"/>
      <c r="LXR57" s="218"/>
      <c r="LXS57" s="218"/>
      <c r="LXT57" s="218"/>
      <c r="LXU57" s="218"/>
      <c r="LXV57" s="218"/>
      <c r="LXW57" s="218"/>
      <c r="LXX57" s="218"/>
      <c r="LXY57" s="218"/>
      <c r="LXZ57" s="218"/>
      <c r="LYA57" s="218"/>
      <c r="LYB57" s="218"/>
      <c r="LYC57" s="218"/>
      <c r="LYD57" s="218"/>
      <c r="LYE57" s="218"/>
      <c r="LYF57" s="218"/>
      <c r="LYG57" s="218"/>
      <c r="LYH57" s="218"/>
      <c r="LYI57" s="218"/>
      <c r="LYJ57" s="218"/>
      <c r="LYK57" s="218"/>
      <c r="LYL57" s="218"/>
      <c r="LYM57" s="218"/>
      <c r="LYN57" s="218"/>
      <c r="LYO57" s="218"/>
      <c r="LYP57" s="218"/>
      <c r="LYQ57" s="218"/>
      <c r="LYR57" s="218"/>
      <c r="LYS57" s="218"/>
      <c r="LYT57" s="218"/>
      <c r="LYU57" s="218"/>
      <c r="LYV57" s="218"/>
      <c r="LYW57" s="218"/>
      <c r="LYX57" s="218"/>
      <c r="LYY57" s="218"/>
      <c r="LYZ57" s="218"/>
      <c r="LZA57" s="218"/>
      <c r="LZB57" s="218"/>
      <c r="LZC57" s="218"/>
      <c r="LZD57" s="218"/>
      <c r="LZE57" s="218"/>
      <c r="LZF57" s="218"/>
      <c r="LZG57" s="218"/>
      <c r="LZH57" s="218"/>
      <c r="LZI57" s="218"/>
      <c r="LZJ57" s="218"/>
      <c r="LZK57" s="218"/>
      <c r="LZL57" s="218"/>
      <c r="LZM57" s="218"/>
      <c r="LZN57" s="218"/>
      <c r="LZO57" s="218"/>
      <c r="LZP57" s="218"/>
      <c r="LZQ57" s="218"/>
      <c r="LZR57" s="218"/>
      <c r="LZS57" s="218"/>
      <c r="LZT57" s="218"/>
      <c r="LZU57" s="218"/>
      <c r="LZV57" s="218"/>
      <c r="LZW57" s="218"/>
      <c r="LZX57" s="218"/>
      <c r="LZY57" s="218"/>
      <c r="LZZ57" s="218"/>
      <c r="MAA57" s="218"/>
      <c r="MAB57" s="218"/>
      <c r="MAC57" s="218"/>
      <c r="MAD57" s="218"/>
      <c r="MAE57" s="218"/>
      <c r="MAF57" s="218"/>
      <c r="MAG57" s="218"/>
      <c r="MAH57" s="218"/>
      <c r="MAI57" s="218"/>
      <c r="MAJ57" s="218"/>
      <c r="MAK57" s="218"/>
      <c r="MAL57" s="218"/>
      <c r="MAM57" s="218"/>
      <c r="MAN57" s="218"/>
      <c r="MAO57" s="218"/>
      <c r="MAP57" s="218"/>
      <c r="MAQ57" s="218"/>
      <c r="MAR57" s="218"/>
      <c r="MAS57" s="218"/>
      <c r="MAT57" s="218"/>
      <c r="MAU57" s="218"/>
      <c r="MAV57" s="218"/>
      <c r="MAW57" s="218"/>
      <c r="MAX57" s="218"/>
      <c r="MAY57" s="218"/>
      <c r="MAZ57" s="218"/>
      <c r="MBA57" s="218"/>
      <c r="MBB57" s="218"/>
      <c r="MBC57" s="218"/>
      <c r="MBD57" s="218"/>
      <c r="MBE57" s="218"/>
      <c r="MBF57" s="218"/>
      <c r="MBG57" s="218"/>
      <c r="MBH57" s="218"/>
      <c r="MBI57" s="218"/>
      <c r="MBJ57" s="218"/>
      <c r="MBK57" s="218"/>
      <c r="MBL57" s="218"/>
      <c r="MBM57" s="218"/>
      <c r="MBN57" s="218"/>
      <c r="MBO57" s="218"/>
      <c r="MBP57" s="218"/>
      <c r="MBQ57" s="218"/>
      <c r="MBR57" s="218"/>
      <c r="MBS57" s="218"/>
      <c r="MBT57" s="218"/>
      <c r="MBU57" s="218"/>
      <c r="MBV57" s="218"/>
      <c r="MBW57" s="218"/>
      <c r="MBX57" s="218"/>
      <c r="MBY57" s="218"/>
      <c r="MBZ57" s="218"/>
      <c r="MCA57" s="218"/>
      <c r="MCB57" s="218"/>
      <c r="MCC57" s="218"/>
      <c r="MCD57" s="218"/>
      <c r="MCE57" s="218"/>
      <c r="MCF57" s="218"/>
      <c r="MCG57" s="218"/>
      <c r="MCH57" s="218"/>
      <c r="MCI57" s="218"/>
      <c r="MCJ57" s="218"/>
      <c r="MCK57" s="218"/>
      <c r="MCL57" s="218"/>
      <c r="MCM57" s="218"/>
      <c r="MCN57" s="218"/>
      <c r="MCO57" s="218"/>
      <c r="MCP57" s="218"/>
      <c r="MCQ57" s="218"/>
      <c r="MCR57" s="218"/>
      <c r="MCS57" s="218"/>
      <c r="MCT57" s="218"/>
      <c r="MCU57" s="218"/>
      <c r="MCV57" s="218"/>
      <c r="MCW57" s="218"/>
      <c r="MCX57" s="218"/>
      <c r="MCY57" s="218"/>
      <c r="MCZ57" s="218"/>
      <c r="MDA57" s="218"/>
      <c r="MDB57" s="218"/>
      <c r="MDC57" s="218"/>
      <c r="MDD57" s="218"/>
      <c r="MDE57" s="218"/>
      <c r="MDF57" s="218"/>
      <c r="MDG57" s="218"/>
      <c r="MDH57" s="218"/>
      <c r="MDI57" s="218"/>
      <c r="MDJ57" s="218"/>
      <c r="MDK57" s="218"/>
      <c r="MDL57" s="218"/>
      <c r="MDM57" s="218"/>
      <c r="MDN57" s="218"/>
      <c r="MDO57" s="218"/>
      <c r="MDP57" s="218"/>
      <c r="MDQ57" s="218"/>
      <c r="MDR57" s="218"/>
      <c r="MDS57" s="218"/>
      <c r="MDT57" s="218"/>
      <c r="MDU57" s="218"/>
      <c r="MDV57" s="218"/>
      <c r="MDW57" s="218"/>
      <c r="MDX57" s="218"/>
      <c r="MDY57" s="218"/>
      <c r="MDZ57" s="218"/>
      <c r="MEA57" s="218"/>
      <c r="MEB57" s="218"/>
      <c r="MEC57" s="218"/>
      <c r="MED57" s="218"/>
      <c r="MEE57" s="218"/>
      <c r="MEF57" s="218"/>
      <c r="MEG57" s="218"/>
      <c r="MEH57" s="218"/>
      <c r="MEI57" s="218"/>
      <c r="MEJ57" s="218"/>
      <c r="MEK57" s="218"/>
      <c r="MEL57" s="218"/>
      <c r="MEM57" s="218"/>
      <c r="MEN57" s="218"/>
      <c r="MEO57" s="218"/>
      <c r="MEP57" s="218"/>
      <c r="MEQ57" s="218"/>
      <c r="MER57" s="218"/>
      <c r="MES57" s="218"/>
      <c r="MET57" s="218"/>
      <c r="MEU57" s="218"/>
      <c r="MEV57" s="218"/>
      <c r="MEW57" s="218"/>
      <c r="MEX57" s="218"/>
      <c r="MEY57" s="218"/>
      <c r="MEZ57" s="218"/>
      <c r="MFA57" s="218"/>
      <c r="MFB57" s="218"/>
      <c r="MFC57" s="218"/>
      <c r="MFD57" s="218"/>
      <c r="MFE57" s="218"/>
      <c r="MFF57" s="218"/>
      <c r="MFG57" s="218"/>
      <c r="MFH57" s="218"/>
      <c r="MFI57" s="218"/>
      <c r="MFJ57" s="218"/>
      <c r="MFK57" s="218"/>
      <c r="MFL57" s="218"/>
      <c r="MFM57" s="218"/>
      <c r="MFN57" s="218"/>
      <c r="MFO57" s="218"/>
      <c r="MFP57" s="218"/>
      <c r="MFQ57" s="218"/>
      <c r="MFR57" s="218"/>
      <c r="MFS57" s="218"/>
      <c r="MFT57" s="218"/>
      <c r="MFU57" s="218"/>
      <c r="MFV57" s="218"/>
      <c r="MFW57" s="218"/>
      <c r="MFX57" s="218"/>
      <c r="MFY57" s="218"/>
      <c r="MFZ57" s="218"/>
      <c r="MGA57" s="218"/>
      <c r="MGB57" s="218"/>
      <c r="MGC57" s="218"/>
      <c r="MGD57" s="218"/>
      <c r="MGE57" s="218"/>
      <c r="MGF57" s="218"/>
      <c r="MGG57" s="218"/>
      <c r="MGH57" s="218"/>
      <c r="MGI57" s="218"/>
      <c r="MGJ57" s="218"/>
      <c r="MGK57" s="218"/>
      <c r="MGL57" s="218"/>
      <c r="MGM57" s="218"/>
      <c r="MGN57" s="218"/>
      <c r="MGO57" s="218"/>
      <c r="MGP57" s="218"/>
      <c r="MGQ57" s="218"/>
      <c r="MGR57" s="218"/>
      <c r="MGS57" s="218"/>
      <c r="MGT57" s="218"/>
      <c r="MGU57" s="218"/>
      <c r="MGV57" s="218"/>
      <c r="MGW57" s="218"/>
      <c r="MGX57" s="218"/>
      <c r="MGY57" s="218"/>
      <c r="MGZ57" s="218"/>
      <c r="MHA57" s="218"/>
      <c r="MHB57" s="218"/>
      <c r="MHC57" s="218"/>
      <c r="MHD57" s="218"/>
      <c r="MHE57" s="218"/>
      <c r="MHF57" s="218"/>
      <c r="MHG57" s="218"/>
      <c r="MHH57" s="218"/>
      <c r="MHI57" s="218"/>
      <c r="MHJ57" s="218"/>
      <c r="MHK57" s="218"/>
      <c r="MHL57" s="218"/>
      <c r="MHM57" s="218"/>
      <c r="MHN57" s="218"/>
      <c r="MHO57" s="218"/>
      <c r="MHP57" s="218"/>
      <c r="MHQ57" s="218"/>
      <c r="MHR57" s="218"/>
      <c r="MHS57" s="218"/>
      <c r="MHT57" s="218"/>
      <c r="MHU57" s="218"/>
      <c r="MHV57" s="218"/>
      <c r="MHW57" s="218"/>
      <c r="MHX57" s="218"/>
      <c r="MHY57" s="218"/>
      <c r="MHZ57" s="218"/>
      <c r="MIA57" s="218"/>
      <c r="MIB57" s="218"/>
      <c r="MIC57" s="218"/>
      <c r="MID57" s="218"/>
      <c r="MIE57" s="218"/>
      <c r="MIF57" s="218"/>
      <c r="MIG57" s="218"/>
      <c r="MIH57" s="218"/>
      <c r="MII57" s="218"/>
      <c r="MIJ57" s="218"/>
      <c r="MIK57" s="218"/>
      <c r="MIL57" s="218"/>
      <c r="MIM57" s="218"/>
      <c r="MIN57" s="218"/>
      <c r="MIO57" s="218"/>
      <c r="MIP57" s="218"/>
      <c r="MIQ57" s="218"/>
      <c r="MIR57" s="218"/>
      <c r="MIS57" s="218"/>
      <c r="MIT57" s="218"/>
      <c r="MIU57" s="218"/>
      <c r="MIV57" s="218"/>
      <c r="MIW57" s="218"/>
      <c r="MIX57" s="218"/>
      <c r="MIY57" s="218"/>
      <c r="MIZ57" s="218"/>
      <c r="MJA57" s="218"/>
      <c r="MJB57" s="218"/>
      <c r="MJC57" s="218"/>
      <c r="MJD57" s="218"/>
      <c r="MJE57" s="218"/>
      <c r="MJF57" s="218"/>
      <c r="MJG57" s="218"/>
      <c r="MJH57" s="218"/>
      <c r="MJI57" s="218"/>
      <c r="MJJ57" s="218"/>
      <c r="MJK57" s="218"/>
      <c r="MJL57" s="218"/>
      <c r="MJM57" s="218"/>
      <c r="MJN57" s="218"/>
      <c r="MJO57" s="218"/>
      <c r="MJP57" s="218"/>
      <c r="MJQ57" s="218"/>
      <c r="MJR57" s="218"/>
      <c r="MJS57" s="218"/>
      <c r="MJT57" s="218"/>
      <c r="MJU57" s="218"/>
      <c r="MJV57" s="218"/>
      <c r="MJW57" s="218"/>
      <c r="MJX57" s="218"/>
      <c r="MJY57" s="218"/>
      <c r="MJZ57" s="218"/>
      <c r="MKA57" s="218"/>
      <c r="MKB57" s="218"/>
      <c r="MKC57" s="218"/>
      <c r="MKD57" s="218"/>
      <c r="MKE57" s="218"/>
      <c r="MKF57" s="218"/>
      <c r="MKG57" s="218"/>
      <c r="MKH57" s="218"/>
      <c r="MKI57" s="218"/>
      <c r="MKJ57" s="218"/>
      <c r="MKK57" s="218"/>
      <c r="MKL57" s="218"/>
      <c r="MKM57" s="218"/>
      <c r="MKN57" s="218"/>
      <c r="MKO57" s="218"/>
      <c r="MKP57" s="218"/>
      <c r="MKQ57" s="218"/>
      <c r="MKR57" s="218"/>
      <c r="MKS57" s="218"/>
      <c r="MKT57" s="218"/>
      <c r="MKU57" s="218"/>
      <c r="MKV57" s="218"/>
      <c r="MKW57" s="218"/>
      <c r="MKX57" s="218"/>
      <c r="MKY57" s="218"/>
      <c r="MKZ57" s="218"/>
      <c r="MLA57" s="218"/>
      <c r="MLB57" s="218"/>
      <c r="MLC57" s="218"/>
      <c r="MLD57" s="218"/>
      <c r="MLE57" s="218"/>
      <c r="MLF57" s="218"/>
      <c r="MLG57" s="218"/>
      <c r="MLH57" s="218"/>
      <c r="MLI57" s="218"/>
      <c r="MLJ57" s="218"/>
      <c r="MLK57" s="218"/>
      <c r="MLL57" s="218"/>
      <c r="MLM57" s="218"/>
      <c r="MLN57" s="218"/>
      <c r="MLO57" s="218"/>
      <c r="MLP57" s="218"/>
      <c r="MLQ57" s="218"/>
      <c r="MLR57" s="218"/>
      <c r="MLS57" s="218"/>
      <c r="MLT57" s="218"/>
      <c r="MLU57" s="218"/>
      <c r="MLV57" s="218"/>
      <c r="MLW57" s="218"/>
      <c r="MLX57" s="218"/>
      <c r="MLY57" s="218"/>
      <c r="MLZ57" s="218"/>
      <c r="MMA57" s="218"/>
      <c r="MMB57" s="218"/>
      <c r="MMC57" s="218"/>
      <c r="MMD57" s="218"/>
      <c r="MME57" s="218"/>
      <c r="MMF57" s="218"/>
      <c r="MMG57" s="218"/>
      <c r="MMH57" s="218"/>
      <c r="MMI57" s="218"/>
      <c r="MMJ57" s="218"/>
      <c r="MMK57" s="218"/>
      <c r="MML57" s="218"/>
      <c r="MMM57" s="218"/>
      <c r="MMN57" s="218"/>
      <c r="MMO57" s="218"/>
      <c r="MMP57" s="218"/>
      <c r="MMQ57" s="218"/>
      <c r="MMR57" s="218"/>
      <c r="MMS57" s="218"/>
      <c r="MMT57" s="218"/>
      <c r="MMU57" s="218"/>
      <c r="MMV57" s="218"/>
      <c r="MMW57" s="218"/>
      <c r="MMX57" s="218"/>
      <c r="MMY57" s="218"/>
      <c r="MMZ57" s="218"/>
      <c r="MNA57" s="218"/>
      <c r="MNB57" s="218"/>
      <c r="MNC57" s="218"/>
      <c r="MND57" s="218"/>
      <c r="MNE57" s="218"/>
      <c r="MNF57" s="218"/>
      <c r="MNG57" s="218"/>
      <c r="MNH57" s="218"/>
      <c r="MNI57" s="218"/>
      <c r="MNJ57" s="218"/>
      <c r="MNK57" s="218"/>
      <c r="MNL57" s="218"/>
      <c r="MNM57" s="218"/>
      <c r="MNN57" s="218"/>
      <c r="MNO57" s="218"/>
      <c r="MNP57" s="218"/>
      <c r="MNQ57" s="218"/>
      <c r="MNR57" s="218"/>
      <c r="MNS57" s="218"/>
      <c r="MNT57" s="218"/>
      <c r="MNU57" s="218"/>
      <c r="MNV57" s="218"/>
      <c r="MNW57" s="218"/>
      <c r="MNX57" s="218"/>
      <c r="MNY57" s="218"/>
      <c r="MNZ57" s="218"/>
      <c r="MOA57" s="218"/>
      <c r="MOB57" s="218"/>
      <c r="MOC57" s="218"/>
      <c r="MOD57" s="218"/>
      <c r="MOE57" s="218"/>
      <c r="MOF57" s="218"/>
      <c r="MOG57" s="218"/>
      <c r="MOH57" s="218"/>
      <c r="MOI57" s="218"/>
      <c r="MOJ57" s="218"/>
      <c r="MOK57" s="218"/>
      <c r="MOL57" s="218"/>
      <c r="MOM57" s="218"/>
      <c r="MON57" s="218"/>
      <c r="MOO57" s="218"/>
      <c r="MOP57" s="218"/>
      <c r="MOQ57" s="218"/>
      <c r="MOR57" s="218"/>
      <c r="MOS57" s="218"/>
      <c r="MOT57" s="218"/>
      <c r="MOU57" s="218"/>
      <c r="MOV57" s="218"/>
      <c r="MOW57" s="218"/>
      <c r="MOX57" s="218"/>
      <c r="MOY57" s="218"/>
      <c r="MOZ57" s="218"/>
      <c r="MPA57" s="218"/>
      <c r="MPB57" s="218"/>
      <c r="MPC57" s="218"/>
      <c r="MPD57" s="218"/>
      <c r="MPE57" s="218"/>
      <c r="MPF57" s="218"/>
      <c r="MPG57" s="218"/>
      <c r="MPH57" s="218"/>
      <c r="MPI57" s="218"/>
      <c r="MPJ57" s="218"/>
      <c r="MPK57" s="218"/>
      <c r="MPL57" s="218"/>
      <c r="MPM57" s="218"/>
      <c r="MPN57" s="218"/>
      <c r="MPO57" s="218"/>
      <c r="MPP57" s="218"/>
      <c r="MPQ57" s="218"/>
      <c r="MPR57" s="218"/>
      <c r="MPS57" s="218"/>
      <c r="MPT57" s="218"/>
      <c r="MPU57" s="218"/>
      <c r="MPV57" s="218"/>
      <c r="MPW57" s="218"/>
      <c r="MPX57" s="218"/>
      <c r="MPY57" s="218"/>
      <c r="MPZ57" s="218"/>
      <c r="MQA57" s="218"/>
      <c r="MQB57" s="218"/>
      <c r="MQC57" s="218"/>
      <c r="MQD57" s="218"/>
      <c r="MQE57" s="218"/>
      <c r="MQF57" s="218"/>
      <c r="MQG57" s="218"/>
      <c r="MQH57" s="218"/>
      <c r="MQI57" s="218"/>
      <c r="MQJ57" s="218"/>
      <c r="MQK57" s="218"/>
      <c r="MQL57" s="218"/>
      <c r="MQM57" s="218"/>
      <c r="MQN57" s="218"/>
      <c r="MQO57" s="218"/>
      <c r="MQP57" s="218"/>
      <c r="MQQ57" s="218"/>
      <c r="MQR57" s="218"/>
      <c r="MQS57" s="218"/>
      <c r="MQT57" s="218"/>
      <c r="MQU57" s="218"/>
      <c r="MQV57" s="218"/>
      <c r="MQW57" s="218"/>
      <c r="MQX57" s="218"/>
      <c r="MQY57" s="218"/>
      <c r="MQZ57" s="218"/>
      <c r="MRA57" s="218"/>
      <c r="MRB57" s="218"/>
      <c r="MRC57" s="218"/>
      <c r="MRD57" s="218"/>
      <c r="MRE57" s="218"/>
      <c r="MRF57" s="218"/>
      <c r="MRG57" s="218"/>
      <c r="MRH57" s="218"/>
      <c r="MRI57" s="218"/>
      <c r="MRJ57" s="218"/>
      <c r="MRK57" s="218"/>
      <c r="MRL57" s="218"/>
      <c r="MRM57" s="218"/>
      <c r="MRN57" s="218"/>
      <c r="MRO57" s="218"/>
      <c r="MRP57" s="218"/>
      <c r="MRQ57" s="218"/>
      <c r="MRR57" s="218"/>
      <c r="MRS57" s="218"/>
      <c r="MRT57" s="218"/>
      <c r="MRU57" s="218"/>
      <c r="MRV57" s="218"/>
      <c r="MRW57" s="218"/>
      <c r="MRX57" s="218"/>
      <c r="MRY57" s="218"/>
      <c r="MRZ57" s="218"/>
      <c r="MSA57" s="218"/>
      <c r="MSB57" s="218"/>
      <c r="MSC57" s="218"/>
      <c r="MSD57" s="218"/>
      <c r="MSE57" s="218"/>
      <c r="MSF57" s="218"/>
      <c r="MSG57" s="218"/>
      <c r="MSH57" s="218"/>
      <c r="MSI57" s="218"/>
      <c r="MSJ57" s="218"/>
      <c r="MSK57" s="218"/>
      <c r="MSL57" s="218"/>
      <c r="MSM57" s="218"/>
      <c r="MSN57" s="218"/>
      <c r="MSO57" s="218"/>
      <c r="MSP57" s="218"/>
      <c r="MSQ57" s="218"/>
      <c r="MSR57" s="218"/>
      <c r="MSS57" s="218"/>
      <c r="MST57" s="218"/>
      <c r="MSU57" s="218"/>
      <c r="MSV57" s="218"/>
      <c r="MSW57" s="218"/>
      <c r="MSX57" s="218"/>
      <c r="MSY57" s="218"/>
      <c r="MSZ57" s="218"/>
      <c r="MTA57" s="218"/>
      <c r="MTB57" s="218"/>
      <c r="MTC57" s="218"/>
      <c r="MTD57" s="218"/>
      <c r="MTE57" s="218"/>
      <c r="MTF57" s="218"/>
      <c r="MTG57" s="218"/>
      <c r="MTH57" s="218"/>
      <c r="MTI57" s="218"/>
      <c r="MTJ57" s="218"/>
      <c r="MTK57" s="218"/>
      <c r="MTL57" s="218"/>
      <c r="MTM57" s="218"/>
      <c r="MTN57" s="218"/>
      <c r="MTO57" s="218"/>
      <c r="MTP57" s="218"/>
      <c r="MTQ57" s="218"/>
      <c r="MTR57" s="218"/>
      <c r="MTS57" s="218"/>
      <c r="MTT57" s="218"/>
      <c r="MTU57" s="218"/>
      <c r="MTV57" s="218"/>
      <c r="MTW57" s="218"/>
      <c r="MTX57" s="218"/>
      <c r="MTY57" s="218"/>
      <c r="MTZ57" s="218"/>
      <c r="MUA57" s="218"/>
      <c r="MUB57" s="218"/>
      <c r="MUC57" s="218"/>
      <c r="MUD57" s="218"/>
      <c r="MUE57" s="218"/>
      <c r="MUF57" s="218"/>
      <c r="MUG57" s="218"/>
      <c r="MUH57" s="218"/>
      <c r="MUI57" s="218"/>
      <c r="MUJ57" s="218"/>
      <c r="MUK57" s="218"/>
      <c r="MUL57" s="218"/>
      <c r="MUM57" s="218"/>
      <c r="MUN57" s="218"/>
      <c r="MUO57" s="218"/>
      <c r="MUP57" s="218"/>
      <c r="MUQ57" s="218"/>
      <c r="MUR57" s="218"/>
      <c r="MUS57" s="218"/>
      <c r="MUT57" s="218"/>
      <c r="MUU57" s="218"/>
      <c r="MUV57" s="218"/>
      <c r="MUW57" s="218"/>
      <c r="MUX57" s="218"/>
      <c r="MUY57" s="218"/>
      <c r="MUZ57" s="218"/>
      <c r="MVA57" s="218"/>
      <c r="MVB57" s="218"/>
      <c r="MVC57" s="218"/>
      <c r="MVD57" s="218"/>
      <c r="MVE57" s="218"/>
      <c r="MVF57" s="218"/>
      <c r="MVG57" s="218"/>
      <c r="MVH57" s="218"/>
      <c r="MVI57" s="218"/>
      <c r="MVJ57" s="218"/>
      <c r="MVK57" s="218"/>
      <c r="MVL57" s="218"/>
      <c r="MVM57" s="218"/>
      <c r="MVN57" s="218"/>
      <c r="MVO57" s="218"/>
      <c r="MVP57" s="218"/>
      <c r="MVQ57" s="218"/>
      <c r="MVR57" s="218"/>
      <c r="MVS57" s="218"/>
      <c r="MVT57" s="218"/>
      <c r="MVU57" s="218"/>
      <c r="MVV57" s="218"/>
      <c r="MVW57" s="218"/>
      <c r="MVX57" s="218"/>
      <c r="MVY57" s="218"/>
      <c r="MVZ57" s="218"/>
      <c r="MWA57" s="218"/>
      <c r="MWB57" s="218"/>
      <c r="MWC57" s="218"/>
      <c r="MWD57" s="218"/>
      <c r="MWE57" s="218"/>
      <c r="MWF57" s="218"/>
      <c r="MWG57" s="218"/>
      <c r="MWH57" s="218"/>
      <c r="MWI57" s="218"/>
      <c r="MWJ57" s="218"/>
      <c r="MWK57" s="218"/>
      <c r="MWL57" s="218"/>
      <c r="MWM57" s="218"/>
      <c r="MWN57" s="218"/>
      <c r="MWO57" s="218"/>
      <c r="MWP57" s="218"/>
      <c r="MWQ57" s="218"/>
      <c r="MWR57" s="218"/>
      <c r="MWS57" s="218"/>
      <c r="MWT57" s="218"/>
      <c r="MWU57" s="218"/>
      <c r="MWV57" s="218"/>
      <c r="MWW57" s="218"/>
      <c r="MWX57" s="218"/>
      <c r="MWY57" s="218"/>
      <c r="MWZ57" s="218"/>
      <c r="MXA57" s="218"/>
      <c r="MXB57" s="218"/>
      <c r="MXC57" s="218"/>
      <c r="MXD57" s="218"/>
      <c r="MXE57" s="218"/>
      <c r="MXF57" s="218"/>
      <c r="MXG57" s="218"/>
      <c r="MXH57" s="218"/>
      <c r="MXI57" s="218"/>
      <c r="MXJ57" s="218"/>
      <c r="MXK57" s="218"/>
      <c r="MXL57" s="218"/>
      <c r="MXM57" s="218"/>
      <c r="MXN57" s="218"/>
      <c r="MXO57" s="218"/>
      <c r="MXP57" s="218"/>
      <c r="MXQ57" s="218"/>
      <c r="MXR57" s="218"/>
      <c r="MXS57" s="218"/>
      <c r="MXT57" s="218"/>
      <c r="MXU57" s="218"/>
      <c r="MXV57" s="218"/>
      <c r="MXW57" s="218"/>
      <c r="MXX57" s="218"/>
      <c r="MXY57" s="218"/>
      <c r="MXZ57" s="218"/>
      <c r="MYA57" s="218"/>
      <c r="MYB57" s="218"/>
      <c r="MYC57" s="218"/>
      <c r="MYD57" s="218"/>
      <c r="MYE57" s="218"/>
      <c r="MYF57" s="218"/>
      <c r="MYG57" s="218"/>
      <c r="MYH57" s="218"/>
      <c r="MYI57" s="218"/>
      <c r="MYJ57" s="218"/>
      <c r="MYK57" s="218"/>
      <c r="MYL57" s="218"/>
      <c r="MYM57" s="218"/>
      <c r="MYN57" s="218"/>
      <c r="MYO57" s="218"/>
      <c r="MYP57" s="218"/>
      <c r="MYQ57" s="218"/>
      <c r="MYR57" s="218"/>
      <c r="MYS57" s="218"/>
      <c r="MYT57" s="218"/>
      <c r="MYU57" s="218"/>
      <c r="MYV57" s="218"/>
      <c r="MYW57" s="218"/>
      <c r="MYX57" s="218"/>
      <c r="MYY57" s="218"/>
      <c r="MYZ57" s="218"/>
      <c r="MZA57" s="218"/>
      <c r="MZB57" s="218"/>
      <c r="MZC57" s="218"/>
      <c r="MZD57" s="218"/>
      <c r="MZE57" s="218"/>
      <c r="MZF57" s="218"/>
      <c r="MZG57" s="218"/>
      <c r="MZH57" s="218"/>
      <c r="MZI57" s="218"/>
      <c r="MZJ57" s="218"/>
      <c r="MZK57" s="218"/>
      <c r="MZL57" s="218"/>
      <c r="MZM57" s="218"/>
      <c r="MZN57" s="218"/>
      <c r="MZO57" s="218"/>
      <c r="MZP57" s="218"/>
      <c r="MZQ57" s="218"/>
      <c r="MZR57" s="218"/>
      <c r="MZS57" s="218"/>
      <c r="MZT57" s="218"/>
      <c r="MZU57" s="218"/>
      <c r="MZV57" s="218"/>
      <c r="MZW57" s="218"/>
      <c r="MZX57" s="218"/>
      <c r="MZY57" s="218"/>
      <c r="MZZ57" s="218"/>
      <c r="NAA57" s="218"/>
      <c r="NAB57" s="218"/>
      <c r="NAC57" s="218"/>
      <c r="NAD57" s="218"/>
      <c r="NAE57" s="218"/>
      <c r="NAF57" s="218"/>
      <c r="NAG57" s="218"/>
      <c r="NAH57" s="218"/>
      <c r="NAI57" s="218"/>
      <c r="NAJ57" s="218"/>
      <c r="NAK57" s="218"/>
      <c r="NAL57" s="218"/>
      <c r="NAM57" s="218"/>
      <c r="NAN57" s="218"/>
      <c r="NAO57" s="218"/>
      <c r="NAP57" s="218"/>
      <c r="NAQ57" s="218"/>
      <c r="NAR57" s="218"/>
      <c r="NAS57" s="218"/>
      <c r="NAT57" s="218"/>
      <c r="NAU57" s="218"/>
      <c r="NAV57" s="218"/>
      <c r="NAW57" s="218"/>
      <c r="NAX57" s="218"/>
      <c r="NAY57" s="218"/>
      <c r="NAZ57" s="218"/>
      <c r="NBA57" s="218"/>
      <c r="NBB57" s="218"/>
      <c r="NBC57" s="218"/>
      <c r="NBD57" s="218"/>
      <c r="NBE57" s="218"/>
      <c r="NBF57" s="218"/>
      <c r="NBG57" s="218"/>
      <c r="NBH57" s="218"/>
      <c r="NBI57" s="218"/>
      <c r="NBJ57" s="218"/>
      <c r="NBK57" s="218"/>
      <c r="NBL57" s="218"/>
      <c r="NBM57" s="218"/>
      <c r="NBN57" s="218"/>
      <c r="NBO57" s="218"/>
      <c r="NBP57" s="218"/>
      <c r="NBQ57" s="218"/>
      <c r="NBR57" s="218"/>
      <c r="NBS57" s="218"/>
      <c r="NBT57" s="218"/>
      <c r="NBU57" s="218"/>
      <c r="NBV57" s="218"/>
      <c r="NBW57" s="218"/>
      <c r="NBX57" s="218"/>
      <c r="NBY57" s="218"/>
      <c r="NBZ57" s="218"/>
      <c r="NCA57" s="218"/>
      <c r="NCB57" s="218"/>
      <c r="NCC57" s="218"/>
      <c r="NCD57" s="218"/>
      <c r="NCE57" s="218"/>
      <c r="NCF57" s="218"/>
      <c r="NCG57" s="218"/>
      <c r="NCH57" s="218"/>
      <c r="NCI57" s="218"/>
      <c r="NCJ57" s="218"/>
      <c r="NCK57" s="218"/>
      <c r="NCL57" s="218"/>
      <c r="NCM57" s="218"/>
      <c r="NCN57" s="218"/>
      <c r="NCO57" s="218"/>
      <c r="NCP57" s="218"/>
      <c r="NCQ57" s="218"/>
      <c r="NCR57" s="218"/>
      <c r="NCS57" s="218"/>
      <c r="NCT57" s="218"/>
      <c r="NCU57" s="218"/>
      <c r="NCV57" s="218"/>
      <c r="NCW57" s="218"/>
      <c r="NCX57" s="218"/>
      <c r="NCY57" s="218"/>
      <c r="NCZ57" s="218"/>
      <c r="NDA57" s="218"/>
      <c r="NDB57" s="218"/>
      <c r="NDC57" s="218"/>
      <c r="NDD57" s="218"/>
      <c r="NDE57" s="218"/>
      <c r="NDF57" s="218"/>
      <c r="NDG57" s="218"/>
      <c r="NDH57" s="218"/>
      <c r="NDI57" s="218"/>
      <c r="NDJ57" s="218"/>
      <c r="NDK57" s="218"/>
      <c r="NDL57" s="218"/>
      <c r="NDM57" s="218"/>
      <c r="NDN57" s="218"/>
      <c r="NDO57" s="218"/>
      <c r="NDP57" s="218"/>
      <c r="NDQ57" s="218"/>
      <c r="NDR57" s="218"/>
      <c r="NDS57" s="218"/>
      <c r="NDT57" s="218"/>
      <c r="NDU57" s="218"/>
      <c r="NDV57" s="218"/>
      <c r="NDW57" s="218"/>
      <c r="NDX57" s="218"/>
      <c r="NDY57" s="218"/>
      <c r="NDZ57" s="218"/>
      <c r="NEA57" s="218"/>
      <c r="NEB57" s="218"/>
      <c r="NEC57" s="218"/>
      <c r="NED57" s="218"/>
      <c r="NEE57" s="218"/>
      <c r="NEF57" s="218"/>
      <c r="NEG57" s="218"/>
      <c r="NEH57" s="218"/>
      <c r="NEI57" s="218"/>
      <c r="NEJ57" s="218"/>
      <c r="NEK57" s="218"/>
      <c r="NEL57" s="218"/>
      <c r="NEM57" s="218"/>
      <c r="NEN57" s="218"/>
      <c r="NEO57" s="218"/>
      <c r="NEP57" s="218"/>
      <c r="NEQ57" s="218"/>
      <c r="NER57" s="218"/>
      <c r="NES57" s="218"/>
      <c r="NET57" s="218"/>
      <c r="NEU57" s="218"/>
      <c r="NEV57" s="218"/>
      <c r="NEW57" s="218"/>
      <c r="NEX57" s="218"/>
      <c r="NEY57" s="218"/>
      <c r="NEZ57" s="218"/>
      <c r="NFA57" s="218"/>
      <c r="NFB57" s="218"/>
      <c r="NFC57" s="218"/>
      <c r="NFD57" s="218"/>
      <c r="NFE57" s="218"/>
      <c r="NFF57" s="218"/>
      <c r="NFG57" s="218"/>
      <c r="NFH57" s="218"/>
      <c r="NFI57" s="218"/>
      <c r="NFJ57" s="218"/>
      <c r="NFK57" s="218"/>
      <c r="NFL57" s="218"/>
      <c r="NFM57" s="218"/>
      <c r="NFN57" s="218"/>
      <c r="NFO57" s="218"/>
      <c r="NFP57" s="218"/>
      <c r="NFQ57" s="218"/>
      <c r="NFR57" s="218"/>
      <c r="NFS57" s="218"/>
      <c r="NFT57" s="218"/>
      <c r="NFU57" s="218"/>
      <c r="NFV57" s="218"/>
      <c r="NFW57" s="218"/>
      <c r="NFX57" s="218"/>
      <c r="NFY57" s="218"/>
      <c r="NFZ57" s="218"/>
      <c r="NGA57" s="218"/>
      <c r="NGB57" s="218"/>
      <c r="NGC57" s="218"/>
      <c r="NGD57" s="218"/>
      <c r="NGE57" s="218"/>
      <c r="NGF57" s="218"/>
      <c r="NGG57" s="218"/>
      <c r="NGH57" s="218"/>
      <c r="NGI57" s="218"/>
      <c r="NGJ57" s="218"/>
      <c r="NGK57" s="218"/>
      <c r="NGL57" s="218"/>
      <c r="NGM57" s="218"/>
      <c r="NGN57" s="218"/>
      <c r="NGO57" s="218"/>
      <c r="NGP57" s="218"/>
      <c r="NGQ57" s="218"/>
      <c r="NGR57" s="218"/>
      <c r="NGS57" s="218"/>
      <c r="NGT57" s="218"/>
      <c r="NGU57" s="218"/>
      <c r="NGV57" s="218"/>
      <c r="NGW57" s="218"/>
      <c r="NGX57" s="218"/>
      <c r="NGY57" s="218"/>
      <c r="NGZ57" s="218"/>
      <c r="NHA57" s="218"/>
      <c r="NHB57" s="218"/>
      <c r="NHC57" s="218"/>
      <c r="NHD57" s="218"/>
      <c r="NHE57" s="218"/>
      <c r="NHF57" s="218"/>
      <c r="NHG57" s="218"/>
      <c r="NHH57" s="218"/>
      <c r="NHI57" s="218"/>
      <c r="NHJ57" s="218"/>
      <c r="NHK57" s="218"/>
      <c r="NHL57" s="218"/>
      <c r="NHM57" s="218"/>
      <c r="NHN57" s="218"/>
      <c r="NHO57" s="218"/>
      <c r="NHP57" s="218"/>
      <c r="NHQ57" s="218"/>
      <c r="NHR57" s="218"/>
      <c r="NHS57" s="218"/>
      <c r="NHT57" s="218"/>
      <c r="NHU57" s="218"/>
      <c r="NHV57" s="218"/>
      <c r="NHW57" s="218"/>
      <c r="NHX57" s="218"/>
      <c r="NHY57" s="218"/>
      <c r="NHZ57" s="218"/>
      <c r="NIA57" s="218"/>
      <c r="NIB57" s="218"/>
      <c r="NIC57" s="218"/>
      <c r="NID57" s="218"/>
      <c r="NIE57" s="218"/>
      <c r="NIF57" s="218"/>
      <c r="NIG57" s="218"/>
      <c r="NIH57" s="218"/>
      <c r="NII57" s="218"/>
      <c r="NIJ57" s="218"/>
      <c r="NIK57" s="218"/>
      <c r="NIL57" s="218"/>
      <c r="NIM57" s="218"/>
      <c r="NIN57" s="218"/>
      <c r="NIO57" s="218"/>
      <c r="NIP57" s="218"/>
      <c r="NIQ57" s="218"/>
      <c r="NIR57" s="218"/>
      <c r="NIS57" s="218"/>
      <c r="NIT57" s="218"/>
      <c r="NIU57" s="218"/>
      <c r="NIV57" s="218"/>
      <c r="NIW57" s="218"/>
      <c r="NIX57" s="218"/>
      <c r="NIY57" s="218"/>
      <c r="NIZ57" s="218"/>
      <c r="NJA57" s="218"/>
      <c r="NJB57" s="218"/>
      <c r="NJC57" s="218"/>
      <c r="NJD57" s="218"/>
      <c r="NJE57" s="218"/>
      <c r="NJF57" s="218"/>
      <c r="NJG57" s="218"/>
      <c r="NJH57" s="218"/>
      <c r="NJI57" s="218"/>
      <c r="NJJ57" s="218"/>
      <c r="NJK57" s="218"/>
      <c r="NJL57" s="218"/>
      <c r="NJM57" s="218"/>
      <c r="NJN57" s="218"/>
      <c r="NJO57" s="218"/>
      <c r="NJP57" s="218"/>
      <c r="NJQ57" s="218"/>
      <c r="NJR57" s="218"/>
      <c r="NJS57" s="218"/>
      <c r="NJT57" s="218"/>
      <c r="NJU57" s="218"/>
      <c r="NJV57" s="218"/>
      <c r="NJW57" s="218"/>
      <c r="NJX57" s="218"/>
      <c r="NJY57" s="218"/>
      <c r="NJZ57" s="218"/>
      <c r="NKA57" s="218"/>
      <c r="NKB57" s="218"/>
      <c r="NKC57" s="218"/>
      <c r="NKD57" s="218"/>
      <c r="NKE57" s="218"/>
      <c r="NKF57" s="218"/>
      <c r="NKG57" s="218"/>
      <c r="NKH57" s="218"/>
      <c r="NKI57" s="218"/>
      <c r="NKJ57" s="218"/>
      <c r="NKK57" s="218"/>
      <c r="NKL57" s="218"/>
      <c r="NKM57" s="218"/>
      <c r="NKN57" s="218"/>
      <c r="NKO57" s="218"/>
      <c r="NKP57" s="218"/>
      <c r="NKQ57" s="218"/>
      <c r="NKR57" s="218"/>
      <c r="NKS57" s="218"/>
      <c r="NKT57" s="218"/>
      <c r="NKU57" s="218"/>
      <c r="NKV57" s="218"/>
      <c r="NKW57" s="218"/>
      <c r="NKX57" s="218"/>
      <c r="NKY57" s="218"/>
      <c r="NKZ57" s="218"/>
      <c r="NLA57" s="218"/>
      <c r="NLB57" s="218"/>
      <c r="NLC57" s="218"/>
      <c r="NLD57" s="218"/>
      <c r="NLE57" s="218"/>
      <c r="NLF57" s="218"/>
      <c r="NLG57" s="218"/>
      <c r="NLH57" s="218"/>
      <c r="NLI57" s="218"/>
      <c r="NLJ57" s="218"/>
      <c r="NLK57" s="218"/>
      <c r="NLL57" s="218"/>
      <c r="NLM57" s="218"/>
      <c r="NLN57" s="218"/>
      <c r="NLO57" s="218"/>
      <c r="NLP57" s="218"/>
      <c r="NLQ57" s="218"/>
      <c r="NLR57" s="218"/>
      <c r="NLS57" s="218"/>
      <c r="NLT57" s="218"/>
      <c r="NLU57" s="218"/>
      <c r="NLV57" s="218"/>
      <c r="NLW57" s="218"/>
      <c r="NLX57" s="218"/>
      <c r="NLY57" s="218"/>
      <c r="NLZ57" s="218"/>
      <c r="NMA57" s="218"/>
      <c r="NMB57" s="218"/>
      <c r="NMC57" s="218"/>
      <c r="NMD57" s="218"/>
      <c r="NME57" s="218"/>
      <c r="NMF57" s="218"/>
      <c r="NMG57" s="218"/>
      <c r="NMH57" s="218"/>
      <c r="NMI57" s="218"/>
      <c r="NMJ57" s="218"/>
      <c r="NMK57" s="218"/>
      <c r="NML57" s="218"/>
      <c r="NMM57" s="218"/>
      <c r="NMN57" s="218"/>
      <c r="NMO57" s="218"/>
      <c r="NMP57" s="218"/>
      <c r="NMQ57" s="218"/>
      <c r="NMR57" s="218"/>
      <c r="NMS57" s="218"/>
      <c r="NMT57" s="218"/>
      <c r="NMU57" s="218"/>
      <c r="NMV57" s="218"/>
      <c r="NMW57" s="218"/>
      <c r="NMX57" s="218"/>
      <c r="NMY57" s="218"/>
      <c r="NMZ57" s="218"/>
      <c r="NNA57" s="218"/>
      <c r="NNB57" s="218"/>
      <c r="NNC57" s="218"/>
      <c r="NND57" s="218"/>
      <c r="NNE57" s="218"/>
      <c r="NNF57" s="218"/>
      <c r="NNG57" s="218"/>
      <c r="NNH57" s="218"/>
      <c r="NNI57" s="218"/>
      <c r="NNJ57" s="218"/>
      <c r="NNK57" s="218"/>
      <c r="NNL57" s="218"/>
      <c r="NNM57" s="218"/>
      <c r="NNN57" s="218"/>
      <c r="NNO57" s="218"/>
      <c r="NNP57" s="218"/>
      <c r="NNQ57" s="218"/>
      <c r="NNR57" s="218"/>
      <c r="NNS57" s="218"/>
      <c r="NNT57" s="218"/>
      <c r="NNU57" s="218"/>
      <c r="NNV57" s="218"/>
      <c r="NNW57" s="218"/>
      <c r="NNX57" s="218"/>
      <c r="NNY57" s="218"/>
      <c r="NNZ57" s="218"/>
      <c r="NOA57" s="218"/>
      <c r="NOB57" s="218"/>
      <c r="NOC57" s="218"/>
      <c r="NOD57" s="218"/>
      <c r="NOE57" s="218"/>
      <c r="NOF57" s="218"/>
      <c r="NOG57" s="218"/>
      <c r="NOH57" s="218"/>
      <c r="NOI57" s="218"/>
      <c r="NOJ57" s="218"/>
      <c r="NOK57" s="218"/>
      <c r="NOL57" s="218"/>
      <c r="NOM57" s="218"/>
      <c r="NON57" s="218"/>
      <c r="NOO57" s="218"/>
      <c r="NOP57" s="218"/>
      <c r="NOQ57" s="218"/>
      <c r="NOR57" s="218"/>
      <c r="NOS57" s="218"/>
      <c r="NOT57" s="218"/>
      <c r="NOU57" s="218"/>
      <c r="NOV57" s="218"/>
      <c r="NOW57" s="218"/>
      <c r="NOX57" s="218"/>
      <c r="NOY57" s="218"/>
      <c r="NOZ57" s="218"/>
      <c r="NPA57" s="218"/>
      <c r="NPB57" s="218"/>
      <c r="NPC57" s="218"/>
      <c r="NPD57" s="218"/>
      <c r="NPE57" s="218"/>
      <c r="NPF57" s="218"/>
      <c r="NPG57" s="218"/>
      <c r="NPH57" s="218"/>
      <c r="NPI57" s="218"/>
      <c r="NPJ57" s="218"/>
      <c r="NPK57" s="218"/>
      <c r="NPL57" s="218"/>
      <c r="NPM57" s="218"/>
      <c r="NPN57" s="218"/>
      <c r="NPO57" s="218"/>
      <c r="NPP57" s="218"/>
      <c r="NPQ57" s="218"/>
      <c r="NPR57" s="218"/>
      <c r="NPS57" s="218"/>
      <c r="NPT57" s="218"/>
      <c r="NPU57" s="218"/>
      <c r="NPV57" s="218"/>
      <c r="NPW57" s="218"/>
      <c r="NPX57" s="218"/>
      <c r="NPY57" s="218"/>
      <c r="NPZ57" s="218"/>
      <c r="NQA57" s="218"/>
      <c r="NQB57" s="218"/>
      <c r="NQC57" s="218"/>
      <c r="NQD57" s="218"/>
      <c r="NQE57" s="218"/>
      <c r="NQF57" s="218"/>
      <c r="NQG57" s="218"/>
      <c r="NQH57" s="218"/>
      <c r="NQI57" s="218"/>
      <c r="NQJ57" s="218"/>
      <c r="NQK57" s="218"/>
      <c r="NQL57" s="218"/>
      <c r="NQM57" s="218"/>
      <c r="NQN57" s="218"/>
      <c r="NQO57" s="218"/>
      <c r="NQP57" s="218"/>
      <c r="NQQ57" s="218"/>
      <c r="NQR57" s="218"/>
      <c r="NQS57" s="218"/>
      <c r="NQT57" s="218"/>
      <c r="NQU57" s="218"/>
      <c r="NQV57" s="218"/>
      <c r="NQW57" s="218"/>
      <c r="NQX57" s="218"/>
      <c r="NQY57" s="218"/>
      <c r="NQZ57" s="218"/>
      <c r="NRA57" s="218"/>
      <c r="NRB57" s="218"/>
      <c r="NRC57" s="218"/>
      <c r="NRD57" s="218"/>
      <c r="NRE57" s="218"/>
      <c r="NRF57" s="218"/>
      <c r="NRG57" s="218"/>
      <c r="NRH57" s="218"/>
      <c r="NRI57" s="218"/>
      <c r="NRJ57" s="218"/>
      <c r="NRK57" s="218"/>
      <c r="NRL57" s="218"/>
      <c r="NRM57" s="218"/>
      <c r="NRN57" s="218"/>
      <c r="NRO57" s="218"/>
      <c r="NRP57" s="218"/>
      <c r="NRQ57" s="218"/>
      <c r="NRR57" s="218"/>
      <c r="NRS57" s="218"/>
      <c r="NRT57" s="218"/>
      <c r="NRU57" s="218"/>
      <c r="NRV57" s="218"/>
      <c r="NRW57" s="218"/>
      <c r="NRX57" s="218"/>
      <c r="NRY57" s="218"/>
      <c r="NRZ57" s="218"/>
      <c r="NSA57" s="218"/>
      <c r="NSB57" s="218"/>
      <c r="NSC57" s="218"/>
      <c r="NSD57" s="218"/>
      <c r="NSE57" s="218"/>
      <c r="NSF57" s="218"/>
      <c r="NSG57" s="218"/>
      <c r="NSH57" s="218"/>
      <c r="NSI57" s="218"/>
      <c r="NSJ57" s="218"/>
      <c r="NSK57" s="218"/>
      <c r="NSL57" s="218"/>
      <c r="NSM57" s="218"/>
      <c r="NSN57" s="218"/>
      <c r="NSO57" s="218"/>
      <c r="NSP57" s="218"/>
      <c r="NSQ57" s="218"/>
      <c r="NSR57" s="218"/>
      <c r="NSS57" s="218"/>
      <c r="NST57" s="218"/>
      <c r="NSU57" s="218"/>
      <c r="NSV57" s="218"/>
      <c r="NSW57" s="218"/>
      <c r="NSX57" s="218"/>
      <c r="NSY57" s="218"/>
      <c r="NSZ57" s="218"/>
      <c r="NTA57" s="218"/>
      <c r="NTB57" s="218"/>
      <c r="NTC57" s="218"/>
      <c r="NTD57" s="218"/>
      <c r="NTE57" s="218"/>
      <c r="NTF57" s="218"/>
      <c r="NTG57" s="218"/>
      <c r="NTH57" s="218"/>
      <c r="NTI57" s="218"/>
      <c r="NTJ57" s="218"/>
      <c r="NTK57" s="218"/>
      <c r="NTL57" s="218"/>
      <c r="NTM57" s="218"/>
      <c r="NTN57" s="218"/>
      <c r="NTO57" s="218"/>
      <c r="NTP57" s="218"/>
      <c r="NTQ57" s="218"/>
      <c r="NTR57" s="218"/>
      <c r="NTS57" s="218"/>
      <c r="NTT57" s="218"/>
      <c r="NTU57" s="218"/>
      <c r="NTV57" s="218"/>
      <c r="NTW57" s="218"/>
      <c r="NTX57" s="218"/>
      <c r="NTY57" s="218"/>
      <c r="NTZ57" s="218"/>
      <c r="NUA57" s="218"/>
      <c r="NUB57" s="218"/>
      <c r="NUC57" s="218"/>
      <c r="NUD57" s="218"/>
      <c r="NUE57" s="218"/>
      <c r="NUF57" s="218"/>
      <c r="NUG57" s="218"/>
      <c r="NUH57" s="218"/>
      <c r="NUI57" s="218"/>
      <c r="NUJ57" s="218"/>
      <c r="NUK57" s="218"/>
      <c r="NUL57" s="218"/>
      <c r="NUM57" s="218"/>
      <c r="NUN57" s="218"/>
      <c r="NUO57" s="218"/>
      <c r="NUP57" s="218"/>
      <c r="NUQ57" s="218"/>
      <c r="NUR57" s="218"/>
      <c r="NUS57" s="218"/>
      <c r="NUT57" s="218"/>
      <c r="NUU57" s="218"/>
      <c r="NUV57" s="218"/>
      <c r="NUW57" s="218"/>
      <c r="NUX57" s="218"/>
      <c r="NUY57" s="218"/>
      <c r="NUZ57" s="218"/>
      <c r="NVA57" s="218"/>
      <c r="NVB57" s="218"/>
      <c r="NVC57" s="218"/>
      <c r="NVD57" s="218"/>
      <c r="NVE57" s="218"/>
      <c r="NVF57" s="218"/>
      <c r="NVG57" s="218"/>
      <c r="NVH57" s="218"/>
      <c r="NVI57" s="218"/>
      <c r="NVJ57" s="218"/>
      <c r="NVK57" s="218"/>
      <c r="NVL57" s="218"/>
      <c r="NVM57" s="218"/>
      <c r="NVN57" s="218"/>
      <c r="NVO57" s="218"/>
      <c r="NVP57" s="218"/>
      <c r="NVQ57" s="218"/>
      <c r="NVR57" s="218"/>
      <c r="NVS57" s="218"/>
      <c r="NVT57" s="218"/>
      <c r="NVU57" s="218"/>
      <c r="NVV57" s="218"/>
      <c r="NVW57" s="218"/>
      <c r="NVX57" s="218"/>
      <c r="NVY57" s="218"/>
      <c r="NVZ57" s="218"/>
      <c r="NWA57" s="218"/>
      <c r="NWB57" s="218"/>
      <c r="NWC57" s="218"/>
      <c r="NWD57" s="218"/>
      <c r="NWE57" s="218"/>
      <c r="NWF57" s="218"/>
      <c r="NWG57" s="218"/>
      <c r="NWH57" s="218"/>
      <c r="NWI57" s="218"/>
      <c r="NWJ57" s="218"/>
      <c r="NWK57" s="218"/>
      <c r="NWL57" s="218"/>
      <c r="NWM57" s="218"/>
      <c r="NWN57" s="218"/>
      <c r="NWO57" s="218"/>
      <c r="NWP57" s="218"/>
      <c r="NWQ57" s="218"/>
      <c r="NWR57" s="218"/>
      <c r="NWS57" s="218"/>
      <c r="NWT57" s="218"/>
      <c r="NWU57" s="218"/>
      <c r="NWV57" s="218"/>
      <c r="NWW57" s="218"/>
      <c r="NWX57" s="218"/>
      <c r="NWY57" s="218"/>
      <c r="NWZ57" s="218"/>
      <c r="NXA57" s="218"/>
      <c r="NXB57" s="218"/>
      <c r="NXC57" s="218"/>
      <c r="NXD57" s="218"/>
      <c r="NXE57" s="218"/>
      <c r="NXF57" s="218"/>
      <c r="NXG57" s="218"/>
      <c r="NXH57" s="218"/>
      <c r="NXI57" s="218"/>
      <c r="NXJ57" s="218"/>
      <c r="NXK57" s="218"/>
      <c r="NXL57" s="218"/>
      <c r="NXM57" s="218"/>
      <c r="NXN57" s="218"/>
      <c r="NXO57" s="218"/>
      <c r="NXP57" s="218"/>
      <c r="NXQ57" s="218"/>
      <c r="NXR57" s="218"/>
      <c r="NXS57" s="218"/>
      <c r="NXT57" s="218"/>
      <c r="NXU57" s="218"/>
      <c r="NXV57" s="218"/>
      <c r="NXW57" s="218"/>
      <c r="NXX57" s="218"/>
      <c r="NXY57" s="218"/>
      <c r="NXZ57" s="218"/>
      <c r="NYA57" s="218"/>
      <c r="NYB57" s="218"/>
      <c r="NYC57" s="218"/>
      <c r="NYD57" s="218"/>
      <c r="NYE57" s="218"/>
      <c r="NYF57" s="218"/>
      <c r="NYG57" s="218"/>
      <c r="NYH57" s="218"/>
      <c r="NYI57" s="218"/>
      <c r="NYJ57" s="218"/>
      <c r="NYK57" s="218"/>
      <c r="NYL57" s="218"/>
      <c r="NYM57" s="218"/>
      <c r="NYN57" s="218"/>
      <c r="NYO57" s="218"/>
      <c r="NYP57" s="218"/>
      <c r="NYQ57" s="218"/>
      <c r="NYR57" s="218"/>
      <c r="NYS57" s="218"/>
      <c r="NYT57" s="218"/>
      <c r="NYU57" s="218"/>
      <c r="NYV57" s="218"/>
      <c r="NYW57" s="218"/>
      <c r="NYX57" s="218"/>
      <c r="NYY57" s="218"/>
      <c r="NYZ57" s="218"/>
      <c r="NZA57" s="218"/>
      <c r="NZB57" s="218"/>
      <c r="NZC57" s="218"/>
      <c r="NZD57" s="218"/>
      <c r="NZE57" s="218"/>
      <c r="NZF57" s="218"/>
      <c r="NZG57" s="218"/>
      <c r="NZH57" s="218"/>
      <c r="NZI57" s="218"/>
      <c r="NZJ57" s="218"/>
      <c r="NZK57" s="218"/>
      <c r="NZL57" s="218"/>
      <c r="NZM57" s="218"/>
      <c r="NZN57" s="218"/>
      <c r="NZO57" s="218"/>
      <c r="NZP57" s="218"/>
      <c r="NZQ57" s="218"/>
      <c r="NZR57" s="218"/>
      <c r="NZS57" s="218"/>
      <c r="NZT57" s="218"/>
      <c r="NZU57" s="218"/>
      <c r="NZV57" s="218"/>
      <c r="NZW57" s="218"/>
      <c r="NZX57" s="218"/>
      <c r="NZY57" s="218"/>
      <c r="NZZ57" s="218"/>
      <c r="OAA57" s="218"/>
      <c r="OAB57" s="218"/>
      <c r="OAC57" s="218"/>
      <c r="OAD57" s="218"/>
      <c r="OAE57" s="218"/>
      <c r="OAF57" s="218"/>
      <c r="OAG57" s="218"/>
      <c r="OAH57" s="218"/>
      <c r="OAI57" s="218"/>
      <c r="OAJ57" s="218"/>
      <c r="OAK57" s="218"/>
      <c r="OAL57" s="218"/>
      <c r="OAM57" s="218"/>
      <c r="OAN57" s="218"/>
      <c r="OAO57" s="218"/>
      <c r="OAP57" s="218"/>
      <c r="OAQ57" s="218"/>
      <c r="OAR57" s="218"/>
      <c r="OAS57" s="218"/>
      <c r="OAT57" s="218"/>
      <c r="OAU57" s="218"/>
      <c r="OAV57" s="218"/>
      <c r="OAW57" s="218"/>
      <c r="OAX57" s="218"/>
      <c r="OAY57" s="218"/>
      <c r="OAZ57" s="218"/>
      <c r="OBA57" s="218"/>
      <c r="OBB57" s="218"/>
      <c r="OBC57" s="218"/>
      <c r="OBD57" s="218"/>
      <c r="OBE57" s="218"/>
      <c r="OBF57" s="218"/>
      <c r="OBG57" s="218"/>
      <c r="OBH57" s="218"/>
      <c r="OBI57" s="218"/>
      <c r="OBJ57" s="218"/>
      <c r="OBK57" s="218"/>
      <c r="OBL57" s="218"/>
      <c r="OBM57" s="218"/>
      <c r="OBN57" s="218"/>
      <c r="OBO57" s="218"/>
      <c r="OBP57" s="218"/>
      <c r="OBQ57" s="218"/>
      <c r="OBR57" s="218"/>
      <c r="OBS57" s="218"/>
      <c r="OBT57" s="218"/>
      <c r="OBU57" s="218"/>
      <c r="OBV57" s="218"/>
      <c r="OBW57" s="218"/>
      <c r="OBX57" s="218"/>
      <c r="OBY57" s="218"/>
      <c r="OBZ57" s="218"/>
      <c r="OCA57" s="218"/>
      <c r="OCB57" s="218"/>
      <c r="OCC57" s="218"/>
      <c r="OCD57" s="218"/>
      <c r="OCE57" s="218"/>
      <c r="OCF57" s="218"/>
      <c r="OCG57" s="218"/>
      <c r="OCH57" s="218"/>
      <c r="OCI57" s="218"/>
      <c r="OCJ57" s="218"/>
      <c r="OCK57" s="218"/>
      <c r="OCL57" s="218"/>
      <c r="OCM57" s="218"/>
      <c r="OCN57" s="218"/>
      <c r="OCO57" s="218"/>
      <c r="OCP57" s="218"/>
      <c r="OCQ57" s="218"/>
      <c r="OCR57" s="218"/>
      <c r="OCS57" s="218"/>
      <c r="OCT57" s="218"/>
      <c r="OCU57" s="218"/>
      <c r="OCV57" s="218"/>
      <c r="OCW57" s="218"/>
      <c r="OCX57" s="218"/>
      <c r="OCY57" s="218"/>
      <c r="OCZ57" s="218"/>
      <c r="ODA57" s="218"/>
      <c r="ODB57" s="218"/>
      <c r="ODC57" s="218"/>
      <c r="ODD57" s="218"/>
      <c r="ODE57" s="218"/>
      <c r="ODF57" s="218"/>
      <c r="ODG57" s="218"/>
      <c r="ODH57" s="218"/>
      <c r="ODI57" s="218"/>
      <c r="ODJ57" s="218"/>
      <c r="ODK57" s="218"/>
      <c r="ODL57" s="218"/>
      <c r="ODM57" s="218"/>
      <c r="ODN57" s="218"/>
      <c r="ODO57" s="218"/>
      <c r="ODP57" s="218"/>
      <c r="ODQ57" s="218"/>
      <c r="ODR57" s="218"/>
      <c r="ODS57" s="218"/>
      <c r="ODT57" s="218"/>
      <c r="ODU57" s="218"/>
      <c r="ODV57" s="218"/>
      <c r="ODW57" s="218"/>
      <c r="ODX57" s="218"/>
      <c r="ODY57" s="218"/>
      <c r="ODZ57" s="218"/>
      <c r="OEA57" s="218"/>
      <c r="OEB57" s="218"/>
      <c r="OEC57" s="218"/>
      <c r="OED57" s="218"/>
      <c r="OEE57" s="218"/>
      <c r="OEF57" s="218"/>
      <c r="OEG57" s="218"/>
      <c r="OEH57" s="218"/>
      <c r="OEI57" s="218"/>
      <c r="OEJ57" s="218"/>
      <c r="OEK57" s="218"/>
      <c r="OEL57" s="218"/>
      <c r="OEM57" s="218"/>
      <c r="OEN57" s="218"/>
      <c r="OEO57" s="218"/>
      <c r="OEP57" s="218"/>
      <c r="OEQ57" s="218"/>
      <c r="OER57" s="218"/>
      <c r="OES57" s="218"/>
      <c r="OET57" s="218"/>
      <c r="OEU57" s="218"/>
      <c r="OEV57" s="218"/>
      <c r="OEW57" s="218"/>
      <c r="OEX57" s="218"/>
      <c r="OEY57" s="218"/>
      <c r="OEZ57" s="218"/>
      <c r="OFA57" s="218"/>
      <c r="OFB57" s="218"/>
      <c r="OFC57" s="218"/>
      <c r="OFD57" s="218"/>
      <c r="OFE57" s="218"/>
      <c r="OFF57" s="218"/>
      <c r="OFG57" s="218"/>
      <c r="OFH57" s="218"/>
      <c r="OFI57" s="218"/>
      <c r="OFJ57" s="218"/>
      <c r="OFK57" s="218"/>
      <c r="OFL57" s="218"/>
      <c r="OFM57" s="218"/>
      <c r="OFN57" s="218"/>
      <c r="OFO57" s="218"/>
      <c r="OFP57" s="218"/>
      <c r="OFQ57" s="218"/>
      <c r="OFR57" s="218"/>
      <c r="OFS57" s="218"/>
      <c r="OFT57" s="218"/>
      <c r="OFU57" s="218"/>
      <c r="OFV57" s="218"/>
      <c r="OFW57" s="218"/>
      <c r="OFX57" s="218"/>
      <c r="OFY57" s="218"/>
      <c r="OFZ57" s="218"/>
      <c r="OGA57" s="218"/>
      <c r="OGB57" s="218"/>
      <c r="OGC57" s="218"/>
      <c r="OGD57" s="218"/>
      <c r="OGE57" s="218"/>
      <c r="OGF57" s="218"/>
      <c r="OGG57" s="218"/>
      <c r="OGH57" s="218"/>
      <c r="OGI57" s="218"/>
      <c r="OGJ57" s="218"/>
      <c r="OGK57" s="218"/>
      <c r="OGL57" s="218"/>
      <c r="OGM57" s="218"/>
      <c r="OGN57" s="218"/>
      <c r="OGO57" s="218"/>
      <c r="OGP57" s="218"/>
      <c r="OGQ57" s="218"/>
      <c r="OGR57" s="218"/>
      <c r="OGS57" s="218"/>
      <c r="OGT57" s="218"/>
      <c r="OGU57" s="218"/>
      <c r="OGV57" s="218"/>
      <c r="OGW57" s="218"/>
      <c r="OGX57" s="218"/>
      <c r="OGY57" s="218"/>
      <c r="OGZ57" s="218"/>
      <c r="OHA57" s="218"/>
      <c r="OHB57" s="218"/>
      <c r="OHC57" s="218"/>
      <c r="OHD57" s="218"/>
      <c r="OHE57" s="218"/>
      <c r="OHF57" s="218"/>
      <c r="OHG57" s="218"/>
      <c r="OHH57" s="218"/>
      <c r="OHI57" s="218"/>
      <c r="OHJ57" s="218"/>
      <c r="OHK57" s="218"/>
      <c r="OHL57" s="218"/>
      <c r="OHM57" s="218"/>
      <c r="OHN57" s="218"/>
      <c r="OHO57" s="218"/>
      <c r="OHP57" s="218"/>
      <c r="OHQ57" s="218"/>
      <c r="OHR57" s="218"/>
      <c r="OHS57" s="218"/>
      <c r="OHT57" s="218"/>
      <c r="OHU57" s="218"/>
      <c r="OHV57" s="218"/>
      <c r="OHW57" s="218"/>
      <c r="OHX57" s="218"/>
      <c r="OHY57" s="218"/>
      <c r="OHZ57" s="218"/>
      <c r="OIA57" s="218"/>
      <c r="OIB57" s="218"/>
      <c r="OIC57" s="218"/>
      <c r="OID57" s="218"/>
      <c r="OIE57" s="218"/>
      <c r="OIF57" s="218"/>
      <c r="OIG57" s="218"/>
      <c r="OIH57" s="218"/>
      <c r="OII57" s="218"/>
      <c r="OIJ57" s="218"/>
      <c r="OIK57" s="218"/>
      <c r="OIL57" s="218"/>
      <c r="OIM57" s="218"/>
      <c r="OIN57" s="218"/>
      <c r="OIO57" s="218"/>
      <c r="OIP57" s="218"/>
      <c r="OIQ57" s="218"/>
      <c r="OIR57" s="218"/>
      <c r="OIS57" s="218"/>
      <c r="OIT57" s="218"/>
      <c r="OIU57" s="218"/>
      <c r="OIV57" s="218"/>
      <c r="OIW57" s="218"/>
      <c r="OIX57" s="218"/>
      <c r="OIY57" s="218"/>
      <c r="OIZ57" s="218"/>
      <c r="OJA57" s="218"/>
      <c r="OJB57" s="218"/>
      <c r="OJC57" s="218"/>
      <c r="OJD57" s="218"/>
      <c r="OJE57" s="218"/>
      <c r="OJF57" s="218"/>
      <c r="OJG57" s="218"/>
      <c r="OJH57" s="218"/>
      <c r="OJI57" s="218"/>
      <c r="OJJ57" s="218"/>
      <c r="OJK57" s="218"/>
      <c r="OJL57" s="218"/>
      <c r="OJM57" s="218"/>
      <c r="OJN57" s="218"/>
      <c r="OJO57" s="218"/>
      <c r="OJP57" s="218"/>
      <c r="OJQ57" s="218"/>
      <c r="OJR57" s="218"/>
      <c r="OJS57" s="218"/>
      <c r="OJT57" s="218"/>
      <c r="OJU57" s="218"/>
      <c r="OJV57" s="218"/>
      <c r="OJW57" s="218"/>
      <c r="OJX57" s="218"/>
      <c r="OJY57" s="218"/>
      <c r="OJZ57" s="218"/>
      <c r="OKA57" s="218"/>
      <c r="OKB57" s="218"/>
      <c r="OKC57" s="218"/>
      <c r="OKD57" s="218"/>
      <c r="OKE57" s="218"/>
      <c r="OKF57" s="218"/>
      <c r="OKG57" s="218"/>
      <c r="OKH57" s="218"/>
      <c r="OKI57" s="218"/>
      <c r="OKJ57" s="218"/>
      <c r="OKK57" s="218"/>
      <c r="OKL57" s="218"/>
      <c r="OKM57" s="218"/>
      <c r="OKN57" s="218"/>
      <c r="OKO57" s="218"/>
      <c r="OKP57" s="218"/>
      <c r="OKQ57" s="218"/>
      <c r="OKR57" s="218"/>
      <c r="OKS57" s="218"/>
      <c r="OKT57" s="218"/>
      <c r="OKU57" s="218"/>
      <c r="OKV57" s="218"/>
      <c r="OKW57" s="218"/>
      <c r="OKX57" s="218"/>
      <c r="OKY57" s="218"/>
      <c r="OKZ57" s="218"/>
      <c r="OLA57" s="218"/>
      <c r="OLB57" s="218"/>
      <c r="OLC57" s="218"/>
      <c r="OLD57" s="218"/>
      <c r="OLE57" s="218"/>
      <c r="OLF57" s="218"/>
      <c r="OLG57" s="218"/>
      <c r="OLH57" s="218"/>
      <c r="OLI57" s="218"/>
      <c r="OLJ57" s="218"/>
      <c r="OLK57" s="218"/>
      <c r="OLL57" s="218"/>
      <c r="OLM57" s="218"/>
      <c r="OLN57" s="218"/>
      <c r="OLO57" s="218"/>
      <c r="OLP57" s="218"/>
      <c r="OLQ57" s="218"/>
      <c r="OLR57" s="218"/>
      <c r="OLS57" s="218"/>
      <c r="OLT57" s="218"/>
      <c r="OLU57" s="218"/>
      <c r="OLV57" s="218"/>
      <c r="OLW57" s="218"/>
      <c r="OLX57" s="218"/>
      <c r="OLY57" s="218"/>
      <c r="OLZ57" s="218"/>
      <c r="OMA57" s="218"/>
      <c r="OMB57" s="218"/>
      <c r="OMC57" s="218"/>
      <c r="OMD57" s="218"/>
      <c r="OME57" s="218"/>
      <c r="OMF57" s="218"/>
      <c r="OMG57" s="218"/>
      <c r="OMH57" s="218"/>
      <c r="OMI57" s="218"/>
      <c r="OMJ57" s="218"/>
      <c r="OMK57" s="218"/>
      <c r="OML57" s="218"/>
      <c r="OMM57" s="218"/>
      <c r="OMN57" s="218"/>
      <c r="OMO57" s="218"/>
      <c r="OMP57" s="218"/>
      <c r="OMQ57" s="218"/>
      <c r="OMR57" s="218"/>
      <c r="OMS57" s="218"/>
      <c r="OMT57" s="218"/>
      <c r="OMU57" s="218"/>
      <c r="OMV57" s="218"/>
      <c r="OMW57" s="218"/>
      <c r="OMX57" s="218"/>
      <c r="OMY57" s="218"/>
      <c r="OMZ57" s="218"/>
      <c r="ONA57" s="218"/>
      <c r="ONB57" s="218"/>
      <c r="ONC57" s="218"/>
      <c r="OND57" s="218"/>
      <c r="ONE57" s="218"/>
      <c r="ONF57" s="218"/>
      <c r="ONG57" s="218"/>
      <c r="ONH57" s="218"/>
      <c r="ONI57" s="218"/>
      <c r="ONJ57" s="218"/>
      <c r="ONK57" s="218"/>
      <c r="ONL57" s="218"/>
      <c r="ONM57" s="218"/>
      <c r="ONN57" s="218"/>
      <c r="ONO57" s="218"/>
      <c r="ONP57" s="218"/>
      <c r="ONQ57" s="218"/>
      <c r="ONR57" s="218"/>
      <c r="ONS57" s="218"/>
      <c r="ONT57" s="218"/>
      <c r="ONU57" s="218"/>
      <c r="ONV57" s="218"/>
      <c r="ONW57" s="218"/>
      <c r="ONX57" s="218"/>
      <c r="ONY57" s="218"/>
      <c r="ONZ57" s="218"/>
      <c r="OOA57" s="218"/>
      <c r="OOB57" s="218"/>
      <c r="OOC57" s="218"/>
      <c r="OOD57" s="218"/>
      <c r="OOE57" s="218"/>
      <c r="OOF57" s="218"/>
      <c r="OOG57" s="218"/>
      <c r="OOH57" s="218"/>
      <c r="OOI57" s="218"/>
      <c r="OOJ57" s="218"/>
      <c r="OOK57" s="218"/>
      <c r="OOL57" s="218"/>
      <c r="OOM57" s="218"/>
      <c r="OON57" s="218"/>
      <c r="OOO57" s="218"/>
      <c r="OOP57" s="218"/>
      <c r="OOQ57" s="218"/>
      <c r="OOR57" s="218"/>
      <c r="OOS57" s="218"/>
      <c r="OOT57" s="218"/>
      <c r="OOU57" s="218"/>
      <c r="OOV57" s="218"/>
      <c r="OOW57" s="218"/>
      <c r="OOX57" s="218"/>
      <c r="OOY57" s="218"/>
      <c r="OOZ57" s="218"/>
      <c r="OPA57" s="218"/>
      <c r="OPB57" s="218"/>
      <c r="OPC57" s="218"/>
      <c r="OPD57" s="218"/>
      <c r="OPE57" s="218"/>
      <c r="OPF57" s="218"/>
      <c r="OPG57" s="218"/>
      <c r="OPH57" s="218"/>
      <c r="OPI57" s="218"/>
      <c r="OPJ57" s="218"/>
      <c r="OPK57" s="218"/>
      <c r="OPL57" s="218"/>
      <c r="OPM57" s="218"/>
      <c r="OPN57" s="218"/>
      <c r="OPO57" s="218"/>
      <c r="OPP57" s="218"/>
      <c r="OPQ57" s="218"/>
      <c r="OPR57" s="218"/>
      <c r="OPS57" s="218"/>
      <c r="OPT57" s="218"/>
      <c r="OPU57" s="218"/>
      <c r="OPV57" s="218"/>
      <c r="OPW57" s="218"/>
      <c r="OPX57" s="218"/>
      <c r="OPY57" s="218"/>
      <c r="OPZ57" s="218"/>
      <c r="OQA57" s="218"/>
      <c r="OQB57" s="218"/>
      <c r="OQC57" s="218"/>
      <c r="OQD57" s="218"/>
      <c r="OQE57" s="218"/>
      <c r="OQF57" s="218"/>
      <c r="OQG57" s="218"/>
      <c r="OQH57" s="218"/>
      <c r="OQI57" s="218"/>
      <c r="OQJ57" s="218"/>
      <c r="OQK57" s="218"/>
      <c r="OQL57" s="218"/>
      <c r="OQM57" s="218"/>
      <c r="OQN57" s="218"/>
      <c r="OQO57" s="218"/>
      <c r="OQP57" s="218"/>
      <c r="OQQ57" s="218"/>
      <c r="OQR57" s="218"/>
      <c r="OQS57" s="218"/>
      <c r="OQT57" s="218"/>
      <c r="OQU57" s="218"/>
      <c r="OQV57" s="218"/>
      <c r="OQW57" s="218"/>
      <c r="OQX57" s="218"/>
      <c r="OQY57" s="218"/>
      <c r="OQZ57" s="218"/>
      <c r="ORA57" s="218"/>
      <c r="ORB57" s="218"/>
      <c r="ORC57" s="218"/>
      <c r="ORD57" s="218"/>
      <c r="ORE57" s="218"/>
      <c r="ORF57" s="218"/>
      <c r="ORG57" s="218"/>
      <c r="ORH57" s="218"/>
      <c r="ORI57" s="218"/>
      <c r="ORJ57" s="218"/>
      <c r="ORK57" s="218"/>
      <c r="ORL57" s="218"/>
      <c r="ORM57" s="218"/>
      <c r="ORN57" s="218"/>
      <c r="ORO57" s="218"/>
      <c r="ORP57" s="218"/>
      <c r="ORQ57" s="218"/>
      <c r="ORR57" s="218"/>
      <c r="ORS57" s="218"/>
      <c r="ORT57" s="218"/>
      <c r="ORU57" s="218"/>
      <c r="ORV57" s="218"/>
      <c r="ORW57" s="218"/>
      <c r="ORX57" s="218"/>
      <c r="ORY57" s="218"/>
      <c r="ORZ57" s="218"/>
      <c r="OSA57" s="218"/>
      <c r="OSB57" s="218"/>
      <c r="OSC57" s="218"/>
      <c r="OSD57" s="218"/>
      <c r="OSE57" s="218"/>
      <c r="OSF57" s="218"/>
      <c r="OSG57" s="218"/>
      <c r="OSH57" s="218"/>
      <c r="OSI57" s="218"/>
      <c r="OSJ57" s="218"/>
      <c r="OSK57" s="218"/>
      <c r="OSL57" s="218"/>
      <c r="OSM57" s="218"/>
      <c r="OSN57" s="218"/>
      <c r="OSO57" s="218"/>
      <c r="OSP57" s="218"/>
      <c r="OSQ57" s="218"/>
      <c r="OSR57" s="218"/>
      <c r="OSS57" s="218"/>
      <c r="OST57" s="218"/>
      <c r="OSU57" s="218"/>
      <c r="OSV57" s="218"/>
      <c r="OSW57" s="218"/>
      <c r="OSX57" s="218"/>
      <c r="OSY57" s="218"/>
      <c r="OSZ57" s="218"/>
      <c r="OTA57" s="218"/>
      <c r="OTB57" s="218"/>
      <c r="OTC57" s="218"/>
      <c r="OTD57" s="218"/>
      <c r="OTE57" s="218"/>
      <c r="OTF57" s="218"/>
      <c r="OTG57" s="218"/>
      <c r="OTH57" s="218"/>
      <c r="OTI57" s="218"/>
      <c r="OTJ57" s="218"/>
      <c r="OTK57" s="218"/>
      <c r="OTL57" s="218"/>
      <c r="OTM57" s="218"/>
      <c r="OTN57" s="218"/>
      <c r="OTO57" s="218"/>
      <c r="OTP57" s="218"/>
      <c r="OTQ57" s="218"/>
      <c r="OTR57" s="218"/>
      <c r="OTS57" s="218"/>
      <c r="OTT57" s="218"/>
      <c r="OTU57" s="218"/>
      <c r="OTV57" s="218"/>
      <c r="OTW57" s="218"/>
      <c r="OTX57" s="218"/>
      <c r="OTY57" s="218"/>
      <c r="OTZ57" s="218"/>
      <c r="OUA57" s="218"/>
      <c r="OUB57" s="218"/>
      <c r="OUC57" s="218"/>
      <c r="OUD57" s="218"/>
      <c r="OUE57" s="218"/>
      <c r="OUF57" s="218"/>
      <c r="OUG57" s="218"/>
      <c r="OUH57" s="218"/>
      <c r="OUI57" s="218"/>
      <c r="OUJ57" s="218"/>
      <c r="OUK57" s="218"/>
      <c r="OUL57" s="218"/>
      <c r="OUM57" s="218"/>
      <c r="OUN57" s="218"/>
      <c r="OUO57" s="218"/>
      <c r="OUP57" s="218"/>
      <c r="OUQ57" s="218"/>
      <c r="OUR57" s="218"/>
      <c r="OUS57" s="218"/>
      <c r="OUT57" s="218"/>
      <c r="OUU57" s="218"/>
      <c r="OUV57" s="218"/>
      <c r="OUW57" s="218"/>
      <c r="OUX57" s="218"/>
      <c r="OUY57" s="218"/>
      <c r="OUZ57" s="218"/>
      <c r="OVA57" s="218"/>
      <c r="OVB57" s="218"/>
      <c r="OVC57" s="218"/>
      <c r="OVD57" s="218"/>
      <c r="OVE57" s="218"/>
      <c r="OVF57" s="218"/>
      <c r="OVG57" s="218"/>
      <c r="OVH57" s="218"/>
      <c r="OVI57" s="218"/>
      <c r="OVJ57" s="218"/>
      <c r="OVK57" s="218"/>
      <c r="OVL57" s="218"/>
      <c r="OVM57" s="218"/>
      <c r="OVN57" s="218"/>
      <c r="OVO57" s="218"/>
      <c r="OVP57" s="218"/>
      <c r="OVQ57" s="218"/>
      <c r="OVR57" s="218"/>
      <c r="OVS57" s="218"/>
      <c r="OVT57" s="218"/>
      <c r="OVU57" s="218"/>
      <c r="OVV57" s="218"/>
      <c r="OVW57" s="218"/>
      <c r="OVX57" s="218"/>
      <c r="OVY57" s="218"/>
      <c r="OVZ57" s="218"/>
      <c r="OWA57" s="218"/>
      <c r="OWB57" s="218"/>
      <c r="OWC57" s="218"/>
      <c r="OWD57" s="218"/>
      <c r="OWE57" s="218"/>
      <c r="OWF57" s="218"/>
      <c r="OWG57" s="218"/>
      <c r="OWH57" s="218"/>
      <c r="OWI57" s="218"/>
      <c r="OWJ57" s="218"/>
      <c r="OWK57" s="218"/>
      <c r="OWL57" s="218"/>
      <c r="OWM57" s="218"/>
      <c r="OWN57" s="218"/>
      <c r="OWO57" s="218"/>
      <c r="OWP57" s="218"/>
      <c r="OWQ57" s="218"/>
      <c r="OWR57" s="218"/>
      <c r="OWS57" s="218"/>
      <c r="OWT57" s="218"/>
      <c r="OWU57" s="218"/>
      <c r="OWV57" s="218"/>
      <c r="OWW57" s="218"/>
      <c r="OWX57" s="218"/>
      <c r="OWY57" s="218"/>
      <c r="OWZ57" s="218"/>
      <c r="OXA57" s="218"/>
      <c r="OXB57" s="218"/>
      <c r="OXC57" s="218"/>
      <c r="OXD57" s="218"/>
      <c r="OXE57" s="218"/>
      <c r="OXF57" s="218"/>
      <c r="OXG57" s="218"/>
      <c r="OXH57" s="218"/>
      <c r="OXI57" s="218"/>
      <c r="OXJ57" s="218"/>
      <c r="OXK57" s="218"/>
      <c r="OXL57" s="218"/>
      <c r="OXM57" s="218"/>
      <c r="OXN57" s="218"/>
      <c r="OXO57" s="218"/>
      <c r="OXP57" s="218"/>
      <c r="OXQ57" s="218"/>
      <c r="OXR57" s="218"/>
      <c r="OXS57" s="218"/>
      <c r="OXT57" s="218"/>
      <c r="OXU57" s="218"/>
      <c r="OXV57" s="218"/>
      <c r="OXW57" s="218"/>
      <c r="OXX57" s="218"/>
      <c r="OXY57" s="218"/>
      <c r="OXZ57" s="218"/>
      <c r="OYA57" s="218"/>
      <c r="OYB57" s="218"/>
      <c r="OYC57" s="218"/>
      <c r="OYD57" s="218"/>
      <c r="OYE57" s="218"/>
      <c r="OYF57" s="218"/>
      <c r="OYG57" s="218"/>
      <c r="OYH57" s="218"/>
      <c r="OYI57" s="218"/>
      <c r="OYJ57" s="218"/>
      <c r="OYK57" s="218"/>
      <c r="OYL57" s="218"/>
      <c r="OYM57" s="218"/>
      <c r="OYN57" s="218"/>
      <c r="OYO57" s="218"/>
      <c r="OYP57" s="218"/>
      <c r="OYQ57" s="218"/>
      <c r="OYR57" s="218"/>
      <c r="OYS57" s="218"/>
      <c r="OYT57" s="218"/>
      <c r="OYU57" s="218"/>
      <c r="OYV57" s="218"/>
      <c r="OYW57" s="218"/>
      <c r="OYX57" s="218"/>
      <c r="OYY57" s="218"/>
      <c r="OYZ57" s="218"/>
      <c r="OZA57" s="218"/>
      <c r="OZB57" s="218"/>
      <c r="OZC57" s="218"/>
      <c r="OZD57" s="218"/>
      <c r="OZE57" s="218"/>
      <c r="OZF57" s="218"/>
      <c r="OZG57" s="218"/>
      <c r="OZH57" s="218"/>
      <c r="OZI57" s="218"/>
      <c r="OZJ57" s="218"/>
      <c r="OZK57" s="218"/>
      <c r="OZL57" s="218"/>
      <c r="OZM57" s="218"/>
      <c r="OZN57" s="218"/>
      <c r="OZO57" s="218"/>
      <c r="OZP57" s="218"/>
      <c r="OZQ57" s="218"/>
      <c r="OZR57" s="218"/>
      <c r="OZS57" s="218"/>
      <c r="OZT57" s="218"/>
      <c r="OZU57" s="218"/>
      <c r="OZV57" s="218"/>
      <c r="OZW57" s="218"/>
      <c r="OZX57" s="218"/>
      <c r="OZY57" s="218"/>
      <c r="OZZ57" s="218"/>
      <c r="PAA57" s="218"/>
      <c r="PAB57" s="218"/>
      <c r="PAC57" s="218"/>
      <c r="PAD57" s="218"/>
      <c r="PAE57" s="218"/>
      <c r="PAF57" s="218"/>
      <c r="PAG57" s="218"/>
      <c r="PAH57" s="218"/>
      <c r="PAI57" s="218"/>
      <c r="PAJ57" s="218"/>
      <c r="PAK57" s="218"/>
      <c r="PAL57" s="218"/>
      <c r="PAM57" s="218"/>
      <c r="PAN57" s="218"/>
      <c r="PAO57" s="218"/>
      <c r="PAP57" s="218"/>
      <c r="PAQ57" s="218"/>
      <c r="PAR57" s="218"/>
      <c r="PAS57" s="218"/>
      <c r="PAT57" s="218"/>
      <c r="PAU57" s="218"/>
      <c r="PAV57" s="218"/>
      <c r="PAW57" s="218"/>
      <c r="PAX57" s="218"/>
      <c r="PAY57" s="218"/>
      <c r="PAZ57" s="218"/>
      <c r="PBA57" s="218"/>
      <c r="PBB57" s="218"/>
      <c r="PBC57" s="218"/>
      <c r="PBD57" s="218"/>
      <c r="PBE57" s="218"/>
      <c r="PBF57" s="218"/>
      <c r="PBG57" s="218"/>
      <c r="PBH57" s="218"/>
      <c r="PBI57" s="218"/>
      <c r="PBJ57" s="218"/>
      <c r="PBK57" s="218"/>
      <c r="PBL57" s="218"/>
      <c r="PBM57" s="218"/>
      <c r="PBN57" s="218"/>
      <c r="PBO57" s="218"/>
      <c r="PBP57" s="218"/>
      <c r="PBQ57" s="218"/>
      <c r="PBR57" s="218"/>
      <c r="PBS57" s="218"/>
      <c r="PBT57" s="218"/>
      <c r="PBU57" s="218"/>
      <c r="PBV57" s="218"/>
      <c r="PBW57" s="218"/>
      <c r="PBX57" s="218"/>
      <c r="PBY57" s="218"/>
      <c r="PBZ57" s="218"/>
      <c r="PCA57" s="218"/>
      <c r="PCB57" s="218"/>
      <c r="PCC57" s="218"/>
      <c r="PCD57" s="218"/>
      <c r="PCE57" s="218"/>
      <c r="PCF57" s="218"/>
      <c r="PCG57" s="218"/>
      <c r="PCH57" s="218"/>
      <c r="PCI57" s="218"/>
      <c r="PCJ57" s="218"/>
      <c r="PCK57" s="218"/>
      <c r="PCL57" s="218"/>
      <c r="PCM57" s="218"/>
      <c r="PCN57" s="218"/>
      <c r="PCO57" s="218"/>
      <c r="PCP57" s="218"/>
      <c r="PCQ57" s="218"/>
      <c r="PCR57" s="218"/>
      <c r="PCS57" s="218"/>
      <c r="PCT57" s="218"/>
      <c r="PCU57" s="218"/>
      <c r="PCV57" s="218"/>
      <c r="PCW57" s="218"/>
      <c r="PCX57" s="218"/>
      <c r="PCY57" s="218"/>
      <c r="PCZ57" s="218"/>
      <c r="PDA57" s="218"/>
      <c r="PDB57" s="218"/>
      <c r="PDC57" s="218"/>
      <c r="PDD57" s="218"/>
      <c r="PDE57" s="218"/>
      <c r="PDF57" s="218"/>
      <c r="PDG57" s="218"/>
      <c r="PDH57" s="218"/>
      <c r="PDI57" s="218"/>
      <c r="PDJ57" s="218"/>
      <c r="PDK57" s="218"/>
      <c r="PDL57" s="218"/>
      <c r="PDM57" s="218"/>
      <c r="PDN57" s="218"/>
      <c r="PDO57" s="218"/>
      <c r="PDP57" s="218"/>
      <c r="PDQ57" s="218"/>
      <c r="PDR57" s="218"/>
      <c r="PDS57" s="218"/>
      <c r="PDT57" s="218"/>
      <c r="PDU57" s="218"/>
      <c r="PDV57" s="218"/>
      <c r="PDW57" s="218"/>
      <c r="PDX57" s="218"/>
      <c r="PDY57" s="218"/>
      <c r="PDZ57" s="218"/>
      <c r="PEA57" s="218"/>
      <c r="PEB57" s="218"/>
      <c r="PEC57" s="218"/>
      <c r="PED57" s="218"/>
      <c r="PEE57" s="218"/>
      <c r="PEF57" s="218"/>
      <c r="PEG57" s="218"/>
      <c r="PEH57" s="218"/>
      <c r="PEI57" s="218"/>
      <c r="PEJ57" s="218"/>
      <c r="PEK57" s="218"/>
      <c r="PEL57" s="218"/>
      <c r="PEM57" s="218"/>
      <c r="PEN57" s="218"/>
      <c r="PEO57" s="218"/>
      <c r="PEP57" s="218"/>
      <c r="PEQ57" s="218"/>
      <c r="PER57" s="218"/>
      <c r="PES57" s="218"/>
      <c r="PET57" s="218"/>
      <c r="PEU57" s="218"/>
      <c r="PEV57" s="218"/>
      <c r="PEW57" s="218"/>
      <c r="PEX57" s="218"/>
      <c r="PEY57" s="218"/>
      <c r="PEZ57" s="218"/>
      <c r="PFA57" s="218"/>
      <c r="PFB57" s="218"/>
      <c r="PFC57" s="218"/>
      <c r="PFD57" s="218"/>
      <c r="PFE57" s="218"/>
      <c r="PFF57" s="218"/>
      <c r="PFG57" s="218"/>
      <c r="PFH57" s="218"/>
      <c r="PFI57" s="218"/>
      <c r="PFJ57" s="218"/>
      <c r="PFK57" s="218"/>
      <c r="PFL57" s="218"/>
      <c r="PFM57" s="218"/>
      <c r="PFN57" s="218"/>
      <c r="PFO57" s="218"/>
      <c r="PFP57" s="218"/>
      <c r="PFQ57" s="218"/>
      <c r="PFR57" s="218"/>
      <c r="PFS57" s="218"/>
      <c r="PFT57" s="218"/>
      <c r="PFU57" s="218"/>
      <c r="PFV57" s="218"/>
      <c r="PFW57" s="218"/>
      <c r="PFX57" s="218"/>
      <c r="PFY57" s="218"/>
      <c r="PFZ57" s="218"/>
      <c r="PGA57" s="218"/>
      <c r="PGB57" s="218"/>
      <c r="PGC57" s="218"/>
      <c r="PGD57" s="218"/>
      <c r="PGE57" s="218"/>
      <c r="PGF57" s="218"/>
      <c r="PGG57" s="218"/>
      <c r="PGH57" s="218"/>
      <c r="PGI57" s="218"/>
      <c r="PGJ57" s="218"/>
      <c r="PGK57" s="218"/>
      <c r="PGL57" s="218"/>
      <c r="PGM57" s="218"/>
      <c r="PGN57" s="218"/>
      <c r="PGO57" s="218"/>
      <c r="PGP57" s="218"/>
      <c r="PGQ57" s="218"/>
      <c r="PGR57" s="218"/>
      <c r="PGS57" s="218"/>
      <c r="PGT57" s="218"/>
      <c r="PGU57" s="218"/>
      <c r="PGV57" s="218"/>
      <c r="PGW57" s="218"/>
      <c r="PGX57" s="218"/>
      <c r="PGY57" s="218"/>
      <c r="PGZ57" s="218"/>
      <c r="PHA57" s="218"/>
      <c r="PHB57" s="218"/>
      <c r="PHC57" s="218"/>
      <c r="PHD57" s="218"/>
      <c r="PHE57" s="218"/>
      <c r="PHF57" s="218"/>
      <c r="PHG57" s="218"/>
      <c r="PHH57" s="218"/>
      <c r="PHI57" s="218"/>
      <c r="PHJ57" s="218"/>
      <c r="PHK57" s="218"/>
      <c r="PHL57" s="218"/>
      <c r="PHM57" s="218"/>
      <c r="PHN57" s="218"/>
      <c r="PHO57" s="218"/>
      <c r="PHP57" s="218"/>
      <c r="PHQ57" s="218"/>
      <c r="PHR57" s="218"/>
      <c r="PHS57" s="218"/>
      <c r="PHT57" s="218"/>
      <c r="PHU57" s="218"/>
      <c r="PHV57" s="218"/>
      <c r="PHW57" s="218"/>
      <c r="PHX57" s="218"/>
      <c r="PHY57" s="218"/>
      <c r="PHZ57" s="218"/>
      <c r="PIA57" s="218"/>
      <c r="PIB57" s="218"/>
      <c r="PIC57" s="218"/>
      <c r="PID57" s="218"/>
      <c r="PIE57" s="218"/>
      <c r="PIF57" s="218"/>
      <c r="PIG57" s="218"/>
      <c r="PIH57" s="218"/>
      <c r="PII57" s="218"/>
      <c r="PIJ57" s="218"/>
      <c r="PIK57" s="218"/>
      <c r="PIL57" s="218"/>
      <c r="PIM57" s="218"/>
      <c r="PIN57" s="218"/>
      <c r="PIO57" s="218"/>
      <c r="PIP57" s="218"/>
      <c r="PIQ57" s="218"/>
      <c r="PIR57" s="218"/>
      <c r="PIS57" s="218"/>
      <c r="PIT57" s="218"/>
      <c r="PIU57" s="218"/>
      <c r="PIV57" s="218"/>
      <c r="PIW57" s="218"/>
      <c r="PIX57" s="218"/>
      <c r="PIY57" s="218"/>
      <c r="PIZ57" s="218"/>
      <c r="PJA57" s="218"/>
      <c r="PJB57" s="218"/>
      <c r="PJC57" s="218"/>
      <c r="PJD57" s="218"/>
      <c r="PJE57" s="218"/>
      <c r="PJF57" s="218"/>
      <c r="PJG57" s="218"/>
      <c r="PJH57" s="218"/>
      <c r="PJI57" s="218"/>
      <c r="PJJ57" s="218"/>
      <c r="PJK57" s="218"/>
      <c r="PJL57" s="218"/>
      <c r="PJM57" s="218"/>
      <c r="PJN57" s="218"/>
      <c r="PJO57" s="218"/>
      <c r="PJP57" s="218"/>
      <c r="PJQ57" s="218"/>
      <c r="PJR57" s="218"/>
      <c r="PJS57" s="218"/>
      <c r="PJT57" s="218"/>
      <c r="PJU57" s="218"/>
      <c r="PJV57" s="218"/>
      <c r="PJW57" s="218"/>
      <c r="PJX57" s="218"/>
      <c r="PJY57" s="218"/>
      <c r="PJZ57" s="218"/>
      <c r="PKA57" s="218"/>
      <c r="PKB57" s="218"/>
      <c r="PKC57" s="218"/>
      <c r="PKD57" s="218"/>
      <c r="PKE57" s="218"/>
      <c r="PKF57" s="218"/>
      <c r="PKG57" s="218"/>
      <c r="PKH57" s="218"/>
      <c r="PKI57" s="218"/>
      <c r="PKJ57" s="218"/>
      <c r="PKK57" s="218"/>
      <c r="PKL57" s="218"/>
      <c r="PKM57" s="218"/>
      <c r="PKN57" s="218"/>
      <c r="PKO57" s="218"/>
      <c r="PKP57" s="218"/>
      <c r="PKQ57" s="218"/>
      <c r="PKR57" s="218"/>
      <c r="PKS57" s="218"/>
      <c r="PKT57" s="218"/>
      <c r="PKU57" s="218"/>
      <c r="PKV57" s="218"/>
      <c r="PKW57" s="218"/>
      <c r="PKX57" s="218"/>
      <c r="PKY57" s="218"/>
      <c r="PKZ57" s="218"/>
      <c r="PLA57" s="218"/>
      <c r="PLB57" s="218"/>
      <c r="PLC57" s="218"/>
      <c r="PLD57" s="218"/>
      <c r="PLE57" s="218"/>
      <c r="PLF57" s="218"/>
      <c r="PLG57" s="218"/>
      <c r="PLH57" s="218"/>
      <c r="PLI57" s="218"/>
      <c r="PLJ57" s="218"/>
      <c r="PLK57" s="218"/>
      <c r="PLL57" s="218"/>
      <c r="PLM57" s="218"/>
      <c r="PLN57" s="218"/>
      <c r="PLO57" s="218"/>
      <c r="PLP57" s="218"/>
      <c r="PLQ57" s="218"/>
      <c r="PLR57" s="218"/>
      <c r="PLS57" s="218"/>
      <c r="PLT57" s="218"/>
      <c r="PLU57" s="218"/>
      <c r="PLV57" s="218"/>
      <c r="PLW57" s="218"/>
      <c r="PLX57" s="218"/>
      <c r="PLY57" s="218"/>
      <c r="PLZ57" s="218"/>
      <c r="PMA57" s="218"/>
      <c r="PMB57" s="218"/>
      <c r="PMC57" s="218"/>
      <c r="PMD57" s="218"/>
      <c r="PME57" s="218"/>
      <c r="PMF57" s="218"/>
      <c r="PMG57" s="218"/>
      <c r="PMH57" s="218"/>
      <c r="PMI57" s="218"/>
      <c r="PMJ57" s="218"/>
      <c r="PMK57" s="218"/>
      <c r="PML57" s="218"/>
      <c r="PMM57" s="218"/>
      <c r="PMN57" s="218"/>
      <c r="PMO57" s="218"/>
      <c r="PMP57" s="218"/>
      <c r="PMQ57" s="218"/>
      <c r="PMR57" s="218"/>
      <c r="PMS57" s="218"/>
      <c r="PMT57" s="218"/>
      <c r="PMU57" s="218"/>
      <c r="PMV57" s="218"/>
      <c r="PMW57" s="218"/>
      <c r="PMX57" s="218"/>
      <c r="PMY57" s="218"/>
      <c r="PMZ57" s="218"/>
      <c r="PNA57" s="218"/>
      <c r="PNB57" s="218"/>
      <c r="PNC57" s="218"/>
      <c r="PND57" s="218"/>
      <c r="PNE57" s="218"/>
      <c r="PNF57" s="218"/>
      <c r="PNG57" s="218"/>
      <c r="PNH57" s="218"/>
      <c r="PNI57" s="218"/>
      <c r="PNJ57" s="218"/>
      <c r="PNK57" s="218"/>
      <c r="PNL57" s="218"/>
      <c r="PNM57" s="218"/>
      <c r="PNN57" s="218"/>
      <c r="PNO57" s="218"/>
      <c r="PNP57" s="218"/>
      <c r="PNQ57" s="218"/>
      <c r="PNR57" s="218"/>
      <c r="PNS57" s="218"/>
      <c r="PNT57" s="218"/>
      <c r="PNU57" s="218"/>
      <c r="PNV57" s="218"/>
      <c r="PNW57" s="218"/>
      <c r="PNX57" s="218"/>
      <c r="PNY57" s="218"/>
      <c r="PNZ57" s="218"/>
      <c r="POA57" s="218"/>
      <c r="POB57" s="218"/>
      <c r="POC57" s="218"/>
      <c r="POD57" s="218"/>
      <c r="POE57" s="218"/>
      <c r="POF57" s="218"/>
      <c r="POG57" s="218"/>
      <c r="POH57" s="218"/>
      <c r="POI57" s="218"/>
      <c r="POJ57" s="218"/>
      <c r="POK57" s="218"/>
      <c r="POL57" s="218"/>
      <c r="POM57" s="218"/>
      <c r="PON57" s="218"/>
      <c r="POO57" s="218"/>
      <c r="POP57" s="218"/>
      <c r="POQ57" s="218"/>
      <c r="POR57" s="218"/>
      <c r="POS57" s="218"/>
      <c r="POT57" s="218"/>
      <c r="POU57" s="218"/>
      <c r="POV57" s="218"/>
      <c r="POW57" s="218"/>
      <c r="POX57" s="218"/>
      <c r="POY57" s="218"/>
      <c r="POZ57" s="218"/>
      <c r="PPA57" s="218"/>
      <c r="PPB57" s="218"/>
      <c r="PPC57" s="218"/>
      <c r="PPD57" s="218"/>
      <c r="PPE57" s="218"/>
      <c r="PPF57" s="218"/>
      <c r="PPG57" s="218"/>
      <c r="PPH57" s="218"/>
      <c r="PPI57" s="218"/>
      <c r="PPJ57" s="218"/>
      <c r="PPK57" s="218"/>
      <c r="PPL57" s="218"/>
      <c r="PPM57" s="218"/>
      <c r="PPN57" s="218"/>
      <c r="PPO57" s="218"/>
      <c r="PPP57" s="218"/>
      <c r="PPQ57" s="218"/>
      <c r="PPR57" s="218"/>
      <c r="PPS57" s="218"/>
      <c r="PPT57" s="218"/>
      <c r="PPU57" s="218"/>
      <c r="PPV57" s="218"/>
      <c r="PPW57" s="218"/>
      <c r="PPX57" s="218"/>
      <c r="PPY57" s="218"/>
      <c r="PPZ57" s="218"/>
      <c r="PQA57" s="218"/>
      <c r="PQB57" s="218"/>
      <c r="PQC57" s="218"/>
      <c r="PQD57" s="218"/>
      <c r="PQE57" s="218"/>
      <c r="PQF57" s="218"/>
      <c r="PQG57" s="218"/>
      <c r="PQH57" s="218"/>
      <c r="PQI57" s="218"/>
      <c r="PQJ57" s="218"/>
      <c r="PQK57" s="218"/>
      <c r="PQL57" s="218"/>
      <c r="PQM57" s="218"/>
      <c r="PQN57" s="218"/>
      <c r="PQO57" s="218"/>
      <c r="PQP57" s="218"/>
      <c r="PQQ57" s="218"/>
      <c r="PQR57" s="218"/>
      <c r="PQS57" s="218"/>
      <c r="PQT57" s="218"/>
      <c r="PQU57" s="218"/>
      <c r="PQV57" s="218"/>
      <c r="PQW57" s="218"/>
      <c r="PQX57" s="218"/>
      <c r="PQY57" s="218"/>
      <c r="PQZ57" s="218"/>
      <c r="PRA57" s="218"/>
      <c r="PRB57" s="218"/>
      <c r="PRC57" s="218"/>
      <c r="PRD57" s="218"/>
      <c r="PRE57" s="218"/>
      <c r="PRF57" s="218"/>
      <c r="PRG57" s="218"/>
      <c r="PRH57" s="218"/>
      <c r="PRI57" s="218"/>
      <c r="PRJ57" s="218"/>
      <c r="PRK57" s="218"/>
      <c r="PRL57" s="218"/>
      <c r="PRM57" s="218"/>
      <c r="PRN57" s="218"/>
      <c r="PRO57" s="218"/>
      <c r="PRP57" s="218"/>
      <c r="PRQ57" s="218"/>
      <c r="PRR57" s="218"/>
      <c r="PRS57" s="218"/>
      <c r="PRT57" s="218"/>
      <c r="PRU57" s="218"/>
      <c r="PRV57" s="218"/>
      <c r="PRW57" s="218"/>
      <c r="PRX57" s="218"/>
      <c r="PRY57" s="218"/>
      <c r="PRZ57" s="218"/>
      <c r="PSA57" s="218"/>
      <c r="PSB57" s="218"/>
      <c r="PSC57" s="218"/>
      <c r="PSD57" s="218"/>
      <c r="PSE57" s="218"/>
      <c r="PSF57" s="218"/>
      <c r="PSG57" s="218"/>
      <c r="PSH57" s="218"/>
      <c r="PSI57" s="218"/>
      <c r="PSJ57" s="218"/>
      <c r="PSK57" s="218"/>
      <c r="PSL57" s="218"/>
      <c r="PSM57" s="218"/>
      <c r="PSN57" s="218"/>
      <c r="PSO57" s="218"/>
      <c r="PSP57" s="218"/>
      <c r="PSQ57" s="218"/>
      <c r="PSR57" s="218"/>
      <c r="PSS57" s="218"/>
      <c r="PST57" s="218"/>
      <c r="PSU57" s="218"/>
      <c r="PSV57" s="218"/>
      <c r="PSW57" s="218"/>
      <c r="PSX57" s="218"/>
      <c r="PSY57" s="218"/>
      <c r="PSZ57" s="218"/>
      <c r="PTA57" s="218"/>
      <c r="PTB57" s="218"/>
      <c r="PTC57" s="218"/>
      <c r="PTD57" s="218"/>
      <c r="PTE57" s="218"/>
      <c r="PTF57" s="218"/>
      <c r="PTG57" s="218"/>
      <c r="PTH57" s="218"/>
      <c r="PTI57" s="218"/>
      <c r="PTJ57" s="218"/>
      <c r="PTK57" s="218"/>
      <c r="PTL57" s="218"/>
      <c r="PTM57" s="218"/>
      <c r="PTN57" s="218"/>
      <c r="PTO57" s="218"/>
      <c r="PTP57" s="218"/>
      <c r="PTQ57" s="218"/>
      <c r="PTR57" s="218"/>
      <c r="PTS57" s="218"/>
      <c r="PTT57" s="218"/>
      <c r="PTU57" s="218"/>
      <c r="PTV57" s="218"/>
      <c r="PTW57" s="218"/>
      <c r="PTX57" s="218"/>
      <c r="PTY57" s="218"/>
      <c r="PTZ57" s="218"/>
      <c r="PUA57" s="218"/>
      <c r="PUB57" s="218"/>
      <c r="PUC57" s="218"/>
      <c r="PUD57" s="218"/>
      <c r="PUE57" s="218"/>
      <c r="PUF57" s="218"/>
      <c r="PUG57" s="218"/>
      <c r="PUH57" s="218"/>
      <c r="PUI57" s="218"/>
      <c r="PUJ57" s="218"/>
      <c r="PUK57" s="218"/>
      <c r="PUL57" s="218"/>
      <c r="PUM57" s="218"/>
      <c r="PUN57" s="218"/>
      <c r="PUO57" s="218"/>
      <c r="PUP57" s="218"/>
      <c r="PUQ57" s="218"/>
      <c r="PUR57" s="218"/>
      <c r="PUS57" s="218"/>
      <c r="PUT57" s="218"/>
      <c r="PUU57" s="218"/>
      <c r="PUV57" s="218"/>
      <c r="PUW57" s="218"/>
      <c r="PUX57" s="218"/>
      <c r="PUY57" s="218"/>
      <c r="PUZ57" s="218"/>
      <c r="PVA57" s="218"/>
      <c r="PVB57" s="218"/>
      <c r="PVC57" s="218"/>
      <c r="PVD57" s="218"/>
      <c r="PVE57" s="218"/>
      <c r="PVF57" s="218"/>
      <c r="PVG57" s="218"/>
      <c r="PVH57" s="218"/>
      <c r="PVI57" s="218"/>
      <c r="PVJ57" s="218"/>
      <c r="PVK57" s="218"/>
      <c r="PVL57" s="218"/>
      <c r="PVM57" s="218"/>
      <c r="PVN57" s="218"/>
      <c r="PVO57" s="218"/>
      <c r="PVP57" s="218"/>
      <c r="PVQ57" s="218"/>
      <c r="PVR57" s="218"/>
      <c r="PVS57" s="218"/>
      <c r="PVT57" s="218"/>
      <c r="PVU57" s="218"/>
      <c r="PVV57" s="218"/>
      <c r="PVW57" s="218"/>
      <c r="PVX57" s="218"/>
      <c r="PVY57" s="218"/>
      <c r="PVZ57" s="218"/>
      <c r="PWA57" s="218"/>
      <c r="PWB57" s="218"/>
      <c r="PWC57" s="218"/>
      <c r="PWD57" s="218"/>
      <c r="PWE57" s="218"/>
      <c r="PWF57" s="218"/>
      <c r="PWG57" s="218"/>
      <c r="PWH57" s="218"/>
      <c r="PWI57" s="218"/>
      <c r="PWJ57" s="218"/>
      <c r="PWK57" s="218"/>
      <c r="PWL57" s="218"/>
      <c r="PWM57" s="218"/>
      <c r="PWN57" s="218"/>
      <c r="PWO57" s="218"/>
      <c r="PWP57" s="218"/>
      <c r="PWQ57" s="218"/>
      <c r="PWR57" s="218"/>
      <c r="PWS57" s="218"/>
      <c r="PWT57" s="218"/>
      <c r="PWU57" s="218"/>
      <c r="PWV57" s="218"/>
      <c r="PWW57" s="218"/>
      <c r="PWX57" s="218"/>
      <c r="PWY57" s="218"/>
      <c r="PWZ57" s="218"/>
      <c r="PXA57" s="218"/>
      <c r="PXB57" s="218"/>
      <c r="PXC57" s="218"/>
      <c r="PXD57" s="218"/>
      <c r="PXE57" s="218"/>
      <c r="PXF57" s="218"/>
      <c r="PXG57" s="218"/>
      <c r="PXH57" s="218"/>
      <c r="PXI57" s="218"/>
      <c r="PXJ57" s="218"/>
      <c r="PXK57" s="218"/>
      <c r="PXL57" s="218"/>
      <c r="PXM57" s="218"/>
      <c r="PXN57" s="218"/>
      <c r="PXO57" s="218"/>
      <c r="PXP57" s="218"/>
      <c r="PXQ57" s="218"/>
      <c r="PXR57" s="218"/>
      <c r="PXS57" s="218"/>
      <c r="PXT57" s="218"/>
      <c r="PXU57" s="218"/>
      <c r="PXV57" s="218"/>
      <c r="PXW57" s="218"/>
      <c r="PXX57" s="218"/>
      <c r="PXY57" s="218"/>
      <c r="PXZ57" s="218"/>
      <c r="PYA57" s="218"/>
      <c r="PYB57" s="218"/>
      <c r="PYC57" s="218"/>
      <c r="PYD57" s="218"/>
      <c r="PYE57" s="218"/>
      <c r="PYF57" s="218"/>
      <c r="PYG57" s="218"/>
      <c r="PYH57" s="218"/>
      <c r="PYI57" s="218"/>
      <c r="PYJ57" s="218"/>
      <c r="PYK57" s="218"/>
      <c r="PYL57" s="218"/>
      <c r="PYM57" s="218"/>
      <c r="PYN57" s="218"/>
      <c r="PYO57" s="218"/>
      <c r="PYP57" s="218"/>
      <c r="PYQ57" s="218"/>
      <c r="PYR57" s="218"/>
      <c r="PYS57" s="218"/>
      <c r="PYT57" s="218"/>
      <c r="PYU57" s="218"/>
      <c r="PYV57" s="218"/>
      <c r="PYW57" s="218"/>
      <c r="PYX57" s="218"/>
      <c r="PYY57" s="218"/>
      <c r="PYZ57" s="218"/>
      <c r="PZA57" s="218"/>
      <c r="PZB57" s="218"/>
      <c r="PZC57" s="218"/>
      <c r="PZD57" s="218"/>
      <c r="PZE57" s="218"/>
      <c r="PZF57" s="218"/>
      <c r="PZG57" s="218"/>
      <c r="PZH57" s="218"/>
      <c r="PZI57" s="218"/>
      <c r="PZJ57" s="218"/>
      <c r="PZK57" s="218"/>
      <c r="PZL57" s="218"/>
      <c r="PZM57" s="218"/>
      <c r="PZN57" s="218"/>
      <c r="PZO57" s="218"/>
      <c r="PZP57" s="218"/>
      <c r="PZQ57" s="218"/>
      <c r="PZR57" s="218"/>
      <c r="PZS57" s="218"/>
      <c r="PZT57" s="218"/>
      <c r="PZU57" s="218"/>
      <c r="PZV57" s="218"/>
      <c r="PZW57" s="218"/>
      <c r="PZX57" s="218"/>
      <c r="PZY57" s="218"/>
      <c r="PZZ57" s="218"/>
      <c r="QAA57" s="218"/>
      <c r="QAB57" s="218"/>
      <c r="QAC57" s="218"/>
      <c r="QAD57" s="218"/>
      <c r="QAE57" s="218"/>
      <c r="QAF57" s="218"/>
      <c r="QAG57" s="218"/>
      <c r="QAH57" s="218"/>
      <c r="QAI57" s="218"/>
      <c r="QAJ57" s="218"/>
      <c r="QAK57" s="218"/>
      <c r="QAL57" s="218"/>
      <c r="QAM57" s="218"/>
      <c r="QAN57" s="218"/>
      <c r="QAO57" s="218"/>
      <c r="QAP57" s="218"/>
      <c r="QAQ57" s="218"/>
      <c r="QAR57" s="218"/>
      <c r="QAS57" s="218"/>
      <c r="QAT57" s="218"/>
      <c r="QAU57" s="218"/>
      <c r="QAV57" s="218"/>
      <c r="QAW57" s="218"/>
      <c r="QAX57" s="218"/>
      <c r="QAY57" s="218"/>
      <c r="QAZ57" s="218"/>
      <c r="QBA57" s="218"/>
      <c r="QBB57" s="218"/>
      <c r="QBC57" s="218"/>
      <c r="QBD57" s="218"/>
      <c r="QBE57" s="218"/>
      <c r="QBF57" s="218"/>
      <c r="QBG57" s="218"/>
      <c r="QBH57" s="218"/>
      <c r="QBI57" s="218"/>
      <c r="QBJ57" s="218"/>
      <c r="QBK57" s="218"/>
      <c r="QBL57" s="218"/>
      <c r="QBM57" s="218"/>
      <c r="QBN57" s="218"/>
      <c r="QBO57" s="218"/>
      <c r="QBP57" s="218"/>
      <c r="QBQ57" s="218"/>
      <c r="QBR57" s="218"/>
      <c r="QBS57" s="218"/>
      <c r="QBT57" s="218"/>
      <c r="QBU57" s="218"/>
      <c r="QBV57" s="218"/>
      <c r="QBW57" s="218"/>
      <c r="QBX57" s="218"/>
      <c r="QBY57" s="218"/>
      <c r="QBZ57" s="218"/>
      <c r="QCA57" s="218"/>
      <c r="QCB57" s="218"/>
      <c r="QCC57" s="218"/>
      <c r="QCD57" s="218"/>
      <c r="QCE57" s="218"/>
      <c r="QCF57" s="218"/>
      <c r="QCG57" s="218"/>
      <c r="QCH57" s="218"/>
      <c r="QCI57" s="218"/>
      <c r="QCJ57" s="218"/>
      <c r="QCK57" s="218"/>
      <c r="QCL57" s="218"/>
      <c r="QCM57" s="218"/>
      <c r="QCN57" s="218"/>
      <c r="QCO57" s="218"/>
      <c r="QCP57" s="218"/>
      <c r="QCQ57" s="218"/>
      <c r="QCR57" s="218"/>
      <c r="QCS57" s="218"/>
      <c r="QCT57" s="218"/>
      <c r="QCU57" s="218"/>
      <c r="QCV57" s="218"/>
      <c r="QCW57" s="218"/>
      <c r="QCX57" s="218"/>
      <c r="QCY57" s="218"/>
      <c r="QCZ57" s="218"/>
      <c r="QDA57" s="218"/>
      <c r="QDB57" s="218"/>
      <c r="QDC57" s="218"/>
      <c r="QDD57" s="218"/>
      <c r="QDE57" s="218"/>
      <c r="QDF57" s="218"/>
      <c r="QDG57" s="218"/>
      <c r="QDH57" s="218"/>
      <c r="QDI57" s="218"/>
      <c r="QDJ57" s="218"/>
      <c r="QDK57" s="218"/>
      <c r="QDL57" s="218"/>
      <c r="QDM57" s="218"/>
      <c r="QDN57" s="218"/>
      <c r="QDO57" s="218"/>
      <c r="QDP57" s="218"/>
      <c r="QDQ57" s="218"/>
      <c r="QDR57" s="218"/>
      <c r="QDS57" s="218"/>
      <c r="QDT57" s="218"/>
      <c r="QDU57" s="218"/>
      <c r="QDV57" s="218"/>
      <c r="QDW57" s="218"/>
      <c r="QDX57" s="218"/>
      <c r="QDY57" s="218"/>
      <c r="QDZ57" s="218"/>
      <c r="QEA57" s="218"/>
      <c r="QEB57" s="218"/>
      <c r="QEC57" s="218"/>
      <c r="QED57" s="218"/>
      <c r="QEE57" s="218"/>
      <c r="QEF57" s="218"/>
      <c r="QEG57" s="218"/>
      <c r="QEH57" s="218"/>
      <c r="QEI57" s="218"/>
      <c r="QEJ57" s="218"/>
      <c r="QEK57" s="218"/>
      <c r="QEL57" s="218"/>
      <c r="QEM57" s="218"/>
      <c r="QEN57" s="218"/>
      <c r="QEO57" s="218"/>
      <c r="QEP57" s="218"/>
      <c r="QEQ57" s="218"/>
      <c r="QER57" s="218"/>
      <c r="QES57" s="218"/>
      <c r="QET57" s="218"/>
      <c r="QEU57" s="218"/>
      <c r="QEV57" s="218"/>
      <c r="QEW57" s="218"/>
      <c r="QEX57" s="218"/>
      <c r="QEY57" s="218"/>
      <c r="QEZ57" s="218"/>
      <c r="QFA57" s="218"/>
      <c r="QFB57" s="218"/>
      <c r="QFC57" s="218"/>
      <c r="QFD57" s="218"/>
      <c r="QFE57" s="218"/>
      <c r="QFF57" s="218"/>
      <c r="QFG57" s="218"/>
      <c r="QFH57" s="218"/>
      <c r="QFI57" s="218"/>
      <c r="QFJ57" s="218"/>
      <c r="QFK57" s="218"/>
      <c r="QFL57" s="218"/>
      <c r="QFM57" s="218"/>
      <c r="QFN57" s="218"/>
      <c r="QFO57" s="218"/>
      <c r="QFP57" s="218"/>
      <c r="QFQ57" s="218"/>
      <c r="QFR57" s="218"/>
      <c r="QFS57" s="218"/>
      <c r="QFT57" s="218"/>
      <c r="QFU57" s="218"/>
      <c r="QFV57" s="218"/>
      <c r="QFW57" s="218"/>
      <c r="QFX57" s="218"/>
      <c r="QFY57" s="218"/>
      <c r="QFZ57" s="218"/>
      <c r="QGA57" s="218"/>
      <c r="QGB57" s="218"/>
      <c r="QGC57" s="218"/>
      <c r="QGD57" s="218"/>
      <c r="QGE57" s="218"/>
      <c r="QGF57" s="218"/>
      <c r="QGG57" s="218"/>
      <c r="QGH57" s="218"/>
      <c r="QGI57" s="218"/>
      <c r="QGJ57" s="218"/>
      <c r="QGK57" s="218"/>
      <c r="QGL57" s="218"/>
      <c r="QGM57" s="218"/>
      <c r="QGN57" s="218"/>
      <c r="QGO57" s="218"/>
      <c r="QGP57" s="218"/>
      <c r="QGQ57" s="218"/>
      <c r="QGR57" s="218"/>
      <c r="QGS57" s="218"/>
      <c r="QGT57" s="218"/>
      <c r="QGU57" s="218"/>
      <c r="QGV57" s="218"/>
      <c r="QGW57" s="218"/>
      <c r="QGX57" s="218"/>
      <c r="QGY57" s="218"/>
      <c r="QGZ57" s="218"/>
      <c r="QHA57" s="218"/>
      <c r="QHB57" s="218"/>
      <c r="QHC57" s="218"/>
      <c r="QHD57" s="218"/>
      <c r="QHE57" s="218"/>
      <c r="QHF57" s="218"/>
      <c r="QHG57" s="218"/>
      <c r="QHH57" s="218"/>
      <c r="QHI57" s="218"/>
      <c r="QHJ57" s="218"/>
      <c r="QHK57" s="218"/>
      <c r="QHL57" s="218"/>
      <c r="QHM57" s="218"/>
      <c r="QHN57" s="218"/>
      <c r="QHO57" s="218"/>
      <c r="QHP57" s="218"/>
      <c r="QHQ57" s="218"/>
      <c r="QHR57" s="218"/>
      <c r="QHS57" s="218"/>
      <c r="QHT57" s="218"/>
      <c r="QHU57" s="218"/>
      <c r="QHV57" s="218"/>
      <c r="QHW57" s="218"/>
      <c r="QHX57" s="218"/>
      <c r="QHY57" s="218"/>
      <c r="QHZ57" s="218"/>
      <c r="QIA57" s="218"/>
      <c r="QIB57" s="218"/>
      <c r="QIC57" s="218"/>
      <c r="QID57" s="218"/>
      <c r="QIE57" s="218"/>
      <c r="QIF57" s="218"/>
      <c r="QIG57" s="218"/>
      <c r="QIH57" s="218"/>
      <c r="QII57" s="218"/>
      <c r="QIJ57" s="218"/>
      <c r="QIK57" s="218"/>
      <c r="QIL57" s="218"/>
      <c r="QIM57" s="218"/>
      <c r="QIN57" s="218"/>
      <c r="QIO57" s="218"/>
      <c r="QIP57" s="218"/>
      <c r="QIQ57" s="218"/>
      <c r="QIR57" s="218"/>
      <c r="QIS57" s="218"/>
      <c r="QIT57" s="218"/>
      <c r="QIU57" s="218"/>
      <c r="QIV57" s="218"/>
      <c r="QIW57" s="218"/>
      <c r="QIX57" s="218"/>
      <c r="QIY57" s="218"/>
      <c r="QIZ57" s="218"/>
      <c r="QJA57" s="218"/>
      <c r="QJB57" s="218"/>
      <c r="QJC57" s="218"/>
      <c r="QJD57" s="218"/>
      <c r="QJE57" s="218"/>
      <c r="QJF57" s="218"/>
      <c r="QJG57" s="218"/>
      <c r="QJH57" s="218"/>
      <c r="QJI57" s="218"/>
      <c r="QJJ57" s="218"/>
      <c r="QJK57" s="218"/>
      <c r="QJL57" s="218"/>
      <c r="QJM57" s="218"/>
      <c r="QJN57" s="218"/>
      <c r="QJO57" s="218"/>
      <c r="QJP57" s="218"/>
      <c r="QJQ57" s="218"/>
      <c r="QJR57" s="218"/>
      <c r="QJS57" s="218"/>
      <c r="QJT57" s="218"/>
      <c r="QJU57" s="218"/>
      <c r="QJV57" s="218"/>
      <c r="QJW57" s="218"/>
      <c r="QJX57" s="218"/>
      <c r="QJY57" s="218"/>
      <c r="QJZ57" s="218"/>
      <c r="QKA57" s="218"/>
      <c r="QKB57" s="218"/>
      <c r="QKC57" s="218"/>
      <c r="QKD57" s="218"/>
      <c r="QKE57" s="218"/>
      <c r="QKF57" s="218"/>
      <c r="QKG57" s="218"/>
      <c r="QKH57" s="218"/>
      <c r="QKI57" s="218"/>
      <c r="QKJ57" s="218"/>
      <c r="QKK57" s="218"/>
      <c r="QKL57" s="218"/>
      <c r="QKM57" s="218"/>
      <c r="QKN57" s="218"/>
      <c r="QKO57" s="218"/>
      <c r="QKP57" s="218"/>
      <c r="QKQ57" s="218"/>
      <c r="QKR57" s="218"/>
      <c r="QKS57" s="218"/>
      <c r="QKT57" s="218"/>
      <c r="QKU57" s="218"/>
      <c r="QKV57" s="218"/>
      <c r="QKW57" s="218"/>
      <c r="QKX57" s="218"/>
      <c r="QKY57" s="218"/>
      <c r="QKZ57" s="218"/>
      <c r="QLA57" s="218"/>
      <c r="QLB57" s="218"/>
      <c r="QLC57" s="218"/>
      <c r="QLD57" s="218"/>
      <c r="QLE57" s="218"/>
      <c r="QLF57" s="218"/>
      <c r="QLG57" s="218"/>
      <c r="QLH57" s="218"/>
      <c r="QLI57" s="218"/>
      <c r="QLJ57" s="218"/>
      <c r="QLK57" s="218"/>
      <c r="QLL57" s="218"/>
      <c r="QLM57" s="218"/>
      <c r="QLN57" s="218"/>
      <c r="QLO57" s="218"/>
      <c r="QLP57" s="218"/>
      <c r="QLQ57" s="218"/>
      <c r="QLR57" s="218"/>
      <c r="QLS57" s="218"/>
      <c r="QLT57" s="218"/>
      <c r="QLU57" s="218"/>
      <c r="QLV57" s="218"/>
      <c r="QLW57" s="218"/>
      <c r="QLX57" s="218"/>
      <c r="QLY57" s="218"/>
      <c r="QLZ57" s="218"/>
      <c r="QMA57" s="218"/>
      <c r="QMB57" s="218"/>
      <c r="QMC57" s="218"/>
      <c r="QMD57" s="218"/>
      <c r="QME57" s="218"/>
      <c r="QMF57" s="218"/>
      <c r="QMG57" s="218"/>
      <c r="QMH57" s="218"/>
      <c r="QMI57" s="218"/>
      <c r="QMJ57" s="218"/>
      <c r="QMK57" s="218"/>
      <c r="QML57" s="218"/>
      <c r="QMM57" s="218"/>
      <c r="QMN57" s="218"/>
      <c r="QMO57" s="218"/>
      <c r="QMP57" s="218"/>
      <c r="QMQ57" s="218"/>
      <c r="QMR57" s="218"/>
      <c r="QMS57" s="218"/>
      <c r="QMT57" s="218"/>
      <c r="QMU57" s="218"/>
      <c r="QMV57" s="218"/>
      <c r="QMW57" s="218"/>
      <c r="QMX57" s="218"/>
      <c r="QMY57" s="218"/>
      <c r="QMZ57" s="218"/>
      <c r="QNA57" s="218"/>
      <c r="QNB57" s="218"/>
      <c r="QNC57" s="218"/>
      <c r="QND57" s="218"/>
      <c r="QNE57" s="218"/>
      <c r="QNF57" s="218"/>
      <c r="QNG57" s="218"/>
      <c r="QNH57" s="218"/>
      <c r="QNI57" s="218"/>
      <c r="QNJ57" s="218"/>
      <c r="QNK57" s="218"/>
      <c r="QNL57" s="218"/>
      <c r="QNM57" s="218"/>
      <c r="QNN57" s="218"/>
      <c r="QNO57" s="218"/>
      <c r="QNP57" s="218"/>
      <c r="QNQ57" s="218"/>
      <c r="QNR57" s="218"/>
      <c r="QNS57" s="218"/>
      <c r="QNT57" s="218"/>
      <c r="QNU57" s="218"/>
      <c r="QNV57" s="218"/>
      <c r="QNW57" s="218"/>
      <c r="QNX57" s="218"/>
      <c r="QNY57" s="218"/>
      <c r="QNZ57" s="218"/>
      <c r="QOA57" s="218"/>
      <c r="QOB57" s="218"/>
      <c r="QOC57" s="218"/>
      <c r="QOD57" s="218"/>
      <c r="QOE57" s="218"/>
      <c r="QOF57" s="218"/>
      <c r="QOG57" s="218"/>
      <c r="QOH57" s="218"/>
      <c r="QOI57" s="218"/>
      <c r="QOJ57" s="218"/>
      <c r="QOK57" s="218"/>
      <c r="QOL57" s="218"/>
      <c r="QOM57" s="218"/>
      <c r="QON57" s="218"/>
      <c r="QOO57" s="218"/>
      <c r="QOP57" s="218"/>
      <c r="QOQ57" s="218"/>
      <c r="QOR57" s="218"/>
      <c r="QOS57" s="218"/>
      <c r="QOT57" s="218"/>
      <c r="QOU57" s="218"/>
      <c r="QOV57" s="218"/>
      <c r="QOW57" s="218"/>
      <c r="QOX57" s="218"/>
      <c r="QOY57" s="218"/>
      <c r="QOZ57" s="218"/>
      <c r="QPA57" s="218"/>
      <c r="QPB57" s="218"/>
      <c r="QPC57" s="218"/>
      <c r="QPD57" s="218"/>
      <c r="QPE57" s="218"/>
      <c r="QPF57" s="218"/>
      <c r="QPG57" s="218"/>
      <c r="QPH57" s="218"/>
      <c r="QPI57" s="218"/>
      <c r="QPJ57" s="218"/>
      <c r="QPK57" s="218"/>
      <c r="QPL57" s="218"/>
      <c r="QPM57" s="218"/>
      <c r="QPN57" s="218"/>
      <c r="QPO57" s="218"/>
      <c r="QPP57" s="218"/>
      <c r="QPQ57" s="218"/>
      <c r="QPR57" s="218"/>
      <c r="QPS57" s="218"/>
      <c r="QPT57" s="218"/>
      <c r="QPU57" s="218"/>
      <c r="QPV57" s="218"/>
      <c r="QPW57" s="218"/>
      <c r="QPX57" s="218"/>
      <c r="QPY57" s="218"/>
      <c r="QPZ57" s="218"/>
      <c r="QQA57" s="218"/>
      <c r="QQB57" s="218"/>
      <c r="QQC57" s="218"/>
      <c r="QQD57" s="218"/>
      <c r="QQE57" s="218"/>
      <c r="QQF57" s="218"/>
      <c r="QQG57" s="218"/>
      <c r="QQH57" s="218"/>
      <c r="QQI57" s="218"/>
      <c r="QQJ57" s="218"/>
      <c r="QQK57" s="218"/>
      <c r="QQL57" s="218"/>
      <c r="QQM57" s="218"/>
      <c r="QQN57" s="218"/>
      <c r="QQO57" s="218"/>
      <c r="QQP57" s="218"/>
      <c r="QQQ57" s="218"/>
      <c r="QQR57" s="218"/>
      <c r="QQS57" s="218"/>
      <c r="QQT57" s="218"/>
      <c r="QQU57" s="218"/>
      <c r="QQV57" s="218"/>
      <c r="QQW57" s="218"/>
      <c r="QQX57" s="218"/>
      <c r="QQY57" s="218"/>
      <c r="QQZ57" s="218"/>
      <c r="QRA57" s="218"/>
      <c r="QRB57" s="218"/>
      <c r="QRC57" s="218"/>
      <c r="QRD57" s="218"/>
      <c r="QRE57" s="218"/>
      <c r="QRF57" s="218"/>
      <c r="QRG57" s="218"/>
      <c r="QRH57" s="218"/>
      <c r="QRI57" s="218"/>
      <c r="QRJ57" s="218"/>
      <c r="QRK57" s="218"/>
      <c r="QRL57" s="218"/>
      <c r="QRM57" s="218"/>
      <c r="QRN57" s="218"/>
      <c r="QRO57" s="218"/>
      <c r="QRP57" s="218"/>
      <c r="QRQ57" s="218"/>
      <c r="QRR57" s="218"/>
      <c r="QRS57" s="218"/>
      <c r="QRT57" s="218"/>
      <c r="QRU57" s="218"/>
      <c r="QRV57" s="218"/>
      <c r="QRW57" s="218"/>
      <c r="QRX57" s="218"/>
      <c r="QRY57" s="218"/>
      <c r="QRZ57" s="218"/>
      <c r="QSA57" s="218"/>
      <c r="QSB57" s="218"/>
      <c r="QSC57" s="218"/>
      <c r="QSD57" s="218"/>
      <c r="QSE57" s="218"/>
      <c r="QSF57" s="218"/>
      <c r="QSG57" s="218"/>
      <c r="QSH57" s="218"/>
      <c r="QSI57" s="218"/>
      <c r="QSJ57" s="218"/>
      <c r="QSK57" s="218"/>
      <c r="QSL57" s="218"/>
      <c r="QSM57" s="218"/>
      <c r="QSN57" s="218"/>
      <c r="QSO57" s="218"/>
      <c r="QSP57" s="218"/>
      <c r="QSQ57" s="218"/>
      <c r="QSR57" s="218"/>
      <c r="QSS57" s="218"/>
      <c r="QST57" s="218"/>
      <c r="QSU57" s="218"/>
      <c r="QSV57" s="218"/>
      <c r="QSW57" s="218"/>
      <c r="QSX57" s="218"/>
      <c r="QSY57" s="218"/>
      <c r="QSZ57" s="218"/>
      <c r="QTA57" s="218"/>
      <c r="QTB57" s="218"/>
      <c r="QTC57" s="218"/>
      <c r="QTD57" s="218"/>
      <c r="QTE57" s="218"/>
      <c r="QTF57" s="218"/>
      <c r="QTG57" s="218"/>
      <c r="QTH57" s="218"/>
      <c r="QTI57" s="218"/>
      <c r="QTJ57" s="218"/>
      <c r="QTK57" s="218"/>
      <c r="QTL57" s="218"/>
      <c r="QTM57" s="218"/>
      <c r="QTN57" s="218"/>
      <c r="QTO57" s="218"/>
      <c r="QTP57" s="218"/>
      <c r="QTQ57" s="218"/>
      <c r="QTR57" s="218"/>
      <c r="QTS57" s="218"/>
      <c r="QTT57" s="218"/>
      <c r="QTU57" s="218"/>
      <c r="QTV57" s="218"/>
      <c r="QTW57" s="218"/>
      <c r="QTX57" s="218"/>
      <c r="QTY57" s="218"/>
      <c r="QTZ57" s="218"/>
      <c r="QUA57" s="218"/>
      <c r="QUB57" s="218"/>
      <c r="QUC57" s="218"/>
      <c r="QUD57" s="218"/>
      <c r="QUE57" s="218"/>
      <c r="QUF57" s="218"/>
      <c r="QUG57" s="218"/>
      <c r="QUH57" s="218"/>
      <c r="QUI57" s="218"/>
      <c r="QUJ57" s="218"/>
      <c r="QUK57" s="218"/>
      <c r="QUL57" s="218"/>
      <c r="QUM57" s="218"/>
      <c r="QUN57" s="218"/>
      <c r="QUO57" s="218"/>
      <c r="QUP57" s="218"/>
      <c r="QUQ57" s="218"/>
      <c r="QUR57" s="218"/>
      <c r="QUS57" s="218"/>
      <c r="QUT57" s="218"/>
      <c r="QUU57" s="218"/>
      <c r="QUV57" s="218"/>
      <c r="QUW57" s="218"/>
      <c r="QUX57" s="218"/>
      <c r="QUY57" s="218"/>
      <c r="QUZ57" s="218"/>
      <c r="QVA57" s="218"/>
      <c r="QVB57" s="218"/>
      <c r="QVC57" s="218"/>
      <c r="QVD57" s="218"/>
      <c r="QVE57" s="218"/>
      <c r="QVF57" s="218"/>
      <c r="QVG57" s="218"/>
      <c r="QVH57" s="218"/>
      <c r="QVI57" s="218"/>
      <c r="QVJ57" s="218"/>
      <c r="QVK57" s="218"/>
      <c r="QVL57" s="218"/>
      <c r="QVM57" s="218"/>
      <c r="QVN57" s="218"/>
      <c r="QVO57" s="218"/>
      <c r="QVP57" s="218"/>
      <c r="QVQ57" s="218"/>
      <c r="QVR57" s="218"/>
      <c r="QVS57" s="218"/>
      <c r="QVT57" s="218"/>
      <c r="QVU57" s="218"/>
      <c r="QVV57" s="218"/>
      <c r="QVW57" s="218"/>
      <c r="QVX57" s="218"/>
      <c r="QVY57" s="218"/>
      <c r="QVZ57" s="218"/>
      <c r="QWA57" s="218"/>
      <c r="QWB57" s="218"/>
      <c r="QWC57" s="218"/>
      <c r="QWD57" s="218"/>
      <c r="QWE57" s="218"/>
      <c r="QWF57" s="218"/>
      <c r="QWG57" s="218"/>
      <c r="QWH57" s="218"/>
      <c r="QWI57" s="218"/>
      <c r="QWJ57" s="218"/>
      <c r="QWK57" s="218"/>
      <c r="QWL57" s="218"/>
      <c r="QWM57" s="218"/>
      <c r="QWN57" s="218"/>
      <c r="QWO57" s="218"/>
      <c r="QWP57" s="218"/>
      <c r="QWQ57" s="218"/>
      <c r="QWR57" s="218"/>
      <c r="QWS57" s="218"/>
      <c r="QWT57" s="218"/>
      <c r="QWU57" s="218"/>
      <c r="QWV57" s="218"/>
      <c r="QWW57" s="218"/>
      <c r="QWX57" s="218"/>
      <c r="QWY57" s="218"/>
      <c r="QWZ57" s="218"/>
      <c r="QXA57" s="218"/>
      <c r="QXB57" s="218"/>
      <c r="QXC57" s="218"/>
      <c r="QXD57" s="218"/>
      <c r="QXE57" s="218"/>
      <c r="QXF57" s="218"/>
      <c r="QXG57" s="218"/>
      <c r="QXH57" s="218"/>
      <c r="QXI57" s="218"/>
      <c r="QXJ57" s="218"/>
      <c r="QXK57" s="218"/>
      <c r="QXL57" s="218"/>
      <c r="QXM57" s="218"/>
      <c r="QXN57" s="218"/>
      <c r="QXO57" s="218"/>
      <c r="QXP57" s="218"/>
      <c r="QXQ57" s="218"/>
      <c r="QXR57" s="218"/>
      <c r="QXS57" s="218"/>
      <c r="QXT57" s="218"/>
      <c r="QXU57" s="218"/>
      <c r="QXV57" s="218"/>
      <c r="QXW57" s="218"/>
      <c r="QXX57" s="218"/>
      <c r="QXY57" s="218"/>
      <c r="QXZ57" s="218"/>
      <c r="QYA57" s="218"/>
      <c r="QYB57" s="218"/>
      <c r="QYC57" s="218"/>
      <c r="QYD57" s="218"/>
      <c r="QYE57" s="218"/>
      <c r="QYF57" s="218"/>
      <c r="QYG57" s="218"/>
      <c r="QYH57" s="218"/>
      <c r="QYI57" s="218"/>
      <c r="QYJ57" s="218"/>
      <c r="QYK57" s="218"/>
      <c r="QYL57" s="218"/>
      <c r="QYM57" s="218"/>
      <c r="QYN57" s="218"/>
      <c r="QYO57" s="218"/>
      <c r="QYP57" s="218"/>
      <c r="QYQ57" s="218"/>
      <c r="QYR57" s="218"/>
      <c r="QYS57" s="218"/>
      <c r="QYT57" s="218"/>
      <c r="QYU57" s="218"/>
      <c r="QYV57" s="218"/>
      <c r="QYW57" s="218"/>
      <c r="QYX57" s="218"/>
      <c r="QYY57" s="218"/>
      <c r="QYZ57" s="218"/>
      <c r="QZA57" s="218"/>
      <c r="QZB57" s="218"/>
      <c r="QZC57" s="218"/>
      <c r="QZD57" s="218"/>
      <c r="QZE57" s="218"/>
      <c r="QZF57" s="218"/>
      <c r="QZG57" s="218"/>
      <c r="QZH57" s="218"/>
      <c r="QZI57" s="218"/>
      <c r="QZJ57" s="218"/>
      <c r="QZK57" s="218"/>
      <c r="QZL57" s="218"/>
      <c r="QZM57" s="218"/>
      <c r="QZN57" s="218"/>
      <c r="QZO57" s="218"/>
      <c r="QZP57" s="218"/>
      <c r="QZQ57" s="218"/>
      <c r="QZR57" s="218"/>
      <c r="QZS57" s="218"/>
      <c r="QZT57" s="218"/>
      <c r="QZU57" s="218"/>
      <c r="QZV57" s="218"/>
      <c r="QZW57" s="218"/>
      <c r="QZX57" s="218"/>
      <c r="QZY57" s="218"/>
      <c r="QZZ57" s="218"/>
      <c r="RAA57" s="218"/>
      <c r="RAB57" s="218"/>
      <c r="RAC57" s="218"/>
      <c r="RAD57" s="218"/>
      <c r="RAE57" s="218"/>
      <c r="RAF57" s="218"/>
      <c r="RAG57" s="218"/>
      <c r="RAH57" s="218"/>
      <c r="RAI57" s="218"/>
      <c r="RAJ57" s="218"/>
      <c r="RAK57" s="218"/>
      <c r="RAL57" s="218"/>
      <c r="RAM57" s="218"/>
      <c r="RAN57" s="218"/>
      <c r="RAO57" s="218"/>
      <c r="RAP57" s="218"/>
      <c r="RAQ57" s="218"/>
      <c r="RAR57" s="218"/>
      <c r="RAS57" s="218"/>
      <c r="RAT57" s="218"/>
      <c r="RAU57" s="218"/>
      <c r="RAV57" s="218"/>
      <c r="RAW57" s="218"/>
      <c r="RAX57" s="218"/>
      <c r="RAY57" s="218"/>
      <c r="RAZ57" s="218"/>
      <c r="RBA57" s="218"/>
      <c r="RBB57" s="218"/>
      <c r="RBC57" s="218"/>
      <c r="RBD57" s="218"/>
      <c r="RBE57" s="218"/>
      <c r="RBF57" s="218"/>
      <c r="RBG57" s="218"/>
      <c r="RBH57" s="218"/>
      <c r="RBI57" s="218"/>
      <c r="RBJ57" s="218"/>
      <c r="RBK57" s="218"/>
      <c r="RBL57" s="218"/>
      <c r="RBM57" s="218"/>
      <c r="RBN57" s="218"/>
      <c r="RBO57" s="218"/>
      <c r="RBP57" s="218"/>
      <c r="RBQ57" s="218"/>
      <c r="RBR57" s="218"/>
      <c r="RBS57" s="218"/>
      <c r="RBT57" s="218"/>
      <c r="RBU57" s="218"/>
      <c r="RBV57" s="218"/>
      <c r="RBW57" s="218"/>
      <c r="RBX57" s="218"/>
      <c r="RBY57" s="218"/>
      <c r="RBZ57" s="218"/>
      <c r="RCA57" s="218"/>
      <c r="RCB57" s="218"/>
      <c r="RCC57" s="218"/>
      <c r="RCD57" s="218"/>
      <c r="RCE57" s="218"/>
      <c r="RCF57" s="218"/>
      <c r="RCG57" s="218"/>
      <c r="RCH57" s="218"/>
      <c r="RCI57" s="218"/>
      <c r="RCJ57" s="218"/>
      <c r="RCK57" s="218"/>
      <c r="RCL57" s="218"/>
      <c r="RCM57" s="218"/>
      <c r="RCN57" s="218"/>
      <c r="RCO57" s="218"/>
      <c r="RCP57" s="218"/>
      <c r="RCQ57" s="218"/>
      <c r="RCR57" s="218"/>
      <c r="RCS57" s="218"/>
      <c r="RCT57" s="218"/>
      <c r="RCU57" s="218"/>
      <c r="RCV57" s="218"/>
      <c r="RCW57" s="218"/>
      <c r="RCX57" s="218"/>
      <c r="RCY57" s="218"/>
      <c r="RCZ57" s="218"/>
      <c r="RDA57" s="218"/>
      <c r="RDB57" s="218"/>
      <c r="RDC57" s="218"/>
      <c r="RDD57" s="218"/>
      <c r="RDE57" s="218"/>
      <c r="RDF57" s="218"/>
      <c r="RDG57" s="218"/>
      <c r="RDH57" s="218"/>
      <c r="RDI57" s="218"/>
      <c r="RDJ57" s="218"/>
      <c r="RDK57" s="218"/>
      <c r="RDL57" s="218"/>
      <c r="RDM57" s="218"/>
      <c r="RDN57" s="218"/>
      <c r="RDO57" s="218"/>
      <c r="RDP57" s="218"/>
      <c r="RDQ57" s="218"/>
      <c r="RDR57" s="218"/>
      <c r="RDS57" s="218"/>
      <c r="RDT57" s="218"/>
      <c r="RDU57" s="218"/>
      <c r="RDV57" s="218"/>
      <c r="RDW57" s="218"/>
      <c r="RDX57" s="218"/>
      <c r="RDY57" s="218"/>
      <c r="RDZ57" s="218"/>
      <c r="REA57" s="218"/>
      <c r="REB57" s="218"/>
      <c r="REC57" s="218"/>
      <c r="RED57" s="218"/>
      <c r="REE57" s="218"/>
      <c r="REF57" s="218"/>
      <c r="REG57" s="218"/>
      <c r="REH57" s="218"/>
      <c r="REI57" s="218"/>
      <c r="REJ57" s="218"/>
      <c r="REK57" s="218"/>
      <c r="REL57" s="218"/>
      <c r="REM57" s="218"/>
      <c r="REN57" s="218"/>
      <c r="REO57" s="218"/>
      <c r="REP57" s="218"/>
      <c r="REQ57" s="218"/>
      <c r="RER57" s="218"/>
      <c r="RES57" s="218"/>
      <c r="RET57" s="218"/>
      <c r="REU57" s="218"/>
      <c r="REV57" s="218"/>
      <c r="REW57" s="218"/>
      <c r="REX57" s="218"/>
      <c r="REY57" s="218"/>
      <c r="REZ57" s="218"/>
      <c r="RFA57" s="218"/>
      <c r="RFB57" s="218"/>
      <c r="RFC57" s="218"/>
      <c r="RFD57" s="218"/>
      <c r="RFE57" s="218"/>
      <c r="RFF57" s="218"/>
      <c r="RFG57" s="218"/>
      <c r="RFH57" s="218"/>
      <c r="RFI57" s="218"/>
      <c r="RFJ57" s="218"/>
      <c r="RFK57" s="218"/>
      <c r="RFL57" s="218"/>
      <c r="RFM57" s="218"/>
      <c r="RFN57" s="218"/>
      <c r="RFO57" s="218"/>
      <c r="RFP57" s="218"/>
      <c r="RFQ57" s="218"/>
      <c r="RFR57" s="218"/>
      <c r="RFS57" s="218"/>
      <c r="RFT57" s="218"/>
      <c r="RFU57" s="218"/>
      <c r="RFV57" s="218"/>
      <c r="RFW57" s="218"/>
      <c r="RFX57" s="218"/>
      <c r="RFY57" s="218"/>
      <c r="RFZ57" s="218"/>
      <c r="RGA57" s="218"/>
      <c r="RGB57" s="218"/>
      <c r="RGC57" s="218"/>
      <c r="RGD57" s="218"/>
      <c r="RGE57" s="218"/>
      <c r="RGF57" s="218"/>
      <c r="RGG57" s="218"/>
      <c r="RGH57" s="218"/>
      <c r="RGI57" s="218"/>
      <c r="RGJ57" s="218"/>
      <c r="RGK57" s="218"/>
      <c r="RGL57" s="218"/>
      <c r="RGM57" s="218"/>
      <c r="RGN57" s="218"/>
      <c r="RGO57" s="218"/>
      <c r="RGP57" s="218"/>
      <c r="RGQ57" s="218"/>
      <c r="RGR57" s="218"/>
      <c r="RGS57" s="218"/>
      <c r="RGT57" s="218"/>
      <c r="RGU57" s="218"/>
      <c r="RGV57" s="218"/>
      <c r="RGW57" s="218"/>
      <c r="RGX57" s="218"/>
      <c r="RGY57" s="218"/>
      <c r="RGZ57" s="218"/>
      <c r="RHA57" s="218"/>
      <c r="RHB57" s="218"/>
      <c r="RHC57" s="218"/>
      <c r="RHD57" s="218"/>
      <c r="RHE57" s="218"/>
      <c r="RHF57" s="218"/>
      <c r="RHG57" s="218"/>
      <c r="RHH57" s="218"/>
      <c r="RHI57" s="218"/>
      <c r="RHJ57" s="218"/>
      <c r="RHK57" s="218"/>
      <c r="RHL57" s="218"/>
      <c r="RHM57" s="218"/>
      <c r="RHN57" s="218"/>
      <c r="RHO57" s="218"/>
      <c r="RHP57" s="218"/>
      <c r="RHQ57" s="218"/>
      <c r="RHR57" s="218"/>
      <c r="RHS57" s="218"/>
      <c r="RHT57" s="218"/>
      <c r="RHU57" s="218"/>
      <c r="RHV57" s="218"/>
      <c r="RHW57" s="218"/>
      <c r="RHX57" s="218"/>
      <c r="RHY57" s="218"/>
      <c r="RHZ57" s="218"/>
      <c r="RIA57" s="218"/>
      <c r="RIB57" s="218"/>
      <c r="RIC57" s="218"/>
      <c r="RID57" s="218"/>
      <c r="RIE57" s="218"/>
      <c r="RIF57" s="218"/>
      <c r="RIG57" s="218"/>
      <c r="RIH57" s="218"/>
      <c r="RII57" s="218"/>
      <c r="RIJ57" s="218"/>
      <c r="RIK57" s="218"/>
      <c r="RIL57" s="218"/>
      <c r="RIM57" s="218"/>
      <c r="RIN57" s="218"/>
      <c r="RIO57" s="218"/>
      <c r="RIP57" s="218"/>
      <c r="RIQ57" s="218"/>
      <c r="RIR57" s="218"/>
      <c r="RIS57" s="218"/>
      <c r="RIT57" s="218"/>
      <c r="RIU57" s="218"/>
      <c r="RIV57" s="218"/>
      <c r="RIW57" s="218"/>
      <c r="RIX57" s="218"/>
      <c r="RIY57" s="218"/>
      <c r="RIZ57" s="218"/>
      <c r="RJA57" s="218"/>
      <c r="RJB57" s="218"/>
      <c r="RJC57" s="218"/>
      <c r="RJD57" s="218"/>
      <c r="RJE57" s="218"/>
      <c r="RJF57" s="218"/>
      <c r="RJG57" s="218"/>
      <c r="RJH57" s="218"/>
      <c r="RJI57" s="218"/>
      <c r="RJJ57" s="218"/>
      <c r="RJK57" s="218"/>
      <c r="RJL57" s="218"/>
      <c r="RJM57" s="218"/>
      <c r="RJN57" s="218"/>
      <c r="RJO57" s="218"/>
      <c r="RJP57" s="218"/>
      <c r="RJQ57" s="218"/>
      <c r="RJR57" s="218"/>
      <c r="RJS57" s="218"/>
      <c r="RJT57" s="218"/>
      <c r="RJU57" s="218"/>
      <c r="RJV57" s="218"/>
      <c r="RJW57" s="218"/>
      <c r="RJX57" s="218"/>
      <c r="RJY57" s="218"/>
      <c r="RJZ57" s="218"/>
      <c r="RKA57" s="218"/>
      <c r="RKB57" s="218"/>
      <c r="RKC57" s="218"/>
      <c r="RKD57" s="218"/>
      <c r="RKE57" s="218"/>
      <c r="RKF57" s="218"/>
      <c r="RKG57" s="218"/>
      <c r="RKH57" s="218"/>
      <c r="RKI57" s="218"/>
      <c r="RKJ57" s="218"/>
      <c r="RKK57" s="218"/>
      <c r="RKL57" s="218"/>
      <c r="RKM57" s="218"/>
      <c r="RKN57" s="218"/>
      <c r="RKO57" s="218"/>
      <c r="RKP57" s="218"/>
      <c r="RKQ57" s="218"/>
      <c r="RKR57" s="218"/>
      <c r="RKS57" s="218"/>
      <c r="RKT57" s="218"/>
      <c r="RKU57" s="218"/>
      <c r="RKV57" s="218"/>
      <c r="RKW57" s="218"/>
      <c r="RKX57" s="218"/>
      <c r="RKY57" s="218"/>
      <c r="RKZ57" s="218"/>
      <c r="RLA57" s="218"/>
      <c r="RLB57" s="218"/>
      <c r="RLC57" s="218"/>
      <c r="RLD57" s="218"/>
      <c r="RLE57" s="218"/>
      <c r="RLF57" s="218"/>
      <c r="RLG57" s="218"/>
      <c r="RLH57" s="218"/>
      <c r="RLI57" s="218"/>
      <c r="RLJ57" s="218"/>
      <c r="RLK57" s="218"/>
      <c r="RLL57" s="218"/>
      <c r="RLM57" s="218"/>
      <c r="RLN57" s="218"/>
      <c r="RLO57" s="218"/>
      <c r="RLP57" s="218"/>
      <c r="RLQ57" s="218"/>
      <c r="RLR57" s="218"/>
      <c r="RLS57" s="218"/>
      <c r="RLT57" s="218"/>
      <c r="RLU57" s="218"/>
      <c r="RLV57" s="218"/>
      <c r="RLW57" s="218"/>
      <c r="RLX57" s="218"/>
      <c r="RLY57" s="218"/>
      <c r="RLZ57" s="218"/>
      <c r="RMA57" s="218"/>
      <c r="RMB57" s="218"/>
      <c r="RMC57" s="218"/>
      <c r="RMD57" s="218"/>
      <c r="RME57" s="218"/>
      <c r="RMF57" s="218"/>
      <c r="RMG57" s="218"/>
      <c r="RMH57" s="218"/>
      <c r="RMI57" s="218"/>
      <c r="RMJ57" s="218"/>
      <c r="RMK57" s="218"/>
      <c r="RML57" s="218"/>
      <c r="RMM57" s="218"/>
      <c r="RMN57" s="218"/>
      <c r="RMO57" s="218"/>
      <c r="RMP57" s="218"/>
      <c r="RMQ57" s="218"/>
      <c r="RMR57" s="218"/>
      <c r="RMS57" s="218"/>
      <c r="RMT57" s="218"/>
      <c r="RMU57" s="218"/>
      <c r="RMV57" s="218"/>
      <c r="RMW57" s="218"/>
      <c r="RMX57" s="218"/>
      <c r="RMY57" s="218"/>
      <c r="RMZ57" s="218"/>
      <c r="RNA57" s="218"/>
      <c r="RNB57" s="218"/>
      <c r="RNC57" s="218"/>
      <c r="RND57" s="218"/>
      <c r="RNE57" s="218"/>
      <c r="RNF57" s="218"/>
      <c r="RNG57" s="218"/>
      <c r="RNH57" s="218"/>
      <c r="RNI57" s="218"/>
      <c r="RNJ57" s="218"/>
      <c r="RNK57" s="218"/>
      <c r="RNL57" s="218"/>
      <c r="RNM57" s="218"/>
      <c r="RNN57" s="218"/>
      <c r="RNO57" s="218"/>
      <c r="RNP57" s="218"/>
      <c r="RNQ57" s="218"/>
      <c r="RNR57" s="218"/>
      <c r="RNS57" s="218"/>
      <c r="RNT57" s="218"/>
      <c r="RNU57" s="218"/>
      <c r="RNV57" s="218"/>
      <c r="RNW57" s="218"/>
      <c r="RNX57" s="218"/>
      <c r="RNY57" s="218"/>
      <c r="RNZ57" s="218"/>
      <c r="ROA57" s="218"/>
      <c r="ROB57" s="218"/>
      <c r="ROC57" s="218"/>
      <c r="ROD57" s="218"/>
      <c r="ROE57" s="218"/>
      <c r="ROF57" s="218"/>
      <c r="ROG57" s="218"/>
      <c r="ROH57" s="218"/>
      <c r="ROI57" s="218"/>
      <c r="ROJ57" s="218"/>
      <c r="ROK57" s="218"/>
      <c r="ROL57" s="218"/>
      <c r="ROM57" s="218"/>
      <c r="RON57" s="218"/>
      <c r="ROO57" s="218"/>
      <c r="ROP57" s="218"/>
      <c r="ROQ57" s="218"/>
      <c r="ROR57" s="218"/>
      <c r="ROS57" s="218"/>
      <c r="ROT57" s="218"/>
      <c r="ROU57" s="218"/>
      <c r="ROV57" s="218"/>
      <c r="ROW57" s="218"/>
      <c r="ROX57" s="218"/>
      <c r="ROY57" s="218"/>
      <c r="ROZ57" s="218"/>
      <c r="RPA57" s="218"/>
      <c r="RPB57" s="218"/>
      <c r="RPC57" s="218"/>
      <c r="RPD57" s="218"/>
      <c r="RPE57" s="218"/>
      <c r="RPF57" s="218"/>
      <c r="RPG57" s="218"/>
      <c r="RPH57" s="218"/>
      <c r="RPI57" s="218"/>
      <c r="RPJ57" s="218"/>
      <c r="RPK57" s="218"/>
      <c r="RPL57" s="218"/>
      <c r="RPM57" s="218"/>
      <c r="RPN57" s="218"/>
      <c r="RPO57" s="218"/>
      <c r="RPP57" s="218"/>
      <c r="RPQ57" s="218"/>
      <c r="RPR57" s="218"/>
      <c r="RPS57" s="218"/>
      <c r="RPT57" s="218"/>
      <c r="RPU57" s="218"/>
      <c r="RPV57" s="218"/>
      <c r="RPW57" s="218"/>
      <c r="RPX57" s="218"/>
      <c r="RPY57" s="218"/>
      <c r="RPZ57" s="218"/>
      <c r="RQA57" s="218"/>
      <c r="RQB57" s="218"/>
      <c r="RQC57" s="218"/>
      <c r="RQD57" s="218"/>
      <c r="RQE57" s="218"/>
      <c r="RQF57" s="218"/>
      <c r="RQG57" s="218"/>
      <c r="RQH57" s="218"/>
      <c r="RQI57" s="218"/>
      <c r="RQJ57" s="218"/>
      <c r="RQK57" s="218"/>
      <c r="RQL57" s="218"/>
      <c r="RQM57" s="218"/>
      <c r="RQN57" s="218"/>
      <c r="RQO57" s="218"/>
      <c r="RQP57" s="218"/>
      <c r="RQQ57" s="218"/>
      <c r="RQR57" s="218"/>
      <c r="RQS57" s="218"/>
      <c r="RQT57" s="218"/>
      <c r="RQU57" s="218"/>
      <c r="RQV57" s="218"/>
      <c r="RQW57" s="218"/>
      <c r="RQX57" s="218"/>
      <c r="RQY57" s="218"/>
      <c r="RQZ57" s="218"/>
      <c r="RRA57" s="218"/>
      <c r="RRB57" s="218"/>
      <c r="RRC57" s="218"/>
      <c r="RRD57" s="218"/>
      <c r="RRE57" s="218"/>
      <c r="RRF57" s="218"/>
      <c r="RRG57" s="218"/>
      <c r="RRH57" s="218"/>
      <c r="RRI57" s="218"/>
      <c r="RRJ57" s="218"/>
      <c r="RRK57" s="218"/>
      <c r="RRL57" s="218"/>
      <c r="RRM57" s="218"/>
      <c r="RRN57" s="218"/>
      <c r="RRO57" s="218"/>
      <c r="RRP57" s="218"/>
      <c r="RRQ57" s="218"/>
      <c r="RRR57" s="218"/>
      <c r="RRS57" s="218"/>
      <c r="RRT57" s="218"/>
      <c r="RRU57" s="218"/>
      <c r="RRV57" s="218"/>
      <c r="RRW57" s="218"/>
      <c r="RRX57" s="218"/>
      <c r="RRY57" s="218"/>
      <c r="RRZ57" s="218"/>
      <c r="RSA57" s="218"/>
      <c r="RSB57" s="218"/>
      <c r="RSC57" s="218"/>
      <c r="RSD57" s="218"/>
      <c r="RSE57" s="218"/>
      <c r="RSF57" s="218"/>
      <c r="RSG57" s="218"/>
      <c r="RSH57" s="218"/>
      <c r="RSI57" s="218"/>
      <c r="RSJ57" s="218"/>
      <c r="RSK57" s="218"/>
      <c r="RSL57" s="218"/>
      <c r="RSM57" s="218"/>
      <c r="RSN57" s="218"/>
      <c r="RSO57" s="218"/>
      <c r="RSP57" s="218"/>
      <c r="RSQ57" s="218"/>
      <c r="RSR57" s="218"/>
      <c r="RSS57" s="218"/>
      <c r="RST57" s="218"/>
      <c r="RSU57" s="218"/>
      <c r="RSV57" s="218"/>
      <c r="RSW57" s="218"/>
      <c r="RSX57" s="218"/>
      <c r="RSY57" s="218"/>
      <c r="RSZ57" s="218"/>
      <c r="RTA57" s="218"/>
      <c r="RTB57" s="218"/>
      <c r="RTC57" s="218"/>
      <c r="RTD57" s="218"/>
      <c r="RTE57" s="218"/>
      <c r="RTF57" s="218"/>
      <c r="RTG57" s="218"/>
      <c r="RTH57" s="218"/>
      <c r="RTI57" s="218"/>
      <c r="RTJ57" s="218"/>
      <c r="RTK57" s="218"/>
      <c r="RTL57" s="218"/>
      <c r="RTM57" s="218"/>
      <c r="RTN57" s="218"/>
      <c r="RTO57" s="218"/>
      <c r="RTP57" s="218"/>
      <c r="RTQ57" s="218"/>
      <c r="RTR57" s="218"/>
      <c r="RTS57" s="218"/>
      <c r="RTT57" s="218"/>
      <c r="RTU57" s="218"/>
      <c r="RTV57" s="218"/>
      <c r="RTW57" s="218"/>
      <c r="RTX57" s="218"/>
      <c r="RTY57" s="218"/>
      <c r="RTZ57" s="218"/>
      <c r="RUA57" s="218"/>
      <c r="RUB57" s="218"/>
      <c r="RUC57" s="218"/>
      <c r="RUD57" s="218"/>
      <c r="RUE57" s="218"/>
      <c r="RUF57" s="218"/>
      <c r="RUG57" s="218"/>
      <c r="RUH57" s="218"/>
      <c r="RUI57" s="218"/>
      <c r="RUJ57" s="218"/>
      <c r="RUK57" s="218"/>
      <c r="RUL57" s="218"/>
      <c r="RUM57" s="218"/>
      <c r="RUN57" s="218"/>
      <c r="RUO57" s="218"/>
      <c r="RUP57" s="218"/>
      <c r="RUQ57" s="218"/>
      <c r="RUR57" s="218"/>
      <c r="RUS57" s="218"/>
      <c r="RUT57" s="218"/>
      <c r="RUU57" s="218"/>
      <c r="RUV57" s="218"/>
      <c r="RUW57" s="218"/>
      <c r="RUX57" s="218"/>
      <c r="RUY57" s="218"/>
      <c r="RUZ57" s="218"/>
      <c r="RVA57" s="218"/>
      <c r="RVB57" s="218"/>
      <c r="RVC57" s="218"/>
      <c r="RVD57" s="218"/>
      <c r="RVE57" s="218"/>
      <c r="RVF57" s="218"/>
      <c r="RVG57" s="218"/>
      <c r="RVH57" s="218"/>
      <c r="RVI57" s="218"/>
      <c r="RVJ57" s="218"/>
      <c r="RVK57" s="218"/>
      <c r="RVL57" s="218"/>
      <c r="RVM57" s="218"/>
      <c r="RVN57" s="218"/>
      <c r="RVO57" s="218"/>
      <c r="RVP57" s="218"/>
      <c r="RVQ57" s="218"/>
      <c r="RVR57" s="218"/>
      <c r="RVS57" s="218"/>
      <c r="RVT57" s="218"/>
      <c r="RVU57" s="218"/>
      <c r="RVV57" s="218"/>
      <c r="RVW57" s="218"/>
      <c r="RVX57" s="218"/>
      <c r="RVY57" s="218"/>
      <c r="RVZ57" s="218"/>
      <c r="RWA57" s="218"/>
      <c r="RWB57" s="218"/>
      <c r="RWC57" s="218"/>
      <c r="RWD57" s="218"/>
      <c r="RWE57" s="218"/>
      <c r="RWF57" s="218"/>
      <c r="RWG57" s="218"/>
      <c r="RWH57" s="218"/>
      <c r="RWI57" s="218"/>
      <c r="RWJ57" s="218"/>
      <c r="RWK57" s="218"/>
      <c r="RWL57" s="218"/>
      <c r="RWM57" s="218"/>
      <c r="RWN57" s="218"/>
      <c r="RWO57" s="218"/>
      <c r="RWP57" s="218"/>
      <c r="RWQ57" s="218"/>
      <c r="RWR57" s="218"/>
      <c r="RWS57" s="218"/>
      <c r="RWT57" s="218"/>
      <c r="RWU57" s="218"/>
      <c r="RWV57" s="218"/>
      <c r="RWW57" s="218"/>
      <c r="RWX57" s="218"/>
      <c r="RWY57" s="218"/>
      <c r="RWZ57" s="218"/>
      <c r="RXA57" s="218"/>
      <c r="RXB57" s="218"/>
      <c r="RXC57" s="218"/>
      <c r="RXD57" s="218"/>
      <c r="RXE57" s="218"/>
      <c r="RXF57" s="218"/>
      <c r="RXG57" s="218"/>
      <c r="RXH57" s="218"/>
      <c r="RXI57" s="218"/>
      <c r="RXJ57" s="218"/>
      <c r="RXK57" s="218"/>
      <c r="RXL57" s="218"/>
      <c r="RXM57" s="218"/>
      <c r="RXN57" s="218"/>
      <c r="RXO57" s="218"/>
      <c r="RXP57" s="218"/>
      <c r="RXQ57" s="218"/>
      <c r="RXR57" s="218"/>
      <c r="RXS57" s="218"/>
      <c r="RXT57" s="218"/>
      <c r="RXU57" s="218"/>
      <c r="RXV57" s="218"/>
      <c r="RXW57" s="218"/>
      <c r="RXX57" s="218"/>
      <c r="RXY57" s="218"/>
      <c r="RXZ57" s="218"/>
      <c r="RYA57" s="218"/>
      <c r="RYB57" s="218"/>
      <c r="RYC57" s="218"/>
      <c r="RYD57" s="218"/>
      <c r="RYE57" s="218"/>
      <c r="RYF57" s="218"/>
      <c r="RYG57" s="218"/>
      <c r="RYH57" s="218"/>
      <c r="RYI57" s="218"/>
      <c r="RYJ57" s="218"/>
      <c r="RYK57" s="218"/>
      <c r="RYL57" s="218"/>
      <c r="RYM57" s="218"/>
      <c r="RYN57" s="218"/>
      <c r="RYO57" s="218"/>
      <c r="RYP57" s="218"/>
      <c r="RYQ57" s="218"/>
      <c r="RYR57" s="218"/>
      <c r="RYS57" s="218"/>
      <c r="RYT57" s="218"/>
      <c r="RYU57" s="218"/>
      <c r="RYV57" s="218"/>
      <c r="RYW57" s="218"/>
      <c r="RYX57" s="218"/>
      <c r="RYY57" s="218"/>
      <c r="RYZ57" s="218"/>
      <c r="RZA57" s="218"/>
      <c r="RZB57" s="218"/>
      <c r="RZC57" s="218"/>
      <c r="RZD57" s="218"/>
      <c r="RZE57" s="218"/>
      <c r="RZF57" s="218"/>
      <c r="RZG57" s="218"/>
      <c r="RZH57" s="218"/>
      <c r="RZI57" s="218"/>
      <c r="RZJ57" s="218"/>
      <c r="RZK57" s="218"/>
      <c r="RZL57" s="218"/>
      <c r="RZM57" s="218"/>
      <c r="RZN57" s="218"/>
      <c r="RZO57" s="218"/>
      <c r="RZP57" s="218"/>
      <c r="RZQ57" s="218"/>
      <c r="RZR57" s="218"/>
      <c r="RZS57" s="218"/>
      <c r="RZT57" s="218"/>
      <c r="RZU57" s="218"/>
      <c r="RZV57" s="218"/>
      <c r="RZW57" s="218"/>
      <c r="RZX57" s="218"/>
      <c r="RZY57" s="218"/>
      <c r="RZZ57" s="218"/>
      <c r="SAA57" s="218"/>
      <c r="SAB57" s="218"/>
      <c r="SAC57" s="218"/>
      <c r="SAD57" s="218"/>
      <c r="SAE57" s="218"/>
      <c r="SAF57" s="218"/>
      <c r="SAG57" s="218"/>
      <c r="SAH57" s="218"/>
      <c r="SAI57" s="218"/>
      <c r="SAJ57" s="218"/>
      <c r="SAK57" s="218"/>
      <c r="SAL57" s="218"/>
      <c r="SAM57" s="218"/>
      <c r="SAN57" s="218"/>
      <c r="SAO57" s="218"/>
      <c r="SAP57" s="218"/>
      <c r="SAQ57" s="218"/>
      <c r="SAR57" s="218"/>
      <c r="SAS57" s="218"/>
      <c r="SAT57" s="218"/>
      <c r="SAU57" s="218"/>
      <c r="SAV57" s="218"/>
      <c r="SAW57" s="218"/>
      <c r="SAX57" s="218"/>
      <c r="SAY57" s="218"/>
      <c r="SAZ57" s="218"/>
      <c r="SBA57" s="218"/>
      <c r="SBB57" s="218"/>
      <c r="SBC57" s="218"/>
      <c r="SBD57" s="218"/>
      <c r="SBE57" s="218"/>
      <c r="SBF57" s="218"/>
      <c r="SBG57" s="218"/>
      <c r="SBH57" s="218"/>
      <c r="SBI57" s="218"/>
      <c r="SBJ57" s="218"/>
      <c r="SBK57" s="218"/>
      <c r="SBL57" s="218"/>
      <c r="SBM57" s="218"/>
      <c r="SBN57" s="218"/>
      <c r="SBO57" s="218"/>
      <c r="SBP57" s="218"/>
      <c r="SBQ57" s="218"/>
      <c r="SBR57" s="218"/>
      <c r="SBS57" s="218"/>
      <c r="SBT57" s="218"/>
      <c r="SBU57" s="218"/>
      <c r="SBV57" s="218"/>
      <c r="SBW57" s="218"/>
      <c r="SBX57" s="218"/>
      <c r="SBY57" s="218"/>
      <c r="SBZ57" s="218"/>
      <c r="SCA57" s="218"/>
      <c r="SCB57" s="218"/>
      <c r="SCC57" s="218"/>
      <c r="SCD57" s="218"/>
      <c r="SCE57" s="218"/>
      <c r="SCF57" s="218"/>
      <c r="SCG57" s="218"/>
      <c r="SCH57" s="218"/>
      <c r="SCI57" s="218"/>
      <c r="SCJ57" s="218"/>
      <c r="SCK57" s="218"/>
      <c r="SCL57" s="218"/>
      <c r="SCM57" s="218"/>
      <c r="SCN57" s="218"/>
      <c r="SCO57" s="218"/>
      <c r="SCP57" s="218"/>
      <c r="SCQ57" s="218"/>
      <c r="SCR57" s="218"/>
      <c r="SCS57" s="218"/>
      <c r="SCT57" s="218"/>
      <c r="SCU57" s="218"/>
      <c r="SCV57" s="218"/>
      <c r="SCW57" s="218"/>
      <c r="SCX57" s="218"/>
      <c r="SCY57" s="218"/>
      <c r="SCZ57" s="218"/>
      <c r="SDA57" s="218"/>
      <c r="SDB57" s="218"/>
      <c r="SDC57" s="218"/>
      <c r="SDD57" s="218"/>
      <c r="SDE57" s="218"/>
      <c r="SDF57" s="218"/>
      <c r="SDG57" s="218"/>
      <c r="SDH57" s="218"/>
      <c r="SDI57" s="218"/>
      <c r="SDJ57" s="218"/>
      <c r="SDK57" s="218"/>
      <c r="SDL57" s="218"/>
      <c r="SDM57" s="218"/>
      <c r="SDN57" s="218"/>
      <c r="SDO57" s="218"/>
      <c r="SDP57" s="218"/>
      <c r="SDQ57" s="218"/>
      <c r="SDR57" s="218"/>
      <c r="SDS57" s="218"/>
      <c r="SDT57" s="218"/>
      <c r="SDU57" s="218"/>
      <c r="SDV57" s="218"/>
      <c r="SDW57" s="218"/>
      <c r="SDX57" s="218"/>
      <c r="SDY57" s="218"/>
      <c r="SDZ57" s="218"/>
      <c r="SEA57" s="218"/>
      <c r="SEB57" s="218"/>
      <c r="SEC57" s="218"/>
      <c r="SED57" s="218"/>
      <c r="SEE57" s="218"/>
      <c r="SEF57" s="218"/>
      <c r="SEG57" s="218"/>
      <c r="SEH57" s="218"/>
      <c r="SEI57" s="218"/>
      <c r="SEJ57" s="218"/>
      <c r="SEK57" s="218"/>
      <c r="SEL57" s="218"/>
      <c r="SEM57" s="218"/>
      <c r="SEN57" s="218"/>
      <c r="SEO57" s="218"/>
      <c r="SEP57" s="218"/>
      <c r="SEQ57" s="218"/>
      <c r="SER57" s="218"/>
      <c r="SES57" s="218"/>
      <c r="SET57" s="218"/>
      <c r="SEU57" s="218"/>
      <c r="SEV57" s="218"/>
      <c r="SEW57" s="218"/>
      <c r="SEX57" s="218"/>
      <c r="SEY57" s="218"/>
      <c r="SEZ57" s="218"/>
      <c r="SFA57" s="218"/>
      <c r="SFB57" s="218"/>
      <c r="SFC57" s="218"/>
      <c r="SFD57" s="218"/>
      <c r="SFE57" s="218"/>
      <c r="SFF57" s="218"/>
      <c r="SFG57" s="218"/>
      <c r="SFH57" s="218"/>
      <c r="SFI57" s="218"/>
      <c r="SFJ57" s="218"/>
      <c r="SFK57" s="218"/>
      <c r="SFL57" s="218"/>
      <c r="SFM57" s="218"/>
      <c r="SFN57" s="218"/>
      <c r="SFO57" s="218"/>
      <c r="SFP57" s="218"/>
      <c r="SFQ57" s="218"/>
      <c r="SFR57" s="218"/>
      <c r="SFS57" s="218"/>
      <c r="SFT57" s="218"/>
      <c r="SFU57" s="218"/>
      <c r="SFV57" s="218"/>
      <c r="SFW57" s="218"/>
      <c r="SFX57" s="218"/>
      <c r="SFY57" s="218"/>
      <c r="SFZ57" s="218"/>
      <c r="SGA57" s="218"/>
      <c r="SGB57" s="218"/>
      <c r="SGC57" s="218"/>
      <c r="SGD57" s="218"/>
      <c r="SGE57" s="218"/>
      <c r="SGF57" s="218"/>
      <c r="SGG57" s="218"/>
      <c r="SGH57" s="218"/>
      <c r="SGI57" s="218"/>
      <c r="SGJ57" s="218"/>
      <c r="SGK57" s="218"/>
      <c r="SGL57" s="218"/>
      <c r="SGM57" s="218"/>
      <c r="SGN57" s="218"/>
      <c r="SGO57" s="218"/>
      <c r="SGP57" s="218"/>
      <c r="SGQ57" s="218"/>
      <c r="SGR57" s="218"/>
      <c r="SGS57" s="218"/>
      <c r="SGT57" s="218"/>
      <c r="SGU57" s="218"/>
      <c r="SGV57" s="218"/>
      <c r="SGW57" s="218"/>
      <c r="SGX57" s="218"/>
      <c r="SGY57" s="218"/>
      <c r="SGZ57" s="218"/>
      <c r="SHA57" s="218"/>
      <c r="SHB57" s="218"/>
      <c r="SHC57" s="218"/>
      <c r="SHD57" s="218"/>
      <c r="SHE57" s="218"/>
      <c r="SHF57" s="218"/>
      <c r="SHG57" s="218"/>
      <c r="SHH57" s="218"/>
      <c r="SHI57" s="218"/>
      <c r="SHJ57" s="218"/>
      <c r="SHK57" s="218"/>
      <c r="SHL57" s="218"/>
      <c r="SHM57" s="218"/>
      <c r="SHN57" s="218"/>
      <c r="SHO57" s="218"/>
      <c r="SHP57" s="218"/>
      <c r="SHQ57" s="218"/>
      <c r="SHR57" s="218"/>
      <c r="SHS57" s="218"/>
      <c r="SHT57" s="218"/>
      <c r="SHU57" s="218"/>
      <c r="SHV57" s="218"/>
      <c r="SHW57" s="218"/>
      <c r="SHX57" s="218"/>
      <c r="SHY57" s="218"/>
      <c r="SHZ57" s="218"/>
      <c r="SIA57" s="218"/>
      <c r="SIB57" s="218"/>
      <c r="SIC57" s="218"/>
      <c r="SID57" s="218"/>
      <c r="SIE57" s="218"/>
      <c r="SIF57" s="218"/>
      <c r="SIG57" s="218"/>
      <c r="SIH57" s="218"/>
      <c r="SII57" s="218"/>
      <c r="SIJ57" s="218"/>
      <c r="SIK57" s="218"/>
      <c r="SIL57" s="218"/>
      <c r="SIM57" s="218"/>
      <c r="SIN57" s="218"/>
      <c r="SIO57" s="218"/>
      <c r="SIP57" s="218"/>
      <c r="SIQ57" s="218"/>
      <c r="SIR57" s="218"/>
      <c r="SIS57" s="218"/>
      <c r="SIT57" s="218"/>
      <c r="SIU57" s="218"/>
      <c r="SIV57" s="218"/>
      <c r="SIW57" s="218"/>
      <c r="SIX57" s="218"/>
      <c r="SIY57" s="218"/>
      <c r="SIZ57" s="218"/>
      <c r="SJA57" s="218"/>
      <c r="SJB57" s="218"/>
      <c r="SJC57" s="218"/>
      <c r="SJD57" s="218"/>
      <c r="SJE57" s="218"/>
      <c r="SJF57" s="218"/>
      <c r="SJG57" s="218"/>
      <c r="SJH57" s="218"/>
      <c r="SJI57" s="218"/>
      <c r="SJJ57" s="218"/>
      <c r="SJK57" s="218"/>
      <c r="SJL57" s="218"/>
      <c r="SJM57" s="218"/>
      <c r="SJN57" s="218"/>
      <c r="SJO57" s="218"/>
      <c r="SJP57" s="218"/>
      <c r="SJQ57" s="218"/>
      <c r="SJR57" s="218"/>
      <c r="SJS57" s="218"/>
      <c r="SJT57" s="218"/>
      <c r="SJU57" s="218"/>
      <c r="SJV57" s="218"/>
      <c r="SJW57" s="218"/>
      <c r="SJX57" s="218"/>
      <c r="SJY57" s="218"/>
      <c r="SJZ57" s="218"/>
      <c r="SKA57" s="218"/>
      <c r="SKB57" s="218"/>
      <c r="SKC57" s="218"/>
      <c r="SKD57" s="218"/>
      <c r="SKE57" s="218"/>
      <c r="SKF57" s="218"/>
      <c r="SKG57" s="218"/>
      <c r="SKH57" s="218"/>
      <c r="SKI57" s="218"/>
      <c r="SKJ57" s="218"/>
      <c r="SKK57" s="218"/>
      <c r="SKL57" s="218"/>
      <c r="SKM57" s="218"/>
      <c r="SKN57" s="218"/>
      <c r="SKO57" s="218"/>
      <c r="SKP57" s="218"/>
      <c r="SKQ57" s="218"/>
      <c r="SKR57" s="218"/>
      <c r="SKS57" s="218"/>
      <c r="SKT57" s="218"/>
      <c r="SKU57" s="218"/>
      <c r="SKV57" s="218"/>
      <c r="SKW57" s="218"/>
      <c r="SKX57" s="218"/>
      <c r="SKY57" s="218"/>
      <c r="SKZ57" s="218"/>
      <c r="SLA57" s="218"/>
      <c r="SLB57" s="218"/>
      <c r="SLC57" s="218"/>
      <c r="SLD57" s="218"/>
      <c r="SLE57" s="218"/>
      <c r="SLF57" s="218"/>
      <c r="SLG57" s="218"/>
      <c r="SLH57" s="218"/>
      <c r="SLI57" s="218"/>
      <c r="SLJ57" s="218"/>
      <c r="SLK57" s="218"/>
      <c r="SLL57" s="218"/>
      <c r="SLM57" s="218"/>
      <c r="SLN57" s="218"/>
      <c r="SLO57" s="218"/>
      <c r="SLP57" s="218"/>
      <c r="SLQ57" s="218"/>
      <c r="SLR57" s="218"/>
      <c r="SLS57" s="218"/>
      <c r="SLT57" s="218"/>
      <c r="SLU57" s="218"/>
      <c r="SLV57" s="218"/>
      <c r="SLW57" s="218"/>
      <c r="SLX57" s="218"/>
      <c r="SLY57" s="218"/>
      <c r="SLZ57" s="218"/>
      <c r="SMA57" s="218"/>
      <c r="SMB57" s="218"/>
      <c r="SMC57" s="218"/>
      <c r="SMD57" s="218"/>
      <c r="SME57" s="218"/>
      <c r="SMF57" s="218"/>
      <c r="SMG57" s="218"/>
      <c r="SMH57" s="218"/>
      <c r="SMI57" s="218"/>
      <c r="SMJ57" s="218"/>
      <c r="SMK57" s="218"/>
      <c r="SML57" s="218"/>
      <c r="SMM57" s="218"/>
      <c r="SMN57" s="218"/>
      <c r="SMO57" s="218"/>
      <c r="SMP57" s="218"/>
      <c r="SMQ57" s="218"/>
      <c r="SMR57" s="218"/>
      <c r="SMS57" s="218"/>
      <c r="SMT57" s="218"/>
      <c r="SMU57" s="218"/>
      <c r="SMV57" s="218"/>
      <c r="SMW57" s="218"/>
      <c r="SMX57" s="218"/>
      <c r="SMY57" s="218"/>
      <c r="SMZ57" s="218"/>
      <c r="SNA57" s="218"/>
      <c r="SNB57" s="218"/>
      <c r="SNC57" s="218"/>
      <c r="SND57" s="218"/>
      <c r="SNE57" s="218"/>
      <c r="SNF57" s="218"/>
      <c r="SNG57" s="218"/>
      <c r="SNH57" s="218"/>
      <c r="SNI57" s="218"/>
      <c r="SNJ57" s="218"/>
      <c r="SNK57" s="218"/>
      <c r="SNL57" s="218"/>
      <c r="SNM57" s="218"/>
      <c r="SNN57" s="218"/>
      <c r="SNO57" s="218"/>
      <c r="SNP57" s="218"/>
      <c r="SNQ57" s="218"/>
      <c r="SNR57" s="218"/>
      <c r="SNS57" s="218"/>
      <c r="SNT57" s="218"/>
      <c r="SNU57" s="218"/>
      <c r="SNV57" s="218"/>
      <c r="SNW57" s="218"/>
      <c r="SNX57" s="218"/>
      <c r="SNY57" s="218"/>
      <c r="SNZ57" s="218"/>
      <c r="SOA57" s="218"/>
      <c r="SOB57" s="218"/>
      <c r="SOC57" s="218"/>
      <c r="SOD57" s="218"/>
      <c r="SOE57" s="218"/>
      <c r="SOF57" s="218"/>
      <c r="SOG57" s="218"/>
      <c r="SOH57" s="218"/>
      <c r="SOI57" s="218"/>
      <c r="SOJ57" s="218"/>
      <c r="SOK57" s="218"/>
      <c r="SOL57" s="218"/>
      <c r="SOM57" s="218"/>
      <c r="SON57" s="218"/>
      <c r="SOO57" s="218"/>
      <c r="SOP57" s="218"/>
      <c r="SOQ57" s="218"/>
      <c r="SOR57" s="218"/>
      <c r="SOS57" s="218"/>
      <c r="SOT57" s="218"/>
      <c r="SOU57" s="218"/>
      <c r="SOV57" s="218"/>
      <c r="SOW57" s="218"/>
      <c r="SOX57" s="218"/>
      <c r="SOY57" s="218"/>
      <c r="SOZ57" s="218"/>
      <c r="SPA57" s="218"/>
      <c r="SPB57" s="218"/>
      <c r="SPC57" s="218"/>
      <c r="SPD57" s="218"/>
      <c r="SPE57" s="218"/>
      <c r="SPF57" s="218"/>
      <c r="SPG57" s="218"/>
      <c r="SPH57" s="218"/>
      <c r="SPI57" s="218"/>
      <c r="SPJ57" s="218"/>
      <c r="SPK57" s="218"/>
      <c r="SPL57" s="218"/>
      <c r="SPM57" s="218"/>
      <c r="SPN57" s="218"/>
      <c r="SPO57" s="218"/>
      <c r="SPP57" s="218"/>
      <c r="SPQ57" s="218"/>
      <c r="SPR57" s="218"/>
      <c r="SPS57" s="218"/>
      <c r="SPT57" s="218"/>
      <c r="SPU57" s="218"/>
      <c r="SPV57" s="218"/>
      <c r="SPW57" s="218"/>
      <c r="SPX57" s="218"/>
      <c r="SPY57" s="218"/>
      <c r="SPZ57" s="218"/>
      <c r="SQA57" s="218"/>
      <c r="SQB57" s="218"/>
      <c r="SQC57" s="218"/>
      <c r="SQD57" s="218"/>
      <c r="SQE57" s="218"/>
      <c r="SQF57" s="218"/>
      <c r="SQG57" s="218"/>
      <c r="SQH57" s="218"/>
      <c r="SQI57" s="218"/>
      <c r="SQJ57" s="218"/>
      <c r="SQK57" s="218"/>
      <c r="SQL57" s="218"/>
      <c r="SQM57" s="218"/>
      <c r="SQN57" s="218"/>
      <c r="SQO57" s="218"/>
      <c r="SQP57" s="218"/>
      <c r="SQQ57" s="218"/>
      <c r="SQR57" s="218"/>
      <c r="SQS57" s="218"/>
      <c r="SQT57" s="218"/>
      <c r="SQU57" s="218"/>
      <c r="SQV57" s="218"/>
      <c r="SQW57" s="218"/>
      <c r="SQX57" s="218"/>
      <c r="SQY57" s="218"/>
      <c r="SQZ57" s="218"/>
      <c r="SRA57" s="218"/>
      <c r="SRB57" s="218"/>
      <c r="SRC57" s="218"/>
      <c r="SRD57" s="218"/>
      <c r="SRE57" s="218"/>
      <c r="SRF57" s="218"/>
      <c r="SRG57" s="218"/>
      <c r="SRH57" s="218"/>
      <c r="SRI57" s="218"/>
      <c r="SRJ57" s="218"/>
      <c r="SRK57" s="218"/>
      <c r="SRL57" s="218"/>
      <c r="SRM57" s="218"/>
      <c r="SRN57" s="218"/>
      <c r="SRO57" s="218"/>
      <c r="SRP57" s="218"/>
      <c r="SRQ57" s="218"/>
      <c r="SRR57" s="218"/>
      <c r="SRS57" s="218"/>
      <c r="SRT57" s="218"/>
      <c r="SRU57" s="218"/>
      <c r="SRV57" s="218"/>
      <c r="SRW57" s="218"/>
      <c r="SRX57" s="218"/>
      <c r="SRY57" s="218"/>
      <c r="SRZ57" s="218"/>
      <c r="SSA57" s="218"/>
      <c r="SSB57" s="218"/>
      <c r="SSC57" s="218"/>
      <c r="SSD57" s="218"/>
      <c r="SSE57" s="218"/>
      <c r="SSF57" s="218"/>
      <c r="SSG57" s="218"/>
      <c r="SSH57" s="218"/>
      <c r="SSI57" s="218"/>
      <c r="SSJ57" s="218"/>
      <c r="SSK57" s="218"/>
      <c r="SSL57" s="218"/>
      <c r="SSM57" s="218"/>
      <c r="SSN57" s="218"/>
      <c r="SSO57" s="218"/>
      <c r="SSP57" s="218"/>
      <c r="SSQ57" s="218"/>
      <c r="SSR57" s="218"/>
      <c r="SSS57" s="218"/>
      <c r="SST57" s="218"/>
      <c r="SSU57" s="218"/>
      <c r="SSV57" s="218"/>
      <c r="SSW57" s="218"/>
      <c r="SSX57" s="218"/>
      <c r="SSY57" s="218"/>
      <c r="SSZ57" s="218"/>
      <c r="STA57" s="218"/>
      <c r="STB57" s="218"/>
      <c r="STC57" s="218"/>
      <c r="STD57" s="218"/>
      <c r="STE57" s="218"/>
      <c r="STF57" s="218"/>
      <c r="STG57" s="218"/>
      <c r="STH57" s="218"/>
      <c r="STI57" s="218"/>
      <c r="STJ57" s="218"/>
      <c r="STK57" s="218"/>
      <c r="STL57" s="218"/>
      <c r="STM57" s="218"/>
      <c r="STN57" s="218"/>
      <c r="STO57" s="218"/>
      <c r="STP57" s="218"/>
      <c r="STQ57" s="218"/>
      <c r="STR57" s="218"/>
      <c r="STS57" s="218"/>
      <c r="STT57" s="218"/>
      <c r="STU57" s="218"/>
      <c r="STV57" s="218"/>
      <c r="STW57" s="218"/>
      <c r="STX57" s="218"/>
      <c r="STY57" s="218"/>
      <c r="STZ57" s="218"/>
      <c r="SUA57" s="218"/>
      <c r="SUB57" s="218"/>
      <c r="SUC57" s="218"/>
      <c r="SUD57" s="218"/>
      <c r="SUE57" s="218"/>
      <c r="SUF57" s="218"/>
      <c r="SUG57" s="218"/>
      <c r="SUH57" s="218"/>
      <c r="SUI57" s="218"/>
      <c r="SUJ57" s="218"/>
      <c r="SUK57" s="218"/>
      <c r="SUL57" s="218"/>
      <c r="SUM57" s="218"/>
      <c r="SUN57" s="218"/>
      <c r="SUO57" s="218"/>
      <c r="SUP57" s="218"/>
      <c r="SUQ57" s="218"/>
      <c r="SUR57" s="218"/>
      <c r="SUS57" s="218"/>
      <c r="SUT57" s="218"/>
      <c r="SUU57" s="218"/>
      <c r="SUV57" s="218"/>
      <c r="SUW57" s="218"/>
      <c r="SUX57" s="218"/>
      <c r="SUY57" s="218"/>
      <c r="SUZ57" s="218"/>
      <c r="SVA57" s="218"/>
      <c r="SVB57" s="218"/>
      <c r="SVC57" s="218"/>
      <c r="SVD57" s="218"/>
      <c r="SVE57" s="218"/>
      <c r="SVF57" s="218"/>
      <c r="SVG57" s="218"/>
      <c r="SVH57" s="218"/>
      <c r="SVI57" s="218"/>
      <c r="SVJ57" s="218"/>
      <c r="SVK57" s="218"/>
      <c r="SVL57" s="218"/>
      <c r="SVM57" s="218"/>
      <c r="SVN57" s="218"/>
      <c r="SVO57" s="218"/>
      <c r="SVP57" s="218"/>
      <c r="SVQ57" s="218"/>
      <c r="SVR57" s="218"/>
      <c r="SVS57" s="218"/>
      <c r="SVT57" s="218"/>
      <c r="SVU57" s="218"/>
      <c r="SVV57" s="218"/>
      <c r="SVW57" s="218"/>
      <c r="SVX57" s="218"/>
      <c r="SVY57" s="218"/>
      <c r="SVZ57" s="218"/>
      <c r="SWA57" s="218"/>
      <c r="SWB57" s="218"/>
      <c r="SWC57" s="218"/>
      <c r="SWD57" s="218"/>
      <c r="SWE57" s="218"/>
      <c r="SWF57" s="218"/>
      <c r="SWG57" s="218"/>
      <c r="SWH57" s="218"/>
      <c r="SWI57" s="218"/>
      <c r="SWJ57" s="218"/>
      <c r="SWK57" s="218"/>
      <c r="SWL57" s="218"/>
      <c r="SWM57" s="218"/>
      <c r="SWN57" s="218"/>
      <c r="SWO57" s="218"/>
      <c r="SWP57" s="218"/>
      <c r="SWQ57" s="218"/>
      <c r="SWR57" s="218"/>
      <c r="SWS57" s="218"/>
      <c r="SWT57" s="218"/>
      <c r="SWU57" s="218"/>
      <c r="SWV57" s="218"/>
      <c r="SWW57" s="218"/>
      <c r="SWX57" s="218"/>
      <c r="SWY57" s="218"/>
      <c r="SWZ57" s="218"/>
      <c r="SXA57" s="218"/>
      <c r="SXB57" s="218"/>
      <c r="SXC57" s="218"/>
      <c r="SXD57" s="218"/>
      <c r="SXE57" s="218"/>
      <c r="SXF57" s="218"/>
      <c r="SXG57" s="218"/>
      <c r="SXH57" s="218"/>
      <c r="SXI57" s="218"/>
      <c r="SXJ57" s="218"/>
      <c r="SXK57" s="218"/>
      <c r="SXL57" s="218"/>
      <c r="SXM57" s="218"/>
      <c r="SXN57" s="218"/>
      <c r="SXO57" s="218"/>
      <c r="SXP57" s="218"/>
      <c r="SXQ57" s="218"/>
      <c r="SXR57" s="218"/>
      <c r="SXS57" s="218"/>
      <c r="SXT57" s="218"/>
      <c r="SXU57" s="218"/>
      <c r="SXV57" s="218"/>
      <c r="SXW57" s="218"/>
      <c r="SXX57" s="218"/>
      <c r="SXY57" s="218"/>
      <c r="SXZ57" s="218"/>
      <c r="SYA57" s="218"/>
      <c r="SYB57" s="218"/>
      <c r="SYC57" s="218"/>
      <c r="SYD57" s="218"/>
      <c r="SYE57" s="218"/>
      <c r="SYF57" s="218"/>
      <c r="SYG57" s="218"/>
      <c r="SYH57" s="218"/>
      <c r="SYI57" s="218"/>
      <c r="SYJ57" s="218"/>
      <c r="SYK57" s="218"/>
      <c r="SYL57" s="218"/>
      <c r="SYM57" s="218"/>
      <c r="SYN57" s="218"/>
      <c r="SYO57" s="218"/>
      <c r="SYP57" s="218"/>
      <c r="SYQ57" s="218"/>
      <c r="SYR57" s="218"/>
      <c r="SYS57" s="218"/>
      <c r="SYT57" s="218"/>
      <c r="SYU57" s="218"/>
      <c r="SYV57" s="218"/>
      <c r="SYW57" s="218"/>
      <c r="SYX57" s="218"/>
      <c r="SYY57" s="218"/>
      <c r="SYZ57" s="218"/>
      <c r="SZA57" s="218"/>
      <c r="SZB57" s="218"/>
      <c r="SZC57" s="218"/>
      <c r="SZD57" s="218"/>
      <c r="SZE57" s="218"/>
      <c r="SZF57" s="218"/>
      <c r="SZG57" s="218"/>
      <c r="SZH57" s="218"/>
      <c r="SZI57" s="218"/>
      <c r="SZJ57" s="218"/>
      <c r="SZK57" s="218"/>
      <c r="SZL57" s="218"/>
      <c r="SZM57" s="218"/>
      <c r="SZN57" s="218"/>
      <c r="SZO57" s="218"/>
      <c r="SZP57" s="218"/>
      <c r="SZQ57" s="218"/>
      <c r="SZR57" s="218"/>
      <c r="SZS57" s="218"/>
      <c r="SZT57" s="218"/>
      <c r="SZU57" s="218"/>
      <c r="SZV57" s="218"/>
      <c r="SZW57" s="218"/>
      <c r="SZX57" s="218"/>
      <c r="SZY57" s="218"/>
      <c r="SZZ57" s="218"/>
      <c r="TAA57" s="218"/>
      <c r="TAB57" s="218"/>
      <c r="TAC57" s="218"/>
      <c r="TAD57" s="218"/>
      <c r="TAE57" s="218"/>
      <c r="TAF57" s="218"/>
      <c r="TAG57" s="218"/>
      <c r="TAH57" s="218"/>
      <c r="TAI57" s="218"/>
      <c r="TAJ57" s="218"/>
      <c r="TAK57" s="218"/>
      <c r="TAL57" s="218"/>
      <c r="TAM57" s="218"/>
      <c r="TAN57" s="218"/>
      <c r="TAO57" s="218"/>
      <c r="TAP57" s="218"/>
      <c r="TAQ57" s="218"/>
      <c r="TAR57" s="218"/>
      <c r="TAS57" s="218"/>
      <c r="TAT57" s="218"/>
      <c r="TAU57" s="218"/>
      <c r="TAV57" s="218"/>
      <c r="TAW57" s="218"/>
      <c r="TAX57" s="218"/>
      <c r="TAY57" s="218"/>
      <c r="TAZ57" s="218"/>
      <c r="TBA57" s="218"/>
      <c r="TBB57" s="218"/>
      <c r="TBC57" s="218"/>
      <c r="TBD57" s="218"/>
      <c r="TBE57" s="218"/>
      <c r="TBF57" s="218"/>
      <c r="TBG57" s="218"/>
      <c r="TBH57" s="218"/>
      <c r="TBI57" s="218"/>
      <c r="TBJ57" s="218"/>
      <c r="TBK57" s="218"/>
      <c r="TBL57" s="218"/>
      <c r="TBM57" s="218"/>
      <c r="TBN57" s="218"/>
      <c r="TBO57" s="218"/>
      <c r="TBP57" s="218"/>
      <c r="TBQ57" s="218"/>
      <c r="TBR57" s="218"/>
      <c r="TBS57" s="218"/>
      <c r="TBT57" s="218"/>
      <c r="TBU57" s="218"/>
      <c r="TBV57" s="218"/>
      <c r="TBW57" s="218"/>
      <c r="TBX57" s="218"/>
      <c r="TBY57" s="218"/>
      <c r="TBZ57" s="218"/>
      <c r="TCA57" s="218"/>
      <c r="TCB57" s="218"/>
      <c r="TCC57" s="218"/>
      <c r="TCD57" s="218"/>
      <c r="TCE57" s="218"/>
      <c r="TCF57" s="218"/>
      <c r="TCG57" s="218"/>
      <c r="TCH57" s="218"/>
      <c r="TCI57" s="218"/>
      <c r="TCJ57" s="218"/>
      <c r="TCK57" s="218"/>
      <c r="TCL57" s="218"/>
      <c r="TCM57" s="218"/>
      <c r="TCN57" s="218"/>
      <c r="TCO57" s="218"/>
      <c r="TCP57" s="218"/>
      <c r="TCQ57" s="218"/>
      <c r="TCR57" s="218"/>
      <c r="TCS57" s="218"/>
      <c r="TCT57" s="218"/>
      <c r="TCU57" s="218"/>
      <c r="TCV57" s="218"/>
      <c r="TCW57" s="218"/>
      <c r="TCX57" s="218"/>
      <c r="TCY57" s="218"/>
      <c r="TCZ57" s="218"/>
      <c r="TDA57" s="218"/>
      <c r="TDB57" s="218"/>
      <c r="TDC57" s="218"/>
      <c r="TDD57" s="218"/>
      <c r="TDE57" s="218"/>
      <c r="TDF57" s="218"/>
      <c r="TDG57" s="218"/>
      <c r="TDH57" s="218"/>
      <c r="TDI57" s="218"/>
      <c r="TDJ57" s="218"/>
      <c r="TDK57" s="218"/>
      <c r="TDL57" s="218"/>
      <c r="TDM57" s="218"/>
      <c r="TDN57" s="218"/>
      <c r="TDO57" s="218"/>
      <c r="TDP57" s="218"/>
      <c r="TDQ57" s="218"/>
      <c r="TDR57" s="218"/>
      <c r="TDS57" s="218"/>
      <c r="TDT57" s="218"/>
      <c r="TDU57" s="218"/>
      <c r="TDV57" s="218"/>
      <c r="TDW57" s="218"/>
      <c r="TDX57" s="218"/>
      <c r="TDY57" s="218"/>
      <c r="TDZ57" s="218"/>
      <c r="TEA57" s="218"/>
      <c r="TEB57" s="218"/>
      <c r="TEC57" s="218"/>
      <c r="TED57" s="218"/>
      <c r="TEE57" s="218"/>
      <c r="TEF57" s="218"/>
      <c r="TEG57" s="218"/>
      <c r="TEH57" s="218"/>
      <c r="TEI57" s="218"/>
      <c r="TEJ57" s="218"/>
      <c r="TEK57" s="218"/>
      <c r="TEL57" s="218"/>
      <c r="TEM57" s="218"/>
      <c r="TEN57" s="218"/>
      <c r="TEO57" s="218"/>
      <c r="TEP57" s="218"/>
      <c r="TEQ57" s="218"/>
      <c r="TER57" s="218"/>
      <c r="TES57" s="218"/>
      <c r="TET57" s="218"/>
      <c r="TEU57" s="218"/>
      <c r="TEV57" s="218"/>
      <c r="TEW57" s="218"/>
      <c r="TEX57" s="218"/>
      <c r="TEY57" s="218"/>
      <c r="TEZ57" s="218"/>
      <c r="TFA57" s="218"/>
      <c r="TFB57" s="218"/>
      <c r="TFC57" s="218"/>
      <c r="TFD57" s="218"/>
      <c r="TFE57" s="218"/>
      <c r="TFF57" s="218"/>
      <c r="TFG57" s="218"/>
      <c r="TFH57" s="218"/>
      <c r="TFI57" s="218"/>
      <c r="TFJ57" s="218"/>
      <c r="TFK57" s="218"/>
      <c r="TFL57" s="218"/>
      <c r="TFM57" s="218"/>
      <c r="TFN57" s="218"/>
      <c r="TFO57" s="218"/>
      <c r="TFP57" s="218"/>
      <c r="TFQ57" s="218"/>
      <c r="TFR57" s="218"/>
      <c r="TFS57" s="218"/>
      <c r="TFT57" s="218"/>
      <c r="TFU57" s="218"/>
      <c r="TFV57" s="218"/>
      <c r="TFW57" s="218"/>
      <c r="TFX57" s="218"/>
      <c r="TFY57" s="218"/>
      <c r="TFZ57" s="218"/>
      <c r="TGA57" s="218"/>
      <c r="TGB57" s="218"/>
      <c r="TGC57" s="218"/>
      <c r="TGD57" s="218"/>
      <c r="TGE57" s="218"/>
      <c r="TGF57" s="218"/>
      <c r="TGG57" s="218"/>
      <c r="TGH57" s="218"/>
      <c r="TGI57" s="218"/>
      <c r="TGJ57" s="218"/>
      <c r="TGK57" s="218"/>
      <c r="TGL57" s="218"/>
      <c r="TGM57" s="218"/>
      <c r="TGN57" s="218"/>
      <c r="TGO57" s="218"/>
      <c r="TGP57" s="218"/>
      <c r="TGQ57" s="218"/>
      <c r="TGR57" s="218"/>
      <c r="TGS57" s="218"/>
      <c r="TGT57" s="218"/>
      <c r="TGU57" s="218"/>
      <c r="TGV57" s="218"/>
      <c r="TGW57" s="218"/>
      <c r="TGX57" s="218"/>
      <c r="TGY57" s="218"/>
      <c r="TGZ57" s="218"/>
      <c r="THA57" s="218"/>
      <c r="THB57" s="218"/>
      <c r="THC57" s="218"/>
      <c r="THD57" s="218"/>
      <c r="THE57" s="218"/>
      <c r="THF57" s="218"/>
      <c r="THG57" s="218"/>
      <c r="THH57" s="218"/>
      <c r="THI57" s="218"/>
      <c r="THJ57" s="218"/>
      <c r="THK57" s="218"/>
      <c r="THL57" s="218"/>
      <c r="THM57" s="218"/>
      <c r="THN57" s="218"/>
      <c r="THO57" s="218"/>
      <c r="THP57" s="218"/>
      <c r="THQ57" s="218"/>
      <c r="THR57" s="218"/>
      <c r="THS57" s="218"/>
      <c r="THT57" s="218"/>
      <c r="THU57" s="218"/>
      <c r="THV57" s="218"/>
      <c r="THW57" s="218"/>
      <c r="THX57" s="218"/>
      <c r="THY57" s="218"/>
      <c r="THZ57" s="218"/>
      <c r="TIA57" s="218"/>
      <c r="TIB57" s="218"/>
      <c r="TIC57" s="218"/>
      <c r="TID57" s="218"/>
      <c r="TIE57" s="218"/>
      <c r="TIF57" s="218"/>
      <c r="TIG57" s="218"/>
      <c r="TIH57" s="218"/>
      <c r="TII57" s="218"/>
      <c r="TIJ57" s="218"/>
      <c r="TIK57" s="218"/>
      <c r="TIL57" s="218"/>
      <c r="TIM57" s="218"/>
      <c r="TIN57" s="218"/>
      <c r="TIO57" s="218"/>
      <c r="TIP57" s="218"/>
      <c r="TIQ57" s="218"/>
      <c r="TIR57" s="218"/>
      <c r="TIS57" s="218"/>
      <c r="TIT57" s="218"/>
      <c r="TIU57" s="218"/>
      <c r="TIV57" s="218"/>
      <c r="TIW57" s="218"/>
      <c r="TIX57" s="218"/>
      <c r="TIY57" s="218"/>
      <c r="TIZ57" s="218"/>
      <c r="TJA57" s="218"/>
      <c r="TJB57" s="218"/>
      <c r="TJC57" s="218"/>
      <c r="TJD57" s="218"/>
      <c r="TJE57" s="218"/>
      <c r="TJF57" s="218"/>
      <c r="TJG57" s="218"/>
      <c r="TJH57" s="218"/>
      <c r="TJI57" s="218"/>
      <c r="TJJ57" s="218"/>
      <c r="TJK57" s="218"/>
      <c r="TJL57" s="218"/>
      <c r="TJM57" s="218"/>
      <c r="TJN57" s="218"/>
      <c r="TJO57" s="218"/>
      <c r="TJP57" s="218"/>
      <c r="TJQ57" s="218"/>
      <c r="TJR57" s="218"/>
      <c r="TJS57" s="218"/>
      <c r="TJT57" s="218"/>
      <c r="TJU57" s="218"/>
      <c r="TJV57" s="218"/>
      <c r="TJW57" s="218"/>
      <c r="TJX57" s="218"/>
      <c r="TJY57" s="218"/>
      <c r="TJZ57" s="218"/>
      <c r="TKA57" s="218"/>
      <c r="TKB57" s="218"/>
      <c r="TKC57" s="218"/>
      <c r="TKD57" s="218"/>
      <c r="TKE57" s="218"/>
      <c r="TKF57" s="218"/>
      <c r="TKG57" s="218"/>
      <c r="TKH57" s="218"/>
      <c r="TKI57" s="218"/>
      <c r="TKJ57" s="218"/>
      <c r="TKK57" s="218"/>
      <c r="TKL57" s="218"/>
      <c r="TKM57" s="218"/>
      <c r="TKN57" s="218"/>
      <c r="TKO57" s="218"/>
      <c r="TKP57" s="218"/>
      <c r="TKQ57" s="218"/>
      <c r="TKR57" s="218"/>
      <c r="TKS57" s="218"/>
      <c r="TKT57" s="218"/>
      <c r="TKU57" s="218"/>
      <c r="TKV57" s="218"/>
      <c r="TKW57" s="218"/>
      <c r="TKX57" s="218"/>
      <c r="TKY57" s="218"/>
      <c r="TKZ57" s="218"/>
      <c r="TLA57" s="218"/>
      <c r="TLB57" s="218"/>
      <c r="TLC57" s="218"/>
      <c r="TLD57" s="218"/>
      <c r="TLE57" s="218"/>
      <c r="TLF57" s="218"/>
      <c r="TLG57" s="218"/>
      <c r="TLH57" s="218"/>
      <c r="TLI57" s="218"/>
      <c r="TLJ57" s="218"/>
      <c r="TLK57" s="218"/>
      <c r="TLL57" s="218"/>
      <c r="TLM57" s="218"/>
      <c r="TLN57" s="218"/>
      <c r="TLO57" s="218"/>
      <c r="TLP57" s="218"/>
      <c r="TLQ57" s="218"/>
      <c r="TLR57" s="218"/>
      <c r="TLS57" s="218"/>
      <c r="TLT57" s="218"/>
      <c r="TLU57" s="218"/>
      <c r="TLV57" s="218"/>
      <c r="TLW57" s="218"/>
      <c r="TLX57" s="218"/>
      <c r="TLY57" s="218"/>
      <c r="TLZ57" s="218"/>
      <c r="TMA57" s="218"/>
      <c r="TMB57" s="218"/>
      <c r="TMC57" s="218"/>
      <c r="TMD57" s="218"/>
      <c r="TME57" s="218"/>
      <c r="TMF57" s="218"/>
      <c r="TMG57" s="218"/>
      <c r="TMH57" s="218"/>
      <c r="TMI57" s="218"/>
      <c r="TMJ57" s="218"/>
      <c r="TMK57" s="218"/>
      <c r="TML57" s="218"/>
      <c r="TMM57" s="218"/>
      <c r="TMN57" s="218"/>
      <c r="TMO57" s="218"/>
      <c r="TMP57" s="218"/>
      <c r="TMQ57" s="218"/>
      <c r="TMR57" s="218"/>
      <c r="TMS57" s="218"/>
      <c r="TMT57" s="218"/>
      <c r="TMU57" s="218"/>
      <c r="TMV57" s="218"/>
      <c r="TMW57" s="218"/>
      <c r="TMX57" s="218"/>
      <c r="TMY57" s="218"/>
      <c r="TMZ57" s="218"/>
      <c r="TNA57" s="218"/>
      <c r="TNB57" s="218"/>
      <c r="TNC57" s="218"/>
      <c r="TND57" s="218"/>
      <c r="TNE57" s="218"/>
      <c r="TNF57" s="218"/>
      <c r="TNG57" s="218"/>
      <c r="TNH57" s="218"/>
      <c r="TNI57" s="218"/>
      <c r="TNJ57" s="218"/>
      <c r="TNK57" s="218"/>
      <c r="TNL57" s="218"/>
      <c r="TNM57" s="218"/>
      <c r="TNN57" s="218"/>
      <c r="TNO57" s="218"/>
      <c r="TNP57" s="218"/>
      <c r="TNQ57" s="218"/>
      <c r="TNR57" s="218"/>
      <c r="TNS57" s="218"/>
      <c r="TNT57" s="218"/>
      <c r="TNU57" s="218"/>
      <c r="TNV57" s="218"/>
      <c r="TNW57" s="218"/>
      <c r="TNX57" s="218"/>
      <c r="TNY57" s="218"/>
      <c r="TNZ57" s="218"/>
      <c r="TOA57" s="218"/>
      <c r="TOB57" s="218"/>
      <c r="TOC57" s="218"/>
      <c r="TOD57" s="218"/>
      <c r="TOE57" s="218"/>
      <c r="TOF57" s="218"/>
      <c r="TOG57" s="218"/>
      <c r="TOH57" s="218"/>
      <c r="TOI57" s="218"/>
      <c r="TOJ57" s="218"/>
      <c r="TOK57" s="218"/>
      <c r="TOL57" s="218"/>
      <c r="TOM57" s="218"/>
      <c r="TON57" s="218"/>
      <c r="TOO57" s="218"/>
      <c r="TOP57" s="218"/>
      <c r="TOQ57" s="218"/>
      <c r="TOR57" s="218"/>
      <c r="TOS57" s="218"/>
      <c r="TOT57" s="218"/>
      <c r="TOU57" s="218"/>
      <c r="TOV57" s="218"/>
      <c r="TOW57" s="218"/>
      <c r="TOX57" s="218"/>
      <c r="TOY57" s="218"/>
      <c r="TOZ57" s="218"/>
      <c r="TPA57" s="218"/>
      <c r="TPB57" s="218"/>
      <c r="TPC57" s="218"/>
      <c r="TPD57" s="218"/>
      <c r="TPE57" s="218"/>
      <c r="TPF57" s="218"/>
      <c r="TPG57" s="218"/>
      <c r="TPH57" s="218"/>
      <c r="TPI57" s="218"/>
      <c r="TPJ57" s="218"/>
      <c r="TPK57" s="218"/>
      <c r="TPL57" s="218"/>
      <c r="TPM57" s="218"/>
      <c r="TPN57" s="218"/>
      <c r="TPO57" s="218"/>
      <c r="TPP57" s="218"/>
      <c r="TPQ57" s="218"/>
      <c r="TPR57" s="218"/>
      <c r="TPS57" s="218"/>
      <c r="TPT57" s="218"/>
      <c r="TPU57" s="218"/>
      <c r="TPV57" s="218"/>
      <c r="TPW57" s="218"/>
      <c r="TPX57" s="218"/>
      <c r="TPY57" s="218"/>
      <c r="TPZ57" s="218"/>
      <c r="TQA57" s="218"/>
      <c r="TQB57" s="218"/>
      <c r="TQC57" s="218"/>
      <c r="TQD57" s="218"/>
      <c r="TQE57" s="218"/>
      <c r="TQF57" s="218"/>
      <c r="TQG57" s="218"/>
      <c r="TQH57" s="218"/>
      <c r="TQI57" s="218"/>
      <c r="TQJ57" s="218"/>
      <c r="TQK57" s="218"/>
      <c r="TQL57" s="218"/>
      <c r="TQM57" s="218"/>
      <c r="TQN57" s="218"/>
      <c r="TQO57" s="218"/>
      <c r="TQP57" s="218"/>
      <c r="TQQ57" s="218"/>
      <c r="TQR57" s="218"/>
      <c r="TQS57" s="218"/>
      <c r="TQT57" s="218"/>
      <c r="TQU57" s="218"/>
      <c r="TQV57" s="218"/>
      <c r="TQW57" s="218"/>
      <c r="TQX57" s="218"/>
      <c r="TQY57" s="218"/>
      <c r="TQZ57" s="218"/>
      <c r="TRA57" s="218"/>
      <c r="TRB57" s="218"/>
      <c r="TRC57" s="218"/>
      <c r="TRD57" s="218"/>
      <c r="TRE57" s="218"/>
      <c r="TRF57" s="218"/>
      <c r="TRG57" s="218"/>
      <c r="TRH57" s="218"/>
      <c r="TRI57" s="218"/>
      <c r="TRJ57" s="218"/>
      <c r="TRK57" s="218"/>
      <c r="TRL57" s="218"/>
      <c r="TRM57" s="218"/>
      <c r="TRN57" s="218"/>
      <c r="TRO57" s="218"/>
      <c r="TRP57" s="218"/>
      <c r="TRQ57" s="218"/>
      <c r="TRR57" s="218"/>
      <c r="TRS57" s="218"/>
      <c r="TRT57" s="218"/>
      <c r="TRU57" s="218"/>
      <c r="TRV57" s="218"/>
      <c r="TRW57" s="218"/>
      <c r="TRX57" s="218"/>
      <c r="TRY57" s="218"/>
      <c r="TRZ57" s="218"/>
      <c r="TSA57" s="218"/>
      <c r="TSB57" s="218"/>
      <c r="TSC57" s="218"/>
      <c r="TSD57" s="218"/>
      <c r="TSE57" s="218"/>
      <c r="TSF57" s="218"/>
      <c r="TSG57" s="218"/>
      <c r="TSH57" s="218"/>
      <c r="TSI57" s="218"/>
      <c r="TSJ57" s="218"/>
      <c r="TSK57" s="218"/>
      <c r="TSL57" s="218"/>
      <c r="TSM57" s="218"/>
      <c r="TSN57" s="218"/>
      <c r="TSO57" s="218"/>
      <c r="TSP57" s="218"/>
      <c r="TSQ57" s="218"/>
      <c r="TSR57" s="218"/>
      <c r="TSS57" s="218"/>
      <c r="TST57" s="218"/>
      <c r="TSU57" s="218"/>
      <c r="TSV57" s="218"/>
      <c r="TSW57" s="218"/>
      <c r="TSX57" s="218"/>
      <c r="TSY57" s="218"/>
      <c r="TSZ57" s="218"/>
      <c r="TTA57" s="218"/>
      <c r="TTB57" s="218"/>
      <c r="TTC57" s="218"/>
      <c r="TTD57" s="218"/>
      <c r="TTE57" s="218"/>
      <c r="TTF57" s="218"/>
      <c r="TTG57" s="218"/>
      <c r="TTH57" s="218"/>
      <c r="TTI57" s="218"/>
      <c r="TTJ57" s="218"/>
      <c r="TTK57" s="218"/>
      <c r="TTL57" s="218"/>
      <c r="TTM57" s="218"/>
      <c r="TTN57" s="218"/>
      <c r="TTO57" s="218"/>
      <c r="TTP57" s="218"/>
      <c r="TTQ57" s="218"/>
      <c r="TTR57" s="218"/>
      <c r="TTS57" s="218"/>
      <c r="TTT57" s="218"/>
      <c r="TTU57" s="218"/>
      <c r="TTV57" s="218"/>
      <c r="TTW57" s="218"/>
      <c r="TTX57" s="218"/>
      <c r="TTY57" s="218"/>
      <c r="TTZ57" s="218"/>
      <c r="TUA57" s="218"/>
      <c r="TUB57" s="218"/>
      <c r="TUC57" s="218"/>
      <c r="TUD57" s="218"/>
      <c r="TUE57" s="218"/>
      <c r="TUF57" s="218"/>
      <c r="TUG57" s="218"/>
      <c r="TUH57" s="218"/>
      <c r="TUI57" s="218"/>
      <c r="TUJ57" s="218"/>
      <c r="TUK57" s="218"/>
      <c r="TUL57" s="218"/>
      <c r="TUM57" s="218"/>
      <c r="TUN57" s="218"/>
      <c r="TUO57" s="218"/>
      <c r="TUP57" s="218"/>
      <c r="TUQ57" s="218"/>
      <c r="TUR57" s="218"/>
      <c r="TUS57" s="218"/>
      <c r="TUT57" s="218"/>
      <c r="TUU57" s="218"/>
      <c r="TUV57" s="218"/>
      <c r="TUW57" s="218"/>
      <c r="TUX57" s="218"/>
      <c r="TUY57" s="218"/>
      <c r="TUZ57" s="218"/>
      <c r="TVA57" s="218"/>
      <c r="TVB57" s="218"/>
      <c r="TVC57" s="218"/>
      <c r="TVD57" s="218"/>
      <c r="TVE57" s="218"/>
      <c r="TVF57" s="218"/>
      <c r="TVG57" s="218"/>
      <c r="TVH57" s="218"/>
      <c r="TVI57" s="218"/>
      <c r="TVJ57" s="218"/>
      <c r="TVK57" s="218"/>
      <c r="TVL57" s="218"/>
      <c r="TVM57" s="218"/>
      <c r="TVN57" s="218"/>
      <c r="TVO57" s="218"/>
      <c r="TVP57" s="218"/>
      <c r="TVQ57" s="218"/>
      <c r="TVR57" s="218"/>
      <c r="TVS57" s="218"/>
      <c r="TVT57" s="218"/>
      <c r="TVU57" s="218"/>
      <c r="TVV57" s="218"/>
      <c r="TVW57" s="218"/>
      <c r="TVX57" s="218"/>
      <c r="TVY57" s="218"/>
      <c r="TVZ57" s="218"/>
      <c r="TWA57" s="218"/>
      <c r="TWB57" s="218"/>
      <c r="TWC57" s="218"/>
      <c r="TWD57" s="218"/>
      <c r="TWE57" s="218"/>
      <c r="TWF57" s="218"/>
      <c r="TWG57" s="218"/>
      <c r="TWH57" s="218"/>
      <c r="TWI57" s="218"/>
      <c r="TWJ57" s="218"/>
      <c r="TWK57" s="218"/>
      <c r="TWL57" s="218"/>
      <c r="TWM57" s="218"/>
      <c r="TWN57" s="218"/>
      <c r="TWO57" s="218"/>
      <c r="TWP57" s="218"/>
      <c r="TWQ57" s="218"/>
      <c r="TWR57" s="218"/>
      <c r="TWS57" s="218"/>
      <c r="TWT57" s="218"/>
      <c r="TWU57" s="218"/>
      <c r="TWV57" s="218"/>
      <c r="TWW57" s="218"/>
      <c r="TWX57" s="218"/>
      <c r="TWY57" s="218"/>
      <c r="TWZ57" s="218"/>
      <c r="TXA57" s="218"/>
      <c r="TXB57" s="218"/>
      <c r="TXC57" s="218"/>
      <c r="TXD57" s="218"/>
      <c r="TXE57" s="218"/>
      <c r="TXF57" s="218"/>
      <c r="TXG57" s="218"/>
      <c r="TXH57" s="218"/>
      <c r="TXI57" s="218"/>
      <c r="TXJ57" s="218"/>
      <c r="TXK57" s="218"/>
      <c r="TXL57" s="218"/>
      <c r="TXM57" s="218"/>
      <c r="TXN57" s="218"/>
      <c r="TXO57" s="218"/>
      <c r="TXP57" s="218"/>
      <c r="TXQ57" s="218"/>
      <c r="TXR57" s="218"/>
      <c r="TXS57" s="218"/>
      <c r="TXT57" s="218"/>
      <c r="TXU57" s="218"/>
      <c r="TXV57" s="218"/>
      <c r="TXW57" s="218"/>
      <c r="TXX57" s="218"/>
      <c r="TXY57" s="218"/>
      <c r="TXZ57" s="218"/>
      <c r="TYA57" s="218"/>
      <c r="TYB57" s="218"/>
      <c r="TYC57" s="218"/>
      <c r="TYD57" s="218"/>
      <c r="TYE57" s="218"/>
      <c r="TYF57" s="218"/>
      <c r="TYG57" s="218"/>
      <c r="TYH57" s="218"/>
      <c r="TYI57" s="218"/>
      <c r="TYJ57" s="218"/>
      <c r="TYK57" s="218"/>
      <c r="TYL57" s="218"/>
      <c r="TYM57" s="218"/>
      <c r="TYN57" s="218"/>
      <c r="TYO57" s="218"/>
      <c r="TYP57" s="218"/>
      <c r="TYQ57" s="218"/>
      <c r="TYR57" s="218"/>
      <c r="TYS57" s="218"/>
      <c r="TYT57" s="218"/>
      <c r="TYU57" s="218"/>
      <c r="TYV57" s="218"/>
      <c r="TYW57" s="218"/>
      <c r="TYX57" s="218"/>
      <c r="TYY57" s="218"/>
      <c r="TYZ57" s="218"/>
      <c r="TZA57" s="218"/>
      <c r="TZB57" s="218"/>
      <c r="TZC57" s="218"/>
      <c r="TZD57" s="218"/>
      <c r="TZE57" s="218"/>
      <c r="TZF57" s="218"/>
      <c r="TZG57" s="218"/>
      <c r="TZH57" s="218"/>
      <c r="TZI57" s="218"/>
      <c r="TZJ57" s="218"/>
      <c r="TZK57" s="218"/>
      <c r="TZL57" s="218"/>
      <c r="TZM57" s="218"/>
      <c r="TZN57" s="218"/>
      <c r="TZO57" s="218"/>
      <c r="TZP57" s="218"/>
      <c r="TZQ57" s="218"/>
      <c r="TZR57" s="218"/>
      <c r="TZS57" s="218"/>
      <c r="TZT57" s="218"/>
      <c r="TZU57" s="218"/>
      <c r="TZV57" s="218"/>
      <c r="TZW57" s="218"/>
      <c r="TZX57" s="218"/>
      <c r="TZY57" s="218"/>
      <c r="TZZ57" s="218"/>
      <c r="UAA57" s="218"/>
      <c r="UAB57" s="218"/>
      <c r="UAC57" s="218"/>
      <c r="UAD57" s="218"/>
      <c r="UAE57" s="218"/>
      <c r="UAF57" s="218"/>
      <c r="UAG57" s="218"/>
      <c r="UAH57" s="218"/>
      <c r="UAI57" s="218"/>
      <c r="UAJ57" s="218"/>
      <c r="UAK57" s="218"/>
      <c r="UAL57" s="218"/>
      <c r="UAM57" s="218"/>
      <c r="UAN57" s="218"/>
      <c r="UAO57" s="218"/>
      <c r="UAP57" s="218"/>
      <c r="UAQ57" s="218"/>
      <c r="UAR57" s="218"/>
      <c r="UAS57" s="218"/>
      <c r="UAT57" s="218"/>
      <c r="UAU57" s="218"/>
      <c r="UAV57" s="218"/>
      <c r="UAW57" s="218"/>
      <c r="UAX57" s="218"/>
      <c r="UAY57" s="218"/>
      <c r="UAZ57" s="218"/>
      <c r="UBA57" s="218"/>
      <c r="UBB57" s="218"/>
      <c r="UBC57" s="218"/>
      <c r="UBD57" s="218"/>
      <c r="UBE57" s="218"/>
      <c r="UBF57" s="218"/>
      <c r="UBG57" s="218"/>
      <c r="UBH57" s="218"/>
      <c r="UBI57" s="218"/>
      <c r="UBJ57" s="218"/>
      <c r="UBK57" s="218"/>
      <c r="UBL57" s="218"/>
      <c r="UBM57" s="218"/>
      <c r="UBN57" s="218"/>
      <c r="UBO57" s="218"/>
      <c r="UBP57" s="218"/>
      <c r="UBQ57" s="218"/>
      <c r="UBR57" s="218"/>
      <c r="UBS57" s="218"/>
      <c r="UBT57" s="218"/>
      <c r="UBU57" s="218"/>
      <c r="UBV57" s="218"/>
      <c r="UBW57" s="218"/>
      <c r="UBX57" s="218"/>
      <c r="UBY57" s="218"/>
      <c r="UBZ57" s="218"/>
      <c r="UCA57" s="218"/>
      <c r="UCB57" s="218"/>
      <c r="UCC57" s="218"/>
      <c r="UCD57" s="218"/>
      <c r="UCE57" s="218"/>
      <c r="UCF57" s="218"/>
      <c r="UCG57" s="218"/>
      <c r="UCH57" s="218"/>
      <c r="UCI57" s="218"/>
      <c r="UCJ57" s="218"/>
      <c r="UCK57" s="218"/>
      <c r="UCL57" s="218"/>
      <c r="UCM57" s="218"/>
      <c r="UCN57" s="218"/>
      <c r="UCO57" s="218"/>
      <c r="UCP57" s="218"/>
      <c r="UCQ57" s="218"/>
      <c r="UCR57" s="218"/>
      <c r="UCS57" s="218"/>
      <c r="UCT57" s="218"/>
      <c r="UCU57" s="218"/>
      <c r="UCV57" s="218"/>
      <c r="UCW57" s="218"/>
      <c r="UCX57" s="218"/>
      <c r="UCY57" s="218"/>
      <c r="UCZ57" s="218"/>
      <c r="UDA57" s="218"/>
      <c r="UDB57" s="218"/>
      <c r="UDC57" s="218"/>
      <c r="UDD57" s="218"/>
      <c r="UDE57" s="218"/>
      <c r="UDF57" s="218"/>
      <c r="UDG57" s="218"/>
      <c r="UDH57" s="218"/>
      <c r="UDI57" s="218"/>
      <c r="UDJ57" s="218"/>
      <c r="UDK57" s="218"/>
      <c r="UDL57" s="218"/>
      <c r="UDM57" s="218"/>
      <c r="UDN57" s="218"/>
      <c r="UDO57" s="218"/>
      <c r="UDP57" s="218"/>
      <c r="UDQ57" s="218"/>
      <c r="UDR57" s="218"/>
      <c r="UDS57" s="218"/>
      <c r="UDT57" s="218"/>
      <c r="UDU57" s="218"/>
      <c r="UDV57" s="218"/>
      <c r="UDW57" s="218"/>
      <c r="UDX57" s="218"/>
      <c r="UDY57" s="218"/>
      <c r="UDZ57" s="218"/>
      <c r="UEA57" s="218"/>
      <c r="UEB57" s="218"/>
      <c r="UEC57" s="218"/>
      <c r="UED57" s="218"/>
      <c r="UEE57" s="218"/>
      <c r="UEF57" s="218"/>
      <c r="UEG57" s="218"/>
      <c r="UEH57" s="218"/>
      <c r="UEI57" s="218"/>
      <c r="UEJ57" s="218"/>
      <c r="UEK57" s="218"/>
      <c r="UEL57" s="218"/>
      <c r="UEM57" s="218"/>
      <c r="UEN57" s="218"/>
      <c r="UEO57" s="218"/>
      <c r="UEP57" s="218"/>
      <c r="UEQ57" s="218"/>
      <c r="UER57" s="218"/>
      <c r="UES57" s="218"/>
      <c r="UET57" s="218"/>
      <c r="UEU57" s="218"/>
      <c r="UEV57" s="218"/>
      <c r="UEW57" s="218"/>
      <c r="UEX57" s="218"/>
      <c r="UEY57" s="218"/>
      <c r="UEZ57" s="218"/>
      <c r="UFA57" s="218"/>
      <c r="UFB57" s="218"/>
      <c r="UFC57" s="218"/>
      <c r="UFD57" s="218"/>
      <c r="UFE57" s="218"/>
      <c r="UFF57" s="218"/>
      <c r="UFG57" s="218"/>
      <c r="UFH57" s="218"/>
      <c r="UFI57" s="218"/>
      <c r="UFJ57" s="218"/>
      <c r="UFK57" s="218"/>
      <c r="UFL57" s="218"/>
      <c r="UFM57" s="218"/>
      <c r="UFN57" s="218"/>
      <c r="UFO57" s="218"/>
      <c r="UFP57" s="218"/>
      <c r="UFQ57" s="218"/>
      <c r="UFR57" s="218"/>
      <c r="UFS57" s="218"/>
      <c r="UFT57" s="218"/>
      <c r="UFU57" s="218"/>
      <c r="UFV57" s="218"/>
      <c r="UFW57" s="218"/>
      <c r="UFX57" s="218"/>
      <c r="UFY57" s="218"/>
      <c r="UFZ57" s="218"/>
      <c r="UGA57" s="218"/>
      <c r="UGB57" s="218"/>
      <c r="UGC57" s="218"/>
      <c r="UGD57" s="218"/>
      <c r="UGE57" s="218"/>
      <c r="UGF57" s="218"/>
      <c r="UGG57" s="218"/>
      <c r="UGH57" s="218"/>
      <c r="UGI57" s="218"/>
      <c r="UGJ57" s="218"/>
      <c r="UGK57" s="218"/>
      <c r="UGL57" s="218"/>
      <c r="UGM57" s="218"/>
      <c r="UGN57" s="218"/>
      <c r="UGO57" s="218"/>
      <c r="UGP57" s="218"/>
      <c r="UGQ57" s="218"/>
      <c r="UGR57" s="218"/>
      <c r="UGS57" s="218"/>
      <c r="UGT57" s="218"/>
      <c r="UGU57" s="218"/>
      <c r="UGV57" s="218"/>
      <c r="UGW57" s="218"/>
      <c r="UGX57" s="218"/>
      <c r="UGY57" s="218"/>
      <c r="UGZ57" s="218"/>
      <c r="UHA57" s="218"/>
      <c r="UHB57" s="218"/>
      <c r="UHC57" s="218"/>
      <c r="UHD57" s="218"/>
      <c r="UHE57" s="218"/>
      <c r="UHF57" s="218"/>
      <c r="UHG57" s="218"/>
      <c r="UHH57" s="218"/>
      <c r="UHI57" s="218"/>
      <c r="UHJ57" s="218"/>
      <c r="UHK57" s="218"/>
      <c r="UHL57" s="218"/>
      <c r="UHM57" s="218"/>
      <c r="UHN57" s="218"/>
      <c r="UHO57" s="218"/>
      <c r="UHP57" s="218"/>
      <c r="UHQ57" s="218"/>
      <c r="UHR57" s="218"/>
      <c r="UHS57" s="218"/>
      <c r="UHT57" s="218"/>
      <c r="UHU57" s="218"/>
      <c r="UHV57" s="218"/>
      <c r="UHW57" s="218"/>
      <c r="UHX57" s="218"/>
      <c r="UHY57" s="218"/>
      <c r="UHZ57" s="218"/>
      <c r="UIA57" s="218"/>
      <c r="UIB57" s="218"/>
      <c r="UIC57" s="218"/>
      <c r="UID57" s="218"/>
      <c r="UIE57" s="218"/>
      <c r="UIF57" s="218"/>
      <c r="UIG57" s="218"/>
      <c r="UIH57" s="218"/>
      <c r="UII57" s="218"/>
      <c r="UIJ57" s="218"/>
      <c r="UIK57" s="218"/>
      <c r="UIL57" s="218"/>
      <c r="UIM57" s="218"/>
      <c r="UIN57" s="218"/>
      <c r="UIO57" s="218"/>
      <c r="UIP57" s="218"/>
      <c r="UIQ57" s="218"/>
      <c r="UIR57" s="218"/>
      <c r="UIS57" s="218"/>
      <c r="UIT57" s="218"/>
      <c r="UIU57" s="218"/>
      <c r="UIV57" s="218"/>
      <c r="UIW57" s="218"/>
      <c r="UIX57" s="218"/>
      <c r="UIY57" s="218"/>
      <c r="UIZ57" s="218"/>
      <c r="UJA57" s="218"/>
      <c r="UJB57" s="218"/>
      <c r="UJC57" s="218"/>
      <c r="UJD57" s="218"/>
      <c r="UJE57" s="218"/>
      <c r="UJF57" s="218"/>
      <c r="UJG57" s="218"/>
      <c r="UJH57" s="218"/>
      <c r="UJI57" s="218"/>
      <c r="UJJ57" s="218"/>
      <c r="UJK57" s="218"/>
      <c r="UJL57" s="218"/>
      <c r="UJM57" s="218"/>
      <c r="UJN57" s="218"/>
      <c r="UJO57" s="218"/>
      <c r="UJP57" s="218"/>
      <c r="UJQ57" s="218"/>
      <c r="UJR57" s="218"/>
      <c r="UJS57" s="218"/>
      <c r="UJT57" s="218"/>
      <c r="UJU57" s="218"/>
      <c r="UJV57" s="218"/>
      <c r="UJW57" s="218"/>
      <c r="UJX57" s="218"/>
      <c r="UJY57" s="218"/>
      <c r="UJZ57" s="218"/>
      <c r="UKA57" s="218"/>
      <c r="UKB57" s="218"/>
      <c r="UKC57" s="218"/>
      <c r="UKD57" s="218"/>
      <c r="UKE57" s="218"/>
      <c r="UKF57" s="218"/>
      <c r="UKG57" s="218"/>
      <c r="UKH57" s="218"/>
      <c r="UKI57" s="218"/>
      <c r="UKJ57" s="218"/>
      <c r="UKK57" s="218"/>
      <c r="UKL57" s="218"/>
      <c r="UKM57" s="218"/>
      <c r="UKN57" s="218"/>
      <c r="UKO57" s="218"/>
      <c r="UKP57" s="218"/>
      <c r="UKQ57" s="218"/>
      <c r="UKR57" s="218"/>
      <c r="UKS57" s="218"/>
      <c r="UKT57" s="218"/>
      <c r="UKU57" s="218"/>
      <c r="UKV57" s="218"/>
      <c r="UKW57" s="218"/>
      <c r="UKX57" s="218"/>
      <c r="UKY57" s="218"/>
      <c r="UKZ57" s="218"/>
      <c r="ULA57" s="218"/>
      <c r="ULB57" s="218"/>
      <c r="ULC57" s="218"/>
      <c r="ULD57" s="218"/>
      <c r="ULE57" s="218"/>
      <c r="ULF57" s="218"/>
      <c r="ULG57" s="218"/>
      <c r="ULH57" s="218"/>
      <c r="ULI57" s="218"/>
      <c r="ULJ57" s="218"/>
      <c r="ULK57" s="218"/>
      <c r="ULL57" s="218"/>
      <c r="ULM57" s="218"/>
      <c r="ULN57" s="218"/>
      <c r="ULO57" s="218"/>
      <c r="ULP57" s="218"/>
      <c r="ULQ57" s="218"/>
      <c r="ULR57" s="218"/>
      <c r="ULS57" s="218"/>
      <c r="ULT57" s="218"/>
      <c r="ULU57" s="218"/>
      <c r="ULV57" s="218"/>
      <c r="ULW57" s="218"/>
      <c r="ULX57" s="218"/>
      <c r="ULY57" s="218"/>
      <c r="ULZ57" s="218"/>
      <c r="UMA57" s="218"/>
      <c r="UMB57" s="218"/>
      <c r="UMC57" s="218"/>
      <c r="UMD57" s="218"/>
      <c r="UME57" s="218"/>
      <c r="UMF57" s="218"/>
      <c r="UMG57" s="218"/>
      <c r="UMH57" s="218"/>
      <c r="UMI57" s="218"/>
      <c r="UMJ57" s="218"/>
      <c r="UMK57" s="218"/>
      <c r="UML57" s="218"/>
      <c r="UMM57" s="218"/>
      <c r="UMN57" s="218"/>
      <c r="UMO57" s="218"/>
      <c r="UMP57" s="218"/>
      <c r="UMQ57" s="218"/>
      <c r="UMR57" s="218"/>
      <c r="UMS57" s="218"/>
      <c r="UMT57" s="218"/>
      <c r="UMU57" s="218"/>
      <c r="UMV57" s="218"/>
      <c r="UMW57" s="218"/>
      <c r="UMX57" s="218"/>
      <c r="UMY57" s="218"/>
      <c r="UMZ57" s="218"/>
      <c r="UNA57" s="218"/>
      <c r="UNB57" s="218"/>
      <c r="UNC57" s="218"/>
      <c r="UND57" s="218"/>
      <c r="UNE57" s="218"/>
      <c r="UNF57" s="218"/>
      <c r="UNG57" s="218"/>
      <c r="UNH57" s="218"/>
      <c r="UNI57" s="218"/>
      <c r="UNJ57" s="218"/>
      <c r="UNK57" s="218"/>
      <c r="UNL57" s="218"/>
      <c r="UNM57" s="218"/>
      <c r="UNN57" s="218"/>
      <c r="UNO57" s="218"/>
      <c r="UNP57" s="218"/>
      <c r="UNQ57" s="218"/>
      <c r="UNR57" s="218"/>
      <c r="UNS57" s="218"/>
      <c r="UNT57" s="218"/>
      <c r="UNU57" s="218"/>
      <c r="UNV57" s="218"/>
      <c r="UNW57" s="218"/>
      <c r="UNX57" s="218"/>
      <c r="UNY57" s="218"/>
      <c r="UNZ57" s="218"/>
      <c r="UOA57" s="218"/>
      <c r="UOB57" s="218"/>
      <c r="UOC57" s="218"/>
      <c r="UOD57" s="218"/>
      <c r="UOE57" s="218"/>
      <c r="UOF57" s="218"/>
      <c r="UOG57" s="218"/>
      <c r="UOH57" s="218"/>
      <c r="UOI57" s="218"/>
      <c r="UOJ57" s="218"/>
      <c r="UOK57" s="218"/>
      <c r="UOL57" s="218"/>
      <c r="UOM57" s="218"/>
      <c r="UON57" s="218"/>
      <c r="UOO57" s="218"/>
      <c r="UOP57" s="218"/>
      <c r="UOQ57" s="218"/>
      <c r="UOR57" s="218"/>
      <c r="UOS57" s="218"/>
      <c r="UOT57" s="218"/>
      <c r="UOU57" s="218"/>
      <c r="UOV57" s="218"/>
      <c r="UOW57" s="218"/>
      <c r="UOX57" s="218"/>
      <c r="UOY57" s="218"/>
      <c r="UOZ57" s="218"/>
      <c r="UPA57" s="218"/>
      <c r="UPB57" s="218"/>
      <c r="UPC57" s="218"/>
      <c r="UPD57" s="218"/>
      <c r="UPE57" s="218"/>
      <c r="UPF57" s="218"/>
      <c r="UPG57" s="218"/>
      <c r="UPH57" s="218"/>
      <c r="UPI57" s="218"/>
      <c r="UPJ57" s="218"/>
      <c r="UPK57" s="218"/>
      <c r="UPL57" s="218"/>
      <c r="UPM57" s="218"/>
      <c r="UPN57" s="218"/>
      <c r="UPO57" s="218"/>
      <c r="UPP57" s="218"/>
      <c r="UPQ57" s="218"/>
      <c r="UPR57" s="218"/>
      <c r="UPS57" s="218"/>
      <c r="UPT57" s="218"/>
      <c r="UPU57" s="218"/>
      <c r="UPV57" s="218"/>
      <c r="UPW57" s="218"/>
      <c r="UPX57" s="218"/>
      <c r="UPY57" s="218"/>
      <c r="UPZ57" s="218"/>
      <c r="UQA57" s="218"/>
      <c r="UQB57" s="218"/>
      <c r="UQC57" s="218"/>
      <c r="UQD57" s="218"/>
      <c r="UQE57" s="218"/>
      <c r="UQF57" s="218"/>
      <c r="UQG57" s="218"/>
      <c r="UQH57" s="218"/>
      <c r="UQI57" s="218"/>
      <c r="UQJ57" s="218"/>
      <c r="UQK57" s="218"/>
      <c r="UQL57" s="218"/>
      <c r="UQM57" s="218"/>
      <c r="UQN57" s="218"/>
      <c r="UQO57" s="218"/>
      <c r="UQP57" s="218"/>
      <c r="UQQ57" s="218"/>
      <c r="UQR57" s="218"/>
      <c r="UQS57" s="218"/>
      <c r="UQT57" s="218"/>
      <c r="UQU57" s="218"/>
      <c r="UQV57" s="218"/>
      <c r="UQW57" s="218"/>
      <c r="UQX57" s="218"/>
      <c r="UQY57" s="218"/>
      <c r="UQZ57" s="218"/>
      <c r="URA57" s="218"/>
      <c r="URB57" s="218"/>
      <c r="URC57" s="218"/>
      <c r="URD57" s="218"/>
      <c r="URE57" s="218"/>
      <c r="URF57" s="218"/>
      <c r="URG57" s="218"/>
      <c r="URH57" s="218"/>
      <c r="URI57" s="218"/>
      <c r="URJ57" s="218"/>
      <c r="URK57" s="218"/>
      <c r="URL57" s="218"/>
      <c r="URM57" s="218"/>
      <c r="URN57" s="218"/>
      <c r="URO57" s="218"/>
      <c r="URP57" s="218"/>
      <c r="URQ57" s="218"/>
      <c r="URR57" s="218"/>
      <c r="URS57" s="218"/>
      <c r="URT57" s="218"/>
      <c r="URU57" s="218"/>
      <c r="URV57" s="218"/>
      <c r="URW57" s="218"/>
      <c r="URX57" s="218"/>
      <c r="URY57" s="218"/>
      <c r="URZ57" s="218"/>
      <c r="USA57" s="218"/>
      <c r="USB57" s="218"/>
      <c r="USC57" s="218"/>
      <c r="USD57" s="218"/>
      <c r="USE57" s="218"/>
      <c r="USF57" s="218"/>
      <c r="USG57" s="218"/>
      <c r="USH57" s="218"/>
      <c r="USI57" s="218"/>
      <c r="USJ57" s="218"/>
      <c r="USK57" s="218"/>
      <c r="USL57" s="218"/>
      <c r="USM57" s="218"/>
      <c r="USN57" s="218"/>
      <c r="USO57" s="218"/>
      <c r="USP57" s="218"/>
      <c r="USQ57" s="218"/>
      <c r="USR57" s="218"/>
      <c r="USS57" s="218"/>
      <c r="UST57" s="218"/>
      <c r="USU57" s="218"/>
      <c r="USV57" s="218"/>
      <c r="USW57" s="218"/>
      <c r="USX57" s="218"/>
      <c r="USY57" s="218"/>
      <c r="USZ57" s="218"/>
      <c r="UTA57" s="218"/>
      <c r="UTB57" s="218"/>
      <c r="UTC57" s="218"/>
      <c r="UTD57" s="218"/>
      <c r="UTE57" s="218"/>
      <c r="UTF57" s="218"/>
      <c r="UTG57" s="218"/>
      <c r="UTH57" s="218"/>
      <c r="UTI57" s="218"/>
      <c r="UTJ57" s="218"/>
      <c r="UTK57" s="218"/>
      <c r="UTL57" s="218"/>
      <c r="UTM57" s="218"/>
      <c r="UTN57" s="218"/>
      <c r="UTO57" s="218"/>
      <c r="UTP57" s="218"/>
      <c r="UTQ57" s="218"/>
      <c r="UTR57" s="218"/>
      <c r="UTS57" s="218"/>
      <c r="UTT57" s="218"/>
      <c r="UTU57" s="218"/>
      <c r="UTV57" s="218"/>
      <c r="UTW57" s="218"/>
      <c r="UTX57" s="218"/>
      <c r="UTY57" s="218"/>
      <c r="UTZ57" s="218"/>
      <c r="UUA57" s="218"/>
      <c r="UUB57" s="218"/>
      <c r="UUC57" s="218"/>
      <c r="UUD57" s="218"/>
      <c r="UUE57" s="218"/>
      <c r="UUF57" s="218"/>
      <c r="UUG57" s="218"/>
      <c r="UUH57" s="218"/>
      <c r="UUI57" s="218"/>
      <c r="UUJ57" s="218"/>
      <c r="UUK57" s="218"/>
      <c r="UUL57" s="218"/>
      <c r="UUM57" s="218"/>
      <c r="UUN57" s="218"/>
      <c r="UUO57" s="218"/>
      <c r="UUP57" s="218"/>
      <c r="UUQ57" s="218"/>
      <c r="UUR57" s="218"/>
      <c r="UUS57" s="218"/>
      <c r="UUT57" s="218"/>
      <c r="UUU57" s="218"/>
      <c r="UUV57" s="218"/>
      <c r="UUW57" s="218"/>
      <c r="UUX57" s="218"/>
      <c r="UUY57" s="218"/>
      <c r="UUZ57" s="218"/>
      <c r="UVA57" s="218"/>
      <c r="UVB57" s="218"/>
      <c r="UVC57" s="218"/>
      <c r="UVD57" s="218"/>
      <c r="UVE57" s="218"/>
      <c r="UVF57" s="218"/>
      <c r="UVG57" s="218"/>
      <c r="UVH57" s="218"/>
      <c r="UVI57" s="218"/>
      <c r="UVJ57" s="218"/>
      <c r="UVK57" s="218"/>
      <c r="UVL57" s="218"/>
      <c r="UVM57" s="218"/>
      <c r="UVN57" s="218"/>
      <c r="UVO57" s="218"/>
      <c r="UVP57" s="218"/>
      <c r="UVQ57" s="218"/>
      <c r="UVR57" s="218"/>
      <c r="UVS57" s="218"/>
      <c r="UVT57" s="218"/>
      <c r="UVU57" s="218"/>
      <c r="UVV57" s="218"/>
      <c r="UVW57" s="218"/>
      <c r="UVX57" s="218"/>
      <c r="UVY57" s="218"/>
      <c r="UVZ57" s="218"/>
      <c r="UWA57" s="218"/>
      <c r="UWB57" s="218"/>
      <c r="UWC57" s="218"/>
      <c r="UWD57" s="218"/>
      <c r="UWE57" s="218"/>
      <c r="UWF57" s="218"/>
      <c r="UWG57" s="218"/>
      <c r="UWH57" s="218"/>
      <c r="UWI57" s="218"/>
      <c r="UWJ57" s="218"/>
      <c r="UWK57" s="218"/>
      <c r="UWL57" s="218"/>
      <c r="UWM57" s="218"/>
      <c r="UWN57" s="218"/>
      <c r="UWO57" s="218"/>
      <c r="UWP57" s="218"/>
      <c r="UWQ57" s="218"/>
      <c r="UWR57" s="218"/>
      <c r="UWS57" s="218"/>
      <c r="UWT57" s="218"/>
      <c r="UWU57" s="218"/>
      <c r="UWV57" s="218"/>
      <c r="UWW57" s="218"/>
      <c r="UWX57" s="218"/>
      <c r="UWY57" s="218"/>
      <c r="UWZ57" s="218"/>
      <c r="UXA57" s="218"/>
      <c r="UXB57" s="218"/>
      <c r="UXC57" s="218"/>
      <c r="UXD57" s="218"/>
      <c r="UXE57" s="218"/>
      <c r="UXF57" s="218"/>
      <c r="UXG57" s="218"/>
      <c r="UXH57" s="218"/>
      <c r="UXI57" s="218"/>
      <c r="UXJ57" s="218"/>
      <c r="UXK57" s="218"/>
      <c r="UXL57" s="218"/>
      <c r="UXM57" s="218"/>
      <c r="UXN57" s="218"/>
      <c r="UXO57" s="218"/>
      <c r="UXP57" s="218"/>
      <c r="UXQ57" s="218"/>
      <c r="UXR57" s="218"/>
      <c r="UXS57" s="218"/>
      <c r="UXT57" s="218"/>
      <c r="UXU57" s="218"/>
      <c r="UXV57" s="218"/>
      <c r="UXW57" s="218"/>
      <c r="UXX57" s="218"/>
      <c r="UXY57" s="218"/>
      <c r="UXZ57" s="218"/>
      <c r="UYA57" s="218"/>
      <c r="UYB57" s="218"/>
      <c r="UYC57" s="218"/>
      <c r="UYD57" s="218"/>
      <c r="UYE57" s="218"/>
      <c r="UYF57" s="218"/>
      <c r="UYG57" s="218"/>
      <c r="UYH57" s="218"/>
      <c r="UYI57" s="218"/>
      <c r="UYJ57" s="218"/>
      <c r="UYK57" s="218"/>
      <c r="UYL57" s="218"/>
      <c r="UYM57" s="218"/>
      <c r="UYN57" s="218"/>
      <c r="UYO57" s="218"/>
      <c r="UYP57" s="218"/>
      <c r="UYQ57" s="218"/>
      <c r="UYR57" s="218"/>
      <c r="UYS57" s="218"/>
      <c r="UYT57" s="218"/>
      <c r="UYU57" s="218"/>
      <c r="UYV57" s="218"/>
      <c r="UYW57" s="218"/>
      <c r="UYX57" s="218"/>
      <c r="UYY57" s="218"/>
      <c r="UYZ57" s="218"/>
      <c r="UZA57" s="218"/>
      <c r="UZB57" s="218"/>
      <c r="UZC57" s="218"/>
      <c r="UZD57" s="218"/>
      <c r="UZE57" s="218"/>
      <c r="UZF57" s="218"/>
      <c r="UZG57" s="218"/>
      <c r="UZH57" s="218"/>
      <c r="UZI57" s="218"/>
      <c r="UZJ57" s="218"/>
      <c r="UZK57" s="218"/>
      <c r="UZL57" s="218"/>
      <c r="UZM57" s="218"/>
      <c r="UZN57" s="218"/>
      <c r="UZO57" s="218"/>
      <c r="UZP57" s="218"/>
      <c r="UZQ57" s="218"/>
      <c r="UZR57" s="218"/>
      <c r="UZS57" s="218"/>
      <c r="UZT57" s="218"/>
      <c r="UZU57" s="218"/>
      <c r="UZV57" s="218"/>
      <c r="UZW57" s="218"/>
      <c r="UZX57" s="218"/>
      <c r="UZY57" s="218"/>
      <c r="UZZ57" s="218"/>
      <c r="VAA57" s="218"/>
      <c r="VAB57" s="218"/>
      <c r="VAC57" s="218"/>
      <c r="VAD57" s="218"/>
      <c r="VAE57" s="218"/>
      <c r="VAF57" s="218"/>
      <c r="VAG57" s="218"/>
      <c r="VAH57" s="218"/>
      <c r="VAI57" s="218"/>
      <c r="VAJ57" s="218"/>
      <c r="VAK57" s="218"/>
      <c r="VAL57" s="218"/>
      <c r="VAM57" s="218"/>
      <c r="VAN57" s="218"/>
      <c r="VAO57" s="218"/>
      <c r="VAP57" s="218"/>
      <c r="VAQ57" s="218"/>
      <c r="VAR57" s="218"/>
      <c r="VAS57" s="218"/>
      <c r="VAT57" s="218"/>
      <c r="VAU57" s="218"/>
      <c r="VAV57" s="218"/>
      <c r="VAW57" s="218"/>
      <c r="VAX57" s="218"/>
      <c r="VAY57" s="218"/>
      <c r="VAZ57" s="218"/>
      <c r="VBA57" s="218"/>
      <c r="VBB57" s="218"/>
      <c r="VBC57" s="218"/>
      <c r="VBD57" s="218"/>
      <c r="VBE57" s="218"/>
      <c r="VBF57" s="218"/>
      <c r="VBG57" s="218"/>
      <c r="VBH57" s="218"/>
      <c r="VBI57" s="218"/>
      <c r="VBJ57" s="218"/>
      <c r="VBK57" s="218"/>
      <c r="VBL57" s="218"/>
      <c r="VBM57" s="218"/>
      <c r="VBN57" s="218"/>
      <c r="VBO57" s="218"/>
      <c r="VBP57" s="218"/>
      <c r="VBQ57" s="218"/>
      <c r="VBR57" s="218"/>
      <c r="VBS57" s="218"/>
      <c r="VBT57" s="218"/>
      <c r="VBU57" s="218"/>
      <c r="VBV57" s="218"/>
      <c r="VBW57" s="218"/>
      <c r="VBX57" s="218"/>
      <c r="VBY57" s="218"/>
      <c r="VBZ57" s="218"/>
      <c r="VCA57" s="218"/>
      <c r="VCB57" s="218"/>
      <c r="VCC57" s="218"/>
      <c r="VCD57" s="218"/>
      <c r="VCE57" s="218"/>
      <c r="VCF57" s="218"/>
      <c r="VCG57" s="218"/>
      <c r="VCH57" s="218"/>
      <c r="VCI57" s="218"/>
      <c r="VCJ57" s="218"/>
      <c r="VCK57" s="218"/>
      <c r="VCL57" s="218"/>
      <c r="VCM57" s="218"/>
      <c r="VCN57" s="218"/>
      <c r="VCO57" s="218"/>
      <c r="VCP57" s="218"/>
      <c r="VCQ57" s="218"/>
      <c r="VCR57" s="218"/>
      <c r="VCS57" s="218"/>
      <c r="VCT57" s="218"/>
      <c r="VCU57" s="218"/>
      <c r="VCV57" s="218"/>
      <c r="VCW57" s="218"/>
      <c r="VCX57" s="218"/>
      <c r="VCY57" s="218"/>
      <c r="VCZ57" s="218"/>
      <c r="VDA57" s="218"/>
      <c r="VDB57" s="218"/>
      <c r="VDC57" s="218"/>
      <c r="VDD57" s="218"/>
      <c r="VDE57" s="218"/>
      <c r="VDF57" s="218"/>
      <c r="VDG57" s="218"/>
      <c r="VDH57" s="218"/>
      <c r="VDI57" s="218"/>
      <c r="VDJ57" s="218"/>
      <c r="VDK57" s="218"/>
      <c r="VDL57" s="218"/>
      <c r="VDM57" s="218"/>
      <c r="VDN57" s="218"/>
      <c r="VDO57" s="218"/>
      <c r="VDP57" s="218"/>
      <c r="VDQ57" s="218"/>
      <c r="VDR57" s="218"/>
      <c r="VDS57" s="218"/>
      <c r="VDT57" s="218"/>
      <c r="VDU57" s="218"/>
      <c r="VDV57" s="218"/>
      <c r="VDW57" s="218"/>
      <c r="VDX57" s="218"/>
      <c r="VDY57" s="218"/>
      <c r="VDZ57" s="218"/>
      <c r="VEA57" s="218"/>
      <c r="VEB57" s="218"/>
      <c r="VEC57" s="218"/>
      <c r="VED57" s="218"/>
      <c r="VEE57" s="218"/>
      <c r="VEF57" s="218"/>
      <c r="VEG57" s="218"/>
      <c r="VEH57" s="218"/>
      <c r="VEI57" s="218"/>
      <c r="VEJ57" s="218"/>
      <c r="VEK57" s="218"/>
      <c r="VEL57" s="218"/>
      <c r="VEM57" s="218"/>
      <c r="VEN57" s="218"/>
      <c r="VEO57" s="218"/>
      <c r="VEP57" s="218"/>
      <c r="VEQ57" s="218"/>
      <c r="VER57" s="218"/>
      <c r="VES57" s="218"/>
      <c r="VET57" s="218"/>
      <c r="VEU57" s="218"/>
      <c r="VEV57" s="218"/>
      <c r="VEW57" s="218"/>
      <c r="VEX57" s="218"/>
      <c r="VEY57" s="218"/>
      <c r="VEZ57" s="218"/>
      <c r="VFA57" s="218"/>
      <c r="VFB57" s="218"/>
      <c r="VFC57" s="218"/>
      <c r="VFD57" s="218"/>
      <c r="VFE57" s="218"/>
      <c r="VFF57" s="218"/>
      <c r="VFG57" s="218"/>
      <c r="VFH57" s="218"/>
      <c r="VFI57" s="218"/>
      <c r="VFJ57" s="218"/>
      <c r="VFK57" s="218"/>
      <c r="VFL57" s="218"/>
      <c r="VFM57" s="218"/>
      <c r="VFN57" s="218"/>
      <c r="VFO57" s="218"/>
      <c r="VFP57" s="218"/>
      <c r="VFQ57" s="218"/>
      <c r="VFR57" s="218"/>
      <c r="VFS57" s="218"/>
      <c r="VFT57" s="218"/>
      <c r="VFU57" s="218"/>
      <c r="VFV57" s="218"/>
      <c r="VFW57" s="218"/>
      <c r="VFX57" s="218"/>
      <c r="VFY57" s="218"/>
      <c r="VFZ57" s="218"/>
      <c r="VGA57" s="218"/>
      <c r="VGB57" s="218"/>
      <c r="VGC57" s="218"/>
      <c r="VGD57" s="218"/>
      <c r="VGE57" s="218"/>
      <c r="VGF57" s="218"/>
      <c r="VGG57" s="218"/>
      <c r="VGH57" s="218"/>
      <c r="VGI57" s="218"/>
      <c r="VGJ57" s="218"/>
      <c r="VGK57" s="218"/>
      <c r="VGL57" s="218"/>
      <c r="VGM57" s="218"/>
      <c r="VGN57" s="218"/>
      <c r="VGO57" s="218"/>
      <c r="VGP57" s="218"/>
      <c r="VGQ57" s="218"/>
      <c r="VGR57" s="218"/>
      <c r="VGS57" s="218"/>
      <c r="VGT57" s="218"/>
      <c r="VGU57" s="218"/>
      <c r="VGV57" s="218"/>
      <c r="VGW57" s="218"/>
      <c r="VGX57" s="218"/>
      <c r="VGY57" s="218"/>
      <c r="VGZ57" s="218"/>
      <c r="VHA57" s="218"/>
      <c r="VHB57" s="218"/>
      <c r="VHC57" s="218"/>
      <c r="VHD57" s="218"/>
      <c r="VHE57" s="218"/>
      <c r="VHF57" s="218"/>
      <c r="VHG57" s="218"/>
      <c r="VHH57" s="218"/>
      <c r="VHI57" s="218"/>
      <c r="VHJ57" s="218"/>
      <c r="VHK57" s="218"/>
      <c r="VHL57" s="218"/>
      <c r="VHM57" s="218"/>
      <c r="VHN57" s="218"/>
      <c r="VHO57" s="218"/>
      <c r="VHP57" s="218"/>
      <c r="VHQ57" s="218"/>
      <c r="VHR57" s="218"/>
      <c r="VHS57" s="218"/>
      <c r="VHT57" s="218"/>
      <c r="VHU57" s="218"/>
      <c r="VHV57" s="218"/>
      <c r="VHW57" s="218"/>
      <c r="VHX57" s="218"/>
      <c r="VHY57" s="218"/>
      <c r="VHZ57" s="218"/>
      <c r="VIA57" s="218"/>
      <c r="VIB57" s="218"/>
      <c r="VIC57" s="218"/>
      <c r="VID57" s="218"/>
      <c r="VIE57" s="218"/>
      <c r="VIF57" s="218"/>
      <c r="VIG57" s="218"/>
      <c r="VIH57" s="218"/>
      <c r="VII57" s="218"/>
      <c r="VIJ57" s="218"/>
      <c r="VIK57" s="218"/>
      <c r="VIL57" s="218"/>
      <c r="VIM57" s="218"/>
      <c r="VIN57" s="218"/>
      <c r="VIO57" s="218"/>
      <c r="VIP57" s="218"/>
      <c r="VIQ57" s="218"/>
      <c r="VIR57" s="218"/>
      <c r="VIS57" s="218"/>
      <c r="VIT57" s="218"/>
      <c r="VIU57" s="218"/>
      <c r="VIV57" s="218"/>
      <c r="VIW57" s="218"/>
      <c r="VIX57" s="218"/>
      <c r="VIY57" s="218"/>
      <c r="VIZ57" s="218"/>
      <c r="VJA57" s="218"/>
      <c r="VJB57" s="218"/>
      <c r="VJC57" s="218"/>
      <c r="VJD57" s="218"/>
      <c r="VJE57" s="218"/>
      <c r="VJF57" s="218"/>
      <c r="VJG57" s="218"/>
      <c r="VJH57" s="218"/>
      <c r="VJI57" s="218"/>
      <c r="VJJ57" s="218"/>
      <c r="VJK57" s="218"/>
      <c r="VJL57" s="218"/>
      <c r="VJM57" s="218"/>
      <c r="VJN57" s="218"/>
      <c r="VJO57" s="218"/>
      <c r="VJP57" s="218"/>
      <c r="VJQ57" s="218"/>
      <c r="VJR57" s="218"/>
      <c r="VJS57" s="218"/>
      <c r="VJT57" s="218"/>
      <c r="VJU57" s="218"/>
      <c r="VJV57" s="218"/>
      <c r="VJW57" s="218"/>
      <c r="VJX57" s="218"/>
      <c r="VJY57" s="218"/>
      <c r="VJZ57" s="218"/>
      <c r="VKA57" s="218"/>
      <c r="VKB57" s="218"/>
      <c r="VKC57" s="218"/>
      <c r="VKD57" s="218"/>
      <c r="VKE57" s="218"/>
      <c r="VKF57" s="218"/>
      <c r="VKG57" s="218"/>
      <c r="VKH57" s="218"/>
      <c r="VKI57" s="218"/>
      <c r="VKJ57" s="218"/>
      <c r="VKK57" s="218"/>
      <c r="VKL57" s="218"/>
      <c r="VKM57" s="218"/>
      <c r="VKN57" s="218"/>
      <c r="VKO57" s="218"/>
      <c r="VKP57" s="218"/>
      <c r="VKQ57" s="218"/>
      <c r="VKR57" s="218"/>
      <c r="VKS57" s="218"/>
      <c r="VKT57" s="218"/>
      <c r="VKU57" s="218"/>
      <c r="VKV57" s="218"/>
      <c r="VKW57" s="218"/>
      <c r="VKX57" s="218"/>
      <c r="VKY57" s="218"/>
      <c r="VKZ57" s="218"/>
      <c r="VLA57" s="218"/>
      <c r="VLB57" s="218"/>
      <c r="VLC57" s="218"/>
      <c r="VLD57" s="218"/>
      <c r="VLE57" s="218"/>
      <c r="VLF57" s="218"/>
      <c r="VLG57" s="218"/>
      <c r="VLH57" s="218"/>
      <c r="VLI57" s="218"/>
      <c r="VLJ57" s="218"/>
      <c r="VLK57" s="218"/>
      <c r="VLL57" s="218"/>
      <c r="VLM57" s="218"/>
      <c r="VLN57" s="218"/>
      <c r="VLO57" s="218"/>
      <c r="VLP57" s="218"/>
      <c r="VLQ57" s="218"/>
      <c r="VLR57" s="218"/>
      <c r="VLS57" s="218"/>
      <c r="VLT57" s="218"/>
      <c r="VLU57" s="218"/>
      <c r="VLV57" s="218"/>
      <c r="VLW57" s="218"/>
      <c r="VLX57" s="218"/>
      <c r="VLY57" s="218"/>
      <c r="VLZ57" s="218"/>
      <c r="VMA57" s="218"/>
      <c r="VMB57" s="218"/>
      <c r="VMC57" s="218"/>
      <c r="VMD57" s="218"/>
      <c r="VME57" s="218"/>
      <c r="VMF57" s="218"/>
      <c r="VMG57" s="218"/>
      <c r="VMH57" s="218"/>
      <c r="VMI57" s="218"/>
      <c r="VMJ57" s="218"/>
      <c r="VMK57" s="218"/>
      <c r="VML57" s="218"/>
      <c r="VMM57" s="218"/>
      <c r="VMN57" s="218"/>
      <c r="VMO57" s="218"/>
      <c r="VMP57" s="218"/>
      <c r="VMQ57" s="218"/>
      <c r="VMR57" s="218"/>
      <c r="VMS57" s="218"/>
      <c r="VMT57" s="218"/>
      <c r="VMU57" s="218"/>
      <c r="VMV57" s="218"/>
      <c r="VMW57" s="218"/>
      <c r="VMX57" s="218"/>
      <c r="VMY57" s="218"/>
      <c r="VMZ57" s="218"/>
      <c r="VNA57" s="218"/>
      <c r="VNB57" s="218"/>
      <c r="VNC57" s="218"/>
      <c r="VND57" s="218"/>
      <c r="VNE57" s="218"/>
      <c r="VNF57" s="218"/>
      <c r="VNG57" s="218"/>
      <c r="VNH57" s="218"/>
      <c r="VNI57" s="218"/>
      <c r="VNJ57" s="218"/>
      <c r="VNK57" s="218"/>
      <c r="VNL57" s="218"/>
      <c r="VNM57" s="218"/>
      <c r="VNN57" s="218"/>
      <c r="VNO57" s="218"/>
      <c r="VNP57" s="218"/>
      <c r="VNQ57" s="218"/>
      <c r="VNR57" s="218"/>
      <c r="VNS57" s="218"/>
      <c r="VNT57" s="218"/>
      <c r="VNU57" s="218"/>
      <c r="VNV57" s="218"/>
      <c r="VNW57" s="218"/>
      <c r="VNX57" s="218"/>
      <c r="VNY57" s="218"/>
      <c r="VNZ57" s="218"/>
      <c r="VOA57" s="218"/>
      <c r="VOB57" s="218"/>
      <c r="VOC57" s="218"/>
      <c r="VOD57" s="218"/>
      <c r="VOE57" s="218"/>
      <c r="VOF57" s="218"/>
      <c r="VOG57" s="218"/>
      <c r="VOH57" s="218"/>
      <c r="VOI57" s="218"/>
      <c r="VOJ57" s="218"/>
      <c r="VOK57" s="218"/>
      <c r="VOL57" s="218"/>
      <c r="VOM57" s="218"/>
      <c r="VON57" s="218"/>
      <c r="VOO57" s="218"/>
      <c r="VOP57" s="218"/>
      <c r="VOQ57" s="218"/>
      <c r="VOR57" s="218"/>
      <c r="VOS57" s="218"/>
      <c r="VOT57" s="218"/>
      <c r="VOU57" s="218"/>
      <c r="VOV57" s="218"/>
      <c r="VOW57" s="218"/>
      <c r="VOX57" s="218"/>
      <c r="VOY57" s="218"/>
      <c r="VOZ57" s="218"/>
      <c r="VPA57" s="218"/>
      <c r="VPB57" s="218"/>
      <c r="VPC57" s="218"/>
      <c r="VPD57" s="218"/>
      <c r="VPE57" s="218"/>
      <c r="VPF57" s="218"/>
      <c r="VPG57" s="218"/>
      <c r="VPH57" s="218"/>
      <c r="VPI57" s="218"/>
      <c r="VPJ57" s="218"/>
      <c r="VPK57" s="218"/>
      <c r="VPL57" s="218"/>
      <c r="VPM57" s="218"/>
      <c r="VPN57" s="218"/>
      <c r="VPO57" s="218"/>
      <c r="VPP57" s="218"/>
      <c r="VPQ57" s="218"/>
      <c r="VPR57" s="218"/>
      <c r="VPS57" s="218"/>
      <c r="VPT57" s="218"/>
      <c r="VPU57" s="218"/>
      <c r="VPV57" s="218"/>
      <c r="VPW57" s="218"/>
      <c r="VPX57" s="218"/>
      <c r="VPY57" s="218"/>
      <c r="VPZ57" s="218"/>
      <c r="VQA57" s="218"/>
      <c r="VQB57" s="218"/>
      <c r="VQC57" s="218"/>
      <c r="VQD57" s="218"/>
      <c r="VQE57" s="218"/>
      <c r="VQF57" s="218"/>
      <c r="VQG57" s="218"/>
      <c r="VQH57" s="218"/>
      <c r="VQI57" s="218"/>
      <c r="VQJ57" s="218"/>
      <c r="VQK57" s="218"/>
      <c r="VQL57" s="218"/>
      <c r="VQM57" s="218"/>
      <c r="VQN57" s="218"/>
      <c r="VQO57" s="218"/>
      <c r="VQP57" s="218"/>
      <c r="VQQ57" s="218"/>
      <c r="VQR57" s="218"/>
      <c r="VQS57" s="218"/>
      <c r="VQT57" s="218"/>
      <c r="VQU57" s="218"/>
      <c r="VQV57" s="218"/>
      <c r="VQW57" s="218"/>
      <c r="VQX57" s="218"/>
      <c r="VQY57" s="218"/>
      <c r="VQZ57" s="218"/>
      <c r="VRA57" s="218"/>
      <c r="VRB57" s="218"/>
      <c r="VRC57" s="218"/>
      <c r="VRD57" s="218"/>
      <c r="VRE57" s="218"/>
      <c r="VRF57" s="218"/>
      <c r="VRG57" s="218"/>
      <c r="VRH57" s="218"/>
      <c r="VRI57" s="218"/>
      <c r="VRJ57" s="218"/>
      <c r="VRK57" s="218"/>
      <c r="VRL57" s="218"/>
      <c r="VRM57" s="218"/>
      <c r="VRN57" s="218"/>
      <c r="VRO57" s="218"/>
      <c r="VRP57" s="218"/>
      <c r="VRQ57" s="218"/>
      <c r="VRR57" s="218"/>
      <c r="VRS57" s="218"/>
      <c r="VRT57" s="218"/>
      <c r="VRU57" s="218"/>
      <c r="VRV57" s="218"/>
      <c r="VRW57" s="218"/>
      <c r="VRX57" s="218"/>
      <c r="VRY57" s="218"/>
      <c r="VRZ57" s="218"/>
      <c r="VSA57" s="218"/>
      <c r="VSB57" s="218"/>
      <c r="VSC57" s="218"/>
      <c r="VSD57" s="218"/>
      <c r="VSE57" s="218"/>
      <c r="VSF57" s="218"/>
      <c r="VSG57" s="218"/>
      <c r="VSH57" s="218"/>
      <c r="VSI57" s="218"/>
      <c r="VSJ57" s="218"/>
      <c r="VSK57" s="218"/>
      <c r="VSL57" s="218"/>
      <c r="VSM57" s="218"/>
      <c r="VSN57" s="218"/>
      <c r="VSO57" s="218"/>
      <c r="VSP57" s="218"/>
      <c r="VSQ57" s="218"/>
      <c r="VSR57" s="218"/>
      <c r="VSS57" s="218"/>
      <c r="VST57" s="218"/>
      <c r="VSU57" s="218"/>
      <c r="VSV57" s="218"/>
      <c r="VSW57" s="218"/>
      <c r="VSX57" s="218"/>
      <c r="VSY57" s="218"/>
      <c r="VSZ57" s="218"/>
      <c r="VTA57" s="218"/>
      <c r="VTB57" s="218"/>
      <c r="VTC57" s="218"/>
      <c r="VTD57" s="218"/>
      <c r="VTE57" s="218"/>
      <c r="VTF57" s="218"/>
      <c r="VTG57" s="218"/>
      <c r="VTH57" s="218"/>
      <c r="VTI57" s="218"/>
      <c r="VTJ57" s="218"/>
      <c r="VTK57" s="218"/>
      <c r="VTL57" s="218"/>
      <c r="VTM57" s="218"/>
      <c r="VTN57" s="218"/>
      <c r="VTO57" s="218"/>
      <c r="VTP57" s="218"/>
      <c r="VTQ57" s="218"/>
      <c r="VTR57" s="218"/>
      <c r="VTS57" s="218"/>
      <c r="VTT57" s="218"/>
      <c r="VTU57" s="218"/>
      <c r="VTV57" s="218"/>
      <c r="VTW57" s="218"/>
      <c r="VTX57" s="218"/>
      <c r="VTY57" s="218"/>
      <c r="VTZ57" s="218"/>
      <c r="VUA57" s="218"/>
      <c r="VUB57" s="218"/>
      <c r="VUC57" s="218"/>
      <c r="VUD57" s="218"/>
      <c r="VUE57" s="218"/>
      <c r="VUF57" s="218"/>
      <c r="VUG57" s="218"/>
      <c r="VUH57" s="218"/>
      <c r="VUI57" s="218"/>
      <c r="VUJ57" s="218"/>
      <c r="VUK57" s="218"/>
      <c r="VUL57" s="218"/>
      <c r="VUM57" s="218"/>
      <c r="VUN57" s="218"/>
      <c r="VUO57" s="218"/>
      <c r="VUP57" s="218"/>
      <c r="VUQ57" s="218"/>
      <c r="VUR57" s="218"/>
      <c r="VUS57" s="218"/>
      <c r="VUT57" s="218"/>
      <c r="VUU57" s="218"/>
      <c r="VUV57" s="218"/>
      <c r="VUW57" s="218"/>
      <c r="VUX57" s="218"/>
      <c r="VUY57" s="218"/>
      <c r="VUZ57" s="218"/>
      <c r="VVA57" s="218"/>
      <c r="VVB57" s="218"/>
      <c r="VVC57" s="218"/>
      <c r="VVD57" s="218"/>
      <c r="VVE57" s="218"/>
      <c r="VVF57" s="218"/>
      <c r="VVG57" s="218"/>
      <c r="VVH57" s="218"/>
      <c r="VVI57" s="218"/>
      <c r="VVJ57" s="218"/>
      <c r="VVK57" s="218"/>
      <c r="VVL57" s="218"/>
      <c r="VVM57" s="218"/>
      <c r="VVN57" s="218"/>
      <c r="VVO57" s="218"/>
      <c r="VVP57" s="218"/>
      <c r="VVQ57" s="218"/>
      <c r="VVR57" s="218"/>
      <c r="VVS57" s="218"/>
      <c r="VVT57" s="218"/>
      <c r="VVU57" s="218"/>
      <c r="VVV57" s="218"/>
      <c r="VVW57" s="218"/>
      <c r="VVX57" s="218"/>
      <c r="VVY57" s="218"/>
      <c r="VVZ57" s="218"/>
      <c r="VWA57" s="218"/>
      <c r="VWB57" s="218"/>
      <c r="VWC57" s="218"/>
      <c r="VWD57" s="218"/>
      <c r="VWE57" s="218"/>
      <c r="VWF57" s="218"/>
      <c r="VWG57" s="218"/>
      <c r="VWH57" s="218"/>
      <c r="VWI57" s="218"/>
      <c r="VWJ57" s="218"/>
      <c r="VWK57" s="218"/>
      <c r="VWL57" s="218"/>
      <c r="VWM57" s="218"/>
      <c r="VWN57" s="218"/>
      <c r="VWO57" s="218"/>
      <c r="VWP57" s="218"/>
      <c r="VWQ57" s="218"/>
      <c r="VWR57" s="218"/>
      <c r="VWS57" s="218"/>
      <c r="VWT57" s="218"/>
      <c r="VWU57" s="218"/>
      <c r="VWV57" s="218"/>
      <c r="VWW57" s="218"/>
      <c r="VWX57" s="218"/>
      <c r="VWY57" s="218"/>
      <c r="VWZ57" s="218"/>
      <c r="VXA57" s="218"/>
      <c r="VXB57" s="218"/>
      <c r="VXC57" s="218"/>
      <c r="VXD57" s="218"/>
      <c r="VXE57" s="218"/>
      <c r="VXF57" s="218"/>
      <c r="VXG57" s="218"/>
      <c r="VXH57" s="218"/>
      <c r="VXI57" s="218"/>
      <c r="VXJ57" s="218"/>
      <c r="VXK57" s="218"/>
      <c r="VXL57" s="218"/>
      <c r="VXM57" s="218"/>
      <c r="VXN57" s="218"/>
      <c r="VXO57" s="218"/>
      <c r="VXP57" s="218"/>
      <c r="VXQ57" s="218"/>
      <c r="VXR57" s="218"/>
      <c r="VXS57" s="218"/>
      <c r="VXT57" s="218"/>
      <c r="VXU57" s="218"/>
      <c r="VXV57" s="218"/>
      <c r="VXW57" s="218"/>
      <c r="VXX57" s="218"/>
      <c r="VXY57" s="218"/>
      <c r="VXZ57" s="218"/>
      <c r="VYA57" s="218"/>
      <c r="VYB57" s="218"/>
      <c r="VYC57" s="218"/>
      <c r="VYD57" s="218"/>
      <c r="VYE57" s="218"/>
      <c r="VYF57" s="218"/>
      <c r="VYG57" s="218"/>
      <c r="VYH57" s="218"/>
      <c r="VYI57" s="218"/>
      <c r="VYJ57" s="218"/>
      <c r="VYK57" s="218"/>
      <c r="VYL57" s="218"/>
      <c r="VYM57" s="218"/>
      <c r="VYN57" s="218"/>
      <c r="VYO57" s="218"/>
      <c r="VYP57" s="218"/>
      <c r="VYQ57" s="218"/>
      <c r="VYR57" s="218"/>
      <c r="VYS57" s="218"/>
      <c r="VYT57" s="218"/>
      <c r="VYU57" s="218"/>
      <c r="VYV57" s="218"/>
      <c r="VYW57" s="218"/>
      <c r="VYX57" s="218"/>
      <c r="VYY57" s="218"/>
      <c r="VYZ57" s="218"/>
      <c r="VZA57" s="218"/>
      <c r="VZB57" s="218"/>
      <c r="VZC57" s="218"/>
      <c r="VZD57" s="218"/>
      <c r="VZE57" s="218"/>
      <c r="VZF57" s="218"/>
      <c r="VZG57" s="218"/>
      <c r="VZH57" s="218"/>
      <c r="VZI57" s="218"/>
      <c r="VZJ57" s="218"/>
      <c r="VZK57" s="218"/>
      <c r="VZL57" s="218"/>
      <c r="VZM57" s="218"/>
      <c r="VZN57" s="218"/>
      <c r="VZO57" s="218"/>
      <c r="VZP57" s="218"/>
      <c r="VZQ57" s="218"/>
      <c r="VZR57" s="218"/>
      <c r="VZS57" s="218"/>
      <c r="VZT57" s="218"/>
      <c r="VZU57" s="218"/>
      <c r="VZV57" s="218"/>
      <c r="VZW57" s="218"/>
      <c r="VZX57" s="218"/>
      <c r="VZY57" s="218"/>
      <c r="VZZ57" s="218"/>
      <c r="WAA57" s="218"/>
      <c r="WAB57" s="218"/>
      <c r="WAC57" s="218"/>
      <c r="WAD57" s="218"/>
      <c r="WAE57" s="218"/>
      <c r="WAF57" s="218"/>
      <c r="WAG57" s="218"/>
      <c r="WAH57" s="218"/>
      <c r="WAI57" s="218"/>
      <c r="WAJ57" s="218"/>
      <c r="WAK57" s="218"/>
      <c r="WAL57" s="218"/>
      <c r="WAM57" s="218"/>
      <c r="WAN57" s="218"/>
      <c r="WAO57" s="218"/>
      <c r="WAP57" s="218"/>
      <c r="WAQ57" s="218"/>
      <c r="WAR57" s="218"/>
      <c r="WAS57" s="218"/>
      <c r="WAT57" s="218"/>
      <c r="WAU57" s="218"/>
      <c r="WAV57" s="218"/>
      <c r="WAW57" s="218"/>
      <c r="WAX57" s="218"/>
      <c r="WAY57" s="218"/>
      <c r="WAZ57" s="218"/>
      <c r="WBA57" s="218"/>
      <c r="WBB57" s="218"/>
      <c r="WBC57" s="218"/>
      <c r="WBD57" s="218"/>
      <c r="WBE57" s="218"/>
      <c r="WBF57" s="218"/>
      <c r="WBG57" s="218"/>
      <c r="WBH57" s="218"/>
      <c r="WBI57" s="218"/>
      <c r="WBJ57" s="218"/>
      <c r="WBK57" s="218"/>
      <c r="WBL57" s="218"/>
      <c r="WBM57" s="218"/>
      <c r="WBN57" s="218"/>
      <c r="WBO57" s="218"/>
      <c r="WBP57" s="218"/>
      <c r="WBQ57" s="218"/>
      <c r="WBR57" s="218"/>
      <c r="WBS57" s="218"/>
      <c r="WBT57" s="218"/>
      <c r="WBU57" s="218"/>
      <c r="WBV57" s="218"/>
      <c r="WBW57" s="218"/>
      <c r="WBX57" s="218"/>
      <c r="WBY57" s="218"/>
      <c r="WBZ57" s="218"/>
      <c r="WCA57" s="218"/>
      <c r="WCB57" s="218"/>
      <c r="WCC57" s="218"/>
      <c r="WCD57" s="218"/>
      <c r="WCE57" s="218"/>
      <c r="WCF57" s="218"/>
      <c r="WCG57" s="218"/>
      <c r="WCH57" s="218"/>
      <c r="WCI57" s="218"/>
      <c r="WCJ57" s="218"/>
      <c r="WCK57" s="218"/>
      <c r="WCL57" s="218"/>
      <c r="WCM57" s="218"/>
      <c r="WCN57" s="218"/>
      <c r="WCO57" s="218"/>
      <c r="WCP57" s="218"/>
      <c r="WCQ57" s="218"/>
      <c r="WCR57" s="218"/>
      <c r="WCS57" s="218"/>
      <c r="WCT57" s="218"/>
      <c r="WCU57" s="218"/>
      <c r="WCV57" s="218"/>
      <c r="WCW57" s="218"/>
      <c r="WCX57" s="218"/>
      <c r="WCY57" s="218"/>
      <c r="WCZ57" s="218"/>
      <c r="WDA57" s="218"/>
      <c r="WDB57" s="218"/>
      <c r="WDC57" s="218"/>
      <c r="WDD57" s="218"/>
      <c r="WDE57" s="218"/>
      <c r="WDF57" s="218"/>
      <c r="WDG57" s="218"/>
      <c r="WDH57" s="218"/>
      <c r="WDI57" s="218"/>
      <c r="WDJ57" s="218"/>
      <c r="WDK57" s="218"/>
      <c r="WDL57" s="218"/>
      <c r="WDM57" s="218"/>
      <c r="WDN57" s="218"/>
      <c r="WDO57" s="218"/>
      <c r="WDP57" s="218"/>
      <c r="WDQ57" s="218"/>
      <c r="WDR57" s="218"/>
      <c r="WDS57" s="218"/>
      <c r="WDT57" s="218"/>
      <c r="WDU57" s="218"/>
      <c r="WDV57" s="218"/>
      <c r="WDW57" s="218"/>
      <c r="WDX57" s="218"/>
      <c r="WDY57" s="218"/>
      <c r="WDZ57" s="218"/>
      <c r="WEA57" s="218"/>
      <c r="WEB57" s="218"/>
      <c r="WEC57" s="218"/>
      <c r="WED57" s="218"/>
      <c r="WEE57" s="218"/>
      <c r="WEF57" s="218"/>
      <c r="WEG57" s="218"/>
      <c r="WEH57" s="218"/>
      <c r="WEI57" s="218"/>
      <c r="WEJ57" s="218"/>
      <c r="WEK57" s="218"/>
      <c r="WEL57" s="218"/>
      <c r="WEM57" s="218"/>
      <c r="WEN57" s="218"/>
      <c r="WEO57" s="218"/>
      <c r="WEP57" s="218"/>
      <c r="WEQ57" s="218"/>
      <c r="WER57" s="218"/>
      <c r="WES57" s="218"/>
      <c r="WET57" s="218"/>
      <c r="WEU57" s="218"/>
      <c r="WEV57" s="218"/>
      <c r="WEW57" s="218"/>
      <c r="WEX57" s="218"/>
      <c r="WEY57" s="218"/>
      <c r="WEZ57" s="218"/>
      <c r="WFA57" s="218"/>
      <c r="WFB57" s="218"/>
      <c r="WFC57" s="218"/>
      <c r="WFD57" s="218"/>
      <c r="WFE57" s="218"/>
      <c r="WFF57" s="218"/>
      <c r="WFG57" s="218"/>
      <c r="WFH57" s="218"/>
      <c r="WFI57" s="218"/>
      <c r="WFJ57" s="218"/>
      <c r="WFK57" s="218"/>
      <c r="WFL57" s="218"/>
      <c r="WFM57" s="218"/>
      <c r="WFN57" s="218"/>
      <c r="WFO57" s="218"/>
      <c r="WFP57" s="218"/>
      <c r="WFQ57" s="218"/>
      <c r="WFR57" s="218"/>
      <c r="WFS57" s="218"/>
      <c r="WFT57" s="218"/>
      <c r="WFU57" s="218"/>
      <c r="WFV57" s="218"/>
      <c r="WFW57" s="218"/>
      <c r="WFX57" s="218"/>
      <c r="WFY57" s="218"/>
      <c r="WFZ57" s="218"/>
      <c r="WGA57" s="218"/>
      <c r="WGB57" s="218"/>
      <c r="WGC57" s="218"/>
      <c r="WGD57" s="218"/>
      <c r="WGE57" s="218"/>
      <c r="WGF57" s="218"/>
      <c r="WGG57" s="218"/>
      <c r="WGH57" s="218"/>
      <c r="WGI57" s="218"/>
      <c r="WGJ57" s="218"/>
      <c r="WGK57" s="218"/>
      <c r="WGL57" s="218"/>
      <c r="WGM57" s="218"/>
      <c r="WGN57" s="218"/>
      <c r="WGO57" s="218"/>
      <c r="WGP57" s="218"/>
      <c r="WGQ57" s="218"/>
      <c r="WGR57" s="218"/>
      <c r="WGS57" s="218"/>
      <c r="WGT57" s="218"/>
      <c r="WGU57" s="218"/>
      <c r="WGV57" s="218"/>
      <c r="WGW57" s="218"/>
      <c r="WGX57" s="218"/>
      <c r="WGY57" s="218"/>
      <c r="WGZ57" s="218"/>
      <c r="WHA57" s="218"/>
      <c r="WHB57" s="218"/>
      <c r="WHC57" s="218"/>
      <c r="WHD57" s="218"/>
      <c r="WHE57" s="218"/>
      <c r="WHF57" s="218"/>
      <c r="WHG57" s="218"/>
      <c r="WHH57" s="218"/>
      <c r="WHI57" s="218"/>
      <c r="WHJ57" s="218"/>
      <c r="WHK57" s="218"/>
      <c r="WHL57" s="218"/>
      <c r="WHM57" s="218"/>
      <c r="WHN57" s="218"/>
      <c r="WHO57" s="218"/>
      <c r="WHP57" s="218"/>
      <c r="WHQ57" s="218"/>
      <c r="WHR57" s="218"/>
      <c r="WHS57" s="218"/>
      <c r="WHT57" s="218"/>
      <c r="WHU57" s="218"/>
      <c r="WHV57" s="218"/>
      <c r="WHW57" s="218"/>
      <c r="WHX57" s="218"/>
      <c r="WHY57" s="218"/>
      <c r="WHZ57" s="218"/>
      <c r="WIA57" s="218"/>
      <c r="WIB57" s="218"/>
      <c r="WIC57" s="218"/>
      <c r="WID57" s="218"/>
      <c r="WIE57" s="218"/>
      <c r="WIF57" s="218"/>
      <c r="WIG57" s="218"/>
      <c r="WIH57" s="218"/>
      <c r="WII57" s="218"/>
      <c r="WIJ57" s="218"/>
      <c r="WIK57" s="218"/>
      <c r="WIL57" s="218"/>
      <c r="WIM57" s="218"/>
      <c r="WIN57" s="218"/>
      <c r="WIO57" s="218"/>
      <c r="WIP57" s="218"/>
      <c r="WIQ57" s="218"/>
      <c r="WIR57" s="218"/>
      <c r="WIS57" s="218"/>
      <c r="WIT57" s="218"/>
      <c r="WIU57" s="218"/>
      <c r="WIV57" s="218"/>
      <c r="WIW57" s="218"/>
      <c r="WIX57" s="218"/>
      <c r="WIY57" s="218"/>
      <c r="WIZ57" s="218"/>
      <c r="WJA57" s="218"/>
      <c r="WJB57" s="218"/>
      <c r="WJC57" s="218"/>
      <c r="WJD57" s="218"/>
      <c r="WJE57" s="218"/>
      <c r="WJF57" s="218"/>
      <c r="WJG57" s="218"/>
      <c r="WJH57" s="218"/>
      <c r="WJI57" s="218"/>
      <c r="WJJ57" s="218"/>
      <c r="WJK57" s="218"/>
      <c r="WJL57" s="218"/>
      <c r="WJM57" s="218"/>
      <c r="WJN57" s="218"/>
      <c r="WJO57" s="218"/>
      <c r="WJP57" s="218"/>
      <c r="WJQ57" s="218"/>
      <c r="WJR57" s="218"/>
      <c r="WJS57" s="218"/>
      <c r="WJT57" s="218"/>
      <c r="WJU57" s="218"/>
      <c r="WJV57" s="218"/>
      <c r="WJW57" s="218"/>
      <c r="WJX57" s="218"/>
      <c r="WJY57" s="218"/>
      <c r="WJZ57" s="218"/>
      <c r="WKA57" s="218"/>
      <c r="WKB57" s="218"/>
      <c r="WKC57" s="218"/>
      <c r="WKD57" s="218"/>
      <c r="WKE57" s="218"/>
      <c r="WKF57" s="218"/>
      <c r="WKG57" s="218"/>
      <c r="WKH57" s="218"/>
      <c r="WKI57" s="218"/>
      <c r="WKJ57" s="218"/>
      <c r="WKK57" s="218"/>
      <c r="WKL57" s="218"/>
      <c r="WKM57" s="218"/>
      <c r="WKN57" s="218"/>
      <c r="WKO57" s="218"/>
      <c r="WKP57" s="218"/>
      <c r="WKQ57" s="218"/>
      <c r="WKR57" s="218"/>
      <c r="WKS57" s="218"/>
      <c r="WKT57" s="218"/>
      <c r="WKU57" s="218"/>
      <c r="WKV57" s="218"/>
      <c r="WKW57" s="218"/>
      <c r="WKX57" s="218"/>
      <c r="WKY57" s="218"/>
      <c r="WKZ57" s="218"/>
      <c r="WLA57" s="218"/>
      <c r="WLB57" s="218"/>
      <c r="WLC57" s="218"/>
      <c r="WLD57" s="218"/>
      <c r="WLE57" s="218"/>
      <c r="WLF57" s="218"/>
      <c r="WLG57" s="218"/>
      <c r="WLH57" s="218"/>
      <c r="WLI57" s="218"/>
      <c r="WLJ57" s="218"/>
      <c r="WLK57" s="218"/>
      <c r="WLL57" s="218"/>
      <c r="WLM57" s="218"/>
      <c r="WLN57" s="218"/>
      <c r="WLO57" s="218"/>
      <c r="WLP57" s="218"/>
      <c r="WLQ57" s="218"/>
      <c r="WLR57" s="218"/>
      <c r="WLS57" s="218"/>
      <c r="WLT57" s="218"/>
      <c r="WLU57" s="218"/>
      <c r="WLV57" s="218"/>
      <c r="WLW57" s="218"/>
      <c r="WLX57" s="218"/>
      <c r="WLY57" s="218"/>
      <c r="WLZ57" s="218"/>
      <c r="WMA57" s="218"/>
      <c r="WMB57" s="218"/>
      <c r="WMC57" s="218"/>
      <c r="WMD57" s="218"/>
      <c r="WME57" s="218"/>
      <c r="WMF57" s="218"/>
      <c r="WMG57" s="218"/>
      <c r="WMH57" s="218"/>
      <c r="WMI57" s="218"/>
      <c r="WMJ57" s="218"/>
      <c r="WMK57" s="218"/>
      <c r="WML57" s="218"/>
      <c r="WMM57" s="218"/>
      <c r="WMN57" s="218"/>
      <c r="WMO57" s="218"/>
      <c r="WMP57" s="218"/>
      <c r="WMQ57" s="218"/>
      <c r="WMR57" s="218"/>
      <c r="WMS57" s="218"/>
      <c r="WMT57" s="218"/>
      <c r="WMU57" s="218"/>
      <c r="WMV57" s="218"/>
      <c r="WMW57" s="218"/>
      <c r="WMX57" s="218"/>
      <c r="WMY57" s="218"/>
      <c r="WMZ57" s="218"/>
      <c r="WNA57" s="218"/>
      <c r="WNB57" s="218"/>
      <c r="WNC57" s="218"/>
      <c r="WND57" s="218"/>
      <c r="WNE57" s="218"/>
      <c r="WNF57" s="218"/>
      <c r="WNG57" s="218"/>
      <c r="WNH57" s="218"/>
      <c r="WNI57" s="218"/>
      <c r="WNJ57" s="218"/>
      <c r="WNK57" s="218"/>
      <c r="WNL57" s="218"/>
      <c r="WNM57" s="218"/>
      <c r="WNN57" s="218"/>
      <c r="WNO57" s="218"/>
      <c r="WNP57" s="218"/>
      <c r="WNQ57" s="218"/>
      <c r="WNR57" s="218"/>
      <c r="WNS57" s="218"/>
      <c r="WNT57" s="218"/>
      <c r="WNU57" s="218"/>
      <c r="WNV57" s="218"/>
      <c r="WNW57" s="218"/>
      <c r="WNX57" s="218"/>
      <c r="WNY57" s="218"/>
      <c r="WNZ57" s="218"/>
      <c r="WOA57" s="218"/>
      <c r="WOB57" s="218"/>
      <c r="WOC57" s="218"/>
      <c r="WOD57" s="218"/>
      <c r="WOE57" s="218"/>
      <c r="WOF57" s="218"/>
      <c r="WOG57" s="218"/>
      <c r="WOH57" s="218"/>
      <c r="WOI57" s="218"/>
      <c r="WOJ57" s="218"/>
      <c r="WOK57" s="218"/>
      <c r="WOL57" s="218"/>
      <c r="WOM57" s="218"/>
      <c r="WON57" s="218"/>
      <c r="WOO57" s="218"/>
      <c r="WOP57" s="218"/>
      <c r="WOQ57" s="218"/>
      <c r="WOR57" s="218"/>
      <c r="WOS57" s="218"/>
      <c r="WOT57" s="218"/>
      <c r="WOU57" s="218"/>
      <c r="WOV57" s="218"/>
      <c r="WOW57" s="218"/>
      <c r="WOX57" s="218"/>
      <c r="WOY57" s="218"/>
      <c r="WOZ57" s="218"/>
      <c r="WPA57" s="218"/>
      <c r="WPB57" s="218"/>
      <c r="WPC57" s="218"/>
      <c r="WPD57" s="218"/>
      <c r="WPE57" s="218"/>
      <c r="WPF57" s="218"/>
      <c r="WPG57" s="218"/>
      <c r="WPH57" s="218"/>
      <c r="WPI57" s="218"/>
      <c r="WPJ57" s="218"/>
      <c r="WPK57" s="218"/>
      <c r="WPL57" s="218"/>
      <c r="WPM57" s="218"/>
      <c r="WPN57" s="218"/>
      <c r="WPO57" s="218"/>
      <c r="WPP57" s="218"/>
      <c r="WPQ57" s="218"/>
      <c r="WPR57" s="218"/>
      <c r="WPS57" s="218"/>
      <c r="WPT57" s="218"/>
      <c r="WPU57" s="218"/>
      <c r="WPV57" s="218"/>
      <c r="WPW57" s="218"/>
      <c r="WPX57" s="218"/>
      <c r="WPY57" s="218"/>
      <c r="WPZ57" s="218"/>
      <c r="WQA57" s="218"/>
      <c r="WQB57" s="218"/>
      <c r="WQC57" s="218"/>
      <c r="WQD57" s="218"/>
      <c r="WQE57" s="218"/>
      <c r="WQF57" s="218"/>
      <c r="WQG57" s="218"/>
      <c r="WQH57" s="218"/>
      <c r="WQI57" s="218"/>
      <c r="WQJ57" s="218"/>
      <c r="WQK57" s="218"/>
      <c r="WQL57" s="218"/>
      <c r="WQM57" s="218"/>
      <c r="WQN57" s="218"/>
      <c r="WQO57" s="218"/>
      <c r="WQP57" s="218"/>
      <c r="WQQ57" s="218"/>
      <c r="WQR57" s="218"/>
      <c r="WQS57" s="218"/>
      <c r="WQT57" s="218"/>
      <c r="WQU57" s="218"/>
      <c r="WQV57" s="218"/>
      <c r="WQW57" s="218"/>
      <c r="WQX57" s="218"/>
      <c r="WQY57" s="218"/>
      <c r="WQZ57" s="218"/>
      <c r="WRA57" s="218"/>
      <c r="WRB57" s="218"/>
      <c r="WRC57" s="218"/>
      <c r="WRD57" s="218"/>
      <c r="WRE57" s="218"/>
      <c r="WRF57" s="218"/>
      <c r="WRG57" s="218"/>
      <c r="WRH57" s="218"/>
      <c r="WRI57" s="218"/>
      <c r="WRJ57" s="218"/>
      <c r="WRK57" s="218"/>
      <c r="WRL57" s="218"/>
      <c r="WRM57" s="218"/>
      <c r="WRN57" s="218"/>
      <c r="WRO57" s="218"/>
      <c r="WRP57" s="218"/>
      <c r="WRQ57" s="218"/>
      <c r="WRR57" s="218"/>
      <c r="WRS57" s="218"/>
      <c r="WRT57" s="218"/>
      <c r="WRU57" s="218"/>
      <c r="WRV57" s="218"/>
      <c r="WRW57" s="218"/>
      <c r="WRX57" s="218"/>
      <c r="WRY57" s="218"/>
      <c r="WRZ57" s="218"/>
      <c r="WSA57" s="218"/>
      <c r="WSB57" s="218"/>
      <c r="WSC57" s="218"/>
      <c r="WSD57" s="218"/>
      <c r="WSE57" s="218"/>
      <c r="WSF57" s="218"/>
      <c r="WSG57" s="218"/>
      <c r="WSH57" s="218"/>
      <c r="WSI57" s="218"/>
      <c r="WSJ57" s="218"/>
      <c r="WSK57" s="218"/>
      <c r="WSL57" s="218"/>
      <c r="WSM57" s="218"/>
      <c r="WSN57" s="218"/>
      <c r="WSO57" s="218"/>
      <c r="WSP57" s="218"/>
      <c r="WSQ57" s="218"/>
      <c r="WSR57" s="218"/>
      <c r="WSS57" s="218"/>
      <c r="WST57" s="218"/>
      <c r="WSU57" s="218"/>
      <c r="WSV57" s="218"/>
      <c r="WSW57" s="218"/>
      <c r="WSX57" s="218"/>
      <c r="WSY57" s="218"/>
      <c r="WSZ57" s="218"/>
      <c r="WTA57" s="218"/>
      <c r="WTB57" s="218"/>
      <c r="WTC57" s="218"/>
      <c r="WTD57" s="218"/>
      <c r="WTE57" s="218"/>
      <c r="WTF57" s="218"/>
      <c r="WTG57" s="218"/>
      <c r="WTH57" s="218"/>
      <c r="WTI57" s="218"/>
      <c r="WTJ57" s="218"/>
      <c r="WTK57" s="218"/>
      <c r="WTL57" s="218"/>
      <c r="WTM57" s="218"/>
      <c r="WTN57" s="218"/>
      <c r="WTO57" s="218"/>
      <c r="WTP57" s="218"/>
      <c r="WTQ57" s="218"/>
      <c r="WTR57" s="218"/>
      <c r="WTS57" s="218"/>
      <c r="WTT57" s="218"/>
      <c r="WTU57" s="218"/>
      <c r="WTV57" s="218"/>
      <c r="WTW57" s="218"/>
      <c r="WTX57" s="218"/>
      <c r="WTY57" s="218"/>
      <c r="WTZ57" s="218"/>
      <c r="WUA57" s="218"/>
      <c r="WUB57" s="218"/>
      <c r="WUC57" s="218"/>
      <c r="WUD57" s="218"/>
      <c r="WUE57" s="218"/>
      <c r="WUF57" s="218"/>
      <c r="WUG57" s="218"/>
      <c r="WUH57" s="218"/>
      <c r="WUI57" s="218"/>
      <c r="WUJ57" s="218"/>
      <c r="WUK57" s="218"/>
      <c r="WUL57" s="218"/>
      <c r="WUM57" s="218"/>
      <c r="WUN57" s="218"/>
      <c r="WUO57" s="218"/>
      <c r="WUP57" s="218"/>
      <c r="WUQ57" s="218"/>
      <c r="WUR57" s="218"/>
      <c r="WUS57" s="218"/>
      <c r="WUT57" s="218"/>
      <c r="WUU57" s="218"/>
      <c r="WUV57" s="218"/>
      <c r="WUW57" s="218"/>
      <c r="WUX57" s="218"/>
      <c r="WUY57" s="218"/>
      <c r="WUZ57" s="218"/>
      <c r="WVA57" s="218"/>
      <c r="WVB57" s="218"/>
      <c r="WVC57" s="218"/>
      <c r="WVD57" s="218"/>
      <c r="WVE57" s="218"/>
      <c r="WVF57" s="218"/>
      <c r="WVG57" s="218"/>
      <c r="WVH57" s="218"/>
      <c r="WVI57" s="218"/>
      <c r="WVJ57" s="218"/>
      <c r="WVK57" s="218"/>
      <c r="WVL57" s="218"/>
      <c r="WVM57" s="218"/>
      <c r="WVN57" s="218"/>
      <c r="WVO57" s="218"/>
      <c r="WVP57" s="218"/>
      <c r="WVQ57" s="218"/>
      <c r="WVR57" s="218"/>
      <c r="WVS57" s="218"/>
      <c r="WVT57" s="218"/>
      <c r="WVU57" s="218"/>
      <c r="WVV57" s="218"/>
      <c r="WVW57" s="218"/>
      <c r="WVX57" s="218"/>
      <c r="WVY57" s="218"/>
      <c r="WVZ57" s="218"/>
      <c r="WWA57" s="218"/>
      <c r="WWB57" s="218"/>
      <c r="WWC57" s="218"/>
      <c r="WWD57" s="218"/>
      <c r="WWE57" s="218"/>
      <c r="WWF57" s="218"/>
      <c r="WWG57" s="218"/>
      <c r="WWH57" s="218"/>
      <c r="WWI57" s="218"/>
      <c r="WWJ57" s="218"/>
      <c r="WWK57" s="218"/>
      <c r="WWL57" s="218"/>
      <c r="WWM57" s="218"/>
      <c r="WWN57" s="218"/>
      <c r="WWO57" s="218"/>
      <c r="WWP57" s="218"/>
      <c r="WWQ57" s="218"/>
      <c r="WWR57" s="218"/>
      <c r="WWS57" s="218"/>
      <c r="WWT57" s="218"/>
      <c r="WWU57" s="218"/>
      <c r="WWV57" s="218"/>
      <c r="WWW57" s="218"/>
      <c r="WWX57" s="218"/>
      <c r="WWY57" s="218"/>
      <c r="WWZ57" s="218"/>
      <c r="WXA57" s="218"/>
      <c r="WXB57" s="218"/>
      <c r="WXC57" s="218"/>
      <c r="WXD57" s="218"/>
      <c r="WXE57" s="218"/>
      <c r="WXF57" s="218"/>
      <c r="WXG57" s="218"/>
      <c r="WXH57" s="218"/>
      <c r="WXI57" s="218"/>
      <c r="WXJ57" s="218"/>
      <c r="WXK57" s="218"/>
      <c r="WXL57" s="218"/>
      <c r="WXM57" s="218"/>
      <c r="WXN57" s="218"/>
      <c r="WXO57" s="218"/>
      <c r="WXP57" s="218"/>
      <c r="WXQ57" s="218"/>
      <c r="WXR57" s="218"/>
      <c r="WXS57" s="218"/>
      <c r="WXT57" s="218"/>
      <c r="WXU57" s="218"/>
      <c r="WXV57" s="218"/>
      <c r="WXW57" s="218"/>
      <c r="WXX57" s="218"/>
      <c r="WXY57" s="218"/>
      <c r="WXZ57" s="218"/>
      <c r="WYA57" s="218"/>
      <c r="WYB57" s="218"/>
      <c r="WYC57" s="218"/>
      <c r="WYD57" s="218"/>
      <c r="WYE57" s="218"/>
      <c r="WYF57" s="218"/>
      <c r="WYG57" s="218"/>
      <c r="WYH57" s="218"/>
      <c r="WYI57" s="218"/>
      <c r="WYJ57" s="218"/>
      <c r="WYK57" s="218"/>
      <c r="WYL57" s="218"/>
      <c r="WYM57" s="218"/>
      <c r="WYN57" s="218"/>
      <c r="WYO57" s="218"/>
      <c r="WYP57" s="218"/>
      <c r="WYQ57" s="218"/>
      <c r="WYR57" s="218"/>
      <c r="WYS57" s="218"/>
      <c r="WYT57" s="218"/>
      <c r="WYU57" s="218"/>
      <c r="WYV57" s="218"/>
      <c r="WYW57" s="218"/>
      <c r="WYX57" s="218"/>
      <c r="WYY57" s="218"/>
      <c r="WYZ57" s="218"/>
      <c r="WZA57" s="218"/>
      <c r="WZB57" s="218"/>
      <c r="WZC57" s="218"/>
      <c r="WZD57" s="218"/>
      <c r="WZE57" s="218"/>
      <c r="WZF57" s="218"/>
      <c r="WZG57" s="218"/>
      <c r="WZH57" s="218"/>
      <c r="WZI57" s="218"/>
      <c r="WZJ57" s="218"/>
      <c r="WZK57" s="218"/>
      <c r="WZL57" s="218"/>
      <c r="WZM57" s="218"/>
      <c r="WZN57" s="218"/>
      <c r="WZO57" s="218"/>
      <c r="WZP57" s="218"/>
      <c r="WZQ57" s="218"/>
      <c r="WZR57" s="218"/>
      <c r="WZS57" s="218"/>
      <c r="WZT57" s="218"/>
      <c r="WZU57" s="218"/>
      <c r="WZV57" s="218"/>
      <c r="WZW57" s="218"/>
      <c r="WZX57" s="218"/>
      <c r="WZY57" s="218"/>
      <c r="WZZ57" s="218"/>
      <c r="XAA57" s="218"/>
      <c r="XAB57" s="218"/>
      <c r="XAC57" s="218"/>
      <c r="XAD57" s="218"/>
      <c r="XAE57" s="218"/>
      <c r="XAF57" s="218"/>
      <c r="XAG57" s="218"/>
      <c r="XAH57" s="218"/>
      <c r="XAI57" s="218"/>
      <c r="XAJ57" s="218"/>
      <c r="XAK57" s="218"/>
      <c r="XAL57" s="218"/>
      <c r="XAM57" s="218"/>
      <c r="XAN57" s="218"/>
      <c r="XAO57" s="218"/>
      <c r="XAP57" s="218"/>
      <c r="XAQ57" s="218"/>
      <c r="XAR57" s="218"/>
      <c r="XAS57" s="218"/>
      <c r="XAT57" s="218"/>
      <c r="XAU57" s="218"/>
      <c r="XAV57" s="218"/>
      <c r="XAW57" s="218"/>
      <c r="XAX57" s="218"/>
      <c r="XAY57" s="218"/>
      <c r="XAZ57" s="218"/>
      <c r="XBA57" s="218"/>
      <c r="XBB57" s="218"/>
      <c r="XBC57" s="218"/>
      <c r="XBD57" s="218"/>
      <c r="XBE57" s="218"/>
      <c r="XBF57" s="218"/>
      <c r="XBG57" s="218"/>
      <c r="XBH57" s="218"/>
      <c r="XBI57" s="218"/>
      <c r="XBJ57" s="218"/>
      <c r="XBK57" s="218"/>
      <c r="XBL57" s="218"/>
      <c r="XBM57" s="218"/>
      <c r="XBN57" s="218"/>
      <c r="XBO57" s="218"/>
      <c r="XBP57" s="218"/>
      <c r="XBQ57" s="218"/>
      <c r="XBR57" s="218"/>
      <c r="XBS57" s="218"/>
      <c r="XBT57" s="218"/>
      <c r="XBU57" s="218"/>
      <c r="XBV57" s="218"/>
      <c r="XBW57" s="218"/>
      <c r="XBX57" s="218"/>
      <c r="XBY57" s="218"/>
      <c r="XBZ57" s="218"/>
      <c r="XCA57" s="218"/>
      <c r="XCB57" s="218"/>
      <c r="XCC57" s="218"/>
      <c r="XCD57" s="218"/>
      <c r="XCE57" s="218"/>
      <c r="XCF57" s="218"/>
      <c r="XCG57" s="218"/>
      <c r="XCH57" s="218"/>
      <c r="XCI57" s="218"/>
      <c r="XCJ57" s="218"/>
      <c r="XCK57" s="218"/>
      <c r="XCL57" s="218"/>
      <c r="XCM57" s="218"/>
      <c r="XCN57" s="218"/>
      <c r="XCO57" s="218"/>
      <c r="XCP57" s="218"/>
      <c r="XCQ57" s="218"/>
      <c r="XCR57" s="218"/>
      <c r="XCS57" s="218"/>
      <c r="XCT57" s="218"/>
      <c r="XCU57" s="218"/>
      <c r="XCV57" s="218"/>
      <c r="XCW57" s="218"/>
      <c r="XCX57" s="218"/>
      <c r="XCY57" s="218"/>
      <c r="XCZ57" s="218"/>
      <c r="XDA57" s="218"/>
      <c r="XDB57" s="218"/>
      <c r="XDC57" s="218"/>
      <c r="XDD57" s="218"/>
      <c r="XDE57" s="218"/>
      <c r="XDF57" s="218"/>
      <c r="XDG57" s="218"/>
      <c r="XDH57" s="218"/>
      <c r="XDI57" s="218"/>
      <c r="XDJ57" s="218"/>
      <c r="XDK57" s="218"/>
      <c r="XDL57" s="218"/>
      <c r="XDM57" s="218"/>
      <c r="XDN57" s="218"/>
      <c r="XDO57" s="218"/>
      <c r="XDP57" s="218"/>
      <c r="XDQ57" s="218"/>
      <c r="XDR57" s="218"/>
      <c r="XDS57" s="218"/>
      <c r="XDT57" s="218"/>
      <c r="XDU57" s="218"/>
      <c r="XDV57" s="218"/>
      <c r="XDW57" s="218"/>
      <c r="XDX57" s="218"/>
      <c r="XDY57" s="218"/>
      <c r="XDZ57" s="218"/>
      <c r="XEA57" s="218"/>
      <c r="XEB57" s="218"/>
    </row>
    <row r="58" spans="1:16356" s="297" customFormat="1" ht="168.75" customHeight="1" x14ac:dyDescent="0.45">
      <c r="A58" s="50">
        <v>1</v>
      </c>
      <c r="B58" s="164" t="s">
        <v>134</v>
      </c>
      <c r="C58" s="285" t="s">
        <v>22</v>
      </c>
      <c r="D58" s="286" t="s">
        <v>739</v>
      </c>
      <c r="E58" s="287" t="s">
        <v>741</v>
      </c>
      <c r="F58" s="288">
        <v>1.016</v>
      </c>
      <c r="G58" s="289">
        <v>10294.83641</v>
      </c>
      <c r="H58" s="290">
        <v>91</v>
      </c>
      <c r="I58" s="289">
        <f>ROUND(G58*H58/100,5)</f>
        <v>9368.3011299999998</v>
      </c>
      <c r="J58" s="291"/>
      <c r="K58" s="291"/>
      <c r="L58" s="408" t="s">
        <v>743</v>
      </c>
      <c r="M58" s="41">
        <v>6</v>
      </c>
      <c r="N58" s="408" t="s">
        <v>742</v>
      </c>
      <c r="O58" s="353">
        <v>6</v>
      </c>
      <c r="P58" s="353"/>
      <c r="Q58" s="353"/>
      <c r="R58" s="353"/>
      <c r="S58" s="353">
        <v>2</v>
      </c>
      <c r="T58" s="353"/>
      <c r="U58" s="353">
        <f t="shared" ref="U58:U74" si="21">O58*15+P58*15+Q58*30+R58*15+S58*15+T58*10</f>
        <v>120</v>
      </c>
      <c r="V58" s="131"/>
      <c r="X58" s="452">
        <f t="shared" si="1"/>
        <v>0</v>
      </c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300"/>
      <c r="BP58" s="300"/>
      <c r="BQ58" s="300"/>
      <c r="BR58" s="300"/>
      <c r="BS58" s="300"/>
      <c r="BT58" s="300"/>
      <c r="BU58" s="300"/>
      <c r="BV58" s="300"/>
      <c r="BW58" s="300"/>
      <c r="BX58" s="300"/>
      <c r="BY58" s="300"/>
      <c r="BZ58" s="300"/>
      <c r="CA58" s="300"/>
      <c r="CB58" s="300"/>
      <c r="CC58" s="300"/>
      <c r="CD58" s="300"/>
      <c r="CE58" s="300"/>
      <c r="CF58" s="300"/>
      <c r="CG58" s="300"/>
      <c r="CH58" s="300"/>
      <c r="CI58" s="300"/>
      <c r="CJ58" s="300"/>
      <c r="CK58" s="300"/>
      <c r="CL58" s="300"/>
      <c r="CM58" s="300"/>
    </row>
    <row r="59" spans="1:16356" s="297" customFormat="1" ht="168" customHeight="1" x14ac:dyDescent="0.45">
      <c r="A59" s="50">
        <v>1</v>
      </c>
      <c r="B59" s="398" t="s">
        <v>115</v>
      </c>
      <c r="C59" s="285" t="s">
        <v>22</v>
      </c>
      <c r="D59" s="286" t="s">
        <v>739</v>
      </c>
      <c r="E59" s="287" t="s">
        <v>738</v>
      </c>
      <c r="F59" s="288">
        <v>0.78400000000000003</v>
      </c>
      <c r="G59" s="289">
        <v>5480.3939300000002</v>
      </c>
      <c r="H59" s="290">
        <v>91</v>
      </c>
      <c r="I59" s="289">
        <f>ROUND(G59*H59/100,5)</f>
        <v>4987.1584800000001</v>
      </c>
      <c r="J59" s="291"/>
      <c r="K59" s="291"/>
      <c r="L59" s="408" t="s">
        <v>744</v>
      </c>
      <c r="M59" s="41">
        <v>5</v>
      </c>
      <c r="N59" s="408" t="s">
        <v>79</v>
      </c>
      <c r="O59" s="353">
        <v>5</v>
      </c>
      <c r="P59" s="353"/>
      <c r="Q59" s="353">
        <v>2</v>
      </c>
      <c r="R59" s="353"/>
      <c r="S59" s="353">
        <v>2</v>
      </c>
      <c r="T59" s="353"/>
      <c r="U59" s="353">
        <f t="shared" si="21"/>
        <v>165</v>
      </c>
      <c r="V59" s="131"/>
      <c r="X59" s="452">
        <f t="shared" si="1"/>
        <v>0</v>
      </c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  <c r="CF59" s="300"/>
      <c r="CG59" s="300"/>
      <c r="CH59" s="300"/>
      <c r="CI59" s="300"/>
      <c r="CJ59" s="300"/>
      <c r="CK59" s="300"/>
      <c r="CL59" s="300"/>
      <c r="CM59" s="300"/>
    </row>
    <row r="60" spans="1:16356" s="60" customFormat="1" ht="65.25" customHeight="1" x14ac:dyDescent="0.45">
      <c r="B60" s="342" t="s">
        <v>230</v>
      </c>
      <c r="C60" s="62" t="s">
        <v>110</v>
      </c>
      <c r="D60" s="63" t="s">
        <v>1479</v>
      </c>
      <c r="E60" s="62" t="s">
        <v>110</v>
      </c>
      <c r="F60" s="64">
        <f>F61+F64</f>
        <v>4.28165</v>
      </c>
      <c r="G60" s="65">
        <f>G61+G64</f>
        <v>362088.42560000002</v>
      </c>
      <c r="H60" s="66"/>
      <c r="I60" s="65">
        <f>I61+I64</f>
        <v>58051.804690000004</v>
      </c>
      <c r="J60" s="65">
        <f t="shared" ref="J60:K60" si="22">J61+J64</f>
        <v>258317.28539999999</v>
      </c>
      <c r="K60" s="65">
        <f t="shared" si="22"/>
        <v>0</v>
      </c>
      <c r="L60" s="75"/>
      <c r="M60" s="75"/>
      <c r="N60" s="67"/>
      <c r="O60" s="352"/>
      <c r="P60" s="362"/>
      <c r="Q60" s="352"/>
      <c r="R60" s="362"/>
      <c r="S60" s="362"/>
      <c r="T60" s="352"/>
      <c r="U60" s="352"/>
      <c r="V60" s="78"/>
      <c r="W60" s="130"/>
      <c r="X60" s="452">
        <f t="shared" si="1"/>
        <v>0</v>
      </c>
      <c r="Y60" s="183"/>
      <c r="Z60" s="183"/>
      <c r="AA60" s="183"/>
      <c r="AB60" s="183"/>
      <c r="AC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</row>
    <row r="61" spans="1:16356" s="52" customFormat="1" ht="114" customHeight="1" x14ac:dyDescent="0.45">
      <c r="A61" s="201">
        <v>1</v>
      </c>
      <c r="B61" s="343" t="s">
        <v>143</v>
      </c>
      <c r="C61" s="68" t="s">
        <v>110</v>
      </c>
      <c r="D61" s="69" t="s">
        <v>111</v>
      </c>
      <c r="E61" s="68" t="s">
        <v>111</v>
      </c>
      <c r="F61" s="70">
        <f>F62+F63</f>
        <v>4.1106499999999997</v>
      </c>
      <c r="G61" s="71">
        <f>G62+G63</f>
        <v>359652.44</v>
      </c>
      <c r="H61" s="72">
        <f>H62</f>
        <v>87</v>
      </c>
      <c r="I61" s="71">
        <f>I62+I63</f>
        <v>55835.057800000002</v>
      </c>
      <c r="J61" s="71">
        <f t="shared" ref="J61:K61" si="23">J62+J63</f>
        <v>258317.28539999999</v>
      </c>
      <c r="K61" s="71">
        <f t="shared" si="23"/>
        <v>0</v>
      </c>
      <c r="L61" s="191" t="s">
        <v>274</v>
      </c>
      <c r="M61" s="74"/>
      <c r="N61" s="74" t="s">
        <v>204</v>
      </c>
      <c r="O61" s="351"/>
      <c r="P61" s="351"/>
      <c r="Q61" s="351"/>
      <c r="R61" s="351"/>
      <c r="S61" s="351"/>
      <c r="T61" s="351"/>
      <c r="U61" s="351"/>
      <c r="V61" s="128"/>
      <c r="W61" s="201"/>
      <c r="X61" s="452">
        <f t="shared" si="1"/>
        <v>0</v>
      </c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201"/>
      <c r="DH61" s="201"/>
      <c r="DI61" s="201"/>
      <c r="DJ61" s="201"/>
      <c r="DK61" s="201"/>
      <c r="DL61" s="201"/>
      <c r="DM61" s="201"/>
      <c r="DN61" s="201"/>
      <c r="DO61" s="201"/>
      <c r="DP61" s="201"/>
      <c r="DQ61" s="201"/>
      <c r="DR61" s="201"/>
      <c r="DS61" s="201"/>
      <c r="DT61" s="201"/>
      <c r="DU61" s="201"/>
      <c r="DV61" s="201"/>
      <c r="DW61" s="201"/>
      <c r="DX61" s="201"/>
      <c r="DY61" s="201"/>
      <c r="DZ61" s="201"/>
      <c r="EA61" s="201"/>
      <c r="EB61" s="201"/>
      <c r="EC61" s="201"/>
      <c r="ED61" s="201"/>
      <c r="EE61" s="201"/>
      <c r="EF61" s="201"/>
      <c r="EG61" s="201"/>
      <c r="EH61" s="201"/>
      <c r="EI61" s="201"/>
      <c r="EJ61" s="201"/>
      <c r="EK61" s="201"/>
      <c r="EL61" s="201"/>
      <c r="EM61" s="201"/>
      <c r="EN61" s="201"/>
      <c r="EO61" s="201"/>
      <c r="EP61" s="201"/>
      <c r="EQ61" s="201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201"/>
      <c r="FL61" s="201"/>
      <c r="FM61" s="201"/>
      <c r="FN61" s="201"/>
      <c r="FO61" s="201"/>
      <c r="FP61" s="201"/>
      <c r="FQ61" s="201"/>
      <c r="FR61" s="201"/>
      <c r="FS61" s="201"/>
      <c r="FT61" s="201"/>
      <c r="FU61" s="201"/>
      <c r="FV61" s="201"/>
      <c r="FW61" s="201"/>
      <c r="FX61" s="201"/>
      <c r="FY61" s="201"/>
      <c r="FZ61" s="201"/>
      <c r="GA61" s="201"/>
      <c r="GB61" s="201"/>
      <c r="GC61" s="201"/>
      <c r="GD61" s="201"/>
      <c r="GE61" s="201"/>
      <c r="GF61" s="201"/>
      <c r="GG61" s="201"/>
      <c r="GH61" s="201"/>
      <c r="GI61" s="201"/>
      <c r="GJ61" s="201"/>
      <c r="GK61" s="201"/>
      <c r="GL61" s="201"/>
      <c r="GM61" s="201"/>
      <c r="GN61" s="201"/>
      <c r="GO61" s="201"/>
      <c r="GP61" s="201"/>
      <c r="GQ61" s="201"/>
      <c r="GR61" s="201"/>
      <c r="GS61" s="201"/>
      <c r="GT61" s="201"/>
      <c r="GU61" s="201"/>
      <c r="GV61" s="201"/>
      <c r="GW61" s="201"/>
      <c r="GX61" s="201"/>
      <c r="GY61" s="201"/>
      <c r="GZ61" s="201"/>
      <c r="HA61" s="201"/>
      <c r="HB61" s="201"/>
      <c r="HC61" s="201"/>
      <c r="HD61" s="201"/>
      <c r="HE61" s="201"/>
      <c r="HF61" s="201"/>
      <c r="HG61" s="201"/>
      <c r="HH61" s="201"/>
      <c r="HI61" s="201"/>
      <c r="HJ61" s="201"/>
      <c r="HK61" s="201"/>
      <c r="HL61" s="201"/>
      <c r="HM61" s="201"/>
      <c r="HN61" s="201"/>
      <c r="HO61" s="201"/>
      <c r="HP61" s="201"/>
      <c r="HQ61" s="201"/>
      <c r="HR61" s="201"/>
      <c r="HS61" s="201"/>
      <c r="HT61" s="201"/>
      <c r="HU61" s="201"/>
      <c r="HV61" s="201"/>
      <c r="HW61" s="201"/>
      <c r="HX61" s="201"/>
      <c r="HY61" s="201"/>
      <c r="HZ61" s="201"/>
      <c r="IA61" s="201"/>
      <c r="IB61" s="201"/>
      <c r="IC61" s="201"/>
      <c r="ID61" s="201"/>
      <c r="IE61" s="201"/>
      <c r="IF61" s="201"/>
      <c r="IG61" s="201"/>
      <c r="IH61" s="201"/>
      <c r="II61" s="201"/>
      <c r="IJ61" s="201"/>
      <c r="IK61" s="201"/>
      <c r="IL61" s="201"/>
      <c r="IM61" s="201"/>
      <c r="IN61" s="201"/>
      <c r="IO61" s="201"/>
      <c r="IP61" s="201"/>
      <c r="IQ61" s="201"/>
      <c r="IR61" s="201"/>
      <c r="IS61" s="201"/>
      <c r="IT61" s="201"/>
      <c r="IU61" s="201"/>
      <c r="IV61" s="201"/>
      <c r="IW61" s="201"/>
      <c r="IX61" s="201"/>
      <c r="IY61" s="201"/>
      <c r="IZ61" s="201"/>
      <c r="JA61" s="201"/>
      <c r="JB61" s="201"/>
      <c r="JC61" s="201"/>
      <c r="JD61" s="201"/>
      <c r="JE61" s="201"/>
      <c r="JF61" s="201"/>
      <c r="JG61" s="201"/>
      <c r="JH61" s="201"/>
      <c r="JI61" s="201"/>
      <c r="JJ61" s="201"/>
      <c r="JK61" s="201"/>
      <c r="JL61" s="201"/>
      <c r="JM61" s="201"/>
      <c r="JN61" s="201"/>
      <c r="JO61" s="201"/>
      <c r="JP61" s="201"/>
      <c r="JQ61" s="201"/>
      <c r="JR61" s="201"/>
      <c r="JS61" s="201"/>
      <c r="JT61" s="201"/>
      <c r="JU61" s="201"/>
      <c r="JV61" s="201"/>
      <c r="JW61" s="201"/>
      <c r="JX61" s="201"/>
      <c r="JY61" s="201"/>
      <c r="JZ61" s="201"/>
      <c r="KA61" s="201"/>
      <c r="KB61" s="201"/>
      <c r="KC61" s="201"/>
      <c r="KD61" s="201"/>
      <c r="KE61" s="201"/>
      <c r="KF61" s="201"/>
      <c r="KG61" s="201"/>
      <c r="KH61" s="201"/>
      <c r="KI61" s="201"/>
      <c r="KJ61" s="201"/>
      <c r="KK61" s="201"/>
      <c r="KL61" s="201"/>
      <c r="KM61" s="201"/>
      <c r="KN61" s="201"/>
      <c r="KO61" s="201"/>
      <c r="KP61" s="201"/>
      <c r="KQ61" s="201"/>
      <c r="KR61" s="201"/>
      <c r="KS61" s="201"/>
      <c r="KT61" s="201"/>
      <c r="KU61" s="201"/>
      <c r="KV61" s="201"/>
      <c r="KW61" s="201"/>
      <c r="KX61" s="201"/>
      <c r="KY61" s="201"/>
      <c r="KZ61" s="201"/>
      <c r="LA61" s="201"/>
      <c r="LB61" s="201"/>
      <c r="LC61" s="201"/>
      <c r="LD61" s="201"/>
      <c r="LE61" s="201"/>
      <c r="LF61" s="201"/>
      <c r="LG61" s="201"/>
      <c r="LH61" s="201"/>
      <c r="LI61" s="201"/>
      <c r="LJ61" s="201"/>
      <c r="LK61" s="201"/>
      <c r="LL61" s="201"/>
      <c r="LM61" s="201"/>
      <c r="LN61" s="201"/>
      <c r="LO61" s="201"/>
      <c r="LP61" s="201"/>
      <c r="LQ61" s="201"/>
      <c r="LR61" s="201"/>
      <c r="LS61" s="201"/>
      <c r="LT61" s="201"/>
      <c r="LU61" s="201"/>
      <c r="LV61" s="201"/>
      <c r="LW61" s="201"/>
      <c r="LX61" s="201"/>
      <c r="LY61" s="201"/>
      <c r="LZ61" s="201"/>
      <c r="MA61" s="201"/>
      <c r="MB61" s="201"/>
      <c r="MC61" s="201"/>
      <c r="MD61" s="201"/>
      <c r="ME61" s="201"/>
      <c r="MF61" s="201"/>
      <c r="MG61" s="201"/>
      <c r="MH61" s="201"/>
      <c r="MI61" s="201"/>
      <c r="MJ61" s="201"/>
      <c r="MK61" s="201"/>
      <c r="ML61" s="201"/>
      <c r="MM61" s="201"/>
      <c r="MN61" s="201"/>
      <c r="MO61" s="201"/>
      <c r="MP61" s="201"/>
      <c r="MQ61" s="201"/>
      <c r="MR61" s="201"/>
      <c r="MS61" s="201"/>
      <c r="MT61" s="201"/>
      <c r="MU61" s="201"/>
      <c r="MV61" s="201"/>
      <c r="MW61" s="201"/>
      <c r="MX61" s="201"/>
      <c r="MY61" s="201"/>
      <c r="MZ61" s="201"/>
      <c r="NA61" s="201"/>
      <c r="NB61" s="201"/>
      <c r="NC61" s="201"/>
      <c r="ND61" s="201"/>
      <c r="NE61" s="201"/>
      <c r="NF61" s="201"/>
      <c r="NG61" s="201"/>
      <c r="NH61" s="201"/>
      <c r="NI61" s="201"/>
      <c r="NJ61" s="201"/>
      <c r="NK61" s="201"/>
      <c r="NL61" s="201"/>
      <c r="NM61" s="201"/>
      <c r="NN61" s="201"/>
      <c r="NO61" s="201"/>
      <c r="NP61" s="201"/>
      <c r="NQ61" s="201"/>
      <c r="NR61" s="201"/>
      <c r="NS61" s="201"/>
      <c r="NT61" s="201"/>
      <c r="NU61" s="201"/>
      <c r="NV61" s="201"/>
      <c r="NW61" s="201"/>
      <c r="NX61" s="201"/>
      <c r="NY61" s="201"/>
      <c r="NZ61" s="201"/>
      <c r="OA61" s="201"/>
      <c r="OB61" s="201"/>
      <c r="OC61" s="201"/>
      <c r="OD61" s="201"/>
      <c r="OE61" s="201"/>
      <c r="OF61" s="201"/>
      <c r="OG61" s="201"/>
      <c r="OH61" s="201"/>
      <c r="OI61" s="201"/>
      <c r="OJ61" s="201"/>
      <c r="OK61" s="201"/>
      <c r="OL61" s="201"/>
      <c r="OM61" s="201"/>
      <c r="ON61" s="201"/>
      <c r="OO61" s="201"/>
      <c r="OP61" s="201"/>
      <c r="OQ61" s="201"/>
      <c r="OR61" s="201"/>
      <c r="OS61" s="201"/>
      <c r="OT61" s="201"/>
      <c r="OU61" s="201"/>
      <c r="OV61" s="201"/>
      <c r="OW61" s="201"/>
      <c r="OX61" s="201"/>
      <c r="OY61" s="201"/>
      <c r="OZ61" s="201"/>
      <c r="PA61" s="201"/>
      <c r="PB61" s="201"/>
      <c r="PC61" s="201"/>
      <c r="PD61" s="201"/>
      <c r="PE61" s="201"/>
      <c r="PF61" s="201"/>
      <c r="PG61" s="201"/>
      <c r="PH61" s="201"/>
      <c r="PI61" s="201"/>
      <c r="PJ61" s="201"/>
      <c r="PK61" s="201"/>
      <c r="PL61" s="201"/>
      <c r="PM61" s="201"/>
      <c r="PN61" s="201"/>
      <c r="PO61" s="201"/>
      <c r="PP61" s="201"/>
      <c r="PQ61" s="201"/>
      <c r="PR61" s="201"/>
      <c r="PS61" s="201"/>
      <c r="PT61" s="201"/>
      <c r="PU61" s="201"/>
      <c r="PV61" s="201"/>
      <c r="PW61" s="201"/>
      <c r="PX61" s="201"/>
      <c r="PY61" s="201"/>
      <c r="PZ61" s="201"/>
      <c r="QA61" s="201"/>
      <c r="QB61" s="201"/>
      <c r="QC61" s="201"/>
      <c r="QD61" s="201"/>
      <c r="QE61" s="201"/>
      <c r="QF61" s="201"/>
      <c r="QG61" s="201"/>
      <c r="QH61" s="201"/>
      <c r="QI61" s="201"/>
      <c r="QJ61" s="201"/>
      <c r="QK61" s="201"/>
      <c r="QL61" s="201"/>
      <c r="QM61" s="201"/>
      <c r="QN61" s="201"/>
      <c r="QO61" s="201"/>
      <c r="QP61" s="201"/>
      <c r="QQ61" s="201"/>
      <c r="QR61" s="201"/>
      <c r="QS61" s="201"/>
      <c r="QT61" s="201"/>
      <c r="QU61" s="201"/>
      <c r="QV61" s="201"/>
      <c r="QW61" s="201"/>
      <c r="QX61" s="201"/>
      <c r="QY61" s="201"/>
      <c r="QZ61" s="201"/>
      <c r="RA61" s="201"/>
      <c r="RB61" s="201"/>
      <c r="RC61" s="201"/>
      <c r="RD61" s="201"/>
      <c r="RE61" s="201"/>
      <c r="RF61" s="201"/>
      <c r="RG61" s="201"/>
      <c r="RH61" s="201"/>
      <c r="RI61" s="201"/>
      <c r="RJ61" s="201"/>
      <c r="RK61" s="201"/>
      <c r="RL61" s="201"/>
      <c r="RM61" s="201"/>
      <c r="RN61" s="201"/>
      <c r="RO61" s="201"/>
      <c r="RP61" s="201"/>
      <c r="RQ61" s="201"/>
      <c r="RR61" s="201"/>
      <c r="RS61" s="201"/>
      <c r="RT61" s="201"/>
      <c r="RU61" s="201"/>
      <c r="RV61" s="201"/>
      <c r="RW61" s="201"/>
      <c r="RX61" s="201"/>
      <c r="RY61" s="201"/>
      <c r="RZ61" s="201"/>
      <c r="SA61" s="201"/>
      <c r="SB61" s="201"/>
      <c r="SC61" s="201"/>
      <c r="SD61" s="201"/>
      <c r="SE61" s="201"/>
      <c r="SF61" s="201"/>
      <c r="SG61" s="201"/>
      <c r="SH61" s="201"/>
      <c r="SI61" s="201"/>
      <c r="SJ61" s="201"/>
      <c r="SK61" s="201"/>
      <c r="SL61" s="201"/>
      <c r="SM61" s="201"/>
      <c r="SN61" s="201"/>
      <c r="SO61" s="201"/>
      <c r="SP61" s="201"/>
      <c r="SQ61" s="201"/>
      <c r="SR61" s="201"/>
      <c r="SS61" s="201"/>
      <c r="ST61" s="201"/>
      <c r="SU61" s="201"/>
      <c r="SV61" s="201"/>
      <c r="SW61" s="201"/>
      <c r="SX61" s="201"/>
      <c r="SY61" s="201"/>
      <c r="SZ61" s="201"/>
      <c r="TA61" s="201"/>
      <c r="TB61" s="201"/>
      <c r="TC61" s="201"/>
      <c r="TD61" s="201"/>
      <c r="TE61" s="201"/>
      <c r="TF61" s="201"/>
      <c r="TG61" s="201"/>
      <c r="TH61" s="201"/>
      <c r="TI61" s="201"/>
      <c r="TJ61" s="201"/>
      <c r="TK61" s="201"/>
      <c r="TL61" s="201"/>
      <c r="TM61" s="201"/>
      <c r="TN61" s="201"/>
      <c r="TO61" s="201"/>
      <c r="TP61" s="201"/>
      <c r="TQ61" s="201"/>
      <c r="TR61" s="201"/>
      <c r="TS61" s="201"/>
      <c r="TT61" s="201"/>
      <c r="TU61" s="201"/>
      <c r="TV61" s="201"/>
      <c r="TW61" s="201"/>
      <c r="TX61" s="201"/>
      <c r="TY61" s="201"/>
      <c r="TZ61" s="201"/>
      <c r="UA61" s="201"/>
      <c r="UB61" s="201"/>
      <c r="UC61" s="201"/>
      <c r="UD61" s="201"/>
      <c r="UE61" s="201"/>
      <c r="UF61" s="201"/>
      <c r="UG61" s="201"/>
      <c r="UH61" s="201"/>
      <c r="UI61" s="201"/>
      <c r="UJ61" s="201"/>
      <c r="UK61" s="201"/>
      <c r="UL61" s="201"/>
      <c r="UM61" s="201"/>
      <c r="UN61" s="201"/>
      <c r="UO61" s="201"/>
      <c r="UP61" s="201"/>
      <c r="UQ61" s="201"/>
      <c r="UR61" s="201"/>
      <c r="US61" s="201"/>
      <c r="UT61" s="201"/>
      <c r="UU61" s="201"/>
      <c r="UV61" s="201"/>
      <c r="UW61" s="201"/>
      <c r="UX61" s="201"/>
      <c r="UY61" s="201"/>
      <c r="UZ61" s="201"/>
      <c r="VA61" s="201"/>
      <c r="VB61" s="201"/>
      <c r="VC61" s="201"/>
      <c r="VD61" s="201"/>
      <c r="VE61" s="201"/>
      <c r="VF61" s="201"/>
      <c r="VG61" s="201"/>
      <c r="VH61" s="201"/>
      <c r="VI61" s="201"/>
      <c r="VJ61" s="201"/>
      <c r="VK61" s="201"/>
      <c r="VL61" s="201"/>
      <c r="VM61" s="201"/>
      <c r="VN61" s="201"/>
      <c r="VO61" s="201"/>
      <c r="VP61" s="201"/>
      <c r="VQ61" s="201"/>
      <c r="VR61" s="201"/>
      <c r="VS61" s="201"/>
      <c r="VT61" s="201"/>
      <c r="VU61" s="201"/>
      <c r="VV61" s="201"/>
      <c r="VW61" s="201"/>
      <c r="VX61" s="201"/>
      <c r="VY61" s="201"/>
      <c r="VZ61" s="201"/>
      <c r="WA61" s="201"/>
      <c r="WB61" s="201"/>
      <c r="WC61" s="201"/>
      <c r="WD61" s="201"/>
      <c r="WE61" s="201"/>
      <c r="WF61" s="201"/>
      <c r="WG61" s="201"/>
      <c r="WH61" s="201"/>
      <c r="WI61" s="201"/>
      <c r="WJ61" s="201"/>
      <c r="WK61" s="201"/>
      <c r="WL61" s="201"/>
      <c r="WM61" s="201"/>
      <c r="WN61" s="201"/>
      <c r="WO61" s="201"/>
      <c r="WP61" s="201"/>
      <c r="WQ61" s="201"/>
      <c r="WR61" s="201"/>
      <c r="WS61" s="201"/>
      <c r="WT61" s="201"/>
      <c r="WU61" s="201"/>
      <c r="WV61" s="201"/>
      <c r="WW61" s="201"/>
      <c r="WX61" s="201"/>
      <c r="WY61" s="201"/>
      <c r="WZ61" s="201"/>
      <c r="XA61" s="201"/>
      <c r="XB61" s="201"/>
      <c r="XC61" s="201"/>
      <c r="XD61" s="201"/>
      <c r="XE61" s="201"/>
      <c r="XF61" s="201"/>
      <c r="XG61" s="201"/>
      <c r="XH61" s="201"/>
      <c r="XI61" s="201"/>
      <c r="XJ61" s="201"/>
      <c r="XK61" s="201"/>
      <c r="XL61" s="201"/>
      <c r="XM61" s="201"/>
      <c r="XN61" s="201"/>
      <c r="XO61" s="201"/>
      <c r="XP61" s="201"/>
      <c r="XQ61" s="201"/>
      <c r="XR61" s="201"/>
      <c r="XS61" s="201"/>
      <c r="XT61" s="201"/>
      <c r="XU61" s="201"/>
      <c r="XV61" s="201"/>
      <c r="XW61" s="201"/>
      <c r="XX61" s="201"/>
      <c r="XY61" s="201"/>
      <c r="XZ61" s="201"/>
      <c r="YA61" s="201"/>
      <c r="YB61" s="201"/>
      <c r="YC61" s="201"/>
      <c r="YD61" s="201"/>
      <c r="YE61" s="201"/>
      <c r="YF61" s="201"/>
      <c r="YG61" s="201"/>
      <c r="YH61" s="201"/>
      <c r="YI61" s="201"/>
      <c r="YJ61" s="201"/>
      <c r="YK61" s="201"/>
      <c r="YL61" s="201"/>
      <c r="YM61" s="201"/>
      <c r="YN61" s="201"/>
      <c r="YO61" s="201"/>
      <c r="YP61" s="201"/>
      <c r="YQ61" s="201"/>
      <c r="YR61" s="201"/>
      <c r="YS61" s="201"/>
      <c r="YT61" s="201"/>
      <c r="YU61" s="201"/>
      <c r="YV61" s="201"/>
      <c r="YW61" s="201"/>
      <c r="YX61" s="201"/>
      <c r="YY61" s="201"/>
      <c r="YZ61" s="201"/>
      <c r="ZA61" s="201"/>
      <c r="ZB61" s="201"/>
      <c r="ZC61" s="201"/>
      <c r="ZD61" s="201"/>
      <c r="ZE61" s="201"/>
      <c r="ZF61" s="201"/>
      <c r="ZG61" s="201"/>
      <c r="ZH61" s="201"/>
      <c r="ZI61" s="201"/>
      <c r="ZJ61" s="201"/>
      <c r="ZK61" s="201"/>
      <c r="ZL61" s="201"/>
      <c r="ZM61" s="201"/>
      <c r="ZN61" s="201"/>
      <c r="ZO61" s="201"/>
      <c r="ZP61" s="201"/>
      <c r="ZQ61" s="201"/>
      <c r="ZR61" s="201"/>
      <c r="ZS61" s="201"/>
      <c r="ZT61" s="201"/>
      <c r="ZU61" s="201"/>
      <c r="ZV61" s="201"/>
      <c r="ZW61" s="201"/>
      <c r="ZX61" s="201"/>
      <c r="ZY61" s="201"/>
      <c r="ZZ61" s="201"/>
      <c r="AAA61" s="201"/>
      <c r="AAB61" s="201"/>
      <c r="AAC61" s="201"/>
      <c r="AAD61" s="201"/>
      <c r="AAE61" s="201"/>
      <c r="AAF61" s="201"/>
      <c r="AAG61" s="201"/>
      <c r="AAH61" s="201"/>
      <c r="AAI61" s="201"/>
      <c r="AAJ61" s="201"/>
      <c r="AAK61" s="201"/>
      <c r="AAL61" s="201"/>
      <c r="AAM61" s="201"/>
      <c r="AAN61" s="201"/>
      <c r="AAO61" s="201"/>
      <c r="AAP61" s="201"/>
      <c r="AAQ61" s="201"/>
      <c r="AAR61" s="201"/>
      <c r="AAS61" s="201"/>
      <c r="AAT61" s="201"/>
      <c r="AAU61" s="201"/>
      <c r="AAV61" s="201"/>
      <c r="AAW61" s="201"/>
      <c r="AAX61" s="201"/>
      <c r="AAY61" s="201"/>
      <c r="AAZ61" s="201"/>
      <c r="ABA61" s="201"/>
      <c r="ABB61" s="201"/>
      <c r="ABC61" s="201"/>
      <c r="ABD61" s="201"/>
      <c r="ABE61" s="201"/>
      <c r="ABF61" s="201"/>
      <c r="ABG61" s="201"/>
      <c r="ABH61" s="201"/>
      <c r="ABI61" s="201"/>
      <c r="ABJ61" s="201"/>
      <c r="ABK61" s="201"/>
      <c r="ABL61" s="201"/>
      <c r="ABM61" s="201"/>
      <c r="ABN61" s="201"/>
      <c r="ABO61" s="201"/>
      <c r="ABP61" s="201"/>
      <c r="ABQ61" s="201"/>
      <c r="ABR61" s="201"/>
      <c r="ABS61" s="201"/>
      <c r="ABT61" s="201"/>
      <c r="ABU61" s="201"/>
      <c r="ABV61" s="201"/>
      <c r="ABW61" s="201"/>
      <c r="ABX61" s="201"/>
      <c r="ABY61" s="201"/>
      <c r="ABZ61" s="201"/>
      <c r="ACA61" s="201"/>
      <c r="ACB61" s="201"/>
      <c r="ACC61" s="201"/>
      <c r="ACD61" s="201"/>
      <c r="ACE61" s="201"/>
      <c r="ACF61" s="201"/>
      <c r="ACG61" s="201"/>
      <c r="ACH61" s="201"/>
      <c r="ACI61" s="201"/>
      <c r="ACJ61" s="201"/>
      <c r="ACK61" s="201"/>
      <c r="ACL61" s="201"/>
      <c r="ACM61" s="201"/>
      <c r="ACN61" s="201"/>
      <c r="ACO61" s="201"/>
      <c r="ACP61" s="201"/>
      <c r="ACQ61" s="201"/>
      <c r="ACR61" s="201"/>
      <c r="ACS61" s="201"/>
      <c r="ACT61" s="201"/>
      <c r="ACU61" s="201"/>
      <c r="ACV61" s="201"/>
      <c r="ACW61" s="201"/>
      <c r="ACX61" s="201"/>
      <c r="ACY61" s="201"/>
      <c r="ACZ61" s="201"/>
      <c r="ADA61" s="201"/>
      <c r="ADB61" s="201"/>
      <c r="ADC61" s="201"/>
      <c r="ADD61" s="201"/>
      <c r="ADE61" s="201"/>
      <c r="ADF61" s="201"/>
      <c r="ADG61" s="201"/>
      <c r="ADH61" s="201"/>
      <c r="ADI61" s="201"/>
      <c r="ADJ61" s="201"/>
      <c r="ADK61" s="201"/>
      <c r="ADL61" s="201"/>
      <c r="ADM61" s="201"/>
      <c r="ADN61" s="201"/>
      <c r="ADO61" s="201"/>
      <c r="ADP61" s="201"/>
      <c r="ADQ61" s="201"/>
      <c r="ADR61" s="201"/>
      <c r="ADS61" s="201"/>
      <c r="ADT61" s="201"/>
      <c r="ADU61" s="201"/>
      <c r="ADV61" s="201"/>
      <c r="ADW61" s="201"/>
      <c r="ADX61" s="201"/>
      <c r="ADY61" s="201"/>
      <c r="ADZ61" s="201"/>
      <c r="AEA61" s="201"/>
      <c r="AEB61" s="201"/>
      <c r="AEC61" s="201"/>
      <c r="AED61" s="201"/>
      <c r="AEE61" s="201"/>
      <c r="AEF61" s="201"/>
      <c r="AEG61" s="201"/>
      <c r="AEH61" s="201"/>
      <c r="AEI61" s="201"/>
      <c r="AEJ61" s="201"/>
      <c r="AEK61" s="201"/>
      <c r="AEL61" s="201"/>
      <c r="AEM61" s="201"/>
      <c r="AEN61" s="201"/>
      <c r="AEO61" s="201"/>
      <c r="AEP61" s="201"/>
      <c r="AEQ61" s="201"/>
      <c r="AER61" s="201"/>
      <c r="AES61" s="201"/>
      <c r="AET61" s="201"/>
      <c r="AEU61" s="201"/>
      <c r="AEV61" s="201"/>
      <c r="AEW61" s="201"/>
      <c r="AEX61" s="201"/>
      <c r="AEY61" s="201"/>
      <c r="AEZ61" s="201"/>
      <c r="AFA61" s="201"/>
      <c r="AFB61" s="201"/>
      <c r="AFC61" s="201"/>
      <c r="AFD61" s="201"/>
      <c r="AFE61" s="201"/>
      <c r="AFF61" s="201"/>
      <c r="AFG61" s="201"/>
      <c r="AFH61" s="201"/>
      <c r="AFI61" s="201"/>
      <c r="AFJ61" s="201"/>
      <c r="AFK61" s="201"/>
      <c r="AFL61" s="201"/>
      <c r="AFM61" s="201"/>
      <c r="AFN61" s="201"/>
      <c r="AFO61" s="201"/>
      <c r="AFP61" s="201"/>
      <c r="AFQ61" s="201"/>
      <c r="AFR61" s="201"/>
      <c r="AFS61" s="201"/>
      <c r="AFT61" s="201"/>
      <c r="AFU61" s="201"/>
      <c r="AFV61" s="201"/>
      <c r="AFW61" s="201"/>
      <c r="AFX61" s="201"/>
      <c r="AFY61" s="201"/>
      <c r="AFZ61" s="201"/>
      <c r="AGA61" s="201"/>
      <c r="AGB61" s="201"/>
      <c r="AGC61" s="201"/>
      <c r="AGD61" s="201"/>
      <c r="AGE61" s="201"/>
      <c r="AGF61" s="201"/>
      <c r="AGG61" s="201"/>
      <c r="AGH61" s="201"/>
      <c r="AGI61" s="201"/>
      <c r="AGJ61" s="201"/>
      <c r="AGK61" s="201"/>
      <c r="AGL61" s="201"/>
      <c r="AGM61" s="201"/>
      <c r="AGN61" s="201"/>
      <c r="AGO61" s="201"/>
      <c r="AGP61" s="201"/>
      <c r="AGQ61" s="201"/>
      <c r="AGR61" s="201"/>
      <c r="AGS61" s="201"/>
      <c r="AGT61" s="201"/>
      <c r="AGU61" s="201"/>
      <c r="AGV61" s="201"/>
      <c r="AGW61" s="201"/>
      <c r="AGX61" s="201"/>
      <c r="AGY61" s="201"/>
      <c r="AGZ61" s="201"/>
      <c r="AHA61" s="201"/>
      <c r="AHB61" s="201"/>
      <c r="AHC61" s="201"/>
      <c r="AHD61" s="201"/>
      <c r="AHE61" s="201"/>
      <c r="AHF61" s="201"/>
      <c r="AHG61" s="201"/>
      <c r="AHH61" s="201"/>
      <c r="AHI61" s="201"/>
      <c r="AHJ61" s="201"/>
      <c r="AHK61" s="201"/>
      <c r="AHL61" s="201"/>
      <c r="AHM61" s="201"/>
      <c r="AHN61" s="201"/>
      <c r="AHO61" s="201"/>
      <c r="AHP61" s="201"/>
      <c r="AHQ61" s="201"/>
      <c r="AHR61" s="201"/>
      <c r="AHS61" s="201"/>
      <c r="AHT61" s="201"/>
      <c r="AHU61" s="201"/>
      <c r="AHV61" s="201"/>
      <c r="AHW61" s="201"/>
      <c r="AHX61" s="201"/>
      <c r="AHY61" s="201"/>
      <c r="AHZ61" s="201"/>
      <c r="AIA61" s="201"/>
      <c r="AIB61" s="201"/>
      <c r="AIC61" s="201"/>
      <c r="AID61" s="201"/>
      <c r="AIE61" s="201"/>
      <c r="AIF61" s="201"/>
      <c r="AIG61" s="201"/>
      <c r="AIH61" s="201"/>
      <c r="AII61" s="201"/>
      <c r="AIJ61" s="201"/>
      <c r="AIK61" s="201"/>
      <c r="AIL61" s="201"/>
      <c r="AIM61" s="201"/>
      <c r="AIN61" s="201"/>
      <c r="AIO61" s="201"/>
      <c r="AIP61" s="201"/>
      <c r="AIQ61" s="201"/>
      <c r="AIR61" s="201"/>
      <c r="AIS61" s="201"/>
      <c r="AIT61" s="201"/>
      <c r="AIU61" s="201"/>
      <c r="AIV61" s="201"/>
      <c r="AIW61" s="201"/>
      <c r="AIX61" s="201"/>
      <c r="AIY61" s="201"/>
      <c r="AIZ61" s="201"/>
      <c r="AJA61" s="201"/>
      <c r="AJB61" s="201"/>
      <c r="AJC61" s="201"/>
      <c r="AJD61" s="201"/>
      <c r="AJE61" s="201"/>
      <c r="AJF61" s="201"/>
      <c r="AJG61" s="201"/>
      <c r="AJH61" s="201"/>
      <c r="AJI61" s="201"/>
      <c r="AJJ61" s="201"/>
      <c r="AJK61" s="201"/>
      <c r="AJL61" s="201"/>
      <c r="AJM61" s="201"/>
      <c r="AJN61" s="201"/>
      <c r="AJO61" s="201"/>
      <c r="AJP61" s="201"/>
      <c r="AJQ61" s="201"/>
      <c r="AJR61" s="201"/>
      <c r="AJS61" s="201"/>
      <c r="AJT61" s="201"/>
      <c r="AJU61" s="201"/>
      <c r="AJV61" s="201"/>
      <c r="AJW61" s="201"/>
      <c r="AJX61" s="201"/>
      <c r="AJY61" s="201"/>
      <c r="AJZ61" s="201"/>
      <c r="AKA61" s="201"/>
      <c r="AKB61" s="201"/>
      <c r="AKC61" s="201"/>
      <c r="AKD61" s="201"/>
      <c r="AKE61" s="201"/>
      <c r="AKF61" s="201"/>
      <c r="AKG61" s="201"/>
      <c r="AKH61" s="201"/>
      <c r="AKI61" s="201"/>
      <c r="AKJ61" s="201"/>
      <c r="AKK61" s="201"/>
      <c r="AKL61" s="201"/>
      <c r="AKM61" s="201"/>
      <c r="AKN61" s="201"/>
      <c r="AKO61" s="201"/>
      <c r="AKP61" s="201"/>
      <c r="AKQ61" s="201"/>
      <c r="AKR61" s="201"/>
      <c r="AKS61" s="201"/>
      <c r="AKT61" s="201"/>
      <c r="AKU61" s="201"/>
      <c r="AKV61" s="201"/>
      <c r="AKW61" s="201"/>
      <c r="AKX61" s="201"/>
      <c r="AKY61" s="201"/>
      <c r="AKZ61" s="201"/>
      <c r="ALA61" s="201"/>
      <c r="ALB61" s="201"/>
      <c r="ALC61" s="201"/>
      <c r="ALD61" s="201"/>
      <c r="ALE61" s="201"/>
      <c r="ALF61" s="201"/>
      <c r="ALG61" s="201"/>
      <c r="ALH61" s="201"/>
      <c r="ALI61" s="201"/>
      <c r="ALJ61" s="201"/>
      <c r="ALK61" s="201"/>
      <c r="ALL61" s="201"/>
      <c r="ALM61" s="201"/>
      <c r="ALN61" s="201"/>
      <c r="ALO61" s="201"/>
      <c r="ALP61" s="201"/>
      <c r="ALQ61" s="201"/>
      <c r="ALR61" s="201"/>
      <c r="ALS61" s="201"/>
      <c r="ALT61" s="201"/>
      <c r="ALU61" s="201"/>
      <c r="ALV61" s="201"/>
      <c r="ALW61" s="201"/>
      <c r="ALX61" s="201"/>
      <c r="ALY61" s="201"/>
      <c r="ALZ61" s="201"/>
      <c r="AMA61" s="201"/>
      <c r="AMB61" s="201"/>
      <c r="AMC61" s="201"/>
      <c r="AMD61" s="201"/>
      <c r="AME61" s="201"/>
      <c r="AMF61" s="201"/>
      <c r="AMG61" s="201"/>
      <c r="AMH61" s="201"/>
      <c r="AMI61" s="201"/>
      <c r="AMJ61" s="201"/>
      <c r="AMK61" s="201"/>
      <c r="AML61" s="201"/>
      <c r="AMM61" s="201"/>
      <c r="AMN61" s="201"/>
      <c r="AMO61" s="201"/>
      <c r="AMP61" s="201"/>
      <c r="AMQ61" s="201"/>
      <c r="AMR61" s="201"/>
      <c r="AMS61" s="201"/>
      <c r="AMT61" s="201"/>
      <c r="AMU61" s="201"/>
      <c r="AMV61" s="201"/>
      <c r="AMW61" s="201"/>
      <c r="AMX61" s="201"/>
      <c r="AMY61" s="201"/>
      <c r="AMZ61" s="201"/>
      <c r="ANA61" s="201"/>
      <c r="ANB61" s="201"/>
      <c r="ANC61" s="201"/>
      <c r="AND61" s="201"/>
      <c r="ANE61" s="201"/>
      <c r="ANF61" s="201"/>
      <c r="ANG61" s="201"/>
      <c r="ANH61" s="201"/>
      <c r="ANI61" s="201"/>
      <c r="ANJ61" s="201"/>
      <c r="ANK61" s="201"/>
      <c r="ANL61" s="201"/>
      <c r="ANM61" s="201"/>
      <c r="ANN61" s="201"/>
      <c r="ANO61" s="201"/>
      <c r="ANP61" s="201"/>
      <c r="ANQ61" s="201"/>
      <c r="ANR61" s="201"/>
      <c r="ANS61" s="201"/>
      <c r="ANT61" s="201"/>
      <c r="ANU61" s="201"/>
      <c r="ANV61" s="201"/>
      <c r="ANW61" s="201"/>
      <c r="ANX61" s="201"/>
      <c r="ANY61" s="201"/>
      <c r="ANZ61" s="201"/>
      <c r="AOA61" s="201"/>
      <c r="AOB61" s="201"/>
      <c r="AOC61" s="201"/>
      <c r="AOD61" s="201"/>
      <c r="AOE61" s="201"/>
      <c r="AOF61" s="201"/>
      <c r="AOG61" s="201"/>
      <c r="AOH61" s="201"/>
      <c r="AOI61" s="201"/>
      <c r="AOJ61" s="201"/>
      <c r="AOK61" s="201"/>
      <c r="AOL61" s="201"/>
      <c r="AOM61" s="201"/>
      <c r="AON61" s="201"/>
      <c r="AOO61" s="201"/>
      <c r="AOP61" s="201"/>
      <c r="AOQ61" s="201"/>
      <c r="AOR61" s="201"/>
      <c r="AOS61" s="201"/>
      <c r="AOT61" s="201"/>
      <c r="AOU61" s="201"/>
      <c r="AOV61" s="201"/>
      <c r="AOW61" s="201"/>
      <c r="AOX61" s="201"/>
      <c r="AOY61" s="201"/>
      <c r="AOZ61" s="201"/>
      <c r="APA61" s="201"/>
      <c r="APB61" s="201"/>
      <c r="APC61" s="201"/>
      <c r="APD61" s="201"/>
      <c r="APE61" s="201"/>
      <c r="APF61" s="201"/>
      <c r="APG61" s="201"/>
      <c r="APH61" s="201"/>
      <c r="API61" s="201"/>
      <c r="APJ61" s="201"/>
      <c r="APK61" s="201"/>
      <c r="APL61" s="201"/>
      <c r="APM61" s="201"/>
      <c r="APN61" s="201"/>
      <c r="APO61" s="201"/>
      <c r="APP61" s="201"/>
      <c r="APQ61" s="201"/>
      <c r="APR61" s="201"/>
      <c r="APS61" s="201"/>
      <c r="APT61" s="201"/>
      <c r="APU61" s="201"/>
      <c r="APV61" s="201"/>
      <c r="APW61" s="201"/>
      <c r="APX61" s="201"/>
      <c r="APY61" s="201"/>
      <c r="APZ61" s="201"/>
      <c r="AQA61" s="201"/>
      <c r="AQB61" s="201"/>
      <c r="AQC61" s="201"/>
      <c r="AQD61" s="201"/>
      <c r="AQE61" s="201"/>
      <c r="AQF61" s="201"/>
      <c r="AQG61" s="201"/>
      <c r="AQH61" s="201"/>
      <c r="AQI61" s="201"/>
      <c r="AQJ61" s="201"/>
      <c r="AQK61" s="201"/>
      <c r="AQL61" s="201"/>
      <c r="AQM61" s="201"/>
      <c r="AQN61" s="201"/>
      <c r="AQO61" s="201"/>
      <c r="AQP61" s="201"/>
      <c r="AQQ61" s="201"/>
      <c r="AQR61" s="201"/>
      <c r="AQS61" s="201"/>
      <c r="AQT61" s="201"/>
      <c r="AQU61" s="201"/>
      <c r="AQV61" s="201"/>
      <c r="AQW61" s="201"/>
      <c r="AQX61" s="201"/>
      <c r="AQY61" s="201"/>
      <c r="AQZ61" s="201"/>
      <c r="ARA61" s="201"/>
      <c r="ARB61" s="201"/>
      <c r="ARC61" s="201"/>
      <c r="ARD61" s="201"/>
      <c r="ARE61" s="201"/>
      <c r="ARF61" s="201"/>
      <c r="ARG61" s="201"/>
      <c r="ARH61" s="201"/>
      <c r="ARI61" s="201"/>
      <c r="ARJ61" s="201"/>
      <c r="ARK61" s="201"/>
      <c r="ARL61" s="201"/>
      <c r="ARM61" s="201"/>
      <c r="ARN61" s="201"/>
      <c r="ARO61" s="201"/>
      <c r="ARP61" s="201"/>
      <c r="ARQ61" s="201"/>
      <c r="ARR61" s="201"/>
      <c r="ARS61" s="201"/>
      <c r="ART61" s="201"/>
      <c r="ARU61" s="201"/>
      <c r="ARV61" s="201"/>
      <c r="ARW61" s="201"/>
      <c r="ARX61" s="201"/>
      <c r="ARY61" s="201"/>
      <c r="ARZ61" s="201"/>
      <c r="ASA61" s="201"/>
      <c r="ASB61" s="201"/>
      <c r="ASC61" s="201"/>
      <c r="ASD61" s="201"/>
      <c r="ASE61" s="201"/>
      <c r="ASF61" s="201"/>
      <c r="ASG61" s="201"/>
      <c r="ASH61" s="201"/>
      <c r="ASI61" s="201"/>
      <c r="ASJ61" s="201"/>
      <c r="ASK61" s="201"/>
      <c r="ASL61" s="201"/>
      <c r="ASM61" s="201"/>
      <c r="ASN61" s="201"/>
      <c r="ASO61" s="201"/>
      <c r="ASP61" s="201"/>
      <c r="ASQ61" s="201"/>
      <c r="ASR61" s="201"/>
      <c r="ASS61" s="201"/>
      <c r="AST61" s="201"/>
      <c r="ASU61" s="201"/>
      <c r="ASV61" s="201"/>
      <c r="ASW61" s="201"/>
      <c r="ASX61" s="201"/>
      <c r="ASY61" s="201"/>
      <c r="ASZ61" s="201"/>
      <c r="ATA61" s="201"/>
      <c r="ATB61" s="201"/>
      <c r="ATC61" s="201"/>
      <c r="ATD61" s="201"/>
      <c r="ATE61" s="201"/>
      <c r="ATF61" s="201"/>
      <c r="ATG61" s="201"/>
      <c r="ATH61" s="201"/>
      <c r="ATI61" s="201"/>
      <c r="ATJ61" s="201"/>
      <c r="ATK61" s="201"/>
      <c r="ATL61" s="201"/>
      <c r="ATM61" s="201"/>
      <c r="ATN61" s="201"/>
      <c r="ATO61" s="201"/>
      <c r="ATP61" s="201"/>
      <c r="ATQ61" s="201"/>
      <c r="ATR61" s="201"/>
      <c r="ATS61" s="201"/>
      <c r="ATT61" s="201"/>
      <c r="ATU61" s="201"/>
      <c r="ATV61" s="201"/>
      <c r="ATW61" s="201"/>
      <c r="ATX61" s="201"/>
      <c r="ATY61" s="201"/>
      <c r="ATZ61" s="201"/>
      <c r="AUA61" s="201"/>
      <c r="AUB61" s="201"/>
      <c r="AUC61" s="201"/>
      <c r="AUD61" s="201"/>
      <c r="AUE61" s="201"/>
      <c r="AUF61" s="201"/>
      <c r="AUG61" s="201"/>
      <c r="AUH61" s="201"/>
      <c r="AUI61" s="201"/>
      <c r="AUJ61" s="201"/>
      <c r="AUK61" s="201"/>
      <c r="AUL61" s="201"/>
      <c r="AUM61" s="201"/>
      <c r="AUN61" s="201"/>
      <c r="AUO61" s="201"/>
      <c r="AUP61" s="201"/>
      <c r="AUQ61" s="201"/>
      <c r="AUR61" s="201"/>
      <c r="AUS61" s="201"/>
      <c r="AUT61" s="201"/>
      <c r="AUU61" s="201"/>
      <c r="AUV61" s="201"/>
      <c r="AUW61" s="201"/>
      <c r="AUX61" s="201"/>
      <c r="AUY61" s="201"/>
      <c r="AUZ61" s="201"/>
      <c r="AVA61" s="201"/>
      <c r="AVB61" s="201"/>
      <c r="AVC61" s="201"/>
      <c r="AVD61" s="201"/>
      <c r="AVE61" s="201"/>
      <c r="AVF61" s="201"/>
      <c r="AVG61" s="201"/>
      <c r="AVH61" s="201"/>
      <c r="AVI61" s="201"/>
      <c r="AVJ61" s="201"/>
      <c r="AVK61" s="201"/>
      <c r="AVL61" s="201"/>
      <c r="AVM61" s="201"/>
      <c r="AVN61" s="201"/>
      <c r="AVO61" s="201"/>
      <c r="AVP61" s="201"/>
      <c r="AVQ61" s="201"/>
      <c r="AVR61" s="201"/>
      <c r="AVS61" s="201"/>
      <c r="AVT61" s="201"/>
      <c r="AVU61" s="201"/>
      <c r="AVV61" s="201"/>
      <c r="AVW61" s="201"/>
      <c r="AVX61" s="201"/>
      <c r="AVY61" s="201"/>
      <c r="AVZ61" s="201"/>
      <c r="AWA61" s="201"/>
      <c r="AWB61" s="201"/>
      <c r="AWC61" s="201"/>
      <c r="AWD61" s="201"/>
      <c r="AWE61" s="201"/>
      <c r="AWF61" s="201"/>
      <c r="AWG61" s="201"/>
      <c r="AWH61" s="201"/>
      <c r="AWI61" s="201"/>
      <c r="AWJ61" s="201"/>
      <c r="AWK61" s="201"/>
      <c r="AWL61" s="201"/>
      <c r="AWM61" s="201"/>
      <c r="AWN61" s="201"/>
      <c r="AWO61" s="201"/>
      <c r="AWP61" s="201"/>
      <c r="AWQ61" s="201"/>
      <c r="AWR61" s="201"/>
      <c r="AWS61" s="201"/>
      <c r="AWT61" s="201"/>
      <c r="AWU61" s="201"/>
      <c r="AWV61" s="201"/>
      <c r="AWW61" s="201"/>
      <c r="AWX61" s="201"/>
      <c r="AWY61" s="201"/>
      <c r="AWZ61" s="201"/>
      <c r="AXA61" s="201"/>
      <c r="AXB61" s="201"/>
      <c r="AXC61" s="201"/>
      <c r="AXD61" s="201"/>
      <c r="AXE61" s="201"/>
      <c r="AXF61" s="201"/>
      <c r="AXG61" s="201"/>
      <c r="AXH61" s="201"/>
      <c r="AXI61" s="201"/>
      <c r="AXJ61" s="201"/>
      <c r="AXK61" s="201"/>
      <c r="AXL61" s="201"/>
      <c r="AXM61" s="201"/>
      <c r="AXN61" s="201"/>
      <c r="AXO61" s="201"/>
      <c r="AXP61" s="201"/>
      <c r="AXQ61" s="201"/>
      <c r="AXR61" s="201"/>
      <c r="AXS61" s="201"/>
      <c r="AXT61" s="201"/>
      <c r="AXU61" s="201"/>
      <c r="AXV61" s="201"/>
      <c r="AXW61" s="201"/>
      <c r="AXX61" s="201"/>
      <c r="AXY61" s="201"/>
      <c r="AXZ61" s="201"/>
      <c r="AYA61" s="201"/>
      <c r="AYB61" s="201"/>
      <c r="AYC61" s="201"/>
      <c r="AYD61" s="201"/>
      <c r="AYE61" s="201"/>
      <c r="AYF61" s="201"/>
      <c r="AYG61" s="201"/>
      <c r="AYH61" s="201"/>
      <c r="AYI61" s="201"/>
      <c r="AYJ61" s="201"/>
      <c r="AYK61" s="201"/>
      <c r="AYL61" s="201"/>
      <c r="AYM61" s="201"/>
      <c r="AYN61" s="201"/>
      <c r="AYO61" s="201"/>
      <c r="AYP61" s="201"/>
      <c r="AYQ61" s="201"/>
      <c r="AYR61" s="201"/>
      <c r="AYS61" s="201"/>
      <c r="AYT61" s="201"/>
      <c r="AYU61" s="201"/>
      <c r="AYV61" s="201"/>
      <c r="AYW61" s="201"/>
      <c r="AYX61" s="201"/>
      <c r="AYY61" s="201"/>
      <c r="AYZ61" s="201"/>
      <c r="AZA61" s="201"/>
      <c r="AZB61" s="201"/>
      <c r="AZC61" s="201"/>
      <c r="AZD61" s="201"/>
      <c r="AZE61" s="201"/>
      <c r="AZF61" s="201"/>
      <c r="AZG61" s="201"/>
      <c r="AZH61" s="201"/>
      <c r="AZI61" s="201"/>
      <c r="AZJ61" s="201"/>
      <c r="AZK61" s="201"/>
      <c r="AZL61" s="201"/>
      <c r="AZM61" s="201"/>
      <c r="AZN61" s="201"/>
      <c r="AZO61" s="201"/>
      <c r="AZP61" s="201"/>
      <c r="AZQ61" s="201"/>
      <c r="AZR61" s="201"/>
      <c r="AZS61" s="201"/>
      <c r="AZT61" s="201"/>
      <c r="AZU61" s="201"/>
      <c r="AZV61" s="201"/>
      <c r="AZW61" s="201"/>
      <c r="AZX61" s="201"/>
      <c r="AZY61" s="201"/>
      <c r="AZZ61" s="201"/>
      <c r="BAA61" s="201"/>
      <c r="BAB61" s="201"/>
      <c r="BAC61" s="201"/>
      <c r="BAD61" s="201"/>
      <c r="BAE61" s="201"/>
      <c r="BAF61" s="201"/>
      <c r="BAG61" s="201"/>
      <c r="BAH61" s="201"/>
      <c r="BAI61" s="201"/>
      <c r="BAJ61" s="201"/>
      <c r="BAK61" s="201"/>
      <c r="BAL61" s="201"/>
      <c r="BAM61" s="201"/>
      <c r="BAN61" s="201"/>
      <c r="BAO61" s="201"/>
      <c r="BAP61" s="201"/>
      <c r="BAQ61" s="201"/>
      <c r="BAR61" s="201"/>
      <c r="BAS61" s="201"/>
      <c r="BAT61" s="201"/>
      <c r="BAU61" s="201"/>
      <c r="BAV61" s="201"/>
      <c r="BAW61" s="201"/>
      <c r="BAX61" s="201"/>
      <c r="BAY61" s="201"/>
      <c r="BAZ61" s="201"/>
      <c r="BBA61" s="201"/>
      <c r="BBB61" s="201"/>
      <c r="BBC61" s="201"/>
      <c r="BBD61" s="201"/>
      <c r="BBE61" s="201"/>
      <c r="BBF61" s="201"/>
      <c r="BBG61" s="201"/>
      <c r="BBH61" s="201"/>
      <c r="BBI61" s="201"/>
      <c r="BBJ61" s="201"/>
      <c r="BBK61" s="201"/>
      <c r="BBL61" s="201"/>
      <c r="BBM61" s="201"/>
      <c r="BBN61" s="201"/>
      <c r="BBO61" s="201"/>
      <c r="BBP61" s="201"/>
      <c r="BBQ61" s="201"/>
      <c r="BBR61" s="201"/>
      <c r="BBS61" s="201"/>
      <c r="BBT61" s="201"/>
      <c r="BBU61" s="201"/>
      <c r="BBV61" s="201"/>
      <c r="BBW61" s="201"/>
      <c r="BBX61" s="201"/>
      <c r="BBY61" s="201"/>
      <c r="BBZ61" s="201"/>
      <c r="BCA61" s="201"/>
      <c r="BCB61" s="201"/>
      <c r="BCC61" s="201"/>
      <c r="BCD61" s="201"/>
      <c r="BCE61" s="201"/>
      <c r="BCF61" s="201"/>
      <c r="BCG61" s="201"/>
      <c r="BCH61" s="201"/>
      <c r="BCI61" s="201"/>
      <c r="BCJ61" s="201"/>
      <c r="BCK61" s="201"/>
      <c r="BCL61" s="201"/>
      <c r="BCM61" s="201"/>
      <c r="BCN61" s="201"/>
      <c r="BCO61" s="201"/>
      <c r="BCP61" s="201"/>
      <c r="BCQ61" s="201"/>
      <c r="BCR61" s="201"/>
      <c r="BCS61" s="201"/>
      <c r="BCT61" s="201"/>
      <c r="BCU61" s="201"/>
      <c r="BCV61" s="201"/>
      <c r="BCW61" s="201"/>
      <c r="BCX61" s="201"/>
      <c r="BCY61" s="201"/>
      <c r="BCZ61" s="201"/>
      <c r="BDA61" s="201"/>
      <c r="BDB61" s="201"/>
      <c r="BDC61" s="201"/>
      <c r="BDD61" s="201"/>
      <c r="BDE61" s="201"/>
      <c r="BDF61" s="201"/>
      <c r="BDG61" s="201"/>
      <c r="BDH61" s="201"/>
      <c r="BDI61" s="201"/>
      <c r="BDJ61" s="201"/>
      <c r="BDK61" s="201"/>
      <c r="BDL61" s="201"/>
      <c r="BDM61" s="201"/>
      <c r="BDN61" s="201"/>
      <c r="BDO61" s="201"/>
      <c r="BDP61" s="201"/>
      <c r="BDQ61" s="201"/>
      <c r="BDR61" s="201"/>
      <c r="BDS61" s="201"/>
      <c r="BDT61" s="201"/>
      <c r="BDU61" s="201"/>
      <c r="BDV61" s="201"/>
      <c r="BDW61" s="201"/>
      <c r="BDX61" s="201"/>
      <c r="BDY61" s="201"/>
      <c r="BDZ61" s="201"/>
      <c r="BEA61" s="201"/>
      <c r="BEB61" s="201"/>
      <c r="BEC61" s="201"/>
      <c r="BED61" s="201"/>
      <c r="BEE61" s="201"/>
      <c r="BEF61" s="201"/>
      <c r="BEG61" s="201"/>
      <c r="BEH61" s="201"/>
      <c r="BEI61" s="201"/>
      <c r="BEJ61" s="201"/>
      <c r="BEK61" s="201"/>
      <c r="BEL61" s="201"/>
      <c r="BEM61" s="201"/>
      <c r="BEN61" s="201"/>
      <c r="BEO61" s="201"/>
      <c r="BEP61" s="201"/>
      <c r="BEQ61" s="201"/>
      <c r="BER61" s="201"/>
      <c r="BES61" s="201"/>
      <c r="BET61" s="201"/>
      <c r="BEU61" s="201"/>
      <c r="BEV61" s="201"/>
      <c r="BEW61" s="201"/>
      <c r="BEX61" s="201"/>
      <c r="BEY61" s="201"/>
      <c r="BEZ61" s="201"/>
      <c r="BFA61" s="201"/>
      <c r="BFB61" s="201"/>
      <c r="BFC61" s="201"/>
      <c r="BFD61" s="201"/>
      <c r="BFE61" s="201"/>
      <c r="BFF61" s="201"/>
      <c r="BFG61" s="201"/>
      <c r="BFH61" s="201"/>
      <c r="BFI61" s="201"/>
      <c r="BFJ61" s="201"/>
      <c r="BFK61" s="201"/>
      <c r="BFL61" s="201"/>
      <c r="BFM61" s="201"/>
      <c r="BFN61" s="201"/>
      <c r="BFO61" s="201"/>
      <c r="BFP61" s="201"/>
      <c r="BFQ61" s="201"/>
      <c r="BFR61" s="201"/>
      <c r="BFS61" s="201"/>
      <c r="BFT61" s="201"/>
      <c r="BFU61" s="201"/>
      <c r="BFV61" s="201"/>
      <c r="BFW61" s="201"/>
      <c r="BFX61" s="201"/>
      <c r="BFY61" s="201"/>
      <c r="BFZ61" s="201"/>
      <c r="BGA61" s="201"/>
      <c r="BGB61" s="201"/>
      <c r="BGC61" s="201"/>
      <c r="BGD61" s="201"/>
      <c r="BGE61" s="201"/>
      <c r="BGF61" s="201"/>
      <c r="BGG61" s="201"/>
      <c r="BGH61" s="201"/>
      <c r="BGI61" s="201"/>
      <c r="BGJ61" s="201"/>
      <c r="BGK61" s="201"/>
      <c r="BGL61" s="201"/>
      <c r="BGM61" s="201"/>
      <c r="BGN61" s="201"/>
      <c r="BGO61" s="201"/>
      <c r="BGP61" s="201"/>
      <c r="BGQ61" s="201"/>
      <c r="BGR61" s="201"/>
      <c r="BGS61" s="201"/>
      <c r="BGT61" s="201"/>
      <c r="BGU61" s="201"/>
      <c r="BGV61" s="201"/>
      <c r="BGW61" s="201"/>
      <c r="BGX61" s="201"/>
      <c r="BGY61" s="201"/>
      <c r="BGZ61" s="201"/>
      <c r="BHA61" s="201"/>
      <c r="BHB61" s="201"/>
      <c r="BHC61" s="201"/>
      <c r="BHD61" s="201"/>
      <c r="BHE61" s="201"/>
      <c r="BHF61" s="201"/>
      <c r="BHG61" s="201"/>
      <c r="BHH61" s="201"/>
      <c r="BHI61" s="201"/>
      <c r="BHJ61" s="201"/>
      <c r="BHK61" s="201"/>
      <c r="BHL61" s="201"/>
      <c r="BHM61" s="201"/>
      <c r="BHN61" s="201"/>
      <c r="BHO61" s="201"/>
      <c r="BHP61" s="201"/>
      <c r="BHQ61" s="201"/>
      <c r="BHR61" s="201"/>
      <c r="BHS61" s="201"/>
      <c r="BHT61" s="201"/>
      <c r="BHU61" s="201"/>
      <c r="BHV61" s="201"/>
      <c r="BHW61" s="201"/>
      <c r="BHX61" s="201"/>
      <c r="BHY61" s="201"/>
      <c r="BHZ61" s="201"/>
      <c r="BIA61" s="201"/>
      <c r="BIB61" s="201"/>
      <c r="BIC61" s="201"/>
      <c r="BID61" s="201"/>
      <c r="BIE61" s="201"/>
      <c r="BIF61" s="201"/>
      <c r="BIG61" s="201"/>
      <c r="BIH61" s="201"/>
      <c r="BII61" s="201"/>
      <c r="BIJ61" s="201"/>
      <c r="BIK61" s="201"/>
      <c r="BIL61" s="201"/>
      <c r="BIM61" s="201"/>
      <c r="BIN61" s="201"/>
      <c r="BIO61" s="201"/>
      <c r="BIP61" s="201"/>
      <c r="BIQ61" s="201"/>
      <c r="BIR61" s="201"/>
      <c r="BIS61" s="201"/>
      <c r="BIT61" s="201"/>
      <c r="BIU61" s="201"/>
      <c r="BIV61" s="201"/>
      <c r="BIW61" s="201"/>
      <c r="BIX61" s="201"/>
      <c r="BIY61" s="201"/>
      <c r="BIZ61" s="201"/>
      <c r="BJA61" s="201"/>
      <c r="BJB61" s="201"/>
      <c r="BJC61" s="201"/>
      <c r="BJD61" s="201"/>
      <c r="BJE61" s="201"/>
      <c r="BJF61" s="201"/>
      <c r="BJG61" s="201"/>
      <c r="BJH61" s="201"/>
      <c r="BJI61" s="201"/>
      <c r="BJJ61" s="201"/>
      <c r="BJK61" s="201"/>
      <c r="BJL61" s="201"/>
      <c r="BJM61" s="201"/>
      <c r="BJN61" s="201"/>
      <c r="BJO61" s="201"/>
      <c r="BJP61" s="201"/>
      <c r="BJQ61" s="201"/>
      <c r="BJR61" s="201"/>
      <c r="BJS61" s="201"/>
      <c r="BJT61" s="201"/>
      <c r="BJU61" s="201"/>
      <c r="BJV61" s="201"/>
      <c r="BJW61" s="201"/>
      <c r="BJX61" s="201"/>
      <c r="BJY61" s="201"/>
      <c r="BJZ61" s="201"/>
      <c r="BKA61" s="201"/>
      <c r="BKB61" s="201"/>
      <c r="BKC61" s="201"/>
      <c r="BKD61" s="201"/>
      <c r="BKE61" s="201"/>
      <c r="BKF61" s="201"/>
      <c r="BKG61" s="201"/>
      <c r="BKH61" s="201"/>
      <c r="BKI61" s="201"/>
      <c r="BKJ61" s="201"/>
      <c r="BKK61" s="201"/>
      <c r="BKL61" s="201"/>
      <c r="BKM61" s="201"/>
      <c r="BKN61" s="201"/>
      <c r="BKO61" s="201"/>
      <c r="BKP61" s="201"/>
      <c r="BKQ61" s="201"/>
      <c r="BKR61" s="201"/>
      <c r="BKS61" s="201"/>
      <c r="BKT61" s="201"/>
      <c r="BKU61" s="201"/>
      <c r="BKV61" s="201"/>
      <c r="BKW61" s="201"/>
      <c r="BKX61" s="201"/>
      <c r="BKY61" s="201"/>
      <c r="BKZ61" s="201"/>
      <c r="BLA61" s="201"/>
      <c r="BLB61" s="201"/>
      <c r="BLC61" s="201"/>
      <c r="BLD61" s="201"/>
      <c r="BLE61" s="201"/>
      <c r="BLF61" s="201"/>
      <c r="BLG61" s="201"/>
      <c r="BLH61" s="201"/>
      <c r="BLI61" s="201"/>
      <c r="BLJ61" s="201"/>
      <c r="BLK61" s="201"/>
      <c r="BLL61" s="201"/>
      <c r="BLM61" s="201"/>
      <c r="BLN61" s="201"/>
      <c r="BLO61" s="201"/>
      <c r="BLP61" s="201"/>
      <c r="BLQ61" s="201"/>
      <c r="BLR61" s="201"/>
      <c r="BLS61" s="201"/>
      <c r="BLT61" s="201"/>
      <c r="BLU61" s="201"/>
      <c r="BLV61" s="201"/>
      <c r="BLW61" s="201"/>
      <c r="BLX61" s="201"/>
      <c r="BLY61" s="201"/>
      <c r="BLZ61" s="201"/>
      <c r="BMA61" s="201"/>
      <c r="BMB61" s="201"/>
      <c r="BMC61" s="201"/>
      <c r="BMD61" s="201"/>
      <c r="BME61" s="201"/>
      <c r="BMF61" s="201"/>
      <c r="BMG61" s="201"/>
      <c r="BMH61" s="201"/>
      <c r="BMI61" s="201"/>
      <c r="BMJ61" s="201"/>
      <c r="BMK61" s="201"/>
      <c r="BML61" s="201"/>
      <c r="BMM61" s="201"/>
      <c r="BMN61" s="201"/>
      <c r="BMO61" s="201"/>
      <c r="BMP61" s="201"/>
      <c r="BMQ61" s="201"/>
      <c r="BMR61" s="201"/>
      <c r="BMS61" s="201"/>
      <c r="BMT61" s="201"/>
      <c r="BMU61" s="201"/>
      <c r="BMV61" s="201"/>
      <c r="BMW61" s="201"/>
      <c r="BMX61" s="201"/>
      <c r="BMY61" s="201"/>
      <c r="BMZ61" s="201"/>
      <c r="BNA61" s="201"/>
      <c r="BNB61" s="201"/>
      <c r="BNC61" s="201"/>
      <c r="BND61" s="201"/>
      <c r="BNE61" s="201"/>
      <c r="BNF61" s="201"/>
      <c r="BNG61" s="201"/>
      <c r="BNH61" s="201"/>
      <c r="BNI61" s="201"/>
      <c r="BNJ61" s="201"/>
      <c r="BNK61" s="201"/>
      <c r="BNL61" s="201"/>
      <c r="BNM61" s="201"/>
      <c r="BNN61" s="201"/>
      <c r="BNO61" s="201"/>
      <c r="BNP61" s="201"/>
      <c r="BNQ61" s="201"/>
      <c r="BNR61" s="201"/>
      <c r="BNS61" s="201"/>
      <c r="BNT61" s="201"/>
      <c r="BNU61" s="201"/>
      <c r="BNV61" s="201"/>
      <c r="BNW61" s="201"/>
      <c r="BNX61" s="201"/>
      <c r="BNY61" s="201"/>
      <c r="BNZ61" s="201"/>
      <c r="BOA61" s="201"/>
      <c r="BOB61" s="201"/>
      <c r="BOC61" s="201"/>
      <c r="BOD61" s="201"/>
      <c r="BOE61" s="201"/>
      <c r="BOF61" s="201"/>
      <c r="BOG61" s="201"/>
      <c r="BOH61" s="201"/>
      <c r="BOI61" s="201"/>
      <c r="BOJ61" s="201"/>
      <c r="BOK61" s="201"/>
      <c r="BOL61" s="201"/>
      <c r="BOM61" s="201"/>
      <c r="BON61" s="201"/>
      <c r="BOO61" s="201"/>
      <c r="BOP61" s="201"/>
      <c r="BOQ61" s="201"/>
      <c r="BOR61" s="201"/>
      <c r="BOS61" s="201"/>
      <c r="BOT61" s="201"/>
      <c r="BOU61" s="201"/>
      <c r="BOV61" s="201"/>
      <c r="BOW61" s="201"/>
      <c r="BOX61" s="201"/>
      <c r="BOY61" s="201"/>
      <c r="BOZ61" s="201"/>
      <c r="BPA61" s="201"/>
      <c r="BPB61" s="201"/>
      <c r="BPC61" s="201"/>
      <c r="BPD61" s="201"/>
      <c r="BPE61" s="201"/>
      <c r="BPF61" s="201"/>
      <c r="BPG61" s="201"/>
      <c r="BPH61" s="201"/>
      <c r="BPI61" s="201"/>
      <c r="BPJ61" s="201"/>
      <c r="BPK61" s="201"/>
      <c r="BPL61" s="201"/>
      <c r="BPM61" s="201"/>
      <c r="BPN61" s="201"/>
      <c r="BPO61" s="201"/>
      <c r="BPP61" s="201"/>
      <c r="BPQ61" s="201"/>
      <c r="BPR61" s="201"/>
      <c r="BPS61" s="201"/>
      <c r="BPT61" s="201"/>
      <c r="BPU61" s="201"/>
      <c r="BPV61" s="201"/>
      <c r="BPW61" s="201"/>
      <c r="BPX61" s="201"/>
      <c r="BPY61" s="201"/>
      <c r="BPZ61" s="201"/>
      <c r="BQA61" s="201"/>
      <c r="BQB61" s="201"/>
      <c r="BQC61" s="201"/>
      <c r="BQD61" s="201"/>
      <c r="BQE61" s="201"/>
      <c r="BQF61" s="201"/>
      <c r="BQG61" s="201"/>
      <c r="BQH61" s="201"/>
      <c r="BQI61" s="201"/>
      <c r="BQJ61" s="201"/>
      <c r="BQK61" s="201"/>
      <c r="BQL61" s="201"/>
      <c r="BQM61" s="201"/>
      <c r="BQN61" s="201"/>
      <c r="BQO61" s="201"/>
      <c r="BQP61" s="201"/>
      <c r="BQQ61" s="201"/>
      <c r="BQR61" s="201"/>
      <c r="BQS61" s="201"/>
      <c r="BQT61" s="201"/>
      <c r="BQU61" s="201"/>
      <c r="BQV61" s="201"/>
      <c r="BQW61" s="201"/>
      <c r="BQX61" s="201"/>
      <c r="BQY61" s="201"/>
      <c r="BQZ61" s="201"/>
      <c r="BRA61" s="201"/>
      <c r="BRB61" s="201"/>
      <c r="BRC61" s="201"/>
      <c r="BRD61" s="201"/>
      <c r="BRE61" s="201"/>
      <c r="BRF61" s="201"/>
      <c r="BRG61" s="201"/>
      <c r="BRH61" s="201"/>
      <c r="BRI61" s="201"/>
      <c r="BRJ61" s="201"/>
      <c r="BRK61" s="201"/>
      <c r="BRL61" s="201"/>
      <c r="BRM61" s="201"/>
      <c r="BRN61" s="201"/>
      <c r="BRO61" s="201"/>
      <c r="BRP61" s="201"/>
      <c r="BRQ61" s="201"/>
      <c r="BRR61" s="201"/>
      <c r="BRS61" s="201"/>
      <c r="BRT61" s="201"/>
      <c r="BRU61" s="201"/>
      <c r="BRV61" s="201"/>
      <c r="BRW61" s="201"/>
      <c r="BRX61" s="201"/>
      <c r="BRY61" s="201"/>
      <c r="BRZ61" s="201"/>
      <c r="BSA61" s="201"/>
      <c r="BSB61" s="201"/>
      <c r="BSC61" s="201"/>
      <c r="BSD61" s="201"/>
      <c r="BSE61" s="201"/>
      <c r="BSF61" s="201"/>
      <c r="BSG61" s="201"/>
      <c r="BSH61" s="201"/>
      <c r="BSI61" s="201"/>
      <c r="BSJ61" s="201"/>
      <c r="BSK61" s="201"/>
      <c r="BSL61" s="201"/>
      <c r="BSM61" s="201"/>
      <c r="BSN61" s="201"/>
      <c r="BSO61" s="201"/>
      <c r="BSP61" s="201"/>
      <c r="BSQ61" s="201"/>
      <c r="BSR61" s="201"/>
      <c r="BSS61" s="201"/>
      <c r="BST61" s="201"/>
      <c r="BSU61" s="201"/>
      <c r="BSV61" s="201"/>
      <c r="BSW61" s="201"/>
      <c r="BSX61" s="201"/>
      <c r="BSY61" s="201"/>
      <c r="BSZ61" s="201"/>
      <c r="BTA61" s="201"/>
      <c r="BTB61" s="201"/>
      <c r="BTC61" s="201"/>
      <c r="BTD61" s="201"/>
      <c r="BTE61" s="201"/>
      <c r="BTF61" s="201"/>
      <c r="BTG61" s="201"/>
      <c r="BTH61" s="201"/>
      <c r="BTI61" s="201"/>
      <c r="BTJ61" s="201"/>
      <c r="BTK61" s="201"/>
      <c r="BTL61" s="201"/>
      <c r="BTM61" s="201"/>
      <c r="BTN61" s="201"/>
      <c r="BTO61" s="201"/>
      <c r="BTP61" s="201"/>
      <c r="BTQ61" s="201"/>
      <c r="BTR61" s="201"/>
      <c r="BTS61" s="201"/>
      <c r="BTT61" s="201"/>
      <c r="BTU61" s="201"/>
      <c r="BTV61" s="201"/>
      <c r="BTW61" s="201"/>
      <c r="BTX61" s="201"/>
      <c r="BTY61" s="201"/>
      <c r="BTZ61" s="201"/>
      <c r="BUA61" s="201"/>
      <c r="BUB61" s="201"/>
      <c r="BUC61" s="201"/>
      <c r="BUD61" s="201"/>
      <c r="BUE61" s="201"/>
      <c r="BUF61" s="201"/>
      <c r="BUG61" s="201"/>
      <c r="BUH61" s="201"/>
      <c r="BUI61" s="201"/>
      <c r="BUJ61" s="201"/>
      <c r="BUK61" s="201"/>
      <c r="BUL61" s="201"/>
      <c r="BUM61" s="201"/>
      <c r="BUN61" s="201"/>
      <c r="BUO61" s="201"/>
      <c r="BUP61" s="201"/>
      <c r="BUQ61" s="201"/>
      <c r="BUR61" s="201"/>
      <c r="BUS61" s="201"/>
      <c r="BUT61" s="201"/>
      <c r="BUU61" s="201"/>
      <c r="BUV61" s="201"/>
      <c r="BUW61" s="201"/>
      <c r="BUX61" s="201"/>
      <c r="BUY61" s="201"/>
      <c r="BUZ61" s="201"/>
      <c r="BVA61" s="201"/>
      <c r="BVB61" s="201"/>
      <c r="BVC61" s="201"/>
      <c r="BVD61" s="201"/>
      <c r="BVE61" s="201"/>
      <c r="BVF61" s="201"/>
      <c r="BVG61" s="201"/>
      <c r="BVH61" s="201"/>
      <c r="BVI61" s="201"/>
      <c r="BVJ61" s="201"/>
      <c r="BVK61" s="201"/>
      <c r="BVL61" s="201"/>
      <c r="BVM61" s="201"/>
      <c r="BVN61" s="201"/>
      <c r="BVO61" s="201"/>
      <c r="BVP61" s="201"/>
      <c r="BVQ61" s="201"/>
      <c r="BVR61" s="201"/>
      <c r="BVS61" s="201"/>
      <c r="BVT61" s="201"/>
      <c r="BVU61" s="201"/>
      <c r="BVV61" s="201"/>
      <c r="BVW61" s="201"/>
      <c r="BVX61" s="201"/>
      <c r="BVY61" s="201"/>
      <c r="BVZ61" s="201"/>
      <c r="BWA61" s="201"/>
      <c r="BWB61" s="201"/>
      <c r="BWC61" s="201"/>
      <c r="BWD61" s="201"/>
      <c r="BWE61" s="201"/>
      <c r="BWF61" s="201"/>
      <c r="BWG61" s="201"/>
      <c r="BWH61" s="201"/>
      <c r="BWI61" s="201"/>
      <c r="BWJ61" s="201"/>
      <c r="BWK61" s="201"/>
      <c r="BWL61" s="201"/>
      <c r="BWM61" s="201"/>
      <c r="BWN61" s="201"/>
      <c r="BWO61" s="201"/>
      <c r="BWP61" s="201"/>
      <c r="BWQ61" s="201"/>
      <c r="BWR61" s="201"/>
      <c r="BWS61" s="201"/>
      <c r="BWT61" s="201"/>
      <c r="BWU61" s="201"/>
      <c r="BWV61" s="201"/>
      <c r="BWW61" s="201"/>
      <c r="BWX61" s="201"/>
      <c r="BWY61" s="201"/>
      <c r="BWZ61" s="201"/>
      <c r="BXA61" s="201"/>
      <c r="BXB61" s="201"/>
      <c r="BXC61" s="201"/>
      <c r="BXD61" s="201"/>
      <c r="BXE61" s="201"/>
      <c r="BXF61" s="201"/>
      <c r="BXG61" s="201"/>
      <c r="BXH61" s="201"/>
      <c r="BXI61" s="201"/>
      <c r="BXJ61" s="201"/>
      <c r="BXK61" s="201"/>
      <c r="BXL61" s="201"/>
      <c r="BXM61" s="201"/>
      <c r="BXN61" s="201"/>
      <c r="BXO61" s="201"/>
      <c r="BXP61" s="201"/>
      <c r="BXQ61" s="201"/>
      <c r="BXR61" s="201"/>
      <c r="BXS61" s="201"/>
      <c r="BXT61" s="201"/>
      <c r="BXU61" s="201"/>
      <c r="BXV61" s="201"/>
      <c r="BXW61" s="201"/>
      <c r="BXX61" s="201"/>
      <c r="BXY61" s="201"/>
      <c r="BXZ61" s="201"/>
      <c r="BYA61" s="201"/>
      <c r="BYB61" s="201"/>
      <c r="BYC61" s="201"/>
      <c r="BYD61" s="201"/>
      <c r="BYE61" s="201"/>
      <c r="BYF61" s="201"/>
      <c r="BYG61" s="201"/>
      <c r="BYH61" s="201"/>
      <c r="BYI61" s="201"/>
      <c r="BYJ61" s="201"/>
      <c r="BYK61" s="201"/>
      <c r="BYL61" s="201"/>
      <c r="BYM61" s="201"/>
      <c r="BYN61" s="201"/>
      <c r="BYO61" s="201"/>
      <c r="BYP61" s="201"/>
      <c r="BYQ61" s="201"/>
      <c r="BYR61" s="201"/>
      <c r="BYS61" s="201"/>
      <c r="BYT61" s="201"/>
      <c r="BYU61" s="201"/>
      <c r="BYV61" s="201"/>
      <c r="BYW61" s="201"/>
      <c r="BYX61" s="201"/>
      <c r="BYY61" s="201"/>
      <c r="BYZ61" s="201"/>
      <c r="BZA61" s="201"/>
      <c r="BZB61" s="201"/>
      <c r="BZC61" s="201"/>
      <c r="BZD61" s="201"/>
      <c r="BZE61" s="201"/>
      <c r="BZF61" s="201"/>
      <c r="BZG61" s="201"/>
      <c r="BZH61" s="201"/>
      <c r="BZI61" s="201"/>
      <c r="BZJ61" s="201"/>
      <c r="BZK61" s="201"/>
      <c r="BZL61" s="201"/>
      <c r="BZM61" s="201"/>
      <c r="BZN61" s="201"/>
      <c r="BZO61" s="201"/>
      <c r="BZP61" s="201"/>
      <c r="BZQ61" s="201"/>
      <c r="BZR61" s="201"/>
      <c r="BZS61" s="201"/>
      <c r="BZT61" s="201"/>
      <c r="BZU61" s="201"/>
      <c r="BZV61" s="201"/>
      <c r="BZW61" s="201"/>
      <c r="BZX61" s="201"/>
      <c r="BZY61" s="201"/>
      <c r="BZZ61" s="201"/>
      <c r="CAA61" s="201"/>
      <c r="CAB61" s="201"/>
      <c r="CAC61" s="201"/>
      <c r="CAD61" s="201"/>
      <c r="CAE61" s="201"/>
      <c r="CAF61" s="201"/>
      <c r="CAG61" s="201"/>
      <c r="CAH61" s="201"/>
      <c r="CAI61" s="201"/>
      <c r="CAJ61" s="201"/>
      <c r="CAK61" s="201"/>
      <c r="CAL61" s="201"/>
      <c r="CAM61" s="201"/>
      <c r="CAN61" s="201"/>
      <c r="CAO61" s="201"/>
      <c r="CAP61" s="201"/>
      <c r="CAQ61" s="201"/>
      <c r="CAR61" s="201"/>
      <c r="CAS61" s="201"/>
      <c r="CAT61" s="201"/>
      <c r="CAU61" s="201"/>
      <c r="CAV61" s="201"/>
      <c r="CAW61" s="201"/>
      <c r="CAX61" s="201"/>
      <c r="CAY61" s="201"/>
      <c r="CAZ61" s="201"/>
      <c r="CBA61" s="201"/>
      <c r="CBB61" s="201"/>
      <c r="CBC61" s="201"/>
      <c r="CBD61" s="201"/>
      <c r="CBE61" s="201"/>
      <c r="CBF61" s="201"/>
      <c r="CBG61" s="201"/>
      <c r="CBH61" s="201"/>
      <c r="CBI61" s="201"/>
      <c r="CBJ61" s="201"/>
      <c r="CBK61" s="201"/>
      <c r="CBL61" s="201"/>
      <c r="CBM61" s="201"/>
      <c r="CBN61" s="201"/>
      <c r="CBO61" s="201"/>
      <c r="CBP61" s="201"/>
      <c r="CBQ61" s="201"/>
      <c r="CBR61" s="201"/>
      <c r="CBS61" s="201"/>
      <c r="CBT61" s="201"/>
      <c r="CBU61" s="201"/>
      <c r="CBV61" s="201"/>
      <c r="CBW61" s="201"/>
      <c r="CBX61" s="201"/>
      <c r="CBY61" s="201"/>
      <c r="CBZ61" s="201"/>
      <c r="CCA61" s="201"/>
      <c r="CCB61" s="201"/>
      <c r="CCC61" s="201"/>
      <c r="CCD61" s="201"/>
      <c r="CCE61" s="201"/>
      <c r="CCF61" s="201"/>
      <c r="CCG61" s="201"/>
      <c r="CCH61" s="201"/>
      <c r="CCI61" s="201"/>
      <c r="CCJ61" s="201"/>
      <c r="CCK61" s="201"/>
      <c r="CCL61" s="201"/>
      <c r="CCM61" s="201"/>
      <c r="CCN61" s="201"/>
      <c r="CCO61" s="201"/>
      <c r="CCP61" s="201"/>
      <c r="CCQ61" s="201"/>
      <c r="CCR61" s="201"/>
      <c r="CCS61" s="201"/>
      <c r="CCT61" s="201"/>
      <c r="CCU61" s="201"/>
      <c r="CCV61" s="201"/>
      <c r="CCW61" s="201"/>
      <c r="CCX61" s="201"/>
      <c r="CCY61" s="201"/>
      <c r="CCZ61" s="201"/>
      <c r="CDA61" s="201"/>
      <c r="CDB61" s="201"/>
      <c r="CDC61" s="201"/>
      <c r="CDD61" s="201"/>
      <c r="CDE61" s="201"/>
      <c r="CDF61" s="201"/>
      <c r="CDG61" s="201"/>
      <c r="CDH61" s="201"/>
      <c r="CDI61" s="201"/>
      <c r="CDJ61" s="201"/>
      <c r="CDK61" s="201"/>
      <c r="CDL61" s="201"/>
      <c r="CDM61" s="201"/>
      <c r="CDN61" s="201"/>
      <c r="CDO61" s="201"/>
      <c r="CDP61" s="201"/>
      <c r="CDQ61" s="201"/>
      <c r="CDR61" s="201"/>
      <c r="CDS61" s="201"/>
      <c r="CDT61" s="201"/>
      <c r="CDU61" s="201"/>
      <c r="CDV61" s="201"/>
      <c r="CDW61" s="201"/>
      <c r="CDX61" s="201"/>
      <c r="CDY61" s="201"/>
      <c r="CDZ61" s="201"/>
      <c r="CEA61" s="201"/>
      <c r="CEB61" s="201"/>
      <c r="CEC61" s="201"/>
      <c r="CED61" s="201"/>
      <c r="CEE61" s="201"/>
      <c r="CEF61" s="201"/>
      <c r="CEG61" s="201"/>
      <c r="CEH61" s="201"/>
      <c r="CEI61" s="201"/>
      <c r="CEJ61" s="201"/>
      <c r="CEK61" s="201"/>
      <c r="CEL61" s="201"/>
      <c r="CEM61" s="201"/>
      <c r="CEN61" s="201"/>
      <c r="CEO61" s="201"/>
      <c r="CEP61" s="201"/>
      <c r="CEQ61" s="201"/>
      <c r="CER61" s="201"/>
      <c r="CES61" s="201"/>
      <c r="CET61" s="201"/>
      <c r="CEU61" s="201"/>
      <c r="CEV61" s="201"/>
      <c r="CEW61" s="201"/>
      <c r="CEX61" s="201"/>
      <c r="CEY61" s="201"/>
      <c r="CEZ61" s="201"/>
      <c r="CFA61" s="201"/>
      <c r="CFB61" s="201"/>
      <c r="CFC61" s="201"/>
      <c r="CFD61" s="201"/>
      <c r="CFE61" s="201"/>
      <c r="CFF61" s="201"/>
      <c r="CFG61" s="201"/>
      <c r="CFH61" s="201"/>
      <c r="CFI61" s="201"/>
      <c r="CFJ61" s="201"/>
      <c r="CFK61" s="201"/>
      <c r="CFL61" s="201"/>
      <c r="CFM61" s="201"/>
      <c r="CFN61" s="201"/>
      <c r="CFO61" s="201"/>
      <c r="CFP61" s="201"/>
      <c r="CFQ61" s="201"/>
      <c r="CFR61" s="201"/>
      <c r="CFS61" s="201"/>
      <c r="CFT61" s="201"/>
      <c r="CFU61" s="201"/>
      <c r="CFV61" s="201"/>
      <c r="CFW61" s="201"/>
      <c r="CFX61" s="201"/>
      <c r="CFY61" s="201"/>
      <c r="CFZ61" s="201"/>
      <c r="CGA61" s="201"/>
      <c r="CGB61" s="201"/>
      <c r="CGC61" s="201"/>
      <c r="CGD61" s="201"/>
      <c r="CGE61" s="201"/>
      <c r="CGF61" s="201"/>
      <c r="CGG61" s="201"/>
      <c r="CGH61" s="201"/>
      <c r="CGI61" s="201"/>
      <c r="CGJ61" s="201"/>
      <c r="CGK61" s="201"/>
      <c r="CGL61" s="201"/>
      <c r="CGM61" s="201"/>
      <c r="CGN61" s="201"/>
      <c r="CGO61" s="201"/>
      <c r="CGP61" s="201"/>
      <c r="CGQ61" s="201"/>
      <c r="CGR61" s="201"/>
      <c r="CGS61" s="201"/>
      <c r="CGT61" s="201"/>
      <c r="CGU61" s="201"/>
      <c r="CGV61" s="201"/>
      <c r="CGW61" s="201"/>
      <c r="CGX61" s="201"/>
      <c r="CGY61" s="201"/>
      <c r="CGZ61" s="201"/>
      <c r="CHA61" s="201"/>
      <c r="CHB61" s="201"/>
      <c r="CHC61" s="201"/>
      <c r="CHD61" s="201"/>
      <c r="CHE61" s="201"/>
      <c r="CHF61" s="201"/>
      <c r="CHG61" s="201"/>
      <c r="CHH61" s="201"/>
      <c r="CHI61" s="201"/>
      <c r="CHJ61" s="201"/>
      <c r="CHK61" s="201"/>
      <c r="CHL61" s="201"/>
      <c r="CHM61" s="201"/>
      <c r="CHN61" s="201"/>
      <c r="CHO61" s="201"/>
      <c r="CHP61" s="201"/>
      <c r="CHQ61" s="201"/>
      <c r="CHR61" s="201"/>
      <c r="CHS61" s="201"/>
      <c r="CHT61" s="201"/>
      <c r="CHU61" s="201"/>
      <c r="CHV61" s="201"/>
      <c r="CHW61" s="201"/>
      <c r="CHX61" s="201"/>
      <c r="CHY61" s="201"/>
      <c r="CHZ61" s="201"/>
      <c r="CIA61" s="201"/>
      <c r="CIB61" s="201"/>
      <c r="CIC61" s="201"/>
      <c r="CID61" s="201"/>
      <c r="CIE61" s="201"/>
      <c r="CIF61" s="201"/>
      <c r="CIG61" s="201"/>
      <c r="CIH61" s="201"/>
      <c r="CII61" s="201"/>
      <c r="CIJ61" s="201"/>
      <c r="CIK61" s="201"/>
      <c r="CIL61" s="201"/>
      <c r="CIM61" s="201"/>
      <c r="CIN61" s="201"/>
      <c r="CIO61" s="201"/>
      <c r="CIP61" s="201"/>
      <c r="CIQ61" s="201"/>
      <c r="CIR61" s="201"/>
      <c r="CIS61" s="201"/>
      <c r="CIT61" s="201"/>
      <c r="CIU61" s="201"/>
      <c r="CIV61" s="201"/>
      <c r="CIW61" s="201"/>
      <c r="CIX61" s="201"/>
      <c r="CIY61" s="201"/>
      <c r="CIZ61" s="201"/>
      <c r="CJA61" s="201"/>
      <c r="CJB61" s="201"/>
      <c r="CJC61" s="201"/>
      <c r="CJD61" s="201"/>
      <c r="CJE61" s="201"/>
      <c r="CJF61" s="201"/>
      <c r="CJG61" s="201"/>
      <c r="CJH61" s="201"/>
      <c r="CJI61" s="201"/>
      <c r="CJJ61" s="201"/>
      <c r="CJK61" s="201"/>
      <c r="CJL61" s="201"/>
      <c r="CJM61" s="201"/>
      <c r="CJN61" s="201"/>
      <c r="CJO61" s="201"/>
      <c r="CJP61" s="201"/>
      <c r="CJQ61" s="201"/>
      <c r="CJR61" s="201"/>
      <c r="CJS61" s="201"/>
      <c r="CJT61" s="201"/>
      <c r="CJU61" s="201"/>
      <c r="CJV61" s="201"/>
      <c r="CJW61" s="201"/>
      <c r="CJX61" s="201"/>
      <c r="CJY61" s="201"/>
      <c r="CJZ61" s="201"/>
      <c r="CKA61" s="201"/>
      <c r="CKB61" s="201"/>
      <c r="CKC61" s="201"/>
      <c r="CKD61" s="201"/>
      <c r="CKE61" s="201"/>
      <c r="CKF61" s="201"/>
      <c r="CKG61" s="201"/>
      <c r="CKH61" s="201"/>
      <c r="CKI61" s="201"/>
      <c r="CKJ61" s="201"/>
      <c r="CKK61" s="201"/>
      <c r="CKL61" s="201"/>
      <c r="CKM61" s="201"/>
      <c r="CKN61" s="201"/>
      <c r="CKO61" s="201"/>
      <c r="CKP61" s="201"/>
      <c r="CKQ61" s="201"/>
      <c r="CKR61" s="201"/>
      <c r="CKS61" s="201"/>
      <c r="CKT61" s="201"/>
      <c r="CKU61" s="201"/>
      <c r="CKV61" s="201"/>
      <c r="CKW61" s="201"/>
      <c r="CKX61" s="201"/>
      <c r="CKY61" s="201"/>
      <c r="CKZ61" s="201"/>
      <c r="CLA61" s="201"/>
      <c r="CLB61" s="201"/>
      <c r="CLC61" s="201"/>
      <c r="CLD61" s="201"/>
      <c r="CLE61" s="201"/>
      <c r="CLF61" s="201"/>
      <c r="CLG61" s="201"/>
      <c r="CLH61" s="201"/>
      <c r="CLI61" s="201"/>
      <c r="CLJ61" s="201"/>
      <c r="CLK61" s="201"/>
      <c r="CLL61" s="201"/>
      <c r="CLM61" s="201"/>
      <c r="CLN61" s="201"/>
      <c r="CLO61" s="201"/>
      <c r="CLP61" s="201"/>
      <c r="CLQ61" s="201"/>
      <c r="CLR61" s="201"/>
      <c r="CLS61" s="201"/>
      <c r="CLT61" s="201"/>
      <c r="CLU61" s="201"/>
      <c r="CLV61" s="201"/>
      <c r="CLW61" s="201"/>
      <c r="CLX61" s="201"/>
      <c r="CLY61" s="201"/>
      <c r="CLZ61" s="201"/>
      <c r="CMA61" s="201"/>
      <c r="CMB61" s="201"/>
      <c r="CMC61" s="201"/>
      <c r="CMD61" s="201"/>
      <c r="CME61" s="201"/>
      <c r="CMF61" s="201"/>
      <c r="CMG61" s="201"/>
      <c r="CMH61" s="201"/>
      <c r="CMI61" s="201"/>
      <c r="CMJ61" s="201"/>
      <c r="CMK61" s="201"/>
      <c r="CML61" s="201"/>
      <c r="CMM61" s="201"/>
      <c r="CMN61" s="201"/>
      <c r="CMO61" s="201"/>
      <c r="CMP61" s="201"/>
      <c r="CMQ61" s="201"/>
      <c r="CMR61" s="201"/>
      <c r="CMS61" s="201"/>
      <c r="CMT61" s="201"/>
      <c r="CMU61" s="201"/>
      <c r="CMV61" s="201"/>
      <c r="CMW61" s="201"/>
      <c r="CMX61" s="201"/>
      <c r="CMY61" s="201"/>
      <c r="CMZ61" s="201"/>
      <c r="CNA61" s="201"/>
      <c r="CNB61" s="201"/>
      <c r="CNC61" s="201"/>
      <c r="CND61" s="201"/>
      <c r="CNE61" s="201"/>
      <c r="CNF61" s="201"/>
      <c r="CNG61" s="201"/>
      <c r="CNH61" s="201"/>
      <c r="CNI61" s="201"/>
      <c r="CNJ61" s="201"/>
      <c r="CNK61" s="201"/>
      <c r="CNL61" s="201"/>
      <c r="CNM61" s="201"/>
      <c r="CNN61" s="201"/>
      <c r="CNO61" s="201"/>
      <c r="CNP61" s="201"/>
      <c r="CNQ61" s="201"/>
      <c r="CNR61" s="201"/>
      <c r="CNS61" s="201"/>
      <c r="CNT61" s="201"/>
      <c r="CNU61" s="201"/>
      <c r="CNV61" s="201"/>
      <c r="CNW61" s="201"/>
      <c r="CNX61" s="201"/>
      <c r="CNY61" s="201"/>
      <c r="CNZ61" s="201"/>
      <c r="COA61" s="201"/>
      <c r="COB61" s="201"/>
      <c r="COC61" s="201"/>
      <c r="COD61" s="201"/>
      <c r="COE61" s="201"/>
      <c r="COF61" s="201"/>
      <c r="COG61" s="201"/>
      <c r="COH61" s="201"/>
      <c r="COI61" s="201"/>
      <c r="COJ61" s="201"/>
      <c r="COK61" s="201"/>
      <c r="COL61" s="201"/>
      <c r="COM61" s="201"/>
      <c r="CON61" s="201"/>
      <c r="COO61" s="201"/>
      <c r="COP61" s="201"/>
      <c r="COQ61" s="201"/>
      <c r="COR61" s="201"/>
      <c r="COS61" s="201"/>
      <c r="COT61" s="201"/>
      <c r="COU61" s="201"/>
      <c r="COV61" s="201"/>
      <c r="COW61" s="201"/>
      <c r="COX61" s="201"/>
      <c r="COY61" s="201"/>
      <c r="COZ61" s="201"/>
      <c r="CPA61" s="201"/>
      <c r="CPB61" s="201"/>
      <c r="CPC61" s="201"/>
      <c r="CPD61" s="201"/>
      <c r="CPE61" s="201"/>
      <c r="CPF61" s="201"/>
      <c r="CPG61" s="201"/>
      <c r="CPH61" s="201"/>
      <c r="CPI61" s="201"/>
      <c r="CPJ61" s="201"/>
      <c r="CPK61" s="201"/>
      <c r="CPL61" s="201"/>
      <c r="CPM61" s="201"/>
      <c r="CPN61" s="201"/>
      <c r="CPO61" s="201"/>
      <c r="CPP61" s="201"/>
      <c r="CPQ61" s="201"/>
      <c r="CPR61" s="201"/>
      <c r="CPS61" s="201"/>
      <c r="CPT61" s="201"/>
      <c r="CPU61" s="201"/>
      <c r="CPV61" s="201"/>
      <c r="CPW61" s="201"/>
      <c r="CPX61" s="201"/>
      <c r="CPY61" s="201"/>
      <c r="CPZ61" s="201"/>
      <c r="CQA61" s="201"/>
      <c r="CQB61" s="201"/>
      <c r="CQC61" s="201"/>
      <c r="CQD61" s="201"/>
      <c r="CQE61" s="201"/>
      <c r="CQF61" s="201"/>
      <c r="CQG61" s="201"/>
      <c r="CQH61" s="201"/>
      <c r="CQI61" s="201"/>
      <c r="CQJ61" s="201"/>
      <c r="CQK61" s="201"/>
      <c r="CQL61" s="201"/>
      <c r="CQM61" s="201"/>
      <c r="CQN61" s="201"/>
      <c r="CQO61" s="201"/>
      <c r="CQP61" s="201"/>
      <c r="CQQ61" s="201"/>
      <c r="CQR61" s="201"/>
      <c r="CQS61" s="201"/>
      <c r="CQT61" s="201"/>
      <c r="CQU61" s="201"/>
      <c r="CQV61" s="201"/>
      <c r="CQW61" s="201"/>
      <c r="CQX61" s="201"/>
      <c r="CQY61" s="201"/>
      <c r="CQZ61" s="201"/>
      <c r="CRA61" s="201"/>
      <c r="CRB61" s="201"/>
      <c r="CRC61" s="201"/>
      <c r="CRD61" s="201"/>
      <c r="CRE61" s="201"/>
      <c r="CRF61" s="201"/>
      <c r="CRG61" s="201"/>
      <c r="CRH61" s="201"/>
      <c r="CRI61" s="201"/>
      <c r="CRJ61" s="201"/>
      <c r="CRK61" s="201"/>
      <c r="CRL61" s="201"/>
      <c r="CRM61" s="201"/>
      <c r="CRN61" s="201"/>
      <c r="CRO61" s="201"/>
      <c r="CRP61" s="201"/>
      <c r="CRQ61" s="201"/>
      <c r="CRR61" s="201"/>
      <c r="CRS61" s="201"/>
      <c r="CRT61" s="201"/>
      <c r="CRU61" s="201"/>
      <c r="CRV61" s="201"/>
      <c r="CRW61" s="201"/>
      <c r="CRX61" s="201"/>
      <c r="CRY61" s="201"/>
      <c r="CRZ61" s="201"/>
      <c r="CSA61" s="201"/>
      <c r="CSB61" s="201"/>
      <c r="CSC61" s="201"/>
      <c r="CSD61" s="201"/>
      <c r="CSE61" s="201"/>
      <c r="CSF61" s="201"/>
      <c r="CSG61" s="201"/>
      <c r="CSH61" s="201"/>
      <c r="CSI61" s="201"/>
      <c r="CSJ61" s="201"/>
      <c r="CSK61" s="201"/>
      <c r="CSL61" s="201"/>
      <c r="CSM61" s="201"/>
      <c r="CSN61" s="201"/>
      <c r="CSO61" s="201"/>
      <c r="CSP61" s="201"/>
      <c r="CSQ61" s="201"/>
      <c r="CSR61" s="201"/>
      <c r="CSS61" s="201"/>
      <c r="CST61" s="201"/>
      <c r="CSU61" s="201"/>
      <c r="CSV61" s="201"/>
      <c r="CSW61" s="201"/>
      <c r="CSX61" s="201"/>
      <c r="CSY61" s="201"/>
      <c r="CSZ61" s="201"/>
      <c r="CTA61" s="201"/>
      <c r="CTB61" s="201"/>
      <c r="CTC61" s="201"/>
      <c r="CTD61" s="201"/>
      <c r="CTE61" s="201"/>
      <c r="CTF61" s="201"/>
      <c r="CTG61" s="201"/>
      <c r="CTH61" s="201"/>
      <c r="CTI61" s="201"/>
      <c r="CTJ61" s="201"/>
      <c r="CTK61" s="201"/>
      <c r="CTL61" s="201"/>
      <c r="CTM61" s="201"/>
      <c r="CTN61" s="201"/>
      <c r="CTO61" s="201"/>
      <c r="CTP61" s="201"/>
      <c r="CTQ61" s="201"/>
      <c r="CTR61" s="201"/>
      <c r="CTS61" s="201"/>
      <c r="CTT61" s="201"/>
      <c r="CTU61" s="201"/>
      <c r="CTV61" s="201"/>
      <c r="CTW61" s="201"/>
      <c r="CTX61" s="201"/>
      <c r="CTY61" s="201"/>
      <c r="CTZ61" s="201"/>
      <c r="CUA61" s="201"/>
      <c r="CUB61" s="201"/>
      <c r="CUC61" s="201"/>
      <c r="CUD61" s="201"/>
      <c r="CUE61" s="201"/>
      <c r="CUF61" s="201"/>
      <c r="CUG61" s="201"/>
      <c r="CUH61" s="201"/>
      <c r="CUI61" s="201"/>
      <c r="CUJ61" s="201"/>
      <c r="CUK61" s="201"/>
      <c r="CUL61" s="201"/>
      <c r="CUM61" s="201"/>
      <c r="CUN61" s="201"/>
      <c r="CUO61" s="201"/>
      <c r="CUP61" s="201"/>
      <c r="CUQ61" s="201"/>
      <c r="CUR61" s="201"/>
      <c r="CUS61" s="201"/>
      <c r="CUT61" s="201"/>
      <c r="CUU61" s="201"/>
      <c r="CUV61" s="201"/>
      <c r="CUW61" s="201"/>
      <c r="CUX61" s="201"/>
      <c r="CUY61" s="201"/>
      <c r="CUZ61" s="201"/>
      <c r="CVA61" s="201"/>
      <c r="CVB61" s="201"/>
      <c r="CVC61" s="201"/>
      <c r="CVD61" s="201"/>
      <c r="CVE61" s="201"/>
      <c r="CVF61" s="201"/>
      <c r="CVG61" s="201"/>
      <c r="CVH61" s="201"/>
      <c r="CVI61" s="201"/>
      <c r="CVJ61" s="201"/>
      <c r="CVK61" s="201"/>
      <c r="CVL61" s="201"/>
      <c r="CVM61" s="201"/>
      <c r="CVN61" s="201"/>
      <c r="CVO61" s="201"/>
      <c r="CVP61" s="201"/>
      <c r="CVQ61" s="201"/>
      <c r="CVR61" s="201"/>
      <c r="CVS61" s="201"/>
      <c r="CVT61" s="201"/>
      <c r="CVU61" s="201"/>
      <c r="CVV61" s="201"/>
      <c r="CVW61" s="201"/>
      <c r="CVX61" s="201"/>
      <c r="CVY61" s="201"/>
      <c r="CVZ61" s="201"/>
      <c r="CWA61" s="201"/>
      <c r="CWB61" s="201"/>
      <c r="CWC61" s="201"/>
      <c r="CWD61" s="201"/>
      <c r="CWE61" s="201"/>
      <c r="CWF61" s="201"/>
      <c r="CWG61" s="201"/>
      <c r="CWH61" s="201"/>
      <c r="CWI61" s="201"/>
      <c r="CWJ61" s="201"/>
      <c r="CWK61" s="201"/>
      <c r="CWL61" s="201"/>
      <c r="CWM61" s="201"/>
      <c r="CWN61" s="201"/>
      <c r="CWO61" s="201"/>
      <c r="CWP61" s="201"/>
      <c r="CWQ61" s="201"/>
      <c r="CWR61" s="201"/>
      <c r="CWS61" s="201"/>
      <c r="CWT61" s="201"/>
      <c r="CWU61" s="201"/>
      <c r="CWV61" s="201"/>
      <c r="CWW61" s="201"/>
      <c r="CWX61" s="201"/>
      <c r="CWY61" s="201"/>
      <c r="CWZ61" s="201"/>
      <c r="CXA61" s="201"/>
      <c r="CXB61" s="201"/>
      <c r="CXC61" s="201"/>
      <c r="CXD61" s="201"/>
      <c r="CXE61" s="201"/>
      <c r="CXF61" s="201"/>
      <c r="CXG61" s="201"/>
      <c r="CXH61" s="201"/>
      <c r="CXI61" s="201"/>
      <c r="CXJ61" s="201"/>
      <c r="CXK61" s="201"/>
      <c r="CXL61" s="201"/>
      <c r="CXM61" s="201"/>
      <c r="CXN61" s="201"/>
      <c r="CXO61" s="201"/>
      <c r="CXP61" s="201"/>
      <c r="CXQ61" s="201"/>
      <c r="CXR61" s="201"/>
      <c r="CXS61" s="201"/>
      <c r="CXT61" s="201"/>
      <c r="CXU61" s="201"/>
      <c r="CXV61" s="201"/>
      <c r="CXW61" s="201"/>
      <c r="CXX61" s="201"/>
      <c r="CXY61" s="201"/>
      <c r="CXZ61" s="201"/>
      <c r="CYA61" s="201"/>
      <c r="CYB61" s="201"/>
      <c r="CYC61" s="201"/>
      <c r="CYD61" s="201"/>
      <c r="CYE61" s="201"/>
      <c r="CYF61" s="201"/>
      <c r="CYG61" s="201"/>
      <c r="CYH61" s="201"/>
      <c r="CYI61" s="201"/>
      <c r="CYJ61" s="201"/>
      <c r="CYK61" s="201"/>
      <c r="CYL61" s="201"/>
      <c r="CYM61" s="201"/>
      <c r="CYN61" s="201"/>
      <c r="CYO61" s="201"/>
      <c r="CYP61" s="201"/>
      <c r="CYQ61" s="201"/>
      <c r="CYR61" s="201"/>
      <c r="CYS61" s="201"/>
      <c r="CYT61" s="201"/>
      <c r="CYU61" s="201"/>
      <c r="CYV61" s="201"/>
      <c r="CYW61" s="201"/>
      <c r="CYX61" s="201"/>
      <c r="CYY61" s="201"/>
      <c r="CYZ61" s="201"/>
      <c r="CZA61" s="201"/>
      <c r="CZB61" s="201"/>
      <c r="CZC61" s="201"/>
      <c r="CZD61" s="201"/>
      <c r="CZE61" s="201"/>
      <c r="CZF61" s="201"/>
      <c r="CZG61" s="201"/>
      <c r="CZH61" s="201"/>
      <c r="CZI61" s="201"/>
      <c r="CZJ61" s="201"/>
      <c r="CZK61" s="201"/>
      <c r="CZL61" s="201"/>
      <c r="CZM61" s="201"/>
      <c r="CZN61" s="201"/>
      <c r="CZO61" s="201"/>
      <c r="CZP61" s="201"/>
      <c r="CZQ61" s="201"/>
      <c r="CZR61" s="201"/>
      <c r="CZS61" s="201"/>
      <c r="CZT61" s="201"/>
      <c r="CZU61" s="201"/>
      <c r="CZV61" s="201"/>
      <c r="CZW61" s="201"/>
      <c r="CZX61" s="201"/>
      <c r="CZY61" s="201"/>
      <c r="CZZ61" s="201"/>
      <c r="DAA61" s="201"/>
      <c r="DAB61" s="201"/>
      <c r="DAC61" s="201"/>
      <c r="DAD61" s="201"/>
      <c r="DAE61" s="201"/>
      <c r="DAF61" s="201"/>
      <c r="DAG61" s="201"/>
      <c r="DAH61" s="201"/>
      <c r="DAI61" s="201"/>
      <c r="DAJ61" s="201"/>
      <c r="DAK61" s="201"/>
      <c r="DAL61" s="201"/>
      <c r="DAM61" s="201"/>
      <c r="DAN61" s="201"/>
      <c r="DAO61" s="201"/>
      <c r="DAP61" s="201"/>
      <c r="DAQ61" s="201"/>
      <c r="DAR61" s="201"/>
      <c r="DAS61" s="201"/>
      <c r="DAT61" s="201"/>
      <c r="DAU61" s="201"/>
      <c r="DAV61" s="201"/>
      <c r="DAW61" s="201"/>
      <c r="DAX61" s="201"/>
      <c r="DAY61" s="201"/>
      <c r="DAZ61" s="201"/>
      <c r="DBA61" s="201"/>
      <c r="DBB61" s="201"/>
      <c r="DBC61" s="201"/>
      <c r="DBD61" s="201"/>
      <c r="DBE61" s="201"/>
      <c r="DBF61" s="201"/>
      <c r="DBG61" s="201"/>
      <c r="DBH61" s="201"/>
      <c r="DBI61" s="201"/>
      <c r="DBJ61" s="201"/>
      <c r="DBK61" s="201"/>
      <c r="DBL61" s="201"/>
      <c r="DBM61" s="201"/>
      <c r="DBN61" s="201"/>
      <c r="DBO61" s="201"/>
      <c r="DBP61" s="201"/>
      <c r="DBQ61" s="201"/>
      <c r="DBR61" s="201"/>
      <c r="DBS61" s="201"/>
      <c r="DBT61" s="201"/>
      <c r="DBU61" s="201"/>
      <c r="DBV61" s="201"/>
      <c r="DBW61" s="201"/>
      <c r="DBX61" s="201"/>
      <c r="DBY61" s="201"/>
      <c r="DBZ61" s="201"/>
      <c r="DCA61" s="201"/>
      <c r="DCB61" s="201"/>
      <c r="DCC61" s="201"/>
      <c r="DCD61" s="201"/>
      <c r="DCE61" s="201"/>
      <c r="DCF61" s="201"/>
      <c r="DCG61" s="201"/>
      <c r="DCH61" s="201"/>
      <c r="DCI61" s="201"/>
      <c r="DCJ61" s="201"/>
      <c r="DCK61" s="201"/>
      <c r="DCL61" s="201"/>
      <c r="DCM61" s="201"/>
      <c r="DCN61" s="201"/>
      <c r="DCO61" s="201"/>
      <c r="DCP61" s="201"/>
      <c r="DCQ61" s="201"/>
      <c r="DCR61" s="201"/>
      <c r="DCS61" s="201"/>
      <c r="DCT61" s="201"/>
      <c r="DCU61" s="201"/>
      <c r="DCV61" s="201"/>
      <c r="DCW61" s="201"/>
      <c r="DCX61" s="201"/>
      <c r="DCY61" s="201"/>
      <c r="DCZ61" s="201"/>
      <c r="DDA61" s="201"/>
      <c r="DDB61" s="201"/>
      <c r="DDC61" s="201"/>
      <c r="DDD61" s="201"/>
      <c r="DDE61" s="201"/>
      <c r="DDF61" s="201"/>
      <c r="DDG61" s="201"/>
      <c r="DDH61" s="201"/>
      <c r="DDI61" s="201"/>
      <c r="DDJ61" s="201"/>
      <c r="DDK61" s="201"/>
      <c r="DDL61" s="201"/>
      <c r="DDM61" s="201"/>
      <c r="DDN61" s="201"/>
      <c r="DDO61" s="201"/>
      <c r="DDP61" s="201"/>
      <c r="DDQ61" s="201"/>
      <c r="DDR61" s="201"/>
      <c r="DDS61" s="201"/>
      <c r="DDT61" s="201"/>
      <c r="DDU61" s="201"/>
      <c r="DDV61" s="201"/>
      <c r="DDW61" s="201"/>
      <c r="DDX61" s="201"/>
      <c r="DDY61" s="201"/>
      <c r="DDZ61" s="201"/>
      <c r="DEA61" s="201"/>
      <c r="DEB61" s="201"/>
      <c r="DEC61" s="201"/>
      <c r="DED61" s="201"/>
      <c r="DEE61" s="201"/>
      <c r="DEF61" s="201"/>
      <c r="DEG61" s="201"/>
      <c r="DEH61" s="201"/>
      <c r="DEI61" s="201"/>
      <c r="DEJ61" s="201"/>
      <c r="DEK61" s="201"/>
      <c r="DEL61" s="201"/>
      <c r="DEM61" s="201"/>
      <c r="DEN61" s="201"/>
      <c r="DEO61" s="201"/>
      <c r="DEP61" s="201"/>
      <c r="DEQ61" s="201"/>
      <c r="DER61" s="201"/>
      <c r="DES61" s="201"/>
      <c r="DET61" s="201"/>
      <c r="DEU61" s="201"/>
      <c r="DEV61" s="201"/>
      <c r="DEW61" s="201"/>
      <c r="DEX61" s="201"/>
      <c r="DEY61" s="201"/>
      <c r="DEZ61" s="201"/>
      <c r="DFA61" s="201"/>
      <c r="DFB61" s="201"/>
      <c r="DFC61" s="201"/>
      <c r="DFD61" s="201"/>
      <c r="DFE61" s="201"/>
      <c r="DFF61" s="201"/>
      <c r="DFG61" s="201"/>
      <c r="DFH61" s="201"/>
      <c r="DFI61" s="201"/>
      <c r="DFJ61" s="201"/>
      <c r="DFK61" s="201"/>
      <c r="DFL61" s="201"/>
      <c r="DFM61" s="201"/>
      <c r="DFN61" s="201"/>
      <c r="DFO61" s="201"/>
      <c r="DFP61" s="201"/>
      <c r="DFQ61" s="201"/>
      <c r="DFR61" s="201"/>
      <c r="DFS61" s="201"/>
      <c r="DFT61" s="201"/>
      <c r="DFU61" s="201"/>
      <c r="DFV61" s="201"/>
      <c r="DFW61" s="201"/>
      <c r="DFX61" s="201"/>
      <c r="DFY61" s="201"/>
      <c r="DFZ61" s="201"/>
      <c r="DGA61" s="201"/>
      <c r="DGB61" s="201"/>
      <c r="DGC61" s="201"/>
      <c r="DGD61" s="201"/>
      <c r="DGE61" s="201"/>
      <c r="DGF61" s="201"/>
      <c r="DGG61" s="201"/>
      <c r="DGH61" s="201"/>
      <c r="DGI61" s="201"/>
      <c r="DGJ61" s="201"/>
      <c r="DGK61" s="201"/>
      <c r="DGL61" s="201"/>
      <c r="DGM61" s="201"/>
      <c r="DGN61" s="201"/>
      <c r="DGO61" s="201"/>
      <c r="DGP61" s="201"/>
      <c r="DGQ61" s="201"/>
      <c r="DGR61" s="201"/>
      <c r="DGS61" s="201"/>
      <c r="DGT61" s="201"/>
      <c r="DGU61" s="201"/>
      <c r="DGV61" s="201"/>
      <c r="DGW61" s="201"/>
      <c r="DGX61" s="201"/>
      <c r="DGY61" s="201"/>
      <c r="DGZ61" s="201"/>
      <c r="DHA61" s="201"/>
      <c r="DHB61" s="201"/>
      <c r="DHC61" s="201"/>
      <c r="DHD61" s="201"/>
      <c r="DHE61" s="201"/>
      <c r="DHF61" s="201"/>
      <c r="DHG61" s="201"/>
      <c r="DHH61" s="201"/>
      <c r="DHI61" s="201"/>
      <c r="DHJ61" s="201"/>
      <c r="DHK61" s="201"/>
      <c r="DHL61" s="201"/>
      <c r="DHM61" s="201"/>
      <c r="DHN61" s="201"/>
      <c r="DHO61" s="201"/>
      <c r="DHP61" s="201"/>
      <c r="DHQ61" s="201"/>
      <c r="DHR61" s="201"/>
      <c r="DHS61" s="201"/>
      <c r="DHT61" s="201"/>
      <c r="DHU61" s="201"/>
      <c r="DHV61" s="201"/>
      <c r="DHW61" s="201"/>
      <c r="DHX61" s="201"/>
      <c r="DHY61" s="201"/>
      <c r="DHZ61" s="201"/>
      <c r="DIA61" s="201"/>
      <c r="DIB61" s="201"/>
      <c r="DIC61" s="201"/>
      <c r="DID61" s="201"/>
      <c r="DIE61" s="201"/>
      <c r="DIF61" s="201"/>
      <c r="DIG61" s="201"/>
      <c r="DIH61" s="201"/>
      <c r="DII61" s="201"/>
      <c r="DIJ61" s="201"/>
      <c r="DIK61" s="201"/>
      <c r="DIL61" s="201"/>
      <c r="DIM61" s="201"/>
      <c r="DIN61" s="201"/>
      <c r="DIO61" s="201"/>
      <c r="DIP61" s="201"/>
      <c r="DIQ61" s="201"/>
      <c r="DIR61" s="201"/>
      <c r="DIS61" s="201"/>
      <c r="DIT61" s="201"/>
      <c r="DIU61" s="201"/>
      <c r="DIV61" s="201"/>
      <c r="DIW61" s="201"/>
      <c r="DIX61" s="201"/>
      <c r="DIY61" s="201"/>
      <c r="DIZ61" s="201"/>
      <c r="DJA61" s="201"/>
      <c r="DJB61" s="201"/>
      <c r="DJC61" s="201"/>
      <c r="DJD61" s="201"/>
      <c r="DJE61" s="201"/>
      <c r="DJF61" s="201"/>
      <c r="DJG61" s="201"/>
      <c r="DJH61" s="201"/>
      <c r="DJI61" s="201"/>
      <c r="DJJ61" s="201"/>
      <c r="DJK61" s="201"/>
      <c r="DJL61" s="201"/>
      <c r="DJM61" s="201"/>
      <c r="DJN61" s="201"/>
      <c r="DJO61" s="201"/>
      <c r="DJP61" s="201"/>
      <c r="DJQ61" s="201"/>
      <c r="DJR61" s="201"/>
      <c r="DJS61" s="201"/>
      <c r="DJT61" s="201"/>
      <c r="DJU61" s="201"/>
      <c r="DJV61" s="201"/>
      <c r="DJW61" s="201"/>
      <c r="DJX61" s="201"/>
      <c r="DJY61" s="201"/>
      <c r="DJZ61" s="201"/>
      <c r="DKA61" s="201"/>
      <c r="DKB61" s="201"/>
      <c r="DKC61" s="201"/>
      <c r="DKD61" s="201"/>
      <c r="DKE61" s="201"/>
      <c r="DKF61" s="201"/>
      <c r="DKG61" s="201"/>
      <c r="DKH61" s="201"/>
      <c r="DKI61" s="201"/>
      <c r="DKJ61" s="201"/>
      <c r="DKK61" s="201"/>
      <c r="DKL61" s="201"/>
      <c r="DKM61" s="201"/>
      <c r="DKN61" s="201"/>
      <c r="DKO61" s="201"/>
      <c r="DKP61" s="201"/>
      <c r="DKQ61" s="201"/>
      <c r="DKR61" s="201"/>
      <c r="DKS61" s="201"/>
      <c r="DKT61" s="201"/>
      <c r="DKU61" s="201"/>
      <c r="DKV61" s="201"/>
      <c r="DKW61" s="201"/>
      <c r="DKX61" s="201"/>
      <c r="DKY61" s="201"/>
      <c r="DKZ61" s="201"/>
      <c r="DLA61" s="201"/>
      <c r="DLB61" s="201"/>
      <c r="DLC61" s="201"/>
      <c r="DLD61" s="201"/>
      <c r="DLE61" s="201"/>
      <c r="DLF61" s="201"/>
      <c r="DLG61" s="201"/>
      <c r="DLH61" s="201"/>
      <c r="DLI61" s="201"/>
      <c r="DLJ61" s="201"/>
      <c r="DLK61" s="201"/>
      <c r="DLL61" s="201"/>
      <c r="DLM61" s="201"/>
      <c r="DLN61" s="201"/>
      <c r="DLO61" s="201"/>
      <c r="DLP61" s="201"/>
      <c r="DLQ61" s="201"/>
      <c r="DLR61" s="201"/>
      <c r="DLS61" s="201"/>
      <c r="DLT61" s="201"/>
      <c r="DLU61" s="201"/>
      <c r="DLV61" s="201"/>
      <c r="DLW61" s="201"/>
      <c r="DLX61" s="201"/>
      <c r="DLY61" s="201"/>
      <c r="DLZ61" s="201"/>
      <c r="DMA61" s="201"/>
      <c r="DMB61" s="201"/>
      <c r="DMC61" s="201"/>
      <c r="DMD61" s="201"/>
      <c r="DME61" s="201"/>
      <c r="DMF61" s="201"/>
      <c r="DMG61" s="201"/>
      <c r="DMH61" s="201"/>
      <c r="DMI61" s="201"/>
      <c r="DMJ61" s="201"/>
      <c r="DMK61" s="201"/>
      <c r="DML61" s="201"/>
      <c r="DMM61" s="201"/>
      <c r="DMN61" s="201"/>
      <c r="DMO61" s="201"/>
      <c r="DMP61" s="201"/>
      <c r="DMQ61" s="201"/>
      <c r="DMR61" s="201"/>
      <c r="DMS61" s="201"/>
      <c r="DMT61" s="201"/>
      <c r="DMU61" s="201"/>
      <c r="DMV61" s="201"/>
      <c r="DMW61" s="201"/>
      <c r="DMX61" s="201"/>
      <c r="DMY61" s="201"/>
      <c r="DMZ61" s="201"/>
      <c r="DNA61" s="201"/>
      <c r="DNB61" s="201"/>
      <c r="DNC61" s="201"/>
      <c r="DND61" s="201"/>
      <c r="DNE61" s="201"/>
      <c r="DNF61" s="201"/>
      <c r="DNG61" s="201"/>
      <c r="DNH61" s="201"/>
      <c r="DNI61" s="201"/>
      <c r="DNJ61" s="201"/>
      <c r="DNK61" s="201"/>
      <c r="DNL61" s="201"/>
      <c r="DNM61" s="201"/>
      <c r="DNN61" s="201"/>
      <c r="DNO61" s="201"/>
      <c r="DNP61" s="201"/>
      <c r="DNQ61" s="201"/>
      <c r="DNR61" s="201"/>
      <c r="DNS61" s="201"/>
      <c r="DNT61" s="201"/>
      <c r="DNU61" s="201"/>
      <c r="DNV61" s="201"/>
      <c r="DNW61" s="201"/>
      <c r="DNX61" s="201"/>
      <c r="DNY61" s="201"/>
      <c r="DNZ61" s="201"/>
      <c r="DOA61" s="201"/>
      <c r="DOB61" s="201"/>
      <c r="DOC61" s="201"/>
      <c r="DOD61" s="201"/>
      <c r="DOE61" s="201"/>
      <c r="DOF61" s="201"/>
      <c r="DOG61" s="201"/>
      <c r="DOH61" s="201"/>
      <c r="DOI61" s="201"/>
      <c r="DOJ61" s="201"/>
      <c r="DOK61" s="201"/>
      <c r="DOL61" s="201"/>
      <c r="DOM61" s="201"/>
      <c r="DON61" s="201"/>
      <c r="DOO61" s="201"/>
      <c r="DOP61" s="201"/>
      <c r="DOQ61" s="201"/>
      <c r="DOR61" s="201"/>
      <c r="DOS61" s="201"/>
      <c r="DOT61" s="201"/>
      <c r="DOU61" s="201"/>
      <c r="DOV61" s="201"/>
      <c r="DOW61" s="201"/>
      <c r="DOX61" s="201"/>
      <c r="DOY61" s="201"/>
      <c r="DOZ61" s="201"/>
      <c r="DPA61" s="201"/>
      <c r="DPB61" s="201"/>
      <c r="DPC61" s="201"/>
      <c r="DPD61" s="201"/>
      <c r="DPE61" s="201"/>
      <c r="DPF61" s="201"/>
      <c r="DPG61" s="201"/>
      <c r="DPH61" s="201"/>
      <c r="DPI61" s="201"/>
      <c r="DPJ61" s="201"/>
      <c r="DPK61" s="201"/>
      <c r="DPL61" s="201"/>
      <c r="DPM61" s="201"/>
      <c r="DPN61" s="201"/>
      <c r="DPO61" s="201"/>
      <c r="DPP61" s="201"/>
      <c r="DPQ61" s="201"/>
      <c r="DPR61" s="201"/>
      <c r="DPS61" s="201"/>
      <c r="DPT61" s="201"/>
      <c r="DPU61" s="201"/>
      <c r="DPV61" s="201"/>
      <c r="DPW61" s="201"/>
      <c r="DPX61" s="201"/>
      <c r="DPY61" s="201"/>
      <c r="DPZ61" s="201"/>
      <c r="DQA61" s="201"/>
      <c r="DQB61" s="201"/>
      <c r="DQC61" s="201"/>
      <c r="DQD61" s="201"/>
      <c r="DQE61" s="201"/>
      <c r="DQF61" s="201"/>
      <c r="DQG61" s="201"/>
      <c r="DQH61" s="201"/>
      <c r="DQI61" s="201"/>
      <c r="DQJ61" s="201"/>
      <c r="DQK61" s="201"/>
      <c r="DQL61" s="201"/>
      <c r="DQM61" s="201"/>
      <c r="DQN61" s="201"/>
      <c r="DQO61" s="201"/>
      <c r="DQP61" s="201"/>
      <c r="DQQ61" s="201"/>
      <c r="DQR61" s="201"/>
      <c r="DQS61" s="201"/>
      <c r="DQT61" s="201"/>
      <c r="DQU61" s="201"/>
      <c r="DQV61" s="201"/>
      <c r="DQW61" s="201"/>
      <c r="DQX61" s="201"/>
      <c r="DQY61" s="201"/>
      <c r="DQZ61" s="201"/>
      <c r="DRA61" s="201"/>
      <c r="DRB61" s="201"/>
      <c r="DRC61" s="201"/>
      <c r="DRD61" s="201"/>
      <c r="DRE61" s="201"/>
      <c r="DRF61" s="201"/>
      <c r="DRG61" s="201"/>
      <c r="DRH61" s="201"/>
      <c r="DRI61" s="201"/>
      <c r="DRJ61" s="201"/>
      <c r="DRK61" s="201"/>
      <c r="DRL61" s="201"/>
      <c r="DRM61" s="201"/>
      <c r="DRN61" s="201"/>
      <c r="DRO61" s="201"/>
      <c r="DRP61" s="201"/>
      <c r="DRQ61" s="201"/>
      <c r="DRR61" s="201"/>
      <c r="DRS61" s="201"/>
      <c r="DRT61" s="201"/>
      <c r="DRU61" s="201"/>
      <c r="DRV61" s="201"/>
      <c r="DRW61" s="201"/>
      <c r="DRX61" s="201"/>
      <c r="DRY61" s="201"/>
      <c r="DRZ61" s="201"/>
      <c r="DSA61" s="201"/>
      <c r="DSB61" s="201"/>
      <c r="DSC61" s="201"/>
      <c r="DSD61" s="201"/>
      <c r="DSE61" s="201"/>
      <c r="DSF61" s="201"/>
      <c r="DSG61" s="201"/>
      <c r="DSH61" s="201"/>
      <c r="DSI61" s="201"/>
      <c r="DSJ61" s="201"/>
      <c r="DSK61" s="201"/>
      <c r="DSL61" s="201"/>
      <c r="DSM61" s="201"/>
      <c r="DSN61" s="201"/>
      <c r="DSO61" s="201"/>
      <c r="DSP61" s="201"/>
      <c r="DSQ61" s="201"/>
      <c r="DSR61" s="201"/>
      <c r="DSS61" s="201"/>
      <c r="DST61" s="201"/>
      <c r="DSU61" s="201"/>
      <c r="DSV61" s="201"/>
      <c r="DSW61" s="201"/>
      <c r="DSX61" s="201"/>
      <c r="DSY61" s="201"/>
      <c r="DSZ61" s="201"/>
      <c r="DTA61" s="201"/>
      <c r="DTB61" s="201"/>
      <c r="DTC61" s="201"/>
      <c r="DTD61" s="201"/>
      <c r="DTE61" s="201"/>
      <c r="DTF61" s="201"/>
      <c r="DTG61" s="201"/>
      <c r="DTH61" s="201"/>
      <c r="DTI61" s="201"/>
      <c r="DTJ61" s="201"/>
      <c r="DTK61" s="201"/>
      <c r="DTL61" s="201"/>
      <c r="DTM61" s="201"/>
      <c r="DTN61" s="201"/>
      <c r="DTO61" s="201"/>
      <c r="DTP61" s="201"/>
      <c r="DTQ61" s="201"/>
      <c r="DTR61" s="201"/>
      <c r="DTS61" s="201"/>
      <c r="DTT61" s="201"/>
      <c r="DTU61" s="201"/>
      <c r="DTV61" s="201"/>
      <c r="DTW61" s="201"/>
      <c r="DTX61" s="201"/>
      <c r="DTY61" s="201"/>
      <c r="DTZ61" s="201"/>
      <c r="DUA61" s="201"/>
      <c r="DUB61" s="201"/>
      <c r="DUC61" s="201"/>
      <c r="DUD61" s="201"/>
      <c r="DUE61" s="201"/>
      <c r="DUF61" s="201"/>
      <c r="DUG61" s="201"/>
      <c r="DUH61" s="201"/>
      <c r="DUI61" s="201"/>
      <c r="DUJ61" s="201"/>
      <c r="DUK61" s="201"/>
      <c r="DUL61" s="201"/>
      <c r="DUM61" s="201"/>
      <c r="DUN61" s="201"/>
      <c r="DUO61" s="201"/>
      <c r="DUP61" s="201"/>
      <c r="DUQ61" s="201"/>
      <c r="DUR61" s="201"/>
      <c r="DUS61" s="201"/>
      <c r="DUT61" s="201"/>
      <c r="DUU61" s="201"/>
      <c r="DUV61" s="201"/>
      <c r="DUW61" s="201"/>
      <c r="DUX61" s="201"/>
      <c r="DUY61" s="201"/>
      <c r="DUZ61" s="201"/>
      <c r="DVA61" s="201"/>
      <c r="DVB61" s="201"/>
      <c r="DVC61" s="201"/>
      <c r="DVD61" s="201"/>
      <c r="DVE61" s="201"/>
      <c r="DVF61" s="201"/>
      <c r="DVG61" s="201"/>
      <c r="DVH61" s="201"/>
      <c r="DVI61" s="201"/>
      <c r="DVJ61" s="201"/>
      <c r="DVK61" s="201"/>
      <c r="DVL61" s="201"/>
      <c r="DVM61" s="201"/>
      <c r="DVN61" s="201"/>
      <c r="DVO61" s="201"/>
      <c r="DVP61" s="201"/>
      <c r="DVQ61" s="201"/>
      <c r="DVR61" s="201"/>
      <c r="DVS61" s="201"/>
      <c r="DVT61" s="201"/>
      <c r="DVU61" s="201"/>
      <c r="DVV61" s="201"/>
      <c r="DVW61" s="201"/>
      <c r="DVX61" s="201"/>
      <c r="DVY61" s="201"/>
      <c r="DVZ61" s="201"/>
      <c r="DWA61" s="201"/>
      <c r="DWB61" s="201"/>
      <c r="DWC61" s="201"/>
      <c r="DWD61" s="201"/>
      <c r="DWE61" s="201"/>
      <c r="DWF61" s="201"/>
      <c r="DWG61" s="201"/>
      <c r="DWH61" s="201"/>
      <c r="DWI61" s="201"/>
      <c r="DWJ61" s="201"/>
      <c r="DWK61" s="201"/>
      <c r="DWL61" s="201"/>
      <c r="DWM61" s="201"/>
      <c r="DWN61" s="201"/>
      <c r="DWO61" s="201"/>
      <c r="DWP61" s="201"/>
      <c r="DWQ61" s="201"/>
      <c r="DWR61" s="201"/>
      <c r="DWS61" s="201"/>
      <c r="DWT61" s="201"/>
      <c r="DWU61" s="201"/>
      <c r="DWV61" s="201"/>
      <c r="DWW61" s="201"/>
      <c r="DWX61" s="201"/>
      <c r="DWY61" s="201"/>
      <c r="DWZ61" s="201"/>
      <c r="DXA61" s="201"/>
      <c r="DXB61" s="201"/>
      <c r="DXC61" s="201"/>
      <c r="DXD61" s="201"/>
      <c r="DXE61" s="201"/>
      <c r="DXF61" s="201"/>
      <c r="DXG61" s="201"/>
      <c r="DXH61" s="201"/>
      <c r="DXI61" s="201"/>
      <c r="DXJ61" s="201"/>
      <c r="DXK61" s="201"/>
      <c r="DXL61" s="201"/>
      <c r="DXM61" s="201"/>
      <c r="DXN61" s="201"/>
      <c r="DXO61" s="201"/>
      <c r="DXP61" s="201"/>
      <c r="DXQ61" s="201"/>
      <c r="DXR61" s="201"/>
      <c r="DXS61" s="201"/>
      <c r="DXT61" s="201"/>
      <c r="DXU61" s="201"/>
      <c r="DXV61" s="201"/>
      <c r="DXW61" s="201"/>
      <c r="DXX61" s="201"/>
      <c r="DXY61" s="201"/>
      <c r="DXZ61" s="201"/>
      <c r="DYA61" s="201"/>
      <c r="DYB61" s="201"/>
      <c r="DYC61" s="201"/>
      <c r="DYD61" s="201"/>
      <c r="DYE61" s="201"/>
      <c r="DYF61" s="201"/>
      <c r="DYG61" s="201"/>
      <c r="DYH61" s="201"/>
      <c r="DYI61" s="201"/>
      <c r="DYJ61" s="201"/>
      <c r="DYK61" s="201"/>
      <c r="DYL61" s="201"/>
      <c r="DYM61" s="201"/>
      <c r="DYN61" s="201"/>
      <c r="DYO61" s="201"/>
      <c r="DYP61" s="201"/>
      <c r="DYQ61" s="201"/>
      <c r="DYR61" s="201"/>
      <c r="DYS61" s="201"/>
      <c r="DYT61" s="201"/>
      <c r="DYU61" s="201"/>
      <c r="DYV61" s="201"/>
      <c r="DYW61" s="201"/>
      <c r="DYX61" s="201"/>
      <c r="DYY61" s="201"/>
      <c r="DYZ61" s="201"/>
      <c r="DZA61" s="201"/>
      <c r="DZB61" s="201"/>
      <c r="DZC61" s="201"/>
      <c r="DZD61" s="201"/>
      <c r="DZE61" s="201"/>
      <c r="DZF61" s="201"/>
      <c r="DZG61" s="201"/>
      <c r="DZH61" s="201"/>
      <c r="DZI61" s="201"/>
      <c r="DZJ61" s="201"/>
      <c r="DZK61" s="201"/>
      <c r="DZL61" s="201"/>
      <c r="DZM61" s="201"/>
      <c r="DZN61" s="201"/>
      <c r="DZO61" s="201"/>
      <c r="DZP61" s="201"/>
      <c r="DZQ61" s="201"/>
      <c r="DZR61" s="201"/>
      <c r="DZS61" s="201"/>
      <c r="DZT61" s="201"/>
      <c r="DZU61" s="201"/>
      <c r="DZV61" s="201"/>
      <c r="DZW61" s="201"/>
      <c r="DZX61" s="201"/>
      <c r="DZY61" s="201"/>
      <c r="DZZ61" s="201"/>
      <c r="EAA61" s="201"/>
      <c r="EAB61" s="201"/>
      <c r="EAC61" s="201"/>
      <c r="EAD61" s="201"/>
      <c r="EAE61" s="201"/>
      <c r="EAF61" s="201"/>
      <c r="EAG61" s="201"/>
      <c r="EAH61" s="201"/>
      <c r="EAI61" s="201"/>
      <c r="EAJ61" s="201"/>
      <c r="EAK61" s="201"/>
      <c r="EAL61" s="201"/>
      <c r="EAM61" s="201"/>
      <c r="EAN61" s="201"/>
      <c r="EAO61" s="201"/>
      <c r="EAP61" s="201"/>
      <c r="EAQ61" s="201"/>
      <c r="EAR61" s="201"/>
      <c r="EAS61" s="201"/>
      <c r="EAT61" s="201"/>
      <c r="EAU61" s="201"/>
      <c r="EAV61" s="201"/>
      <c r="EAW61" s="201"/>
      <c r="EAX61" s="201"/>
      <c r="EAY61" s="201"/>
      <c r="EAZ61" s="201"/>
      <c r="EBA61" s="201"/>
      <c r="EBB61" s="201"/>
      <c r="EBC61" s="201"/>
      <c r="EBD61" s="201"/>
      <c r="EBE61" s="201"/>
      <c r="EBF61" s="201"/>
      <c r="EBG61" s="201"/>
      <c r="EBH61" s="201"/>
      <c r="EBI61" s="201"/>
      <c r="EBJ61" s="201"/>
      <c r="EBK61" s="201"/>
      <c r="EBL61" s="201"/>
      <c r="EBM61" s="201"/>
      <c r="EBN61" s="201"/>
      <c r="EBO61" s="201"/>
      <c r="EBP61" s="201"/>
      <c r="EBQ61" s="201"/>
      <c r="EBR61" s="201"/>
      <c r="EBS61" s="201"/>
      <c r="EBT61" s="201"/>
      <c r="EBU61" s="201"/>
      <c r="EBV61" s="201"/>
      <c r="EBW61" s="201"/>
      <c r="EBX61" s="201"/>
      <c r="EBY61" s="201"/>
      <c r="EBZ61" s="201"/>
      <c r="ECA61" s="201"/>
      <c r="ECB61" s="201"/>
      <c r="ECC61" s="201"/>
      <c r="ECD61" s="201"/>
      <c r="ECE61" s="201"/>
      <c r="ECF61" s="201"/>
      <c r="ECG61" s="201"/>
      <c r="ECH61" s="201"/>
      <c r="ECI61" s="201"/>
      <c r="ECJ61" s="201"/>
      <c r="ECK61" s="201"/>
      <c r="ECL61" s="201"/>
      <c r="ECM61" s="201"/>
      <c r="ECN61" s="201"/>
      <c r="ECO61" s="201"/>
      <c r="ECP61" s="201"/>
      <c r="ECQ61" s="201"/>
      <c r="ECR61" s="201"/>
      <c r="ECS61" s="201"/>
      <c r="ECT61" s="201"/>
      <c r="ECU61" s="201"/>
      <c r="ECV61" s="201"/>
      <c r="ECW61" s="201"/>
      <c r="ECX61" s="201"/>
      <c r="ECY61" s="201"/>
      <c r="ECZ61" s="201"/>
      <c r="EDA61" s="201"/>
      <c r="EDB61" s="201"/>
      <c r="EDC61" s="201"/>
      <c r="EDD61" s="201"/>
      <c r="EDE61" s="201"/>
      <c r="EDF61" s="201"/>
      <c r="EDG61" s="201"/>
      <c r="EDH61" s="201"/>
      <c r="EDI61" s="201"/>
      <c r="EDJ61" s="201"/>
      <c r="EDK61" s="201"/>
      <c r="EDL61" s="201"/>
      <c r="EDM61" s="201"/>
      <c r="EDN61" s="201"/>
      <c r="EDO61" s="201"/>
      <c r="EDP61" s="201"/>
      <c r="EDQ61" s="201"/>
      <c r="EDR61" s="201"/>
      <c r="EDS61" s="201"/>
      <c r="EDT61" s="201"/>
      <c r="EDU61" s="201"/>
      <c r="EDV61" s="201"/>
      <c r="EDW61" s="201"/>
      <c r="EDX61" s="201"/>
      <c r="EDY61" s="201"/>
      <c r="EDZ61" s="201"/>
      <c r="EEA61" s="201"/>
      <c r="EEB61" s="201"/>
      <c r="EEC61" s="201"/>
      <c r="EED61" s="201"/>
      <c r="EEE61" s="201"/>
      <c r="EEF61" s="201"/>
      <c r="EEG61" s="201"/>
      <c r="EEH61" s="201"/>
      <c r="EEI61" s="201"/>
      <c r="EEJ61" s="201"/>
      <c r="EEK61" s="201"/>
      <c r="EEL61" s="201"/>
      <c r="EEM61" s="201"/>
      <c r="EEN61" s="201"/>
      <c r="EEO61" s="201"/>
      <c r="EEP61" s="201"/>
      <c r="EEQ61" s="201"/>
      <c r="EER61" s="201"/>
      <c r="EES61" s="201"/>
      <c r="EET61" s="201"/>
      <c r="EEU61" s="201"/>
      <c r="EEV61" s="201"/>
      <c r="EEW61" s="201"/>
      <c r="EEX61" s="201"/>
      <c r="EEY61" s="201"/>
      <c r="EEZ61" s="201"/>
      <c r="EFA61" s="201"/>
      <c r="EFB61" s="201"/>
      <c r="EFC61" s="201"/>
      <c r="EFD61" s="201"/>
      <c r="EFE61" s="201"/>
      <c r="EFF61" s="201"/>
      <c r="EFG61" s="201"/>
      <c r="EFH61" s="201"/>
      <c r="EFI61" s="201"/>
      <c r="EFJ61" s="201"/>
      <c r="EFK61" s="201"/>
      <c r="EFL61" s="201"/>
      <c r="EFM61" s="201"/>
      <c r="EFN61" s="201"/>
      <c r="EFO61" s="201"/>
      <c r="EFP61" s="201"/>
      <c r="EFQ61" s="201"/>
      <c r="EFR61" s="201"/>
      <c r="EFS61" s="201"/>
      <c r="EFT61" s="201"/>
      <c r="EFU61" s="201"/>
      <c r="EFV61" s="201"/>
      <c r="EFW61" s="201"/>
      <c r="EFX61" s="201"/>
      <c r="EFY61" s="201"/>
      <c r="EFZ61" s="201"/>
      <c r="EGA61" s="201"/>
      <c r="EGB61" s="201"/>
      <c r="EGC61" s="201"/>
      <c r="EGD61" s="201"/>
      <c r="EGE61" s="201"/>
      <c r="EGF61" s="201"/>
      <c r="EGG61" s="201"/>
      <c r="EGH61" s="201"/>
      <c r="EGI61" s="201"/>
      <c r="EGJ61" s="201"/>
      <c r="EGK61" s="201"/>
      <c r="EGL61" s="201"/>
      <c r="EGM61" s="201"/>
      <c r="EGN61" s="201"/>
      <c r="EGO61" s="201"/>
      <c r="EGP61" s="201"/>
      <c r="EGQ61" s="201"/>
      <c r="EGR61" s="201"/>
      <c r="EGS61" s="201"/>
      <c r="EGT61" s="201"/>
      <c r="EGU61" s="201"/>
      <c r="EGV61" s="201"/>
      <c r="EGW61" s="201"/>
      <c r="EGX61" s="201"/>
      <c r="EGY61" s="201"/>
      <c r="EGZ61" s="201"/>
      <c r="EHA61" s="201"/>
      <c r="EHB61" s="201"/>
      <c r="EHC61" s="201"/>
      <c r="EHD61" s="201"/>
      <c r="EHE61" s="201"/>
      <c r="EHF61" s="201"/>
      <c r="EHG61" s="201"/>
      <c r="EHH61" s="201"/>
      <c r="EHI61" s="201"/>
      <c r="EHJ61" s="201"/>
      <c r="EHK61" s="201"/>
      <c r="EHL61" s="201"/>
      <c r="EHM61" s="201"/>
      <c r="EHN61" s="201"/>
      <c r="EHO61" s="201"/>
      <c r="EHP61" s="201"/>
      <c r="EHQ61" s="201"/>
      <c r="EHR61" s="201"/>
      <c r="EHS61" s="201"/>
      <c r="EHT61" s="201"/>
      <c r="EHU61" s="201"/>
      <c r="EHV61" s="201"/>
      <c r="EHW61" s="201"/>
      <c r="EHX61" s="201"/>
      <c r="EHY61" s="201"/>
      <c r="EHZ61" s="201"/>
      <c r="EIA61" s="201"/>
      <c r="EIB61" s="201"/>
      <c r="EIC61" s="201"/>
      <c r="EID61" s="201"/>
      <c r="EIE61" s="201"/>
      <c r="EIF61" s="201"/>
      <c r="EIG61" s="201"/>
      <c r="EIH61" s="201"/>
      <c r="EII61" s="201"/>
      <c r="EIJ61" s="201"/>
      <c r="EIK61" s="201"/>
      <c r="EIL61" s="201"/>
      <c r="EIM61" s="201"/>
      <c r="EIN61" s="201"/>
      <c r="EIO61" s="201"/>
      <c r="EIP61" s="201"/>
      <c r="EIQ61" s="201"/>
      <c r="EIR61" s="201"/>
      <c r="EIS61" s="201"/>
      <c r="EIT61" s="201"/>
      <c r="EIU61" s="201"/>
      <c r="EIV61" s="201"/>
      <c r="EIW61" s="201"/>
      <c r="EIX61" s="201"/>
      <c r="EIY61" s="201"/>
      <c r="EIZ61" s="201"/>
      <c r="EJA61" s="201"/>
      <c r="EJB61" s="201"/>
      <c r="EJC61" s="201"/>
      <c r="EJD61" s="201"/>
      <c r="EJE61" s="201"/>
      <c r="EJF61" s="201"/>
      <c r="EJG61" s="201"/>
      <c r="EJH61" s="201"/>
      <c r="EJI61" s="201"/>
      <c r="EJJ61" s="201"/>
      <c r="EJK61" s="201"/>
      <c r="EJL61" s="201"/>
      <c r="EJM61" s="201"/>
      <c r="EJN61" s="201"/>
      <c r="EJO61" s="201"/>
      <c r="EJP61" s="201"/>
      <c r="EJQ61" s="201"/>
      <c r="EJR61" s="201"/>
      <c r="EJS61" s="201"/>
      <c r="EJT61" s="201"/>
      <c r="EJU61" s="201"/>
      <c r="EJV61" s="201"/>
      <c r="EJW61" s="201"/>
      <c r="EJX61" s="201"/>
      <c r="EJY61" s="201"/>
      <c r="EJZ61" s="201"/>
      <c r="EKA61" s="201"/>
      <c r="EKB61" s="201"/>
      <c r="EKC61" s="201"/>
      <c r="EKD61" s="201"/>
      <c r="EKE61" s="201"/>
      <c r="EKF61" s="201"/>
      <c r="EKG61" s="201"/>
      <c r="EKH61" s="201"/>
      <c r="EKI61" s="201"/>
      <c r="EKJ61" s="201"/>
      <c r="EKK61" s="201"/>
      <c r="EKL61" s="201"/>
      <c r="EKM61" s="201"/>
      <c r="EKN61" s="201"/>
      <c r="EKO61" s="201"/>
      <c r="EKP61" s="201"/>
      <c r="EKQ61" s="201"/>
      <c r="EKR61" s="201"/>
      <c r="EKS61" s="201"/>
      <c r="EKT61" s="201"/>
      <c r="EKU61" s="201"/>
      <c r="EKV61" s="201"/>
      <c r="EKW61" s="201"/>
      <c r="EKX61" s="201"/>
      <c r="EKY61" s="201"/>
      <c r="EKZ61" s="201"/>
      <c r="ELA61" s="201"/>
      <c r="ELB61" s="201"/>
      <c r="ELC61" s="201"/>
      <c r="ELD61" s="201"/>
      <c r="ELE61" s="201"/>
      <c r="ELF61" s="201"/>
      <c r="ELG61" s="201"/>
      <c r="ELH61" s="201"/>
      <c r="ELI61" s="201"/>
      <c r="ELJ61" s="201"/>
      <c r="ELK61" s="201"/>
      <c r="ELL61" s="201"/>
      <c r="ELM61" s="201"/>
      <c r="ELN61" s="201"/>
      <c r="ELO61" s="201"/>
      <c r="ELP61" s="201"/>
      <c r="ELQ61" s="201"/>
      <c r="ELR61" s="201"/>
      <c r="ELS61" s="201"/>
      <c r="ELT61" s="201"/>
      <c r="ELU61" s="201"/>
      <c r="ELV61" s="201"/>
      <c r="ELW61" s="201"/>
      <c r="ELX61" s="201"/>
      <c r="ELY61" s="201"/>
      <c r="ELZ61" s="201"/>
      <c r="EMA61" s="201"/>
      <c r="EMB61" s="201"/>
      <c r="EMC61" s="201"/>
      <c r="EMD61" s="201"/>
      <c r="EME61" s="201"/>
      <c r="EMF61" s="201"/>
      <c r="EMG61" s="201"/>
      <c r="EMH61" s="201"/>
      <c r="EMI61" s="201"/>
      <c r="EMJ61" s="201"/>
      <c r="EMK61" s="201"/>
      <c r="EML61" s="201"/>
      <c r="EMM61" s="201"/>
      <c r="EMN61" s="201"/>
      <c r="EMO61" s="201"/>
      <c r="EMP61" s="201"/>
      <c r="EMQ61" s="201"/>
      <c r="EMR61" s="201"/>
      <c r="EMS61" s="201"/>
      <c r="EMT61" s="201"/>
      <c r="EMU61" s="201"/>
      <c r="EMV61" s="201"/>
      <c r="EMW61" s="201"/>
      <c r="EMX61" s="201"/>
      <c r="EMY61" s="201"/>
      <c r="EMZ61" s="201"/>
      <c r="ENA61" s="201"/>
      <c r="ENB61" s="201"/>
      <c r="ENC61" s="201"/>
      <c r="END61" s="201"/>
      <c r="ENE61" s="201"/>
      <c r="ENF61" s="201"/>
      <c r="ENG61" s="201"/>
      <c r="ENH61" s="201"/>
      <c r="ENI61" s="201"/>
      <c r="ENJ61" s="201"/>
      <c r="ENK61" s="201"/>
      <c r="ENL61" s="201"/>
      <c r="ENM61" s="201"/>
      <c r="ENN61" s="201"/>
      <c r="ENO61" s="201"/>
      <c r="ENP61" s="201"/>
      <c r="ENQ61" s="201"/>
      <c r="ENR61" s="201"/>
      <c r="ENS61" s="201"/>
      <c r="ENT61" s="201"/>
      <c r="ENU61" s="201"/>
      <c r="ENV61" s="201"/>
      <c r="ENW61" s="201"/>
      <c r="ENX61" s="201"/>
      <c r="ENY61" s="201"/>
      <c r="ENZ61" s="201"/>
      <c r="EOA61" s="201"/>
      <c r="EOB61" s="201"/>
      <c r="EOC61" s="201"/>
      <c r="EOD61" s="201"/>
      <c r="EOE61" s="201"/>
      <c r="EOF61" s="201"/>
      <c r="EOG61" s="201"/>
      <c r="EOH61" s="201"/>
      <c r="EOI61" s="201"/>
      <c r="EOJ61" s="201"/>
      <c r="EOK61" s="201"/>
      <c r="EOL61" s="201"/>
      <c r="EOM61" s="201"/>
      <c r="EON61" s="201"/>
      <c r="EOO61" s="201"/>
      <c r="EOP61" s="201"/>
      <c r="EOQ61" s="201"/>
      <c r="EOR61" s="201"/>
      <c r="EOS61" s="201"/>
      <c r="EOT61" s="201"/>
      <c r="EOU61" s="201"/>
      <c r="EOV61" s="201"/>
      <c r="EOW61" s="201"/>
      <c r="EOX61" s="201"/>
      <c r="EOY61" s="201"/>
      <c r="EOZ61" s="201"/>
      <c r="EPA61" s="201"/>
      <c r="EPB61" s="201"/>
      <c r="EPC61" s="201"/>
      <c r="EPD61" s="201"/>
      <c r="EPE61" s="201"/>
      <c r="EPF61" s="201"/>
      <c r="EPG61" s="201"/>
      <c r="EPH61" s="201"/>
      <c r="EPI61" s="201"/>
      <c r="EPJ61" s="201"/>
      <c r="EPK61" s="201"/>
      <c r="EPL61" s="201"/>
      <c r="EPM61" s="201"/>
      <c r="EPN61" s="201"/>
      <c r="EPO61" s="201"/>
      <c r="EPP61" s="201"/>
      <c r="EPQ61" s="201"/>
      <c r="EPR61" s="201"/>
      <c r="EPS61" s="201"/>
      <c r="EPT61" s="201"/>
      <c r="EPU61" s="201"/>
      <c r="EPV61" s="201"/>
      <c r="EPW61" s="201"/>
      <c r="EPX61" s="201"/>
      <c r="EPY61" s="201"/>
      <c r="EPZ61" s="201"/>
      <c r="EQA61" s="201"/>
      <c r="EQB61" s="201"/>
      <c r="EQC61" s="201"/>
      <c r="EQD61" s="201"/>
      <c r="EQE61" s="201"/>
      <c r="EQF61" s="201"/>
      <c r="EQG61" s="201"/>
      <c r="EQH61" s="201"/>
      <c r="EQI61" s="201"/>
      <c r="EQJ61" s="201"/>
      <c r="EQK61" s="201"/>
      <c r="EQL61" s="201"/>
      <c r="EQM61" s="201"/>
      <c r="EQN61" s="201"/>
      <c r="EQO61" s="201"/>
      <c r="EQP61" s="201"/>
      <c r="EQQ61" s="201"/>
      <c r="EQR61" s="201"/>
      <c r="EQS61" s="201"/>
      <c r="EQT61" s="201"/>
      <c r="EQU61" s="201"/>
      <c r="EQV61" s="201"/>
      <c r="EQW61" s="201"/>
      <c r="EQX61" s="201"/>
      <c r="EQY61" s="201"/>
      <c r="EQZ61" s="201"/>
      <c r="ERA61" s="201"/>
      <c r="ERB61" s="201"/>
      <c r="ERC61" s="201"/>
      <c r="ERD61" s="201"/>
      <c r="ERE61" s="201"/>
      <c r="ERF61" s="201"/>
      <c r="ERG61" s="201"/>
      <c r="ERH61" s="201"/>
      <c r="ERI61" s="201"/>
      <c r="ERJ61" s="201"/>
      <c r="ERK61" s="201"/>
      <c r="ERL61" s="201"/>
      <c r="ERM61" s="201"/>
      <c r="ERN61" s="201"/>
      <c r="ERO61" s="201"/>
      <c r="ERP61" s="201"/>
      <c r="ERQ61" s="201"/>
      <c r="ERR61" s="201"/>
      <c r="ERS61" s="201"/>
      <c r="ERT61" s="201"/>
      <c r="ERU61" s="201"/>
      <c r="ERV61" s="201"/>
      <c r="ERW61" s="201"/>
      <c r="ERX61" s="201"/>
      <c r="ERY61" s="201"/>
      <c r="ERZ61" s="201"/>
      <c r="ESA61" s="201"/>
      <c r="ESB61" s="201"/>
      <c r="ESC61" s="201"/>
      <c r="ESD61" s="201"/>
      <c r="ESE61" s="201"/>
      <c r="ESF61" s="201"/>
      <c r="ESG61" s="201"/>
      <c r="ESH61" s="201"/>
      <c r="ESI61" s="201"/>
      <c r="ESJ61" s="201"/>
      <c r="ESK61" s="201"/>
      <c r="ESL61" s="201"/>
      <c r="ESM61" s="201"/>
      <c r="ESN61" s="201"/>
      <c r="ESO61" s="201"/>
      <c r="ESP61" s="201"/>
      <c r="ESQ61" s="201"/>
      <c r="ESR61" s="201"/>
      <c r="ESS61" s="201"/>
      <c r="EST61" s="201"/>
      <c r="ESU61" s="201"/>
      <c r="ESV61" s="201"/>
      <c r="ESW61" s="201"/>
      <c r="ESX61" s="201"/>
      <c r="ESY61" s="201"/>
      <c r="ESZ61" s="201"/>
      <c r="ETA61" s="201"/>
      <c r="ETB61" s="201"/>
      <c r="ETC61" s="201"/>
      <c r="ETD61" s="201"/>
      <c r="ETE61" s="201"/>
      <c r="ETF61" s="201"/>
      <c r="ETG61" s="201"/>
      <c r="ETH61" s="201"/>
      <c r="ETI61" s="201"/>
      <c r="ETJ61" s="201"/>
      <c r="ETK61" s="201"/>
      <c r="ETL61" s="201"/>
      <c r="ETM61" s="201"/>
      <c r="ETN61" s="201"/>
      <c r="ETO61" s="201"/>
      <c r="ETP61" s="201"/>
      <c r="ETQ61" s="201"/>
      <c r="ETR61" s="201"/>
      <c r="ETS61" s="201"/>
      <c r="ETT61" s="201"/>
      <c r="ETU61" s="201"/>
      <c r="ETV61" s="201"/>
      <c r="ETW61" s="201"/>
      <c r="ETX61" s="201"/>
      <c r="ETY61" s="201"/>
      <c r="ETZ61" s="201"/>
      <c r="EUA61" s="201"/>
      <c r="EUB61" s="201"/>
      <c r="EUC61" s="201"/>
      <c r="EUD61" s="201"/>
      <c r="EUE61" s="201"/>
      <c r="EUF61" s="201"/>
      <c r="EUG61" s="201"/>
      <c r="EUH61" s="201"/>
      <c r="EUI61" s="201"/>
      <c r="EUJ61" s="201"/>
      <c r="EUK61" s="201"/>
      <c r="EUL61" s="201"/>
      <c r="EUM61" s="201"/>
      <c r="EUN61" s="201"/>
      <c r="EUO61" s="201"/>
      <c r="EUP61" s="201"/>
      <c r="EUQ61" s="201"/>
      <c r="EUR61" s="201"/>
      <c r="EUS61" s="201"/>
      <c r="EUT61" s="201"/>
      <c r="EUU61" s="201"/>
      <c r="EUV61" s="201"/>
      <c r="EUW61" s="201"/>
      <c r="EUX61" s="201"/>
      <c r="EUY61" s="201"/>
      <c r="EUZ61" s="201"/>
      <c r="EVA61" s="201"/>
      <c r="EVB61" s="201"/>
      <c r="EVC61" s="201"/>
      <c r="EVD61" s="201"/>
      <c r="EVE61" s="201"/>
      <c r="EVF61" s="201"/>
      <c r="EVG61" s="201"/>
      <c r="EVH61" s="201"/>
      <c r="EVI61" s="201"/>
      <c r="EVJ61" s="201"/>
      <c r="EVK61" s="201"/>
      <c r="EVL61" s="201"/>
      <c r="EVM61" s="201"/>
      <c r="EVN61" s="201"/>
      <c r="EVO61" s="201"/>
      <c r="EVP61" s="201"/>
      <c r="EVQ61" s="201"/>
      <c r="EVR61" s="201"/>
      <c r="EVS61" s="201"/>
      <c r="EVT61" s="201"/>
      <c r="EVU61" s="201"/>
      <c r="EVV61" s="201"/>
      <c r="EVW61" s="201"/>
      <c r="EVX61" s="201"/>
      <c r="EVY61" s="201"/>
      <c r="EVZ61" s="201"/>
      <c r="EWA61" s="201"/>
      <c r="EWB61" s="201"/>
      <c r="EWC61" s="201"/>
      <c r="EWD61" s="201"/>
      <c r="EWE61" s="201"/>
      <c r="EWF61" s="201"/>
      <c r="EWG61" s="201"/>
      <c r="EWH61" s="201"/>
      <c r="EWI61" s="201"/>
      <c r="EWJ61" s="201"/>
      <c r="EWK61" s="201"/>
      <c r="EWL61" s="201"/>
      <c r="EWM61" s="201"/>
      <c r="EWN61" s="201"/>
      <c r="EWO61" s="201"/>
      <c r="EWP61" s="201"/>
      <c r="EWQ61" s="201"/>
      <c r="EWR61" s="201"/>
      <c r="EWS61" s="201"/>
      <c r="EWT61" s="201"/>
      <c r="EWU61" s="201"/>
      <c r="EWV61" s="201"/>
      <c r="EWW61" s="201"/>
      <c r="EWX61" s="201"/>
      <c r="EWY61" s="201"/>
      <c r="EWZ61" s="201"/>
      <c r="EXA61" s="201"/>
      <c r="EXB61" s="201"/>
      <c r="EXC61" s="201"/>
      <c r="EXD61" s="201"/>
      <c r="EXE61" s="201"/>
      <c r="EXF61" s="201"/>
      <c r="EXG61" s="201"/>
      <c r="EXH61" s="201"/>
      <c r="EXI61" s="201"/>
      <c r="EXJ61" s="201"/>
      <c r="EXK61" s="201"/>
      <c r="EXL61" s="201"/>
      <c r="EXM61" s="201"/>
      <c r="EXN61" s="201"/>
      <c r="EXO61" s="201"/>
      <c r="EXP61" s="201"/>
      <c r="EXQ61" s="201"/>
      <c r="EXR61" s="201"/>
      <c r="EXS61" s="201"/>
      <c r="EXT61" s="201"/>
      <c r="EXU61" s="201"/>
      <c r="EXV61" s="201"/>
      <c r="EXW61" s="201"/>
      <c r="EXX61" s="201"/>
      <c r="EXY61" s="201"/>
      <c r="EXZ61" s="201"/>
      <c r="EYA61" s="201"/>
      <c r="EYB61" s="201"/>
      <c r="EYC61" s="201"/>
      <c r="EYD61" s="201"/>
      <c r="EYE61" s="201"/>
      <c r="EYF61" s="201"/>
      <c r="EYG61" s="201"/>
      <c r="EYH61" s="201"/>
      <c r="EYI61" s="201"/>
      <c r="EYJ61" s="201"/>
      <c r="EYK61" s="201"/>
      <c r="EYL61" s="201"/>
      <c r="EYM61" s="201"/>
      <c r="EYN61" s="201"/>
      <c r="EYO61" s="201"/>
      <c r="EYP61" s="201"/>
      <c r="EYQ61" s="201"/>
      <c r="EYR61" s="201"/>
      <c r="EYS61" s="201"/>
      <c r="EYT61" s="201"/>
      <c r="EYU61" s="201"/>
      <c r="EYV61" s="201"/>
      <c r="EYW61" s="201"/>
      <c r="EYX61" s="201"/>
      <c r="EYY61" s="201"/>
      <c r="EYZ61" s="201"/>
      <c r="EZA61" s="201"/>
      <c r="EZB61" s="201"/>
      <c r="EZC61" s="201"/>
      <c r="EZD61" s="201"/>
      <c r="EZE61" s="201"/>
      <c r="EZF61" s="201"/>
      <c r="EZG61" s="201"/>
      <c r="EZH61" s="201"/>
      <c r="EZI61" s="201"/>
      <c r="EZJ61" s="201"/>
      <c r="EZK61" s="201"/>
      <c r="EZL61" s="201"/>
      <c r="EZM61" s="201"/>
      <c r="EZN61" s="201"/>
      <c r="EZO61" s="201"/>
      <c r="EZP61" s="201"/>
      <c r="EZQ61" s="201"/>
      <c r="EZR61" s="201"/>
      <c r="EZS61" s="201"/>
      <c r="EZT61" s="201"/>
      <c r="EZU61" s="201"/>
      <c r="EZV61" s="201"/>
      <c r="EZW61" s="201"/>
      <c r="EZX61" s="201"/>
      <c r="EZY61" s="201"/>
      <c r="EZZ61" s="201"/>
      <c r="FAA61" s="201"/>
      <c r="FAB61" s="201"/>
      <c r="FAC61" s="201"/>
      <c r="FAD61" s="201"/>
      <c r="FAE61" s="201"/>
      <c r="FAF61" s="201"/>
      <c r="FAG61" s="201"/>
      <c r="FAH61" s="201"/>
      <c r="FAI61" s="201"/>
      <c r="FAJ61" s="201"/>
      <c r="FAK61" s="201"/>
      <c r="FAL61" s="201"/>
      <c r="FAM61" s="201"/>
      <c r="FAN61" s="201"/>
      <c r="FAO61" s="201"/>
      <c r="FAP61" s="201"/>
      <c r="FAQ61" s="201"/>
      <c r="FAR61" s="201"/>
      <c r="FAS61" s="201"/>
      <c r="FAT61" s="201"/>
      <c r="FAU61" s="201"/>
      <c r="FAV61" s="201"/>
      <c r="FAW61" s="201"/>
      <c r="FAX61" s="201"/>
      <c r="FAY61" s="201"/>
      <c r="FAZ61" s="201"/>
      <c r="FBA61" s="201"/>
      <c r="FBB61" s="201"/>
      <c r="FBC61" s="201"/>
      <c r="FBD61" s="201"/>
      <c r="FBE61" s="201"/>
      <c r="FBF61" s="201"/>
      <c r="FBG61" s="201"/>
      <c r="FBH61" s="201"/>
      <c r="FBI61" s="201"/>
      <c r="FBJ61" s="201"/>
      <c r="FBK61" s="201"/>
      <c r="FBL61" s="201"/>
      <c r="FBM61" s="201"/>
      <c r="FBN61" s="201"/>
      <c r="FBO61" s="201"/>
      <c r="FBP61" s="201"/>
      <c r="FBQ61" s="201"/>
      <c r="FBR61" s="201"/>
      <c r="FBS61" s="201"/>
      <c r="FBT61" s="201"/>
      <c r="FBU61" s="201"/>
      <c r="FBV61" s="201"/>
      <c r="FBW61" s="201"/>
      <c r="FBX61" s="201"/>
      <c r="FBY61" s="201"/>
      <c r="FBZ61" s="201"/>
      <c r="FCA61" s="201"/>
      <c r="FCB61" s="201"/>
      <c r="FCC61" s="201"/>
      <c r="FCD61" s="201"/>
      <c r="FCE61" s="201"/>
      <c r="FCF61" s="201"/>
      <c r="FCG61" s="201"/>
      <c r="FCH61" s="201"/>
      <c r="FCI61" s="201"/>
      <c r="FCJ61" s="201"/>
      <c r="FCK61" s="201"/>
      <c r="FCL61" s="201"/>
      <c r="FCM61" s="201"/>
      <c r="FCN61" s="201"/>
      <c r="FCO61" s="201"/>
      <c r="FCP61" s="201"/>
      <c r="FCQ61" s="201"/>
      <c r="FCR61" s="201"/>
      <c r="FCS61" s="201"/>
      <c r="FCT61" s="201"/>
      <c r="FCU61" s="201"/>
      <c r="FCV61" s="201"/>
      <c r="FCW61" s="201"/>
      <c r="FCX61" s="201"/>
      <c r="FCY61" s="201"/>
      <c r="FCZ61" s="201"/>
      <c r="FDA61" s="201"/>
      <c r="FDB61" s="201"/>
      <c r="FDC61" s="201"/>
      <c r="FDD61" s="201"/>
      <c r="FDE61" s="201"/>
      <c r="FDF61" s="201"/>
      <c r="FDG61" s="201"/>
      <c r="FDH61" s="201"/>
      <c r="FDI61" s="201"/>
      <c r="FDJ61" s="201"/>
      <c r="FDK61" s="201"/>
      <c r="FDL61" s="201"/>
      <c r="FDM61" s="201"/>
      <c r="FDN61" s="201"/>
      <c r="FDO61" s="201"/>
      <c r="FDP61" s="201"/>
      <c r="FDQ61" s="201"/>
      <c r="FDR61" s="201"/>
      <c r="FDS61" s="201"/>
      <c r="FDT61" s="201"/>
      <c r="FDU61" s="201"/>
      <c r="FDV61" s="201"/>
      <c r="FDW61" s="201"/>
      <c r="FDX61" s="201"/>
      <c r="FDY61" s="201"/>
      <c r="FDZ61" s="201"/>
      <c r="FEA61" s="201"/>
      <c r="FEB61" s="201"/>
      <c r="FEC61" s="201"/>
      <c r="FED61" s="201"/>
      <c r="FEE61" s="201"/>
      <c r="FEF61" s="201"/>
      <c r="FEG61" s="201"/>
      <c r="FEH61" s="201"/>
      <c r="FEI61" s="201"/>
      <c r="FEJ61" s="201"/>
      <c r="FEK61" s="201"/>
      <c r="FEL61" s="201"/>
      <c r="FEM61" s="201"/>
      <c r="FEN61" s="201"/>
      <c r="FEO61" s="201"/>
      <c r="FEP61" s="201"/>
      <c r="FEQ61" s="201"/>
      <c r="FER61" s="201"/>
      <c r="FES61" s="201"/>
      <c r="FET61" s="201"/>
      <c r="FEU61" s="201"/>
      <c r="FEV61" s="201"/>
      <c r="FEW61" s="201"/>
      <c r="FEX61" s="201"/>
      <c r="FEY61" s="201"/>
      <c r="FEZ61" s="201"/>
      <c r="FFA61" s="201"/>
      <c r="FFB61" s="201"/>
      <c r="FFC61" s="201"/>
      <c r="FFD61" s="201"/>
      <c r="FFE61" s="201"/>
      <c r="FFF61" s="201"/>
      <c r="FFG61" s="201"/>
      <c r="FFH61" s="201"/>
      <c r="FFI61" s="201"/>
      <c r="FFJ61" s="201"/>
      <c r="FFK61" s="201"/>
      <c r="FFL61" s="201"/>
      <c r="FFM61" s="201"/>
      <c r="FFN61" s="201"/>
      <c r="FFO61" s="201"/>
      <c r="FFP61" s="201"/>
      <c r="FFQ61" s="201"/>
      <c r="FFR61" s="201"/>
      <c r="FFS61" s="201"/>
      <c r="FFT61" s="201"/>
      <c r="FFU61" s="201"/>
      <c r="FFV61" s="201"/>
      <c r="FFW61" s="201"/>
      <c r="FFX61" s="201"/>
      <c r="FFY61" s="201"/>
      <c r="FFZ61" s="201"/>
      <c r="FGA61" s="201"/>
      <c r="FGB61" s="201"/>
      <c r="FGC61" s="201"/>
      <c r="FGD61" s="201"/>
      <c r="FGE61" s="201"/>
      <c r="FGF61" s="201"/>
      <c r="FGG61" s="201"/>
      <c r="FGH61" s="201"/>
      <c r="FGI61" s="201"/>
      <c r="FGJ61" s="201"/>
      <c r="FGK61" s="201"/>
      <c r="FGL61" s="201"/>
      <c r="FGM61" s="201"/>
      <c r="FGN61" s="201"/>
      <c r="FGO61" s="201"/>
      <c r="FGP61" s="201"/>
      <c r="FGQ61" s="201"/>
      <c r="FGR61" s="201"/>
      <c r="FGS61" s="201"/>
      <c r="FGT61" s="201"/>
      <c r="FGU61" s="201"/>
      <c r="FGV61" s="201"/>
      <c r="FGW61" s="201"/>
      <c r="FGX61" s="201"/>
      <c r="FGY61" s="201"/>
      <c r="FGZ61" s="201"/>
      <c r="FHA61" s="201"/>
      <c r="FHB61" s="201"/>
      <c r="FHC61" s="201"/>
      <c r="FHD61" s="201"/>
      <c r="FHE61" s="201"/>
      <c r="FHF61" s="201"/>
      <c r="FHG61" s="201"/>
      <c r="FHH61" s="201"/>
      <c r="FHI61" s="201"/>
      <c r="FHJ61" s="201"/>
      <c r="FHK61" s="201"/>
      <c r="FHL61" s="201"/>
      <c r="FHM61" s="201"/>
      <c r="FHN61" s="201"/>
      <c r="FHO61" s="201"/>
      <c r="FHP61" s="201"/>
      <c r="FHQ61" s="201"/>
      <c r="FHR61" s="201"/>
      <c r="FHS61" s="201"/>
      <c r="FHT61" s="201"/>
      <c r="FHU61" s="201"/>
      <c r="FHV61" s="201"/>
      <c r="FHW61" s="201"/>
      <c r="FHX61" s="201"/>
      <c r="FHY61" s="201"/>
      <c r="FHZ61" s="201"/>
      <c r="FIA61" s="201"/>
      <c r="FIB61" s="201"/>
      <c r="FIC61" s="201"/>
      <c r="FID61" s="201"/>
      <c r="FIE61" s="201"/>
      <c r="FIF61" s="201"/>
      <c r="FIG61" s="201"/>
      <c r="FIH61" s="201"/>
      <c r="FII61" s="201"/>
      <c r="FIJ61" s="201"/>
      <c r="FIK61" s="201"/>
      <c r="FIL61" s="201"/>
      <c r="FIM61" s="201"/>
      <c r="FIN61" s="201"/>
      <c r="FIO61" s="201"/>
      <c r="FIP61" s="201"/>
      <c r="FIQ61" s="201"/>
      <c r="FIR61" s="201"/>
      <c r="FIS61" s="201"/>
      <c r="FIT61" s="201"/>
      <c r="FIU61" s="201"/>
      <c r="FIV61" s="201"/>
      <c r="FIW61" s="201"/>
      <c r="FIX61" s="201"/>
      <c r="FIY61" s="201"/>
      <c r="FIZ61" s="201"/>
      <c r="FJA61" s="201"/>
      <c r="FJB61" s="201"/>
      <c r="FJC61" s="201"/>
      <c r="FJD61" s="201"/>
      <c r="FJE61" s="201"/>
      <c r="FJF61" s="201"/>
      <c r="FJG61" s="201"/>
      <c r="FJH61" s="201"/>
      <c r="FJI61" s="201"/>
      <c r="FJJ61" s="201"/>
      <c r="FJK61" s="201"/>
      <c r="FJL61" s="201"/>
      <c r="FJM61" s="201"/>
      <c r="FJN61" s="201"/>
      <c r="FJO61" s="201"/>
      <c r="FJP61" s="201"/>
      <c r="FJQ61" s="201"/>
      <c r="FJR61" s="201"/>
      <c r="FJS61" s="201"/>
      <c r="FJT61" s="201"/>
      <c r="FJU61" s="201"/>
      <c r="FJV61" s="201"/>
      <c r="FJW61" s="201"/>
      <c r="FJX61" s="201"/>
      <c r="FJY61" s="201"/>
      <c r="FJZ61" s="201"/>
      <c r="FKA61" s="201"/>
      <c r="FKB61" s="201"/>
      <c r="FKC61" s="201"/>
      <c r="FKD61" s="201"/>
      <c r="FKE61" s="201"/>
      <c r="FKF61" s="201"/>
      <c r="FKG61" s="201"/>
      <c r="FKH61" s="201"/>
      <c r="FKI61" s="201"/>
      <c r="FKJ61" s="201"/>
      <c r="FKK61" s="201"/>
      <c r="FKL61" s="201"/>
      <c r="FKM61" s="201"/>
      <c r="FKN61" s="201"/>
      <c r="FKO61" s="201"/>
      <c r="FKP61" s="201"/>
      <c r="FKQ61" s="201"/>
      <c r="FKR61" s="201"/>
      <c r="FKS61" s="201"/>
      <c r="FKT61" s="201"/>
      <c r="FKU61" s="201"/>
      <c r="FKV61" s="201"/>
      <c r="FKW61" s="201"/>
      <c r="FKX61" s="201"/>
      <c r="FKY61" s="201"/>
      <c r="FKZ61" s="201"/>
      <c r="FLA61" s="201"/>
      <c r="FLB61" s="201"/>
      <c r="FLC61" s="201"/>
      <c r="FLD61" s="201"/>
      <c r="FLE61" s="201"/>
      <c r="FLF61" s="201"/>
      <c r="FLG61" s="201"/>
      <c r="FLH61" s="201"/>
      <c r="FLI61" s="201"/>
      <c r="FLJ61" s="201"/>
      <c r="FLK61" s="201"/>
      <c r="FLL61" s="201"/>
      <c r="FLM61" s="201"/>
      <c r="FLN61" s="201"/>
      <c r="FLO61" s="201"/>
      <c r="FLP61" s="201"/>
      <c r="FLQ61" s="201"/>
      <c r="FLR61" s="201"/>
      <c r="FLS61" s="201"/>
      <c r="FLT61" s="201"/>
      <c r="FLU61" s="201"/>
      <c r="FLV61" s="201"/>
      <c r="FLW61" s="201"/>
      <c r="FLX61" s="201"/>
      <c r="FLY61" s="201"/>
      <c r="FLZ61" s="201"/>
      <c r="FMA61" s="201"/>
      <c r="FMB61" s="201"/>
      <c r="FMC61" s="201"/>
      <c r="FMD61" s="201"/>
      <c r="FME61" s="201"/>
      <c r="FMF61" s="201"/>
      <c r="FMG61" s="201"/>
      <c r="FMH61" s="201"/>
      <c r="FMI61" s="201"/>
      <c r="FMJ61" s="201"/>
      <c r="FMK61" s="201"/>
      <c r="FML61" s="201"/>
      <c r="FMM61" s="201"/>
      <c r="FMN61" s="201"/>
      <c r="FMO61" s="201"/>
      <c r="FMP61" s="201"/>
      <c r="FMQ61" s="201"/>
      <c r="FMR61" s="201"/>
      <c r="FMS61" s="201"/>
      <c r="FMT61" s="201"/>
      <c r="FMU61" s="201"/>
      <c r="FMV61" s="201"/>
      <c r="FMW61" s="201"/>
      <c r="FMX61" s="201"/>
      <c r="FMY61" s="201"/>
      <c r="FMZ61" s="201"/>
      <c r="FNA61" s="201"/>
      <c r="FNB61" s="201"/>
      <c r="FNC61" s="201"/>
      <c r="FND61" s="201"/>
      <c r="FNE61" s="201"/>
      <c r="FNF61" s="201"/>
      <c r="FNG61" s="201"/>
      <c r="FNH61" s="201"/>
      <c r="FNI61" s="201"/>
      <c r="FNJ61" s="201"/>
      <c r="FNK61" s="201"/>
      <c r="FNL61" s="201"/>
      <c r="FNM61" s="201"/>
      <c r="FNN61" s="201"/>
      <c r="FNO61" s="201"/>
      <c r="FNP61" s="201"/>
      <c r="FNQ61" s="201"/>
      <c r="FNR61" s="201"/>
      <c r="FNS61" s="201"/>
      <c r="FNT61" s="201"/>
      <c r="FNU61" s="201"/>
      <c r="FNV61" s="201"/>
      <c r="FNW61" s="201"/>
      <c r="FNX61" s="201"/>
      <c r="FNY61" s="201"/>
      <c r="FNZ61" s="201"/>
      <c r="FOA61" s="201"/>
      <c r="FOB61" s="201"/>
      <c r="FOC61" s="201"/>
      <c r="FOD61" s="201"/>
      <c r="FOE61" s="201"/>
      <c r="FOF61" s="201"/>
      <c r="FOG61" s="201"/>
      <c r="FOH61" s="201"/>
      <c r="FOI61" s="201"/>
      <c r="FOJ61" s="201"/>
      <c r="FOK61" s="201"/>
      <c r="FOL61" s="201"/>
      <c r="FOM61" s="201"/>
      <c r="FON61" s="201"/>
      <c r="FOO61" s="201"/>
      <c r="FOP61" s="201"/>
      <c r="FOQ61" s="201"/>
      <c r="FOR61" s="201"/>
      <c r="FOS61" s="201"/>
      <c r="FOT61" s="201"/>
      <c r="FOU61" s="201"/>
      <c r="FOV61" s="201"/>
      <c r="FOW61" s="201"/>
      <c r="FOX61" s="201"/>
      <c r="FOY61" s="201"/>
      <c r="FOZ61" s="201"/>
      <c r="FPA61" s="201"/>
      <c r="FPB61" s="201"/>
      <c r="FPC61" s="201"/>
      <c r="FPD61" s="201"/>
      <c r="FPE61" s="201"/>
      <c r="FPF61" s="201"/>
      <c r="FPG61" s="201"/>
      <c r="FPH61" s="201"/>
      <c r="FPI61" s="201"/>
      <c r="FPJ61" s="201"/>
      <c r="FPK61" s="201"/>
      <c r="FPL61" s="201"/>
      <c r="FPM61" s="201"/>
      <c r="FPN61" s="201"/>
      <c r="FPO61" s="201"/>
      <c r="FPP61" s="201"/>
      <c r="FPQ61" s="201"/>
      <c r="FPR61" s="201"/>
      <c r="FPS61" s="201"/>
      <c r="FPT61" s="201"/>
      <c r="FPU61" s="201"/>
      <c r="FPV61" s="201"/>
      <c r="FPW61" s="201"/>
      <c r="FPX61" s="201"/>
      <c r="FPY61" s="201"/>
      <c r="FPZ61" s="201"/>
      <c r="FQA61" s="201"/>
      <c r="FQB61" s="201"/>
      <c r="FQC61" s="201"/>
      <c r="FQD61" s="201"/>
      <c r="FQE61" s="201"/>
      <c r="FQF61" s="201"/>
      <c r="FQG61" s="201"/>
      <c r="FQH61" s="201"/>
      <c r="FQI61" s="201"/>
      <c r="FQJ61" s="201"/>
      <c r="FQK61" s="201"/>
      <c r="FQL61" s="201"/>
      <c r="FQM61" s="201"/>
      <c r="FQN61" s="201"/>
      <c r="FQO61" s="201"/>
      <c r="FQP61" s="201"/>
      <c r="FQQ61" s="201"/>
      <c r="FQR61" s="201"/>
      <c r="FQS61" s="201"/>
      <c r="FQT61" s="201"/>
      <c r="FQU61" s="201"/>
      <c r="FQV61" s="201"/>
      <c r="FQW61" s="201"/>
      <c r="FQX61" s="201"/>
      <c r="FQY61" s="201"/>
      <c r="FQZ61" s="201"/>
      <c r="FRA61" s="201"/>
      <c r="FRB61" s="201"/>
      <c r="FRC61" s="201"/>
      <c r="FRD61" s="201"/>
      <c r="FRE61" s="201"/>
      <c r="FRF61" s="201"/>
      <c r="FRG61" s="201"/>
      <c r="FRH61" s="201"/>
      <c r="FRI61" s="201"/>
      <c r="FRJ61" s="201"/>
      <c r="FRK61" s="201"/>
      <c r="FRL61" s="201"/>
      <c r="FRM61" s="201"/>
      <c r="FRN61" s="201"/>
      <c r="FRO61" s="201"/>
      <c r="FRP61" s="201"/>
      <c r="FRQ61" s="201"/>
      <c r="FRR61" s="201"/>
      <c r="FRS61" s="201"/>
      <c r="FRT61" s="201"/>
      <c r="FRU61" s="201"/>
      <c r="FRV61" s="201"/>
      <c r="FRW61" s="201"/>
      <c r="FRX61" s="201"/>
      <c r="FRY61" s="201"/>
      <c r="FRZ61" s="201"/>
      <c r="FSA61" s="201"/>
      <c r="FSB61" s="201"/>
      <c r="FSC61" s="201"/>
      <c r="FSD61" s="201"/>
      <c r="FSE61" s="201"/>
      <c r="FSF61" s="201"/>
      <c r="FSG61" s="201"/>
      <c r="FSH61" s="201"/>
      <c r="FSI61" s="201"/>
      <c r="FSJ61" s="201"/>
      <c r="FSK61" s="201"/>
      <c r="FSL61" s="201"/>
      <c r="FSM61" s="201"/>
      <c r="FSN61" s="201"/>
      <c r="FSO61" s="201"/>
      <c r="FSP61" s="201"/>
      <c r="FSQ61" s="201"/>
      <c r="FSR61" s="201"/>
      <c r="FSS61" s="201"/>
      <c r="FST61" s="201"/>
      <c r="FSU61" s="201"/>
      <c r="FSV61" s="201"/>
      <c r="FSW61" s="201"/>
      <c r="FSX61" s="201"/>
      <c r="FSY61" s="201"/>
      <c r="FSZ61" s="201"/>
      <c r="FTA61" s="201"/>
      <c r="FTB61" s="201"/>
      <c r="FTC61" s="201"/>
      <c r="FTD61" s="201"/>
      <c r="FTE61" s="201"/>
      <c r="FTF61" s="201"/>
      <c r="FTG61" s="201"/>
      <c r="FTH61" s="201"/>
      <c r="FTI61" s="201"/>
      <c r="FTJ61" s="201"/>
      <c r="FTK61" s="201"/>
      <c r="FTL61" s="201"/>
      <c r="FTM61" s="201"/>
      <c r="FTN61" s="201"/>
      <c r="FTO61" s="201"/>
      <c r="FTP61" s="201"/>
      <c r="FTQ61" s="201"/>
      <c r="FTR61" s="201"/>
      <c r="FTS61" s="201"/>
      <c r="FTT61" s="201"/>
      <c r="FTU61" s="201"/>
      <c r="FTV61" s="201"/>
      <c r="FTW61" s="201"/>
      <c r="FTX61" s="201"/>
      <c r="FTY61" s="201"/>
      <c r="FTZ61" s="201"/>
      <c r="FUA61" s="201"/>
      <c r="FUB61" s="201"/>
      <c r="FUC61" s="201"/>
      <c r="FUD61" s="201"/>
      <c r="FUE61" s="201"/>
      <c r="FUF61" s="201"/>
      <c r="FUG61" s="201"/>
      <c r="FUH61" s="201"/>
      <c r="FUI61" s="201"/>
      <c r="FUJ61" s="201"/>
      <c r="FUK61" s="201"/>
      <c r="FUL61" s="201"/>
      <c r="FUM61" s="201"/>
      <c r="FUN61" s="201"/>
      <c r="FUO61" s="201"/>
      <c r="FUP61" s="201"/>
      <c r="FUQ61" s="201"/>
      <c r="FUR61" s="201"/>
      <c r="FUS61" s="201"/>
      <c r="FUT61" s="201"/>
      <c r="FUU61" s="201"/>
      <c r="FUV61" s="201"/>
      <c r="FUW61" s="201"/>
      <c r="FUX61" s="201"/>
      <c r="FUY61" s="201"/>
      <c r="FUZ61" s="201"/>
      <c r="FVA61" s="201"/>
      <c r="FVB61" s="201"/>
      <c r="FVC61" s="201"/>
      <c r="FVD61" s="201"/>
      <c r="FVE61" s="201"/>
      <c r="FVF61" s="201"/>
      <c r="FVG61" s="201"/>
      <c r="FVH61" s="201"/>
      <c r="FVI61" s="201"/>
      <c r="FVJ61" s="201"/>
      <c r="FVK61" s="201"/>
      <c r="FVL61" s="201"/>
      <c r="FVM61" s="201"/>
      <c r="FVN61" s="201"/>
      <c r="FVO61" s="201"/>
      <c r="FVP61" s="201"/>
      <c r="FVQ61" s="201"/>
      <c r="FVR61" s="201"/>
      <c r="FVS61" s="201"/>
      <c r="FVT61" s="201"/>
      <c r="FVU61" s="201"/>
      <c r="FVV61" s="201"/>
      <c r="FVW61" s="201"/>
      <c r="FVX61" s="201"/>
      <c r="FVY61" s="201"/>
      <c r="FVZ61" s="201"/>
      <c r="FWA61" s="201"/>
      <c r="FWB61" s="201"/>
      <c r="FWC61" s="201"/>
      <c r="FWD61" s="201"/>
      <c r="FWE61" s="201"/>
      <c r="FWF61" s="201"/>
      <c r="FWG61" s="201"/>
      <c r="FWH61" s="201"/>
      <c r="FWI61" s="201"/>
      <c r="FWJ61" s="201"/>
      <c r="FWK61" s="201"/>
      <c r="FWL61" s="201"/>
      <c r="FWM61" s="201"/>
      <c r="FWN61" s="201"/>
      <c r="FWO61" s="201"/>
      <c r="FWP61" s="201"/>
      <c r="FWQ61" s="201"/>
      <c r="FWR61" s="201"/>
      <c r="FWS61" s="201"/>
      <c r="FWT61" s="201"/>
      <c r="FWU61" s="201"/>
      <c r="FWV61" s="201"/>
      <c r="FWW61" s="201"/>
      <c r="FWX61" s="201"/>
      <c r="FWY61" s="201"/>
      <c r="FWZ61" s="201"/>
      <c r="FXA61" s="201"/>
      <c r="FXB61" s="201"/>
      <c r="FXC61" s="201"/>
      <c r="FXD61" s="201"/>
      <c r="FXE61" s="201"/>
      <c r="FXF61" s="201"/>
      <c r="FXG61" s="201"/>
      <c r="FXH61" s="201"/>
      <c r="FXI61" s="201"/>
      <c r="FXJ61" s="201"/>
      <c r="FXK61" s="201"/>
      <c r="FXL61" s="201"/>
      <c r="FXM61" s="201"/>
      <c r="FXN61" s="201"/>
      <c r="FXO61" s="201"/>
      <c r="FXP61" s="201"/>
      <c r="FXQ61" s="201"/>
      <c r="FXR61" s="201"/>
      <c r="FXS61" s="201"/>
      <c r="FXT61" s="201"/>
      <c r="FXU61" s="201"/>
      <c r="FXV61" s="201"/>
      <c r="FXW61" s="201"/>
      <c r="FXX61" s="201"/>
      <c r="FXY61" s="201"/>
      <c r="FXZ61" s="201"/>
      <c r="FYA61" s="201"/>
      <c r="FYB61" s="201"/>
      <c r="FYC61" s="201"/>
      <c r="FYD61" s="201"/>
      <c r="FYE61" s="201"/>
      <c r="FYF61" s="201"/>
      <c r="FYG61" s="201"/>
      <c r="FYH61" s="201"/>
      <c r="FYI61" s="201"/>
      <c r="FYJ61" s="201"/>
      <c r="FYK61" s="201"/>
      <c r="FYL61" s="201"/>
      <c r="FYM61" s="201"/>
      <c r="FYN61" s="201"/>
      <c r="FYO61" s="201"/>
      <c r="FYP61" s="201"/>
      <c r="FYQ61" s="201"/>
      <c r="FYR61" s="201"/>
      <c r="FYS61" s="201"/>
      <c r="FYT61" s="201"/>
      <c r="FYU61" s="201"/>
      <c r="FYV61" s="201"/>
      <c r="FYW61" s="201"/>
      <c r="FYX61" s="201"/>
      <c r="FYY61" s="201"/>
      <c r="FYZ61" s="201"/>
      <c r="FZA61" s="201"/>
      <c r="FZB61" s="201"/>
      <c r="FZC61" s="201"/>
      <c r="FZD61" s="201"/>
      <c r="FZE61" s="201"/>
      <c r="FZF61" s="201"/>
      <c r="FZG61" s="201"/>
      <c r="FZH61" s="201"/>
      <c r="FZI61" s="201"/>
      <c r="FZJ61" s="201"/>
      <c r="FZK61" s="201"/>
      <c r="FZL61" s="201"/>
      <c r="FZM61" s="201"/>
      <c r="FZN61" s="201"/>
      <c r="FZO61" s="201"/>
      <c r="FZP61" s="201"/>
      <c r="FZQ61" s="201"/>
      <c r="FZR61" s="201"/>
      <c r="FZS61" s="201"/>
      <c r="FZT61" s="201"/>
      <c r="FZU61" s="201"/>
      <c r="FZV61" s="201"/>
      <c r="FZW61" s="201"/>
      <c r="FZX61" s="201"/>
      <c r="FZY61" s="201"/>
      <c r="FZZ61" s="201"/>
      <c r="GAA61" s="201"/>
      <c r="GAB61" s="201"/>
      <c r="GAC61" s="201"/>
      <c r="GAD61" s="201"/>
      <c r="GAE61" s="201"/>
      <c r="GAF61" s="201"/>
      <c r="GAG61" s="201"/>
      <c r="GAH61" s="201"/>
      <c r="GAI61" s="201"/>
      <c r="GAJ61" s="201"/>
      <c r="GAK61" s="201"/>
      <c r="GAL61" s="201"/>
      <c r="GAM61" s="201"/>
      <c r="GAN61" s="201"/>
      <c r="GAO61" s="201"/>
      <c r="GAP61" s="201"/>
      <c r="GAQ61" s="201"/>
      <c r="GAR61" s="201"/>
      <c r="GAS61" s="201"/>
      <c r="GAT61" s="201"/>
      <c r="GAU61" s="201"/>
      <c r="GAV61" s="201"/>
      <c r="GAW61" s="201"/>
      <c r="GAX61" s="201"/>
      <c r="GAY61" s="201"/>
      <c r="GAZ61" s="201"/>
      <c r="GBA61" s="201"/>
      <c r="GBB61" s="201"/>
      <c r="GBC61" s="201"/>
      <c r="GBD61" s="201"/>
      <c r="GBE61" s="201"/>
      <c r="GBF61" s="201"/>
      <c r="GBG61" s="201"/>
      <c r="GBH61" s="201"/>
      <c r="GBI61" s="201"/>
      <c r="GBJ61" s="201"/>
      <c r="GBK61" s="201"/>
      <c r="GBL61" s="201"/>
      <c r="GBM61" s="201"/>
      <c r="GBN61" s="201"/>
      <c r="GBO61" s="201"/>
      <c r="GBP61" s="201"/>
      <c r="GBQ61" s="201"/>
      <c r="GBR61" s="201"/>
      <c r="GBS61" s="201"/>
      <c r="GBT61" s="201"/>
      <c r="GBU61" s="201"/>
      <c r="GBV61" s="201"/>
      <c r="GBW61" s="201"/>
      <c r="GBX61" s="201"/>
      <c r="GBY61" s="201"/>
      <c r="GBZ61" s="201"/>
      <c r="GCA61" s="201"/>
      <c r="GCB61" s="201"/>
      <c r="GCC61" s="201"/>
      <c r="GCD61" s="201"/>
      <c r="GCE61" s="201"/>
      <c r="GCF61" s="201"/>
      <c r="GCG61" s="201"/>
      <c r="GCH61" s="201"/>
      <c r="GCI61" s="201"/>
      <c r="GCJ61" s="201"/>
      <c r="GCK61" s="201"/>
      <c r="GCL61" s="201"/>
      <c r="GCM61" s="201"/>
      <c r="GCN61" s="201"/>
      <c r="GCO61" s="201"/>
      <c r="GCP61" s="201"/>
      <c r="GCQ61" s="201"/>
      <c r="GCR61" s="201"/>
      <c r="GCS61" s="201"/>
      <c r="GCT61" s="201"/>
      <c r="GCU61" s="201"/>
      <c r="GCV61" s="201"/>
      <c r="GCW61" s="201"/>
      <c r="GCX61" s="201"/>
      <c r="GCY61" s="201"/>
      <c r="GCZ61" s="201"/>
      <c r="GDA61" s="201"/>
      <c r="GDB61" s="201"/>
      <c r="GDC61" s="201"/>
      <c r="GDD61" s="201"/>
      <c r="GDE61" s="201"/>
      <c r="GDF61" s="201"/>
      <c r="GDG61" s="201"/>
      <c r="GDH61" s="201"/>
      <c r="GDI61" s="201"/>
      <c r="GDJ61" s="201"/>
      <c r="GDK61" s="201"/>
      <c r="GDL61" s="201"/>
      <c r="GDM61" s="201"/>
      <c r="GDN61" s="201"/>
      <c r="GDO61" s="201"/>
      <c r="GDP61" s="201"/>
      <c r="GDQ61" s="201"/>
      <c r="GDR61" s="201"/>
      <c r="GDS61" s="201"/>
      <c r="GDT61" s="201"/>
      <c r="GDU61" s="201"/>
      <c r="GDV61" s="201"/>
      <c r="GDW61" s="201"/>
      <c r="GDX61" s="201"/>
      <c r="GDY61" s="201"/>
      <c r="GDZ61" s="201"/>
      <c r="GEA61" s="201"/>
      <c r="GEB61" s="201"/>
      <c r="GEC61" s="201"/>
      <c r="GED61" s="201"/>
      <c r="GEE61" s="201"/>
      <c r="GEF61" s="201"/>
      <c r="GEG61" s="201"/>
      <c r="GEH61" s="201"/>
      <c r="GEI61" s="201"/>
      <c r="GEJ61" s="201"/>
      <c r="GEK61" s="201"/>
      <c r="GEL61" s="201"/>
      <c r="GEM61" s="201"/>
      <c r="GEN61" s="201"/>
      <c r="GEO61" s="201"/>
      <c r="GEP61" s="201"/>
      <c r="GEQ61" s="201"/>
      <c r="GER61" s="201"/>
      <c r="GES61" s="201"/>
      <c r="GET61" s="201"/>
      <c r="GEU61" s="201"/>
      <c r="GEV61" s="201"/>
      <c r="GEW61" s="201"/>
      <c r="GEX61" s="201"/>
      <c r="GEY61" s="201"/>
      <c r="GEZ61" s="201"/>
      <c r="GFA61" s="201"/>
      <c r="GFB61" s="201"/>
      <c r="GFC61" s="201"/>
      <c r="GFD61" s="201"/>
      <c r="GFE61" s="201"/>
      <c r="GFF61" s="201"/>
      <c r="GFG61" s="201"/>
      <c r="GFH61" s="201"/>
      <c r="GFI61" s="201"/>
      <c r="GFJ61" s="201"/>
      <c r="GFK61" s="201"/>
      <c r="GFL61" s="201"/>
      <c r="GFM61" s="201"/>
      <c r="GFN61" s="201"/>
      <c r="GFO61" s="201"/>
      <c r="GFP61" s="201"/>
      <c r="GFQ61" s="201"/>
      <c r="GFR61" s="201"/>
      <c r="GFS61" s="201"/>
      <c r="GFT61" s="201"/>
      <c r="GFU61" s="201"/>
      <c r="GFV61" s="201"/>
      <c r="GFW61" s="201"/>
      <c r="GFX61" s="201"/>
      <c r="GFY61" s="201"/>
      <c r="GFZ61" s="201"/>
      <c r="GGA61" s="201"/>
      <c r="GGB61" s="201"/>
      <c r="GGC61" s="201"/>
      <c r="GGD61" s="201"/>
      <c r="GGE61" s="201"/>
      <c r="GGF61" s="201"/>
      <c r="GGG61" s="201"/>
      <c r="GGH61" s="201"/>
      <c r="GGI61" s="201"/>
      <c r="GGJ61" s="201"/>
      <c r="GGK61" s="201"/>
      <c r="GGL61" s="201"/>
      <c r="GGM61" s="201"/>
      <c r="GGN61" s="201"/>
      <c r="GGO61" s="201"/>
      <c r="GGP61" s="201"/>
      <c r="GGQ61" s="201"/>
      <c r="GGR61" s="201"/>
      <c r="GGS61" s="201"/>
      <c r="GGT61" s="201"/>
      <c r="GGU61" s="201"/>
      <c r="GGV61" s="201"/>
      <c r="GGW61" s="201"/>
      <c r="GGX61" s="201"/>
      <c r="GGY61" s="201"/>
      <c r="GGZ61" s="201"/>
      <c r="GHA61" s="201"/>
      <c r="GHB61" s="201"/>
      <c r="GHC61" s="201"/>
      <c r="GHD61" s="201"/>
      <c r="GHE61" s="201"/>
      <c r="GHF61" s="201"/>
      <c r="GHG61" s="201"/>
      <c r="GHH61" s="201"/>
      <c r="GHI61" s="201"/>
      <c r="GHJ61" s="201"/>
      <c r="GHK61" s="201"/>
      <c r="GHL61" s="201"/>
      <c r="GHM61" s="201"/>
      <c r="GHN61" s="201"/>
      <c r="GHO61" s="201"/>
      <c r="GHP61" s="201"/>
      <c r="GHQ61" s="201"/>
      <c r="GHR61" s="201"/>
      <c r="GHS61" s="201"/>
      <c r="GHT61" s="201"/>
      <c r="GHU61" s="201"/>
      <c r="GHV61" s="201"/>
      <c r="GHW61" s="201"/>
      <c r="GHX61" s="201"/>
      <c r="GHY61" s="201"/>
      <c r="GHZ61" s="201"/>
      <c r="GIA61" s="201"/>
      <c r="GIB61" s="201"/>
      <c r="GIC61" s="201"/>
      <c r="GID61" s="201"/>
      <c r="GIE61" s="201"/>
      <c r="GIF61" s="201"/>
      <c r="GIG61" s="201"/>
      <c r="GIH61" s="201"/>
      <c r="GII61" s="201"/>
      <c r="GIJ61" s="201"/>
      <c r="GIK61" s="201"/>
      <c r="GIL61" s="201"/>
      <c r="GIM61" s="201"/>
      <c r="GIN61" s="201"/>
      <c r="GIO61" s="201"/>
      <c r="GIP61" s="201"/>
      <c r="GIQ61" s="201"/>
      <c r="GIR61" s="201"/>
      <c r="GIS61" s="201"/>
      <c r="GIT61" s="201"/>
      <c r="GIU61" s="201"/>
      <c r="GIV61" s="201"/>
      <c r="GIW61" s="201"/>
      <c r="GIX61" s="201"/>
      <c r="GIY61" s="201"/>
      <c r="GIZ61" s="201"/>
      <c r="GJA61" s="201"/>
      <c r="GJB61" s="201"/>
      <c r="GJC61" s="201"/>
      <c r="GJD61" s="201"/>
      <c r="GJE61" s="201"/>
      <c r="GJF61" s="201"/>
      <c r="GJG61" s="201"/>
      <c r="GJH61" s="201"/>
      <c r="GJI61" s="201"/>
      <c r="GJJ61" s="201"/>
      <c r="GJK61" s="201"/>
      <c r="GJL61" s="201"/>
      <c r="GJM61" s="201"/>
      <c r="GJN61" s="201"/>
      <c r="GJO61" s="201"/>
      <c r="GJP61" s="201"/>
      <c r="GJQ61" s="201"/>
      <c r="GJR61" s="201"/>
      <c r="GJS61" s="201"/>
      <c r="GJT61" s="201"/>
      <c r="GJU61" s="201"/>
      <c r="GJV61" s="201"/>
      <c r="GJW61" s="201"/>
      <c r="GJX61" s="201"/>
      <c r="GJY61" s="201"/>
      <c r="GJZ61" s="201"/>
      <c r="GKA61" s="201"/>
      <c r="GKB61" s="201"/>
      <c r="GKC61" s="201"/>
      <c r="GKD61" s="201"/>
      <c r="GKE61" s="201"/>
      <c r="GKF61" s="201"/>
      <c r="GKG61" s="201"/>
      <c r="GKH61" s="201"/>
      <c r="GKI61" s="201"/>
      <c r="GKJ61" s="201"/>
      <c r="GKK61" s="201"/>
      <c r="GKL61" s="201"/>
      <c r="GKM61" s="201"/>
      <c r="GKN61" s="201"/>
      <c r="GKO61" s="201"/>
      <c r="GKP61" s="201"/>
      <c r="GKQ61" s="201"/>
      <c r="GKR61" s="201"/>
      <c r="GKS61" s="201"/>
      <c r="GKT61" s="201"/>
      <c r="GKU61" s="201"/>
      <c r="GKV61" s="201"/>
      <c r="GKW61" s="201"/>
      <c r="GKX61" s="201"/>
      <c r="GKY61" s="201"/>
      <c r="GKZ61" s="201"/>
      <c r="GLA61" s="201"/>
      <c r="GLB61" s="201"/>
      <c r="GLC61" s="201"/>
      <c r="GLD61" s="201"/>
      <c r="GLE61" s="201"/>
      <c r="GLF61" s="201"/>
      <c r="GLG61" s="201"/>
      <c r="GLH61" s="201"/>
      <c r="GLI61" s="201"/>
      <c r="GLJ61" s="201"/>
      <c r="GLK61" s="201"/>
      <c r="GLL61" s="201"/>
      <c r="GLM61" s="201"/>
      <c r="GLN61" s="201"/>
      <c r="GLO61" s="201"/>
      <c r="GLP61" s="201"/>
      <c r="GLQ61" s="201"/>
      <c r="GLR61" s="201"/>
      <c r="GLS61" s="201"/>
      <c r="GLT61" s="201"/>
      <c r="GLU61" s="201"/>
      <c r="GLV61" s="201"/>
      <c r="GLW61" s="201"/>
      <c r="GLX61" s="201"/>
      <c r="GLY61" s="201"/>
      <c r="GLZ61" s="201"/>
      <c r="GMA61" s="201"/>
      <c r="GMB61" s="201"/>
      <c r="GMC61" s="201"/>
      <c r="GMD61" s="201"/>
      <c r="GME61" s="201"/>
      <c r="GMF61" s="201"/>
      <c r="GMG61" s="201"/>
      <c r="GMH61" s="201"/>
      <c r="GMI61" s="201"/>
      <c r="GMJ61" s="201"/>
      <c r="GMK61" s="201"/>
      <c r="GML61" s="201"/>
      <c r="GMM61" s="201"/>
      <c r="GMN61" s="201"/>
      <c r="GMO61" s="201"/>
      <c r="GMP61" s="201"/>
      <c r="GMQ61" s="201"/>
      <c r="GMR61" s="201"/>
      <c r="GMS61" s="201"/>
      <c r="GMT61" s="201"/>
      <c r="GMU61" s="201"/>
      <c r="GMV61" s="201"/>
      <c r="GMW61" s="201"/>
      <c r="GMX61" s="201"/>
      <c r="GMY61" s="201"/>
      <c r="GMZ61" s="201"/>
      <c r="GNA61" s="201"/>
      <c r="GNB61" s="201"/>
      <c r="GNC61" s="201"/>
      <c r="GND61" s="201"/>
      <c r="GNE61" s="201"/>
      <c r="GNF61" s="201"/>
      <c r="GNG61" s="201"/>
      <c r="GNH61" s="201"/>
      <c r="GNI61" s="201"/>
      <c r="GNJ61" s="201"/>
      <c r="GNK61" s="201"/>
      <c r="GNL61" s="201"/>
      <c r="GNM61" s="201"/>
      <c r="GNN61" s="201"/>
      <c r="GNO61" s="201"/>
      <c r="GNP61" s="201"/>
      <c r="GNQ61" s="201"/>
      <c r="GNR61" s="201"/>
      <c r="GNS61" s="201"/>
      <c r="GNT61" s="201"/>
      <c r="GNU61" s="201"/>
      <c r="GNV61" s="201"/>
      <c r="GNW61" s="201"/>
      <c r="GNX61" s="201"/>
      <c r="GNY61" s="201"/>
      <c r="GNZ61" s="201"/>
      <c r="GOA61" s="201"/>
      <c r="GOB61" s="201"/>
      <c r="GOC61" s="201"/>
      <c r="GOD61" s="201"/>
      <c r="GOE61" s="201"/>
      <c r="GOF61" s="201"/>
      <c r="GOG61" s="201"/>
      <c r="GOH61" s="201"/>
      <c r="GOI61" s="201"/>
      <c r="GOJ61" s="201"/>
      <c r="GOK61" s="201"/>
      <c r="GOL61" s="201"/>
      <c r="GOM61" s="201"/>
      <c r="GON61" s="201"/>
      <c r="GOO61" s="201"/>
      <c r="GOP61" s="201"/>
      <c r="GOQ61" s="201"/>
      <c r="GOR61" s="201"/>
      <c r="GOS61" s="201"/>
      <c r="GOT61" s="201"/>
      <c r="GOU61" s="201"/>
      <c r="GOV61" s="201"/>
      <c r="GOW61" s="201"/>
      <c r="GOX61" s="201"/>
      <c r="GOY61" s="201"/>
      <c r="GOZ61" s="201"/>
      <c r="GPA61" s="201"/>
      <c r="GPB61" s="201"/>
      <c r="GPC61" s="201"/>
      <c r="GPD61" s="201"/>
      <c r="GPE61" s="201"/>
      <c r="GPF61" s="201"/>
      <c r="GPG61" s="201"/>
      <c r="GPH61" s="201"/>
      <c r="GPI61" s="201"/>
      <c r="GPJ61" s="201"/>
      <c r="GPK61" s="201"/>
      <c r="GPL61" s="201"/>
      <c r="GPM61" s="201"/>
      <c r="GPN61" s="201"/>
      <c r="GPO61" s="201"/>
      <c r="GPP61" s="201"/>
      <c r="GPQ61" s="201"/>
      <c r="GPR61" s="201"/>
      <c r="GPS61" s="201"/>
      <c r="GPT61" s="201"/>
      <c r="GPU61" s="201"/>
      <c r="GPV61" s="201"/>
      <c r="GPW61" s="201"/>
      <c r="GPX61" s="201"/>
      <c r="GPY61" s="201"/>
      <c r="GPZ61" s="201"/>
      <c r="GQA61" s="201"/>
      <c r="GQB61" s="201"/>
      <c r="GQC61" s="201"/>
      <c r="GQD61" s="201"/>
      <c r="GQE61" s="201"/>
      <c r="GQF61" s="201"/>
      <c r="GQG61" s="201"/>
      <c r="GQH61" s="201"/>
      <c r="GQI61" s="201"/>
      <c r="GQJ61" s="201"/>
      <c r="GQK61" s="201"/>
      <c r="GQL61" s="201"/>
      <c r="GQM61" s="201"/>
      <c r="GQN61" s="201"/>
      <c r="GQO61" s="201"/>
      <c r="GQP61" s="201"/>
      <c r="GQQ61" s="201"/>
      <c r="GQR61" s="201"/>
      <c r="GQS61" s="201"/>
      <c r="GQT61" s="201"/>
      <c r="GQU61" s="201"/>
      <c r="GQV61" s="201"/>
      <c r="GQW61" s="201"/>
      <c r="GQX61" s="201"/>
      <c r="GQY61" s="201"/>
      <c r="GQZ61" s="201"/>
      <c r="GRA61" s="201"/>
      <c r="GRB61" s="201"/>
      <c r="GRC61" s="201"/>
      <c r="GRD61" s="201"/>
      <c r="GRE61" s="201"/>
      <c r="GRF61" s="201"/>
      <c r="GRG61" s="201"/>
      <c r="GRH61" s="201"/>
      <c r="GRI61" s="201"/>
      <c r="GRJ61" s="201"/>
      <c r="GRK61" s="201"/>
      <c r="GRL61" s="201"/>
      <c r="GRM61" s="201"/>
      <c r="GRN61" s="201"/>
      <c r="GRO61" s="201"/>
      <c r="GRP61" s="201"/>
      <c r="GRQ61" s="201"/>
      <c r="GRR61" s="201"/>
      <c r="GRS61" s="201"/>
      <c r="GRT61" s="201"/>
      <c r="GRU61" s="201"/>
      <c r="GRV61" s="201"/>
      <c r="GRW61" s="201"/>
      <c r="GRX61" s="201"/>
      <c r="GRY61" s="201"/>
      <c r="GRZ61" s="201"/>
      <c r="GSA61" s="201"/>
      <c r="GSB61" s="201"/>
      <c r="GSC61" s="201"/>
      <c r="GSD61" s="201"/>
      <c r="GSE61" s="201"/>
      <c r="GSF61" s="201"/>
      <c r="GSG61" s="201"/>
      <c r="GSH61" s="201"/>
      <c r="GSI61" s="201"/>
      <c r="GSJ61" s="201"/>
      <c r="GSK61" s="201"/>
      <c r="GSL61" s="201"/>
      <c r="GSM61" s="201"/>
      <c r="GSN61" s="201"/>
      <c r="GSO61" s="201"/>
      <c r="GSP61" s="201"/>
      <c r="GSQ61" s="201"/>
      <c r="GSR61" s="201"/>
      <c r="GSS61" s="201"/>
      <c r="GST61" s="201"/>
      <c r="GSU61" s="201"/>
      <c r="GSV61" s="201"/>
      <c r="GSW61" s="201"/>
      <c r="GSX61" s="201"/>
      <c r="GSY61" s="201"/>
      <c r="GSZ61" s="201"/>
      <c r="GTA61" s="201"/>
      <c r="GTB61" s="201"/>
      <c r="GTC61" s="201"/>
      <c r="GTD61" s="201"/>
      <c r="GTE61" s="201"/>
      <c r="GTF61" s="201"/>
      <c r="GTG61" s="201"/>
      <c r="GTH61" s="201"/>
      <c r="GTI61" s="201"/>
      <c r="GTJ61" s="201"/>
      <c r="GTK61" s="201"/>
      <c r="GTL61" s="201"/>
      <c r="GTM61" s="201"/>
      <c r="GTN61" s="201"/>
      <c r="GTO61" s="201"/>
      <c r="GTP61" s="201"/>
      <c r="GTQ61" s="201"/>
      <c r="GTR61" s="201"/>
      <c r="GTS61" s="201"/>
      <c r="GTT61" s="201"/>
      <c r="GTU61" s="201"/>
      <c r="GTV61" s="201"/>
      <c r="GTW61" s="201"/>
      <c r="GTX61" s="201"/>
      <c r="GTY61" s="201"/>
      <c r="GTZ61" s="201"/>
      <c r="GUA61" s="201"/>
      <c r="GUB61" s="201"/>
      <c r="GUC61" s="201"/>
      <c r="GUD61" s="201"/>
      <c r="GUE61" s="201"/>
      <c r="GUF61" s="201"/>
      <c r="GUG61" s="201"/>
      <c r="GUH61" s="201"/>
      <c r="GUI61" s="201"/>
      <c r="GUJ61" s="201"/>
      <c r="GUK61" s="201"/>
      <c r="GUL61" s="201"/>
      <c r="GUM61" s="201"/>
      <c r="GUN61" s="201"/>
      <c r="GUO61" s="201"/>
      <c r="GUP61" s="201"/>
      <c r="GUQ61" s="201"/>
      <c r="GUR61" s="201"/>
      <c r="GUS61" s="201"/>
      <c r="GUT61" s="201"/>
      <c r="GUU61" s="201"/>
      <c r="GUV61" s="201"/>
      <c r="GUW61" s="201"/>
      <c r="GUX61" s="201"/>
      <c r="GUY61" s="201"/>
      <c r="GUZ61" s="201"/>
      <c r="GVA61" s="201"/>
      <c r="GVB61" s="201"/>
      <c r="GVC61" s="201"/>
      <c r="GVD61" s="201"/>
      <c r="GVE61" s="201"/>
      <c r="GVF61" s="201"/>
      <c r="GVG61" s="201"/>
      <c r="GVH61" s="201"/>
      <c r="GVI61" s="201"/>
      <c r="GVJ61" s="201"/>
      <c r="GVK61" s="201"/>
      <c r="GVL61" s="201"/>
      <c r="GVM61" s="201"/>
      <c r="GVN61" s="201"/>
      <c r="GVO61" s="201"/>
      <c r="GVP61" s="201"/>
      <c r="GVQ61" s="201"/>
      <c r="GVR61" s="201"/>
      <c r="GVS61" s="201"/>
      <c r="GVT61" s="201"/>
      <c r="GVU61" s="201"/>
      <c r="GVV61" s="201"/>
      <c r="GVW61" s="201"/>
      <c r="GVX61" s="201"/>
      <c r="GVY61" s="201"/>
      <c r="GVZ61" s="201"/>
      <c r="GWA61" s="201"/>
      <c r="GWB61" s="201"/>
      <c r="GWC61" s="201"/>
      <c r="GWD61" s="201"/>
      <c r="GWE61" s="201"/>
      <c r="GWF61" s="201"/>
      <c r="GWG61" s="201"/>
      <c r="GWH61" s="201"/>
      <c r="GWI61" s="201"/>
      <c r="GWJ61" s="201"/>
      <c r="GWK61" s="201"/>
      <c r="GWL61" s="201"/>
      <c r="GWM61" s="201"/>
      <c r="GWN61" s="201"/>
      <c r="GWO61" s="201"/>
      <c r="GWP61" s="201"/>
      <c r="GWQ61" s="201"/>
      <c r="GWR61" s="201"/>
      <c r="GWS61" s="201"/>
      <c r="GWT61" s="201"/>
      <c r="GWU61" s="201"/>
      <c r="GWV61" s="201"/>
      <c r="GWW61" s="201"/>
      <c r="GWX61" s="201"/>
      <c r="GWY61" s="201"/>
      <c r="GWZ61" s="201"/>
      <c r="GXA61" s="201"/>
      <c r="GXB61" s="201"/>
      <c r="GXC61" s="201"/>
      <c r="GXD61" s="201"/>
      <c r="GXE61" s="201"/>
      <c r="GXF61" s="201"/>
      <c r="GXG61" s="201"/>
      <c r="GXH61" s="201"/>
      <c r="GXI61" s="201"/>
      <c r="GXJ61" s="201"/>
      <c r="GXK61" s="201"/>
      <c r="GXL61" s="201"/>
      <c r="GXM61" s="201"/>
      <c r="GXN61" s="201"/>
      <c r="GXO61" s="201"/>
      <c r="GXP61" s="201"/>
      <c r="GXQ61" s="201"/>
      <c r="GXR61" s="201"/>
      <c r="GXS61" s="201"/>
      <c r="GXT61" s="201"/>
      <c r="GXU61" s="201"/>
      <c r="GXV61" s="201"/>
      <c r="GXW61" s="201"/>
      <c r="GXX61" s="201"/>
      <c r="GXY61" s="201"/>
      <c r="GXZ61" s="201"/>
      <c r="GYA61" s="201"/>
      <c r="GYB61" s="201"/>
      <c r="GYC61" s="201"/>
      <c r="GYD61" s="201"/>
      <c r="GYE61" s="201"/>
      <c r="GYF61" s="201"/>
      <c r="GYG61" s="201"/>
      <c r="GYH61" s="201"/>
      <c r="GYI61" s="201"/>
      <c r="GYJ61" s="201"/>
      <c r="GYK61" s="201"/>
      <c r="GYL61" s="201"/>
      <c r="GYM61" s="201"/>
      <c r="GYN61" s="201"/>
      <c r="GYO61" s="201"/>
      <c r="GYP61" s="201"/>
      <c r="GYQ61" s="201"/>
      <c r="GYR61" s="201"/>
      <c r="GYS61" s="201"/>
      <c r="GYT61" s="201"/>
      <c r="GYU61" s="201"/>
      <c r="GYV61" s="201"/>
      <c r="GYW61" s="201"/>
      <c r="GYX61" s="201"/>
      <c r="GYY61" s="201"/>
      <c r="GYZ61" s="201"/>
      <c r="GZA61" s="201"/>
      <c r="GZB61" s="201"/>
      <c r="GZC61" s="201"/>
      <c r="GZD61" s="201"/>
      <c r="GZE61" s="201"/>
      <c r="GZF61" s="201"/>
      <c r="GZG61" s="201"/>
      <c r="GZH61" s="201"/>
      <c r="GZI61" s="201"/>
      <c r="GZJ61" s="201"/>
      <c r="GZK61" s="201"/>
      <c r="GZL61" s="201"/>
      <c r="GZM61" s="201"/>
      <c r="GZN61" s="201"/>
      <c r="GZO61" s="201"/>
      <c r="GZP61" s="201"/>
      <c r="GZQ61" s="201"/>
      <c r="GZR61" s="201"/>
      <c r="GZS61" s="201"/>
      <c r="GZT61" s="201"/>
      <c r="GZU61" s="201"/>
      <c r="GZV61" s="201"/>
      <c r="GZW61" s="201"/>
      <c r="GZX61" s="201"/>
      <c r="GZY61" s="201"/>
      <c r="GZZ61" s="201"/>
      <c r="HAA61" s="201"/>
      <c r="HAB61" s="201"/>
      <c r="HAC61" s="201"/>
      <c r="HAD61" s="201"/>
      <c r="HAE61" s="201"/>
      <c r="HAF61" s="201"/>
      <c r="HAG61" s="201"/>
      <c r="HAH61" s="201"/>
      <c r="HAI61" s="201"/>
      <c r="HAJ61" s="201"/>
      <c r="HAK61" s="201"/>
      <c r="HAL61" s="201"/>
      <c r="HAM61" s="201"/>
      <c r="HAN61" s="201"/>
      <c r="HAO61" s="201"/>
      <c r="HAP61" s="201"/>
      <c r="HAQ61" s="201"/>
      <c r="HAR61" s="201"/>
      <c r="HAS61" s="201"/>
      <c r="HAT61" s="201"/>
      <c r="HAU61" s="201"/>
      <c r="HAV61" s="201"/>
      <c r="HAW61" s="201"/>
      <c r="HAX61" s="201"/>
      <c r="HAY61" s="201"/>
      <c r="HAZ61" s="201"/>
      <c r="HBA61" s="201"/>
      <c r="HBB61" s="201"/>
      <c r="HBC61" s="201"/>
      <c r="HBD61" s="201"/>
      <c r="HBE61" s="201"/>
      <c r="HBF61" s="201"/>
      <c r="HBG61" s="201"/>
      <c r="HBH61" s="201"/>
      <c r="HBI61" s="201"/>
      <c r="HBJ61" s="201"/>
      <c r="HBK61" s="201"/>
      <c r="HBL61" s="201"/>
      <c r="HBM61" s="201"/>
      <c r="HBN61" s="201"/>
      <c r="HBO61" s="201"/>
      <c r="HBP61" s="201"/>
      <c r="HBQ61" s="201"/>
      <c r="HBR61" s="201"/>
      <c r="HBS61" s="201"/>
      <c r="HBT61" s="201"/>
      <c r="HBU61" s="201"/>
      <c r="HBV61" s="201"/>
      <c r="HBW61" s="201"/>
      <c r="HBX61" s="201"/>
      <c r="HBY61" s="201"/>
      <c r="HBZ61" s="201"/>
      <c r="HCA61" s="201"/>
      <c r="HCB61" s="201"/>
      <c r="HCC61" s="201"/>
      <c r="HCD61" s="201"/>
      <c r="HCE61" s="201"/>
      <c r="HCF61" s="201"/>
      <c r="HCG61" s="201"/>
      <c r="HCH61" s="201"/>
      <c r="HCI61" s="201"/>
      <c r="HCJ61" s="201"/>
      <c r="HCK61" s="201"/>
      <c r="HCL61" s="201"/>
      <c r="HCM61" s="201"/>
      <c r="HCN61" s="201"/>
      <c r="HCO61" s="201"/>
      <c r="HCP61" s="201"/>
      <c r="HCQ61" s="201"/>
      <c r="HCR61" s="201"/>
      <c r="HCS61" s="201"/>
      <c r="HCT61" s="201"/>
      <c r="HCU61" s="201"/>
      <c r="HCV61" s="201"/>
      <c r="HCW61" s="201"/>
      <c r="HCX61" s="201"/>
      <c r="HCY61" s="201"/>
      <c r="HCZ61" s="201"/>
      <c r="HDA61" s="201"/>
      <c r="HDB61" s="201"/>
      <c r="HDC61" s="201"/>
      <c r="HDD61" s="201"/>
      <c r="HDE61" s="201"/>
      <c r="HDF61" s="201"/>
      <c r="HDG61" s="201"/>
      <c r="HDH61" s="201"/>
      <c r="HDI61" s="201"/>
      <c r="HDJ61" s="201"/>
      <c r="HDK61" s="201"/>
      <c r="HDL61" s="201"/>
      <c r="HDM61" s="201"/>
      <c r="HDN61" s="201"/>
      <c r="HDO61" s="201"/>
      <c r="HDP61" s="201"/>
      <c r="HDQ61" s="201"/>
      <c r="HDR61" s="201"/>
      <c r="HDS61" s="201"/>
      <c r="HDT61" s="201"/>
      <c r="HDU61" s="201"/>
      <c r="HDV61" s="201"/>
      <c r="HDW61" s="201"/>
      <c r="HDX61" s="201"/>
      <c r="HDY61" s="201"/>
      <c r="HDZ61" s="201"/>
      <c r="HEA61" s="201"/>
      <c r="HEB61" s="201"/>
      <c r="HEC61" s="201"/>
      <c r="HED61" s="201"/>
      <c r="HEE61" s="201"/>
      <c r="HEF61" s="201"/>
      <c r="HEG61" s="201"/>
      <c r="HEH61" s="201"/>
      <c r="HEI61" s="201"/>
      <c r="HEJ61" s="201"/>
      <c r="HEK61" s="201"/>
      <c r="HEL61" s="201"/>
      <c r="HEM61" s="201"/>
      <c r="HEN61" s="201"/>
      <c r="HEO61" s="201"/>
      <c r="HEP61" s="201"/>
      <c r="HEQ61" s="201"/>
      <c r="HER61" s="201"/>
      <c r="HES61" s="201"/>
      <c r="HET61" s="201"/>
      <c r="HEU61" s="201"/>
      <c r="HEV61" s="201"/>
      <c r="HEW61" s="201"/>
      <c r="HEX61" s="201"/>
      <c r="HEY61" s="201"/>
      <c r="HEZ61" s="201"/>
      <c r="HFA61" s="201"/>
      <c r="HFB61" s="201"/>
      <c r="HFC61" s="201"/>
      <c r="HFD61" s="201"/>
      <c r="HFE61" s="201"/>
      <c r="HFF61" s="201"/>
      <c r="HFG61" s="201"/>
      <c r="HFH61" s="201"/>
      <c r="HFI61" s="201"/>
      <c r="HFJ61" s="201"/>
      <c r="HFK61" s="201"/>
      <c r="HFL61" s="201"/>
      <c r="HFM61" s="201"/>
      <c r="HFN61" s="201"/>
      <c r="HFO61" s="201"/>
      <c r="HFP61" s="201"/>
      <c r="HFQ61" s="201"/>
      <c r="HFR61" s="201"/>
      <c r="HFS61" s="201"/>
      <c r="HFT61" s="201"/>
      <c r="HFU61" s="201"/>
      <c r="HFV61" s="201"/>
      <c r="HFW61" s="201"/>
      <c r="HFX61" s="201"/>
      <c r="HFY61" s="201"/>
      <c r="HFZ61" s="201"/>
      <c r="HGA61" s="201"/>
      <c r="HGB61" s="201"/>
      <c r="HGC61" s="201"/>
      <c r="HGD61" s="201"/>
      <c r="HGE61" s="201"/>
      <c r="HGF61" s="201"/>
      <c r="HGG61" s="201"/>
      <c r="HGH61" s="201"/>
      <c r="HGI61" s="201"/>
      <c r="HGJ61" s="201"/>
      <c r="HGK61" s="201"/>
      <c r="HGL61" s="201"/>
      <c r="HGM61" s="201"/>
      <c r="HGN61" s="201"/>
      <c r="HGO61" s="201"/>
      <c r="HGP61" s="201"/>
      <c r="HGQ61" s="201"/>
      <c r="HGR61" s="201"/>
      <c r="HGS61" s="201"/>
      <c r="HGT61" s="201"/>
      <c r="HGU61" s="201"/>
      <c r="HGV61" s="201"/>
      <c r="HGW61" s="201"/>
      <c r="HGX61" s="201"/>
      <c r="HGY61" s="201"/>
      <c r="HGZ61" s="201"/>
      <c r="HHA61" s="201"/>
      <c r="HHB61" s="201"/>
      <c r="HHC61" s="201"/>
      <c r="HHD61" s="201"/>
      <c r="HHE61" s="201"/>
      <c r="HHF61" s="201"/>
      <c r="HHG61" s="201"/>
      <c r="HHH61" s="201"/>
      <c r="HHI61" s="201"/>
      <c r="HHJ61" s="201"/>
      <c r="HHK61" s="201"/>
      <c r="HHL61" s="201"/>
      <c r="HHM61" s="201"/>
      <c r="HHN61" s="201"/>
      <c r="HHO61" s="201"/>
      <c r="HHP61" s="201"/>
      <c r="HHQ61" s="201"/>
      <c r="HHR61" s="201"/>
      <c r="HHS61" s="201"/>
      <c r="HHT61" s="201"/>
      <c r="HHU61" s="201"/>
      <c r="HHV61" s="201"/>
      <c r="HHW61" s="201"/>
      <c r="HHX61" s="201"/>
      <c r="HHY61" s="201"/>
      <c r="HHZ61" s="201"/>
      <c r="HIA61" s="201"/>
      <c r="HIB61" s="201"/>
      <c r="HIC61" s="201"/>
      <c r="HID61" s="201"/>
      <c r="HIE61" s="201"/>
      <c r="HIF61" s="201"/>
      <c r="HIG61" s="201"/>
      <c r="HIH61" s="201"/>
      <c r="HII61" s="201"/>
      <c r="HIJ61" s="201"/>
      <c r="HIK61" s="201"/>
      <c r="HIL61" s="201"/>
      <c r="HIM61" s="201"/>
      <c r="HIN61" s="201"/>
      <c r="HIO61" s="201"/>
      <c r="HIP61" s="201"/>
      <c r="HIQ61" s="201"/>
      <c r="HIR61" s="201"/>
      <c r="HIS61" s="201"/>
      <c r="HIT61" s="201"/>
      <c r="HIU61" s="201"/>
      <c r="HIV61" s="201"/>
      <c r="HIW61" s="201"/>
      <c r="HIX61" s="201"/>
      <c r="HIY61" s="201"/>
      <c r="HIZ61" s="201"/>
      <c r="HJA61" s="201"/>
      <c r="HJB61" s="201"/>
      <c r="HJC61" s="201"/>
      <c r="HJD61" s="201"/>
      <c r="HJE61" s="201"/>
      <c r="HJF61" s="201"/>
      <c r="HJG61" s="201"/>
      <c r="HJH61" s="201"/>
      <c r="HJI61" s="201"/>
      <c r="HJJ61" s="201"/>
      <c r="HJK61" s="201"/>
      <c r="HJL61" s="201"/>
      <c r="HJM61" s="201"/>
      <c r="HJN61" s="201"/>
      <c r="HJO61" s="201"/>
      <c r="HJP61" s="201"/>
      <c r="HJQ61" s="201"/>
      <c r="HJR61" s="201"/>
      <c r="HJS61" s="201"/>
      <c r="HJT61" s="201"/>
      <c r="HJU61" s="201"/>
      <c r="HJV61" s="201"/>
      <c r="HJW61" s="201"/>
      <c r="HJX61" s="201"/>
      <c r="HJY61" s="201"/>
      <c r="HJZ61" s="201"/>
      <c r="HKA61" s="201"/>
      <c r="HKB61" s="201"/>
      <c r="HKC61" s="201"/>
      <c r="HKD61" s="201"/>
      <c r="HKE61" s="201"/>
      <c r="HKF61" s="201"/>
      <c r="HKG61" s="201"/>
      <c r="HKH61" s="201"/>
      <c r="HKI61" s="201"/>
      <c r="HKJ61" s="201"/>
      <c r="HKK61" s="201"/>
      <c r="HKL61" s="201"/>
      <c r="HKM61" s="201"/>
      <c r="HKN61" s="201"/>
      <c r="HKO61" s="201"/>
      <c r="HKP61" s="201"/>
      <c r="HKQ61" s="201"/>
      <c r="HKR61" s="201"/>
      <c r="HKS61" s="201"/>
      <c r="HKT61" s="201"/>
      <c r="HKU61" s="201"/>
      <c r="HKV61" s="201"/>
      <c r="HKW61" s="201"/>
      <c r="HKX61" s="201"/>
      <c r="HKY61" s="201"/>
      <c r="HKZ61" s="201"/>
      <c r="HLA61" s="201"/>
      <c r="HLB61" s="201"/>
      <c r="HLC61" s="201"/>
      <c r="HLD61" s="201"/>
      <c r="HLE61" s="201"/>
      <c r="HLF61" s="201"/>
      <c r="HLG61" s="201"/>
      <c r="HLH61" s="201"/>
      <c r="HLI61" s="201"/>
      <c r="HLJ61" s="201"/>
      <c r="HLK61" s="201"/>
      <c r="HLL61" s="201"/>
      <c r="HLM61" s="201"/>
      <c r="HLN61" s="201"/>
      <c r="HLO61" s="201"/>
      <c r="HLP61" s="201"/>
      <c r="HLQ61" s="201"/>
      <c r="HLR61" s="201"/>
      <c r="HLS61" s="201"/>
      <c r="HLT61" s="201"/>
      <c r="HLU61" s="201"/>
      <c r="HLV61" s="201"/>
      <c r="HLW61" s="201"/>
      <c r="HLX61" s="201"/>
      <c r="HLY61" s="201"/>
      <c r="HLZ61" s="201"/>
      <c r="HMA61" s="201"/>
      <c r="HMB61" s="201"/>
      <c r="HMC61" s="201"/>
      <c r="HMD61" s="201"/>
      <c r="HME61" s="201"/>
      <c r="HMF61" s="201"/>
      <c r="HMG61" s="201"/>
      <c r="HMH61" s="201"/>
      <c r="HMI61" s="201"/>
      <c r="HMJ61" s="201"/>
      <c r="HMK61" s="201"/>
      <c r="HML61" s="201"/>
      <c r="HMM61" s="201"/>
      <c r="HMN61" s="201"/>
      <c r="HMO61" s="201"/>
      <c r="HMP61" s="201"/>
      <c r="HMQ61" s="201"/>
      <c r="HMR61" s="201"/>
      <c r="HMS61" s="201"/>
      <c r="HMT61" s="201"/>
      <c r="HMU61" s="201"/>
      <c r="HMV61" s="201"/>
      <c r="HMW61" s="201"/>
      <c r="HMX61" s="201"/>
      <c r="HMY61" s="201"/>
      <c r="HMZ61" s="201"/>
      <c r="HNA61" s="201"/>
      <c r="HNB61" s="201"/>
      <c r="HNC61" s="201"/>
      <c r="HND61" s="201"/>
      <c r="HNE61" s="201"/>
      <c r="HNF61" s="201"/>
      <c r="HNG61" s="201"/>
      <c r="HNH61" s="201"/>
      <c r="HNI61" s="201"/>
      <c r="HNJ61" s="201"/>
      <c r="HNK61" s="201"/>
      <c r="HNL61" s="201"/>
      <c r="HNM61" s="201"/>
      <c r="HNN61" s="201"/>
      <c r="HNO61" s="201"/>
      <c r="HNP61" s="201"/>
      <c r="HNQ61" s="201"/>
      <c r="HNR61" s="201"/>
      <c r="HNS61" s="201"/>
      <c r="HNT61" s="201"/>
      <c r="HNU61" s="201"/>
      <c r="HNV61" s="201"/>
      <c r="HNW61" s="201"/>
      <c r="HNX61" s="201"/>
      <c r="HNY61" s="201"/>
      <c r="HNZ61" s="201"/>
      <c r="HOA61" s="201"/>
      <c r="HOB61" s="201"/>
      <c r="HOC61" s="201"/>
      <c r="HOD61" s="201"/>
      <c r="HOE61" s="201"/>
      <c r="HOF61" s="201"/>
      <c r="HOG61" s="201"/>
      <c r="HOH61" s="201"/>
      <c r="HOI61" s="201"/>
      <c r="HOJ61" s="201"/>
      <c r="HOK61" s="201"/>
      <c r="HOL61" s="201"/>
      <c r="HOM61" s="201"/>
      <c r="HON61" s="201"/>
      <c r="HOO61" s="201"/>
      <c r="HOP61" s="201"/>
      <c r="HOQ61" s="201"/>
      <c r="HOR61" s="201"/>
      <c r="HOS61" s="201"/>
      <c r="HOT61" s="201"/>
      <c r="HOU61" s="201"/>
      <c r="HOV61" s="201"/>
      <c r="HOW61" s="201"/>
      <c r="HOX61" s="201"/>
      <c r="HOY61" s="201"/>
      <c r="HOZ61" s="201"/>
      <c r="HPA61" s="201"/>
      <c r="HPB61" s="201"/>
      <c r="HPC61" s="201"/>
      <c r="HPD61" s="201"/>
      <c r="HPE61" s="201"/>
      <c r="HPF61" s="201"/>
      <c r="HPG61" s="201"/>
      <c r="HPH61" s="201"/>
      <c r="HPI61" s="201"/>
      <c r="HPJ61" s="201"/>
      <c r="HPK61" s="201"/>
      <c r="HPL61" s="201"/>
      <c r="HPM61" s="201"/>
      <c r="HPN61" s="201"/>
      <c r="HPO61" s="201"/>
      <c r="HPP61" s="201"/>
      <c r="HPQ61" s="201"/>
      <c r="HPR61" s="201"/>
      <c r="HPS61" s="201"/>
      <c r="HPT61" s="201"/>
      <c r="HPU61" s="201"/>
      <c r="HPV61" s="201"/>
      <c r="HPW61" s="201"/>
      <c r="HPX61" s="201"/>
      <c r="HPY61" s="201"/>
      <c r="HPZ61" s="201"/>
      <c r="HQA61" s="201"/>
      <c r="HQB61" s="201"/>
      <c r="HQC61" s="201"/>
      <c r="HQD61" s="201"/>
      <c r="HQE61" s="201"/>
      <c r="HQF61" s="201"/>
      <c r="HQG61" s="201"/>
      <c r="HQH61" s="201"/>
      <c r="HQI61" s="201"/>
      <c r="HQJ61" s="201"/>
      <c r="HQK61" s="201"/>
      <c r="HQL61" s="201"/>
      <c r="HQM61" s="201"/>
      <c r="HQN61" s="201"/>
      <c r="HQO61" s="201"/>
      <c r="HQP61" s="201"/>
      <c r="HQQ61" s="201"/>
      <c r="HQR61" s="201"/>
      <c r="HQS61" s="201"/>
      <c r="HQT61" s="201"/>
      <c r="HQU61" s="201"/>
      <c r="HQV61" s="201"/>
      <c r="HQW61" s="201"/>
      <c r="HQX61" s="201"/>
      <c r="HQY61" s="201"/>
      <c r="HQZ61" s="201"/>
      <c r="HRA61" s="201"/>
      <c r="HRB61" s="201"/>
      <c r="HRC61" s="201"/>
      <c r="HRD61" s="201"/>
      <c r="HRE61" s="201"/>
      <c r="HRF61" s="201"/>
      <c r="HRG61" s="201"/>
      <c r="HRH61" s="201"/>
      <c r="HRI61" s="201"/>
      <c r="HRJ61" s="201"/>
      <c r="HRK61" s="201"/>
      <c r="HRL61" s="201"/>
      <c r="HRM61" s="201"/>
      <c r="HRN61" s="201"/>
      <c r="HRO61" s="201"/>
      <c r="HRP61" s="201"/>
      <c r="HRQ61" s="201"/>
      <c r="HRR61" s="201"/>
      <c r="HRS61" s="201"/>
      <c r="HRT61" s="201"/>
      <c r="HRU61" s="201"/>
      <c r="HRV61" s="201"/>
      <c r="HRW61" s="201"/>
      <c r="HRX61" s="201"/>
      <c r="HRY61" s="201"/>
      <c r="HRZ61" s="201"/>
      <c r="HSA61" s="201"/>
      <c r="HSB61" s="201"/>
      <c r="HSC61" s="201"/>
      <c r="HSD61" s="201"/>
      <c r="HSE61" s="201"/>
      <c r="HSF61" s="201"/>
      <c r="HSG61" s="201"/>
      <c r="HSH61" s="201"/>
      <c r="HSI61" s="201"/>
      <c r="HSJ61" s="201"/>
      <c r="HSK61" s="201"/>
      <c r="HSL61" s="201"/>
      <c r="HSM61" s="201"/>
      <c r="HSN61" s="201"/>
      <c r="HSO61" s="201"/>
      <c r="HSP61" s="201"/>
      <c r="HSQ61" s="201"/>
      <c r="HSR61" s="201"/>
      <c r="HSS61" s="201"/>
      <c r="HST61" s="201"/>
      <c r="HSU61" s="201"/>
      <c r="HSV61" s="201"/>
      <c r="HSW61" s="201"/>
      <c r="HSX61" s="201"/>
      <c r="HSY61" s="201"/>
      <c r="HSZ61" s="201"/>
      <c r="HTA61" s="201"/>
      <c r="HTB61" s="201"/>
      <c r="HTC61" s="201"/>
      <c r="HTD61" s="201"/>
      <c r="HTE61" s="201"/>
      <c r="HTF61" s="201"/>
      <c r="HTG61" s="201"/>
      <c r="HTH61" s="201"/>
      <c r="HTI61" s="201"/>
      <c r="HTJ61" s="201"/>
      <c r="HTK61" s="201"/>
      <c r="HTL61" s="201"/>
      <c r="HTM61" s="201"/>
      <c r="HTN61" s="201"/>
      <c r="HTO61" s="201"/>
      <c r="HTP61" s="201"/>
      <c r="HTQ61" s="201"/>
      <c r="HTR61" s="201"/>
      <c r="HTS61" s="201"/>
      <c r="HTT61" s="201"/>
      <c r="HTU61" s="201"/>
      <c r="HTV61" s="201"/>
      <c r="HTW61" s="201"/>
      <c r="HTX61" s="201"/>
      <c r="HTY61" s="201"/>
      <c r="HTZ61" s="201"/>
      <c r="HUA61" s="201"/>
      <c r="HUB61" s="201"/>
      <c r="HUC61" s="201"/>
      <c r="HUD61" s="201"/>
      <c r="HUE61" s="201"/>
      <c r="HUF61" s="201"/>
      <c r="HUG61" s="201"/>
      <c r="HUH61" s="201"/>
      <c r="HUI61" s="201"/>
      <c r="HUJ61" s="201"/>
      <c r="HUK61" s="201"/>
      <c r="HUL61" s="201"/>
      <c r="HUM61" s="201"/>
      <c r="HUN61" s="201"/>
      <c r="HUO61" s="201"/>
      <c r="HUP61" s="201"/>
      <c r="HUQ61" s="201"/>
      <c r="HUR61" s="201"/>
      <c r="HUS61" s="201"/>
      <c r="HUT61" s="201"/>
      <c r="HUU61" s="201"/>
      <c r="HUV61" s="201"/>
      <c r="HUW61" s="201"/>
      <c r="HUX61" s="201"/>
      <c r="HUY61" s="201"/>
      <c r="HUZ61" s="201"/>
      <c r="HVA61" s="201"/>
      <c r="HVB61" s="201"/>
      <c r="HVC61" s="201"/>
      <c r="HVD61" s="201"/>
      <c r="HVE61" s="201"/>
      <c r="HVF61" s="201"/>
      <c r="HVG61" s="201"/>
      <c r="HVH61" s="201"/>
      <c r="HVI61" s="201"/>
      <c r="HVJ61" s="201"/>
      <c r="HVK61" s="201"/>
      <c r="HVL61" s="201"/>
      <c r="HVM61" s="201"/>
      <c r="HVN61" s="201"/>
      <c r="HVO61" s="201"/>
      <c r="HVP61" s="201"/>
      <c r="HVQ61" s="201"/>
      <c r="HVR61" s="201"/>
      <c r="HVS61" s="201"/>
      <c r="HVT61" s="201"/>
      <c r="HVU61" s="201"/>
      <c r="HVV61" s="201"/>
      <c r="HVW61" s="201"/>
      <c r="HVX61" s="201"/>
      <c r="HVY61" s="201"/>
      <c r="HVZ61" s="201"/>
      <c r="HWA61" s="201"/>
      <c r="HWB61" s="201"/>
      <c r="HWC61" s="201"/>
      <c r="HWD61" s="201"/>
      <c r="HWE61" s="201"/>
      <c r="HWF61" s="201"/>
      <c r="HWG61" s="201"/>
      <c r="HWH61" s="201"/>
      <c r="HWI61" s="201"/>
      <c r="HWJ61" s="201"/>
      <c r="HWK61" s="201"/>
      <c r="HWL61" s="201"/>
      <c r="HWM61" s="201"/>
      <c r="HWN61" s="201"/>
      <c r="HWO61" s="201"/>
      <c r="HWP61" s="201"/>
      <c r="HWQ61" s="201"/>
      <c r="HWR61" s="201"/>
      <c r="HWS61" s="201"/>
      <c r="HWT61" s="201"/>
      <c r="HWU61" s="201"/>
      <c r="HWV61" s="201"/>
      <c r="HWW61" s="201"/>
      <c r="HWX61" s="201"/>
      <c r="HWY61" s="201"/>
      <c r="HWZ61" s="201"/>
      <c r="HXA61" s="201"/>
      <c r="HXB61" s="201"/>
      <c r="HXC61" s="201"/>
      <c r="HXD61" s="201"/>
      <c r="HXE61" s="201"/>
      <c r="HXF61" s="201"/>
      <c r="HXG61" s="201"/>
      <c r="HXH61" s="201"/>
      <c r="HXI61" s="201"/>
      <c r="HXJ61" s="201"/>
      <c r="HXK61" s="201"/>
      <c r="HXL61" s="201"/>
      <c r="HXM61" s="201"/>
      <c r="HXN61" s="201"/>
      <c r="HXO61" s="201"/>
      <c r="HXP61" s="201"/>
      <c r="HXQ61" s="201"/>
      <c r="HXR61" s="201"/>
      <c r="HXS61" s="201"/>
      <c r="HXT61" s="201"/>
      <c r="HXU61" s="201"/>
      <c r="HXV61" s="201"/>
      <c r="HXW61" s="201"/>
      <c r="HXX61" s="201"/>
      <c r="HXY61" s="201"/>
      <c r="HXZ61" s="201"/>
      <c r="HYA61" s="201"/>
      <c r="HYB61" s="201"/>
      <c r="HYC61" s="201"/>
      <c r="HYD61" s="201"/>
      <c r="HYE61" s="201"/>
      <c r="HYF61" s="201"/>
      <c r="HYG61" s="201"/>
      <c r="HYH61" s="201"/>
      <c r="HYI61" s="201"/>
      <c r="HYJ61" s="201"/>
      <c r="HYK61" s="201"/>
      <c r="HYL61" s="201"/>
      <c r="HYM61" s="201"/>
      <c r="HYN61" s="201"/>
      <c r="HYO61" s="201"/>
      <c r="HYP61" s="201"/>
      <c r="HYQ61" s="201"/>
      <c r="HYR61" s="201"/>
      <c r="HYS61" s="201"/>
      <c r="HYT61" s="201"/>
      <c r="HYU61" s="201"/>
      <c r="HYV61" s="201"/>
      <c r="HYW61" s="201"/>
      <c r="HYX61" s="201"/>
      <c r="HYY61" s="201"/>
      <c r="HYZ61" s="201"/>
      <c r="HZA61" s="201"/>
      <c r="HZB61" s="201"/>
      <c r="HZC61" s="201"/>
      <c r="HZD61" s="201"/>
      <c r="HZE61" s="201"/>
      <c r="HZF61" s="201"/>
      <c r="HZG61" s="201"/>
      <c r="HZH61" s="201"/>
      <c r="HZI61" s="201"/>
      <c r="HZJ61" s="201"/>
      <c r="HZK61" s="201"/>
      <c r="HZL61" s="201"/>
      <c r="HZM61" s="201"/>
      <c r="HZN61" s="201"/>
      <c r="HZO61" s="201"/>
      <c r="HZP61" s="201"/>
      <c r="HZQ61" s="201"/>
      <c r="HZR61" s="201"/>
      <c r="HZS61" s="201"/>
      <c r="HZT61" s="201"/>
      <c r="HZU61" s="201"/>
      <c r="HZV61" s="201"/>
      <c r="HZW61" s="201"/>
      <c r="HZX61" s="201"/>
      <c r="HZY61" s="201"/>
      <c r="HZZ61" s="201"/>
      <c r="IAA61" s="201"/>
      <c r="IAB61" s="201"/>
      <c r="IAC61" s="201"/>
      <c r="IAD61" s="201"/>
      <c r="IAE61" s="201"/>
      <c r="IAF61" s="201"/>
      <c r="IAG61" s="201"/>
      <c r="IAH61" s="201"/>
      <c r="IAI61" s="201"/>
      <c r="IAJ61" s="201"/>
      <c r="IAK61" s="201"/>
      <c r="IAL61" s="201"/>
      <c r="IAM61" s="201"/>
      <c r="IAN61" s="201"/>
      <c r="IAO61" s="201"/>
      <c r="IAP61" s="201"/>
      <c r="IAQ61" s="201"/>
      <c r="IAR61" s="201"/>
      <c r="IAS61" s="201"/>
      <c r="IAT61" s="201"/>
      <c r="IAU61" s="201"/>
      <c r="IAV61" s="201"/>
      <c r="IAW61" s="201"/>
      <c r="IAX61" s="201"/>
      <c r="IAY61" s="201"/>
      <c r="IAZ61" s="201"/>
      <c r="IBA61" s="201"/>
      <c r="IBB61" s="201"/>
      <c r="IBC61" s="201"/>
      <c r="IBD61" s="201"/>
      <c r="IBE61" s="201"/>
      <c r="IBF61" s="201"/>
      <c r="IBG61" s="201"/>
      <c r="IBH61" s="201"/>
      <c r="IBI61" s="201"/>
      <c r="IBJ61" s="201"/>
      <c r="IBK61" s="201"/>
      <c r="IBL61" s="201"/>
      <c r="IBM61" s="201"/>
      <c r="IBN61" s="201"/>
      <c r="IBO61" s="201"/>
      <c r="IBP61" s="201"/>
      <c r="IBQ61" s="201"/>
      <c r="IBR61" s="201"/>
      <c r="IBS61" s="201"/>
      <c r="IBT61" s="201"/>
      <c r="IBU61" s="201"/>
      <c r="IBV61" s="201"/>
      <c r="IBW61" s="201"/>
      <c r="IBX61" s="201"/>
      <c r="IBY61" s="201"/>
      <c r="IBZ61" s="201"/>
      <c r="ICA61" s="201"/>
      <c r="ICB61" s="201"/>
      <c r="ICC61" s="201"/>
      <c r="ICD61" s="201"/>
      <c r="ICE61" s="201"/>
      <c r="ICF61" s="201"/>
      <c r="ICG61" s="201"/>
      <c r="ICH61" s="201"/>
      <c r="ICI61" s="201"/>
      <c r="ICJ61" s="201"/>
      <c r="ICK61" s="201"/>
      <c r="ICL61" s="201"/>
      <c r="ICM61" s="201"/>
      <c r="ICN61" s="201"/>
      <c r="ICO61" s="201"/>
      <c r="ICP61" s="201"/>
      <c r="ICQ61" s="201"/>
      <c r="ICR61" s="201"/>
      <c r="ICS61" s="201"/>
      <c r="ICT61" s="201"/>
      <c r="ICU61" s="201"/>
      <c r="ICV61" s="201"/>
      <c r="ICW61" s="201"/>
      <c r="ICX61" s="201"/>
      <c r="ICY61" s="201"/>
      <c r="ICZ61" s="201"/>
      <c r="IDA61" s="201"/>
      <c r="IDB61" s="201"/>
      <c r="IDC61" s="201"/>
      <c r="IDD61" s="201"/>
      <c r="IDE61" s="201"/>
      <c r="IDF61" s="201"/>
      <c r="IDG61" s="201"/>
      <c r="IDH61" s="201"/>
      <c r="IDI61" s="201"/>
      <c r="IDJ61" s="201"/>
      <c r="IDK61" s="201"/>
      <c r="IDL61" s="201"/>
      <c r="IDM61" s="201"/>
      <c r="IDN61" s="201"/>
      <c r="IDO61" s="201"/>
      <c r="IDP61" s="201"/>
      <c r="IDQ61" s="201"/>
      <c r="IDR61" s="201"/>
      <c r="IDS61" s="201"/>
      <c r="IDT61" s="201"/>
      <c r="IDU61" s="201"/>
      <c r="IDV61" s="201"/>
      <c r="IDW61" s="201"/>
      <c r="IDX61" s="201"/>
      <c r="IDY61" s="201"/>
      <c r="IDZ61" s="201"/>
      <c r="IEA61" s="201"/>
      <c r="IEB61" s="201"/>
      <c r="IEC61" s="201"/>
      <c r="IED61" s="201"/>
      <c r="IEE61" s="201"/>
      <c r="IEF61" s="201"/>
      <c r="IEG61" s="201"/>
      <c r="IEH61" s="201"/>
      <c r="IEI61" s="201"/>
      <c r="IEJ61" s="201"/>
      <c r="IEK61" s="201"/>
      <c r="IEL61" s="201"/>
      <c r="IEM61" s="201"/>
      <c r="IEN61" s="201"/>
      <c r="IEO61" s="201"/>
      <c r="IEP61" s="201"/>
      <c r="IEQ61" s="201"/>
      <c r="IER61" s="201"/>
      <c r="IES61" s="201"/>
      <c r="IET61" s="201"/>
      <c r="IEU61" s="201"/>
      <c r="IEV61" s="201"/>
      <c r="IEW61" s="201"/>
      <c r="IEX61" s="201"/>
      <c r="IEY61" s="201"/>
      <c r="IEZ61" s="201"/>
      <c r="IFA61" s="201"/>
      <c r="IFB61" s="201"/>
      <c r="IFC61" s="201"/>
      <c r="IFD61" s="201"/>
      <c r="IFE61" s="201"/>
      <c r="IFF61" s="201"/>
      <c r="IFG61" s="201"/>
      <c r="IFH61" s="201"/>
      <c r="IFI61" s="201"/>
      <c r="IFJ61" s="201"/>
      <c r="IFK61" s="201"/>
      <c r="IFL61" s="201"/>
      <c r="IFM61" s="201"/>
      <c r="IFN61" s="201"/>
      <c r="IFO61" s="201"/>
      <c r="IFP61" s="201"/>
      <c r="IFQ61" s="201"/>
      <c r="IFR61" s="201"/>
      <c r="IFS61" s="201"/>
      <c r="IFT61" s="201"/>
      <c r="IFU61" s="201"/>
      <c r="IFV61" s="201"/>
      <c r="IFW61" s="201"/>
      <c r="IFX61" s="201"/>
      <c r="IFY61" s="201"/>
      <c r="IFZ61" s="201"/>
      <c r="IGA61" s="201"/>
      <c r="IGB61" s="201"/>
      <c r="IGC61" s="201"/>
      <c r="IGD61" s="201"/>
      <c r="IGE61" s="201"/>
      <c r="IGF61" s="201"/>
      <c r="IGG61" s="201"/>
      <c r="IGH61" s="201"/>
      <c r="IGI61" s="201"/>
      <c r="IGJ61" s="201"/>
      <c r="IGK61" s="201"/>
      <c r="IGL61" s="201"/>
      <c r="IGM61" s="201"/>
      <c r="IGN61" s="201"/>
      <c r="IGO61" s="201"/>
      <c r="IGP61" s="201"/>
      <c r="IGQ61" s="201"/>
      <c r="IGR61" s="201"/>
      <c r="IGS61" s="201"/>
      <c r="IGT61" s="201"/>
      <c r="IGU61" s="201"/>
      <c r="IGV61" s="201"/>
      <c r="IGW61" s="201"/>
      <c r="IGX61" s="201"/>
      <c r="IGY61" s="201"/>
      <c r="IGZ61" s="201"/>
      <c r="IHA61" s="201"/>
      <c r="IHB61" s="201"/>
      <c r="IHC61" s="201"/>
      <c r="IHD61" s="201"/>
      <c r="IHE61" s="201"/>
      <c r="IHF61" s="201"/>
      <c r="IHG61" s="201"/>
      <c r="IHH61" s="201"/>
      <c r="IHI61" s="201"/>
      <c r="IHJ61" s="201"/>
      <c r="IHK61" s="201"/>
      <c r="IHL61" s="201"/>
      <c r="IHM61" s="201"/>
      <c r="IHN61" s="201"/>
      <c r="IHO61" s="201"/>
      <c r="IHP61" s="201"/>
      <c r="IHQ61" s="201"/>
      <c r="IHR61" s="201"/>
      <c r="IHS61" s="201"/>
      <c r="IHT61" s="201"/>
      <c r="IHU61" s="201"/>
      <c r="IHV61" s="201"/>
      <c r="IHW61" s="201"/>
      <c r="IHX61" s="201"/>
      <c r="IHY61" s="201"/>
      <c r="IHZ61" s="201"/>
      <c r="IIA61" s="201"/>
      <c r="IIB61" s="201"/>
      <c r="IIC61" s="201"/>
      <c r="IID61" s="201"/>
      <c r="IIE61" s="201"/>
      <c r="IIF61" s="201"/>
      <c r="IIG61" s="201"/>
      <c r="IIH61" s="201"/>
      <c r="III61" s="201"/>
      <c r="IIJ61" s="201"/>
      <c r="IIK61" s="201"/>
      <c r="IIL61" s="201"/>
      <c r="IIM61" s="201"/>
      <c r="IIN61" s="201"/>
      <c r="IIO61" s="201"/>
      <c r="IIP61" s="201"/>
      <c r="IIQ61" s="201"/>
      <c r="IIR61" s="201"/>
      <c r="IIS61" s="201"/>
      <c r="IIT61" s="201"/>
      <c r="IIU61" s="201"/>
      <c r="IIV61" s="201"/>
      <c r="IIW61" s="201"/>
      <c r="IIX61" s="201"/>
      <c r="IIY61" s="201"/>
      <c r="IIZ61" s="201"/>
      <c r="IJA61" s="201"/>
      <c r="IJB61" s="201"/>
      <c r="IJC61" s="201"/>
      <c r="IJD61" s="201"/>
      <c r="IJE61" s="201"/>
      <c r="IJF61" s="201"/>
      <c r="IJG61" s="201"/>
      <c r="IJH61" s="201"/>
      <c r="IJI61" s="201"/>
      <c r="IJJ61" s="201"/>
      <c r="IJK61" s="201"/>
      <c r="IJL61" s="201"/>
      <c r="IJM61" s="201"/>
      <c r="IJN61" s="201"/>
      <c r="IJO61" s="201"/>
      <c r="IJP61" s="201"/>
      <c r="IJQ61" s="201"/>
      <c r="IJR61" s="201"/>
      <c r="IJS61" s="201"/>
      <c r="IJT61" s="201"/>
      <c r="IJU61" s="201"/>
      <c r="IJV61" s="201"/>
      <c r="IJW61" s="201"/>
      <c r="IJX61" s="201"/>
      <c r="IJY61" s="201"/>
      <c r="IJZ61" s="201"/>
      <c r="IKA61" s="201"/>
      <c r="IKB61" s="201"/>
      <c r="IKC61" s="201"/>
      <c r="IKD61" s="201"/>
      <c r="IKE61" s="201"/>
      <c r="IKF61" s="201"/>
      <c r="IKG61" s="201"/>
      <c r="IKH61" s="201"/>
      <c r="IKI61" s="201"/>
      <c r="IKJ61" s="201"/>
      <c r="IKK61" s="201"/>
      <c r="IKL61" s="201"/>
      <c r="IKM61" s="201"/>
      <c r="IKN61" s="201"/>
      <c r="IKO61" s="201"/>
      <c r="IKP61" s="201"/>
      <c r="IKQ61" s="201"/>
      <c r="IKR61" s="201"/>
      <c r="IKS61" s="201"/>
      <c r="IKT61" s="201"/>
      <c r="IKU61" s="201"/>
      <c r="IKV61" s="201"/>
      <c r="IKW61" s="201"/>
      <c r="IKX61" s="201"/>
      <c r="IKY61" s="201"/>
      <c r="IKZ61" s="201"/>
      <c r="ILA61" s="201"/>
      <c r="ILB61" s="201"/>
      <c r="ILC61" s="201"/>
      <c r="ILD61" s="201"/>
      <c r="ILE61" s="201"/>
      <c r="ILF61" s="201"/>
      <c r="ILG61" s="201"/>
      <c r="ILH61" s="201"/>
      <c r="ILI61" s="201"/>
      <c r="ILJ61" s="201"/>
      <c r="ILK61" s="201"/>
      <c r="ILL61" s="201"/>
      <c r="ILM61" s="201"/>
      <c r="ILN61" s="201"/>
      <c r="ILO61" s="201"/>
      <c r="ILP61" s="201"/>
      <c r="ILQ61" s="201"/>
      <c r="ILR61" s="201"/>
      <c r="ILS61" s="201"/>
      <c r="ILT61" s="201"/>
      <c r="ILU61" s="201"/>
      <c r="ILV61" s="201"/>
      <c r="ILW61" s="201"/>
      <c r="ILX61" s="201"/>
      <c r="ILY61" s="201"/>
      <c r="ILZ61" s="201"/>
      <c r="IMA61" s="201"/>
      <c r="IMB61" s="201"/>
      <c r="IMC61" s="201"/>
      <c r="IMD61" s="201"/>
      <c r="IME61" s="201"/>
      <c r="IMF61" s="201"/>
      <c r="IMG61" s="201"/>
      <c r="IMH61" s="201"/>
      <c r="IMI61" s="201"/>
      <c r="IMJ61" s="201"/>
      <c r="IMK61" s="201"/>
      <c r="IML61" s="201"/>
      <c r="IMM61" s="201"/>
      <c r="IMN61" s="201"/>
      <c r="IMO61" s="201"/>
      <c r="IMP61" s="201"/>
      <c r="IMQ61" s="201"/>
      <c r="IMR61" s="201"/>
      <c r="IMS61" s="201"/>
      <c r="IMT61" s="201"/>
      <c r="IMU61" s="201"/>
      <c r="IMV61" s="201"/>
      <c r="IMW61" s="201"/>
      <c r="IMX61" s="201"/>
      <c r="IMY61" s="201"/>
      <c r="IMZ61" s="201"/>
      <c r="INA61" s="201"/>
      <c r="INB61" s="201"/>
      <c r="INC61" s="201"/>
      <c r="IND61" s="201"/>
      <c r="INE61" s="201"/>
      <c r="INF61" s="201"/>
      <c r="ING61" s="201"/>
      <c r="INH61" s="201"/>
      <c r="INI61" s="201"/>
      <c r="INJ61" s="201"/>
      <c r="INK61" s="201"/>
      <c r="INL61" s="201"/>
      <c r="INM61" s="201"/>
      <c r="INN61" s="201"/>
      <c r="INO61" s="201"/>
      <c r="INP61" s="201"/>
      <c r="INQ61" s="201"/>
      <c r="INR61" s="201"/>
      <c r="INS61" s="201"/>
      <c r="INT61" s="201"/>
      <c r="INU61" s="201"/>
      <c r="INV61" s="201"/>
      <c r="INW61" s="201"/>
      <c r="INX61" s="201"/>
      <c r="INY61" s="201"/>
      <c r="INZ61" s="201"/>
      <c r="IOA61" s="201"/>
      <c r="IOB61" s="201"/>
      <c r="IOC61" s="201"/>
      <c r="IOD61" s="201"/>
      <c r="IOE61" s="201"/>
      <c r="IOF61" s="201"/>
      <c r="IOG61" s="201"/>
      <c r="IOH61" s="201"/>
      <c r="IOI61" s="201"/>
      <c r="IOJ61" s="201"/>
      <c r="IOK61" s="201"/>
      <c r="IOL61" s="201"/>
      <c r="IOM61" s="201"/>
      <c r="ION61" s="201"/>
      <c r="IOO61" s="201"/>
      <c r="IOP61" s="201"/>
      <c r="IOQ61" s="201"/>
      <c r="IOR61" s="201"/>
      <c r="IOS61" s="201"/>
      <c r="IOT61" s="201"/>
      <c r="IOU61" s="201"/>
      <c r="IOV61" s="201"/>
      <c r="IOW61" s="201"/>
      <c r="IOX61" s="201"/>
      <c r="IOY61" s="201"/>
      <c r="IOZ61" s="201"/>
      <c r="IPA61" s="201"/>
      <c r="IPB61" s="201"/>
      <c r="IPC61" s="201"/>
      <c r="IPD61" s="201"/>
      <c r="IPE61" s="201"/>
      <c r="IPF61" s="201"/>
      <c r="IPG61" s="201"/>
      <c r="IPH61" s="201"/>
      <c r="IPI61" s="201"/>
      <c r="IPJ61" s="201"/>
      <c r="IPK61" s="201"/>
      <c r="IPL61" s="201"/>
      <c r="IPM61" s="201"/>
      <c r="IPN61" s="201"/>
      <c r="IPO61" s="201"/>
      <c r="IPP61" s="201"/>
      <c r="IPQ61" s="201"/>
      <c r="IPR61" s="201"/>
      <c r="IPS61" s="201"/>
      <c r="IPT61" s="201"/>
      <c r="IPU61" s="201"/>
      <c r="IPV61" s="201"/>
      <c r="IPW61" s="201"/>
      <c r="IPX61" s="201"/>
      <c r="IPY61" s="201"/>
      <c r="IPZ61" s="201"/>
      <c r="IQA61" s="201"/>
      <c r="IQB61" s="201"/>
      <c r="IQC61" s="201"/>
      <c r="IQD61" s="201"/>
      <c r="IQE61" s="201"/>
      <c r="IQF61" s="201"/>
      <c r="IQG61" s="201"/>
      <c r="IQH61" s="201"/>
      <c r="IQI61" s="201"/>
      <c r="IQJ61" s="201"/>
      <c r="IQK61" s="201"/>
      <c r="IQL61" s="201"/>
      <c r="IQM61" s="201"/>
      <c r="IQN61" s="201"/>
      <c r="IQO61" s="201"/>
      <c r="IQP61" s="201"/>
      <c r="IQQ61" s="201"/>
      <c r="IQR61" s="201"/>
      <c r="IQS61" s="201"/>
      <c r="IQT61" s="201"/>
      <c r="IQU61" s="201"/>
      <c r="IQV61" s="201"/>
      <c r="IQW61" s="201"/>
      <c r="IQX61" s="201"/>
      <c r="IQY61" s="201"/>
      <c r="IQZ61" s="201"/>
      <c r="IRA61" s="201"/>
      <c r="IRB61" s="201"/>
      <c r="IRC61" s="201"/>
      <c r="IRD61" s="201"/>
      <c r="IRE61" s="201"/>
      <c r="IRF61" s="201"/>
      <c r="IRG61" s="201"/>
      <c r="IRH61" s="201"/>
      <c r="IRI61" s="201"/>
      <c r="IRJ61" s="201"/>
      <c r="IRK61" s="201"/>
      <c r="IRL61" s="201"/>
      <c r="IRM61" s="201"/>
      <c r="IRN61" s="201"/>
      <c r="IRO61" s="201"/>
      <c r="IRP61" s="201"/>
      <c r="IRQ61" s="201"/>
      <c r="IRR61" s="201"/>
      <c r="IRS61" s="201"/>
      <c r="IRT61" s="201"/>
      <c r="IRU61" s="201"/>
      <c r="IRV61" s="201"/>
      <c r="IRW61" s="201"/>
      <c r="IRX61" s="201"/>
      <c r="IRY61" s="201"/>
      <c r="IRZ61" s="201"/>
      <c r="ISA61" s="201"/>
      <c r="ISB61" s="201"/>
      <c r="ISC61" s="201"/>
      <c r="ISD61" s="201"/>
      <c r="ISE61" s="201"/>
      <c r="ISF61" s="201"/>
      <c r="ISG61" s="201"/>
      <c r="ISH61" s="201"/>
      <c r="ISI61" s="201"/>
      <c r="ISJ61" s="201"/>
      <c r="ISK61" s="201"/>
      <c r="ISL61" s="201"/>
      <c r="ISM61" s="201"/>
      <c r="ISN61" s="201"/>
      <c r="ISO61" s="201"/>
      <c r="ISP61" s="201"/>
      <c r="ISQ61" s="201"/>
      <c r="ISR61" s="201"/>
      <c r="ISS61" s="201"/>
      <c r="IST61" s="201"/>
      <c r="ISU61" s="201"/>
      <c r="ISV61" s="201"/>
      <c r="ISW61" s="201"/>
      <c r="ISX61" s="201"/>
      <c r="ISY61" s="201"/>
      <c r="ISZ61" s="201"/>
      <c r="ITA61" s="201"/>
      <c r="ITB61" s="201"/>
      <c r="ITC61" s="201"/>
      <c r="ITD61" s="201"/>
      <c r="ITE61" s="201"/>
      <c r="ITF61" s="201"/>
      <c r="ITG61" s="201"/>
      <c r="ITH61" s="201"/>
      <c r="ITI61" s="201"/>
      <c r="ITJ61" s="201"/>
      <c r="ITK61" s="201"/>
      <c r="ITL61" s="201"/>
      <c r="ITM61" s="201"/>
      <c r="ITN61" s="201"/>
      <c r="ITO61" s="201"/>
      <c r="ITP61" s="201"/>
      <c r="ITQ61" s="201"/>
      <c r="ITR61" s="201"/>
      <c r="ITS61" s="201"/>
      <c r="ITT61" s="201"/>
      <c r="ITU61" s="201"/>
      <c r="ITV61" s="201"/>
      <c r="ITW61" s="201"/>
      <c r="ITX61" s="201"/>
      <c r="ITY61" s="201"/>
      <c r="ITZ61" s="201"/>
      <c r="IUA61" s="201"/>
      <c r="IUB61" s="201"/>
      <c r="IUC61" s="201"/>
      <c r="IUD61" s="201"/>
      <c r="IUE61" s="201"/>
      <c r="IUF61" s="201"/>
      <c r="IUG61" s="201"/>
      <c r="IUH61" s="201"/>
      <c r="IUI61" s="201"/>
      <c r="IUJ61" s="201"/>
      <c r="IUK61" s="201"/>
      <c r="IUL61" s="201"/>
      <c r="IUM61" s="201"/>
      <c r="IUN61" s="201"/>
      <c r="IUO61" s="201"/>
      <c r="IUP61" s="201"/>
      <c r="IUQ61" s="201"/>
      <c r="IUR61" s="201"/>
      <c r="IUS61" s="201"/>
      <c r="IUT61" s="201"/>
      <c r="IUU61" s="201"/>
      <c r="IUV61" s="201"/>
      <c r="IUW61" s="201"/>
      <c r="IUX61" s="201"/>
      <c r="IUY61" s="201"/>
      <c r="IUZ61" s="201"/>
      <c r="IVA61" s="201"/>
      <c r="IVB61" s="201"/>
      <c r="IVC61" s="201"/>
      <c r="IVD61" s="201"/>
      <c r="IVE61" s="201"/>
      <c r="IVF61" s="201"/>
      <c r="IVG61" s="201"/>
      <c r="IVH61" s="201"/>
      <c r="IVI61" s="201"/>
      <c r="IVJ61" s="201"/>
      <c r="IVK61" s="201"/>
      <c r="IVL61" s="201"/>
      <c r="IVM61" s="201"/>
      <c r="IVN61" s="201"/>
      <c r="IVO61" s="201"/>
      <c r="IVP61" s="201"/>
      <c r="IVQ61" s="201"/>
      <c r="IVR61" s="201"/>
      <c r="IVS61" s="201"/>
      <c r="IVT61" s="201"/>
      <c r="IVU61" s="201"/>
      <c r="IVV61" s="201"/>
      <c r="IVW61" s="201"/>
      <c r="IVX61" s="201"/>
      <c r="IVY61" s="201"/>
      <c r="IVZ61" s="201"/>
      <c r="IWA61" s="201"/>
      <c r="IWB61" s="201"/>
      <c r="IWC61" s="201"/>
      <c r="IWD61" s="201"/>
      <c r="IWE61" s="201"/>
      <c r="IWF61" s="201"/>
      <c r="IWG61" s="201"/>
      <c r="IWH61" s="201"/>
      <c r="IWI61" s="201"/>
      <c r="IWJ61" s="201"/>
      <c r="IWK61" s="201"/>
      <c r="IWL61" s="201"/>
      <c r="IWM61" s="201"/>
      <c r="IWN61" s="201"/>
      <c r="IWO61" s="201"/>
      <c r="IWP61" s="201"/>
      <c r="IWQ61" s="201"/>
      <c r="IWR61" s="201"/>
      <c r="IWS61" s="201"/>
      <c r="IWT61" s="201"/>
      <c r="IWU61" s="201"/>
      <c r="IWV61" s="201"/>
      <c r="IWW61" s="201"/>
      <c r="IWX61" s="201"/>
      <c r="IWY61" s="201"/>
      <c r="IWZ61" s="201"/>
      <c r="IXA61" s="201"/>
      <c r="IXB61" s="201"/>
      <c r="IXC61" s="201"/>
      <c r="IXD61" s="201"/>
      <c r="IXE61" s="201"/>
      <c r="IXF61" s="201"/>
      <c r="IXG61" s="201"/>
      <c r="IXH61" s="201"/>
      <c r="IXI61" s="201"/>
      <c r="IXJ61" s="201"/>
      <c r="IXK61" s="201"/>
      <c r="IXL61" s="201"/>
      <c r="IXM61" s="201"/>
      <c r="IXN61" s="201"/>
      <c r="IXO61" s="201"/>
      <c r="IXP61" s="201"/>
      <c r="IXQ61" s="201"/>
      <c r="IXR61" s="201"/>
      <c r="IXS61" s="201"/>
      <c r="IXT61" s="201"/>
      <c r="IXU61" s="201"/>
      <c r="IXV61" s="201"/>
      <c r="IXW61" s="201"/>
      <c r="IXX61" s="201"/>
      <c r="IXY61" s="201"/>
      <c r="IXZ61" s="201"/>
      <c r="IYA61" s="201"/>
      <c r="IYB61" s="201"/>
      <c r="IYC61" s="201"/>
      <c r="IYD61" s="201"/>
      <c r="IYE61" s="201"/>
      <c r="IYF61" s="201"/>
      <c r="IYG61" s="201"/>
      <c r="IYH61" s="201"/>
      <c r="IYI61" s="201"/>
      <c r="IYJ61" s="201"/>
      <c r="IYK61" s="201"/>
      <c r="IYL61" s="201"/>
      <c r="IYM61" s="201"/>
      <c r="IYN61" s="201"/>
      <c r="IYO61" s="201"/>
      <c r="IYP61" s="201"/>
      <c r="IYQ61" s="201"/>
      <c r="IYR61" s="201"/>
      <c r="IYS61" s="201"/>
      <c r="IYT61" s="201"/>
      <c r="IYU61" s="201"/>
      <c r="IYV61" s="201"/>
      <c r="IYW61" s="201"/>
      <c r="IYX61" s="201"/>
      <c r="IYY61" s="201"/>
      <c r="IYZ61" s="201"/>
      <c r="IZA61" s="201"/>
      <c r="IZB61" s="201"/>
      <c r="IZC61" s="201"/>
      <c r="IZD61" s="201"/>
      <c r="IZE61" s="201"/>
      <c r="IZF61" s="201"/>
      <c r="IZG61" s="201"/>
      <c r="IZH61" s="201"/>
      <c r="IZI61" s="201"/>
      <c r="IZJ61" s="201"/>
      <c r="IZK61" s="201"/>
      <c r="IZL61" s="201"/>
      <c r="IZM61" s="201"/>
      <c r="IZN61" s="201"/>
      <c r="IZO61" s="201"/>
      <c r="IZP61" s="201"/>
      <c r="IZQ61" s="201"/>
      <c r="IZR61" s="201"/>
      <c r="IZS61" s="201"/>
      <c r="IZT61" s="201"/>
      <c r="IZU61" s="201"/>
      <c r="IZV61" s="201"/>
      <c r="IZW61" s="201"/>
      <c r="IZX61" s="201"/>
      <c r="IZY61" s="201"/>
      <c r="IZZ61" s="201"/>
      <c r="JAA61" s="201"/>
      <c r="JAB61" s="201"/>
      <c r="JAC61" s="201"/>
      <c r="JAD61" s="201"/>
      <c r="JAE61" s="201"/>
      <c r="JAF61" s="201"/>
      <c r="JAG61" s="201"/>
      <c r="JAH61" s="201"/>
      <c r="JAI61" s="201"/>
      <c r="JAJ61" s="201"/>
      <c r="JAK61" s="201"/>
      <c r="JAL61" s="201"/>
      <c r="JAM61" s="201"/>
      <c r="JAN61" s="201"/>
      <c r="JAO61" s="201"/>
      <c r="JAP61" s="201"/>
      <c r="JAQ61" s="201"/>
      <c r="JAR61" s="201"/>
      <c r="JAS61" s="201"/>
      <c r="JAT61" s="201"/>
      <c r="JAU61" s="201"/>
      <c r="JAV61" s="201"/>
      <c r="JAW61" s="201"/>
      <c r="JAX61" s="201"/>
      <c r="JAY61" s="201"/>
      <c r="JAZ61" s="201"/>
      <c r="JBA61" s="201"/>
      <c r="JBB61" s="201"/>
      <c r="JBC61" s="201"/>
      <c r="JBD61" s="201"/>
      <c r="JBE61" s="201"/>
      <c r="JBF61" s="201"/>
      <c r="JBG61" s="201"/>
      <c r="JBH61" s="201"/>
      <c r="JBI61" s="201"/>
      <c r="JBJ61" s="201"/>
      <c r="JBK61" s="201"/>
      <c r="JBL61" s="201"/>
      <c r="JBM61" s="201"/>
      <c r="JBN61" s="201"/>
      <c r="JBO61" s="201"/>
      <c r="JBP61" s="201"/>
      <c r="JBQ61" s="201"/>
      <c r="JBR61" s="201"/>
      <c r="JBS61" s="201"/>
      <c r="JBT61" s="201"/>
      <c r="JBU61" s="201"/>
      <c r="JBV61" s="201"/>
      <c r="JBW61" s="201"/>
      <c r="JBX61" s="201"/>
      <c r="JBY61" s="201"/>
      <c r="JBZ61" s="201"/>
      <c r="JCA61" s="201"/>
      <c r="JCB61" s="201"/>
      <c r="JCC61" s="201"/>
      <c r="JCD61" s="201"/>
      <c r="JCE61" s="201"/>
      <c r="JCF61" s="201"/>
      <c r="JCG61" s="201"/>
      <c r="JCH61" s="201"/>
      <c r="JCI61" s="201"/>
      <c r="JCJ61" s="201"/>
      <c r="JCK61" s="201"/>
      <c r="JCL61" s="201"/>
      <c r="JCM61" s="201"/>
      <c r="JCN61" s="201"/>
      <c r="JCO61" s="201"/>
      <c r="JCP61" s="201"/>
      <c r="JCQ61" s="201"/>
      <c r="JCR61" s="201"/>
      <c r="JCS61" s="201"/>
      <c r="JCT61" s="201"/>
      <c r="JCU61" s="201"/>
      <c r="JCV61" s="201"/>
      <c r="JCW61" s="201"/>
      <c r="JCX61" s="201"/>
      <c r="JCY61" s="201"/>
      <c r="JCZ61" s="201"/>
      <c r="JDA61" s="201"/>
      <c r="JDB61" s="201"/>
      <c r="JDC61" s="201"/>
      <c r="JDD61" s="201"/>
      <c r="JDE61" s="201"/>
      <c r="JDF61" s="201"/>
      <c r="JDG61" s="201"/>
      <c r="JDH61" s="201"/>
      <c r="JDI61" s="201"/>
      <c r="JDJ61" s="201"/>
      <c r="JDK61" s="201"/>
      <c r="JDL61" s="201"/>
      <c r="JDM61" s="201"/>
      <c r="JDN61" s="201"/>
      <c r="JDO61" s="201"/>
      <c r="JDP61" s="201"/>
      <c r="JDQ61" s="201"/>
      <c r="JDR61" s="201"/>
      <c r="JDS61" s="201"/>
      <c r="JDT61" s="201"/>
      <c r="JDU61" s="201"/>
      <c r="JDV61" s="201"/>
      <c r="JDW61" s="201"/>
      <c r="JDX61" s="201"/>
      <c r="JDY61" s="201"/>
      <c r="JDZ61" s="201"/>
      <c r="JEA61" s="201"/>
      <c r="JEB61" s="201"/>
      <c r="JEC61" s="201"/>
      <c r="JED61" s="201"/>
      <c r="JEE61" s="201"/>
      <c r="JEF61" s="201"/>
      <c r="JEG61" s="201"/>
      <c r="JEH61" s="201"/>
      <c r="JEI61" s="201"/>
      <c r="JEJ61" s="201"/>
      <c r="JEK61" s="201"/>
      <c r="JEL61" s="201"/>
      <c r="JEM61" s="201"/>
      <c r="JEN61" s="201"/>
      <c r="JEO61" s="201"/>
      <c r="JEP61" s="201"/>
      <c r="JEQ61" s="201"/>
      <c r="JER61" s="201"/>
      <c r="JES61" s="201"/>
      <c r="JET61" s="201"/>
      <c r="JEU61" s="201"/>
      <c r="JEV61" s="201"/>
      <c r="JEW61" s="201"/>
      <c r="JEX61" s="201"/>
      <c r="JEY61" s="201"/>
      <c r="JEZ61" s="201"/>
      <c r="JFA61" s="201"/>
      <c r="JFB61" s="201"/>
      <c r="JFC61" s="201"/>
      <c r="JFD61" s="201"/>
      <c r="JFE61" s="201"/>
      <c r="JFF61" s="201"/>
      <c r="JFG61" s="201"/>
      <c r="JFH61" s="201"/>
      <c r="JFI61" s="201"/>
      <c r="JFJ61" s="201"/>
      <c r="JFK61" s="201"/>
      <c r="JFL61" s="201"/>
      <c r="JFM61" s="201"/>
      <c r="JFN61" s="201"/>
      <c r="JFO61" s="201"/>
      <c r="JFP61" s="201"/>
      <c r="JFQ61" s="201"/>
      <c r="JFR61" s="201"/>
      <c r="JFS61" s="201"/>
      <c r="JFT61" s="201"/>
      <c r="JFU61" s="201"/>
      <c r="JFV61" s="201"/>
      <c r="JFW61" s="201"/>
      <c r="JFX61" s="201"/>
      <c r="JFY61" s="201"/>
      <c r="JFZ61" s="201"/>
      <c r="JGA61" s="201"/>
      <c r="JGB61" s="201"/>
      <c r="JGC61" s="201"/>
      <c r="JGD61" s="201"/>
      <c r="JGE61" s="201"/>
      <c r="JGF61" s="201"/>
      <c r="JGG61" s="201"/>
      <c r="JGH61" s="201"/>
      <c r="JGI61" s="201"/>
      <c r="JGJ61" s="201"/>
      <c r="JGK61" s="201"/>
      <c r="JGL61" s="201"/>
      <c r="JGM61" s="201"/>
      <c r="JGN61" s="201"/>
      <c r="JGO61" s="201"/>
      <c r="JGP61" s="201"/>
      <c r="JGQ61" s="201"/>
      <c r="JGR61" s="201"/>
      <c r="JGS61" s="201"/>
      <c r="JGT61" s="201"/>
      <c r="JGU61" s="201"/>
      <c r="JGV61" s="201"/>
      <c r="JGW61" s="201"/>
      <c r="JGX61" s="201"/>
      <c r="JGY61" s="201"/>
      <c r="JGZ61" s="201"/>
      <c r="JHA61" s="201"/>
      <c r="JHB61" s="201"/>
      <c r="JHC61" s="201"/>
      <c r="JHD61" s="201"/>
      <c r="JHE61" s="201"/>
      <c r="JHF61" s="201"/>
      <c r="JHG61" s="201"/>
      <c r="JHH61" s="201"/>
      <c r="JHI61" s="201"/>
      <c r="JHJ61" s="201"/>
      <c r="JHK61" s="201"/>
      <c r="JHL61" s="201"/>
      <c r="JHM61" s="201"/>
      <c r="JHN61" s="201"/>
      <c r="JHO61" s="201"/>
      <c r="JHP61" s="201"/>
      <c r="JHQ61" s="201"/>
      <c r="JHR61" s="201"/>
      <c r="JHS61" s="201"/>
      <c r="JHT61" s="201"/>
      <c r="JHU61" s="201"/>
      <c r="JHV61" s="201"/>
      <c r="JHW61" s="201"/>
      <c r="JHX61" s="201"/>
      <c r="JHY61" s="201"/>
      <c r="JHZ61" s="201"/>
      <c r="JIA61" s="201"/>
      <c r="JIB61" s="201"/>
      <c r="JIC61" s="201"/>
      <c r="JID61" s="201"/>
      <c r="JIE61" s="201"/>
      <c r="JIF61" s="201"/>
      <c r="JIG61" s="201"/>
      <c r="JIH61" s="201"/>
      <c r="JII61" s="201"/>
      <c r="JIJ61" s="201"/>
      <c r="JIK61" s="201"/>
      <c r="JIL61" s="201"/>
      <c r="JIM61" s="201"/>
      <c r="JIN61" s="201"/>
      <c r="JIO61" s="201"/>
      <c r="JIP61" s="201"/>
      <c r="JIQ61" s="201"/>
      <c r="JIR61" s="201"/>
      <c r="JIS61" s="201"/>
      <c r="JIT61" s="201"/>
      <c r="JIU61" s="201"/>
      <c r="JIV61" s="201"/>
      <c r="JIW61" s="201"/>
      <c r="JIX61" s="201"/>
      <c r="JIY61" s="201"/>
      <c r="JIZ61" s="201"/>
      <c r="JJA61" s="201"/>
      <c r="JJB61" s="201"/>
      <c r="JJC61" s="201"/>
      <c r="JJD61" s="201"/>
      <c r="JJE61" s="201"/>
      <c r="JJF61" s="201"/>
      <c r="JJG61" s="201"/>
      <c r="JJH61" s="201"/>
      <c r="JJI61" s="201"/>
      <c r="JJJ61" s="201"/>
      <c r="JJK61" s="201"/>
      <c r="JJL61" s="201"/>
      <c r="JJM61" s="201"/>
      <c r="JJN61" s="201"/>
      <c r="JJO61" s="201"/>
      <c r="JJP61" s="201"/>
      <c r="JJQ61" s="201"/>
      <c r="JJR61" s="201"/>
      <c r="JJS61" s="201"/>
      <c r="JJT61" s="201"/>
      <c r="JJU61" s="201"/>
      <c r="JJV61" s="201"/>
      <c r="JJW61" s="201"/>
      <c r="JJX61" s="201"/>
      <c r="JJY61" s="201"/>
      <c r="JJZ61" s="201"/>
      <c r="JKA61" s="201"/>
      <c r="JKB61" s="201"/>
      <c r="JKC61" s="201"/>
      <c r="JKD61" s="201"/>
      <c r="JKE61" s="201"/>
      <c r="JKF61" s="201"/>
      <c r="JKG61" s="201"/>
      <c r="JKH61" s="201"/>
      <c r="JKI61" s="201"/>
      <c r="JKJ61" s="201"/>
      <c r="JKK61" s="201"/>
      <c r="JKL61" s="201"/>
      <c r="JKM61" s="201"/>
      <c r="JKN61" s="201"/>
      <c r="JKO61" s="201"/>
      <c r="JKP61" s="201"/>
      <c r="JKQ61" s="201"/>
      <c r="JKR61" s="201"/>
      <c r="JKS61" s="201"/>
      <c r="JKT61" s="201"/>
      <c r="JKU61" s="201"/>
      <c r="JKV61" s="201"/>
      <c r="JKW61" s="201"/>
      <c r="JKX61" s="201"/>
      <c r="JKY61" s="201"/>
      <c r="JKZ61" s="201"/>
      <c r="JLA61" s="201"/>
      <c r="JLB61" s="201"/>
      <c r="JLC61" s="201"/>
      <c r="JLD61" s="201"/>
      <c r="JLE61" s="201"/>
      <c r="JLF61" s="201"/>
      <c r="JLG61" s="201"/>
      <c r="JLH61" s="201"/>
      <c r="JLI61" s="201"/>
      <c r="JLJ61" s="201"/>
      <c r="JLK61" s="201"/>
      <c r="JLL61" s="201"/>
      <c r="JLM61" s="201"/>
      <c r="JLN61" s="201"/>
      <c r="JLO61" s="201"/>
      <c r="JLP61" s="201"/>
      <c r="JLQ61" s="201"/>
      <c r="JLR61" s="201"/>
      <c r="JLS61" s="201"/>
      <c r="JLT61" s="201"/>
      <c r="JLU61" s="201"/>
      <c r="JLV61" s="201"/>
      <c r="JLW61" s="201"/>
      <c r="JLX61" s="201"/>
      <c r="JLY61" s="201"/>
      <c r="JLZ61" s="201"/>
      <c r="JMA61" s="201"/>
      <c r="JMB61" s="201"/>
      <c r="JMC61" s="201"/>
      <c r="JMD61" s="201"/>
      <c r="JME61" s="201"/>
      <c r="JMF61" s="201"/>
      <c r="JMG61" s="201"/>
      <c r="JMH61" s="201"/>
      <c r="JMI61" s="201"/>
      <c r="JMJ61" s="201"/>
      <c r="JMK61" s="201"/>
      <c r="JML61" s="201"/>
      <c r="JMM61" s="201"/>
      <c r="JMN61" s="201"/>
      <c r="JMO61" s="201"/>
      <c r="JMP61" s="201"/>
      <c r="JMQ61" s="201"/>
      <c r="JMR61" s="201"/>
      <c r="JMS61" s="201"/>
      <c r="JMT61" s="201"/>
      <c r="JMU61" s="201"/>
      <c r="JMV61" s="201"/>
      <c r="JMW61" s="201"/>
      <c r="JMX61" s="201"/>
      <c r="JMY61" s="201"/>
      <c r="JMZ61" s="201"/>
      <c r="JNA61" s="201"/>
      <c r="JNB61" s="201"/>
      <c r="JNC61" s="201"/>
      <c r="JND61" s="201"/>
      <c r="JNE61" s="201"/>
      <c r="JNF61" s="201"/>
      <c r="JNG61" s="201"/>
      <c r="JNH61" s="201"/>
      <c r="JNI61" s="201"/>
      <c r="JNJ61" s="201"/>
      <c r="JNK61" s="201"/>
      <c r="JNL61" s="201"/>
      <c r="JNM61" s="201"/>
      <c r="JNN61" s="201"/>
      <c r="JNO61" s="201"/>
      <c r="JNP61" s="201"/>
      <c r="JNQ61" s="201"/>
      <c r="JNR61" s="201"/>
      <c r="JNS61" s="201"/>
      <c r="JNT61" s="201"/>
      <c r="JNU61" s="201"/>
      <c r="JNV61" s="201"/>
      <c r="JNW61" s="201"/>
      <c r="JNX61" s="201"/>
      <c r="JNY61" s="201"/>
      <c r="JNZ61" s="201"/>
      <c r="JOA61" s="201"/>
      <c r="JOB61" s="201"/>
      <c r="JOC61" s="201"/>
      <c r="JOD61" s="201"/>
      <c r="JOE61" s="201"/>
      <c r="JOF61" s="201"/>
      <c r="JOG61" s="201"/>
      <c r="JOH61" s="201"/>
      <c r="JOI61" s="201"/>
      <c r="JOJ61" s="201"/>
      <c r="JOK61" s="201"/>
      <c r="JOL61" s="201"/>
      <c r="JOM61" s="201"/>
      <c r="JON61" s="201"/>
      <c r="JOO61" s="201"/>
      <c r="JOP61" s="201"/>
      <c r="JOQ61" s="201"/>
      <c r="JOR61" s="201"/>
      <c r="JOS61" s="201"/>
      <c r="JOT61" s="201"/>
      <c r="JOU61" s="201"/>
      <c r="JOV61" s="201"/>
      <c r="JOW61" s="201"/>
      <c r="JOX61" s="201"/>
      <c r="JOY61" s="201"/>
      <c r="JOZ61" s="201"/>
      <c r="JPA61" s="201"/>
      <c r="JPB61" s="201"/>
      <c r="JPC61" s="201"/>
      <c r="JPD61" s="201"/>
      <c r="JPE61" s="201"/>
      <c r="JPF61" s="201"/>
      <c r="JPG61" s="201"/>
      <c r="JPH61" s="201"/>
      <c r="JPI61" s="201"/>
      <c r="JPJ61" s="201"/>
      <c r="JPK61" s="201"/>
      <c r="JPL61" s="201"/>
      <c r="JPM61" s="201"/>
      <c r="JPN61" s="201"/>
      <c r="JPO61" s="201"/>
      <c r="JPP61" s="201"/>
      <c r="JPQ61" s="201"/>
      <c r="JPR61" s="201"/>
      <c r="JPS61" s="201"/>
      <c r="JPT61" s="201"/>
      <c r="JPU61" s="201"/>
      <c r="JPV61" s="201"/>
      <c r="JPW61" s="201"/>
      <c r="JPX61" s="201"/>
      <c r="JPY61" s="201"/>
      <c r="JPZ61" s="201"/>
      <c r="JQA61" s="201"/>
      <c r="JQB61" s="201"/>
      <c r="JQC61" s="201"/>
      <c r="JQD61" s="201"/>
      <c r="JQE61" s="201"/>
      <c r="JQF61" s="201"/>
      <c r="JQG61" s="201"/>
      <c r="JQH61" s="201"/>
      <c r="JQI61" s="201"/>
      <c r="JQJ61" s="201"/>
      <c r="JQK61" s="201"/>
      <c r="JQL61" s="201"/>
      <c r="JQM61" s="201"/>
      <c r="JQN61" s="201"/>
      <c r="JQO61" s="201"/>
      <c r="JQP61" s="201"/>
      <c r="JQQ61" s="201"/>
      <c r="JQR61" s="201"/>
      <c r="JQS61" s="201"/>
      <c r="JQT61" s="201"/>
      <c r="JQU61" s="201"/>
      <c r="JQV61" s="201"/>
      <c r="JQW61" s="201"/>
      <c r="JQX61" s="201"/>
      <c r="JQY61" s="201"/>
      <c r="JQZ61" s="201"/>
      <c r="JRA61" s="201"/>
      <c r="JRB61" s="201"/>
      <c r="JRC61" s="201"/>
      <c r="JRD61" s="201"/>
      <c r="JRE61" s="201"/>
      <c r="JRF61" s="201"/>
      <c r="JRG61" s="201"/>
      <c r="JRH61" s="201"/>
      <c r="JRI61" s="201"/>
      <c r="JRJ61" s="201"/>
      <c r="JRK61" s="201"/>
      <c r="JRL61" s="201"/>
      <c r="JRM61" s="201"/>
      <c r="JRN61" s="201"/>
      <c r="JRO61" s="201"/>
      <c r="JRP61" s="201"/>
      <c r="JRQ61" s="201"/>
      <c r="JRR61" s="201"/>
      <c r="JRS61" s="201"/>
      <c r="JRT61" s="201"/>
      <c r="JRU61" s="201"/>
      <c r="JRV61" s="201"/>
      <c r="JRW61" s="201"/>
      <c r="JRX61" s="201"/>
      <c r="JRY61" s="201"/>
      <c r="JRZ61" s="201"/>
      <c r="JSA61" s="201"/>
      <c r="JSB61" s="201"/>
      <c r="JSC61" s="201"/>
      <c r="JSD61" s="201"/>
      <c r="JSE61" s="201"/>
      <c r="JSF61" s="201"/>
      <c r="JSG61" s="201"/>
      <c r="JSH61" s="201"/>
      <c r="JSI61" s="201"/>
      <c r="JSJ61" s="201"/>
      <c r="JSK61" s="201"/>
      <c r="JSL61" s="201"/>
      <c r="JSM61" s="201"/>
      <c r="JSN61" s="201"/>
      <c r="JSO61" s="201"/>
      <c r="JSP61" s="201"/>
      <c r="JSQ61" s="201"/>
      <c r="JSR61" s="201"/>
      <c r="JSS61" s="201"/>
      <c r="JST61" s="201"/>
      <c r="JSU61" s="201"/>
      <c r="JSV61" s="201"/>
      <c r="JSW61" s="201"/>
      <c r="JSX61" s="201"/>
      <c r="JSY61" s="201"/>
      <c r="JSZ61" s="201"/>
      <c r="JTA61" s="201"/>
      <c r="JTB61" s="201"/>
      <c r="JTC61" s="201"/>
      <c r="JTD61" s="201"/>
      <c r="JTE61" s="201"/>
      <c r="JTF61" s="201"/>
      <c r="JTG61" s="201"/>
      <c r="JTH61" s="201"/>
      <c r="JTI61" s="201"/>
      <c r="JTJ61" s="201"/>
      <c r="JTK61" s="201"/>
      <c r="JTL61" s="201"/>
      <c r="JTM61" s="201"/>
      <c r="JTN61" s="201"/>
      <c r="JTO61" s="201"/>
      <c r="JTP61" s="201"/>
      <c r="JTQ61" s="201"/>
      <c r="JTR61" s="201"/>
      <c r="JTS61" s="201"/>
      <c r="JTT61" s="201"/>
      <c r="JTU61" s="201"/>
      <c r="JTV61" s="201"/>
      <c r="JTW61" s="201"/>
      <c r="JTX61" s="201"/>
      <c r="JTY61" s="201"/>
      <c r="JTZ61" s="201"/>
      <c r="JUA61" s="201"/>
      <c r="JUB61" s="201"/>
      <c r="JUC61" s="201"/>
      <c r="JUD61" s="201"/>
      <c r="JUE61" s="201"/>
      <c r="JUF61" s="201"/>
      <c r="JUG61" s="201"/>
      <c r="JUH61" s="201"/>
      <c r="JUI61" s="201"/>
      <c r="JUJ61" s="201"/>
      <c r="JUK61" s="201"/>
      <c r="JUL61" s="201"/>
      <c r="JUM61" s="201"/>
      <c r="JUN61" s="201"/>
      <c r="JUO61" s="201"/>
      <c r="JUP61" s="201"/>
      <c r="JUQ61" s="201"/>
      <c r="JUR61" s="201"/>
      <c r="JUS61" s="201"/>
      <c r="JUT61" s="201"/>
      <c r="JUU61" s="201"/>
      <c r="JUV61" s="201"/>
      <c r="JUW61" s="201"/>
      <c r="JUX61" s="201"/>
      <c r="JUY61" s="201"/>
      <c r="JUZ61" s="201"/>
      <c r="JVA61" s="201"/>
      <c r="JVB61" s="201"/>
      <c r="JVC61" s="201"/>
      <c r="JVD61" s="201"/>
      <c r="JVE61" s="201"/>
      <c r="JVF61" s="201"/>
      <c r="JVG61" s="201"/>
      <c r="JVH61" s="201"/>
      <c r="JVI61" s="201"/>
      <c r="JVJ61" s="201"/>
      <c r="JVK61" s="201"/>
      <c r="JVL61" s="201"/>
      <c r="JVM61" s="201"/>
      <c r="JVN61" s="201"/>
      <c r="JVO61" s="201"/>
      <c r="JVP61" s="201"/>
      <c r="JVQ61" s="201"/>
      <c r="JVR61" s="201"/>
      <c r="JVS61" s="201"/>
      <c r="JVT61" s="201"/>
      <c r="JVU61" s="201"/>
      <c r="JVV61" s="201"/>
      <c r="JVW61" s="201"/>
      <c r="JVX61" s="201"/>
      <c r="JVY61" s="201"/>
      <c r="JVZ61" s="201"/>
      <c r="JWA61" s="201"/>
      <c r="JWB61" s="201"/>
      <c r="JWC61" s="201"/>
      <c r="JWD61" s="201"/>
      <c r="JWE61" s="201"/>
      <c r="JWF61" s="201"/>
      <c r="JWG61" s="201"/>
      <c r="JWH61" s="201"/>
      <c r="JWI61" s="201"/>
      <c r="JWJ61" s="201"/>
      <c r="JWK61" s="201"/>
      <c r="JWL61" s="201"/>
      <c r="JWM61" s="201"/>
      <c r="JWN61" s="201"/>
      <c r="JWO61" s="201"/>
      <c r="JWP61" s="201"/>
      <c r="JWQ61" s="201"/>
      <c r="JWR61" s="201"/>
      <c r="JWS61" s="201"/>
      <c r="JWT61" s="201"/>
      <c r="JWU61" s="201"/>
      <c r="JWV61" s="201"/>
      <c r="JWW61" s="201"/>
      <c r="JWX61" s="201"/>
      <c r="JWY61" s="201"/>
      <c r="JWZ61" s="201"/>
      <c r="JXA61" s="201"/>
      <c r="JXB61" s="201"/>
      <c r="JXC61" s="201"/>
      <c r="JXD61" s="201"/>
      <c r="JXE61" s="201"/>
      <c r="JXF61" s="201"/>
      <c r="JXG61" s="201"/>
      <c r="JXH61" s="201"/>
      <c r="JXI61" s="201"/>
      <c r="JXJ61" s="201"/>
      <c r="JXK61" s="201"/>
      <c r="JXL61" s="201"/>
      <c r="JXM61" s="201"/>
      <c r="JXN61" s="201"/>
      <c r="JXO61" s="201"/>
      <c r="JXP61" s="201"/>
      <c r="JXQ61" s="201"/>
      <c r="JXR61" s="201"/>
      <c r="JXS61" s="201"/>
      <c r="JXT61" s="201"/>
      <c r="JXU61" s="201"/>
      <c r="JXV61" s="201"/>
      <c r="JXW61" s="201"/>
      <c r="JXX61" s="201"/>
      <c r="JXY61" s="201"/>
      <c r="JXZ61" s="201"/>
      <c r="JYA61" s="201"/>
      <c r="JYB61" s="201"/>
      <c r="JYC61" s="201"/>
      <c r="JYD61" s="201"/>
      <c r="JYE61" s="201"/>
      <c r="JYF61" s="201"/>
      <c r="JYG61" s="201"/>
      <c r="JYH61" s="201"/>
      <c r="JYI61" s="201"/>
      <c r="JYJ61" s="201"/>
      <c r="JYK61" s="201"/>
      <c r="JYL61" s="201"/>
      <c r="JYM61" s="201"/>
      <c r="JYN61" s="201"/>
      <c r="JYO61" s="201"/>
      <c r="JYP61" s="201"/>
      <c r="JYQ61" s="201"/>
      <c r="JYR61" s="201"/>
      <c r="JYS61" s="201"/>
      <c r="JYT61" s="201"/>
      <c r="JYU61" s="201"/>
      <c r="JYV61" s="201"/>
      <c r="JYW61" s="201"/>
      <c r="JYX61" s="201"/>
      <c r="JYY61" s="201"/>
      <c r="JYZ61" s="201"/>
      <c r="JZA61" s="201"/>
      <c r="JZB61" s="201"/>
      <c r="JZC61" s="201"/>
      <c r="JZD61" s="201"/>
      <c r="JZE61" s="201"/>
      <c r="JZF61" s="201"/>
      <c r="JZG61" s="201"/>
      <c r="JZH61" s="201"/>
      <c r="JZI61" s="201"/>
      <c r="JZJ61" s="201"/>
      <c r="JZK61" s="201"/>
      <c r="JZL61" s="201"/>
      <c r="JZM61" s="201"/>
      <c r="JZN61" s="201"/>
      <c r="JZO61" s="201"/>
      <c r="JZP61" s="201"/>
      <c r="JZQ61" s="201"/>
      <c r="JZR61" s="201"/>
      <c r="JZS61" s="201"/>
      <c r="JZT61" s="201"/>
      <c r="JZU61" s="201"/>
      <c r="JZV61" s="201"/>
      <c r="JZW61" s="201"/>
      <c r="JZX61" s="201"/>
      <c r="JZY61" s="201"/>
      <c r="JZZ61" s="201"/>
      <c r="KAA61" s="201"/>
      <c r="KAB61" s="201"/>
      <c r="KAC61" s="201"/>
      <c r="KAD61" s="201"/>
      <c r="KAE61" s="201"/>
      <c r="KAF61" s="201"/>
      <c r="KAG61" s="201"/>
      <c r="KAH61" s="201"/>
      <c r="KAI61" s="201"/>
      <c r="KAJ61" s="201"/>
      <c r="KAK61" s="201"/>
      <c r="KAL61" s="201"/>
      <c r="KAM61" s="201"/>
      <c r="KAN61" s="201"/>
      <c r="KAO61" s="201"/>
      <c r="KAP61" s="201"/>
      <c r="KAQ61" s="201"/>
      <c r="KAR61" s="201"/>
      <c r="KAS61" s="201"/>
      <c r="KAT61" s="201"/>
      <c r="KAU61" s="201"/>
      <c r="KAV61" s="201"/>
      <c r="KAW61" s="201"/>
      <c r="KAX61" s="201"/>
      <c r="KAY61" s="201"/>
      <c r="KAZ61" s="201"/>
      <c r="KBA61" s="201"/>
      <c r="KBB61" s="201"/>
      <c r="KBC61" s="201"/>
      <c r="KBD61" s="201"/>
      <c r="KBE61" s="201"/>
      <c r="KBF61" s="201"/>
      <c r="KBG61" s="201"/>
      <c r="KBH61" s="201"/>
      <c r="KBI61" s="201"/>
      <c r="KBJ61" s="201"/>
      <c r="KBK61" s="201"/>
      <c r="KBL61" s="201"/>
      <c r="KBM61" s="201"/>
      <c r="KBN61" s="201"/>
      <c r="KBO61" s="201"/>
      <c r="KBP61" s="201"/>
      <c r="KBQ61" s="201"/>
      <c r="KBR61" s="201"/>
      <c r="KBS61" s="201"/>
      <c r="KBT61" s="201"/>
      <c r="KBU61" s="201"/>
      <c r="KBV61" s="201"/>
      <c r="KBW61" s="201"/>
      <c r="KBX61" s="201"/>
      <c r="KBY61" s="201"/>
      <c r="KBZ61" s="201"/>
      <c r="KCA61" s="201"/>
      <c r="KCB61" s="201"/>
      <c r="KCC61" s="201"/>
      <c r="KCD61" s="201"/>
      <c r="KCE61" s="201"/>
      <c r="KCF61" s="201"/>
      <c r="KCG61" s="201"/>
      <c r="KCH61" s="201"/>
      <c r="KCI61" s="201"/>
      <c r="KCJ61" s="201"/>
      <c r="KCK61" s="201"/>
      <c r="KCL61" s="201"/>
      <c r="KCM61" s="201"/>
      <c r="KCN61" s="201"/>
      <c r="KCO61" s="201"/>
      <c r="KCP61" s="201"/>
      <c r="KCQ61" s="201"/>
      <c r="KCR61" s="201"/>
      <c r="KCS61" s="201"/>
      <c r="KCT61" s="201"/>
      <c r="KCU61" s="201"/>
      <c r="KCV61" s="201"/>
      <c r="KCW61" s="201"/>
      <c r="KCX61" s="201"/>
      <c r="KCY61" s="201"/>
      <c r="KCZ61" s="201"/>
      <c r="KDA61" s="201"/>
      <c r="KDB61" s="201"/>
      <c r="KDC61" s="201"/>
      <c r="KDD61" s="201"/>
      <c r="KDE61" s="201"/>
      <c r="KDF61" s="201"/>
      <c r="KDG61" s="201"/>
      <c r="KDH61" s="201"/>
      <c r="KDI61" s="201"/>
      <c r="KDJ61" s="201"/>
      <c r="KDK61" s="201"/>
      <c r="KDL61" s="201"/>
      <c r="KDM61" s="201"/>
      <c r="KDN61" s="201"/>
      <c r="KDO61" s="201"/>
      <c r="KDP61" s="201"/>
      <c r="KDQ61" s="201"/>
      <c r="KDR61" s="201"/>
      <c r="KDS61" s="201"/>
      <c r="KDT61" s="201"/>
      <c r="KDU61" s="201"/>
      <c r="KDV61" s="201"/>
      <c r="KDW61" s="201"/>
      <c r="KDX61" s="201"/>
      <c r="KDY61" s="201"/>
      <c r="KDZ61" s="201"/>
      <c r="KEA61" s="201"/>
      <c r="KEB61" s="201"/>
      <c r="KEC61" s="201"/>
      <c r="KED61" s="201"/>
      <c r="KEE61" s="201"/>
      <c r="KEF61" s="201"/>
      <c r="KEG61" s="201"/>
      <c r="KEH61" s="201"/>
      <c r="KEI61" s="201"/>
      <c r="KEJ61" s="201"/>
      <c r="KEK61" s="201"/>
      <c r="KEL61" s="201"/>
      <c r="KEM61" s="201"/>
      <c r="KEN61" s="201"/>
      <c r="KEO61" s="201"/>
      <c r="KEP61" s="201"/>
      <c r="KEQ61" s="201"/>
      <c r="KER61" s="201"/>
      <c r="KES61" s="201"/>
      <c r="KET61" s="201"/>
      <c r="KEU61" s="201"/>
      <c r="KEV61" s="201"/>
      <c r="KEW61" s="201"/>
      <c r="KEX61" s="201"/>
      <c r="KEY61" s="201"/>
      <c r="KEZ61" s="201"/>
      <c r="KFA61" s="201"/>
      <c r="KFB61" s="201"/>
      <c r="KFC61" s="201"/>
      <c r="KFD61" s="201"/>
      <c r="KFE61" s="201"/>
      <c r="KFF61" s="201"/>
      <c r="KFG61" s="201"/>
      <c r="KFH61" s="201"/>
      <c r="KFI61" s="201"/>
      <c r="KFJ61" s="201"/>
      <c r="KFK61" s="201"/>
      <c r="KFL61" s="201"/>
      <c r="KFM61" s="201"/>
      <c r="KFN61" s="201"/>
      <c r="KFO61" s="201"/>
      <c r="KFP61" s="201"/>
      <c r="KFQ61" s="201"/>
      <c r="KFR61" s="201"/>
      <c r="KFS61" s="201"/>
      <c r="KFT61" s="201"/>
      <c r="KFU61" s="201"/>
      <c r="KFV61" s="201"/>
      <c r="KFW61" s="201"/>
      <c r="KFX61" s="201"/>
      <c r="KFY61" s="201"/>
      <c r="KFZ61" s="201"/>
      <c r="KGA61" s="201"/>
      <c r="KGB61" s="201"/>
      <c r="KGC61" s="201"/>
      <c r="KGD61" s="201"/>
      <c r="KGE61" s="201"/>
      <c r="KGF61" s="201"/>
      <c r="KGG61" s="201"/>
      <c r="KGH61" s="201"/>
      <c r="KGI61" s="201"/>
      <c r="KGJ61" s="201"/>
      <c r="KGK61" s="201"/>
      <c r="KGL61" s="201"/>
      <c r="KGM61" s="201"/>
      <c r="KGN61" s="201"/>
      <c r="KGO61" s="201"/>
      <c r="KGP61" s="201"/>
      <c r="KGQ61" s="201"/>
      <c r="KGR61" s="201"/>
      <c r="KGS61" s="201"/>
      <c r="KGT61" s="201"/>
      <c r="KGU61" s="201"/>
      <c r="KGV61" s="201"/>
      <c r="KGW61" s="201"/>
      <c r="KGX61" s="201"/>
      <c r="KGY61" s="201"/>
      <c r="KGZ61" s="201"/>
      <c r="KHA61" s="201"/>
      <c r="KHB61" s="201"/>
      <c r="KHC61" s="201"/>
      <c r="KHD61" s="201"/>
      <c r="KHE61" s="201"/>
      <c r="KHF61" s="201"/>
      <c r="KHG61" s="201"/>
      <c r="KHH61" s="201"/>
      <c r="KHI61" s="201"/>
      <c r="KHJ61" s="201"/>
      <c r="KHK61" s="201"/>
      <c r="KHL61" s="201"/>
      <c r="KHM61" s="201"/>
      <c r="KHN61" s="201"/>
      <c r="KHO61" s="201"/>
      <c r="KHP61" s="201"/>
      <c r="KHQ61" s="201"/>
      <c r="KHR61" s="201"/>
      <c r="KHS61" s="201"/>
      <c r="KHT61" s="201"/>
      <c r="KHU61" s="201"/>
      <c r="KHV61" s="201"/>
      <c r="KHW61" s="201"/>
      <c r="KHX61" s="201"/>
      <c r="KHY61" s="201"/>
      <c r="KHZ61" s="201"/>
      <c r="KIA61" s="201"/>
      <c r="KIB61" s="201"/>
      <c r="KIC61" s="201"/>
      <c r="KID61" s="201"/>
      <c r="KIE61" s="201"/>
      <c r="KIF61" s="201"/>
      <c r="KIG61" s="201"/>
      <c r="KIH61" s="201"/>
      <c r="KII61" s="201"/>
      <c r="KIJ61" s="201"/>
      <c r="KIK61" s="201"/>
      <c r="KIL61" s="201"/>
      <c r="KIM61" s="201"/>
      <c r="KIN61" s="201"/>
      <c r="KIO61" s="201"/>
      <c r="KIP61" s="201"/>
      <c r="KIQ61" s="201"/>
      <c r="KIR61" s="201"/>
      <c r="KIS61" s="201"/>
      <c r="KIT61" s="201"/>
      <c r="KIU61" s="201"/>
      <c r="KIV61" s="201"/>
      <c r="KIW61" s="201"/>
      <c r="KIX61" s="201"/>
      <c r="KIY61" s="201"/>
      <c r="KIZ61" s="201"/>
      <c r="KJA61" s="201"/>
      <c r="KJB61" s="201"/>
      <c r="KJC61" s="201"/>
      <c r="KJD61" s="201"/>
      <c r="KJE61" s="201"/>
      <c r="KJF61" s="201"/>
      <c r="KJG61" s="201"/>
      <c r="KJH61" s="201"/>
      <c r="KJI61" s="201"/>
      <c r="KJJ61" s="201"/>
      <c r="KJK61" s="201"/>
      <c r="KJL61" s="201"/>
      <c r="KJM61" s="201"/>
      <c r="KJN61" s="201"/>
      <c r="KJO61" s="201"/>
      <c r="KJP61" s="201"/>
      <c r="KJQ61" s="201"/>
      <c r="KJR61" s="201"/>
      <c r="KJS61" s="201"/>
      <c r="KJT61" s="201"/>
      <c r="KJU61" s="201"/>
      <c r="KJV61" s="201"/>
      <c r="KJW61" s="201"/>
      <c r="KJX61" s="201"/>
      <c r="KJY61" s="201"/>
      <c r="KJZ61" s="201"/>
      <c r="KKA61" s="201"/>
      <c r="KKB61" s="201"/>
      <c r="KKC61" s="201"/>
      <c r="KKD61" s="201"/>
      <c r="KKE61" s="201"/>
      <c r="KKF61" s="201"/>
      <c r="KKG61" s="201"/>
      <c r="KKH61" s="201"/>
      <c r="KKI61" s="201"/>
      <c r="KKJ61" s="201"/>
      <c r="KKK61" s="201"/>
      <c r="KKL61" s="201"/>
      <c r="KKM61" s="201"/>
      <c r="KKN61" s="201"/>
      <c r="KKO61" s="201"/>
      <c r="KKP61" s="201"/>
      <c r="KKQ61" s="201"/>
      <c r="KKR61" s="201"/>
      <c r="KKS61" s="201"/>
      <c r="KKT61" s="201"/>
      <c r="KKU61" s="201"/>
      <c r="KKV61" s="201"/>
      <c r="KKW61" s="201"/>
      <c r="KKX61" s="201"/>
      <c r="KKY61" s="201"/>
      <c r="KKZ61" s="201"/>
      <c r="KLA61" s="201"/>
      <c r="KLB61" s="201"/>
      <c r="KLC61" s="201"/>
      <c r="KLD61" s="201"/>
      <c r="KLE61" s="201"/>
      <c r="KLF61" s="201"/>
      <c r="KLG61" s="201"/>
      <c r="KLH61" s="201"/>
      <c r="KLI61" s="201"/>
      <c r="KLJ61" s="201"/>
      <c r="KLK61" s="201"/>
      <c r="KLL61" s="201"/>
      <c r="KLM61" s="201"/>
      <c r="KLN61" s="201"/>
      <c r="KLO61" s="201"/>
      <c r="KLP61" s="201"/>
      <c r="KLQ61" s="201"/>
      <c r="KLR61" s="201"/>
      <c r="KLS61" s="201"/>
      <c r="KLT61" s="201"/>
      <c r="KLU61" s="201"/>
      <c r="KLV61" s="201"/>
      <c r="KLW61" s="201"/>
      <c r="KLX61" s="201"/>
      <c r="KLY61" s="201"/>
      <c r="KLZ61" s="201"/>
      <c r="KMA61" s="201"/>
      <c r="KMB61" s="201"/>
      <c r="KMC61" s="201"/>
      <c r="KMD61" s="201"/>
      <c r="KME61" s="201"/>
      <c r="KMF61" s="201"/>
      <c r="KMG61" s="201"/>
      <c r="KMH61" s="201"/>
      <c r="KMI61" s="201"/>
      <c r="KMJ61" s="201"/>
      <c r="KMK61" s="201"/>
      <c r="KML61" s="201"/>
      <c r="KMM61" s="201"/>
      <c r="KMN61" s="201"/>
      <c r="KMO61" s="201"/>
      <c r="KMP61" s="201"/>
      <c r="KMQ61" s="201"/>
      <c r="KMR61" s="201"/>
      <c r="KMS61" s="201"/>
      <c r="KMT61" s="201"/>
      <c r="KMU61" s="201"/>
      <c r="KMV61" s="201"/>
      <c r="KMW61" s="201"/>
      <c r="KMX61" s="201"/>
      <c r="KMY61" s="201"/>
      <c r="KMZ61" s="201"/>
      <c r="KNA61" s="201"/>
      <c r="KNB61" s="201"/>
      <c r="KNC61" s="201"/>
      <c r="KND61" s="201"/>
      <c r="KNE61" s="201"/>
      <c r="KNF61" s="201"/>
      <c r="KNG61" s="201"/>
      <c r="KNH61" s="201"/>
      <c r="KNI61" s="201"/>
      <c r="KNJ61" s="201"/>
      <c r="KNK61" s="201"/>
      <c r="KNL61" s="201"/>
      <c r="KNM61" s="201"/>
      <c r="KNN61" s="201"/>
      <c r="KNO61" s="201"/>
      <c r="KNP61" s="201"/>
      <c r="KNQ61" s="201"/>
      <c r="KNR61" s="201"/>
      <c r="KNS61" s="201"/>
      <c r="KNT61" s="201"/>
      <c r="KNU61" s="201"/>
      <c r="KNV61" s="201"/>
      <c r="KNW61" s="201"/>
      <c r="KNX61" s="201"/>
      <c r="KNY61" s="201"/>
      <c r="KNZ61" s="201"/>
      <c r="KOA61" s="201"/>
      <c r="KOB61" s="201"/>
      <c r="KOC61" s="201"/>
      <c r="KOD61" s="201"/>
      <c r="KOE61" s="201"/>
      <c r="KOF61" s="201"/>
      <c r="KOG61" s="201"/>
      <c r="KOH61" s="201"/>
      <c r="KOI61" s="201"/>
      <c r="KOJ61" s="201"/>
      <c r="KOK61" s="201"/>
      <c r="KOL61" s="201"/>
      <c r="KOM61" s="201"/>
      <c r="KON61" s="201"/>
      <c r="KOO61" s="201"/>
      <c r="KOP61" s="201"/>
      <c r="KOQ61" s="201"/>
      <c r="KOR61" s="201"/>
      <c r="KOS61" s="201"/>
      <c r="KOT61" s="201"/>
      <c r="KOU61" s="201"/>
      <c r="KOV61" s="201"/>
      <c r="KOW61" s="201"/>
      <c r="KOX61" s="201"/>
      <c r="KOY61" s="201"/>
      <c r="KOZ61" s="201"/>
      <c r="KPA61" s="201"/>
      <c r="KPB61" s="201"/>
      <c r="KPC61" s="201"/>
      <c r="KPD61" s="201"/>
      <c r="KPE61" s="201"/>
      <c r="KPF61" s="201"/>
      <c r="KPG61" s="201"/>
      <c r="KPH61" s="201"/>
      <c r="KPI61" s="201"/>
      <c r="KPJ61" s="201"/>
      <c r="KPK61" s="201"/>
      <c r="KPL61" s="201"/>
      <c r="KPM61" s="201"/>
      <c r="KPN61" s="201"/>
      <c r="KPO61" s="201"/>
      <c r="KPP61" s="201"/>
      <c r="KPQ61" s="201"/>
      <c r="KPR61" s="201"/>
      <c r="KPS61" s="201"/>
      <c r="KPT61" s="201"/>
      <c r="KPU61" s="201"/>
      <c r="KPV61" s="201"/>
      <c r="KPW61" s="201"/>
      <c r="KPX61" s="201"/>
      <c r="KPY61" s="201"/>
      <c r="KPZ61" s="201"/>
      <c r="KQA61" s="201"/>
      <c r="KQB61" s="201"/>
      <c r="KQC61" s="201"/>
      <c r="KQD61" s="201"/>
      <c r="KQE61" s="201"/>
      <c r="KQF61" s="201"/>
      <c r="KQG61" s="201"/>
      <c r="KQH61" s="201"/>
      <c r="KQI61" s="201"/>
      <c r="KQJ61" s="201"/>
      <c r="KQK61" s="201"/>
      <c r="KQL61" s="201"/>
      <c r="KQM61" s="201"/>
      <c r="KQN61" s="201"/>
      <c r="KQO61" s="201"/>
      <c r="KQP61" s="201"/>
      <c r="KQQ61" s="201"/>
      <c r="KQR61" s="201"/>
      <c r="KQS61" s="201"/>
      <c r="KQT61" s="201"/>
      <c r="KQU61" s="201"/>
      <c r="KQV61" s="201"/>
      <c r="KQW61" s="201"/>
      <c r="KQX61" s="201"/>
      <c r="KQY61" s="201"/>
      <c r="KQZ61" s="201"/>
      <c r="KRA61" s="201"/>
      <c r="KRB61" s="201"/>
      <c r="KRC61" s="201"/>
      <c r="KRD61" s="201"/>
      <c r="KRE61" s="201"/>
      <c r="KRF61" s="201"/>
      <c r="KRG61" s="201"/>
      <c r="KRH61" s="201"/>
      <c r="KRI61" s="201"/>
      <c r="KRJ61" s="201"/>
      <c r="KRK61" s="201"/>
      <c r="KRL61" s="201"/>
      <c r="KRM61" s="201"/>
      <c r="KRN61" s="201"/>
      <c r="KRO61" s="201"/>
      <c r="KRP61" s="201"/>
      <c r="KRQ61" s="201"/>
      <c r="KRR61" s="201"/>
      <c r="KRS61" s="201"/>
      <c r="KRT61" s="201"/>
      <c r="KRU61" s="201"/>
      <c r="KRV61" s="201"/>
      <c r="KRW61" s="201"/>
      <c r="KRX61" s="201"/>
      <c r="KRY61" s="201"/>
      <c r="KRZ61" s="201"/>
      <c r="KSA61" s="201"/>
      <c r="KSB61" s="201"/>
      <c r="KSC61" s="201"/>
      <c r="KSD61" s="201"/>
      <c r="KSE61" s="201"/>
      <c r="KSF61" s="201"/>
      <c r="KSG61" s="201"/>
      <c r="KSH61" s="201"/>
      <c r="KSI61" s="201"/>
      <c r="KSJ61" s="201"/>
      <c r="KSK61" s="201"/>
      <c r="KSL61" s="201"/>
      <c r="KSM61" s="201"/>
      <c r="KSN61" s="201"/>
      <c r="KSO61" s="201"/>
      <c r="KSP61" s="201"/>
      <c r="KSQ61" s="201"/>
      <c r="KSR61" s="201"/>
      <c r="KSS61" s="201"/>
      <c r="KST61" s="201"/>
      <c r="KSU61" s="201"/>
      <c r="KSV61" s="201"/>
      <c r="KSW61" s="201"/>
      <c r="KSX61" s="201"/>
      <c r="KSY61" s="201"/>
      <c r="KSZ61" s="201"/>
      <c r="KTA61" s="201"/>
      <c r="KTB61" s="201"/>
      <c r="KTC61" s="201"/>
      <c r="KTD61" s="201"/>
      <c r="KTE61" s="201"/>
      <c r="KTF61" s="201"/>
      <c r="KTG61" s="201"/>
      <c r="KTH61" s="201"/>
      <c r="KTI61" s="201"/>
      <c r="KTJ61" s="201"/>
      <c r="KTK61" s="201"/>
      <c r="KTL61" s="201"/>
      <c r="KTM61" s="201"/>
      <c r="KTN61" s="201"/>
      <c r="KTO61" s="201"/>
      <c r="KTP61" s="201"/>
      <c r="KTQ61" s="201"/>
      <c r="KTR61" s="201"/>
      <c r="KTS61" s="201"/>
      <c r="KTT61" s="201"/>
      <c r="KTU61" s="201"/>
      <c r="KTV61" s="201"/>
      <c r="KTW61" s="201"/>
      <c r="KTX61" s="201"/>
      <c r="KTY61" s="201"/>
      <c r="KTZ61" s="201"/>
      <c r="KUA61" s="201"/>
      <c r="KUB61" s="201"/>
      <c r="KUC61" s="201"/>
      <c r="KUD61" s="201"/>
      <c r="KUE61" s="201"/>
      <c r="KUF61" s="201"/>
      <c r="KUG61" s="201"/>
      <c r="KUH61" s="201"/>
      <c r="KUI61" s="201"/>
      <c r="KUJ61" s="201"/>
      <c r="KUK61" s="201"/>
      <c r="KUL61" s="201"/>
      <c r="KUM61" s="201"/>
      <c r="KUN61" s="201"/>
      <c r="KUO61" s="201"/>
      <c r="KUP61" s="201"/>
      <c r="KUQ61" s="201"/>
      <c r="KUR61" s="201"/>
      <c r="KUS61" s="201"/>
      <c r="KUT61" s="201"/>
      <c r="KUU61" s="201"/>
      <c r="KUV61" s="201"/>
      <c r="KUW61" s="201"/>
      <c r="KUX61" s="201"/>
      <c r="KUY61" s="201"/>
      <c r="KUZ61" s="201"/>
      <c r="KVA61" s="201"/>
      <c r="KVB61" s="201"/>
      <c r="KVC61" s="201"/>
      <c r="KVD61" s="201"/>
      <c r="KVE61" s="201"/>
      <c r="KVF61" s="201"/>
      <c r="KVG61" s="201"/>
      <c r="KVH61" s="201"/>
      <c r="KVI61" s="201"/>
      <c r="KVJ61" s="201"/>
      <c r="KVK61" s="201"/>
      <c r="KVL61" s="201"/>
      <c r="KVM61" s="201"/>
      <c r="KVN61" s="201"/>
      <c r="KVO61" s="201"/>
      <c r="KVP61" s="201"/>
      <c r="KVQ61" s="201"/>
      <c r="KVR61" s="201"/>
      <c r="KVS61" s="201"/>
      <c r="KVT61" s="201"/>
      <c r="KVU61" s="201"/>
      <c r="KVV61" s="201"/>
      <c r="KVW61" s="201"/>
      <c r="KVX61" s="201"/>
      <c r="KVY61" s="201"/>
      <c r="KVZ61" s="201"/>
      <c r="KWA61" s="201"/>
      <c r="KWB61" s="201"/>
      <c r="KWC61" s="201"/>
      <c r="KWD61" s="201"/>
      <c r="KWE61" s="201"/>
      <c r="KWF61" s="201"/>
      <c r="KWG61" s="201"/>
      <c r="KWH61" s="201"/>
      <c r="KWI61" s="201"/>
      <c r="KWJ61" s="201"/>
      <c r="KWK61" s="201"/>
      <c r="KWL61" s="201"/>
      <c r="KWM61" s="201"/>
      <c r="KWN61" s="201"/>
      <c r="KWO61" s="201"/>
      <c r="KWP61" s="201"/>
      <c r="KWQ61" s="201"/>
      <c r="KWR61" s="201"/>
      <c r="KWS61" s="201"/>
      <c r="KWT61" s="201"/>
      <c r="KWU61" s="201"/>
      <c r="KWV61" s="201"/>
      <c r="KWW61" s="201"/>
      <c r="KWX61" s="201"/>
      <c r="KWY61" s="201"/>
      <c r="KWZ61" s="201"/>
      <c r="KXA61" s="201"/>
      <c r="KXB61" s="201"/>
      <c r="KXC61" s="201"/>
      <c r="KXD61" s="201"/>
      <c r="KXE61" s="201"/>
      <c r="KXF61" s="201"/>
      <c r="KXG61" s="201"/>
      <c r="KXH61" s="201"/>
      <c r="KXI61" s="201"/>
      <c r="KXJ61" s="201"/>
      <c r="KXK61" s="201"/>
      <c r="KXL61" s="201"/>
      <c r="KXM61" s="201"/>
      <c r="KXN61" s="201"/>
      <c r="KXO61" s="201"/>
      <c r="KXP61" s="201"/>
      <c r="KXQ61" s="201"/>
      <c r="KXR61" s="201"/>
      <c r="KXS61" s="201"/>
      <c r="KXT61" s="201"/>
      <c r="KXU61" s="201"/>
      <c r="KXV61" s="201"/>
      <c r="KXW61" s="201"/>
      <c r="KXX61" s="201"/>
      <c r="KXY61" s="201"/>
      <c r="KXZ61" s="201"/>
      <c r="KYA61" s="201"/>
      <c r="KYB61" s="201"/>
      <c r="KYC61" s="201"/>
      <c r="KYD61" s="201"/>
      <c r="KYE61" s="201"/>
      <c r="KYF61" s="201"/>
      <c r="KYG61" s="201"/>
      <c r="KYH61" s="201"/>
      <c r="KYI61" s="201"/>
      <c r="KYJ61" s="201"/>
      <c r="KYK61" s="201"/>
      <c r="KYL61" s="201"/>
      <c r="KYM61" s="201"/>
      <c r="KYN61" s="201"/>
      <c r="KYO61" s="201"/>
      <c r="KYP61" s="201"/>
      <c r="KYQ61" s="201"/>
      <c r="KYR61" s="201"/>
      <c r="KYS61" s="201"/>
      <c r="KYT61" s="201"/>
      <c r="KYU61" s="201"/>
      <c r="KYV61" s="201"/>
      <c r="KYW61" s="201"/>
      <c r="KYX61" s="201"/>
      <c r="KYY61" s="201"/>
      <c r="KYZ61" s="201"/>
      <c r="KZA61" s="201"/>
      <c r="KZB61" s="201"/>
      <c r="KZC61" s="201"/>
      <c r="KZD61" s="201"/>
      <c r="KZE61" s="201"/>
      <c r="KZF61" s="201"/>
      <c r="KZG61" s="201"/>
      <c r="KZH61" s="201"/>
      <c r="KZI61" s="201"/>
      <c r="KZJ61" s="201"/>
      <c r="KZK61" s="201"/>
      <c r="KZL61" s="201"/>
      <c r="KZM61" s="201"/>
      <c r="KZN61" s="201"/>
      <c r="KZO61" s="201"/>
      <c r="KZP61" s="201"/>
      <c r="KZQ61" s="201"/>
      <c r="KZR61" s="201"/>
      <c r="KZS61" s="201"/>
      <c r="KZT61" s="201"/>
      <c r="KZU61" s="201"/>
      <c r="KZV61" s="201"/>
      <c r="KZW61" s="201"/>
      <c r="KZX61" s="201"/>
      <c r="KZY61" s="201"/>
      <c r="KZZ61" s="201"/>
      <c r="LAA61" s="201"/>
      <c r="LAB61" s="201"/>
      <c r="LAC61" s="201"/>
      <c r="LAD61" s="201"/>
      <c r="LAE61" s="201"/>
      <c r="LAF61" s="201"/>
      <c r="LAG61" s="201"/>
      <c r="LAH61" s="201"/>
      <c r="LAI61" s="201"/>
      <c r="LAJ61" s="201"/>
      <c r="LAK61" s="201"/>
      <c r="LAL61" s="201"/>
      <c r="LAM61" s="201"/>
      <c r="LAN61" s="201"/>
      <c r="LAO61" s="201"/>
      <c r="LAP61" s="201"/>
      <c r="LAQ61" s="201"/>
      <c r="LAR61" s="201"/>
      <c r="LAS61" s="201"/>
      <c r="LAT61" s="201"/>
      <c r="LAU61" s="201"/>
      <c r="LAV61" s="201"/>
      <c r="LAW61" s="201"/>
      <c r="LAX61" s="201"/>
      <c r="LAY61" s="201"/>
      <c r="LAZ61" s="201"/>
      <c r="LBA61" s="201"/>
      <c r="LBB61" s="201"/>
      <c r="LBC61" s="201"/>
      <c r="LBD61" s="201"/>
      <c r="LBE61" s="201"/>
      <c r="LBF61" s="201"/>
      <c r="LBG61" s="201"/>
      <c r="LBH61" s="201"/>
      <c r="LBI61" s="201"/>
      <c r="LBJ61" s="201"/>
      <c r="LBK61" s="201"/>
      <c r="LBL61" s="201"/>
      <c r="LBM61" s="201"/>
      <c r="LBN61" s="201"/>
      <c r="LBO61" s="201"/>
      <c r="LBP61" s="201"/>
      <c r="LBQ61" s="201"/>
      <c r="LBR61" s="201"/>
      <c r="LBS61" s="201"/>
      <c r="LBT61" s="201"/>
      <c r="LBU61" s="201"/>
      <c r="LBV61" s="201"/>
      <c r="LBW61" s="201"/>
      <c r="LBX61" s="201"/>
      <c r="LBY61" s="201"/>
      <c r="LBZ61" s="201"/>
      <c r="LCA61" s="201"/>
      <c r="LCB61" s="201"/>
      <c r="LCC61" s="201"/>
      <c r="LCD61" s="201"/>
      <c r="LCE61" s="201"/>
      <c r="LCF61" s="201"/>
      <c r="LCG61" s="201"/>
      <c r="LCH61" s="201"/>
      <c r="LCI61" s="201"/>
      <c r="LCJ61" s="201"/>
      <c r="LCK61" s="201"/>
      <c r="LCL61" s="201"/>
      <c r="LCM61" s="201"/>
      <c r="LCN61" s="201"/>
      <c r="LCO61" s="201"/>
      <c r="LCP61" s="201"/>
      <c r="LCQ61" s="201"/>
      <c r="LCR61" s="201"/>
      <c r="LCS61" s="201"/>
      <c r="LCT61" s="201"/>
      <c r="LCU61" s="201"/>
      <c r="LCV61" s="201"/>
      <c r="LCW61" s="201"/>
      <c r="LCX61" s="201"/>
      <c r="LCY61" s="201"/>
      <c r="LCZ61" s="201"/>
      <c r="LDA61" s="201"/>
      <c r="LDB61" s="201"/>
      <c r="LDC61" s="201"/>
      <c r="LDD61" s="201"/>
      <c r="LDE61" s="201"/>
      <c r="LDF61" s="201"/>
      <c r="LDG61" s="201"/>
      <c r="LDH61" s="201"/>
      <c r="LDI61" s="201"/>
      <c r="LDJ61" s="201"/>
      <c r="LDK61" s="201"/>
      <c r="LDL61" s="201"/>
      <c r="LDM61" s="201"/>
      <c r="LDN61" s="201"/>
      <c r="LDO61" s="201"/>
      <c r="LDP61" s="201"/>
      <c r="LDQ61" s="201"/>
      <c r="LDR61" s="201"/>
      <c r="LDS61" s="201"/>
      <c r="LDT61" s="201"/>
      <c r="LDU61" s="201"/>
      <c r="LDV61" s="201"/>
      <c r="LDW61" s="201"/>
      <c r="LDX61" s="201"/>
      <c r="LDY61" s="201"/>
      <c r="LDZ61" s="201"/>
      <c r="LEA61" s="201"/>
      <c r="LEB61" s="201"/>
      <c r="LEC61" s="201"/>
      <c r="LED61" s="201"/>
      <c r="LEE61" s="201"/>
      <c r="LEF61" s="201"/>
      <c r="LEG61" s="201"/>
      <c r="LEH61" s="201"/>
      <c r="LEI61" s="201"/>
      <c r="LEJ61" s="201"/>
      <c r="LEK61" s="201"/>
      <c r="LEL61" s="201"/>
      <c r="LEM61" s="201"/>
      <c r="LEN61" s="201"/>
      <c r="LEO61" s="201"/>
      <c r="LEP61" s="201"/>
      <c r="LEQ61" s="201"/>
      <c r="LER61" s="201"/>
      <c r="LES61" s="201"/>
      <c r="LET61" s="201"/>
      <c r="LEU61" s="201"/>
      <c r="LEV61" s="201"/>
      <c r="LEW61" s="201"/>
      <c r="LEX61" s="201"/>
      <c r="LEY61" s="201"/>
      <c r="LEZ61" s="201"/>
      <c r="LFA61" s="201"/>
      <c r="LFB61" s="201"/>
      <c r="LFC61" s="201"/>
      <c r="LFD61" s="201"/>
      <c r="LFE61" s="201"/>
      <c r="LFF61" s="201"/>
      <c r="LFG61" s="201"/>
      <c r="LFH61" s="201"/>
      <c r="LFI61" s="201"/>
      <c r="LFJ61" s="201"/>
      <c r="LFK61" s="201"/>
      <c r="LFL61" s="201"/>
      <c r="LFM61" s="201"/>
      <c r="LFN61" s="201"/>
      <c r="LFO61" s="201"/>
      <c r="LFP61" s="201"/>
      <c r="LFQ61" s="201"/>
      <c r="LFR61" s="201"/>
      <c r="LFS61" s="201"/>
      <c r="LFT61" s="201"/>
      <c r="LFU61" s="201"/>
      <c r="LFV61" s="201"/>
      <c r="LFW61" s="201"/>
      <c r="LFX61" s="201"/>
      <c r="LFY61" s="201"/>
      <c r="LFZ61" s="201"/>
      <c r="LGA61" s="201"/>
      <c r="LGB61" s="201"/>
      <c r="LGC61" s="201"/>
      <c r="LGD61" s="201"/>
      <c r="LGE61" s="201"/>
      <c r="LGF61" s="201"/>
      <c r="LGG61" s="201"/>
      <c r="LGH61" s="201"/>
      <c r="LGI61" s="201"/>
      <c r="LGJ61" s="201"/>
      <c r="LGK61" s="201"/>
      <c r="LGL61" s="201"/>
      <c r="LGM61" s="201"/>
      <c r="LGN61" s="201"/>
      <c r="LGO61" s="201"/>
      <c r="LGP61" s="201"/>
      <c r="LGQ61" s="201"/>
      <c r="LGR61" s="201"/>
      <c r="LGS61" s="201"/>
      <c r="LGT61" s="201"/>
      <c r="LGU61" s="201"/>
      <c r="LGV61" s="201"/>
      <c r="LGW61" s="201"/>
      <c r="LGX61" s="201"/>
      <c r="LGY61" s="201"/>
      <c r="LGZ61" s="201"/>
      <c r="LHA61" s="201"/>
      <c r="LHB61" s="201"/>
      <c r="LHC61" s="201"/>
      <c r="LHD61" s="201"/>
      <c r="LHE61" s="201"/>
      <c r="LHF61" s="201"/>
      <c r="LHG61" s="201"/>
      <c r="LHH61" s="201"/>
      <c r="LHI61" s="201"/>
      <c r="LHJ61" s="201"/>
      <c r="LHK61" s="201"/>
      <c r="LHL61" s="201"/>
      <c r="LHM61" s="201"/>
      <c r="LHN61" s="201"/>
      <c r="LHO61" s="201"/>
      <c r="LHP61" s="201"/>
      <c r="LHQ61" s="201"/>
      <c r="LHR61" s="201"/>
      <c r="LHS61" s="201"/>
      <c r="LHT61" s="201"/>
      <c r="LHU61" s="201"/>
      <c r="LHV61" s="201"/>
      <c r="LHW61" s="201"/>
      <c r="LHX61" s="201"/>
      <c r="LHY61" s="201"/>
      <c r="LHZ61" s="201"/>
      <c r="LIA61" s="201"/>
      <c r="LIB61" s="201"/>
      <c r="LIC61" s="201"/>
      <c r="LID61" s="201"/>
      <c r="LIE61" s="201"/>
      <c r="LIF61" s="201"/>
      <c r="LIG61" s="201"/>
      <c r="LIH61" s="201"/>
      <c r="LII61" s="201"/>
      <c r="LIJ61" s="201"/>
      <c r="LIK61" s="201"/>
      <c r="LIL61" s="201"/>
      <c r="LIM61" s="201"/>
      <c r="LIN61" s="201"/>
      <c r="LIO61" s="201"/>
      <c r="LIP61" s="201"/>
      <c r="LIQ61" s="201"/>
      <c r="LIR61" s="201"/>
      <c r="LIS61" s="201"/>
      <c r="LIT61" s="201"/>
      <c r="LIU61" s="201"/>
      <c r="LIV61" s="201"/>
      <c r="LIW61" s="201"/>
      <c r="LIX61" s="201"/>
      <c r="LIY61" s="201"/>
      <c r="LIZ61" s="201"/>
      <c r="LJA61" s="201"/>
      <c r="LJB61" s="201"/>
      <c r="LJC61" s="201"/>
      <c r="LJD61" s="201"/>
      <c r="LJE61" s="201"/>
      <c r="LJF61" s="201"/>
      <c r="LJG61" s="201"/>
      <c r="LJH61" s="201"/>
      <c r="LJI61" s="201"/>
      <c r="LJJ61" s="201"/>
      <c r="LJK61" s="201"/>
      <c r="LJL61" s="201"/>
      <c r="LJM61" s="201"/>
      <c r="LJN61" s="201"/>
      <c r="LJO61" s="201"/>
      <c r="LJP61" s="201"/>
      <c r="LJQ61" s="201"/>
      <c r="LJR61" s="201"/>
      <c r="LJS61" s="201"/>
      <c r="LJT61" s="201"/>
      <c r="LJU61" s="201"/>
      <c r="LJV61" s="201"/>
      <c r="LJW61" s="201"/>
      <c r="LJX61" s="201"/>
      <c r="LJY61" s="201"/>
      <c r="LJZ61" s="201"/>
      <c r="LKA61" s="201"/>
      <c r="LKB61" s="201"/>
      <c r="LKC61" s="201"/>
      <c r="LKD61" s="201"/>
      <c r="LKE61" s="201"/>
      <c r="LKF61" s="201"/>
      <c r="LKG61" s="201"/>
      <c r="LKH61" s="201"/>
      <c r="LKI61" s="201"/>
      <c r="LKJ61" s="201"/>
      <c r="LKK61" s="201"/>
      <c r="LKL61" s="201"/>
      <c r="LKM61" s="201"/>
      <c r="LKN61" s="201"/>
      <c r="LKO61" s="201"/>
      <c r="LKP61" s="201"/>
      <c r="LKQ61" s="201"/>
      <c r="LKR61" s="201"/>
      <c r="LKS61" s="201"/>
      <c r="LKT61" s="201"/>
      <c r="LKU61" s="201"/>
      <c r="LKV61" s="201"/>
      <c r="LKW61" s="201"/>
      <c r="LKX61" s="201"/>
      <c r="LKY61" s="201"/>
      <c r="LKZ61" s="201"/>
      <c r="LLA61" s="201"/>
      <c r="LLB61" s="201"/>
      <c r="LLC61" s="201"/>
      <c r="LLD61" s="201"/>
      <c r="LLE61" s="201"/>
      <c r="LLF61" s="201"/>
      <c r="LLG61" s="201"/>
      <c r="LLH61" s="201"/>
      <c r="LLI61" s="201"/>
      <c r="LLJ61" s="201"/>
      <c r="LLK61" s="201"/>
      <c r="LLL61" s="201"/>
      <c r="LLM61" s="201"/>
      <c r="LLN61" s="201"/>
      <c r="LLO61" s="201"/>
      <c r="LLP61" s="201"/>
      <c r="LLQ61" s="201"/>
      <c r="LLR61" s="201"/>
      <c r="LLS61" s="201"/>
      <c r="LLT61" s="201"/>
      <c r="LLU61" s="201"/>
      <c r="LLV61" s="201"/>
      <c r="LLW61" s="201"/>
      <c r="LLX61" s="201"/>
      <c r="LLY61" s="201"/>
      <c r="LLZ61" s="201"/>
      <c r="LMA61" s="201"/>
      <c r="LMB61" s="201"/>
      <c r="LMC61" s="201"/>
      <c r="LMD61" s="201"/>
      <c r="LME61" s="201"/>
      <c r="LMF61" s="201"/>
      <c r="LMG61" s="201"/>
      <c r="LMH61" s="201"/>
      <c r="LMI61" s="201"/>
      <c r="LMJ61" s="201"/>
      <c r="LMK61" s="201"/>
      <c r="LML61" s="201"/>
      <c r="LMM61" s="201"/>
      <c r="LMN61" s="201"/>
      <c r="LMO61" s="201"/>
      <c r="LMP61" s="201"/>
      <c r="LMQ61" s="201"/>
      <c r="LMR61" s="201"/>
      <c r="LMS61" s="201"/>
      <c r="LMT61" s="201"/>
      <c r="LMU61" s="201"/>
      <c r="LMV61" s="201"/>
      <c r="LMW61" s="201"/>
      <c r="LMX61" s="201"/>
      <c r="LMY61" s="201"/>
      <c r="LMZ61" s="201"/>
      <c r="LNA61" s="201"/>
      <c r="LNB61" s="201"/>
      <c r="LNC61" s="201"/>
      <c r="LND61" s="201"/>
      <c r="LNE61" s="201"/>
      <c r="LNF61" s="201"/>
      <c r="LNG61" s="201"/>
      <c r="LNH61" s="201"/>
      <c r="LNI61" s="201"/>
      <c r="LNJ61" s="201"/>
      <c r="LNK61" s="201"/>
      <c r="LNL61" s="201"/>
      <c r="LNM61" s="201"/>
      <c r="LNN61" s="201"/>
      <c r="LNO61" s="201"/>
      <c r="LNP61" s="201"/>
      <c r="LNQ61" s="201"/>
      <c r="LNR61" s="201"/>
      <c r="LNS61" s="201"/>
      <c r="LNT61" s="201"/>
      <c r="LNU61" s="201"/>
      <c r="LNV61" s="201"/>
      <c r="LNW61" s="201"/>
      <c r="LNX61" s="201"/>
      <c r="LNY61" s="201"/>
      <c r="LNZ61" s="201"/>
      <c r="LOA61" s="201"/>
      <c r="LOB61" s="201"/>
      <c r="LOC61" s="201"/>
      <c r="LOD61" s="201"/>
      <c r="LOE61" s="201"/>
      <c r="LOF61" s="201"/>
      <c r="LOG61" s="201"/>
      <c r="LOH61" s="201"/>
      <c r="LOI61" s="201"/>
      <c r="LOJ61" s="201"/>
      <c r="LOK61" s="201"/>
      <c r="LOL61" s="201"/>
      <c r="LOM61" s="201"/>
      <c r="LON61" s="201"/>
      <c r="LOO61" s="201"/>
      <c r="LOP61" s="201"/>
      <c r="LOQ61" s="201"/>
      <c r="LOR61" s="201"/>
      <c r="LOS61" s="201"/>
      <c r="LOT61" s="201"/>
      <c r="LOU61" s="201"/>
      <c r="LOV61" s="201"/>
      <c r="LOW61" s="201"/>
      <c r="LOX61" s="201"/>
      <c r="LOY61" s="201"/>
      <c r="LOZ61" s="201"/>
      <c r="LPA61" s="201"/>
      <c r="LPB61" s="201"/>
      <c r="LPC61" s="201"/>
      <c r="LPD61" s="201"/>
      <c r="LPE61" s="201"/>
      <c r="LPF61" s="201"/>
      <c r="LPG61" s="201"/>
      <c r="LPH61" s="201"/>
      <c r="LPI61" s="201"/>
      <c r="LPJ61" s="201"/>
      <c r="LPK61" s="201"/>
      <c r="LPL61" s="201"/>
      <c r="LPM61" s="201"/>
      <c r="LPN61" s="201"/>
      <c r="LPO61" s="201"/>
      <c r="LPP61" s="201"/>
      <c r="LPQ61" s="201"/>
      <c r="LPR61" s="201"/>
      <c r="LPS61" s="201"/>
      <c r="LPT61" s="201"/>
      <c r="LPU61" s="201"/>
      <c r="LPV61" s="201"/>
      <c r="LPW61" s="201"/>
      <c r="LPX61" s="201"/>
      <c r="LPY61" s="201"/>
      <c r="LPZ61" s="201"/>
      <c r="LQA61" s="201"/>
      <c r="LQB61" s="201"/>
      <c r="LQC61" s="201"/>
      <c r="LQD61" s="201"/>
      <c r="LQE61" s="201"/>
      <c r="LQF61" s="201"/>
      <c r="LQG61" s="201"/>
      <c r="LQH61" s="201"/>
      <c r="LQI61" s="201"/>
      <c r="LQJ61" s="201"/>
      <c r="LQK61" s="201"/>
      <c r="LQL61" s="201"/>
      <c r="LQM61" s="201"/>
      <c r="LQN61" s="201"/>
      <c r="LQO61" s="201"/>
      <c r="LQP61" s="201"/>
      <c r="LQQ61" s="201"/>
      <c r="LQR61" s="201"/>
      <c r="LQS61" s="201"/>
      <c r="LQT61" s="201"/>
      <c r="LQU61" s="201"/>
      <c r="LQV61" s="201"/>
      <c r="LQW61" s="201"/>
      <c r="LQX61" s="201"/>
      <c r="LQY61" s="201"/>
      <c r="LQZ61" s="201"/>
      <c r="LRA61" s="201"/>
      <c r="LRB61" s="201"/>
      <c r="LRC61" s="201"/>
      <c r="LRD61" s="201"/>
      <c r="LRE61" s="201"/>
      <c r="LRF61" s="201"/>
      <c r="LRG61" s="201"/>
      <c r="LRH61" s="201"/>
      <c r="LRI61" s="201"/>
      <c r="LRJ61" s="201"/>
      <c r="LRK61" s="201"/>
      <c r="LRL61" s="201"/>
      <c r="LRM61" s="201"/>
      <c r="LRN61" s="201"/>
      <c r="LRO61" s="201"/>
      <c r="LRP61" s="201"/>
      <c r="LRQ61" s="201"/>
      <c r="LRR61" s="201"/>
      <c r="LRS61" s="201"/>
      <c r="LRT61" s="201"/>
      <c r="LRU61" s="201"/>
      <c r="LRV61" s="201"/>
      <c r="LRW61" s="201"/>
      <c r="LRX61" s="201"/>
      <c r="LRY61" s="201"/>
      <c r="LRZ61" s="201"/>
      <c r="LSA61" s="201"/>
      <c r="LSB61" s="201"/>
      <c r="LSC61" s="201"/>
      <c r="LSD61" s="201"/>
      <c r="LSE61" s="201"/>
      <c r="LSF61" s="201"/>
      <c r="LSG61" s="201"/>
      <c r="LSH61" s="201"/>
      <c r="LSI61" s="201"/>
      <c r="LSJ61" s="201"/>
      <c r="LSK61" s="201"/>
      <c r="LSL61" s="201"/>
      <c r="LSM61" s="201"/>
      <c r="LSN61" s="201"/>
      <c r="LSO61" s="201"/>
      <c r="LSP61" s="201"/>
      <c r="LSQ61" s="201"/>
      <c r="LSR61" s="201"/>
      <c r="LSS61" s="201"/>
      <c r="LST61" s="201"/>
      <c r="LSU61" s="201"/>
      <c r="LSV61" s="201"/>
      <c r="LSW61" s="201"/>
      <c r="LSX61" s="201"/>
      <c r="LSY61" s="201"/>
      <c r="LSZ61" s="201"/>
      <c r="LTA61" s="201"/>
      <c r="LTB61" s="201"/>
      <c r="LTC61" s="201"/>
      <c r="LTD61" s="201"/>
      <c r="LTE61" s="201"/>
      <c r="LTF61" s="201"/>
      <c r="LTG61" s="201"/>
      <c r="LTH61" s="201"/>
      <c r="LTI61" s="201"/>
      <c r="LTJ61" s="201"/>
      <c r="LTK61" s="201"/>
      <c r="LTL61" s="201"/>
      <c r="LTM61" s="201"/>
      <c r="LTN61" s="201"/>
      <c r="LTO61" s="201"/>
      <c r="LTP61" s="201"/>
      <c r="LTQ61" s="201"/>
      <c r="LTR61" s="201"/>
      <c r="LTS61" s="201"/>
      <c r="LTT61" s="201"/>
      <c r="LTU61" s="201"/>
      <c r="LTV61" s="201"/>
      <c r="LTW61" s="201"/>
      <c r="LTX61" s="201"/>
      <c r="LTY61" s="201"/>
      <c r="LTZ61" s="201"/>
      <c r="LUA61" s="201"/>
      <c r="LUB61" s="201"/>
      <c r="LUC61" s="201"/>
      <c r="LUD61" s="201"/>
      <c r="LUE61" s="201"/>
      <c r="LUF61" s="201"/>
      <c r="LUG61" s="201"/>
      <c r="LUH61" s="201"/>
      <c r="LUI61" s="201"/>
      <c r="LUJ61" s="201"/>
      <c r="LUK61" s="201"/>
      <c r="LUL61" s="201"/>
      <c r="LUM61" s="201"/>
      <c r="LUN61" s="201"/>
      <c r="LUO61" s="201"/>
      <c r="LUP61" s="201"/>
      <c r="LUQ61" s="201"/>
      <c r="LUR61" s="201"/>
      <c r="LUS61" s="201"/>
      <c r="LUT61" s="201"/>
      <c r="LUU61" s="201"/>
      <c r="LUV61" s="201"/>
      <c r="LUW61" s="201"/>
      <c r="LUX61" s="201"/>
      <c r="LUY61" s="201"/>
      <c r="LUZ61" s="201"/>
      <c r="LVA61" s="201"/>
      <c r="LVB61" s="201"/>
      <c r="LVC61" s="201"/>
      <c r="LVD61" s="201"/>
      <c r="LVE61" s="201"/>
      <c r="LVF61" s="201"/>
      <c r="LVG61" s="201"/>
      <c r="LVH61" s="201"/>
      <c r="LVI61" s="201"/>
      <c r="LVJ61" s="201"/>
      <c r="LVK61" s="201"/>
      <c r="LVL61" s="201"/>
      <c r="LVM61" s="201"/>
      <c r="LVN61" s="201"/>
      <c r="LVO61" s="201"/>
      <c r="LVP61" s="201"/>
      <c r="LVQ61" s="201"/>
      <c r="LVR61" s="201"/>
      <c r="LVS61" s="201"/>
      <c r="LVT61" s="201"/>
      <c r="LVU61" s="201"/>
      <c r="LVV61" s="201"/>
      <c r="LVW61" s="201"/>
      <c r="LVX61" s="201"/>
      <c r="LVY61" s="201"/>
      <c r="LVZ61" s="201"/>
      <c r="LWA61" s="201"/>
      <c r="LWB61" s="201"/>
      <c r="LWC61" s="201"/>
      <c r="LWD61" s="201"/>
      <c r="LWE61" s="201"/>
      <c r="LWF61" s="201"/>
      <c r="LWG61" s="201"/>
      <c r="LWH61" s="201"/>
      <c r="LWI61" s="201"/>
      <c r="LWJ61" s="201"/>
      <c r="LWK61" s="201"/>
      <c r="LWL61" s="201"/>
      <c r="LWM61" s="201"/>
      <c r="LWN61" s="201"/>
      <c r="LWO61" s="201"/>
      <c r="LWP61" s="201"/>
      <c r="LWQ61" s="201"/>
      <c r="LWR61" s="201"/>
      <c r="LWS61" s="201"/>
      <c r="LWT61" s="201"/>
      <c r="LWU61" s="201"/>
      <c r="LWV61" s="201"/>
      <c r="LWW61" s="201"/>
      <c r="LWX61" s="201"/>
      <c r="LWY61" s="201"/>
      <c r="LWZ61" s="201"/>
      <c r="LXA61" s="201"/>
      <c r="LXB61" s="201"/>
      <c r="LXC61" s="201"/>
      <c r="LXD61" s="201"/>
      <c r="LXE61" s="201"/>
      <c r="LXF61" s="201"/>
      <c r="LXG61" s="201"/>
      <c r="LXH61" s="201"/>
      <c r="LXI61" s="201"/>
      <c r="LXJ61" s="201"/>
      <c r="LXK61" s="201"/>
      <c r="LXL61" s="201"/>
      <c r="LXM61" s="201"/>
      <c r="LXN61" s="201"/>
      <c r="LXO61" s="201"/>
      <c r="LXP61" s="201"/>
      <c r="LXQ61" s="201"/>
      <c r="LXR61" s="201"/>
      <c r="LXS61" s="201"/>
      <c r="LXT61" s="201"/>
      <c r="LXU61" s="201"/>
      <c r="LXV61" s="201"/>
      <c r="LXW61" s="201"/>
      <c r="LXX61" s="201"/>
      <c r="LXY61" s="201"/>
      <c r="LXZ61" s="201"/>
      <c r="LYA61" s="201"/>
      <c r="LYB61" s="201"/>
      <c r="LYC61" s="201"/>
      <c r="LYD61" s="201"/>
      <c r="LYE61" s="201"/>
      <c r="LYF61" s="201"/>
      <c r="LYG61" s="201"/>
      <c r="LYH61" s="201"/>
      <c r="LYI61" s="201"/>
      <c r="LYJ61" s="201"/>
      <c r="LYK61" s="201"/>
      <c r="LYL61" s="201"/>
      <c r="LYM61" s="201"/>
      <c r="LYN61" s="201"/>
      <c r="LYO61" s="201"/>
      <c r="LYP61" s="201"/>
      <c r="LYQ61" s="201"/>
      <c r="LYR61" s="201"/>
      <c r="LYS61" s="201"/>
      <c r="LYT61" s="201"/>
      <c r="LYU61" s="201"/>
      <c r="LYV61" s="201"/>
      <c r="LYW61" s="201"/>
      <c r="LYX61" s="201"/>
      <c r="LYY61" s="201"/>
      <c r="LYZ61" s="201"/>
      <c r="LZA61" s="201"/>
      <c r="LZB61" s="201"/>
      <c r="LZC61" s="201"/>
      <c r="LZD61" s="201"/>
      <c r="LZE61" s="201"/>
      <c r="LZF61" s="201"/>
      <c r="LZG61" s="201"/>
      <c r="LZH61" s="201"/>
      <c r="LZI61" s="201"/>
      <c r="LZJ61" s="201"/>
      <c r="LZK61" s="201"/>
      <c r="LZL61" s="201"/>
      <c r="LZM61" s="201"/>
      <c r="LZN61" s="201"/>
      <c r="LZO61" s="201"/>
      <c r="LZP61" s="201"/>
      <c r="LZQ61" s="201"/>
      <c r="LZR61" s="201"/>
      <c r="LZS61" s="201"/>
      <c r="LZT61" s="201"/>
      <c r="LZU61" s="201"/>
      <c r="LZV61" s="201"/>
      <c r="LZW61" s="201"/>
      <c r="LZX61" s="201"/>
      <c r="LZY61" s="201"/>
      <c r="LZZ61" s="201"/>
      <c r="MAA61" s="201"/>
      <c r="MAB61" s="201"/>
      <c r="MAC61" s="201"/>
      <c r="MAD61" s="201"/>
      <c r="MAE61" s="201"/>
      <c r="MAF61" s="201"/>
      <c r="MAG61" s="201"/>
      <c r="MAH61" s="201"/>
      <c r="MAI61" s="201"/>
      <c r="MAJ61" s="201"/>
      <c r="MAK61" s="201"/>
      <c r="MAL61" s="201"/>
      <c r="MAM61" s="201"/>
      <c r="MAN61" s="201"/>
      <c r="MAO61" s="201"/>
      <c r="MAP61" s="201"/>
      <c r="MAQ61" s="201"/>
      <c r="MAR61" s="201"/>
      <c r="MAS61" s="201"/>
      <c r="MAT61" s="201"/>
      <c r="MAU61" s="201"/>
      <c r="MAV61" s="201"/>
      <c r="MAW61" s="201"/>
      <c r="MAX61" s="201"/>
      <c r="MAY61" s="201"/>
      <c r="MAZ61" s="201"/>
      <c r="MBA61" s="201"/>
      <c r="MBB61" s="201"/>
      <c r="MBC61" s="201"/>
      <c r="MBD61" s="201"/>
      <c r="MBE61" s="201"/>
      <c r="MBF61" s="201"/>
      <c r="MBG61" s="201"/>
      <c r="MBH61" s="201"/>
      <c r="MBI61" s="201"/>
      <c r="MBJ61" s="201"/>
      <c r="MBK61" s="201"/>
      <c r="MBL61" s="201"/>
      <c r="MBM61" s="201"/>
      <c r="MBN61" s="201"/>
      <c r="MBO61" s="201"/>
      <c r="MBP61" s="201"/>
      <c r="MBQ61" s="201"/>
      <c r="MBR61" s="201"/>
      <c r="MBS61" s="201"/>
      <c r="MBT61" s="201"/>
      <c r="MBU61" s="201"/>
      <c r="MBV61" s="201"/>
      <c r="MBW61" s="201"/>
      <c r="MBX61" s="201"/>
      <c r="MBY61" s="201"/>
      <c r="MBZ61" s="201"/>
      <c r="MCA61" s="201"/>
      <c r="MCB61" s="201"/>
      <c r="MCC61" s="201"/>
      <c r="MCD61" s="201"/>
      <c r="MCE61" s="201"/>
      <c r="MCF61" s="201"/>
      <c r="MCG61" s="201"/>
      <c r="MCH61" s="201"/>
      <c r="MCI61" s="201"/>
      <c r="MCJ61" s="201"/>
      <c r="MCK61" s="201"/>
      <c r="MCL61" s="201"/>
      <c r="MCM61" s="201"/>
      <c r="MCN61" s="201"/>
      <c r="MCO61" s="201"/>
      <c r="MCP61" s="201"/>
      <c r="MCQ61" s="201"/>
      <c r="MCR61" s="201"/>
      <c r="MCS61" s="201"/>
      <c r="MCT61" s="201"/>
      <c r="MCU61" s="201"/>
      <c r="MCV61" s="201"/>
      <c r="MCW61" s="201"/>
      <c r="MCX61" s="201"/>
      <c r="MCY61" s="201"/>
      <c r="MCZ61" s="201"/>
      <c r="MDA61" s="201"/>
      <c r="MDB61" s="201"/>
      <c r="MDC61" s="201"/>
      <c r="MDD61" s="201"/>
      <c r="MDE61" s="201"/>
      <c r="MDF61" s="201"/>
      <c r="MDG61" s="201"/>
      <c r="MDH61" s="201"/>
      <c r="MDI61" s="201"/>
      <c r="MDJ61" s="201"/>
      <c r="MDK61" s="201"/>
      <c r="MDL61" s="201"/>
      <c r="MDM61" s="201"/>
      <c r="MDN61" s="201"/>
      <c r="MDO61" s="201"/>
      <c r="MDP61" s="201"/>
      <c r="MDQ61" s="201"/>
      <c r="MDR61" s="201"/>
      <c r="MDS61" s="201"/>
      <c r="MDT61" s="201"/>
      <c r="MDU61" s="201"/>
      <c r="MDV61" s="201"/>
      <c r="MDW61" s="201"/>
      <c r="MDX61" s="201"/>
      <c r="MDY61" s="201"/>
      <c r="MDZ61" s="201"/>
      <c r="MEA61" s="201"/>
      <c r="MEB61" s="201"/>
      <c r="MEC61" s="201"/>
      <c r="MED61" s="201"/>
      <c r="MEE61" s="201"/>
      <c r="MEF61" s="201"/>
      <c r="MEG61" s="201"/>
      <c r="MEH61" s="201"/>
      <c r="MEI61" s="201"/>
      <c r="MEJ61" s="201"/>
      <c r="MEK61" s="201"/>
      <c r="MEL61" s="201"/>
      <c r="MEM61" s="201"/>
      <c r="MEN61" s="201"/>
      <c r="MEO61" s="201"/>
      <c r="MEP61" s="201"/>
      <c r="MEQ61" s="201"/>
      <c r="MER61" s="201"/>
      <c r="MES61" s="201"/>
      <c r="MET61" s="201"/>
      <c r="MEU61" s="201"/>
      <c r="MEV61" s="201"/>
      <c r="MEW61" s="201"/>
      <c r="MEX61" s="201"/>
      <c r="MEY61" s="201"/>
      <c r="MEZ61" s="201"/>
      <c r="MFA61" s="201"/>
      <c r="MFB61" s="201"/>
      <c r="MFC61" s="201"/>
      <c r="MFD61" s="201"/>
      <c r="MFE61" s="201"/>
      <c r="MFF61" s="201"/>
      <c r="MFG61" s="201"/>
      <c r="MFH61" s="201"/>
      <c r="MFI61" s="201"/>
      <c r="MFJ61" s="201"/>
      <c r="MFK61" s="201"/>
      <c r="MFL61" s="201"/>
      <c r="MFM61" s="201"/>
      <c r="MFN61" s="201"/>
      <c r="MFO61" s="201"/>
      <c r="MFP61" s="201"/>
      <c r="MFQ61" s="201"/>
      <c r="MFR61" s="201"/>
      <c r="MFS61" s="201"/>
      <c r="MFT61" s="201"/>
      <c r="MFU61" s="201"/>
      <c r="MFV61" s="201"/>
      <c r="MFW61" s="201"/>
      <c r="MFX61" s="201"/>
      <c r="MFY61" s="201"/>
      <c r="MFZ61" s="201"/>
      <c r="MGA61" s="201"/>
      <c r="MGB61" s="201"/>
      <c r="MGC61" s="201"/>
      <c r="MGD61" s="201"/>
      <c r="MGE61" s="201"/>
      <c r="MGF61" s="201"/>
      <c r="MGG61" s="201"/>
      <c r="MGH61" s="201"/>
      <c r="MGI61" s="201"/>
      <c r="MGJ61" s="201"/>
      <c r="MGK61" s="201"/>
      <c r="MGL61" s="201"/>
      <c r="MGM61" s="201"/>
      <c r="MGN61" s="201"/>
      <c r="MGO61" s="201"/>
      <c r="MGP61" s="201"/>
      <c r="MGQ61" s="201"/>
      <c r="MGR61" s="201"/>
      <c r="MGS61" s="201"/>
      <c r="MGT61" s="201"/>
      <c r="MGU61" s="201"/>
      <c r="MGV61" s="201"/>
      <c r="MGW61" s="201"/>
      <c r="MGX61" s="201"/>
      <c r="MGY61" s="201"/>
      <c r="MGZ61" s="201"/>
      <c r="MHA61" s="201"/>
      <c r="MHB61" s="201"/>
      <c r="MHC61" s="201"/>
      <c r="MHD61" s="201"/>
      <c r="MHE61" s="201"/>
      <c r="MHF61" s="201"/>
      <c r="MHG61" s="201"/>
      <c r="MHH61" s="201"/>
      <c r="MHI61" s="201"/>
      <c r="MHJ61" s="201"/>
      <c r="MHK61" s="201"/>
      <c r="MHL61" s="201"/>
      <c r="MHM61" s="201"/>
      <c r="MHN61" s="201"/>
      <c r="MHO61" s="201"/>
      <c r="MHP61" s="201"/>
      <c r="MHQ61" s="201"/>
      <c r="MHR61" s="201"/>
      <c r="MHS61" s="201"/>
      <c r="MHT61" s="201"/>
      <c r="MHU61" s="201"/>
      <c r="MHV61" s="201"/>
      <c r="MHW61" s="201"/>
      <c r="MHX61" s="201"/>
      <c r="MHY61" s="201"/>
      <c r="MHZ61" s="201"/>
      <c r="MIA61" s="201"/>
      <c r="MIB61" s="201"/>
      <c r="MIC61" s="201"/>
      <c r="MID61" s="201"/>
      <c r="MIE61" s="201"/>
      <c r="MIF61" s="201"/>
      <c r="MIG61" s="201"/>
      <c r="MIH61" s="201"/>
      <c r="MII61" s="201"/>
      <c r="MIJ61" s="201"/>
      <c r="MIK61" s="201"/>
      <c r="MIL61" s="201"/>
      <c r="MIM61" s="201"/>
      <c r="MIN61" s="201"/>
      <c r="MIO61" s="201"/>
      <c r="MIP61" s="201"/>
      <c r="MIQ61" s="201"/>
      <c r="MIR61" s="201"/>
      <c r="MIS61" s="201"/>
      <c r="MIT61" s="201"/>
      <c r="MIU61" s="201"/>
      <c r="MIV61" s="201"/>
      <c r="MIW61" s="201"/>
      <c r="MIX61" s="201"/>
      <c r="MIY61" s="201"/>
      <c r="MIZ61" s="201"/>
      <c r="MJA61" s="201"/>
      <c r="MJB61" s="201"/>
      <c r="MJC61" s="201"/>
      <c r="MJD61" s="201"/>
      <c r="MJE61" s="201"/>
      <c r="MJF61" s="201"/>
      <c r="MJG61" s="201"/>
      <c r="MJH61" s="201"/>
      <c r="MJI61" s="201"/>
      <c r="MJJ61" s="201"/>
      <c r="MJK61" s="201"/>
      <c r="MJL61" s="201"/>
      <c r="MJM61" s="201"/>
      <c r="MJN61" s="201"/>
      <c r="MJO61" s="201"/>
      <c r="MJP61" s="201"/>
      <c r="MJQ61" s="201"/>
      <c r="MJR61" s="201"/>
      <c r="MJS61" s="201"/>
      <c r="MJT61" s="201"/>
      <c r="MJU61" s="201"/>
      <c r="MJV61" s="201"/>
      <c r="MJW61" s="201"/>
      <c r="MJX61" s="201"/>
      <c r="MJY61" s="201"/>
      <c r="MJZ61" s="201"/>
      <c r="MKA61" s="201"/>
      <c r="MKB61" s="201"/>
      <c r="MKC61" s="201"/>
      <c r="MKD61" s="201"/>
      <c r="MKE61" s="201"/>
      <c r="MKF61" s="201"/>
      <c r="MKG61" s="201"/>
      <c r="MKH61" s="201"/>
      <c r="MKI61" s="201"/>
      <c r="MKJ61" s="201"/>
      <c r="MKK61" s="201"/>
      <c r="MKL61" s="201"/>
      <c r="MKM61" s="201"/>
      <c r="MKN61" s="201"/>
      <c r="MKO61" s="201"/>
      <c r="MKP61" s="201"/>
      <c r="MKQ61" s="201"/>
      <c r="MKR61" s="201"/>
      <c r="MKS61" s="201"/>
      <c r="MKT61" s="201"/>
      <c r="MKU61" s="201"/>
      <c r="MKV61" s="201"/>
      <c r="MKW61" s="201"/>
      <c r="MKX61" s="201"/>
      <c r="MKY61" s="201"/>
      <c r="MKZ61" s="201"/>
      <c r="MLA61" s="201"/>
      <c r="MLB61" s="201"/>
      <c r="MLC61" s="201"/>
      <c r="MLD61" s="201"/>
      <c r="MLE61" s="201"/>
      <c r="MLF61" s="201"/>
      <c r="MLG61" s="201"/>
      <c r="MLH61" s="201"/>
      <c r="MLI61" s="201"/>
      <c r="MLJ61" s="201"/>
      <c r="MLK61" s="201"/>
      <c r="MLL61" s="201"/>
      <c r="MLM61" s="201"/>
      <c r="MLN61" s="201"/>
      <c r="MLO61" s="201"/>
      <c r="MLP61" s="201"/>
      <c r="MLQ61" s="201"/>
      <c r="MLR61" s="201"/>
      <c r="MLS61" s="201"/>
      <c r="MLT61" s="201"/>
      <c r="MLU61" s="201"/>
      <c r="MLV61" s="201"/>
      <c r="MLW61" s="201"/>
      <c r="MLX61" s="201"/>
      <c r="MLY61" s="201"/>
      <c r="MLZ61" s="201"/>
      <c r="MMA61" s="201"/>
      <c r="MMB61" s="201"/>
      <c r="MMC61" s="201"/>
      <c r="MMD61" s="201"/>
      <c r="MME61" s="201"/>
      <c r="MMF61" s="201"/>
      <c r="MMG61" s="201"/>
      <c r="MMH61" s="201"/>
      <c r="MMI61" s="201"/>
      <c r="MMJ61" s="201"/>
      <c r="MMK61" s="201"/>
      <c r="MML61" s="201"/>
      <c r="MMM61" s="201"/>
      <c r="MMN61" s="201"/>
      <c r="MMO61" s="201"/>
      <c r="MMP61" s="201"/>
      <c r="MMQ61" s="201"/>
      <c r="MMR61" s="201"/>
      <c r="MMS61" s="201"/>
      <c r="MMT61" s="201"/>
      <c r="MMU61" s="201"/>
      <c r="MMV61" s="201"/>
      <c r="MMW61" s="201"/>
      <c r="MMX61" s="201"/>
      <c r="MMY61" s="201"/>
      <c r="MMZ61" s="201"/>
      <c r="MNA61" s="201"/>
      <c r="MNB61" s="201"/>
      <c r="MNC61" s="201"/>
      <c r="MND61" s="201"/>
      <c r="MNE61" s="201"/>
      <c r="MNF61" s="201"/>
      <c r="MNG61" s="201"/>
      <c r="MNH61" s="201"/>
      <c r="MNI61" s="201"/>
      <c r="MNJ61" s="201"/>
      <c r="MNK61" s="201"/>
      <c r="MNL61" s="201"/>
      <c r="MNM61" s="201"/>
      <c r="MNN61" s="201"/>
      <c r="MNO61" s="201"/>
      <c r="MNP61" s="201"/>
      <c r="MNQ61" s="201"/>
      <c r="MNR61" s="201"/>
      <c r="MNS61" s="201"/>
      <c r="MNT61" s="201"/>
      <c r="MNU61" s="201"/>
      <c r="MNV61" s="201"/>
      <c r="MNW61" s="201"/>
      <c r="MNX61" s="201"/>
      <c r="MNY61" s="201"/>
      <c r="MNZ61" s="201"/>
      <c r="MOA61" s="201"/>
      <c r="MOB61" s="201"/>
      <c r="MOC61" s="201"/>
      <c r="MOD61" s="201"/>
      <c r="MOE61" s="201"/>
      <c r="MOF61" s="201"/>
      <c r="MOG61" s="201"/>
      <c r="MOH61" s="201"/>
      <c r="MOI61" s="201"/>
      <c r="MOJ61" s="201"/>
      <c r="MOK61" s="201"/>
      <c r="MOL61" s="201"/>
      <c r="MOM61" s="201"/>
      <c r="MON61" s="201"/>
      <c r="MOO61" s="201"/>
      <c r="MOP61" s="201"/>
      <c r="MOQ61" s="201"/>
      <c r="MOR61" s="201"/>
      <c r="MOS61" s="201"/>
      <c r="MOT61" s="201"/>
      <c r="MOU61" s="201"/>
      <c r="MOV61" s="201"/>
      <c r="MOW61" s="201"/>
      <c r="MOX61" s="201"/>
      <c r="MOY61" s="201"/>
      <c r="MOZ61" s="201"/>
      <c r="MPA61" s="201"/>
      <c r="MPB61" s="201"/>
      <c r="MPC61" s="201"/>
      <c r="MPD61" s="201"/>
      <c r="MPE61" s="201"/>
      <c r="MPF61" s="201"/>
      <c r="MPG61" s="201"/>
      <c r="MPH61" s="201"/>
      <c r="MPI61" s="201"/>
      <c r="MPJ61" s="201"/>
      <c r="MPK61" s="201"/>
      <c r="MPL61" s="201"/>
      <c r="MPM61" s="201"/>
      <c r="MPN61" s="201"/>
      <c r="MPO61" s="201"/>
      <c r="MPP61" s="201"/>
      <c r="MPQ61" s="201"/>
      <c r="MPR61" s="201"/>
      <c r="MPS61" s="201"/>
      <c r="MPT61" s="201"/>
      <c r="MPU61" s="201"/>
      <c r="MPV61" s="201"/>
      <c r="MPW61" s="201"/>
      <c r="MPX61" s="201"/>
      <c r="MPY61" s="201"/>
      <c r="MPZ61" s="201"/>
      <c r="MQA61" s="201"/>
      <c r="MQB61" s="201"/>
      <c r="MQC61" s="201"/>
      <c r="MQD61" s="201"/>
      <c r="MQE61" s="201"/>
      <c r="MQF61" s="201"/>
      <c r="MQG61" s="201"/>
      <c r="MQH61" s="201"/>
      <c r="MQI61" s="201"/>
      <c r="MQJ61" s="201"/>
      <c r="MQK61" s="201"/>
      <c r="MQL61" s="201"/>
      <c r="MQM61" s="201"/>
      <c r="MQN61" s="201"/>
      <c r="MQO61" s="201"/>
      <c r="MQP61" s="201"/>
      <c r="MQQ61" s="201"/>
      <c r="MQR61" s="201"/>
      <c r="MQS61" s="201"/>
      <c r="MQT61" s="201"/>
      <c r="MQU61" s="201"/>
      <c r="MQV61" s="201"/>
      <c r="MQW61" s="201"/>
      <c r="MQX61" s="201"/>
      <c r="MQY61" s="201"/>
      <c r="MQZ61" s="201"/>
      <c r="MRA61" s="201"/>
      <c r="MRB61" s="201"/>
      <c r="MRC61" s="201"/>
      <c r="MRD61" s="201"/>
      <c r="MRE61" s="201"/>
      <c r="MRF61" s="201"/>
      <c r="MRG61" s="201"/>
      <c r="MRH61" s="201"/>
      <c r="MRI61" s="201"/>
      <c r="MRJ61" s="201"/>
      <c r="MRK61" s="201"/>
      <c r="MRL61" s="201"/>
      <c r="MRM61" s="201"/>
      <c r="MRN61" s="201"/>
      <c r="MRO61" s="201"/>
      <c r="MRP61" s="201"/>
      <c r="MRQ61" s="201"/>
      <c r="MRR61" s="201"/>
      <c r="MRS61" s="201"/>
      <c r="MRT61" s="201"/>
      <c r="MRU61" s="201"/>
      <c r="MRV61" s="201"/>
      <c r="MRW61" s="201"/>
      <c r="MRX61" s="201"/>
      <c r="MRY61" s="201"/>
      <c r="MRZ61" s="201"/>
      <c r="MSA61" s="201"/>
      <c r="MSB61" s="201"/>
      <c r="MSC61" s="201"/>
      <c r="MSD61" s="201"/>
      <c r="MSE61" s="201"/>
      <c r="MSF61" s="201"/>
      <c r="MSG61" s="201"/>
      <c r="MSH61" s="201"/>
      <c r="MSI61" s="201"/>
      <c r="MSJ61" s="201"/>
      <c r="MSK61" s="201"/>
      <c r="MSL61" s="201"/>
      <c r="MSM61" s="201"/>
      <c r="MSN61" s="201"/>
      <c r="MSO61" s="201"/>
      <c r="MSP61" s="201"/>
      <c r="MSQ61" s="201"/>
      <c r="MSR61" s="201"/>
      <c r="MSS61" s="201"/>
      <c r="MST61" s="201"/>
      <c r="MSU61" s="201"/>
      <c r="MSV61" s="201"/>
      <c r="MSW61" s="201"/>
      <c r="MSX61" s="201"/>
      <c r="MSY61" s="201"/>
      <c r="MSZ61" s="201"/>
      <c r="MTA61" s="201"/>
      <c r="MTB61" s="201"/>
      <c r="MTC61" s="201"/>
      <c r="MTD61" s="201"/>
      <c r="MTE61" s="201"/>
      <c r="MTF61" s="201"/>
      <c r="MTG61" s="201"/>
      <c r="MTH61" s="201"/>
      <c r="MTI61" s="201"/>
      <c r="MTJ61" s="201"/>
      <c r="MTK61" s="201"/>
      <c r="MTL61" s="201"/>
      <c r="MTM61" s="201"/>
      <c r="MTN61" s="201"/>
      <c r="MTO61" s="201"/>
      <c r="MTP61" s="201"/>
      <c r="MTQ61" s="201"/>
      <c r="MTR61" s="201"/>
      <c r="MTS61" s="201"/>
      <c r="MTT61" s="201"/>
      <c r="MTU61" s="201"/>
      <c r="MTV61" s="201"/>
      <c r="MTW61" s="201"/>
      <c r="MTX61" s="201"/>
      <c r="MTY61" s="201"/>
      <c r="MTZ61" s="201"/>
      <c r="MUA61" s="201"/>
      <c r="MUB61" s="201"/>
      <c r="MUC61" s="201"/>
      <c r="MUD61" s="201"/>
      <c r="MUE61" s="201"/>
      <c r="MUF61" s="201"/>
      <c r="MUG61" s="201"/>
      <c r="MUH61" s="201"/>
      <c r="MUI61" s="201"/>
      <c r="MUJ61" s="201"/>
      <c r="MUK61" s="201"/>
      <c r="MUL61" s="201"/>
      <c r="MUM61" s="201"/>
      <c r="MUN61" s="201"/>
      <c r="MUO61" s="201"/>
      <c r="MUP61" s="201"/>
      <c r="MUQ61" s="201"/>
      <c r="MUR61" s="201"/>
      <c r="MUS61" s="201"/>
      <c r="MUT61" s="201"/>
      <c r="MUU61" s="201"/>
      <c r="MUV61" s="201"/>
      <c r="MUW61" s="201"/>
      <c r="MUX61" s="201"/>
      <c r="MUY61" s="201"/>
      <c r="MUZ61" s="201"/>
      <c r="MVA61" s="201"/>
      <c r="MVB61" s="201"/>
      <c r="MVC61" s="201"/>
      <c r="MVD61" s="201"/>
      <c r="MVE61" s="201"/>
      <c r="MVF61" s="201"/>
      <c r="MVG61" s="201"/>
      <c r="MVH61" s="201"/>
      <c r="MVI61" s="201"/>
      <c r="MVJ61" s="201"/>
      <c r="MVK61" s="201"/>
      <c r="MVL61" s="201"/>
      <c r="MVM61" s="201"/>
      <c r="MVN61" s="201"/>
      <c r="MVO61" s="201"/>
      <c r="MVP61" s="201"/>
      <c r="MVQ61" s="201"/>
      <c r="MVR61" s="201"/>
      <c r="MVS61" s="201"/>
      <c r="MVT61" s="201"/>
      <c r="MVU61" s="201"/>
      <c r="MVV61" s="201"/>
      <c r="MVW61" s="201"/>
      <c r="MVX61" s="201"/>
      <c r="MVY61" s="201"/>
      <c r="MVZ61" s="201"/>
      <c r="MWA61" s="201"/>
      <c r="MWB61" s="201"/>
      <c r="MWC61" s="201"/>
      <c r="MWD61" s="201"/>
      <c r="MWE61" s="201"/>
      <c r="MWF61" s="201"/>
      <c r="MWG61" s="201"/>
      <c r="MWH61" s="201"/>
      <c r="MWI61" s="201"/>
      <c r="MWJ61" s="201"/>
      <c r="MWK61" s="201"/>
      <c r="MWL61" s="201"/>
      <c r="MWM61" s="201"/>
      <c r="MWN61" s="201"/>
      <c r="MWO61" s="201"/>
      <c r="MWP61" s="201"/>
      <c r="MWQ61" s="201"/>
      <c r="MWR61" s="201"/>
      <c r="MWS61" s="201"/>
      <c r="MWT61" s="201"/>
      <c r="MWU61" s="201"/>
      <c r="MWV61" s="201"/>
      <c r="MWW61" s="201"/>
      <c r="MWX61" s="201"/>
      <c r="MWY61" s="201"/>
      <c r="MWZ61" s="201"/>
      <c r="MXA61" s="201"/>
      <c r="MXB61" s="201"/>
      <c r="MXC61" s="201"/>
      <c r="MXD61" s="201"/>
      <c r="MXE61" s="201"/>
      <c r="MXF61" s="201"/>
      <c r="MXG61" s="201"/>
      <c r="MXH61" s="201"/>
      <c r="MXI61" s="201"/>
      <c r="MXJ61" s="201"/>
      <c r="MXK61" s="201"/>
      <c r="MXL61" s="201"/>
      <c r="MXM61" s="201"/>
      <c r="MXN61" s="201"/>
      <c r="MXO61" s="201"/>
      <c r="MXP61" s="201"/>
      <c r="MXQ61" s="201"/>
      <c r="MXR61" s="201"/>
      <c r="MXS61" s="201"/>
      <c r="MXT61" s="201"/>
      <c r="MXU61" s="201"/>
      <c r="MXV61" s="201"/>
      <c r="MXW61" s="201"/>
      <c r="MXX61" s="201"/>
      <c r="MXY61" s="201"/>
      <c r="MXZ61" s="201"/>
      <c r="MYA61" s="201"/>
      <c r="MYB61" s="201"/>
      <c r="MYC61" s="201"/>
      <c r="MYD61" s="201"/>
      <c r="MYE61" s="201"/>
      <c r="MYF61" s="201"/>
      <c r="MYG61" s="201"/>
      <c r="MYH61" s="201"/>
      <c r="MYI61" s="201"/>
      <c r="MYJ61" s="201"/>
      <c r="MYK61" s="201"/>
      <c r="MYL61" s="201"/>
      <c r="MYM61" s="201"/>
      <c r="MYN61" s="201"/>
      <c r="MYO61" s="201"/>
      <c r="MYP61" s="201"/>
      <c r="MYQ61" s="201"/>
      <c r="MYR61" s="201"/>
      <c r="MYS61" s="201"/>
      <c r="MYT61" s="201"/>
      <c r="MYU61" s="201"/>
      <c r="MYV61" s="201"/>
      <c r="MYW61" s="201"/>
      <c r="MYX61" s="201"/>
      <c r="MYY61" s="201"/>
      <c r="MYZ61" s="201"/>
      <c r="MZA61" s="201"/>
      <c r="MZB61" s="201"/>
      <c r="MZC61" s="201"/>
      <c r="MZD61" s="201"/>
      <c r="MZE61" s="201"/>
      <c r="MZF61" s="201"/>
      <c r="MZG61" s="201"/>
      <c r="MZH61" s="201"/>
      <c r="MZI61" s="201"/>
      <c r="MZJ61" s="201"/>
      <c r="MZK61" s="201"/>
      <c r="MZL61" s="201"/>
      <c r="MZM61" s="201"/>
      <c r="MZN61" s="201"/>
      <c r="MZO61" s="201"/>
      <c r="MZP61" s="201"/>
      <c r="MZQ61" s="201"/>
      <c r="MZR61" s="201"/>
      <c r="MZS61" s="201"/>
      <c r="MZT61" s="201"/>
      <c r="MZU61" s="201"/>
      <c r="MZV61" s="201"/>
      <c r="MZW61" s="201"/>
      <c r="MZX61" s="201"/>
      <c r="MZY61" s="201"/>
      <c r="MZZ61" s="201"/>
      <c r="NAA61" s="201"/>
      <c r="NAB61" s="201"/>
      <c r="NAC61" s="201"/>
      <c r="NAD61" s="201"/>
      <c r="NAE61" s="201"/>
      <c r="NAF61" s="201"/>
      <c r="NAG61" s="201"/>
      <c r="NAH61" s="201"/>
      <c r="NAI61" s="201"/>
      <c r="NAJ61" s="201"/>
      <c r="NAK61" s="201"/>
      <c r="NAL61" s="201"/>
      <c r="NAM61" s="201"/>
      <c r="NAN61" s="201"/>
      <c r="NAO61" s="201"/>
      <c r="NAP61" s="201"/>
      <c r="NAQ61" s="201"/>
      <c r="NAR61" s="201"/>
      <c r="NAS61" s="201"/>
      <c r="NAT61" s="201"/>
      <c r="NAU61" s="201"/>
      <c r="NAV61" s="201"/>
      <c r="NAW61" s="201"/>
      <c r="NAX61" s="201"/>
      <c r="NAY61" s="201"/>
      <c r="NAZ61" s="201"/>
      <c r="NBA61" s="201"/>
      <c r="NBB61" s="201"/>
      <c r="NBC61" s="201"/>
      <c r="NBD61" s="201"/>
      <c r="NBE61" s="201"/>
      <c r="NBF61" s="201"/>
      <c r="NBG61" s="201"/>
      <c r="NBH61" s="201"/>
      <c r="NBI61" s="201"/>
      <c r="NBJ61" s="201"/>
      <c r="NBK61" s="201"/>
      <c r="NBL61" s="201"/>
      <c r="NBM61" s="201"/>
      <c r="NBN61" s="201"/>
      <c r="NBO61" s="201"/>
      <c r="NBP61" s="201"/>
      <c r="NBQ61" s="201"/>
      <c r="NBR61" s="201"/>
      <c r="NBS61" s="201"/>
      <c r="NBT61" s="201"/>
      <c r="NBU61" s="201"/>
      <c r="NBV61" s="201"/>
      <c r="NBW61" s="201"/>
      <c r="NBX61" s="201"/>
      <c r="NBY61" s="201"/>
      <c r="NBZ61" s="201"/>
      <c r="NCA61" s="201"/>
      <c r="NCB61" s="201"/>
      <c r="NCC61" s="201"/>
      <c r="NCD61" s="201"/>
      <c r="NCE61" s="201"/>
      <c r="NCF61" s="201"/>
      <c r="NCG61" s="201"/>
      <c r="NCH61" s="201"/>
      <c r="NCI61" s="201"/>
      <c r="NCJ61" s="201"/>
      <c r="NCK61" s="201"/>
      <c r="NCL61" s="201"/>
      <c r="NCM61" s="201"/>
      <c r="NCN61" s="201"/>
      <c r="NCO61" s="201"/>
      <c r="NCP61" s="201"/>
      <c r="NCQ61" s="201"/>
      <c r="NCR61" s="201"/>
      <c r="NCS61" s="201"/>
      <c r="NCT61" s="201"/>
      <c r="NCU61" s="201"/>
      <c r="NCV61" s="201"/>
      <c r="NCW61" s="201"/>
      <c r="NCX61" s="201"/>
      <c r="NCY61" s="201"/>
      <c r="NCZ61" s="201"/>
      <c r="NDA61" s="201"/>
      <c r="NDB61" s="201"/>
      <c r="NDC61" s="201"/>
      <c r="NDD61" s="201"/>
      <c r="NDE61" s="201"/>
      <c r="NDF61" s="201"/>
      <c r="NDG61" s="201"/>
      <c r="NDH61" s="201"/>
      <c r="NDI61" s="201"/>
      <c r="NDJ61" s="201"/>
      <c r="NDK61" s="201"/>
      <c r="NDL61" s="201"/>
      <c r="NDM61" s="201"/>
      <c r="NDN61" s="201"/>
      <c r="NDO61" s="201"/>
      <c r="NDP61" s="201"/>
      <c r="NDQ61" s="201"/>
      <c r="NDR61" s="201"/>
      <c r="NDS61" s="201"/>
      <c r="NDT61" s="201"/>
      <c r="NDU61" s="201"/>
      <c r="NDV61" s="201"/>
      <c r="NDW61" s="201"/>
      <c r="NDX61" s="201"/>
      <c r="NDY61" s="201"/>
      <c r="NDZ61" s="201"/>
      <c r="NEA61" s="201"/>
      <c r="NEB61" s="201"/>
      <c r="NEC61" s="201"/>
      <c r="NED61" s="201"/>
      <c r="NEE61" s="201"/>
      <c r="NEF61" s="201"/>
      <c r="NEG61" s="201"/>
      <c r="NEH61" s="201"/>
      <c r="NEI61" s="201"/>
      <c r="NEJ61" s="201"/>
      <c r="NEK61" s="201"/>
      <c r="NEL61" s="201"/>
      <c r="NEM61" s="201"/>
      <c r="NEN61" s="201"/>
      <c r="NEO61" s="201"/>
      <c r="NEP61" s="201"/>
      <c r="NEQ61" s="201"/>
      <c r="NER61" s="201"/>
      <c r="NES61" s="201"/>
      <c r="NET61" s="201"/>
      <c r="NEU61" s="201"/>
      <c r="NEV61" s="201"/>
      <c r="NEW61" s="201"/>
      <c r="NEX61" s="201"/>
      <c r="NEY61" s="201"/>
      <c r="NEZ61" s="201"/>
      <c r="NFA61" s="201"/>
      <c r="NFB61" s="201"/>
      <c r="NFC61" s="201"/>
      <c r="NFD61" s="201"/>
      <c r="NFE61" s="201"/>
      <c r="NFF61" s="201"/>
      <c r="NFG61" s="201"/>
      <c r="NFH61" s="201"/>
      <c r="NFI61" s="201"/>
      <c r="NFJ61" s="201"/>
      <c r="NFK61" s="201"/>
      <c r="NFL61" s="201"/>
      <c r="NFM61" s="201"/>
      <c r="NFN61" s="201"/>
      <c r="NFO61" s="201"/>
      <c r="NFP61" s="201"/>
      <c r="NFQ61" s="201"/>
      <c r="NFR61" s="201"/>
      <c r="NFS61" s="201"/>
      <c r="NFT61" s="201"/>
      <c r="NFU61" s="201"/>
      <c r="NFV61" s="201"/>
      <c r="NFW61" s="201"/>
      <c r="NFX61" s="201"/>
      <c r="NFY61" s="201"/>
      <c r="NFZ61" s="201"/>
      <c r="NGA61" s="201"/>
      <c r="NGB61" s="201"/>
      <c r="NGC61" s="201"/>
      <c r="NGD61" s="201"/>
      <c r="NGE61" s="201"/>
      <c r="NGF61" s="201"/>
      <c r="NGG61" s="201"/>
      <c r="NGH61" s="201"/>
      <c r="NGI61" s="201"/>
      <c r="NGJ61" s="201"/>
      <c r="NGK61" s="201"/>
      <c r="NGL61" s="201"/>
      <c r="NGM61" s="201"/>
      <c r="NGN61" s="201"/>
      <c r="NGO61" s="201"/>
      <c r="NGP61" s="201"/>
      <c r="NGQ61" s="201"/>
      <c r="NGR61" s="201"/>
      <c r="NGS61" s="201"/>
      <c r="NGT61" s="201"/>
      <c r="NGU61" s="201"/>
      <c r="NGV61" s="201"/>
      <c r="NGW61" s="201"/>
      <c r="NGX61" s="201"/>
      <c r="NGY61" s="201"/>
      <c r="NGZ61" s="201"/>
      <c r="NHA61" s="201"/>
      <c r="NHB61" s="201"/>
      <c r="NHC61" s="201"/>
      <c r="NHD61" s="201"/>
      <c r="NHE61" s="201"/>
      <c r="NHF61" s="201"/>
      <c r="NHG61" s="201"/>
      <c r="NHH61" s="201"/>
      <c r="NHI61" s="201"/>
      <c r="NHJ61" s="201"/>
      <c r="NHK61" s="201"/>
      <c r="NHL61" s="201"/>
      <c r="NHM61" s="201"/>
      <c r="NHN61" s="201"/>
      <c r="NHO61" s="201"/>
      <c r="NHP61" s="201"/>
      <c r="NHQ61" s="201"/>
      <c r="NHR61" s="201"/>
      <c r="NHS61" s="201"/>
      <c r="NHT61" s="201"/>
      <c r="NHU61" s="201"/>
      <c r="NHV61" s="201"/>
      <c r="NHW61" s="201"/>
      <c r="NHX61" s="201"/>
      <c r="NHY61" s="201"/>
      <c r="NHZ61" s="201"/>
      <c r="NIA61" s="201"/>
      <c r="NIB61" s="201"/>
      <c r="NIC61" s="201"/>
      <c r="NID61" s="201"/>
      <c r="NIE61" s="201"/>
      <c r="NIF61" s="201"/>
      <c r="NIG61" s="201"/>
      <c r="NIH61" s="201"/>
      <c r="NII61" s="201"/>
      <c r="NIJ61" s="201"/>
      <c r="NIK61" s="201"/>
      <c r="NIL61" s="201"/>
      <c r="NIM61" s="201"/>
      <c r="NIN61" s="201"/>
      <c r="NIO61" s="201"/>
      <c r="NIP61" s="201"/>
      <c r="NIQ61" s="201"/>
      <c r="NIR61" s="201"/>
      <c r="NIS61" s="201"/>
      <c r="NIT61" s="201"/>
      <c r="NIU61" s="201"/>
      <c r="NIV61" s="201"/>
      <c r="NIW61" s="201"/>
      <c r="NIX61" s="201"/>
      <c r="NIY61" s="201"/>
      <c r="NIZ61" s="201"/>
      <c r="NJA61" s="201"/>
      <c r="NJB61" s="201"/>
      <c r="NJC61" s="201"/>
      <c r="NJD61" s="201"/>
      <c r="NJE61" s="201"/>
      <c r="NJF61" s="201"/>
      <c r="NJG61" s="201"/>
      <c r="NJH61" s="201"/>
      <c r="NJI61" s="201"/>
      <c r="NJJ61" s="201"/>
      <c r="NJK61" s="201"/>
      <c r="NJL61" s="201"/>
      <c r="NJM61" s="201"/>
      <c r="NJN61" s="201"/>
      <c r="NJO61" s="201"/>
      <c r="NJP61" s="201"/>
      <c r="NJQ61" s="201"/>
      <c r="NJR61" s="201"/>
      <c r="NJS61" s="201"/>
      <c r="NJT61" s="201"/>
      <c r="NJU61" s="201"/>
      <c r="NJV61" s="201"/>
      <c r="NJW61" s="201"/>
      <c r="NJX61" s="201"/>
      <c r="NJY61" s="201"/>
      <c r="NJZ61" s="201"/>
      <c r="NKA61" s="201"/>
      <c r="NKB61" s="201"/>
      <c r="NKC61" s="201"/>
      <c r="NKD61" s="201"/>
      <c r="NKE61" s="201"/>
      <c r="NKF61" s="201"/>
      <c r="NKG61" s="201"/>
      <c r="NKH61" s="201"/>
      <c r="NKI61" s="201"/>
      <c r="NKJ61" s="201"/>
      <c r="NKK61" s="201"/>
      <c r="NKL61" s="201"/>
      <c r="NKM61" s="201"/>
      <c r="NKN61" s="201"/>
      <c r="NKO61" s="201"/>
      <c r="NKP61" s="201"/>
      <c r="NKQ61" s="201"/>
      <c r="NKR61" s="201"/>
      <c r="NKS61" s="201"/>
      <c r="NKT61" s="201"/>
      <c r="NKU61" s="201"/>
      <c r="NKV61" s="201"/>
      <c r="NKW61" s="201"/>
      <c r="NKX61" s="201"/>
      <c r="NKY61" s="201"/>
      <c r="NKZ61" s="201"/>
      <c r="NLA61" s="201"/>
      <c r="NLB61" s="201"/>
      <c r="NLC61" s="201"/>
      <c r="NLD61" s="201"/>
      <c r="NLE61" s="201"/>
      <c r="NLF61" s="201"/>
      <c r="NLG61" s="201"/>
      <c r="NLH61" s="201"/>
      <c r="NLI61" s="201"/>
      <c r="NLJ61" s="201"/>
      <c r="NLK61" s="201"/>
      <c r="NLL61" s="201"/>
      <c r="NLM61" s="201"/>
      <c r="NLN61" s="201"/>
      <c r="NLO61" s="201"/>
      <c r="NLP61" s="201"/>
      <c r="NLQ61" s="201"/>
      <c r="NLR61" s="201"/>
      <c r="NLS61" s="201"/>
      <c r="NLT61" s="201"/>
      <c r="NLU61" s="201"/>
      <c r="NLV61" s="201"/>
      <c r="NLW61" s="201"/>
      <c r="NLX61" s="201"/>
      <c r="NLY61" s="201"/>
      <c r="NLZ61" s="201"/>
      <c r="NMA61" s="201"/>
      <c r="NMB61" s="201"/>
      <c r="NMC61" s="201"/>
      <c r="NMD61" s="201"/>
      <c r="NME61" s="201"/>
      <c r="NMF61" s="201"/>
      <c r="NMG61" s="201"/>
      <c r="NMH61" s="201"/>
      <c r="NMI61" s="201"/>
      <c r="NMJ61" s="201"/>
      <c r="NMK61" s="201"/>
      <c r="NML61" s="201"/>
      <c r="NMM61" s="201"/>
      <c r="NMN61" s="201"/>
      <c r="NMO61" s="201"/>
      <c r="NMP61" s="201"/>
      <c r="NMQ61" s="201"/>
      <c r="NMR61" s="201"/>
      <c r="NMS61" s="201"/>
      <c r="NMT61" s="201"/>
      <c r="NMU61" s="201"/>
      <c r="NMV61" s="201"/>
      <c r="NMW61" s="201"/>
      <c r="NMX61" s="201"/>
      <c r="NMY61" s="201"/>
      <c r="NMZ61" s="201"/>
      <c r="NNA61" s="201"/>
      <c r="NNB61" s="201"/>
      <c r="NNC61" s="201"/>
      <c r="NND61" s="201"/>
      <c r="NNE61" s="201"/>
      <c r="NNF61" s="201"/>
      <c r="NNG61" s="201"/>
      <c r="NNH61" s="201"/>
      <c r="NNI61" s="201"/>
      <c r="NNJ61" s="201"/>
      <c r="NNK61" s="201"/>
      <c r="NNL61" s="201"/>
      <c r="NNM61" s="201"/>
      <c r="NNN61" s="201"/>
      <c r="NNO61" s="201"/>
      <c r="NNP61" s="201"/>
      <c r="NNQ61" s="201"/>
      <c r="NNR61" s="201"/>
      <c r="NNS61" s="201"/>
      <c r="NNT61" s="201"/>
      <c r="NNU61" s="201"/>
      <c r="NNV61" s="201"/>
      <c r="NNW61" s="201"/>
      <c r="NNX61" s="201"/>
      <c r="NNY61" s="201"/>
      <c r="NNZ61" s="201"/>
      <c r="NOA61" s="201"/>
      <c r="NOB61" s="201"/>
      <c r="NOC61" s="201"/>
      <c r="NOD61" s="201"/>
      <c r="NOE61" s="201"/>
      <c r="NOF61" s="201"/>
      <c r="NOG61" s="201"/>
      <c r="NOH61" s="201"/>
      <c r="NOI61" s="201"/>
      <c r="NOJ61" s="201"/>
      <c r="NOK61" s="201"/>
      <c r="NOL61" s="201"/>
      <c r="NOM61" s="201"/>
      <c r="NON61" s="201"/>
      <c r="NOO61" s="201"/>
      <c r="NOP61" s="201"/>
      <c r="NOQ61" s="201"/>
      <c r="NOR61" s="201"/>
      <c r="NOS61" s="201"/>
      <c r="NOT61" s="201"/>
      <c r="NOU61" s="201"/>
      <c r="NOV61" s="201"/>
      <c r="NOW61" s="201"/>
      <c r="NOX61" s="201"/>
      <c r="NOY61" s="201"/>
      <c r="NOZ61" s="201"/>
      <c r="NPA61" s="201"/>
      <c r="NPB61" s="201"/>
      <c r="NPC61" s="201"/>
      <c r="NPD61" s="201"/>
      <c r="NPE61" s="201"/>
      <c r="NPF61" s="201"/>
      <c r="NPG61" s="201"/>
      <c r="NPH61" s="201"/>
      <c r="NPI61" s="201"/>
      <c r="NPJ61" s="201"/>
      <c r="NPK61" s="201"/>
      <c r="NPL61" s="201"/>
      <c r="NPM61" s="201"/>
      <c r="NPN61" s="201"/>
      <c r="NPO61" s="201"/>
      <c r="NPP61" s="201"/>
      <c r="NPQ61" s="201"/>
      <c r="NPR61" s="201"/>
      <c r="NPS61" s="201"/>
      <c r="NPT61" s="201"/>
      <c r="NPU61" s="201"/>
      <c r="NPV61" s="201"/>
      <c r="NPW61" s="201"/>
      <c r="NPX61" s="201"/>
      <c r="NPY61" s="201"/>
      <c r="NPZ61" s="201"/>
      <c r="NQA61" s="201"/>
      <c r="NQB61" s="201"/>
      <c r="NQC61" s="201"/>
      <c r="NQD61" s="201"/>
      <c r="NQE61" s="201"/>
      <c r="NQF61" s="201"/>
      <c r="NQG61" s="201"/>
      <c r="NQH61" s="201"/>
      <c r="NQI61" s="201"/>
      <c r="NQJ61" s="201"/>
      <c r="NQK61" s="201"/>
      <c r="NQL61" s="201"/>
      <c r="NQM61" s="201"/>
      <c r="NQN61" s="201"/>
      <c r="NQO61" s="201"/>
      <c r="NQP61" s="201"/>
      <c r="NQQ61" s="201"/>
      <c r="NQR61" s="201"/>
      <c r="NQS61" s="201"/>
      <c r="NQT61" s="201"/>
      <c r="NQU61" s="201"/>
      <c r="NQV61" s="201"/>
      <c r="NQW61" s="201"/>
      <c r="NQX61" s="201"/>
      <c r="NQY61" s="201"/>
      <c r="NQZ61" s="201"/>
      <c r="NRA61" s="201"/>
      <c r="NRB61" s="201"/>
      <c r="NRC61" s="201"/>
      <c r="NRD61" s="201"/>
      <c r="NRE61" s="201"/>
      <c r="NRF61" s="201"/>
      <c r="NRG61" s="201"/>
      <c r="NRH61" s="201"/>
      <c r="NRI61" s="201"/>
      <c r="NRJ61" s="201"/>
      <c r="NRK61" s="201"/>
      <c r="NRL61" s="201"/>
      <c r="NRM61" s="201"/>
      <c r="NRN61" s="201"/>
      <c r="NRO61" s="201"/>
      <c r="NRP61" s="201"/>
      <c r="NRQ61" s="201"/>
      <c r="NRR61" s="201"/>
      <c r="NRS61" s="201"/>
      <c r="NRT61" s="201"/>
      <c r="NRU61" s="201"/>
      <c r="NRV61" s="201"/>
      <c r="NRW61" s="201"/>
      <c r="NRX61" s="201"/>
      <c r="NRY61" s="201"/>
      <c r="NRZ61" s="201"/>
      <c r="NSA61" s="201"/>
      <c r="NSB61" s="201"/>
      <c r="NSC61" s="201"/>
      <c r="NSD61" s="201"/>
      <c r="NSE61" s="201"/>
      <c r="NSF61" s="201"/>
      <c r="NSG61" s="201"/>
      <c r="NSH61" s="201"/>
      <c r="NSI61" s="201"/>
      <c r="NSJ61" s="201"/>
      <c r="NSK61" s="201"/>
      <c r="NSL61" s="201"/>
      <c r="NSM61" s="201"/>
      <c r="NSN61" s="201"/>
      <c r="NSO61" s="201"/>
      <c r="NSP61" s="201"/>
      <c r="NSQ61" s="201"/>
      <c r="NSR61" s="201"/>
      <c r="NSS61" s="201"/>
      <c r="NST61" s="201"/>
      <c r="NSU61" s="201"/>
      <c r="NSV61" s="201"/>
      <c r="NSW61" s="201"/>
      <c r="NSX61" s="201"/>
      <c r="NSY61" s="201"/>
      <c r="NSZ61" s="201"/>
      <c r="NTA61" s="201"/>
      <c r="NTB61" s="201"/>
      <c r="NTC61" s="201"/>
      <c r="NTD61" s="201"/>
      <c r="NTE61" s="201"/>
      <c r="NTF61" s="201"/>
      <c r="NTG61" s="201"/>
      <c r="NTH61" s="201"/>
      <c r="NTI61" s="201"/>
      <c r="NTJ61" s="201"/>
      <c r="NTK61" s="201"/>
      <c r="NTL61" s="201"/>
      <c r="NTM61" s="201"/>
      <c r="NTN61" s="201"/>
      <c r="NTO61" s="201"/>
      <c r="NTP61" s="201"/>
      <c r="NTQ61" s="201"/>
      <c r="NTR61" s="201"/>
      <c r="NTS61" s="201"/>
      <c r="NTT61" s="201"/>
      <c r="NTU61" s="201"/>
      <c r="NTV61" s="201"/>
      <c r="NTW61" s="201"/>
      <c r="NTX61" s="201"/>
      <c r="NTY61" s="201"/>
      <c r="NTZ61" s="201"/>
      <c r="NUA61" s="201"/>
      <c r="NUB61" s="201"/>
      <c r="NUC61" s="201"/>
      <c r="NUD61" s="201"/>
      <c r="NUE61" s="201"/>
      <c r="NUF61" s="201"/>
      <c r="NUG61" s="201"/>
      <c r="NUH61" s="201"/>
      <c r="NUI61" s="201"/>
      <c r="NUJ61" s="201"/>
      <c r="NUK61" s="201"/>
      <c r="NUL61" s="201"/>
      <c r="NUM61" s="201"/>
      <c r="NUN61" s="201"/>
      <c r="NUO61" s="201"/>
      <c r="NUP61" s="201"/>
      <c r="NUQ61" s="201"/>
      <c r="NUR61" s="201"/>
      <c r="NUS61" s="201"/>
      <c r="NUT61" s="201"/>
      <c r="NUU61" s="201"/>
      <c r="NUV61" s="201"/>
      <c r="NUW61" s="201"/>
      <c r="NUX61" s="201"/>
      <c r="NUY61" s="201"/>
      <c r="NUZ61" s="201"/>
      <c r="NVA61" s="201"/>
      <c r="NVB61" s="201"/>
      <c r="NVC61" s="201"/>
      <c r="NVD61" s="201"/>
      <c r="NVE61" s="201"/>
      <c r="NVF61" s="201"/>
      <c r="NVG61" s="201"/>
      <c r="NVH61" s="201"/>
      <c r="NVI61" s="201"/>
      <c r="NVJ61" s="201"/>
      <c r="NVK61" s="201"/>
      <c r="NVL61" s="201"/>
      <c r="NVM61" s="201"/>
      <c r="NVN61" s="201"/>
      <c r="NVO61" s="201"/>
      <c r="NVP61" s="201"/>
      <c r="NVQ61" s="201"/>
      <c r="NVR61" s="201"/>
      <c r="NVS61" s="201"/>
      <c r="NVT61" s="201"/>
      <c r="NVU61" s="201"/>
      <c r="NVV61" s="201"/>
      <c r="NVW61" s="201"/>
      <c r="NVX61" s="201"/>
      <c r="NVY61" s="201"/>
      <c r="NVZ61" s="201"/>
      <c r="NWA61" s="201"/>
      <c r="NWB61" s="201"/>
      <c r="NWC61" s="201"/>
      <c r="NWD61" s="201"/>
      <c r="NWE61" s="201"/>
      <c r="NWF61" s="201"/>
      <c r="NWG61" s="201"/>
      <c r="NWH61" s="201"/>
      <c r="NWI61" s="201"/>
      <c r="NWJ61" s="201"/>
      <c r="NWK61" s="201"/>
      <c r="NWL61" s="201"/>
      <c r="NWM61" s="201"/>
      <c r="NWN61" s="201"/>
      <c r="NWO61" s="201"/>
      <c r="NWP61" s="201"/>
      <c r="NWQ61" s="201"/>
      <c r="NWR61" s="201"/>
      <c r="NWS61" s="201"/>
      <c r="NWT61" s="201"/>
      <c r="NWU61" s="201"/>
      <c r="NWV61" s="201"/>
      <c r="NWW61" s="201"/>
      <c r="NWX61" s="201"/>
      <c r="NWY61" s="201"/>
      <c r="NWZ61" s="201"/>
      <c r="NXA61" s="201"/>
      <c r="NXB61" s="201"/>
      <c r="NXC61" s="201"/>
      <c r="NXD61" s="201"/>
      <c r="NXE61" s="201"/>
      <c r="NXF61" s="201"/>
      <c r="NXG61" s="201"/>
      <c r="NXH61" s="201"/>
      <c r="NXI61" s="201"/>
      <c r="NXJ61" s="201"/>
      <c r="NXK61" s="201"/>
      <c r="NXL61" s="201"/>
      <c r="NXM61" s="201"/>
      <c r="NXN61" s="201"/>
      <c r="NXO61" s="201"/>
      <c r="NXP61" s="201"/>
      <c r="NXQ61" s="201"/>
      <c r="NXR61" s="201"/>
      <c r="NXS61" s="201"/>
      <c r="NXT61" s="201"/>
      <c r="NXU61" s="201"/>
      <c r="NXV61" s="201"/>
      <c r="NXW61" s="201"/>
      <c r="NXX61" s="201"/>
      <c r="NXY61" s="201"/>
      <c r="NXZ61" s="201"/>
      <c r="NYA61" s="201"/>
      <c r="NYB61" s="201"/>
      <c r="NYC61" s="201"/>
      <c r="NYD61" s="201"/>
      <c r="NYE61" s="201"/>
      <c r="NYF61" s="201"/>
      <c r="NYG61" s="201"/>
      <c r="NYH61" s="201"/>
      <c r="NYI61" s="201"/>
      <c r="NYJ61" s="201"/>
      <c r="NYK61" s="201"/>
      <c r="NYL61" s="201"/>
      <c r="NYM61" s="201"/>
      <c r="NYN61" s="201"/>
      <c r="NYO61" s="201"/>
      <c r="NYP61" s="201"/>
      <c r="NYQ61" s="201"/>
      <c r="NYR61" s="201"/>
      <c r="NYS61" s="201"/>
      <c r="NYT61" s="201"/>
      <c r="NYU61" s="201"/>
      <c r="NYV61" s="201"/>
      <c r="NYW61" s="201"/>
      <c r="NYX61" s="201"/>
      <c r="NYY61" s="201"/>
      <c r="NYZ61" s="201"/>
      <c r="NZA61" s="201"/>
      <c r="NZB61" s="201"/>
      <c r="NZC61" s="201"/>
      <c r="NZD61" s="201"/>
      <c r="NZE61" s="201"/>
      <c r="NZF61" s="201"/>
      <c r="NZG61" s="201"/>
      <c r="NZH61" s="201"/>
      <c r="NZI61" s="201"/>
      <c r="NZJ61" s="201"/>
      <c r="NZK61" s="201"/>
      <c r="NZL61" s="201"/>
      <c r="NZM61" s="201"/>
      <c r="NZN61" s="201"/>
      <c r="NZO61" s="201"/>
      <c r="NZP61" s="201"/>
      <c r="NZQ61" s="201"/>
      <c r="NZR61" s="201"/>
      <c r="NZS61" s="201"/>
      <c r="NZT61" s="201"/>
      <c r="NZU61" s="201"/>
      <c r="NZV61" s="201"/>
      <c r="NZW61" s="201"/>
      <c r="NZX61" s="201"/>
      <c r="NZY61" s="201"/>
      <c r="NZZ61" s="201"/>
      <c r="OAA61" s="201"/>
      <c r="OAB61" s="201"/>
      <c r="OAC61" s="201"/>
      <c r="OAD61" s="201"/>
      <c r="OAE61" s="201"/>
      <c r="OAF61" s="201"/>
      <c r="OAG61" s="201"/>
      <c r="OAH61" s="201"/>
      <c r="OAI61" s="201"/>
      <c r="OAJ61" s="201"/>
      <c r="OAK61" s="201"/>
      <c r="OAL61" s="201"/>
      <c r="OAM61" s="201"/>
      <c r="OAN61" s="201"/>
      <c r="OAO61" s="201"/>
      <c r="OAP61" s="201"/>
      <c r="OAQ61" s="201"/>
      <c r="OAR61" s="201"/>
      <c r="OAS61" s="201"/>
      <c r="OAT61" s="201"/>
      <c r="OAU61" s="201"/>
      <c r="OAV61" s="201"/>
      <c r="OAW61" s="201"/>
      <c r="OAX61" s="201"/>
      <c r="OAY61" s="201"/>
      <c r="OAZ61" s="201"/>
      <c r="OBA61" s="201"/>
      <c r="OBB61" s="201"/>
      <c r="OBC61" s="201"/>
      <c r="OBD61" s="201"/>
      <c r="OBE61" s="201"/>
      <c r="OBF61" s="201"/>
      <c r="OBG61" s="201"/>
      <c r="OBH61" s="201"/>
      <c r="OBI61" s="201"/>
      <c r="OBJ61" s="201"/>
      <c r="OBK61" s="201"/>
      <c r="OBL61" s="201"/>
      <c r="OBM61" s="201"/>
      <c r="OBN61" s="201"/>
      <c r="OBO61" s="201"/>
      <c r="OBP61" s="201"/>
      <c r="OBQ61" s="201"/>
      <c r="OBR61" s="201"/>
      <c r="OBS61" s="201"/>
      <c r="OBT61" s="201"/>
      <c r="OBU61" s="201"/>
      <c r="OBV61" s="201"/>
      <c r="OBW61" s="201"/>
      <c r="OBX61" s="201"/>
      <c r="OBY61" s="201"/>
      <c r="OBZ61" s="201"/>
      <c r="OCA61" s="201"/>
      <c r="OCB61" s="201"/>
      <c r="OCC61" s="201"/>
      <c r="OCD61" s="201"/>
      <c r="OCE61" s="201"/>
      <c r="OCF61" s="201"/>
      <c r="OCG61" s="201"/>
      <c r="OCH61" s="201"/>
      <c r="OCI61" s="201"/>
      <c r="OCJ61" s="201"/>
      <c r="OCK61" s="201"/>
      <c r="OCL61" s="201"/>
      <c r="OCM61" s="201"/>
      <c r="OCN61" s="201"/>
      <c r="OCO61" s="201"/>
      <c r="OCP61" s="201"/>
      <c r="OCQ61" s="201"/>
      <c r="OCR61" s="201"/>
      <c r="OCS61" s="201"/>
      <c r="OCT61" s="201"/>
      <c r="OCU61" s="201"/>
      <c r="OCV61" s="201"/>
      <c r="OCW61" s="201"/>
      <c r="OCX61" s="201"/>
      <c r="OCY61" s="201"/>
      <c r="OCZ61" s="201"/>
      <c r="ODA61" s="201"/>
      <c r="ODB61" s="201"/>
      <c r="ODC61" s="201"/>
      <c r="ODD61" s="201"/>
      <c r="ODE61" s="201"/>
      <c r="ODF61" s="201"/>
      <c r="ODG61" s="201"/>
      <c r="ODH61" s="201"/>
      <c r="ODI61" s="201"/>
      <c r="ODJ61" s="201"/>
      <c r="ODK61" s="201"/>
      <c r="ODL61" s="201"/>
      <c r="ODM61" s="201"/>
      <c r="ODN61" s="201"/>
      <c r="ODO61" s="201"/>
      <c r="ODP61" s="201"/>
      <c r="ODQ61" s="201"/>
      <c r="ODR61" s="201"/>
      <c r="ODS61" s="201"/>
      <c r="ODT61" s="201"/>
      <c r="ODU61" s="201"/>
      <c r="ODV61" s="201"/>
      <c r="ODW61" s="201"/>
      <c r="ODX61" s="201"/>
      <c r="ODY61" s="201"/>
      <c r="ODZ61" s="201"/>
      <c r="OEA61" s="201"/>
      <c r="OEB61" s="201"/>
      <c r="OEC61" s="201"/>
      <c r="OED61" s="201"/>
      <c r="OEE61" s="201"/>
      <c r="OEF61" s="201"/>
      <c r="OEG61" s="201"/>
      <c r="OEH61" s="201"/>
      <c r="OEI61" s="201"/>
      <c r="OEJ61" s="201"/>
      <c r="OEK61" s="201"/>
      <c r="OEL61" s="201"/>
      <c r="OEM61" s="201"/>
      <c r="OEN61" s="201"/>
      <c r="OEO61" s="201"/>
      <c r="OEP61" s="201"/>
      <c r="OEQ61" s="201"/>
      <c r="OER61" s="201"/>
      <c r="OES61" s="201"/>
      <c r="OET61" s="201"/>
      <c r="OEU61" s="201"/>
      <c r="OEV61" s="201"/>
      <c r="OEW61" s="201"/>
      <c r="OEX61" s="201"/>
      <c r="OEY61" s="201"/>
      <c r="OEZ61" s="201"/>
      <c r="OFA61" s="201"/>
      <c r="OFB61" s="201"/>
      <c r="OFC61" s="201"/>
      <c r="OFD61" s="201"/>
      <c r="OFE61" s="201"/>
      <c r="OFF61" s="201"/>
      <c r="OFG61" s="201"/>
      <c r="OFH61" s="201"/>
      <c r="OFI61" s="201"/>
      <c r="OFJ61" s="201"/>
      <c r="OFK61" s="201"/>
      <c r="OFL61" s="201"/>
      <c r="OFM61" s="201"/>
      <c r="OFN61" s="201"/>
      <c r="OFO61" s="201"/>
      <c r="OFP61" s="201"/>
      <c r="OFQ61" s="201"/>
      <c r="OFR61" s="201"/>
      <c r="OFS61" s="201"/>
      <c r="OFT61" s="201"/>
      <c r="OFU61" s="201"/>
      <c r="OFV61" s="201"/>
      <c r="OFW61" s="201"/>
      <c r="OFX61" s="201"/>
      <c r="OFY61" s="201"/>
      <c r="OFZ61" s="201"/>
      <c r="OGA61" s="201"/>
      <c r="OGB61" s="201"/>
      <c r="OGC61" s="201"/>
      <c r="OGD61" s="201"/>
      <c r="OGE61" s="201"/>
      <c r="OGF61" s="201"/>
      <c r="OGG61" s="201"/>
      <c r="OGH61" s="201"/>
      <c r="OGI61" s="201"/>
      <c r="OGJ61" s="201"/>
      <c r="OGK61" s="201"/>
      <c r="OGL61" s="201"/>
      <c r="OGM61" s="201"/>
      <c r="OGN61" s="201"/>
      <c r="OGO61" s="201"/>
      <c r="OGP61" s="201"/>
      <c r="OGQ61" s="201"/>
      <c r="OGR61" s="201"/>
      <c r="OGS61" s="201"/>
      <c r="OGT61" s="201"/>
      <c r="OGU61" s="201"/>
      <c r="OGV61" s="201"/>
      <c r="OGW61" s="201"/>
      <c r="OGX61" s="201"/>
      <c r="OGY61" s="201"/>
      <c r="OGZ61" s="201"/>
      <c r="OHA61" s="201"/>
      <c r="OHB61" s="201"/>
      <c r="OHC61" s="201"/>
      <c r="OHD61" s="201"/>
      <c r="OHE61" s="201"/>
      <c r="OHF61" s="201"/>
      <c r="OHG61" s="201"/>
      <c r="OHH61" s="201"/>
      <c r="OHI61" s="201"/>
      <c r="OHJ61" s="201"/>
      <c r="OHK61" s="201"/>
      <c r="OHL61" s="201"/>
      <c r="OHM61" s="201"/>
      <c r="OHN61" s="201"/>
      <c r="OHO61" s="201"/>
      <c r="OHP61" s="201"/>
      <c r="OHQ61" s="201"/>
      <c r="OHR61" s="201"/>
      <c r="OHS61" s="201"/>
      <c r="OHT61" s="201"/>
      <c r="OHU61" s="201"/>
      <c r="OHV61" s="201"/>
      <c r="OHW61" s="201"/>
      <c r="OHX61" s="201"/>
      <c r="OHY61" s="201"/>
      <c r="OHZ61" s="201"/>
      <c r="OIA61" s="201"/>
      <c r="OIB61" s="201"/>
      <c r="OIC61" s="201"/>
      <c r="OID61" s="201"/>
      <c r="OIE61" s="201"/>
      <c r="OIF61" s="201"/>
      <c r="OIG61" s="201"/>
      <c r="OIH61" s="201"/>
      <c r="OII61" s="201"/>
      <c r="OIJ61" s="201"/>
      <c r="OIK61" s="201"/>
      <c r="OIL61" s="201"/>
      <c r="OIM61" s="201"/>
      <c r="OIN61" s="201"/>
      <c r="OIO61" s="201"/>
      <c r="OIP61" s="201"/>
      <c r="OIQ61" s="201"/>
      <c r="OIR61" s="201"/>
      <c r="OIS61" s="201"/>
      <c r="OIT61" s="201"/>
      <c r="OIU61" s="201"/>
      <c r="OIV61" s="201"/>
      <c r="OIW61" s="201"/>
      <c r="OIX61" s="201"/>
      <c r="OIY61" s="201"/>
      <c r="OIZ61" s="201"/>
      <c r="OJA61" s="201"/>
      <c r="OJB61" s="201"/>
      <c r="OJC61" s="201"/>
      <c r="OJD61" s="201"/>
      <c r="OJE61" s="201"/>
      <c r="OJF61" s="201"/>
      <c r="OJG61" s="201"/>
      <c r="OJH61" s="201"/>
      <c r="OJI61" s="201"/>
      <c r="OJJ61" s="201"/>
      <c r="OJK61" s="201"/>
      <c r="OJL61" s="201"/>
      <c r="OJM61" s="201"/>
      <c r="OJN61" s="201"/>
      <c r="OJO61" s="201"/>
      <c r="OJP61" s="201"/>
      <c r="OJQ61" s="201"/>
      <c r="OJR61" s="201"/>
      <c r="OJS61" s="201"/>
      <c r="OJT61" s="201"/>
      <c r="OJU61" s="201"/>
      <c r="OJV61" s="201"/>
      <c r="OJW61" s="201"/>
      <c r="OJX61" s="201"/>
      <c r="OJY61" s="201"/>
      <c r="OJZ61" s="201"/>
      <c r="OKA61" s="201"/>
      <c r="OKB61" s="201"/>
      <c r="OKC61" s="201"/>
      <c r="OKD61" s="201"/>
      <c r="OKE61" s="201"/>
      <c r="OKF61" s="201"/>
      <c r="OKG61" s="201"/>
      <c r="OKH61" s="201"/>
      <c r="OKI61" s="201"/>
      <c r="OKJ61" s="201"/>
      <c r="OKK61" s="201"/>
      <c r="OKL61" s="201"/>
      <c r="OKM61" s="201"/>
      <c r="OKN61" s="201"/>
      <c r="OKO61" s="201"/>
      <c r="OKP61" s="201"/>
      <c r="OKQ61" s="201"/>
      <c r="OKR61" s="201"/>
      <c r="OKS61" s="201"/>
      <c r="OKT61" s="201"/>
      <c r="OKU61" s="201"/>
      <c r="OKV61" s="201"/>
      <c r="OKW61" s="201"/>
      <c r="OKX61" s="201"/>
      <c r="OKY61" s="201"/>
      <c r="OKZ61" s="201"/>
      <c r="OLA61" s="201"/>
      <c r="OLB61" s="201"/>
      <c r="OLC61" s="201"/>
      <c r="OLD61" s="201"/>
      <c r="OLE61" s="201"/>
      <c r="OLF61" s="201"/>
      <c r="OLG61" s="201"/>
      <c r="OLH61" s="201"/>
      <c r="OLI61" s="201"/>
      <c r="OLJ61" s="201"/>
      <c r="OLK61" s="201"/>
      <c r="OLL61" s="201"/>
      <c r="OLM61" s="201"/>
      <c r="OLN61" s="201"/>
      <c r="OLO61" s="201"/>
      <c r="OLP61" s="201"/>
      <c r="OLQ61" s="201"/>
      <c r="OLR61" s="201"/>
      <c r="OLS61" s="201"/>
      <c r="OLT61" s="201"/>
      <c r="OLU61" s="201"/>
      <c r="OLV61" s="201"/>
      <c r="OLW61" s="201"/>
      <c r="OLX61" s="201"/>
      <c r="OLY61" s="201"/>
      <c r="OLZ61" s="201"/>
      <c r="OMA61" s="201"/>
      <c r="OMB61" s="201"/>
      <c r="OMC61" s="201"/>
      <c r="OMD61" s="201"/>
      <c r="OME61" s="201"/>
      <c r="OMF61" s="201"/>
      <c r="OMG61" s="201"/>
      <c r="OMH61" s="201"/>
      <c r="OMI61" s="201"/>
      <c r="OMJ61" s="201"/>
      <c r="OMK61" s="201"/>
      <c r="OML61" s="201"/>
      <c r="OMM61" s="201"/>
      <c r="OMN61" s="201"/>
      <c r="OMO61" s="201"/>
      <c r="OMP61" s="201"/>
      <c r="OMQ61" s="201"/>
      <c r="OMR61" s="201"/>
      <c r="OMS61" s="201"/>
      <c r="OMT61" s="201"/>
      <c r="OMU61" s="201"/>
      <c r="OMV61" s="201"/>
      <c r="OMW61" s="201"/>
      <c r="OMX61" s="201"/>
      <c r="OMY61" s="201"/>
      <c r="OMZ61" s="201"/>
      <c r="ONA61" s="201"/>
      <c r="ONB61" s="201"/>
      <c r="ONC61" s="201"/>
      <c r="OND61" s="201"/>
      <c r="ONE61" s="201"/>
      <c r="ONF61" s="201"/>
      <c r="ONG61" s="201"/>
      <c r="ONH61" s="201"/>
      <c r="ONI61" s="201"/>
      <c r="ONJ61" s="201"/>
      <c r="ONK61" s="201"/>
      <c r="ONL61" s="201"/>
      <c r="ONM61" s="201"/>
      <c r="ONN61" s="201"/>
      <c r="ONO61" s="201"/>
      <c r="ONP61" s="201"/>
      <c r="ONQ61" s="201"/>
      <c r="ONR61" s="201"/>
      <c r="ONS61" s="201"/>
      <c r="ONT61" s="201"/>
      <c r="ONU61" s="201"/>
      <c r="ONV61" s="201"/>
      <c r="ONW61" s="201"/>
      <c r="ONX61" s="201"/>
      <c r="ONY61" s="201"/>
      <c r="ONZ61" s="201"/>
      <c r="OOA61" s="201"/>
      <c r="OOB61" s="201"/>
      <c r="OOC61" s="201"/>
      <c r="OOD61" s="201"/>
      <c r="OOE61" s="201"/>
      <c r="OOF61" s="201"/>
      <c r="OOG61" s="201"/>
      <c r="OOH61" s="201"/>
      <c r="OOI61" s="201"/>
      <c r="OOJ61" s="201"/>
      <c r="OOK61" s="201"/>
      <c r="OOL61" s="201"/>
      <c r="OOM61" s="201"/>
      <c r="OON61" s="201"/>
      <c r="OOO61" s="201"/>
      <c r="OOP61" s="201"/>
      <c r="OOQ61" s="201"/>
      <c r="OOR61" s="201"/>
      <c r="OOS61" s="201"/>
      <c r="OOT61" s="201"/>
      <c r="OOU61" s="201"/>
      <c r="OOV61" s="201"/>
      <c r="OOW61" s="201"/>
      <c r="OOX61" s="201"/>
      <c r="OOY61" s="201"/>
      <c r="OOZ61" s="201"/>
      <c r="OPA61" s="201"/>
      <c r="OPB61" s="201"/>
      <c r="OPC61" s="201"/>
      <c r="OPD61" s="201"/>
      <c r="OPE61" s="201"/>
      <c r="OPF61" s="201"/>
      <c r="OPG61" s="201"/>
      <c r="OPH61" s="201"/>
      <c r="OPI61" s="201"/>
      <c r="OPJ61" s="201"/>
      <c r="OPK61" s="201"/>
      <c r="OPL61" s="201"/>
      <c r="OPM61" s="201"/>
      <c r="OPN61" s="201"/>
      <c r="OPO61" s="201"/>
      <c r="OPP61" s="201"/>
      <c r="OPQ61" s="201"/>
      <c r="OPR61" s="201"/>
      <c r="OPS61" s="201"/>
      <c r="OPT61" s="201"/>
      <c r="OPU61" s="201"/>
      <c r="OPV61" s="201"/>
      <c r="OPW61" s="201"/>
      <c r="OPX61" s="201"/>
      <c r="OPY61" s="201"/>
      <c r="OPZ61" s="201"/>
      <c r="OQA61" s="201"/>
      <c r="OQB61" s="201"/>
      <c r="OQC61" s="201"/>
      <c r="OQD61" s="201"/>
      <c r="OQE61" s="201"/>
      <c r="OQF61" s="201"/>
      <c r="OQG61" s="201"/>
      <c r="OQH61" s="201"/>
      <c r="OQI61" s="201"/>
      <c r="OQJ61" s="201"/>
      <c r="OQK61" s="201"/>
      <c r="OQL61" s="201"/>
      <c r="OQM61" s="201"/>
      <c r="OQN61" s="201"/>
      <c r="OQO61" s="201"/>
      <c r="OQP61" s="201"/>
      <c r="OQQ61" s="201"/>
      <c r="OQR61" s="201"/>
      <c r="OQS61" s="201"/>
      <c r="OQT61" s="201"/>
      <c r="OQU61" s="201"/>
      <c r="OQV61" s="201"/>
      <c r="OQW61" s="201"/>
      <c r="OQX61" s="201"/>
      <c r="OQY61" s="201"/>
      <c r="OQZ61" s="201"/>
      <c r="ORA61" s="201"/>
      <c r="ORB61" s="201"/>
      <c r="ORC61" s="201"/>
      <c r="ORD61" s="201"/>
      <c r="ORE61" s="201"/>
      <c r="ORF61" s="201"/>
      <c r="ORG61" s="201"/>
      <c r="ORH61" s="201"/>
      <c r="ORI61" s="201"/>
      <c r="ORJ61" s="201"/>
      <c r="ORK61" s="201"/>
      <c r="ORL61" s="201"/>
      <c r="ORM61" s="201"/>
      <c r="ORN61" s="201"/>
      <c r="ORO61" s="201"/>
      <c r="ORP61" s="201"/>
      <c r="ORQ61" s="201"/>
      <c r="ORR61" s="201"/>
      <c r="ORS61" s="201"/>
      <c r="ORT61" s="201"/>
      <c r="ORU61" s="201"/>
      <c r="ORV61" s="201"/>
      <c r="ORW61" s="201"/>
      <c r="ORX61" s="201"/>
      <c r="ORY61" s="201"/>
      <c r="ORZ61" s="201"/>
      <c r="OSA61" s="201"/>
      <c r="OSB61" s="201"/>
      <c r="OSC61" s="201"/>
      <c r="OSD61" s="201"/>
      <c r="OSE61" s="201"/>
      <c r="OSF61" s="201"/>
      <c r="OSG61" s="201"/>
      <c r="OSH61" s="201"/>
      <c r="OSI61" s="201"/>
      <c r="OSJ61" s="201"/>
      <c r="OSK61" s="201"/>
      <c r="OSL61" s="201"/>
      <c r="OSM61" s="201"/>
      <c r="OSN61" s="201"/>
      <c r="OSO61" s="201"/>
      <c r="OSP61" s="201"/>
      <c r="OSQ61" s="201"/>
      <c r="OSR61" s="201"/>
      <c r="OSS61" s="201"/>
      <c r="OST61" s="201"/>
      <c r="OSU61" s="201"/>
      <c r="OSV61" s="201"/>
      <c r="OSW61" s="201"/>
      <c r="OSX61" s="201"/>
      <c r="OSY61" s="201"/>
      <c r="OSZ61" s="201"/>
      <c r="OTA61" s="201"/>
      <c r="OTB61" s="201"/>
      <c r="OTC61" s="201"/>
      <c r="OTD61" s="201"/>
      <c r="OTE61" s="201"/>
      <c r="OTF61" s="201"/>
      <c r="OTG61" s="201"/>
      <c r="OTH61" s="201"/>
      <c r="OTI61" s="201"/>
      <c r="OTJ61" s="201"/>
      <c r="OTK61" s="201"/>
      <c r="OTL61" s="201"/>
      <c r="OTM61" s="201"/>
      <c r="OTN61" s="201"/>
      <c r="OTO61" s="201"/>
      <c r="OTP61" s="201"/>
      <c r="OTQ61" s="201"/>
      <c r="OTR61" s="201"/>
      <c r="OTS61" s="201"/>
      <c r="OTT61" s="201"/>
      <c r="OTU61" s="201"/>
      <c r="OTV61" s="201"/>
      <c r="OTW61" s="201"/>
      <c r="OTX61" s="201"/>
      <c r="OTY61" s="201"/>
      <c r="OTZ61" s="201"/>
      <c r="OUA61" s="201"/>
      <c r="OUB61" s="201"/>
      <c r="OUC61" s="201"/>
      <c r="OUD61" s="201"/>
      <c r="OUE61" s="201"/>
      <c r="OUF61" s="201"/>
      <c r="OUG61" s="201"/>
      <c r="OUH61" s="201"/>
      <c r="OUI61" s="201"/>
      <c r="OUJ61" s="201"/>
      <c r="OUK61" s="201"/>
      <c r="OUL61" s="201"/>
      <c r="OUM61" s="201"/>
      <c r="OUN61" s="201"/>
      <c r="OUO61" s="201"/>
      <c r="OUP61" s="201"/>
      <c r="OUQ61" s="201"/>
      <c r="OUR61" s="201"/>
      <c r="OUS61" s="201"/>
      <c r="OUT61" s="201"/>
      <c r="OUU61" s="201"/>
      <c r="OUV61" s="201"/>
      <c r="OUW61" s="201"/>
      <c r="OUX61" s="201"/>
      <c r="OUY61" s="201"/>
      <c r="OUZ61" s="201"/>
      <c r="OVA61" s="201"/>
      <c r="OVB61" s="201"/>
      <c r="OVC61" s="201"/>
      <c r="OVD61" s="201"/>
      <c r="OVE61" s="201"/>
      <c r="OVF61" s="201"/>
      <c r="OVG61" s="201"/>
      <c r="OVH61" s="201"/>
      <c r="OVI61" s="201"/>
      <c r="OVJ61" s="201"/>
      <c r="OVK61" s="201"/>
      <c r="OVL61" s="201"/>
      <c r="OVM61" s="201"/>
      <c r="OVN61" s="201"/>
      <c r="OVO61" s="201"/>
      <c r="OVP61" s="201"/>
      <c r="OVQ61" s="201"/>
      <c r="OVR61" s="201"/>
      <c r="OVS61" s="201"/>
      <c r="OVT61" s="201"/>
      <c r="OVU61" s="201"/>
      <c r="OVV61" s="201"/>
      <c r="OVW61" s="201"/>
      <c r="OVX61" s="201"/>
      <c r="OVY61" s="201"/>
      <c r="OVZ61" s="201"/>
      <c r="OWA61" s="201"/>
      <c r="OWB61" s="201"/>
      <c r="OWC61" s="201"/>
      <c r="OWD61" s="201"/>
      <c r="OWE61" s="201"/>
      <c r="OWF61" s="201"/>
      <c r="OWG61" s="201"/>
      <c r="OWH61" s="201"/>
      <c r="OWI61" s="201"/>
      <c r="OWJ61" s="201"/>
      <c r="OWK61" s="201"/>
      <c r="OWL61" s="201"/>
      <c r="OWM61" s="201"/>
      <c r="OWN61" s="201"/>
      <c r="OWO61" s="201"/>
      <c r="OWP61" s="201"/>
      <c r="OWQ61" s="201"/>
      <c r="OWR61" s="201"/>
      <c r="OWS61" s="201"/>
      <c r="OWT61" s="201"/>
      <c r="OWU61" s="201"/>
      <c r="OWV61" s="201"/>
      <c r="OWW61" s="201"/>
      <c r="OWX61" s="201"/>
      <c r="OWY61" s="201"/>
      <c r="OWZ61" s="201"/>
      <c r="OXA61" s="201"/>
      <c r="OXB61" s="201"/>
      <c r="OXC61" s="201"/>
      <c r="OXD61" s="201"/>
      <c r="OXE61" s="201"/>
      <c r="OXF61" s="201"/>
      <c r="OXG61" s="201"/>
      <c r="OXH61" s="201"/>
      <c r="OXI61" s="201"/>
      <c r="OXJ61" s="201"/>
      <c r="OXK61" s="201"/>
      <c r="OXL61" s="201"/>
      <c r="OXM61" s="201"/>
      <c r="OXN61" s="201"/>
      <c r="OXO61" s="201"/>
      <c r="OXP61" s="201"/>
      <c r="OXQ61" s="201"/>
      <c r="OXR61" s="201"/>
      <c r="OXS61" s="201"/>
      <c r="OXT61" s="201"/>
      <c r="OXU61" s="201"/>
      <c r="OXV61" s="201"/>
      <c r="OXW61" s="201"/>
      <c r="OXX61" s="201"/>
      <c r="OXY61" s="201"/>
      <c r="OXZ61" s="201"/>
      <c r="OYA61" s="201"/>
      <c r="OYB61" s="201"/>
      <c r="OYC61" s="201"/>
      <c r="OYD61" s="201"/>
      <c r="OYE61" s="201"/>
      <c r="OYF61" s="201"/>
      <c r="OYG61" s="201"/>
      <c r="OYH61" s="201"/>
      <c r="OYI61" s="201"/>
      <c r="OYJ61" s="201"/>
      <c r="OYK61" s="201"/>
      <c r="OYL61" s="201"/>
      <c r="OYM61" s="201"/>
      <c r="OYN61" s="201"/>
      <c r="OYO61" s="201"/>
      <c r="OYP61" s="201"/>
      <c r="OYQ61" s="201"/>
      <c r="OYR61" s="201"/>
      <c r="OYS61" s="201"/>
      <c r="OYT61" s="201"/>
      <c r="OYU61" s="201"/>
      <c r="OYV61" s="201"/>
      <c r="OYW61" s="201"/>
      <c r="OYX61" s="201"/>
      <c r="OYY61" s="201"/>
      <c r="OYZ61" s="201"/>
      <c r="OZA61" s="201"/>
      <c r="OZB61" s="201"/>
      <c r="OZC61" s="201"/>
      <c r="OZD61" s="201"/>
      <c r="OZE61" s="201"/>
      <c r="OZF61" s="201"/>
      <c r="OZG61" s="201"/>
      <c r="OZH61" s="201"/>
      <c r="OZI61" s="201"/>
      <c r="OZJ61" s="201"/>
      <c r="OZK61" s="201"/>
      <c r="OZL61" s="201"/>
      <c r="OZM61" s="201"/>
      <c r="OZN61" s="201"/>
      <c r="OZO61" s="201"/>
      <c r="OZP61" s="201"/>
      <c r="OZQ61" s="201"/>
      <c r="OZR61" s="201"/>
      <c r="OZS61" s="201"/>
      <c r="OZT61" s="201"/>
      <c r="OZU61" s="201"/>
      <c r="OZV61" s="201"/>
      <c r="OZW61" s="201"/>
      <c r="OZX61" s="201"/>
      <c r="OZY61" s="201"/>
      <c r="OZZ61" s="201"/>
      <c r="PAA61" s="201"/>
      <c r="PAB61" s="201"/>
      <c r="PAC61" s="201"/>
      <c r="PAD61" s="201"/>
      <c r="PAE61" s="201"/>
      <c r="PAF61" s="201"/>
      <c r="PAG61" s="201"/>
      <c r="PAH61" s="201"/>
      <c r="PAI61" s="201"/>
      <c r="PAJ61" s="201"/>
      <c r="PAK61" s="201"/>
      <c r="PAL61" s="201"/>
      <c r="PAM61" s="201"/>
      <c r="PAN61" s="201"/>
      <c r="PAO61" s="201"/>
      <c r="PAP61" s="201"/>
      <c r="PAQ61" s="201"/>
      <c r="PAR61" s="201"/>
      <c r="PAS61" s="201"/>
      <c r="PAT61" s="201"/>
      <c r="PAU61" s="201"/>
      <c r="PAV61" s="201"/>
      <c r="PAW61" s="201"/>
      <c r="PAX61" s="201"/>
      <c r="PAY61" s="201"/>
      <c r="PAZ61" s="201"/>
      <c r="PBA61" s="201"/>
      <c r="PBB61" s="201"/>
      <c r="PBC61" s="201"/>
      <c r="PBD61" s="201"/>
      <c r="PBE61" s="201"/>
      <c r="PBF61" s="201"/>
      <c r="PBG61" s="201"/>
      <c r="PBH61" s="201"/>
      <c r="PBI61" s="201"/>
      <c r="PBJ61" s="201"/>
      <c r="PBK61" s="201"/>
      <c r="PBL61" s="201"/>
      <c r="PBM61" s="201"/>
      <c r="PBN61" s="201"/>
      <c r="PBO61" s="201"/>
      <c r="PBP61" s="201"/>
      <c r="PBQ61" s="201"/>
      <c r="PBR61" s="201"/>
      <c r="PBS61" s="201"/>
      <c r="PBT61" s="201"/>
      <c r="PBU61" s="201"/>
      <c r="PBV61" s="201"/>
      <c r="PBW61" s="201"/>
      <c r="PBX61" s="201"/>
      <c r="PBY61" s="201"/>
      <c r="PBZ61" s="201"/>
      <c r="PCA61" s="201"/>
      <c r="PCB61" s="201"/>
      <c r="PCC61" s="201"/>
      <c r="PCD61" s="201"/>
      <c r="PCE61" s="201"/>
      <c r="PCF61" s="201"/>
      <c r="PCG61" s="201"/>
      <c r="PCH61" s="201"/>
      <c r="PCI61" s="201"/>
      <c r="PCJ61" s="201"/>
      <c r="PCK61" s="201"/>
      <c r="PCL61" s="201"/>
      <c r="PCM61" s="201"/>
      <c r="PCN61" s="201"/>
      <c r="PCO61" s="201"/>
      <c r="PCP61" s="201"/>
      <c r="PCQ61" s="201"/>
      <c r="PCR61" s="201"/>
      <c r="PCS61" s="201"/>
      <c r="PCT61" s="201"/>
      <c r="PCU61" s="201"/>
      <c r="PCV61" s="201"/>
      <c r="PCW61" s="201"/>
      <c r="PCX61" s="201"/>
      <c r="PCY61" s="201"/>
      <c r="PCZ61" s="201"/>
      <c r="PDA61" s="201"/>
      <c r="PDB61" s="201"/>
      <c r="PDC61" s="201"/>
      <c r="PDD61" s="201"/>
      <c r="PDE61" s="201"/>
      <c r="PDF61" s="201"/>
      <c r="PDG61" s="201"/>
      <c r="PDH61" s="201"/>
      <c r="PDI61" s="201"/>
      <c r="PDJ61" s="201"/>
      <c r="PDK61" s="201"/>
      <c r="PDL61" s="201"/>
      <c r="PDM61" s="201"/>
      <c r="PDN61" s="201"/>
      <c r="PDO61" s="201"/>
      <c r="PDP61" s="201"/>
      <c r="PDQ61" s="201"/>
      <c r="PDR61" s="201"/>
      <c r="PDS61" s="201"/>
      <c r="PDT61" s="201"/>
      <c r="PDU61" s="201"/>
      <c r="PDV61" s="201"/>
      <c r="PDW61" s="201"/>
      <c r="PDX61" s="201"/>
      <c r="PDY61" s="201"/>
      <c r="PDZ61" s="201"/>
      <c r="PEA61" s="201"/>
      <c r="PEB61" s="201"/>
      <c r="PEC61" s="201"/>
      <c r="PED61" s="201"/>
      <c r="PEE61" s="201"/>
      <c r="PEF61" s="201"/>
      <c r="PEG61" s="201"/>
      <c r="PEH61" s="201"/>
      <c r="PEI61" s="201"/>
      <c r="PEJ61" s="201"/>
      <c r="PEK61" s="201"/>
      <c r="PEL61" s="201"/>
      <c r="PEM61" s="201"/>
      <c r="PEN61" s="201"/>
      <c r="PEO61" s="201"/>
      <c r="PEP61" s="201"/>
      <c r="PEQ61" s="201"/>
      <c r="PER61" s="201"/>
      <c r="PES61" s="201"/>
      <c r="PET61" s="201"/>
      <c r="PEU61" s="201"/>
      <c r="PEV61" s="201"/>
      <c r="PEW61" s="201"/>
      <c r="PEX61" s="201"/>
      <c r="PEY61" s="201"/>
      <c r="PEZ61" s="201"/>
      <c r="PFA61" s="201"/>
      <c r="PFB61" s="201"/>
      <c r="PFC61" s="201"/>
      <c r="PFD61" s="201"/>
      <c r="PFE61" s="201"/>
      <c r="PFF61" s="201"/>
      <c r="PFG61" s="201"/>
      <c r="PFH61" s="201"/>
      <c r="PFI61" s="201"/>
      <c r="PFJ61" s="201"/>
      <c r="PFK61" s="201"/>
      <c r="PFL61" s="201"/>
      <c r="PFM61" s="201"/>
      <c r="PFN61" s="201"/>
      <c r="PFO61" s="201"/>
      <c r="PFP61" s="201"/>
      <c r="PFQ61" s="201"/>
      <c r="PFR61" s="201"/>
      <c r="PFS61" s="201"/>
      <c r="PFT61" s="201"/>
      <c r="PFU61" s="201"/>
      <c r="PFV61" s="201"/>
      <c r="PFW61" s="201"/>
      <c r="PFX61" s="201"/>
      <c r="PFY61" s="201"/>
      <c r="PFZ61" s="201"/>
      <c r="PGA61" s="201"/>
      <c r="PGB61" s="201"/>
      <c r="PGC61" s="201"/>
      <c r="PGD61" s="201"/>
      <c r="PGE61" s="201"/>
      <c r="PGF61" s="201"/>
      <c r="PGG61" s="201"/>
      <c r="PGH61" s="201"/>
      <c r="PGI61" s="201"/>
      <c r="PGJ61" s="201"/>
      <c r="PGK61" s="201"/>
      <c r="PGL61" s="201"/>
      <c r="PGM61" s="201"/>
      <c r="PGN61" s="201"/>
      <c r="PGO61" s="201"/>
      <c r="PGP61" s="201"/>
      <c r="PGQ61" s="201"/>
      <c r="PGR61" s="201"/>
      <c r="PGS61" s="201"/>
      <c r="PGT61" s="201"/>
      <c r="PGU61" s="201"/>
      <c r="PGV61" s="201"/>
      <c r="PGW61" s="201"/>
      <c r="PGX61" s="201"/>
      <c r="PGY61" s="201"/>
      <c r="PGZ61" s="201"/>
      <c r="PHA61" s="201"/>
      <c r="PHB61" s="201"/>
      <c r="PHC61" s="201"/>
      <c r="PHD61" s="201"/>
      <c r="PHE61" s="201"/>
      <c r="PHF61" s="201"/>
      <c r="PHG61" s="201"/>
      <c r="PHH61" s="201"/>
      <c r="PHI61" s="201"/>
      <c r="PHJ61" s="201"/>
      <c r="PHK61" s="201"/>
      <c r="PHL61" s="201"/>
      <c r="PHM61" s="201"/>
      <c r="PHN61" s="201"/>
      <c r="PHO61" s="201"/>
      <c r="PHP61" s="201"/>
      <c r="PHQ61" s="201"/>
      <c r="PHR61" s="201"/>
      <c r="PHS61" s="201"/>
      <c r="PHT61" s="201"/>
      <c r="PHU61" s="201"/>
      <c r="PHV61" s="201"/>
      <c r="PHW61" s="201"/>
      <c r="PHX61" s="201"/>
      <c r="PHY61" s="201"/>
      <c r="PHZ61" s="201"/>
      <c r="PIA61" s="201"/>
      <c r="PIB61" s="201"/>
      <c r="PIC61" s="201"/>
      <c r="PID61" s="201"/>
      <c r="PIE61" s="201"/>
      <c r="PIF61" s="201"/>
      <c r="PIG61" s="201"/>
      <c r="PIH61" s="201"/>
      <c r="PII61" s="201"/>
      <c r="PIJ61" s="201"/>
      <c r="PIK61" s="201"/>
      <c r="PIL61" s="201"/>
      <c r="PIM61" s="201"/>
      <c r="PIN61" s="201"/>
      <c r="PIO61" s="201"/>
      <c r="PIP61" s="201"/>
      <c r="PIQ61" s="201"/>
      <c r="PIR61" s="201"/>
      <c r="PIS61" s="201"/>
      <c r="PIT61" s="201"/>
      <c r="PIU61" s="201"/>
      <c r="PIV61" s="201"/>
      <c r="PIW61" s="201"/>
      <c r="PIX61" s="201"/>
      <c r="PIY61" s="201"/>
      <c r="PIZ61" s="201"/>
      <c r="PJA61" s="201"/>
      <c r="PJB61" s="201"/>
      <c r="PJC61" s="201"/>
      <c r="PJD61" s="201"/>
      <c r="PJE61" s="201"/>
      <c r="PJF61" s="201"/>
      <c r="PJG61" s="201"/>
      <c r="PJH61" s="201"/>
      <c r="PJI61" s="201"/>
      <c r="PJJ61" s="201"/>
      <c r="PJK61" s="201"/>
      <c r="PJL61" s="201"/>
      <c r="PJM61" s="201"/>
      <c r="PJN61" s="201"/>
      <c r="PJO61" s="201"/>
      <c r="PJP61" s="201"/>
      <c r="PJQ61" s="201"/>
      <c r="PJR61" s="201"/>
      <c r="PJS61" s="201"/>
      <c r="PJT61" s="201"/>
      <c r="PJU61" s="201"/>
      <c r="PJV61" s="201"/>
      <c r="PJW61" s="201"/>
      <c r="PJX61" s="201"/>
      <c r="PJY61" s="201"/>
      <c r="PJZ61" s="201"/>
      <c r="PKA61" s="201"/>
      <c r="PKB61" s="201"/>
      <c r="PKC61" s="201"/>
      <c r="PKD61" s="201"/>
      <c r="PKE61" s="201"/>
      <c r="PKF61" s="201"/>
      <c r="PKG61" s="201"/>
      <c r="PKH61" s="201"/>
      <c r="PKI61" s="201"/>
      <c r="PKJ61" s="201"/>
      <c r="PKK61" s="201"/>
      <c r="PKL61" s="201"/>
      <c r="PKM61" s="201"/>
      <c r="PKN61" s="201"/>
      <c r="PKO61" s="201"/>
      <c r="PKP61" s="201"/>
      <c r="PKQ61" s="201"/>
      <c r="PKR61" s="201"/>
      <c r="PKS61" s="201"/>
      <c r="PKT61" s="201"/>
      <c r="PKU61" s="201"/>
      <c r="PKV61" s="201"/>
      <c r="PKW61" s="201"/>
      <c r="PKX61" s="201"/>
      <c r="PKY61" s="201"/>
      <c r="PKZ61" s="201"/>
      <c r="PLA61" s="201"/>
      <c r="PLB61" s="201"/>
      <c r="PLC61" s="201"/>
      <c r="PLD61" s="201"/>
      <c r="PLE61" s="201"/>
      <c r="PLF61" s="201"/>
      <c r="PLG61" s="201"/>
      <c r="PLH61" s="201"/>
      <c r="PLI61" s="201"/>
      <c r="PLJ61" s="201"/>
      <c r="PLK61" s="201"/>
      <c r="PLL61" s="201"/>
      <c r="PLM61" s="201"/>
      <c r="PLN61" s="201"/>
      <c r="PLO61" s="201"/>
      <c r="PLP61" s="201"/>
      <c r="PLQ61" s="201"/>
      <c r="PLR61" s="201"/>
      <c r="PLS61" s="201"/>
      <c r="PLT61" s="201"/>
      <c r="PLU61" s="201"/>
      <c r="PLV61" s="201"/>
      <c r="PLW61" s="201"/>
      <c r="PLX61" s="201"/>
      <c r="PLY61" s="201"/>
      <c r="PLZ61" s="201"/>
      <c r="PMA61" s="201"/>
      <c r="PMB61" s="201"/>
      <c r="PMC61" s="201"/>
      <c r="PMD61" s="201"/>
      <c r="PME61" s="201"/>
      <c r="PMF61" s="201"/>
      <c r="PMG61" s="201"/>
      <c r="PMH61" s="201"/>
      <c r="PMI61" s="201"/>
      <c r="PMJ61" s="201"/>
      <c r="PMK61" s="201"/>
      <c r="PML61" s="201"/>
      <c r="PMM61" s="201"/>
      <c r="PMN61" s="201"/>
      <c r="PMO61" s="201"/>
      <c r="PMP61" s="201"/>
      <c r="PMQ61" s="201"/>
      <c r="PMR61" s="201"/>
      <c r="PMS61" s="201"/>
      <c r="PMT61" s="201"/>
      <c r="PMU61" s="201"/>
      <c r="PMV61" s="201"/>
      <c r="PMW61" s="201"/>
      <c r="PMX61" s="201"/>
      <c r="PMY61" s="201"/>
      <c r="PMZ61" s="201"/>
      <c r="PNA61" s="201"/>
      <c r="PNB61" s="201"/>
      <c r="PNC61" s="201"/>
      <c r="PND61" s="201"/>
      <c r="PNE61" s="201"/>
      <c r="PNF61" s="201"/>
      <c r="PNG61" s="201"/>
      <c r="PNH61" s="201"/>
      <c r="PNI61" s="201"/>
      <c r="PNJ61" s="201"/>
      <c r="PNK61" s="201"/>
      <c r="PNL61" s="201"/>
      <c r="PNM61" s="201"/>
      <c r="PNN61" s="201"/>
      <c r="PNO61" s="201"/>
      <c r="PNP61" s="201"/>
      <c r="PNQ61" s="201"/>
      <c r="PNR61" s="201"/>
      <c r="PNS61" s="201"/>
      <c r="PNT61" s="201"/>
      <c r="PNU61" s="201"/>
      <c r="PNV61" s="201"/>
      <c r="PNW61" s="201"/>
      <c r="PNX61" s="201"/>
      <c r="PNY61" s="201"/>
      <c r="PNZ61" s="201"/>
      <c r="POA61" s="201"/>
      <c r="POB61" s="201"/>
      <c r="POC61" s="201"/>
      <c r="POD61" s="201"/>
      <c r="POE61" s="201"/>
      <c r="POF61" s="201"/>
      <c r="POG61" s="201"/>
      <c r="POH61" s="201"/>
      <c r="POI61" s="201"/>
      <c r="POJ61" s="201"/>
      <c r="POK61" s="201"/>
      <c r="POL61" s="201"/>
      <c r="POM61" s="201"/>
      <c r="PON61" s="201"/>
      <c r="POO61" s="201"/>
      <c r="POP61" s="201"/>
      <c r="POQ61" s="201"/>
      <c r="POR61" s="201"/>
      <c r="POS61" s="201"/>
      <c r="POT61" s="201"/>
      <c r="POU61" s="201"/>
      <c r="POV61" s="201"/>
      <c r="POW61" s="201"/>
      <c r="POX61" s="201"/>
      <c r="POY61" s="201"/>
      <c r="POZ61" s="201"/>
      <c r="PPA61" s="201"/>
      <c r="PPB61" s="201"/>
      <c r="PPC61" s="201"/>
      <c r="PPD61" s="201"/>
      <c r="PPE61" s="201"/>
      <c r="PPF61" s="201"/>
      <c r="PPG61" s="201"/>
      <c r="PPH61" s="201"/>
      <c r="PPI61" s="201"/>
      <c r="PPJ61" s="201"/>
      <c r="PPK61" s="201"/>
      <c r="PPL61" s="201"/>
      <c r="PPM61" s="201"/>
      <c r="PPN61" s="201"/>
      <c r="PPO61" s="201"/>
      <c r="PPP61" s="201"/>
      <c r="PPQ61" s="201"/>
      <c r="PPR61" s="201"/>
      <c r="PPS61" s="201"/>
      <c r="PPT61" s="201"/>
      <c r="PPU61" s="201"/>
      <c r="PPV61" s="201"/>
      <c r="PPW61" s="201"/>
      <c r="PPX61" s="201"/>
      <c r="PPY61" s="201"/>
      <c r="PPZ61" s="201"/>
      <c r="PQA61" s="201"/>
      <c r="PQB61" s="201"/>
      <c r="PQC61" s="201"/>
      <c r="PQD61" s="201"/>
      <c r="PQE61" s="201"/>
      <c r="PQF61" s="201"/>
      <c r="PQG61" s="201"/>
      <c r="PQH61" s="201"/>
      <c r="PQI61" s="201"/>
      <c r="PQJ61" s="201"/>
      <c r="PQK61" s="201"/>
      <c r="PQL61" s="201"/>
      <c r="PQM61" s="201"/>
      <c r="PQN61" s="201"/>
      <c r="PQO61" s="201"/>
      <c r="PQP61" s="201"/>
      <c r="PQQ61" s="201"/>
      <c r="PQR61" s="201"/>
      <c r="PQS61" s="201"/>
      <c r="PQT61" s="201"/>
      <c r="PQU61" s="201"/>
      <c r="PQV61" s="201"/>
      <c r="PQW61" s="201"/>
      <c r="PQX61" s="201"/>
      <c r="PQY61" s="201"/>
      <c r="PQZ61" s="201"/>
      <c r="PRA61" s="201"/>
      <c r="PRB61" s="201"/>
      <c r="PRC61" s="201"/>
      <c r="PRD61" s="201"/>
      <c r="PRE61" s="201"/>
      <c r="PRF61" s="201"/>
      <c r="PRG61" s="201"/>
      <c r="PRH61" s="201"/>
      <c r="PRI61" s="201"/>
      <c r="PRJ61" s="201"/>
      <c r="PRK61" s="201"/>
      <c r="PRL61" s="201"/>
      <c r="PRM61" s="201"/>
      <c r="PRN61" s="201"/>
      <c r="PRO61" s="201"/>
      <c r="PRP61" s="201"/>
      <c r="PRQ61" s="201"/>
      <c r="PRR61" s="201"/>
      <c r="PRS61" s="201"/>
      <c r="PRT61" s="201"/>
      <c r="PRU61" s="201"/>
      <c r="PRV61" s="201"/>
      <c r="PRW61" s="201"/>
      <c r="PRX61" s="201"/>
      <c r="PRY61" s="201"/>
      <c r="PRZ61" s="201"/>
      <c r="PSA61" s="201"/>
      <c r="PSB61" s="201"/>
      <c r="PSC61" s="201"/>
      <c r="PSD61" s="201"/>
      <c r="PSE61" s="201"/>
      <c r="PSF61" s="201"/>
      <c r="PSG61" s="201"/>
      <c r="PSH61" s="201"/>
      <c r="PSI61" s="201"/>
      <c r="PSJ61" s="201"/>
      <c r="PSK61" s="201"/>
      <c r="PSL61" s="201"/>
      <c r="PSM61" s="201"/>
      <c r="PSN61" s="201"/>
      <c r="PSO61" s="201"/>
      <c r="PSP61" s="201"/>
      <c r="PSQ61" s="201"/>
      <c r="PSR61" s="201"/>
      <c r="PSS61" s="201"/>
      <c r="PST61" s="201"/>
      <c r="PSU61" s="201"/>
      <c r="PSV61" s="201"/>
      <c r="PSW61" s="201"/>
      <c r="PSX61" s="201"/>
      <c r="PSY61" s="201"/>
      <c r="PSZ61" s="201"/>
      <c r="PTA61" s="201"/>
      <c r="PTB61" s="201"/>
      <c r="PTC61" s="201"/>
      <c r="PTD61" s="201"/>
      <c r="PTE61" s="201"/>
      <c r="PTF61" s="201"/>
      <c r="PTG61" s="201"/>
      <c r="PTH61" s="201"/>
      <c r="PTI61" s="201"/>
      <c r="PTJ61" s="201"/>
      <c r="PTK61" s="201"/>
      <c r="PTL61" s="201"/>
      <c r="PTM61" s="201"/>
      <c r="PTN61" s="201"/>
      <c r="PTO61" s="201"/>
      <c r="PTP61" s="201"/>
      <c r="PTQ61" s="201"/>
      <c r="PTR61" s="201"/>
      <c r="PTS61" s="201"/>
      <c r="PTT61" s="201"/>
      <c r="PTU61" s="201"/>
      <c r="PTV61" s="201"/>
      <c r="PTW61" s="201"/>
      <c r="PTX61" s="201"/>
      <c r="PTY61" s="201"/>
      <c r="PTZ61" s="201"/>
      <c r="PUA61" s="201"/>
      <c r="PUB61" s="201"/>
      <c r="PUC61" s="201"/>
      <c r="PUD61" s="201"/>
      <c r="PUE61" s="201"/>
      <c r="PUF61" s="201"/>
      <c r="PUG61" s="201"/>
      <c r="PUH61" s="201"/>
      <c r="PUI61" s="201"/>
      <c r="PUJ61" s="201"/>
      <c r="PUK61" s="201"/>
      <c r="PUL61" s="201"/>
      <c r="PUM61" s="201"/>
      <c r="PUN61" s="201"/>
      <c r="PUO61" s="201"/>
      <c r="PUP61" s="201"/>
      <c r="PUQ61" s="201"/>
      <c r="PUR61" s="201"/>
      <c r="PUS61" s="201"/>
      <c r="PUT61" s="201"/>
      <c r="PUU61" s="201"/>
      <c r="PUV61" s="201"/>
      <c r="PUW61" s="201"/>
      <c r="PUX61" s="201"/>
      <c r="PUY61" s="201"/>
      <c r="PUZ61" s="201"/>
      <c r="PVA61" s="201"/>
      <c r="PVB61" s="201"/>
      <c r="PVC61" s="201"/>
      <c r="PVD61" s="201"/>
      <c r="PVE61" s="201"/>
      <c r="PVF61" s="201"/>
      <c r="PVG61" s="201"/>
      <c r="PVH61" s="201"/>
      <c r="PVI61" s="201"/>
      <c r="PVJ61" s="201"/>
      <c r="PVK61" s="201"/>
      <c r="PVL61" s="201"/>
      <c r="PVM61" s="201"/>
      <c r="PVN61" s="201"/>
      <c r="PVO61" s="201"/>
      <c r="PVP61" s="201"/>
      <c r="PVQ61" s="201"/>
      <c r="PVR61" s="201"/>
      <c r="PVS61" s="201"/>
      <c r="PVT61" s="201"/>
      <c r="PVU61" s="201"/>
      <c r="PVV61" s="201"/>
      <c r="PVW61" s="201"/>
      <c r="PVX61" s="201"/>
      <c r="PVY61" s="201"/>
      <c r="PVZ61" s="201"/>
      <c r="PWA61" s="201"/>
      <c r="PWB61" s="201"/>
      <c r="PWC61" s="201"/>
      <c r="PWD61" s="201"/>
      <c r="PWE61" s="201"/>
      <c r="PWF61" s="201"/>
      <c r="PWG61" s="201"/>
      <c r="PWH61" s="201"/>
      <c r="PWI61" s="201"/>
      <c r="PWJ61" s="201"/>
      <c r="PWK61" s="201"/>
      <c r="PWL61" s="201"/>
      <c r="PWM61" s="201"/>
      <c r="PWN61" s="201"/>
      <c r="PWO61" s="201"/>
      <c r="PWP61" s="201"/>
      <c r="PWQ61" s="201"/>
      <c r="PWR61" s="201"/>
      <c r="PWS61" s="201"/>
      <c r="PWT61" s="201"/>
      <c r="PWU61" s="201"/>
      <c r="PWV61" s="201"/>
      <c r="PWW61" s="201"/>
      <c r="PWX61" s="201"/>
      <c r="PWY61" s="201"/>
      <c r="PWZ61" s="201"/>
      <c r="PXA61" s="201"/>
      <c r="PXB61" s="201"/>
      <c r="PXC61" s="201"/>
      <c r="PXD61" s="201"/>
      <c r="PXE61" s="201"/>
      <c r="PXF61" s="201"/>
      <c r="PXG61" s="201"/>
      <c r="PXH61" s="201"/>
      <c r="PXI61" s="201"/>
      <c r="PXJ61" s="201"/>
      <c r="PXK61" s="201"/>
      <c r="PXL61" s="201"/>
      <c r="PXM61" s="201"/>
      <c r="PXN61" s="201"/>
      <c r="PXO61" s="201"/>
      <c r="PXP61" s="201"/>
      <c r="PXQ61" s="201"/>
      <c r="PXR61" s="201"/>
      <c r="PXS61" s="201"/>
      <c r="PXT61" s="201"/>
      <c r="PXU61" s="201"/>
      <c r="PXV61" s="201"/>
      <c r="PXW61" s="201"/>
      <c r="PXX61" s="201"/>
      <c r="PXY61" s="201"/>
      <c r="PXZ61" s="201"/>
      <c r="PYA61" s="201"/>
      <c r="PYB61" s="201"/>
      <c r="PYC61" s="201"/>
      <c r="PYD61" s="201"/>
      <c r="PYE61" s="201"/>
      <c r="PYF61" s="201"/>
      <c r="PYG61" s="201"/>
      <c r="PYH61" s="201"/>
      <c r="PYI61" s="201"/>
      <c r="PYJ61" s="201"/>
      <c r="PYK61" s="201"/>
      <c r="PYL61" s="201"/>
      <c r="PYM61" s="201"/>
      <c r="PYN61" s="201"/>
      <c r="PYO61" s="201"/>
      <c r="PYP61" s="201"/>
      <c r="PYQ61" s="201"/>
      <c r="PYR61" s="201"/>
      <c r="PYS61" s="201"/>
      <c r="PYT61" s="201"/>
      <c r="PYU61" s="201"/>
      <c r="PYV61" s="201"/>
      <c r="PYW61" s="201"/>
      <c r="PYX61" s="201"/>
      <c r="PYY61" s="201"/>
      <c r="PYZ61" s="201"/>
      <c r="PZA61" s="201"/>
      <c r="PZB61" s="201"/>
      <c r="PZC61" s="201"/>
      <c r="PZD61" s="201"/>
      <c r="PZE61" s="201"/>
      <c r="PZF61" s="201"/>
      <c r="PZG61" s="201"/>
      <c r="PZH61" s="201"/>
      <c r="PZI61" s="201"/>
      <c r="PZJ61" s="201"/>
      <c r="PZK61" s="201"/>
      <c r="PZL61" s="201"/>
      <c r="PZM61" s="201"/>
      <c r="PZN61" s="201"/>
      <c r="PZO61" s="201"/>
      <c r="PZP61" s="201"/>
      <c r="PZQ61" s="201"/>
      <c r="PZR61" s="201"/>
      <c r="PZS61" s="201"/>
      <c r="PZT61" s="201"/>
      <c r="PZU61" s="201"/>
      <c r="PZV61" s="201"/>
      <c r="PZW61" s="201"/>
      <c r="PZX61" s="201"/>
      <c r="PZY61" s="201"/>
      <c r="PZZ61" s="201"/>
      <c r="QAA61" s="201"/>
      <c r="QAB61" s="201"/>
      <c r="QAC61" s="201"/>
      <c r="QAD61" s="201"/>
      <c r="QAE61" s="201"/>
      <c r="QAF61" s="201"/>
      <c r="QAG61" s="201"/>
      <c r="QAH61" s="201"/>
      <c r="QAI61" s="201"/>
      <c r="QAJ61" s="201"/>
      <c r="QAK61" s="201"/>
      <c r="QAL61" s="201"/>
      <c r="QAM61" s="201"/>
      <c r="QAN61" s="201"/>
      <c r="QAO61" s="201"/>
      <c r="QAP61" s="201"/>
      <c r="QAQ61" s="201"/>
      <c r="QAR61" s="201"/>
      <c r="QAS61" s="201"/>
      <c r="QAT61" s="201"/>
      <c r="QAU61" s="201"/>
      <c r="QAV61" s="201"/>
      <c r="QAW61" s="201"/>
      <c r="QAX61" s="201"/>
      <c r="QAY61" s="201"/>
      <c r="QAZ61" s="201"/>
      <c r="QBA61" s="201"/>
      <c r="QBB61" s="201"/>
      <c r="QBC61" s="201"/>
      <c r="QBD61" s="201"/>
      <c r="QBE61" s="201"/>
      <c r="QBF61" s="201"/>
      <c r="QBG61" s="201"/>
      <c r="QBH61" s="201"/>
      <c r="QBI61" s="201"/>
      <c r="QBJ61" s="201"/>
      <c r="QBK61" s="201"/>
      <c r="QBL61" s="201"/>
      <c r="QBM61" s="201"/>
      <c r="QBN61" s="201"/>
      <c r="QBO61" s="201"/>
      <c r="QBP61" s="201"/>
      <c r="QBQ61" s="201"/>
      <c r="QBR61" s="201"/>
      <c r="QBS61" s="201"/>
      <c r="QBT61" s="201"/>
      <c r="QBU61" s="201"/>
      <c r="QBV61" s="201"/>
      <c r="QBW61" s="201"/>
      <c r="QBX61" s="201"/>
      <c r="QBY61" s="201"/>
      <c r="QBZ61" s="201"/>
      <c r="QCA61" s="201"/>
      <c r="QCB61" s="201"/>
      <c r="QCC61" s="201"/>
      <c r="QCD61" s="201"/>
      <c r="QCE61" s="201"/>
      <c r="QCF61" s="201"/>
      <c r="QCG61" s="201"/>
      <c r="QCH61" s="201"/>
      <c r="QCI61" s="201"/>
      <c r="QCJ61" s="201"/>
      <c r="QCK61" s="201"/>
      <c r="QCL61" s="201"/>
      <c r="QCM61" s="201"/>
      <c r="QCN61" s="201"/>
      <c r="QCO61" s="201"/>
      <c r="QCP61" s="201"/>
      <c r="QCQ61" s="201"/>
      <c r="QCR61" s="201"/>
      <c r="QCS61" s="201"/>
      <c r="QCT61" s="201"/>
      <c r="QCU61" s="201"/>
      <c r="QCV61" s="201"/>
      <c r="QCW61" s="201"/>
      <c r="QCX61" s="201"/>
      <c r="QCY61" s="201"/>
      <c r="QCZ61" s="201"/>
      <c r="QDA61" s="201"/>
      <c r="QDB61" s="201"/>
      <c r="QDC61" s="201"/>
      <c r="QDD61" s="201"/>
      <c r="QDE61" s="201"/>
      <c r="QDF61" s="201"/>
      <c r="QDG61" s="201"/>
      <c r="QDH61" s="201"/>
      <c r="QDI61" s="201"/>
      <c r="QDJ61" s="201"/>
      <c r="QDK61" s="201"/>
      <c r="QDL61" s="201"/>
      <c r="QDM61" s="201"/>
      <c r="QDN61" s="201"/>
      <c r="QDO61" s="201"/>
      <c r="QDP61" s="201"/>
      <c r="QDQ61" s="201"/>
      <c r="QDR61" s="201"/>
      <c r="QDS61" s="201"/>
      <c r="QDT61" s="201"/>
      <c r="QDU61" s="201"/>
      <c r="QDV61" s="201"/>
      <c r="QDW61" s="201"/>
      <c r="QDX61" s="201"/>
      <c r="QDY61" s="201"/>
      <c r="QDZ61" s="201"/>
      <c r="QEA61" s="201"/>
      <c r="QEB61" s="201"/>
      <c r="QEC61" s="201"/>
      <c r="QED61" s="201"/>
      <c r="QEE61" s="201"/>
      <c r="QEF61" s="201"/>
      <c r="QEG61" s="201"/>
      <c r="QEH61" s="201"/>
      <c r="QEI61" s="201"/>
      <c r="QEJ61" s="201"/>
      <c r="QEK61" s="201"/>
      <c r="QEL61" s="201"/>
      <c r="QEM61" s="201"/>
      <c r="QEN61" s="201"/>
      <c r="QEO61" s="201"/>
      <c r="QEP61" s="201"/>
      <c r="QEQ61" s="201"/>
      <c r="QER61" s="201"/>
      <c r="QES61" s="201"/>
      <c r="QET61" s="201"/>
      <c r="QEU61" s="201"/>
      <c r="QEV61" s="201"/>
      <c r="QEW61" s="201"/>
      <c r="QEX61" s="201"/>
      <c r="QEY61" s="201"/>
      <c r="QEZ61" s="201"/>
      <c r="QFA61" s="201"/>
      <c r="QFB61" s="201"/>
      <c r="QFC61" s="201"/>
      <c r="QFD61" s="201"/>
      <c r="QFE61" s="201"/>
      <c r="QFF61" s="201"/>
      <c r="QFG61" s="201"/>
      <c r="QFH61" s="201"/>
      <c r="QFI61" s="201"/>
      <c r="QFJ61" s="201"/>
      <c r="QFK61" s="201"/>
      <c r="QFL61" s="201"/>
      <c r="QFM61" s="201"/>
      <c r="QFN61" s="201"/>
      <c r="QFO61" s="201"/>
      <c r="QFP61" s="201"/>
      <c r="QFQ61" s="201"/>
      <c r="QFR61" s="201"/>
      <c r="QFS61" s="201"/>
      <c r="QFT61" s="201"/>
      <c r="QFU61" s="201"/>
      <c r="QFV61" s="201"/>
      <c r="QFW61" s="201"/>
      <c r="QFX61" s="201"/>
      <c r="QFY61" s="201"/>
      <c r="QFZ61" s="201"/>
      <c r="QGA61" s="201"/>
      <c r="QGB61" s="201"/>
      <c r="QGC61" s="201"/>
      <c r="QGD61" s="201"/>
      <c r="QGE61" s="201"/>
      <c r="QGF61" s="201"/>
      <c r="QGG61" s="201"/>
      <c r="QGH61" s="201"/>
      <c r="QGI61" s="201"/>
      <c r="QGJ61" s="201"/>
      <c r="QGK61" s="201"/>
      <c r="QGL61" s="201"/>
      <c r="QGM61" s="201"/>
      <c r="QGN61" s="201"/>
      <c r="QGO61" s="201"/>
      <c r="QGP61" s="201"/>
      <c r="QGQ61" s="201"/>
      <c r="QGR61" s="201"/>
      <c r="QGS61" s="201"/>
      <c r="QGT61" s="201"/>
      <c r="QGU61" s="201"/>
      <c r="QGV61" s="201"/>
      <c r="QGW61" s="201"/>
      <c r="QGX61" s="201"/>
      <c r="QGY61" s="201"/>
      <c r="QGZ61" s="201"/>
      <c r="QHA61" s="201"/>
      <c r="QHB61" s="201"/>
      <c r="QHC61" s="201"/>
      <c r="QHD61" s="201"/>
      <c r="QHE61" s="201"/>
      <c r="QHF61" s="201"/>
      <c r="QHG61" s="201"/>
      <c r="QHH61" s="201"/>
      <c r="QHI61" s="201"/>
      <c r="QHJ61" s="201"/>
      <c r="QHK61" s="201"/>
      <c r="QHL61" s="201"/>
      <c r="QHM61" s="201"/>
      <c r="QHN61" s="201"/>
      <c r="QHO61" s="201"/>
      <c r="QHP61" s="201"/>
      <c r="QHQ61" s="201"/>
      <c r="QHR61" s="201"/>
      <c r="QHS61" s="201"/>
      <c r="QHT61" s="201"/>
      <c r="QHU61" s="201"/>
      <c r="QHV61" s="201"/>
      <c r="QHW61" s="201"/>
      <c r="QHX61" s="201"/>
      <c r="QHY61" s="201"/>
      <c r="QHZ61" s="201"/>
      <c r="QIA61" s="201"/>
      <c r="QIB61" s="201"/>
      <c r="QIC61" s="201"/>
      <c r="QID61" s="201"/>
      <c r="QIE61" s="201"/>
      <c r="QIF61" s="201"/>
      <c r="QIG61" s="201"/>
      <c r="QIH61" s="201"/>
      <c r="QII61" s="201"/>
      <c r="QIJ61" s="201"/>
      <c r="QIK61" s="201"/>
      <c r="QIL61" s="201"/>
      <c r="QIM61" s="201"/>
      <c r="QIN61" s="201"/>
      <c r="QIO61" s="201"/>
      <c r="QIP61" s="201"/>
      <c r="QIQ61" s="201"/>
      <c r="QIR61" s="201"/>
      <c r="QIS61" s="201"/>
      <c r="QIT61" s="201"/>
      <c r="QIU61" s="201"/>
      <c r="QIV61" s="201"/>
      <c r="QIW61" s="201"/>
      <c r="QIX61" s="201"/>
      <c r="QIY61" s="201"/>
      <c r="QIZ61" s="201"/>
      <c r="QJA61" s="201"/>
      <c r="QJB61" s="201"/>
      <c r="QJC61" s="201"/>
      <c r="QJD61" s="201"/>
      <c r="QJE61" s="201"/>
      <c r="QJF61" s="201"/>
      <c r="QJG61" s="201"/>
      <c r="QJH61" s="201"/>
      <c r="QJI61" s="201"/>
      <c r="QJJ61" s="201"/>
      <c r="QJK61" s="201"/>
      <c r="QJL61" s="201"/>
      <c r="QJM61" s="201"/>
      <c r="QJN61" s="201"/>
      <c r="QJO61" s="201"/>
      <c r="QJP61" s="201"/>
      <c r="QJQ61" s="201"/>
      <c r="QJR61" s="201"/>
      <c r="QJS61" s="201"/>
      <c r="QJT61" s="201"/>
      <c r="QJU61" s="201"/>
      <c r="QJV61" s="201"/>
      <c r="QJW61" s="201"/>
      <c r="QJX61" s="201"/>
      <c r="QJY61" s="201"/>
      <c r="QJZ61" s="201"/>
      <c r="QKA61" s="201"/>
      <c r="QKB61" s="201"/>
      <c r="QKC61" s="201"/>
      <c r="QKD61" s="201"/>
      <c r="QKE61" s="201"/>
      <c r="QKF61" s="201"/>
      <c r="QKG61" s="201"/>
      <c r="QKH61" s="201"/>
      <c r="QKI61" s="201"/>
      <c r="QKJ61" s="201"/>
      <c r="QKK61" s="201"/>
      <c r="QKL61" s="201"/>
      <c r="QKM61" s="201"/>
      <c r="QKN61" s="201"/>
      <c r="QKO61" s="201"/>
      <c r="QKP61" s="201"/>
      <c r="QKQ61" s="201"/>
      <c r="QKR61" s="201"/>
      <c r="QKS61" s="201"/>
      <c r="QKT61" s="201"/>
      <c r="QKU61" s="201"/>
      <c r="QKV61" s="201"/>
      <c r="QKW61" s="201"/>
      <c r="QKX61" s="201"/>
      <c r="QKY61" s="201"/>
      <c r="QKZ61" s="201"/>
      <c r="QLA61" s="201"/>
      <c r="QLB61" s="201"/>
      <c r="QLC61" s="201"/>
      <c r="QLD61" s="201"/>
      <c r="QLE61" s="201"/>
      <c r="QLF61" s="201"/>
      <c r="QLG61" s="201"/>
      <c r="QLH61" s="201"/>
      <c r="QLI61" s="201"/>
      <c r="QLJ61" s="201"/>
      <c r="QLK61" s="201"/>
      <c r="QLL61" s="201"/>
      <c r="QLM61" s="201"/>
      <c r="QLN61" s="201"/>
      <c r="QLO61" s="201"/>
      <c r="QLP61" s="201"/>
      <c r="QLQ61" s="201"/>
      <c r="QLR61" s="201"/>
      <c r="QLS61" s="201"/>
      <c r="QLT61" s="201"/>
      <c r="QLU61" s="201"/>
      <c r="QLV61" s="201"/>
      <c r="QLW61" s="201"/>
      <c r="QLX61" s="201"/>
      <c r="QLY61" s="201"/>
      <c r="QLZ61" s="201"/>
      <c r="QMA61" s="201"/>
      <c r="QMB61" s="201"/>
      <c r="QMC61" s="201"/>
      <c r="QMD61" s="201"/>
      <c r="QME61" s="201"/>
      <c r="QMF61" s="201"/>
      <c r="QMG61" s="201"/>
      <c r="QMH61" s="201"/>
      <c r="QMI61" s="201"/>
      <c r="QMJ61" s="201"/>
      <c r="QMK61" s="201"/>
      <c r="QML61" s="201"/>
      <c r="QMM61" s="201"/>
      <c r="QMN61" s="201"/>
      <c r="QMO61" s="201"/>
      <c r="QMP61" s="201"/>
      <c r="QMQ61" s="201"/>
      <c r="QMR61" s="201"/>
      <c r="QMS61" s="201"/>
      <c r="QMT61" s="201"/>
      <c r="QMU61" s="201"/>
      <c r="QMV61" s="201"/>
      <c r="QMW61" s="201"/>
      <c r="QMX61" s="201"/>
      <c r="QMY61" s="201"/>
      <c r="QMZ61" s="201"/>
      <c r="QNA61" s="201"/>
      <c r="QNB61" s="201"/>
      <c r="QNC61" s="201"/>
      <c r="QND61" s="201"/>
      <c r="QNE61" s="201"/>
      <c r="QNF61" s="201"/>
      <c r="QNG61" s="201"/>
      <c r="QNH61" s="201"/>
      <c r="QNI61" s="201"/>
      <c r="QNJ61" s="201"/>
      <c r="QNK61" s="201"/>
      <c r="QNL61" s="201"/>
      <c r="QNM61" s="201"/>
      <c r="QNN61" s="201"/>
      <c r="QNO61" s="201"/>
      <c r="QNP61" s="201"/>
      <c r="QNQ61" s="201"/>
      <c r="QNR61" s="201"/>
      <c r="QNS61" s="201"/>
      <c r="QNT61" s="201"/>
      <c r="QNU61" s="201"/>
      <c r="QNV61" s="201"/>
      <c r="QNW61" s="201"/>
      <c r="QNX61" s="201"/>
      <c r="QNY61" s="201"/>
      <c r="QNZ61" s="201"/>
      <c r="QOA61" s="201"/>
      <c r="QOB61" s="201"/>
      <c r="QOC61" s="201"/>
      <c r="QOD61" s="201"/>
      <c r="QOE61" s="201"/>
      <c r="QOF61" s="201"/>
      <c r="QOG61" s="201"/>
      <c r="QOH61" s="201"/>
      <c r="QOI61" s="201"/>
      <c r="QOJ61" s="201"/>
      <c r="QOK61" s="201"/>
      <c r="QOL61" s="201"/>
      <c r="QOM61" s="201"/>
      <c r="QON61" s="201"/>
      <c r="QOO61" s="201"/>
      <c r="QOP61" s="201"/>
      <c r="QOQ61" s="201"/>
      <c r="QOR61" s="201"/>
      <c r="QOS61" s="201"/>
      <c r="QOT61" s="201"/>
      <c r="QOU61" s="201"/>
      <c r="QOV61" s="201"/>
      <c r="QOW61" s="201"/>
      <c r="QOX61" s="201"/>
      <c r="QOY61" s="201"/>
      <c r="QOZ61" s="201"/>
      <c r="QPA61" s="201"/>
      <c r="QPB61" s="201"/>
      <c r="QPC61" s="201"/>
      <c r="QPD61" s="201"/>
      <c r="QPE61" s="201"/>
      <c r="QPF61" s="201"/>
      <c r="QPG61" s="201"/>
      <c r="QPH61" s="201"/>
      <c r="QPI61" s="201"/>
      <c r="QPJ61" s="201"/>
      <c r="QPK61" s="201"/>
      <c r="QPL61" s="201"/>
      <c r="QPM61" s="201"/>
      <c r="QPN61" s="201"/>
      <c r="QPO61" s="201"/>
      <c r="QPP61" s="201"/>
      <c r="QPQ61" s="201"/>
      <c r="QPR61" s="201"/>
      <c r="QPS61" s="201"/>
      <c r="QPT61" s="201"/>
      <c r="QPU61" s="201"/>
      <c r="QPV61" s="201"/>
      <c r="QPW61" s="201"/>
      <c r="QPX61" s="201"/>
      <c r="QPY61" s="201"/>
      <c r="QPZ61" s="201"/>
      <c r="QQA61" s="201"/>
      <c r="QQB61" s="201"/>
      <c r="QQC61" s="201"/>
      <c r="QQD61" s="201"/>
      <c r="QQE61" s="201"/>
      <c r="QQF61" s="201"/>
      <c r="QQG61" s="201"/>
      <c r="QQH61" s="201"/>
      <c r="QQI61" s="201"/>
      <c r="QQJ61" s="201"/>
      <c r="QQK61" s="201"/>
      <c r="QQL61" s="201"/>
      <c r="QQM61" s="201"/>
      <c r="QQN61" s="201"/>
      <c r="QQO61" s="201"/>
      <c r="QQP61" s="201"/>
      <c r="QQQ61" s="201"/>
      <c r="QQR61" s="201"/>
      <c r="QQS61" s="201"/>
      <c r="QQT61" s="201"/>
      <c r="QQU61" s="201"/>
      <c r="QQV61" s="201"/>
      <c r="QQW61" s="201"/>
      <c r="QQX61" s="201"/>
      <c r="QQY61" s="201"/>
      <c r="QQZ61" s="201"/>
      <c r="QRA61" s="201"/>
      <c r="QRB61" s="201"/>
      <c r="QRC61" s="201"/>
      <c r="QRD61" s="201"/>
      <c r="QRE61" s="201"/>
      <c r="QRF61" s="201"/>
      <c r="QRG61" s="201"/>
      <c r="QRH61" s="201"/>
      <c r="QRI61" s="201"/>
      <c r="QRJ61" s="201"/>
      <c r="QRK61" s="201"/>
      <c r="QRL61" s="201"/>
      <c r="QRM61" s="201"/>
      <c r="QRN61" s="201"/>
      <c r="QRO61" s="201"/>
      <c r="QRP61" s="201"/>
      <c r="QRQ61" s="201"/>
      <c r="QRR61" s="201"/>
      <c r="QRS61" s="201"/>
      <c r="QRT61" s="201"/>
      <c r="QRU61" s="201"/>
      <c r="QRV61" s="201"/>
      <c r="QRW61" s="201"/>
      <c r="QRX61" s="201"/>
      <c r="QRY61" s="201"/>
      <c r="QRZ61" s="201"/>
      <c r="QSA61" s="201"/>
      <c r="QSB61" s="201"/>
      <c r="QSC61" s="201"/>
      <c r="QSD61" s="201"/>
      <c r="QSE61" s="201"/>
      <c r="QSF61" s="201"/>
      <c r="QSG61" s="201"/>
      <c r="QSH61" s="201"/>
      <c r="QSI61" s="201"/>
      <c r="QSJ61" s="201"/>
      <c r="QSK61" s="201"/>
      <c r="QSL61" s="201"/>
      <c r="QSM61" s="201"/>
      <c r="QSN61" s="201"/>
      <c r="QSO61" s="201"/>
      <c r="QSP61" s="201"/>
      <c r="QSQ61" s="201"/>
      <c r="QSR61" s="201"/>
      <c r="QSS61" s="201"/>
      <c r="QST61" s="201"/>
      <c r="QSU61" s="201"/>
      <c r="QSV61" s="201"/>
      <c r="QSW61" s="201"/>
      <c r="QSX61" s="201"/>
      <c r="QSY61" s="201"/>
      <c r="QSZ61" s="201"/>
      <c r="QTA61" s="201"/>
      <c r="QTB61" s="201"/>
      <c r="QTC61" s="201"/>
      <c r="QTD61" s="201"/>
      <c r="QTE61" s="201"/>
      <c r="QTF61" s="201"/>
      <c r="QTG61" s="201"/>
      <c r="QTH61" s="201"/>
      <c r="QTI61" s="201"/>
      <c r="QTJ61" s="201"/>
      <c r="QTK61" s="201"/>
      <c r="QTL61" s="201"/>
      <c r="QTM61" s="201"/>
      <c r="QTN61" s="201"/>
      <c r="QTO61" s="201"/>
      <c r="QTP61" s="201"/>
      <c r="QTQ61" s="201"/>
      <c r="QTR61" s="201"/>
      <c r="QTS61" s="201"/>
      <c r="QTT61" s="201"/>
      <c r="QTU61" s="201"/>
      <c r="QTV61" s="201"/>
      <c r="QTW61" s="201"/>
      <c r="QTX61" s="201"/>
      <c r="QTY61" s="201"/>
      <c r="QTZ61" s="201"/>
      <c r="QUA61" s="201"/>
      <c r="QUB61" s="201"/>
      <c r="QUC61" s="201"/>
      <c r="QUD61" s="201"/>
      <c r="QUE61" s="201"/>
      <c r="QUF61" s="201"/>
      <c r="QUG61" s="201"/>
      <c r="QUH61" s="201"/>
      <c r="QUI61" s="201"/>
      <c r="QUJ61" s="201"/>
      <c r="QUK61" s="201"/>
      <c r="QUL61" s="201"/>
      <c r="QUM61" s="201"/>
      <c r="QUN61" s="201"/>
      <c r="QUO61" s="201"/>
      <c r="QUP61" s="201"/>
      <c r="QUQ61" s="201"/>
      <c r="QUR61" s="201"/>
      <c r="QUS61" s="201"/>
      <c r="QUT61" s="201"/>
      <c r="QUU61" s="201"/>
      <c r="QUV61" s="201"/>
      <c r="QUW61" s="201"/>
      <c r="QUX61" s="201"/>
      <c r="QUY61" s="201"/>
      <c r="QUZ61" s="201"/>
      <c r="QVA61" s="201"/>
      <c r="QVB61" s="201"/>
      <c r="QVC61" s="201"/>
      <c r="QVD61" s="201"/>
      <c r="QVE61" s="201"/>
      <c r="QVF61" s="201"/>
      <c r="QVG61" s="201"/>
      <c r="QVH61" s="201"/>
      <c r="QVI61" s="201"/>
      <c r="QVJ61" s="201"/>
      <c r="QVK61" s="201"/>
      <c r="QVL61" s="201"/>
      <c r="QVM61" s="201"/>
      <c r="QVN61" s="201"/>
      <c r="QVO61" s="201"/>
      <c r="QVP61" s="201"/>
      <c r="QVQ61" s="201"/>
      <c r="QVR61" s="201"/>
      <c r="QVS61" s="201"/>
      <c r="QVT61" s="201"/>
      <c r="QVU61" s="201"/>
      <c r="QVV61" s="201"/>
      <c r="QVW61" s="201"/>
      <c r="QVX61" s="201"/>
      <c r="QVY61" s="201"/>
      <c r="QVZ61" s="201"/>
      <c r="QWA61" s="201"/>
      <c r="QWB61" s="201"/>
      <c r="QWC61" s="201"/>
      <c r="QWD61" s="201"/>
      <c r="QWE61" s="201"/>
      <c r="QWF61" s="201"/>
      <c r="QWG61" s="201"/>
      <c r="QWH61" s="201"/>
      <c r="QWI61" s="201"/>
      <c r="QWJ61" s="201"/>
      <c r="QWK61" s="201"/>
      <c r="QWL61" s="201"/>
      <c r="QWM61" s="201"/>
      <c r="QWN61" s="201"/>
      <c r="QWO61" s="201"/>
      <c r="QWP61" s="201"/>
      <c r="QWQ61" s="201"/>
      <c r="QWR61" s="201"/>
      <c r="QWS61" s="201"/>
      <c r="QWT61" s="201"/>
      <c r="QWU61" s="201"/>
      <c r="QWV61" s="201"/>
      <c r="QWW61" s="201"/>
      <c r="QWX61" s="201"/>
      <c r="QWY61" s="201"/>
      <c r="QWZ61" s="201"/>
      <c r="QXA61" s="201"/>
      <c r="QXB61" s="201"/>
      <c r="QXC61" s="201"/>
      <c r="QXD61" s="201"/>
      <c r="QXE61" s="201"/>
      <c r="QXF61" s="201"/>
      <c r="QXG61" s="201"/>
      <c r="QXH61" s="201"/>
      <c r="QXI61" s="201"/>
      <c r="QXJ61" s="201"/>
      <c r="QXK61" s="201"/>
      <c r="QXL61" s="201"/>
      <c r="QXM61" s="201"/>
      <c r="QXN61" s="201"/>
      <c r="QXO61" s="201"/>
      <c r="QXP61" s="201"/>
      <c r="QXQ61" s="201"/>
      <c r="QXR61" s="201"/>
      <c r="QXS61" s="201"/>
      <c r="QXT61" s="201"/>
      <c r="QXU61" s="201"/>
      <c r="QXV61" s="201"/>
      <c r="QXW61" s="201"/>
      <c r="QXX61" s="201"/>
      <c r="QXY61" s="201"/>
      <c r="QXZ61" s="201"/>
      <c r="QYA61" s="201"/>
      <c r="QYB61" s="201"/>
      <c r="QYC61" s="201"/>
      <c r="QYD61" s="201"/>
      <c r="QYE61" s="201"/>
      <c r="QYF61" s="201"/>
      <c r="QYG61" s="201"/>
      <c r="QYH61" s="201"/>
      <c r="QYI61" s="201"/>
      <c r="QYJ61" s="201"/>
      <c r="QYK61" s="201"/>
      <c r="QYL61" s="201"/>
      <c r="QYM61" s="201"/>
      <c r="QYN61" s="201"/>
      <c r="QYO61" s="201"/>
      <c r="QYP61" s="201"/>
      <c r="QYQ61" s="201"/>
      <c r="QYR61" s="201"/>
      <c r="QYS61" s="201"/>
      <c r="QYT61" s="201"/>
      <c r="QYU61" s="201"/>
      <c r="QYV61" s="201"/>
      <c r="QYW61" s="201"/>
      <c r="QYX61" s="201"/>
      <c r="QYY61" s="201"/>
      <c r="QYZ61" s="201"/>
      <c r="QZA61" s="201"/>
      <c r="QZB61" s="201"/>
      <c r="QZC61" s="201"/>
      <c r="QZD61" s="201"/>
      <c r="QZE61" s="201"/>
      <c r="QZF61" s="201"/>
      <c r="QZG61" s="201"/>
      <c r="QZH61" s="201"/>
      <c r="QZI61" s="201"/>
      <c r="QZJ61" s="201"/>
      <c r="QZK61" s="201"/>
      <c r="QZL61" s="201"/>
      <c r="QZM61" s="201"/>
      <c r="QZN61" s="201"/>
      <c r="QZO61" s="201"/>
      <c r="QZP61" s="201"/>
      <c r="QZQ61" s="201"/>
      <c r="QZR61" s="201"/>
      <c r="QZS61" s="201"/>
      <c r="QZT61" s="201"/>
      <c r="QZU61" s="201"/>
      <c r="QZV61" s="201"/>
      <c r="QZW61" s="201"/>
      <c r="QZX61" s="201"/>
      <c r="QZY61" s="201"/>
      <c r="QZZ61" s="201"/>
      <c r="RAA61" s="201"/>
      <c r="RAB61" s="201"/>
      <c r="RAC61" s="201"/>
      <c r="RAD61" s="201"/>
      <c r="RAE61" s="201"/>
      <c r="RAF61" s="201"/>
      <c r="RAG61" s="201"/>
      <c r="RAH61" s="201"/>
      <c r="RAI61" s="201"/>
      <c r="RAJ61" s="201"/>
      <c r="RAK61" s="201"/>
      <c r="RAL61" s="201"/>
      <c r="RAM61" s="201"/>
      <c r="RAN61" s="201"/>
      <c r="RAO61" s="201"/>
      <c r="RAP61" s="201"/>
      <c r="RAQ61" s="201"/>
      <c r="RAR61" s="201"/>
      <c r="RAS61" s="201"/>
      <c r="RAT61" s="201"/>
      <c r="RAU61" s="201"/>
      <c r="RAV61" s="201"/>
      <c r="RAW61" s="201"/>
      <c r="RAX61" s="201"/>
      <c r="RAY61" s="201"/>
      <c r="RAZ61" s="201"/>
      <c r="RBA61" s="201"/>
      <c r="RBB61" s="201"/>
      <c r="RBC61" s="201"/>
      <c r="RBD61" s="201"/>
      <c r="RBE61" s="201"/>
      <c r="RBF61" s="201"/>
      <c r="RBG61" s="201"/>
      <c r="RBH61" s="201"/>
      <c r="RBI61" s="201"/>
      <c r="RBJ61" s="201"/>
      <c r="RBK61" s="201"/>
      <c r="RBL61" s="201"/>
      <c r="RBM61" s="201"/>
      <c r="RBN61" s="201"/>
      <c r="RBO61" s="201"/>
      <c r="RBP61" s="201"/>
      <c r="RBQ61" s="201"/>
      <c r="RBR61" s="201"/>
      <c r="RBS61" s="201"/>
      <c r="RBT61" s="201"/>
      <c r="RBU61" s="201"/>
      <c r="RBV61" s="201"/>
      <c r="RBW61" s="201"/>
      <c r="RBX61" s="201"/>
      <c r="RBY61" s="201"/>
      <c r="RBZ61" s="201"/>
      <c r="RCA61" s="201"/>
      <c r="RCB61" s="201"/>
      <c r="RCC61" s="201"/>
      <c r="RCD61" s="201"/>
      <c r="RCE61" s="201"/>
      <c r="RCF61" s="201"/>
      <c r="RCG61" s="201"/>
      <c r="RCH61" s="201"/>
      <c r="RCI61" s="201"/>
      <c r="RCJ61" s="201"/>
      <c r="RCK61" s="201"/>
      <c r="RCL61" s="201"/>
      <c r="RCM61" s="201"/>
      <c r="RCN61" s="201"/>
      <c r="RCO61" s="201"/>
      <c r="RCP61" s="201"/>
      <c r="RCQ61" s="201"/>
      <c r="RCR61" s="201"/>
      <c r="RCS61" s="201"/>
      <c r="RCT61" s="201"/>
      <c r="RCU61" s="201"/>
      <c r="RCV61" s="201"/>
      <c r="RCW61" s="201"/>
      <c r="RCX61" s="201"/>
      <c r="RCY61" s="201"/>
      <c r="RCZ61" s="201"/>
      <c r="RDA61" s="201"/>
      <c r="RDB61" s="201"/>
      <c r="RDC61" s="201"/>
      <c r="RDD61" s="201"/>
      <c r="RDE61" s="201"/>
      <c r="RDF61" s="201"/>
      <c r="RDG61" s="201"/>
      <c r="RDH61" s="201"/>
      <c r="RDI61" s="201"/>
      <c r="RDJ61" s="201"/>
      <c r="RDK61" s="201"/>
      <c r="RDL61" s="201"/>
      <c r="RDM61" s="201"/>
      <c r="RDN61" s="201"/>
      <c r="RDO61" s="201"/>
      <c r="RDP61" s="201"/>
      <c r="RDQ61" s="201"/>
      <c r="RDR61" s="201"/>
      <c r="RDS61" s="201"/>
      <c r="RDT61" s="201"/>
      <c r="RDU61" s="201"/>
      <c r="RDV61" s="201"/>
      <c r="RDW61" s="201"/>
      <c r="RDX61" s="201"/>
      <c r="RDY61" s="201"/>
      <c r="RDZ61" s="201"/>
      <c r="REA61" s="201"/>
      <c r="REB61" s="201"/>
      <c r="REC61" s="201"/>
      <c r="RED61" s="201"/>
      <c r="REE61" s="201"/>
      <c r="REF61" s="201"/>
      <c r="REG61" s="201"/>
      <c r="REH61" s="201"/>
      <c r="REI61" s="201"/>
      <c r="REJ61" s="201"/>
      <c r="REK61" s="201"/>
      <c r="REL61" s="201"/>
      <c r="REM61" s="201"/>
      <c r="REN61" s="201"/>
      <c r="REO61" s="201"/>
      <c r="REP61" s="201"/>
      <c r="REQ61" s="201"/>
      <c r="RER61" s="201"/>
      <c r="RES61" s="201"/>
      <c r="RET61" s="201"/>
      <c r="REU61" s="201"/>
      <c r="REV61" s="201"/>
      <c r="REW61" s="201"/>
      <c r="REX61" s="201"/>
      <c r="REY61" s="201"/>
      <c r="REZ61" s="201"/>
      <c r="RFA61" s="201"/>
      <c r="RFB61" s="201"/>
      <c r="RFC61" s="201"/>
      <c r="RFD61" s="201"/>
      <c r="RFE61" s="201"/>
      <c r="RFF61" s="201"/>
      <c r="RFG61" s="201"/>
      <c r="RFH61" s="201"/>
      <c r="RFI61" s="201"/>
      <c r="RFJ61" s="201"/>
      <c r="RFK61" s="201"/>
      <c r="RFL61" s="201"/>
      <c r="RFM61" s="201"/>
      <c r="RFN61" s="201"/>
      <c r="RFO61" s="201"/>
      <c r="RFP61" s="201"/>
      <c r="RFQ61" s="201"/>
      <c r="RFR61" s="201"/>
      <c r="RFS61" s="201"/>
      <c r="RFT61" s="201"/>
      <c r="RFU61" s="201"/>
      <c r="RFV61" s="201"/>
      <c r="RFW61" s="201"/>
      <c r="RFX61" s="201"/>
      <c r="RFY61" s="201"/>
      <c r="RFZ61" s="201"/>
      <c r="RGA61" s="201"/>
      <c r="RGB61" s="201"/>
      <c r="RGC61" s="201"/>
      <c r="RGD61" s="201"/>
      <c r="RGE61" s="201"/>
      <c r="RGF61" s="201"/>
      <c r="RGG61" s="201"/>
      <c r="RGH61" s="201"/>
      <c r="RGI61" s="201"/>
      <c r="RGJ61" s="201"/>
      <c r="RGK61" s="201"/>
      <c r="RGL61" s="201"/>
      <c r="RGM61" s="201"/>
      <c r="RGN61" s="201"/>
      <c r="RGO61" s="201"/>
      <c r="RGP61" s="201"/>
      <c r="RGQ61" s="201"/>
      <c r="RGR61" s="201"/>
      <c r="RGS61" s="201"/>
      <c r="RGT61" s="201"/>
      <c r="RGU61" s="201"/>
      <c r="RGV61" s="201"/>
      <c r="RGW61" s="201"/>
      <c r="RGX61" s="201"/>
      <c r="RGY61" s="201"/>
      <c r="RGZ61" s="201"/>
      <c r="RHA61" s="201"/>
      <c r="RHB61" s="201"/>
      <c r="RHC61" s="201"/>
      <c r="RHD61" s="201"/>
      <c r="RHE61" s="201"/>
      <c r="RHF61" s="201"/>
      <c r="RHG61" s="201"/>
      <c r="RHH61" s="201"/>
      <c r="RHI61" s="201"/>
      <c r="RHJ61" s="201"/>
      <c r="RHK61" s="201"/>
      <c r="RHL61" s="201"/>
      <c r="RHM61" s="201"/>
      <c r="RHN61" s="201"/>
      <c r="RHO61" s="201"/>
      <c r="RHP61" s="201"/>
      <c r="RHQ61" s="201"/>
      <c r="RHR61" s="201"/>
      <c r="RHS61" s="201"/>
      <c r="RHT61" s="201"/>
      <c r="RHU61" s="201"/>
      <c r="RHV61" s="201"/>
      <c r="RHW61" s="201"/>
      <c r="RHX61" s="201"/>
      <c r="RHY61" s="201"/>
      <c r="RHZ61" s="201"/>
      <c r="RIA61" s="201"/>
      <c r="RIB61" s="201"/>
      <c r="RIC61" s="201"/>
      <c r="RID61" s="201"/>
      <c r="RIE61" s="201"/>
      <c r="RIF61" s="201"/>
      <c r="RIG61" s="201"/>
      <c r="RIH61" s="201"/>
      <c r="RII61" s="201"/>
      <c r="RIJ61" s="201"/>
      <c r="RIK61" s="201"/>
      <c r="RIL61" s="201"/>
      <c r="RIM61" s="201"/>
      <c r="RIN61" s="201"/>
      <c r="RIO61" s="201"/>
      <c r="RIP61" s="201"/>
      <c r="RIQ61" s="201"/>
      <c r="RIR61" s="201"/>
      <c r="RIS61" s="201"/>
      <c r="RIT61" s="201"/>
      <c r="RIU61" s="201"/>
      <c r="RIV61" s="201"/>
      <c r="RIW61" s="201"/>
      <c r="RIX61" s="201"/>
      <c r="RIY61" s="201"/>
      <c r="RIZ61" s="201"/>
      <c r="RJA61" s="201"/>
      <c r="RJB61" s="201"/>
      <c r="RJC61" s="201"/>
      <c r="RJD61" s="201"/>
      <c r="RJE61" s="201"/>
      <c r="RJF61" s="201"/>
      <c r="RJG61" s="201"/>
      <c r="RJH61" s="201"/>
      <c r="RJI61" s="201"/>
      <c r="RJJ61" s="201"/>
      <c r="RJK61" s="201"/>
      <c r="RJL61" s="201"/>
      <c r="RJM61" s="201"/>
      <c r="RJN61" s="201"/>
      <c r="RJO61" s="201"/>
      <c r="RJP61" s="201"/>
      <c r="RJQ61" s="201"/>
      <c r="RJR61" s="201"/>
      <c r="RJS61" s="201"/>
      <c r="RJT61" s="201"/>
      <c r="RJU61" s="201"/>
      <c r="RJV61" s="201"/>
      <c r="RJW61" s="201"/>
      <c r="RJX61" s="201"/>
      <c r="RJY61" s="201"/>
      <c r="RJZ61" s="201"/>
      <c r="RKA61" s="201"/>
      <c r="RKB61" s="201"/>
      <c r="RKC61" s="201"/>
      <c r="RKD61" s="201"/>
      <c r="RKE61" s="201"/>
      <c r="RKF61" s="201"/>
      <c r="RKG61" s="201"/>
      <c r="RKH61" s="201"/>
      <c r="RKI61" s="201"/>
      <c r="RKJ61" s="201"/>
      <c r="RKK61" s="201"/>
      <c r="RKL61" s="201"/>
      <c r="RKM61" s="201"/>
      <c r="RKN61" s="201"/>
      <c r="RKO61" s="201"/>
      <c r="RKP61" s="201"/>
      <c r="RKQ61" s="201"/>
      <c r="RKR61" s="201"/>
      <c r="RKS61" s="201"/>
      <c r="RKT61" s="201"/>
      <c r="RKU61" s="201"/>
      <c r="RKV61" s="201"/>
      <c r="RKW61" s="201"/>
      <c r="RKX61" s="201"/>
      <c r="RKY61" s="201"/>
      <c r="RKZ61" s="201"/>
      <c r="RLA61" s="201"/>
      <c r="RLB61" s="201"/>
      <c r="RLC61" s="201"/>
      <c r="RLD61" s="201"/>
      <c r="RLE61" s="201"/>
      <c r="RLF61" s="201"/>
      <c r="RLG61" s="201"/>
      <c r="RLH61" s="201"/>
      <c r="RLI61" s="201"/>
      <c r="RLJ61" s="201"/>
      <c r="RLK61" s="201"/>
      <c r="RLL61" s="201"/>
      <c r="RLM61" s="201"/>
      <c r="RLN61" s="201"/>
      <c r="RLO61" s="201"/>
      <c r="RLP61" s="201"/>
      <c r="RLQ61" s="201"/>
      <c r="RLR61" s="201"/>
      <c r="RLS61" s="201"/>
      <c r="RLT61" s="201"/>
      <c r="RLU61" s="201"/>
      <c r="RLV61" s="201"/>
      <c r="RLW61" s="201"/>
      <c r="RLX61" s="201"/>
      <c r="RLY61" s="201"/>
      <c r="RLZ61" s="201"/>
      <c r="RMA61" s="201"/>
      <c r="RMB61" s="201"/>
      <c r="RMC61" s="201"/>
      <c r="RMD61" s="201"/>
      <c r="RME61" s="201"/>
      <c r="RMF61" s="201"/>
      <c r="RMG61" s="201"/>
      <c r="RMH61" s="201"/>
      <c r="RMI61" s="201"/>
      <c r="RMJ61" s="201"/>
      <c r="RMK61" s="201"/>
      <c r="RML61" s="201"/>
      <c r="RMM61" s="201"/>
      <c r="RMN61" s="201"/>
      <c r="RMO61" s="201"/>
      <c r="RMP61" s="201"/>
      <c r="RMQ61" s="201"/>
      <c r="RMR61" s="201"/>
      <c r="RMS61" s="201"/>
      <c r="RMT61" s="201"/>
      <c r="RMU61" s="201"/>
      <c r="RMV61" s="201"/>
      <c r="RMW61" s="201"/>
      <c r="RMX61" s="201"/>
      <c r="RMY61" s="201"/>
      <c r="RMZ61" s="201"/>
      <c r="RNA61" s="201"/>
      <c r="RNB61" s="201"/>
      <c r="RNC61" s="201"/>
      <c r="RND61" s="201"/>
      <c r="RNE61" s="201"/>
      <c r="RNF61" s="201"/>
      <c r="RNG61" s="201"/>
      <c r="RNH61" s="201"/>
      <c r="RNI61" s="201"/>
      <c r="RNJ61" s="201"/>
      <c r="RNK61" s="201"/>
      <c r="RNL61" s="201"/>
      <c r="RNM61" s="201"/>
      <c r="RNN61" s="201"/>
      <c r="RNO61" s="201"/>
      <c r="RNP61" s="201"/>
      <c r="RNQ61" s="201"/>
      <c r="RNR61" s="201"/>
      <c r="RNS61" s="201"/>
      <c r="RNT61" s="201"/>
      <c r="RNU61" s="201"/>
      <c r="RNV61" s="201"/>
      <c r="RNW61" s="201"/>
      <c r="RNX61" s="201"/>
      <c r="RNY61" s="201"/>
      <c r="RNZ61" s="201"/>
      <c r="ROA61" s="201"/>
      <c r="ROB61" s="201"/>
      <c r="ROC61" s="201"/>
      <c r="ROD61" s="201"/>
      <c r="ROE61" s="201"/>
      <c r="ROF61" s="201"/>
      <c r="ROG61" s="201"/>
      <c r="ROH61" s="201"/>
      <c r="ROI61" s="201"/>
      <c r="ROJ61" s="201"/>
      <c r="ROK61" s="201"/>
      <c r="ROL61" s="201"/>
      <c r="ROM61" s="201"/>
      <c r="RON61" s="201"/>
      <c r="ROO61" s="201"/>
      <c r="ROP61" s="201"/>
      <c r="ROQ61" s="201"/>
      <c r="ROR61" s="201"/>
      <c r="ROS61" s="201"/>
      <c r="ROT61" s="201"/>
      <c r="ROU61" s="201"/>
      <c r="ROV61" s="201"/>
      <c r="ROW61" s="201"/>
      <c r="ROX61" s="201"/>
      <c r="ROY61" s="201"/>
      <c r="ROZ61" s="201"/>
      <c r="RPA61" s="201"/>
      <c r="RPB61" s="201"/>
      <c r="RPC61" s="201"/>
      <c r="RPD61" s="201"/>
      <c r="RPE61" s="201"/>
      <c r="RPF61" s="201"/>
      <c r="RPG61" s="201"/>
      <c r="RPH61" s="201"/>
      <c r="RPI61" s="201"/>
      <c r="RPJ61" s="201"/>
      <c r="RPK61" s="201"/>
      <c r="RPL61" s="201"/>
      <c r="RPM61" s="201"/>
      <c r="RPN61" s="201"/>
      <c r="RPO61" s="201"/>
      <c r="RPP61" s="201"/>
      <c r="RPQ61" s="201"/>
      <c r="RPR61" s="201"/>
      <c r="RPS61" s="201"/>
      <c r="RPT61" s="201"/>
      <c r="RPU61" s="201"/>
      <c r="RPV61" s="201"/>
      <c r="RPW61" s="201"/>
      <c r="RPX61" s="201"/>
      <c r="RPY61" s="201"/>
      <c r="RPZ61" s="201"/>
      <c r="RQA61" s="201"/>
      <c r="RQB61" s="201"/>
      <c r="RQC61" s="201"/>
      <c r="RQD61" s="201"/>
      <c r="RQE61" s="201"/>
      <c r="RQF61" s="201"/>
      <c r="RQG61" s="201"/>
      <c r="RQH61" s="201"/>
      <c r="RQI61" s="201"/>
      <c r="RQJ61" s="201"/>
      <c r="RQK61" s="201"/>
      <c r="RQL61" s="201"/>
      <c r="RQM61" s="201"/>
      <c r="RQN61" s="201"/>
      <c r="RQO61" s="201"/>
      <c r="RQP61" s="201"/>
      <c r="RQQ61" s="201"/>
      <c r="RQR61" s="201"/>
      <c r="RQS61" s="201"/>
      <c r="RQT61" s="201"/>
      <c r="RQU61" s="201"/>
      <c r="RQV61" s="201"/>
      <c r="RQW61" s="201"/>
      <c r="RQX61" s="201"/>
      <c r="RQY61" s="201"/>
      <c r="RQZ61" s="201"/>
      <c r="RRA61" s="201"/>
      <c r="RRB61" s="201"/>
      <c r="RRC61" s="201"/>
      <c r="RRD61" s="201"/>
      <c r="RRE61" s="201"/>
      <c r="RRF61" s="201"/>
      <c r="RRG61" s="201"/>
      <c r="RRH61" s="201"/>
      <c r="RRI61" s="201"/>
      <c r="RRJ61" s="201"/>
      <c r="RRK61" s="201"/>
      <c r="RRL61" s="201"/>
      <c r="RRM61" s="201"/>
      <c r="RRN61" s="201"/>
      <c r="RRO61" s="201"/>
      <c r="RRP61" s="201"/>
      <c r="RRQ61" s="201"/>
      <c r="RRR61" s="201"/>
      <c r="RRS61" s="201"/>
      <c r="RRT61" s="201"/>
      <c r="RRU61" s="201"/>
      <c r="RRV61" s="201"/>
      <c r="RRW61" s="201"/>
      <c r="RRX61" s="201"/>
      <c r="RRY61" s="201"/>
      <c r="RRZ61" s="201"/>
      <c r="RSA61" s="201"/>
      <c r="RSB61" s="201"/>
      <c r="RSC61" s="201"/>
      <c r="RSD61" s="201"/>
      <c r="RSE61" s="201"/>
      <c r="RSF61" s="201"/>
      <c r="RSG61" s="201"/>
      <c r="RSH61" s="201"/>
      <c r="RSI61" s="201"/>
      <c r="RSJ61" s="201"/>
      <c r="RSK61" s="201"/>
      <c r="RSL61" s="201"/>
      <c r="RSM61" s="201"/>
      <c r="RSN61" s="201"/>
      <c r="RSO61" s="201"/>
      <c r="RSP61" s="201"/>
      <c r="RSQ61" s="201"/>
      <c r="RSR61" s="201"/>
      <c r="RSS61" s="201"/>
      <c r="RST61" s="201"/>
      <c r="RSU61" s="201"/>
      <c r="RSV61" s="201"/>
      <c r="RSW61" s="201"/>
      <c r="RSX61" s="201"/>
      <c r="RSY61" s="201"/>
      <c r="RSZ61" s="201"/>
      <c r="RTA61" s="201"/>
      <c r="RTB61" s="201"/>
      <c r="RTC61" s="201"/>
      <c r="RTD61" s="201"/>
      <c r="RTE61" s="201"/>
      <c r="RTF61" s="201"/>
      <c r="RTG61" s="201"/>
      <c r="RTH61" s="201"/>
      <c r="RTI61" s="201"/>
      <c r="RTJ61" s="201"/>
      <c r="RTK61" s="201"/>
      <c r="RTL61" s="201"/>
      <c r="RTM61" s="201"/>
      <c r="RTN61" s="201"/>
      <c r="RTO61" s="201"/>
      <c r="RTP61" s="201"/>
      <c r="RTQ61" s="201"/>
      <c r="RTR61" s="201"/>
      <c r="RTS61" s="201"/>
      <c r="RTT61" s="201"/>
      <c r="RTU61" s="201"/>
      <c r="RTV61" s="201"/>
      <c r="RTW61" s="201"/>
      <c r="RTX61" s="201"/>
      <c r="RTY61" s="201"/>
      <c r="RTZ61" s="201"/>
      <c r="RUA61" s="201"/>
      <c r="RUB61" s="201"/>
      <c r="RUC61" s="201"/>
      <c r="RUD61" s="201"/>
      <c r="RUE61" s="201"/>
      <c r="RUF61" s="201"/>
      <c r="RUG61" s="201"/>
      <c r="RUH61" s="201"/>
      <c r="RUI61" s="201"/>
      <c r="RUJ61" s="201"/>
      <c r="RUK61" s="201"/>
      <c r="RUL61" s="201"/>
      <c r="RUM61" s="201"/>
      <c r="RUN61" s="201"/>
      <c r="RUO61" s="201"/>
      <c r="RUP61" s="201"/>
      <c r="RUQ61" s="201"/>
      <c r="RUR61" s="201"/>
      <c r="RUS61" s="201"/>
      <c r="RUT61" s="201"/>
      <c r="RUU61" s="201"/>
      <c r="RUV61" s="201"/>
      <c r="RUW61" s="201"/>
      <c r="RUX61" s="201"/>
      <c r="RUY61" s="201"/>
      <c r="RUZ61" s="201"/>
      <c r="RVA61" s="201"/>
      <c r="RVB61" s="201"/>
      <c r="RVC61" s="201"/>
      <c r="RVD61" s="201"/>
      <c r="RVE61" s="201"/>
      <c r="RVF61" s="201"/>
      <c r="RVG61" s="201"/>
      <c r="RVH61" s="201"/>
      <c r="RVI61" s="201"/>
      <c r="RVJ61" s="201"/>
      <c r="RVK61" s="201"/>
      <c r="RVL61" s="201"/>
      <c r="RVM61" s="201"/>
      <c r="RVN61" s="201"/>
      <c r="RVO61" s="201"/>
      <c r="RVP61" s="201"/>
      <c r="RVQ61" s="201"/>
      <c r="RVR61" s="201"/>
      <c r="RVS61" s="201"/>
      <c r="RVT61" s="201"/>
      <c r="RVU61" s="201"/>
      <c r="RVV61" s="201"/>
      <c r="RVW61" s="201"/>
      <c r="RVX61" s="201"/>
      <c r="RVY61" s="201"/>
      <c r="RVZ61" s="201"/>
      <c r="RWA61" s="201"/>
      <c r="RWB61" s="201"/>
      <c r="RWC61" s="201"/>
      <c r="RWD61" s="201"/>
      <c r="RWE61" s="201"/>
      <c r="RWF61" s="201"/>
      <c r="RWG61" s="201"/>
      <c r="RWH61" s="201"/>
      <c r="RWI61" s="201"/>
      <c r="RWJ61" s="201"/>
      <c r="RWK61" s="201"/>
      <c r="RWL61" s="201"/>
      <c r="RWM61" s="201"/>
      <c r="RWN61" s="201"/>
      <c r="RWO61" s="201"/>
      <c r="RWP61" s="201"/>
      <c r="RWQ61" s="201"/>
      <c r="RWR61" s="201"/>
      <c r="RWS61" s="201"/>
      <c r="RWT61" s="201"/>
      <c r="RWU61" s="201"/>
      <c r="RWV61" s="201"/>
      <c r="RWW61" s="201"/>
      <c r="RWX61" s="201"/>
      <c r="RWY61" s="201"/>
      <c r="RWZ61" s="201"/>
      <c r="RXA61" s="201"/>
      <c r="RXB61" s="201"/>
      <c r="RXC61" s="201"/>
      <c r="RXD61" s="201"/>
      <c r="RXE61" s="201"/>
      <c r="RXF61" s="201"/>
      <c r="RXG61" s="201"/>
      <c r="RXH61" s="201"/>
      <c r="RXI61" s="201"/>
      <c r="RXJ61" s="201"/>
      <c r="RXK61" s="201"/>
      <c r="RXL61" s="201"/>
      <c r="RXM61" s="201"/>
      <c r="RXN61" s="201"/>
      <c r="RXO61" s="201"/>
      <c r="RXP61" s="201"/>
      <c r="RXQ61" s="201"/>
      <c r="RXR61" s="201"/>
      <c r="RXS61" s="201"/>
      <c r="RXT61" s="201"/>
      <c r="RXU61" s="201"/>
      <c r="RXV61" s="201"/>
      <c r="RXW61" s="201"/>
      <c r="RXX61" s="201"/>
      <c r="RXY61" s="201"/>
      <c r="RXZ61" s="201"/>
      <c r="RYA61" s="201"/>
      <c r="RYB61" s="201"/>
      <c r="RYC61" s="201"/>
      <c r="RYD61" s="201"/>
      <c r="RYE61" s="201"/>
      <c r="RYF61" s="201"/>
      <c r="RYG61" s="201"/>
      <c r="RYH61" s="201"/>
      <c r="RYI61" s="201"/>
      <c r="RYJ61" s="201"/>
      <c r="RYK61" s="201"/>
      <c r="RYL61" s="201"/>
      <c r="RYM61" s="201"/>
      <c r="RYN61" s="201"/>
      <c r="RYO61" s="201"/>
      <c r="RYP61" s="201"/>
      <c r="RYQ61" s="201"/>
      <c r="RYR61" s="201"/>
      <c r="RYS61" s="201"/>
      <c r="RYT61" s="201"/>
      <c r="RYU61" s="201"/>
      <c r="RYV61" s="201"/>
      <c r="RYW61" s="201"/>
      <c r="RYX61" s="201"/>
      <c r="RYY61" s="201"/>
      <c r="RYZ61" s="201"/>
      <c r="RZA61" s="201"/>
      <c r="RZB61" s="201"/>
      <c r="RZC61" s="201"/>
      <c r="RZD61" s="201"/>
      <c r="RZE61" s="201"/>
      <c r="RZF61" s="201"/>
      <c r="RZG61" s="201"/>
      <c r="RZH61" s="201"/>
      <c r="RZI61" s="201"/>
      <c r="RZJ61" s="201"/>
      <c r="RZK61" s="201"/>
      <c r="RZL61" s="201"/>
      <c r="RZM61" s="201"/>
      <c r="RZN61" s="201"/>
      <c r="RZO61" s="201"/>
      <c r="RZP61" s="201"/>
      <c r="RZQ61" s="201"/>
      <c r="RZR61" s="201"/>
      <c r="RZS61" s="201"/>
      <c r="RZT61" s="201"/>
      <c r="RZU61" s="201"/>
      <c r="RZV61" s="201"/>
      <c r="RZW61" s="201"/>
      <c r="RZX61" s="201"/>
      <c r="RZY61" s="201"/>
      <c r="RZZ61" s="201"/>
      <c r="SAA61" s="201"/>
      <c r="SAB61" s="201"/>
      <c r="SAC61" s="201"/>
      <c r="SAD61" s="201"/>
      <c r="SAE61" s="201"/>
      <c r="SAF61" s="201"/>
      <c r="SAG61" s="201"/>
      <c r="SAH61" s="201"/>
      <c r="SAI61" s="201"/>
      <c r="SAJ61" s="201"/>
      <c r="SAK61" s="201"/>
      <c r="SAL61" s="201"/>
      <c r="SAM61" s="201"/>
      <c r="SAN61" s="201"/>
      <c r="SAO61" s="201"/>
      <c r="SAP61" s="201"/>
      <c r="SAQ61" s="201"/>
      <c r="SAR61" s="201"/>
      <c r="SAS61" s="201"/>
      <c r="SAT61" s="201"/>
      <c r="SAU61" s="201"/>
      <c r="SAV61" s="201"/>
      <c r="SAW61" s="201"/>
      <c r="SAX61" s="201"/>
      <c r="SAY61" s="201"/>
      <c r="SAZ61" s="201"/>
      <c r="SBA61" s="201"/>
      <c r="SBB61" s="201"/>
      <c r="SBC61" s="201"/>
      <c r="SBD61" s="201"/>
      <c r="SBE61" s="201"/>
      <c r="SBF61" s="201"/>
      <c r="SBG61" s="201"/>
      <c r="SBH61" s="201"/>
      <c r="SBI61" s="201"/>
      <c r="SBJ61" s="201"/>
      <c r="SBK61" s="201"/>
      <c r="SBL61" s="201"/>
      <c r="SBM61" s="201"/>
      <c r="SBN61" s="201"/>
      <c r="SBO61" s="201"/>
      <c r="SBP61" s="201"/>
      <c r="SBQ61" s="201"/>
      <c r="SBR61" s="201"/>
      <c r="SBS61" s="201"/>
      <c r="SBT61" s="201"/>
      <c r="SBU61" s="201"/>
      <c r="SBV61" s="201"/>
      <c r="SBW61" s="201"/>
      <c r="SBX61" s="201"/>
      <c r="SBY61" s="201"/>
      <c r="SBZ61" s="201"/>
      <c r="SCA61" s="201"/>
      <c r="SCB61" s="201"/>
      <c r="SCC61" s="201"/>
      <c r="SCD61" s="201"/>
      <c r="SCE61" s="201"/>
      <c r="SCF61" s="201"/>
      <c r="SCG61" s="201"/>
      <c r="SCH61" s="201"/>
      <c r="SCI61" s="201"/>
      <c r="SCJ61" s="201"/>
      <c r="SCK61" s="201"/>
      <c r="SCL61" s="201"/>
      <c r="SCM61" s="201"/>
      <c r="SCN61" s="201"/>
      <c r="SCO61" s="201"/>
      <c r="SCP61" s="201"/>
      <c r="SCQ61" s="201"/>
      <c r="SCR61" s="201"/>
      <c r="SCS61" s="201"/>
      <c r="SCT61" s="201"/>
      <c r="SCU61" s="201"/>
      <c r="SCV61" s="201"/>
      <c r="SCW61" s="201"/>
      <c r="SCX61" s="201"/>
      <c r="SCY61" s="201"/>
      <c r="SCZ61" s="201"/>
      <c r="SDA61" s="201"/>
      <c r="SDB61" s="201"/>
      <c r="SDC61" s="201"/>
      <c r="SDD61" s="201"/>
      <c r="SDE61" s="201"/>
      <c r="SDF61" s="201"/>
      <c r="SDG61" s="201"/>
      <c r="SDH61" s="201"/>
      <c r="SDI61" s="201"/>
      <c r="SDJ61" s="201"/>
      <c r="SDK61" s="201"/>
      <c r="SDL61" s="201"/>
      <c r="SDM61" s="201"/>
      <c r="SDN61" s="201"/>
      <c r="SDO61" s="201"/>
      <c r="SDP61" s="201"/>
      <c r="SDQ61" s="201"/>
      <c r="SDR61" s="201"/>
      <c r="SDS61" s="201"/>
      <c r="SDT61" s="201"/>
      <c r="SDU61" s="201"/>
      <c r="SDV61" s="201"/>
      <c r="SDW61" s="201"/>
      <c r="SDX61" s="201"/>
      <c r="SDY61" s="201"/>
      <c r="SDZ61" s="201"/>
      <c r="SEA61" s="201"/>
      <c r="SEB61" s="201"/>
      <c r="SEC61" s="201"/>
      <c r="SED61" s="201"/>
      <c r="SEE61" s="201"/>
      <c r="SEF61" s="201"/>
      <c r="SEG61" s="201"/>
      <c r="SEH61" s="201"/>
      <c r="SEI61" s="201"/>
      <c r="SEJ61" s="201"/>
      <c r="SEK61" s="201"/>
      <c r="SEL61" s="201"/>
      <c r="SEM61" s="201"/>
      <c r="SEN61" s="201"/>
      <c r="SEO61" s="201"/>
      <c r="SEP61" s="201"/>
      <c r="SEQ61" s="201"/>
      <c r="SER61" s="201"/>
      <c r="SES61" s="201"/>
      <c r="SET61" s="201"/>
      <c r="SEU61" s="201"/>
      <c r="SEV61" s="201"/>
      <c r="SEW61" s="201"/>
      <c r="SEX61" s="201"/>
      <c r="SEY61" s="201"/>
      <c r="SEZ61" s="201"/>
      <c r="SFA61" s="201"/>
      <c r="SFB61" s="201"/>
      <c r="SFC61" s="201"/>
      <c r="SFD61" s="201"/>
      <c r="SFE61" s="201"/>
      <c r="SFF61" s="201"/>
      <c r="SFG61" s="201"/>
      <c r="SFH61" s="201"/>
      <c r="SFI61" s="201"/>
      <c r="SFJ61" s="201"/>
      <c r="SFK61" s="201"/>
      <c r="SFL61" s="201"/>
      <c r="SFM61" s="201"/>
      <c r="SFN61" s="201"/>
      <c r="SFO61" s="201"/>
      <c r="SFP61" s="201"/>
      <c r="SFQ61" s="201"/>
      <c r="SFR61" s="201"/>
      <c r="SFS61" s="201"/>
      <c r="SFT61" s="201"/>
      <c r="SFU61" s="201"/>
      <c r="SFV61" s="201"/>
      <c r="SFW61" s="201"/>
      <c r="SFX61" s="201"/>
      <c r="SFY61" s="201"/>
      <c r="SFZ61" s="201"/>
      <c r="SGA61" s="201"/>
      <c r="SGB61" s="201"/>
      <c r="SGC61" s="201"/>
      <c r="SGD61" s="201"/>
      <c r="SGE61" s="201"/>
      <c r="SGF61" s="201"/>
      <c r="SGG61" s="201"/>
      <c r="SGH61" s="201"/>
      <c r="SGI61" s="201"/>
      <c r="SGJ61" s="201"/>
      <c r="SGK61" s="201"/>
      <c r="SGL61" s="201"/>
      <c r="SGM61" s="201"/>
      <c r="SGN61" s="201"/>
      <c r="SGO61" s="201"/>
      <c r="SGP61" s="201"/>
      <c r="SGQ61" s="201"/>
      <c r="SGR61" s="201"/>
      <c r="SGS61" s="201"/>
      <c r="SGT61" s="201"/>
      <c r="SGU61" s="201"/>
      <c r="SGV61" s="201"/>
      <c r="SGW61" s="201"/>
      <c r="SGX61" s="201"/>
      <c r="SGY61" s="201"/>
      <c r="SGZ61" s="201"/>
      <c r="SHA61" s="201"/>
      <c r="SHB61" s="201"/>
      <c r="SHC61" s="201"/>
      <c r="SHD61" s="201"/>
      <c r="SHE61" s="201"/>
      <c r="SHF61" s="201"/>
      <c r="SHG61" s="201"/>
      <c r="SHH61" s="201"/>
      <c r="SHI61" s="201"/>
      <c r="SHJ61" s="201"/>
      <c r="SHK61" s="201"/>
      <c r="SHL61" s="201"/>
      <c r="SHM61" s="201"/>
      <c r="SHN61" s="201"/>
      <c r="SHO61" s="201"/>
      <c r="SHP61" s="201"/>
      <c r="SHQ61" s="201"/>
      <c r="SHR61" s="201"/>
      <c r="SHS61" s="201"/>
      <c r="SHT61" s="201"/>
      <c r="SHU61" s="201"/>
      <c r="SHV61" s="201"/>
      <c r="SHW61" s="201"/>
      <c r="SHX61" s="201"/>
      <c r="SHY61" s="201"/>
      <c r="SHZ61" s="201"/>
      <c r="SIA61" s="201"/>
      <c r="SIB61" s="201"/>
      <c r="SIC61" s="201"/>
      <c r="SID61" s="201"/>
      <c r="SIE61" s="201"/>
      <c r="SIF61" s="201"/>
      <c r="SIG61" s="201"/>
      <c r="SIH61" s="201"/>
      <c r="SII61" s="201"/>
      <c r="SIJ61" s="201"/>
      <c r="SIK61" s="201"/>
      <c r="SIL61" s="201"/>
      <c r="SIM61" s="201"/>
      <c r="SIN61" s="201"/>
      <c r="SIO61" s="201"/>
      <c r="SIP61" s="201"/>
      <c r="SIQ61" s="201"/>
      <c r="SIR61" s="201"/>
      <c r="SIS61" s="201"/>
      <c r="SIT61" s="201"/>
      <c r="SIU61" s="201"/>
      <c r="SIV61" s="201"/>
      <c r="SIW61" s="201"/>
      <c r="SIX61" s="201"/>
      <c r="SIY61" s="201"/>
      <c r="SIZ61" s="201"/>
      <c r="SJA61" s="201"/>
      <c r="SJB61" s="201"/>
      <c r="SJC61" s="201"/>
      <c r="SJD61" s="201"/>
      <c r="SJE61" s="201"/>
      <c r="SJF61" s="201"/>
      <c r="SJG61" s="201"/>
      <c r="SJH61" s="201"/>
      <c r="SJI61" s="201"/>
      <c r="SJJ61" s="201"/>
      <c r="SJK61" s="201"/>
      <c r="SJL61" s="201"/>
      <c r="SJM61" s="201"/>
      <c r="SJN61" s="201"/>
      <c r="SJO61" s="201"/>
      <c r="SJP61" s="201"/>
      <c r="SJQ61" s="201"/>
      <c r="SJR61" s="201"/>
      <c r="SJS61" s="201"/>
      <c r="SJT61" s="201"/>
      <c r="SJU61" s="201"/>
      <c r="SJV61" s="201"/>
      <c r="SJW61" s="201"/>
      <c r="SJX61" s="201"/>
      <c r="SJY61" s="201"/>
      <c r="SJZ61" s="201"/>
      <c r="SKA61" s="201"/>
      <c r="SKB61" s="201"/>
      <c r="SKC61" s="201"/>
      <c r="SKD61" s="201"/>
      <c r="SKE61" s="201"/>
      <c r="SKF61" s="201"/>
      <c r="SKG61" s="201"/>
      <c r="SKH61" s="201"/>
      <c r="SKI61" s="201"/>
      <c r="SKJ61" s="201"/>
      <c r="SKK61" s="201"/>
      <c r="SKL61" s="201"/>
      <c r="SKM61" s="201"/>
      <c r="SKN61" s="201"/>
      <c r="SKO61" s="201"/>
      <c r="SKP61" s="201"/>
      <c r="SKQ61" s="201"/>
      <c r="SKR61" s="201"/>
      <c r="SKS61" s="201"/>
      <c r="SKT61" s="201"/>
      <c r="SKU61" s="201"/>
      <c r="SKV61" s="201"/>
      <c r="SKW61" s="201"/>
      <c r="SKX61" s="201"/>
      <c r="SKY61" s="201"/>
      <c r="SKZ61" s="201"/>
      <c r="SLA61" s="201"/>
      <c r="SLB61" s="201"/>
      <c r="SLC61" s="201"/>
      <c r="SLD61" s="201"/>
      <c r="SLE61" s="201"/>
      <c r="SLF61" s="201"/>
      <c r="SLG61" s="201"/>
      <c r="SLH61" s="201"/>
      <c r="SLI61" s="201"/>
      <c r="SLJ61" s="201"/>
      <c r="SLK61" s="201"/>
      <c r="SLL61" s="201"/>
      <c r="SLM61" s="201"/>
      <c r="SLN61" s="201"/>
      <c r="SLO61" s="201"/>
      <c r="SLP61" s="201"/>
      <c r="SLQ61" s="201"/>
      <c r="SLR61" s="201"/>
      <c r="SLS61" s="201"/>
      <c r="SLT61" s="201"/>
      <c r="SLU61" s="201"/>
      <c r="SLV61" s="201"/>
      <c r="SLW61" s="201"/>
      <c r="SLX61" s="201"/>
      <c r="SLY61" s="201"/>
      <c r="SLZ61" s="201"/>
      <c r="SMA61" s="201"/>
      <c r="SMB61" s="201"/>
      <c r="SMC61" s="201"/>
      <c r="SMD61" s="201"/>
      <c r="SME61" s="201"/>
      <c r="SMF61" s="201"/>
      <c r="SMG61" s="201"/>
      <c r="SMH61" s="201"/>
      <c r="SMI61" s="201"/>
      <c r="SMJ61" s="201"/>
      <c r="SMK61" s="201"/>
      <c r="SML61" s="201"/>
      <c r="SMM61" s="201"/>
      <c r="SMN61" s="201"/>
      <c r="SMO61" s="201"/>
      <c r="SMP61" s="201"/>
      <c r="SMQ61" s="201"/>
      <c r="SMR61" s="201"/>
      <c r="SMS61" s="201"/>
      <c r="SMT61" s="201"/>
      <c r="SMU61" s="201"/>
      <c r="SMV61" s="201"/>
      <c r="SMW61" s="201"/>
      <c r="SMX61" s="201"/>
      <c r="SMY61" s="201"/>
      <c r="SMZ61" s="201"/>
      <c r="SNA61" s="201"/>
      <c r="SNB61" s="201"/>
      <c r="SNC61" s="201"/>
      <c r="SND61" s="201"/>
      <c r="SNE61" s="201"/>
      <c r="SNF61" s="201"/>
      <c r="SNG61" s="201"/>
      <c r="SNH61" s="201"/>
      <c r="SNI61" s="201"/>
      <c r="SNJ61" s="201"/>
      <c r="SNK61" s="201"/>
      <c r="SNL61" s="201"/>
      <c r="SNM61" s="201"/>
      <c r="SNN61" s="201"/>
      <c r="SNO61" s="201"/>
      <c r="SNP61" s="201"/>
      <c r="SNQ61" s="201"/>
      <c r="SNR61" s="201"/>
      <c r="SNS61" s="201"/>
      <c r="SNT61" s="201"/>
      <c r="SNU61" s="201"/>
      <c r="SNV61" s="201"/>
      <c r="SNW61" s="201"/>
      <c r="SNX61" s="201"/>
      <c r="SNY61" s="201"/>
      <c r="SNZ61" s="201"/>
      <c r="SOA61" s="201"/>
      <c r="SOB61" s="201"/>
      <c r="SOC61" s="201"/>
      <c r="SOD61" s="201"/>
      <c r="SOE61" s="201"/>
      <c r="SOF61" s="201"/>
      <c r="SOG61" s="201"/>
      <c r="SOH61" s="201"/>
      <c r="SOI61" s="201"/>
      <c r="SOJ61" s="201"/>
      <c r="SOK61" s="201"/>
      <c r="SOL61" s="201"/>
      <c r="SOM61" s="201"/>
      <c r="SON61" s="201"/>
      <c r="SOO61" s="201"/>
      <c r="SOP61" s="201"/>
      <c r="SOQ61" s="201"/>
      <c r="SOR61" s="201"/>
      <c r="SOS61" s="201"/>
      <c r="SOT61" s="201"/>
      <c r="SOU61" s="201"/>
      <c r="SOV61" s="201"/>
      <c r="SOW61" s="201"/>
      <c r="SOX61" s="201"/>
      <c r="SOY61" s="201"/>
      <c r="SOZ61" s="201"/>
      <c r="SPA61" s="201"/>
      <c r="SPB61" s="201"/>
      <c r="SPC61" s="201"/>
      <c r="SPD61" s="201"/>
      <c r="SPE61" s="201"/>
      <c r="SPF61" s="201"/>
      <c r="SPG61" s="201"/>
      <c r="SPH61" s="201"/>
      <c r="SPI61" s="201"/>
      <c r="SPJ61" s="201"/>
      <c r="SPK61" s="201"/>
      <c r="SPL61" s="201"/>
      <c r="SPM61" s="201"/>
      <c r="SPN61" s="201"/>
      <c r="SPO61" s="201"/>
      <c r="SPP61" s="201"/>
      <c r="SPQ61" s="201"/>
      <c r="SPR61" s="201"/>
      <c r="SPS61" s="201"/>
      <c r="SPT61" s="201"/>
      <c r="SPU61" s="201"/>
      <c r="SPV61" s="201"/>
      <c r="SPW61" s="201"/>
      <c r="SPX61" s="201"/>
      <c r="SPY61" s="201"/>
      <c r="SPZ61" s="201"/>
      <c r="SQA61" s="201"/>
      <c r="SQB61" s="201"/>
      <c r="SQC61" s="201"/>
      <c r="SQD61" s="201"/>
      <c r="SQE61" s="201"/>
      <c r="SQF61" s="201"/>
      <c r="SQG61" s="201"/>
      <c r="SQH61" s="201"/>
      <c r="SQI61" s="201"/>
      <c r="SQJ61" s="201"/>
      <c r="SQK61" s="201"/>
      <c r="SQL61" s="201"/>
      <c r="SQM61" s="201"/>
      <c r="SQN61" s="201"/>
      <c r="SQO61" s="201"/>
      <c r="SQP61" s="201"/>
      <c r="SQQ61" s="201"/>
      <c r="SQR61" s="201"/>
      <c r="SQS61" s="201"/>
      <c r="SQT61" s="201"/>
      <c r="SQU61" s="201"/>
      <c r="SQV61" s="201"/>
      <c r="SQW61" s="201"/>
      <c r="SQX61" s="201"/>
      <c r="SQY61" s="201"/>
      <c r="SQZ61" s="201"/>
      <c r="SRA61" s="201"/>
      <c r="SRB61" s="201"/>
      <c r="SRC61" s="201"/>
      <c r="SRD61" s="201"/>
      <c r="SRE61" s="201"/>
      <c r="SRF61" s="201"/>
      <c r="SRG61" s="201"/>
      <c r="SRH61" s="201"/>
      <c r="SRI61" s="201"/>
      <c r="SRJ61" s="201"/>
      <c r="SRK61" s="201"/>
      <c r="SRL61" s="201"/>
      <c r="SRM61" s="201"/>
      <c r="SRN61" s="201"/>
      <c r="SRO61" s="201"/>
      <c r="SRP61" s="201"/>
      <c r="SRQ61" s="201"/>
      <c r="SRR61" s="201"/>
      <c r="SRS61" s="201"/>
      <c r="SRT61" s="201"/>
      <c r="SRU61" s="201"/>
      <c r="SRV61" s="201"/>
      <c r="SRW61" s="201"/>
      <c r="SRX61" s="201"/>
      <c r="SRY61" s="201"/>
      <c r="SRZ61" s="201"/>
      <c r="SSA61" s="201"/>
      <c r="SSB61" s="201"/>
      <c r="SSC61" s="201"/>
      <c r="SSD61" s="201"/>
      <c r="SSE61" s="201"/>
      <c r="SSF61" s="201"/>
      <c r="SSG61" s="201"/>
      <c r="SSH61" s="201"/>
      <c r="SSI61" s="201"/>
      <c r="SSJ61" s="201"/>
      <c r="SSK61" s="201"/>
      <c r="SSL61" s="201"/>
      <c r="SSM61" s="201"/>
      <c r="SSN61" s="201"/>
      <c r="SSO61" s="201"/>
      <c r="SSP61" s="201"/>
      <c r="SSQ61" s="201"/>
      <c r="SSR61" s="201"/>
      <c r="SSS61" s="201"/>
      <c r="SST61" s="201"/>
      <c r="SSU61" s="201"/>
      <c r="SSV61" s="201"/>
      <c r="SSW61" s="201"/>
      <c r="SSX61" s="201"/>
      <c r="SSY61" s="201"/>
      <c r="SSZ61" s="201"/>
      <c r="STA61" s="201"/>
      <c r="STB61" s="201"/>
      <c r="STC61" s="201"/>
      <c r="STD61" s="201"/>
      <c r="STE61" s="201"/>
      <c r="STF61" s="201"/>
      <c r="STG61" s="201"/>
      <c r="STH61" s="201"/>
      <c r="STI61" s="201"/>
      <c r="STJ61" s="201"/>
      <c r="STK61" s="201"/>
      <c r="STL61" s="201"/>
      <c r="STM61" s="201"/>
      <c r="STN61" s="201"/>
      <c r="STO61" s="201"/>
      <c r="STP61" s="201"/>
      <c r="STQ61" s="201"/>
      <c r="STR61" s="201"/>
      <c r="STS61" s="201"/>
      <c r="STT61" s="201"/>
      <c r="STU61" s="201"/>
      <c r="STV61" s="201"/>
      <c r="STW61" s="201"/>
      <c r="STX61" s="201"/>
      <c r="STY61" s="201"/>
      <c r="STZ61" s="201"/>
      <c r="SUA61" s="201"/>
      <c r="SUB61" s="201"/>
      <c r="SUC61" s="201"/>
      <c r="SUD61" s="201"/>
      <c r="SUE61" s="201"/>
      <c r="SUF61" s="201"/>
      <c r="SUG61" s="201"/>
      <c r="SUH61" s="201"/>
      <c r="SUI61" s="201"/>
      <c r="SUJ61" s="201"/>
      <c r="SUK61" s="201"/>
      <c r="SUL61" s="201"/>
      <c r="SUM61" s="201"/>
      <c r="SUN61" s="201"/>
      <c r="SUO61" s="201"/>
      <c r="SUP61" s="201"/>
      <c r="SUQ61" s="201"/>
      <c r="SUR61" s="201"/>
      <c r="SUS61" s="201"/>
      <c r="SUT61" s="201"/>
      <c r="SUU61" s="201"/>
      <c r="SUV61" s="201"/>
      <c r="SUW61" s="201"/>
      <c r="SUX61" s="201"/>
      <c r="SUY61" s="201"/>
      <c r="SUZ61" s="201"/>
      <c r="SVA61" s="201"/>
      <c r="SVB61" s="201"/>
      <c r="SVC61" s="201"/>
      <c r="SVD61" s="201"/>
      <c r="SVE61" s="201"/>
      <c r="SVF61" s="201"/>
      <c r="SVG61" s="201"/>
      <c r="SVH61" s="201"/>
      <c r="SVI61" s="201"/>
      <c r="SVJ61" s="201"/>
      <c r="SVK61" s="201"/>
      <c r="SVL61" s="201"/>
      <c r="SVM61" s="201"/>
      <c r="SVN61" s="201"/>
      <c r="SVO61" s="201"/>
      <c r="SVP61" s="201"/>
      <c r="SVQ61" s="201"/>
      <c r="SVR61" s="201"/>
      <c r="SVS61" s="201"/>
      <c r="SVT61" s="201"/>
      <c r="SVU61" s="201"/>
      <c r="SVV61" s="201"/>
      <c r="SVW61" s="201"/>
      <c r="SVX61" s="201"/>
      <c r="SVY61" s="201"/>
      <c r="SVZ61" s="201"/>
      <c r="SWA61" s="201"/>
      <c r="SWB61" s="201"/>
      <c r="SWC61" s="201"/>
      <c r="SWD61" s="201"/>
      <c r="SWE61" s="201"/>
      <c r="SWF61" s="201"/>
      <c r="SWG61" s="201"/>
      <c r="SWH61" s="201"/>
      <c r="SWI61" s="201"/>
      <c r="SWJ61" s="201"/>
      <c r="SWK61" s="201"/>
      <c r="SWL61" s="201"/>
      <c r="SWM61" s="201"/>
      <c r="SWN61" s="201"/>
      <c r="SWO61" s="201"/>
      <c r="SWP61" s="201"/>
      <c r="SWQ61" s="201"/>
      <c r="SWR61" s="201"/>
      <c r="SWS61" s="201"/>
      <c r="SWT61" s="201"/>
      <c r="SWU61" s="201"/>
      <c r="SWV61" s="201"/>
      <c r="SWW61" s="201"/>
      <c r="SWX61" s="201"/>
      <c r="SWY61" s="201"/>
      <c r="SWZ61" s="201"/>
      <c r="SXA61" s="201"/>
      <c r="SXB61" s="201"/>
      <c r="SXC61" s="201"/>
      <c r="SXD61" s="201"/>
      <c r="SXE61" s="201"/>
      <c r="SXF61" s="201"/>
      <c r="SXG61" s="201"/>
      <c r="SXH61" s="201"/>
      <c r="SXI61" s="201"/>
      <c r="SXJ61" s="201"/>
      <c r="SXK61" s="201"/>
      <c r="SXL61" s="201"/>
      <c r="SXM61" s="201"/>
      <c r="SXN61" s="201"/>
      <c r="SXO61" s="201"/>
      <c r="SXP61" s="201"/>
      <c r="SXQ61" s="201"/>
      <c r="SXR61" s="201"/>
      <c r="SXS61" s="201"/>
      <c r="SXT61" s="201"/>
      <c r="SXU61" s="201"/>
      <c r="SXV61" s="201"/>
      <c r="SXW61" s="201"/>
      <c r="SXX61" s="201"/>
      <c r="SXY61" s="201"/>
      <c r="SXZ61" s="201"/>
      <c r="SYA61" s="201"/>
      <c r="SYB61" s="201"/>
      <c r="SYC61" s="201"/>
      <c r="SYD61" s="201"/>
      <c r="SYE61" s="201"/>
      <c r="SYF61" s="201"/>
      <c r="SYG61" s="201"/>
      <c r="SYH61" s="201"/>
      <c r="SYI61" s="201"/>
      <c r="SYJ61" s="201"/>
      <c r="SYK61" s="201"/>
      <c r="SYL61" s="201"/>
      <c r="SYM61" s="201"/>
      <c r="SYN61" s="201"/>
      <c r="SYO61" s="201"/>
      <c r="SYP61" s="201"/>
      <c r="SYQ61" s="201"/>
      <c r="SYR61" s="201"/>
      <c r="SYS61" s="201"/>
      <c r="SYT61" s="201"/>
      <c r="SYU61" s="201"/>
      <c r="SYV61" s="201"/>
      <c r="SYW61" s="201"/>
      <c r="SYX61" s="201"/>
      <c r="SYY61" s="201"/>
      <c r="SYZ61" s="201"/>
      <c r="SZA61" s="201"/>
      <c r="SZB61" s="201"/>
      <c r="SZC61" s="201"/>
      <c r="SZD61" s="201"/>
      <c r="SZE61" s="201"/>
      <c r="SZF61" s="201"/>
      <c r="SZG61" s="201"/>
      <c r="SZH61" s="201"/>
      <c r="SZI61" s="201"/>
      <c r="SZJ61" s="201"/>
      <c r="SZK61" s="201"/>
      <c r="SZL61" s="201"/>
      <c r="SZM61" s="201"/>
      <c r="SZN61" s="201"/>
      <c r="SZO61" s="201"/>
      <c r="SZP61" s="201"/>
      <c r="SZQ61" s="201"/>
      <c r="SZR61" s="201"/>
      <c r="SZS61" s="201"/>
      <c r="SZT61" s="201"/>
      <c r="SZU61" s="201"/>
      <c r="SZV61" s="201"/>
      <c r="SZW61" s="201"/>
      <c r="SZX61" s="201"/>
      <c r="SZY61" s="201"/>
      <c r="SZZ61" s="201"/>
      <c r="TAA61" s="201"/>
      <c r="TAB61" s="201"/>
      <c r="TAC61" s="201"/>
      <c r="TAD61" s="201"/>
      <c r="TAE61" s="201"/>
      <c r="TAF61" s="201"/>
      <c r="TAG61" s="201"/>
      <c r="TAH61" s="201"/>
      <c r="TAI61" s="201"/>
      <c r="TAJ61" s="201"/>
      <c r="TAK61" s="201"/>
      <c r="TAL61" s="201"/>
      <c r="TAM61" s="201"/>
      <c r="TAN61" s="201"/>
      <c r="TAO61" s="201"/>
      <c r="TAP61" s="201"/>
      <c r="TAQ61" s="201"/>
      <c r="TAR61" s="201"/>
      <c r="TAS61" s="201"/>
      <c r="TAT61" s="201"/>
      <c r="TAU61" s="201"/>
      <c r="TAV61" s="201"/>
      <c r="TAW61" s="201"/>
      <c r="TAX61" s="201"/>
      <c r="TAY61" s="201"/>
      <c r="TAZ61" s="201"/>
      <c r="TBA61" s="201"/>
      <c r="TBB61" s="201"/>
      <c r="TBC61" s="201"/>
      <c r="TBD61" s="201"/>
      <c r="TBE61" s="201"/>
      <c r="TBF61" s="201"/>
      <c r="TBG61" s="201"/>
      <c r="TBH61" s="201"/>
      <c r="TBI61" s="201"/>
      <c r="TBJ61" s="201"/>
      <c r="TBK61" s="201"/>
      <c r="TBL61" s="201"/>
      <c r="TBM61" s="201"/>
      <c r="TBN61" s="201"/>
      <c r="TBO61" s="201"/>
      <c r="TBP61" s="201"/>
      <c r="TBQ61" s="201"/>
      <c r="TBR61" s="201"/>
      <c r="TBS61" s="201"/>
      <c r="TBT61" s="201"/>
      <c r="TBU61" s="201"/>
      <c r="TBV61" s="201"/>
      <c r="TBW61" s="201"/>
      <c r="TBX61" s="201"/>
      <c r="TBY61" s="201"/>
      <c r="TBZ61" s="201"/>
      <c r="TCA61" s="201"/>
      <c r="TCB61" s="201"/>
      <c r="TCC61" s="201"/>
      <c r="TCD61" s="201"/>
      <c r="TCE61" s="201"/>
      <c r="TCF61" s="201"/>
      <c r="TCG61" s="201"/>
      <c r="TCH61" s="201"/>
      <c r="TCI61" s="201"/>
      <c r="TCJ61" s="201"/>
      <c r="TCK61" s="201"/>
      <c r="TCL61" s="201"/>
      <c r="TCM61" s="201"/>
      <c r="TCN61" s="201"/>
      <c r="TCO61" s="201"/>
      <c r="TCP61" s="201"/>
      <c r="TCQ61" s="201"/>
      <c r="TCR61" s="201"/>
      <c r="TCS61" s="201"/>
      <c r="TCT61" s="201"/>
      <c r="TCU61" s="201"/>
      <c r="TCV61" s="201"/>
      <c r="TCW61" s="201"/>
      <c r="TCX61" s="201"/>
      <c r="TCY61" s="201"/>
      <c r="TCZ61" s="201"/>
      <c r="TDA61" s="201"/>
      <c r="TDB61" s="201"/>
      <c r="TDC61" s="201"/>
      <c r="TDD61" s="201"/>
      <c r="TDE61" s="201"/>
      <c r="TDF61" s="201"/>
      <c r="TDG61" s="201"/>
      <c r="TDH61" s="201"/>
      <c r="TDI61" s="201"/>
      <c r="TDJ61" s="201"/>
      <c r="TDK61" s="201"/>
      <c r="TDL61" s="201"/>
      <c r="TDM61" s="201"/>
      <c r="TDN61" s="201"/>
      <c r="TDO61" s="201"/>
      <c r="TDP61" s="201"/>
      <c r="TDQ61" s="201"/>
      <c r="TDR61" s="201"/>
      <c r="TDS61" s="201"/>
      <c r="TDT61" s="201"/>
      <c r="TDU61" s="201"/>
      <c r="TDV61" s="201"/>
      <c r="TDW61" s="201"/>
      <c r="TDX61" s="201"/>
      <c r="TDY61" s="201"/>
      <c r="TDZ61" s="201"/>
      <c r="TEA61" s="201"/>
      <c r="TEB61" s="201"/>
      <c r="TEC61" s="201"/>
      <c r="TED61" s="201"/>
      <c r="TEE61" s="201"/>
      <c r="TEF61" s="201"/>
      <c r="TEG61" s="201"/>
      <c r="TEH61" s="201"/>
      <c r="TEI61" s="201"/>
      <c r="TEJ61" s="201"/>
      <c r="TEK61" s="201"/>
      <c r="TEL61" s="201"/>
      <c r="TEM61" s="201"/>
      <c r="TEN61" s="201"/>
      <c r="TEO61" s="201"/>
      <c r="TEP61" s="201"/>
      <c r="TEQ61" s="201"/>
      <c r="TER61" s="201"/>
      <c r="TES61" s="201"/>
      <c r="TET61" s="201"/>
      <c r="TEU61" s="201"/>
      <c r="TEV61" s="201"/>
      <c r="TEW61" s="201"/>
      <c r="TEX61" s="201"/>
      <c r="TEY61" s="201"/>
      <c r="TEZ61" s="201"/>
      <c r="TFA61" s="201"/>
      <c r="TFB61" s="201"/>
      <c r="TFC61" s="201"/>
      <c r="TFD61" s="201"/>
      <c r="TFE61" s="201"/>
      <c r="TFF61" s="201"/>
      <c r="TFG61" s="201"/>
      <c r="TFH61" s="201"/>
      <c r="TFI61" s="201"/>
      <c r="TFJ61" s="201"/>
      <c r="TFK61" s="201"/>
      <c r="TFL61" s="201"/>
      <c r="TFM61" s="201"/>
      <c r="TFN61" s="201"/>
      <c r="TFO61" s="201"/>
      <c r="TFP61" s="201"/>
      <c r="TFQ61" s="201"/>
      <c r="TFR61" s="201"/>
      <c r="TFS61" s="201"/>
      <c r="TFT61" s="201"/>
      <c r="TFU61" s="201"/>
      <c r="TFV61" s="201"/>
      <c r="TFW61" s="201"/>
      <c r="TFX61" s="201"/>
      <c r="TFY61" s="201"/>
      <c r="TFZ61" s="201"/>
      <c r="TGA61" s="201"/>
      <c r="TGB61" s="201"/>
      <c r="TGC61" s="201"/>
      <c r="TGD61" s="201"/>
      <c r="TGE61" s="201"/>
      <c r="TGF61" s="201"/>
      <c r="TGG61" s="201"/>
      <c r="TGH61" s="201"/>
      <c r="TGI61" s="201"/>
      <c r="TGJ61" s="201"/>
      <c r="TGK61" s="201"/>
      <c r="TGL61" s="201"/>
      <c r="TGM61" s="201"/>
      <c r="TGN61" s="201"/>
      <c r="TGO61" s="201"/>
      <c r="TGP61" s="201"/>
      <c r="TGQ61" s="201"/>
      <c r="TGR61" s="201"/>
      <c r="TGS61" s="201"/>
      <c r="TGT61" s="201"/>
      <c r="TGU61" s="201"/>
      <c r="TGV61" s="201"/>
      <c r="TGW61" s="201"/>
      <c r="TGX61" s="201"/>
      <c r="TGY61" s="201"/>
      <c r="TGZ61" s="201"/>
      <c r="THA61" s="201"/>
      <c r="THB61" s="201"/>
      <c r="THC61" s="201"/>
      <c r="THD61" s="201"/>
      <c r="THE61" s="201"/>
      <c r="THF61" s="201"/>
      <c r="THG61" s="201"/>
      <c r="THH61" s="201"/>
      <c r="THI61" s="201"/>
      <c r="THJ61" s="201"/>
      <c r="THK61" s="201"/>
      <c r="THL61" s="201"/>
      <c r="THM61" s="201"/>
      <c r="THN61" s="201"/>
      <c r="THO61" s="201"/>
      <c r="THP61" s="201"/>
      <c r="THQ61" s="201"/>
      <c r="THR61" s="201"/>
      <c r="THS61" s="201"/>
      <c r="THT61" s="201"/>
      <c r="THU61" s="201"/>
      <c r="THV61" s="201"/>
      <c r="THW61" s="201"/>
      <c r="THX61" s="201"/>
      <c r="THY61" s="201"/>
      <c r="THZ61" s="201"/>
      <c r="TIA61" s="201"/>
      <c r="TIB61" s="201"/>
      <c r="TIC61" s="201"/>
      <c r="TID61" s="201"/>
      <c r="TIE61" s="201"/>
      <c r="TIF61" s="201"/>
      <c r="TIG61" s="201"/>
      <c r="TIH61" s="201"/>
      <c r="TII61" s="201"/>
      <c r="TIJ61" s="201"/>
      <c r="TIK61" s="201"/>
      <c r="TIL61" s="201"/>
      <c r="TIM61" s="201"/>
      <c r="TIN61" s="201"/>
      <c r="TIO61" s="201"/>
      <c r="TIP61" s="201"/>
      <c r="TIQ61" s="201"/>
      <c r="TIR61" s="201"/>
      <c r="TIS61" s="201"/>
      <c r="TIT61" s="201"/>
      <c r="TIU61" s="201"/>
      <c r="TIV61" s="201"/>
      <c r="TIW61" s="201"/>
      <c r="TIX61" s="201"/>
      <c r="TIY61" s="201"/>
      <c r="TIZ61" s="201"/>
      <c r="TJA61" s="201"/>
      <c r="TJB61" s="201"/>
      <c r="TJC61" s="201"/>
      <c r="TJD61" s="201"/>
      <c r="TJE61" s="201"/>
      <c r="TJF61" s="201"/>
      <c r="TJG61" s="201"/>
      <c r="TJH61" s="201"/>
      <c r="TJI61" s="201"/>
      <c r="TJJ61" s="201"/>
      <c r="TJK61" s="201"/>
      <c r="TJL61" s="201"/>
      <c r="TJM61" s="201"/>
      <c r="TJN61" s="201"/>
      <c r="TJO61" s="201"/>
      <c r="TJP61" s="201"/>
      <c r="TJQ61" s="201"/>
      <c r="TJR61" s="201"/>
      <c r="TJS61" s="201"/>
      <c r="TJT61" s="201"/>
      <c r="TJU61" s="201"/>
      <c r="TJV61" s="201"/>
      <c r="TJW61" s="201"/>
      <c r="TJX61" s="201"/>
      <c r="TJY61" s="201"/>
      <c r="TJZ61" s="201"/>
      <c r="TKA61" s="201"/>
      <c r="TKB61" s="201"/>
      <c r="TKC61" s="201"/>
      <c r="TKD61" s="201"/>
      <c r="TKE61" s="201"/>
      <c r="TKF61" s="201"/>
      <c r="TKG61" s="201"/>
      <c r="TKH61" s="201"/>
      <c r="TKI61" s="201"/>
      <c r="TKJ61" s="201"/>
      <c r="TKK61" s="201"/>
      <c r="TKL61" s="201"/>
      <c r="TKM61" s="201"/>
      <c r="TKN61" s="201"/>
      <c r="TKO61" s="201"/>
      <c r="TKP61" s="201"/>
      <c r="TKQ61" s="201"/>
      <c r="TKR61" s="201"/>
      <c r="TKS61" s="201"/>
      <c r="TKT61" s="201"/>
      <c r="TKU61" s="201"/>
      <c r="TKV61" s="201"/>
      <c r="TKW61" s="201"/>
      <c r="TKX61" s="201"/>
      <c r="TKY61" s="201"/>
      <c r="TKZ61" s="201"/>
      <c r="TLA61" s="201"/>
      <c r="TLB61" s="201"/>
      <c r="TLC61" s="201"/>
      <c r="TLD61" s="201"/>
      <c r="TLE61" s="201"/>
      <c r="TLF61" s="201"/>
      <c r="TLG61" s="201"/>
      <c r="TLH61" s="201"/>
      <c r="TLI61" s="201"/>
      <c r="TLJ61" s="201"/>
      <c r="TLK61" s="201"/>
      <c r="TLL61" s="201"/>
      <c r="TLM61" s="201"/>
      <c r="TLN61" s="201"/>
      <c r="TLO61" s="201"/>
      <c r="TLP61" s="201"/>
      <c r="TLQ61" s="201"/>
      <c r="TLR61" s="201"/>
      <c r="TLS61" s="201"/>
      <c r="TLT61" s="201"/>
      <c r="TLU61" s="201"/>
      <c r="TLV61" s="201"/>
      <c r="TLW61" s="201"/>
      <c r="TLX61" s="201"/>
      <c r="TLY61" s="201"/>
      <c r="TLZ61" s="201"/>
      <c r="TMA61" s="201"/>
      <c r="TMB61" s="201"/>
      <c r="TMC61" s="201"/>
      <c r="TMD61" s="201"/>
      <c r="TME61" s="201"/>
      <c r="TMF61" s="201"/>
      <c r="TMG61" s="201"/>
      <c r="TMH61" s="201"/>
      <c r="TMI61" s="201"/>
      <c r="TMJ61" s="201"/>
      <c r="TMK61" s="201"/>
      <c r="TML61" s="201"/>
      <c r="TMM61" s="201"/>
      <c r="TMN61" s="201"/>
      <c r="TMO61" s="201"/>
      <c r="TMP61" s="201"/>
      <c r="TMQ61" s="201"/>
      <c r="TMR61" s="201"/>
      <c r="TMS61" s="201"/>
      <c r="TMT61" s="201"/>
      <c r="TMU61" s="201"/>
      <c r="TMV61" s="201"/>
      <c r="TMW61" s="201"/>
      <c r="TMX61" s="201"/>
      <c r="TMY61" s="201"/>
      <c r="TMZ61" s="201"/>
      <c r="TNA61" s="201"/>
      <c r="TNB61" s="201"/>
      <c r="TNC61" s="201"/>
      <c r="TND61" s="201"/>
      <c r="TNE61" s="201"/>
      <c r="TNF61" s="201"/>
      <c r="TNG61" s="201"/>
      <c r="TNH61" s="201"/>
      <c r="TNI61" s="201"/>
      <c r="TNJ61" s="201"/>
      <c r="TNK61" s="201"/>
      <c r="TNL61" s="201"/>
      <c r="TNM61" s="201"/>
      <c r="TNN61" s="201"/>
      <c r="TNO61" s="201"/>
      <c r="TNP61" s="201"/>
      <c r="TNQ61" s="201"/>
      <c r="TNR61" s="201"/>
      <c r="TNS61" s="201"/>
      <c r="TNT61" s="201"/>
      <c r="TNU61" s="201"/>
      <c r="TNV61" s="201"/>
      <c r="TNW61" s="201"/>
      <c r="TNX61" s="201"/>
      <c r="TNY61" s="201"/>
      <c r="TNZ61" s="201"/>
      <c r="TOA61" s="201"/>
      <c r="TOB61" s="201"/>
      <c r="TOC61" s="201"/>
      <c r="TOD61" s="201"/>
      <c r="TOE61" s="201"/>
      <c r="TOF61" s="201"/>
      <c r="TOG61" s="201"/>
      <c r="TOH61" s="201"/>
      <c r="TOI61" s="201"/>
      <c r="TOJ61" s="201"/>
      <c r="TOK61" s="201"/>
      <c r="TOL61" s="201"/>
      <c r="TOM61" s="201"/>
      <c r="TON61" s="201"/>
      <c r="TOO61" s="201"/>
      <c r="TOP61" s="201"/>
      <c r="TOQ61" s="201"/>
      <c r="TOR61" s="201"/>
      <c r="TOS61" s="201"/>
      <c r="TOT61" s="201"/>
      <c r="TOU61" s="201"/>
      <c r="TOV61" s="201"/>
      <c r="TOW61" s="201"/>
      <c r="TOX61" s="201"/>
      <c r="TOY61" s="201"/>
      <c r="TOZ61" s="201"/>
      <c r="TPA61" s="201"/>
      <c r="TPB61" s="201"/>
      <c r="TPC61" s="201"/>
      <c r="TPD61" s="201"/>
      <c r="TPE61" s="201"/>
      <c r="TPF61" s="201"/>
      <c r="TPG61" s="201"/>
      <c r="TPH61" s="201"/>
      <c r="TPI61" s="201"/>
      <c r="TPJ61" s="201"/>
      <c r="TPK61" s="201"/>
      <c r="TPL61" s="201"/>
      <c r="TPM61" s="201"/>
      <c r="TPN61" s="201"/>
      <c r="TPO61" s="201"/>
      <c r="TPP61" s="201"/>
      <c r="TPQ61" s="201"/>
      <c r="TPR61" s="201"/>
      <c r="TPS61" s="201"/>
      <c r="TPT61" s="201"/>
      <c r="TPU61" s="201"/>
      <c r="TPV61" s="201"/>
      <c r="TPW61" s="201"/>
      <c r="TPX61" s="201"/>
      <c r="TPY61" s="201"/>
      <c r="TPZ61" s="201"/>
      <c r="TQA61" s="201"/>
      <c r="TQB61" s="201"/>
      <c r="TQC61" s="201"/>
      <c r="TQD61" s="201"/>
      <c r="TQE61" s="201"/>
      <c r="TQF61" s="201"/>
      <c r="TQG61" s="201"/>
      <c r="TQH61" s="201"/>
      <c r="TQI61" s="201"/>
      <c r="TQJ61" s="201"/>
      <c r="TQK61" s="201"/>
      <c r="TQL61" s="201"/>
      <c r="TQM61" s="201"/>
      <c r="TQN61" s="201"/>
      <c r="TQO61" s="201"/>
      <c r="TQP61" s="201"/>
      <c r="TQQ61" s="201"/>
      <c r="TQR61" s="201"/>
      <c r="TQS61" s="201"/>
      <c r="TQT61" s="201"/>
      <c r="TQU61" s="201"/>
      <c r="TQV61" s="201"/>
      <c r="TQW61" s="201"/>
      <c r="TQX61" s="201"/>
      <c r="TQY61" s="201"/>
      <c r="TQZ61" s="201"/>
      <c r="TRA61" s="201"/>
      <c r="TRB61" s="201"/>
      <c r="TRC61" s="201"/>
      <c r="TRD61" s="201"/>
      <c r="TRE61" s="201"/>
      <c r="TRF61" s="201"/>
      <c r="TRG61" s="201"/>
      <c r="TRH61" s="201"/>
      <c r="TRI61" s="201"/>
      <c r="TRJ61" s="201"/>
      <c r="TRK61" s="201"/>
      <c r="TRL61" s="201"/>
      <c r="TRM61" s="201"/>
      <c r="TRN61" s="201"/>
      <c r="TRO61" s="201"/>
      <c r="TRP61" s="201"/>
      <c r="TRQ61" s="201"/>
      <c r="TRR61" s="201"/>
      <c r="TRS61" s="201"/>
      <c r="TRT61" s="201"/>
      <c r="TRU61" s="201"/>
      <c r="TRV61" s="201"/>
      <c r="TRW61" s="201"/>
      <c r="TRX61" s="201"/>
      <c r="TRY61" s="201"/>
      <c r="TRZ61" s="201"/>
      <c r="TSA61" s="201"/>
      <c r="TSB61" s="201"/>
      <c r="TSC61" s="201"/>
      <c r="TSD61" s="201"/>
      <c r="TSE61" s="201"/>
      <c r="TSF61" s="201"/>
      <c r="TSG61" s="201"/>
      <c r="TSH61" s="201"/>
      <c r="TSI61" s="201"/>
      <c r="TSJ61" s="201"/>
      <c r="TSK61" s="201"/>
      <c r="TSL61" s="201"/>
      <c r="TSM61" s="201"/>
      <c r="TSN61" s="201"/>
      <c r="TSO61" s="201"/>
      <c r="TSP61" s="201"/>
      <c r="TSQ61" s="201"/>
      <c r="TSR61" s="201"/>
      <c r="TSS61" s="201"/>
      <c r="TST61" s="201"/>
      <c r="TSU61" s="201"/>
      <c r="TSV61" s="201"/>
      <c r="TSW61" s="201"/>
      <c r="TSX61" s="201"/>
      <c r="TSY61" s="201"/>
      <c r="TSZ61" s="201"/>
      <c r="TTA61" s="201"/>
      <c r="TTB61" s="201"/>
      <c r="TTC61" s="201"/>
      <c r="TTD61" s="201"/>
      <c r="TTE61" s="201"/>
      <c r="TTF61" s="201"/>
      <c r="TTG61" s="201"/>
      <c r="TTH61" s="201"/>
      <c r="TTI61" s="201"/>
      <c r="TTJ61" s="201"/>
      <c r="TTK61" s="201"/>
      <c r="TTL61" s="201"/>
      <c r="TTM61" s="201"/>
      <c r="TTN61" s="201"/>
      <c r="TTO61" s="201"/>
      <c r="TTP61" s="201"/>
      <c r="TTQ61" s="201"/>
      <c r="TTR61" s="201"/>
      <c r="TTS61" s="201"/>
      <c r="TTT61" s="201"/>
      <c r="TTU61" s="201"/>
      <c r="TTV61" s="201"/>
      <c r="TTW61" s="201"/>
      <c r="TTX61" s="201"/>
      <c r="TTY61" s="201"/>
      <c r="TTZ61" s="201"/>
      <c r="TUA61" s="201"/>
      <c r="TUB61" s="201"/>
      <c r="TUC61" s="201"/>
      <c r="TUD61" s="201"/>
      <c r="TUE61" s="201"/>
      <c r="TUF61" s="201"/>
      <c r="TUG61" s="201"/>
      <c r="TUH61" s="201"/>
      <c r="TUI61" s="201"/>
      <c r="TUJ61" s="201"/>
      <c r="TUK61" s="201"/>
      <c r="TUL61" s="201"/>
      <c r="TUM61" s="201"/>
      <c r="TUN61" s="201"/>
      <c r="TUO61" s="201"/>
      <c r="TUP61" s="201"/>
      <c r="TUQ61" s="201"/>
      <c r="TUR61" s="201"/>
      <c r="TUS61" s="201"/>
      <c r="TUT61" s="201"/>
      <c r="TUU61" s="201"/>
      <c r="TUV61" s="201"/>
      <c r="TUW61" s="201"/>
      <c r="TUX61" s="201"/>
      <c r="TUY61" s="201"/>
      <c r="TUZ61" s="201"/>
      <c r="TVA61" s="201"/>
      <c r="TVB61" s="201"/>
      <c r="TVC61" s="201"/>
      <c r="TVD61" s="201"/>
      <c r="TVE61" s="201"/>
      <c r="TVF61" s="201"/>
      <c r="TVG61" s="201"/>
      <c r="TVH61" s="201"/>
      <c r="TVI61" s="201"/>
      <c r="TVJ61" s="201"/>
      <c r="TVK61" s="201"/>
      <c r="TVL61" s="201"/>
      <c r="TVM61" s="201"/>
      <c r="TVN61" s="201"/>
      <c r="TVO61" s="201"/>
      <c r="TVP61" s="201"/>
      <c r="TVQ61" s="201"/>
      <c r="TVR61" s="201"/>
      <c r="TVS61" s="201"/>
      <c r="TVT61" s="201"/>
      <c r="TVU61" s="201"/>
      <c r="TVV61" s="201"/>
      <c r="TVW61" s="201"/>
      <c r="TVX61" s="201"/>
      <c r="TVY61" s="201"/>
      <c r="TVZ61" s="201"/>
      <c r="TWA61" s="201"/>
      <c r="TWB61" s="201"/>
      <c r="TWC61" s="201"/>
      <c r="TWD61" s="201"/>
      <c r="TWE61" s="201"/>
      <c r="TWF61" s="201"/>
      <c r="TWG61" s="201"/>
      <c r="TWH61" s="201"/>
      <c r="TWI61" s="201"/>
      <c r="TWJ61" s="201"/>
      <c r="TWK61" s="201"/>
      <c r="TWL61" s="201"/>
      <c r="TWM61" s="201"/>
      <c r="TWN61" s="201"/>
      <c r="TWO61" s="201"/>
      <c r="TWP61" s="201"/>
      <c r="TWQ61" s="201"/>
      <c r="TWR61" s="201"/>
      <c r="TWS61" s="201"/>
      <c r="TWT61" s="201"/>
      <c r="TWU61" s="201"/>
      <c r="TWV61" s="201"/>
      <c r="TWW61" s="201"/>
      <c r="TWX61" s="201"/>
      <c r="TWY61" s="201"/>
      <c r="TWZ61" s="201"/>
      <c r="TXA61" s="201"/>
      <c r="TXB61" s="201"/>
      <c r="TXC61" s="201"/>
      <c r="TXD61" s="201"/>
      <c r="TXE61" s="201"/>
      <c r="TXF61" s="201"/>
      <c r="TXG61" s="201"/>
      <c r="TXH61" s="201"/>
      <c r="TXI61" s="201"/>
      <c r="TXJ61" s="201"/>
      <c r="TXK61" s="201"/>
      <c r="TXL61" s="201"/>
      <c r="TXM61" s="201"/>
      <c r="TXN61" s="201"/>
      <c r="TXO61" s="201"/>
      <c r="TXP61" s="201"/>
      <c r="TXQ61" s="201"/>
      <c r="TXR61" s="201"/>
      <c r="TXS61" s="201"/>
      <c r="TXT61" s="201"/>
      <c r="TXU61" s="201"/>
      <c r="TXV61" s="201"/>
      <c r="TXW61" s="201"/>
      <c r="TXX61" s="201"/>
      <c r="TXY61" s="201"/>
      <c r="TXZ61" s="201"/>
      <c r="TYA61" s="201"/>
      <c r="TYB61" s="201"/>
      <c r="TYC61" s="201"/>
      <c r="TYD61" s="201"/>
      <c r="TYE61" s="201"/>
      <c r="TYF61" s="201"/>
      <c r="TYG61" s="201"/>
      <c r="TYH61" s="201"/>
      <c r="TYI61" s="201"/>
      <c r="TYJ61" s="201"/>
      <c r="TYK61" s="201"/>
      <c r="TYL61" s="201"/>
      <c r="TYM61" s="201"/>
      <c r="TYN61" s="201"/>
      <c r="TYO61" s="201"/>
      <c r="TYP61" s="201"/>
      <c r="TYQ61" s="201"/>
      <c r="TYR61" s="201"/>
      <c r="TYS61" s="201"/>
      <c r="TYT61" s="201"/>
      <c r="TYU61" s="201"/>
      <c r="TYV61" s="201"/>
      <c r="TYW61" s="201"/>
      <c r="TYX61" s="201"/>
      <c r="TYY61" s="201"/>
      <c r="TYZ61" s="201"/>
      <c r="TZA61" s="201"/>
      <c r="TZB61" s="201"/>
      <c r="TZC61" s="201"/>
      <c r="TZD61" s="201"/>
      <c r="TZE61" s="201"/>
      <c r="TZF61" s="201"/>
      <c r="TZG61" s="201"/>
      <c r="TZH61" s="201"/>
      <c r="TZI61" s="201"/>
      <c r="TZJ61" s="201"/>
      <c r="TZK61" s="201"/>
      <c r="TZL61" s="201"/>
      <c r="TZM61" s="201"/>
      <c r="TZN61" s="201"/>
      <c r="TZO61" s="201"/>
      <c r="TZP61" s="201"/>
      <c r="TZQ61" s="201"/>
      <c r="TZR61" s="201"/>
      <c r="TZS61" s="201"/>
      <c r="TZT61" s="201"/>
      <c r="TZU61" s="201"/>
      <c r="TZV61" s="201"/>
      <c r="TZW61" s="201"/>
      <c r="TZX61" s="201"/>
      <c r="TZY61" s="201"/>
      <c r="TZZ61" s="201"/>
      <c r="UAA61" s="201"/>
      <c r="UAB61" s="201"/>
      <c r="UAC61" s="201"/>
      <c r="UAD61" s="201"/>
      <c r="UAE61" s="201"/>
      <c r="UAF61" s="201"/>
      <c r="UAG61" s="201"/>
      <c r="UAH61" s="201"/>
      <c r="UAI61" s="201"/>
      <c r="UAJ61" s="201"/>
      <c r="UAK61" s="201"/>
      <c r="UAL61" s="201"/>
      <c r="UAM61" s="201"/>
      <c r="UAN61" s="201"/>
      <c r="UAO61" s="201"/>
      <c r="UAP61" s="201"/>
      <c r="UAQ61" s="201"/>
      <c r="UAR61" s="201"/>
      <c r="UAS61" s="201"/>
      <c r="UAT61" s="201"/>
      <c r="UAU61" s="201"/>
      <c r="UAV61" s="201"/>
      <c r="UAW61" s="201"/>
      <c r="UAX61" s="201"/>
      <c r="UAY61" s="201"/>
      <c r="UAZ61" s="201"/>
      <c r="UBA61" s="201"/>
      <c r="UBB61" s="201"/>
      <c r="UBC61" s="201"/>
      <c r="UBD61" s="201"/>
      <c r="UBE61" s="201"/>
      <c r="UBF61" s="201"/>
      <c r="UBG61" s="201"/>
      <c r="UBH61" s="201"/>
      <c r="UBI61" s="201"/>
      <c r="UBJ61" s="201"/>
      <c r="UBK61" s="201"/>
      <c r="UBL61" s="201"/>
      <c r="UBM61" s="201"/>
      <c r="UBN61" s="201"/>
      <c r="UBO61" s="201"/>
      <c r="UBP61" s="201"/>
      <c r="UBQ61" s="201"/>
      <c r="UBR61" s="201"/>
      <c r="UBS61" s="201"/>
      <c r="UBT61" s="201"/>
      <c r="UBU61" s="201"/>
      <c r="UBV61" s="201"/>
      <c r="UBW61" s="201"/>
      <c r="UBX61" s="201"/>
      <c r="UBY61" s="201"/>
      <c r="UBZ61" s="201"/>
      <c r="UCA61" s="201"/>
      <c r="UCB61" s="201"/>
      <c r="UCC61" s="201"/>
      <c r="UCD61" s="201"/>
      <c r="UCE61" s="201"/>
      <c r="UCF61" s="201"/>
      <c r="UCG61" s="201"/>
      <c r="UCH61" s="201"/>
      <c r="UCI61" s="201"/>
      <c r="UCJ61" s="201"/>
      <c r="UCK61" s="201"/>
      <c r="UCL61" s="201"/>
      <c r="UCM61" s="201"/>
      <c r="UCN61" s="201"/>
      <c r="UCO61" s="201"/>
      <c r="UCP61" s="201"/>
      <c r="UCQ61" s="201"/>
      <c r="UCR61" s="201"/>
      <c r="UCS61" s="201"/>
      <c r="UCT61" s="201"/>
      <c r="UCU61" s="201"/>
      <c r="UCV61" s="201"/>
      <c r="UCW61" s="201"/>
      <c r="UCX61" s="201"/>
      <c r="UCY61" s="201"/>
      <c r="UCZ61" s="201"/>
      <c r="UDA61" s="201"/>
      <c r="UDB61" s="201"/>
      <c r="UDC61" s="201"/>
      <c r="UDD61" s="201"/>
      <c r="UDE61" s="201"/>
      <c r="UDF61" s="201"/>
      <c r="UDG61" s="201"/>
      <c r="UDH61" s="201"/>
      <c r="UDI61" s="201"/>
      <c r="UDJ61" s="201"/>
      <c r="UDK61" s="201"/>
      <c r="UDL61" s="201"/>
      <c r="UDM61" s="201"/>
      <c r="UDN61" s="201"/>
      <c r="UDO61" s="201"/>
      <c r="UDP61" s="201"/>
      <c r="UDQ61" s="201"/>
      <c r="UDR61" s="201"/>
      <c r="UDS61" s="201"/>
      <c r="UDT61" s="201"/>
      <c r="UDU61" s="201"/>
      <c r="UDV61" s="201"/>
      <c r="UDW61" s="201"/>
      <c r="UDX61" s="201"/>
      <c r="UDY61" s="201"/>
      <c r="UDZ61" s="201"/>
      <c r="UEA61" s="201"/>
      <c r="UEB61" s="201"/>
      <c r="UEC61" s="201"/>
      <c r="UED61" s="201"/>
      <c r="UEE61" s="201"/>
      <c r="UEF61" s="201"/>
      <c r="UEG61" s="201"/>
      <c r="UEH61" s="201"/>
      <c r="UEI61" s="201"/>
      <c r="UEJ61" s="201"/>
      <c r="UEK61" s="201"/>
      <c r="UEL61" s="201"/>
      <c r="UEM61" s="201"/>
      <c r="UEN61" s="201"/>
      <c r="UEO61" s="201"/>
      <c r="UEP61" s="201"/>
      <c r="UEQ61" s="201"/>
      <c r="UER61" s="201"/>
      <c r="UES61" s="201"/>
      <c r="UET61" s="201"/>
      <c r="UEU61" s="201"/>
      <c r="UEV61" s="201"/>
      <c r="UEW61" s="201"/>
      <c r="UEX61" s="201"/>
      <c r="UEY61" s="201"/>
      <c r="UEZ61" s="201"/>
      <c r="UFA61" s="201"/>
      <c r="UFB61" s="201"/>
      <c r="UFC61" s="201"/>
      <c r="UFD61" s="201"/>
      <c r="UFE61" s="201"/>
      <c r="UFF61" s="201"/>
      <c r="UFG61" s="201"/>
      <c r="UFH61" s="201"/>
      <c r="UFI61" s="201"/>
      <c r="UFJ61" s="201"/>
      <c r="UFK61" s="201"/>
      <c r="UFL61" s="201"/>
      <c r="UFM61" s="201"/>
      <c r="UFN61" s="201"/>
      <c r="UFO61" s="201"/>
      <c r="UFP61" s="201"/>
      <c r="UFQ61" s="201"/>
      <c r="UFR61" s="201"/>
      <c r="UFS61" s="201"/>
      <c r="UFT61" s="201"/>
      <c r="UFU61" s="201"/>
      <c r="UFV61" s="201"/>
      <c r="UFW61" s="201"/>
      <c r="UFX61" s="201"/>
      <c r="UFY61" s="201"/>
      <c r="UFZ61" s="201"/>
      <c r="UGA61" s="201"/>
      <c r="UGB61" s="201"/>
      <c r="UGC61" s="201"/>
      <c r="UGD61" s="201"/>
      <c r="UGE61" s="201"/>
      <c r="UGF61" s="201"/>
      <c r="UGG61" s="201"/>
      <c r="UGH61" s="201"/>
      <c r="UGI61" s="201"/>
      <c r="UGJ61" s="201"/>
      <c r="UGK61" s="201"/>
      <c r="UGL61" s="201"/>
      <c r="UGM61" s="201"/>
      <c r="UGN61" s="201"/>
      <c r="UGO61" s="201"/>
      <c r="UGP61" s="201"/>
      <c r="UGQ61" s="201"/>
      <c r="UGR61" s="201"/>
      <c r="UGS61" s="201"/>
      <c r="UGT61" s="201"/>
      <c r="UGU61" s="201"/>
      <c r="UGV61" s="201"/>
      <c r="UGW61" s="201"/>
      <c r="UGX61" s="201"/>
      <c r="UGY61" s="201"/>
      <c r="UGZ61" s="201"/>
      <c r="UHA61" s="201"/>
      <c r="UHB61" s="201"/>
      <c r="UHC61" s="201"/>
      <c r="UHD61" s="201"/>
      <c r="UHE61" s="201"/>
      <c r="UHF61" s="201"/>
      <c r="UHG61" s="201"/>
      <c r="UHH61" s="201"/>
      <c r="UHI61" s="201"/>
      <c r="UHJ61" s="201"/>
      <c r="UHK61" s="201"/>
      <c r="UHL61" s="201"/>
      <c r="UHM61" s="201"/>
      <c r="UHN61" s="201"/>
      <c r="UHO61" s="201"/>
      <c r="UHP61" s="201"/>
      <c r="UHQ61" s="201"/>
      <c r="UHR61" s="201"/>
      <c r="UHS61" s="201"/>
      <c r="UHT61" s="201"/>
      <c r="UHU61" s="201"/>
      <c r="UHV61" s="201"/>
      <c r="UHW61" s="201"/>
      <c r="UHX61" s="201"/>
      <c r="UHY61" s="201"/>
      <c r="UHZ61" s="201"/>
      <c r="UIA61" s="201"/>
      <c r="UIB61" s="201"/>
      <c r="UIC61" s="201"/>
      <c r="UID61" s="201"/>
      <c r="UIE61" s="201"/>
      <c r="UIF61" s="201"/>
      <c r="UIG61" s="201"/>
      <c r="UIH61" s="201"/>
      <c r="UII61" s="201"/>
      <c r="UIJ61" s="201"/>
      <c r="UIK61" s="201"/>
      <c r="UIL61" s="201"/>
      <c r="UIM61" s="201"/>
      <c r="UIN61" s="201"/>
      <c r="UIO61" s="201"/>
      <c r="UIP61" s="201"/>
      <c r="UIQ61" s="201"/>
      <c r="UIR61" s="201"/>
      <c r="UIS61" s="201"/>
      <c r="UIT61" s="201"/>
      <c r="UIU61" s="201"/>
      <c r="UIV61" s="201"/>
      <c r="UIW61" s="201"/>
      <c r="UIX61" s="201"/>
      <c r="UIY61" s="201"/>
      <c r="UIZ61" s="201"/>
      <c r="UJA61" s="201"/>
      <c r="UJB61" s="201"/>
      <c r="UJC61" s="201"/>
      <c r="UJD61" s="201"/>
      <c r="UJE61" s="201"/>
      <c r="UJF61" s="201"/>
      <c r="UJG61" s="201"/>
      <c r="UJH61" s="201"/>
      <c r="UJI61" s="201"/>
      <c r="UJJ61" s="201"/>
      <c r="UJK61" s="201"/>
      <c r="UJL61" s="201"/>
      <c r="UJM61" s="201"/>
      <c r="UJN61" s="201"/>
      <c r="UJO61" s="201"/>
      <c r="UJP61" s="201"/>
      <c r="UJQ61" s="201"/>
      <c r="UJR61" s="201"/>
      <c r="UJS61" s="201"/>
      <c r="UJT61" s="201"/>
      <c r="UJU61" s="201"/>
      <c r="UJV61" s="201"/>
      <c r="UJW61" s="201"/>
      <c r="UJX61" s="201"/>
      <c r="UJY61" s="201"/>
      <c r="UJZ61" s="201"/>
      <c r="UKA61" s="201"/>
      <c r="UKB61" s="201"/>
      <c r="UKC61" s="201"/>
      <c r="UKD61" s="201"/>
      <c r="UKE61" s="201"/>
      <c r="UKF61" s="201"/>
      <c r="UKG61" s="201"/>
      <c r="UKH61" s="201"/>
      <c r="UKI61" s="201"/>
      <c r="UKJ61" s="201"/>
      <c r="UKK61" s="201"/>
      <c r="UKL61" s="201"/>
      <c r="UKM61" s="201"/>
      <c r="UKN61" s="201"/>
      <c r="UKO61" s="201"/>
      <c r="UKP61" s="201"/>
      <c r="UKQ61" s="201"/>
      <c r="UKR61" s="201"/>
      <c r="UKS61" s="201"/>
      <c r="UKT61" s="201"/>
      <c r="UKU61" s="201"/>
      <c r="UKV61" s="201"/>
      <c r="UKW61" s="201"/>
      <c r="UKX61" s="201"/>
      <c r="UKY61" s="201"/>
      <c r="UKZ61" s="201"/>
      <c r="ULA61" s="201"/>
      <c r="ULB61" s="201"/>
      <c r="ULC61" s="201"/>
      <c r="ULD61" s="201"/>
      <c r="ULE61" s="201"/>
      <c r="ULF61" s="201"/>
      <c r="ULG61" s="201"/>
      <c r="ULH61" s="201"/>
      <c r="ULI61" s="201"/>
      <c r="ULJ61" s="201"/>
      <c r="ULK61" s="201"/>
      <c r="ULL61" s="201"/>
      <c r="ULM61" s="201"/>
      <c r="ULN61" s="201"/>
      <c r="ULO61" s="201"/>
      <c r="ULP61" s="201"/>
      <c r="ULQ61" s="201"/>
      <c r="ULR61" s="201"/>
      <c r="ULS61" s="201"/>
      <c r="ULT61" s="201"/>
      <c r="ULU61" s="201"/>
      <c r="ULV61" s="201"/>
      <c r="ULW61" s="201"/>
      <c r="ULX61" s="201"/>
      <c r="ULY61" s="201"/>
      <c r="ULZ61" s="201"/>
      <c r="UMA61" s="201"/>
      <c r="UMB61" s="201"/>
      <c r="UMC61" s="201"/>
      <c r="UMD61" s="201"/>
      <c r="UME61" s="201"/>
      <c r="UMF61" s="201"/>
      <c r="UMG61" s="201"/>
      <c r="UMH61" s="201"/>
      <c r="UMI61" s="201"/>
      <c r="UMJ61" s="201"/>
      <c r="UMK61" s="201"/>
      <c r="UML61" s="201"/>
      <c r="UMM61" s="201"/>
      <c r="UMN61" s="201"/>
      <c r="UMO61" s="201"/>
      <c r="UMP61" s="201"/>
      <c r="UMQ61" s="201"/>
      <c r="UMR61" s="201"/>
      <c r="UMS61" s="201"/>
      <c r="UMT61" s="201"/>
      <c r="UMU61" s="201"/>
      <c r="UMV61" s="201"/>
      <c r="UMW61" s="201"/>
      <c r="UMX61" s="201"/>
      <c r="UMY61" s="201"/>
      <c r="UMZ61" s="201"/>
      <c r="UNA61" s="201"/>
      <c r="UNB61" s="201"/>
      <c r="UNC61" s="201"/>
      <c r="UND61" s="201"/>
      <c r="UNE61" s="201"/>
      <c r="UNF61" s="201"/>
      <c r="UNG61" s="201"/>
      <c r="UNH61" s="201"/>
      <c r="UNI61" s="201"/>
      <c r="UNJ61" s="201"/>
      <c r="UNK61" s="201"/>
      <c r="UNL61" s="201"/>
      <c r="UNM61" s="201"/>
      <c r="UNN61" s="201"/>
      <c r="UNO61" s="201"/>
      <c r="UNP61" s="201"/>
      <c r="UNQ61" s="201"/>
      <c r="UNR61" s="201"/>
      <c r="UNS61" s="201"/>
      <c r="UNT61" s="201"/>
      <c r="UNU61" s="201"/>
      <c r="UNV61" s="201"/>
      <c r="UNW61" s="201"/>
      <c r="UNX61" s="201"/>
      <c r="UNY61" s="201"/>
      <c r="UNZ61" s="201"/>
      <c r="UOA61" s="201"/>
      <c r="UOB61" s="201"/>
      <c r="UOC61" s="201"/>
      <c r="UOD61" s="201"/>
      <c r="UOE61" s="201"/>
      <c r="UOF61" s="201"/>
      <c r="UOG61" s="201"/>
      <c r="UOH61" s="201"/>
      <c r="UOI61" s="201"/>
      <c r="UOJ61" s="201"/>
      <c r="UOK61" s="201"/>
      <c r="UOL61" s="201"/>
      <c r="UOM61" s="201"/>
      <c r="UON61" s="201"/>
      <c r="UOO61" s="201"/>
      <c r="UOP61" s="201"/>
      <c r="UOQ61" s="201"/>
      <c r="UOR61" s="201"/>
      <c r="UOS61" s="201"/>
      <c r="UOT61" s="201"/>
      <c r="UOU61" s="201"/>
      <c r="UOV61" s="201"/>
      <c r="UOW61" s="201"/>
      <c r="UOX61" s="201"/>
      <c r="UOY61" s="201"/>
      <c r="UOZ61" s="201"/>
      <c r="UPA61" s="201"/>
      <c r="UPB61" s="201"/>
      <c r="UPC61" s="201"/>
      <c r="UPD61" s="201"/>
      <c r="UPE61" s="201"/>
      <c r="UPF61" s="201"/>
      <c r="UPG61" s="201"/>
      <c r="UPH61" s="201"/>
      <c r="UPI61" s="201"/>
      <c r="UPJ61" s="201"/>
      <c r="UPK61" s="201"/>
      <c r="UPL61" s="201"/>
      <c r="UPM61" s="201"/>
      <c r="UPN61" s="201"/>
      <c r="UPO61" s="201"/>
      <c r="UPP61" s="201"/>
      <c r="UPQ61" s="201"/>
      <c r="UPR61" s="201"/>
      <c r="UPS61" s="201"/>
      <c r="UPT61" s="201"/>
      <c r="UPU61" s="201"/>
      <c r="UPV61" s="201"/>
      <c r="UPW61" s="201"/>
      <c r="UPX61" s="201"/>
      <c r="UPY61" s="201"/>
      <c r="UPZ61" s="201"/>
      <c r="UQA61" s="201"/>
      <c r="UQB61" s="201"/>
      <c r="UQC61" s="201"/>
      <c r="UQD61" s="201"/>
      <c r="UQE61" s="201"/>
      <c r="UQF61" s="201"/>
      <c r="UQG61" s="201"/>
      <c r="UQH61" s="201"/>
      <c r="UQI61" s="201"/>
      <c r="UQJ61" s="201"/>
      <c r="UQK61" s="201"/>
      <c r="UQL61" s="201"/>
      <c r="UQM61" s="201"/>
      <c r="UQN61" s="201"/>
      <c r="UQO61" s="201"/>
      <c r="UQP61" s="201"/>
      <c r="UQQ61" s="201"/>
      <c r="UQR61" s="201"/>
      <c r="UQS61" s="201"/>
      <c r="UQT61" s="201"/>
      <c r="UQU61" s="201"/>
      <c r="UQV61" s="201"/>
      <c r="UQW61" s="201"/>
      <c r="UQX61" s="201"/>
      <c r="UQY61" s="201"/>
      <c r="UQZ61" s="201"/>
      <c r="URA61" s="201"/>
      <c r="URB61" s="201"/>
      <c r="URC61" s="201"/>
      <c r="URD61" s="201"/>
      <c r="URE61" s="201"/>
      <c r="URF61" s="201"/>
      <c r="URG61" s="201"/>
      <c r="URH61" s="201"/>
      <c r="URI61" s="201"/>
      <c r="URJ61" s="201"/>
      <c r="URK61" s="201"/>
      <c r="URL61" s="201"/>
      <c r="URM61" s="201"/>
      <c r="URN61" s="201"/>
      <c r="URO61" s="201"/>
      <c r="URP61" s="201"/>
      <c r="URQ61" s="201"/>
      <c r="URR61" s="201"/>
      <c r="URS61" s="201"/>
      <c r="URT61" s="201"/>
      <c r="URU61" s="201"/>
      <c r="URV61" s="201"/>
      <c r="URW61" s="201"/>
      <c r="URX61" s="201"/>
      <c r="URY61" s="201"/>
      <c r="URZ61" s="201"/>
      <c r="USA61" s="201"/>
      <c r="USB61" s="201"/>
      <c r="USC61" s="201"/>
      <c r="USD61" s="201"/>
      <c r="USE61" s="201"/>
      <c r="USF61" s="201"/>
      <c r="USG61" s="201"/>
      <c r="USH61" s="201"/>
      <c r="USI61" s="201"/>
      <c r="USJ61" s="201"/>
      <c r="USK61" s="201"/>
      <c r="USL61" s="201"/>
      <c r="USM61" s="201"/>
      <c r="USN61" s="201"/>
      <c r="USO61" s="201"/>
      <c r="USP61" s="201"/>
      <c r="USQ61" s="201"/>
      <c r="USR61" s="201"/>
      <c r="USS61" s="201"/>
      <c r="UST61" s="201"/>
      <c r="USU61" s="201"/>
      <c r="USV61" s="201"/>
      <c r="USW61" s="201"/>
      <c r="USX61" s="201"/>
      <c r="USY61" s="201"/>
      <c r="USZ61" s="201"/>
      <c r="UTA61" s="201"/>
      <c r="UTB61" s="201"/>
      <c r="UTC61" s="201"/>
      <c r="UTD61" s="201"/>
      <c r="UTE61" s="201"/>
      <c r="UTF61" s="201"/>
      <c r="UTG61" s="201"/>
      <c r="UTH61" s="201"/>
      <c r="UTI61" s="201"/>
      <c r="UTJ61" s="201"/>
      <c r="UTK61" s="201"/>
      <c r="UTL61" s="201"/>
      <c r="UTM61" s="201"/>
      <c r="UTN61" s="201"/>
      <c r="UTO61" s="201"/>
      <c r="UTP61" s="201"/>
      <c r="UTQ61" s="201"/>
      <c r="UTR61" s="201"/>
      <c r="UTS61" s="201"/>
      <c r="UTT61" s="201"/>
      <c r="UTU61" s="201"/>
      <c r="UTV61" s="201"/>
      <c r="UTW61" s="201"/>
      <c r="UTX61" s="201"/>
      <c r="UTY61" s="201"/>
      <c r="UTZ61" s="201"/>
      <c r="UUA61" s="201"/>
      <c r="UUB61" s="201"/>
      <c r="UUC61" s="201"/>
      <c r="UUD61" s="201"/>
      <c r="UUE61" s="201"/>
      <c r="UUF61" s="201"/>
      <c r="UUG61" s="201"/>
      <c r="UUH61" s="201"/>
      <c r="UUI61" s="201"/>
      <c r="UUJ61" s="201"/>
      <c r="UUK61" s="201"/>
      <c r="UUL61" s="201"/>
      <c r="UUM61" s="201"/>
      <c r="UUN61" s="201"/>
      <c r="UUO61" s="201"/>
      <c r="UUP61" s="201"/>
      <c r="UUQ61" s="201"/>
      <c r="UUR61" s="201"/>
      <c r="UUS61" s="201"/>
      <c r="UUT61" s="201"/>
      <c r="UUU61" s="201"/>
      <c r="UUV61" s="201"/>
      <c r="UUW61" s="201"/>
      <c r="UUX61" s="201"/>
      <c r="UUY61" s="201"/>
      <c r="UUZ61" s="201"/>
      <c r="UVA61" s="201"/>
      <c r="UVB61" s="201"/>
      <c r="UVC61" s="201"/>
      <c r="UVD61" s="201"/>
      <c r="UVE61" s="201"/>
      <c r="UVF61" s="201"/>
      <c r="UVG61" s="201"/>
      <c r="UVH61" s="201"/>
      <c r="UVI61" s="201"/>
      <c r="UVJ61" s="201"/>
      <c r="UVK61" s="201"/>
      <c r="UVL61" s="201"/>
      <c r="UVM61" s="201"/>
      <c r="UVN61" s="201"/>
      <c r="UVO61" s="201"/>
      <c r="UVP61" s="201"/>
      <c r="UVQ61" s="201"/>
      <c r="UVR61" s="201"/>
      <c r="UVS61" s="201"/>
      <c r="UVT61" s="201"/>
      <c r="UVU61" s="201"/>
      <c r="UVV61" s="201"/>
      <c r="UVW61" s="201"/>
      <c r="UVX61" s="201"/>
      <c r="UVY61" s="201"/>
      <c r="UVZ61" s="201"/>
      <c r="UWA61" s="201"/>
      <c r="UWB61" s="201"/>
      <c r="UWC61" s="201"/>
      <c r="UWD61" s="201"/>
      <c r="UWE61" s="201"/>
      <c r="UWF61" s="201"/>
      <c r="UWG61" s="201"/>
      <c r="UWH61" s="201"/>
      <c r="UWI61" s="201"/>
      <c r="UWJ61" s="201"/>
      <c r="UWK61" s="201"/>
      <c r="UWL61" s="201"/>
      <c r="UWM61" s="201"/>
      <c r="UWN61" s="201"/>
      <c r="UWO61" s="201"/>
      <c r="UWP61" s="201"/>
      <c r="UWQ61" s="201"/>
      <c r="UWR61" s="201"/>
      <c r="UWS61" s="201"/>
      <c r="UWT61" s="201"/>
      <c r="UWU61" s="201"/>
      <c r="UWV61" s="201"/>
      <c r="UWW61" s="201"/>
      <c r="UWX61" s="201"/>
      <c r="UWY61" s="201"/>
      <c r="UWZ61" s="201"/>
      <c r="UXA61" s="201"/>
      <c r="UXB61" s="201"/>
      <c r="UXC61" s="201"/>
      <c r="UXD61" s="201"/>
      <c r="UXE61" s="201"/>
      <c r="UXF61" s="201"/>
      <c r="UXG61" s="201"/>
      <c r="UXH61" s="201"/>
      <c r="UXI61" s="201"/>
      <c r="UXJ61" s="201"/>
      <c r="UXK61" s="201"/>
      <c r="UXL61" s="201"/>
      <c r="UXM61" s="201"/>
      <c r="UXN61" s="201"/>
      <c r="UXO61" s="201"/>
      <c r="UXP61" s="201"/>
      <c r="UXQ61" s="201"/>
      <c r="UXR61" s="201"/>
      <c r="UXS61" s="201"/>
      <c r="UXT61" s="201"/>
      <c r="UXU61" s="201"/>
      <c r="UXV61" s="201"/>
      <c r="UXW61" s="201"/>
      <c r="UXX61" s="201"/>
      <c r="UXY61" s="201"/>
      <c r="UXZ61" s="201"/>
      <c r="UYA61" s="201"/>
      <c r="UYB61" s="201"/>
      <c r="UYC61" s="201"/>
      <c r="UYD61" s="201"/>
      <c r="UYE61" s="201"/>
      <c r="UYF61" s="201"/>
      <c r="UYG61" s="201"/>
      <c r="UYH61" s="201"/>
      <c r="UYI61" s="201"/>
      <c r="UYJ61" s="201"/>
      <c r="UYK61" s="201"/>
      <c r="UYL61" s="201"/>
      <c r="UYM61" s="201"/>
      <c r="UYN61" s="201"/>
      <c r="UYO61" s="201"/>
      <c r="UYP61" s="201"/>
      <c r="UYQ61" s="201"/>
      <c r="UYR61" s="201"/>
      <c r="UYS61" s="201"/>
      <c r="UYT61" s="201"/>
      <c r="UYU61" s="201"/>
      <c r="UYV61" s="201"/>
      <c r="UYW61" s="201"/>
      <c r="UYX61" s="201"/>
      <c r="UYY61" s="201"/>
      <c r="UYZ61" s="201"/>
      <c r="UZA61" s="201"/>
      <c r="UZB61" s="201"/>
      <c r="UZC61" s="201"/>
      <c r="UZD61" s="201"/>
      <c r="UZE61" s="201"/>
      <c r="UZF61" s="201"/>
      <c r="UZG61" s="201"/>
      <c r="UZH61" s="201"/>
      <c r="UZI61" s="201"/>
      <c r="UZJ61" s="201"/>
      <c r="UZK61" s="201"/>
      <c r="UZL61" s="201"/>
      <c r="UZM61" s="201"/>
      <c r="UZN61" s="201"/>
      <c r="UZO61" s="201"/>
      <c r="UZP61" s="201"/>
      <c r="UZQ61" s="201"/>
      <c r="UZR61" s="201"/>
      <c r="UZS61" s="201"/>
      <c r="UZT61" s="201"/>
      <c r="UZU61" s="201"/>
      <c r="UZV61" s="201"/>
      <c r="UZW61" s="201"/>
      <c r="UZX61" s="201"/>
      <c r="UZY61" s="201"/>
      <c r="UZZ61" s="201"/>
      <c r="VAA61" s="201"/>
      <c r="VAB61" s="201"/>
      <c r="VAC61" s="201"/>
      <c r="VAD61" s="201"/>
      <c r="VAE61" s="201"/>
      <c r="VAF61" s="201"/>
      <c r="VAG61" s="201"/>
      <c r="VAH61" s="201"/>
      <c r="VAI61" s="201"/>
      <c r="VAJ61" s="201"/>
      <c r="VAK61" s="201"/>
      <c r="VAL61" s="201"/>
      <c r="VAM61" s="201"/>
      <c r="VAN61" s="201"/>
      <c r="VAO61" s="201"/>
      <c r="VAP61" s="201"/>
      <c r="VAQ61" s="201"/>
      <c r="VAR61" s="201"/>
      <c r="VAS61" s="201"/>
      <c r="VAT61" s="201"/>
      <c r="VAU61" s="201"/>
      <c r="VAV61" s="201"/>
      <c r="VAW61" s="201"/>
      <c r="VAX61" s="201"/>
      <c r="VAY61" s="201"/>
      <c r="VAZ61" s="201"/>
      <c r="VBA61" s="201"/>
      <c r="VBB61" s="201"/>
      <c r="VBC61" s="201"/>
      <c r="VBD61" s="201"/>
      <c r="VBE61" s="201"/>
      <c r="VBF61" s="201"/>
      <c r="VBG61" s="201"/>
      <c r="VBH61" s="201"/>
      <c r="VBI61" s="201"/>
      <c r="VBJ61" s="201"/>
      <c r="VBK61" s="201"/>
      <c r="VBL61" s="201"/>
      <c r="VBM61" s="201"/>
      <c r="VBN61" s="201"/>
      <c r="VBO61" s="201"/>
      <c r="VBP61" s="201"/>
      <c r="VBQ61" s="201"/>
      <c r="VBR61" s="201"/>
      <c r="VBS61" s="201"/>
      <c r="VBT61" s="201"/>
      <c r="VBU61" s="201"/>
      <c r="VBV61" s="201"/>
      <c r="VBW61" s="201"/>
      <c r="VBX61" s="201"/>
      <c r="VBY61" s="201"/>
      <c r="VBZ61" s="201"/>
      <c r="VCA61" s="201"/>
      <c r="VCB61" s="201"/>
      <c r="VCC61" s="201"/>
      <c r="VCD61" s="201"/>
      <c r="VCE61" s="201"/>
      <c r="VCF61" s="201"/>
      <c r="VCG61" s="201"/>
      <c r="VCH61" s="201"/>
      <c r="VCI61" s="201"/>
      <c r="VCJ61" s="201"/>
      <c r="VCK61" s="201"/>
      <c r="VCL61" s="201"/>
      <c r="VCM61" s="201"/>
      <c r="VCN61" s="201"/>
      <c r="VCO61" s="201"/>
      <c r="VCP61" s="201"/>
      <c r="VCQ61" s="201"/>
      <c r="VCR61" s="201"/>
      <c r="VCS61" s="201"/>
      <c r="VCT61" s="201"/>
      <c r="VCU61" s="201"/>
      <c r="VCV61" s="201"/>
      <c r="VCW61" s="201"/>
      <c r="VCX61" s="201"/>
      <c r="VCY61" s="201"/>
      <c r="VCZ61" s="201"/>
      <c r="VDA61" s="201"/>
      <c r="VDB61" s="201"/>
      <c r="VDC61" s="201"/>
      <c r="VDD61" s="201"/>
      <c r="VDE61" s="201"/>
      <c r="VDF61" s="201"/>
      <c r="VDG61" s="201"/>
      <c r="VDH61" s="201"/>
      <c r="VDI61" s="201"/>
      <c r="VDJ61" s="201"/>
      <c r="VDK61" s="201"/>
      <c r="VDL61" s="201"/>
      <c r="VDM61" s="201"/>
      <c r="VDN61" s="201"/>
      <c r="VDO61" s="201"/>
      <c r="VDP61" s="201"/>
      <c r="VDQ61" s="201"/>
      <c r="VDR61" s="201"/>
      <c r="VDS61" s="201"/>
      <c r="VDT61" s="201"/>
      <c r="VDU61" s="201"/>
      <c r="VDV61" s="201"/>
      <c r="VDW61" s="201"/>
      <c r="VDX61" s="201"/>
      <c r="VDY61" s="201"/>
      <c r="VDZ61" s="201"/>
      <c r="VEA61" s="201"/>
      <c r="VEB61" s="201"/>
      <c r="VEC61" s="201"/>
      <c r="VED61" s="201"/>
      <c r="VEE61" s="201"/>
      <c r="VEF61" s="201"/>
      <c r="VEG61" s="201"/>
      <c r="VEH61" s="201"/>
      <c r="VEI61" s="201"/>
      <c r="VEJ61" s="201"/>
      <c r="VEK61" s="201"/>
      <c r="VEL61" s="201"/>
      <c r="VEM61" s="201"/>
      <c r="VEN61" s="201"/>
      <c r="VEO61" s="201"/>
      <c r="VEP61" s="201"/>
      <c r="VEQ61" s="201"/>
      <c r="VER61" s="201"/>
      <c r="VES61" s="201"/>
      <c r="VET61" s="201"/>
      <c r="VEU61" s="201"/>
      <c r="VEV61" s="201"/>
      <c r="VEW61" s="201"/>
      <c r="VEX61" s="201"/>
      <c r="VEY61" s="201"/>
      <c r="VEZ61" s="201"/>
      <c r="VFA61" s="201"/>
      <c r="VFB61" s="201"/>
      <c r="VFC61" s="201"/>
      <c r="VFD61" s="201"/>
      <c r="VFE61" s="201"/>
      <c r="VFF61" s="201"/>
      <c r="VFG61" s="201"/>
      <c r="VFH61" s="201"/>
      <c r="VFI61" s="201"/>
      <c r="VFJ61" s="201"/>
      <c r="VFK61" s="201"/>
      <c r="VFL61" s="201"/>
      <c r="VFM61" s="201"/>
      <c r="VFN61" s="201"/>
      <c r="VFO61" s="201"/>
      <c r="VFP61" s="201"/>
      <c r="VFQ61" s="201"/>
      <c r="VFR61" s="201"/>
      <c r="VFS61" s="201"/>
      <c r="VFT61" s="201"/>
      <c r="VFU61" s="201"/>
      <c r="VFV61" s="201"/>
      <c r="VFW61" s="201"/>
      <c r="VFX61" s="201"/>
      <c r="VFY61" s="201"/>
      <c r="VFZ61" s="201"/>
      <c r="VGA61" s="201"/>
      <c r="VGB61" s="201"/>
      <c r="VGC61" s="201"/>
      <c r="VGD61" s="201"/>
      <c r="VGE61" s="201"/>
      <c r="VGF61" s="201"/>
      <c r="VGG61" s="201"/>
      <c r="VGH61" s="201"/>
      <c r="VGI61" s="201"/>
      <c r="VGJ61" s="201"/>
      <c r="VGK61" s="201"/>
      <c r="VGL61" s="201"/>
      <c r="VGM61" s="201"/>
      <c r="VGN61" s="201"/>
      <c r="VGO61" s="201"/>
      <c r="VGP61" s="201"/>
      <c r="VGQ61" s="201"/>
      <c r="VGR61" s="201"/>
      <c r="VGS61" s="201"/>
      <c r="VGT61" s="201"/>
      <c r="VGU61" s="201"/>
      <c r="VGV61" s="201"/>
      <c r="VGW61" s="201"/>
      <c r="VGX61" s="201"/>
      <c r="VGY61" s="201"/>
      <c r="VGZ61" s="201"/>
      <c r="VHA61" s="201"/>
      <c r="VHB61" s="201"/>
      <c r="VHC61" s="201"/>
      <c r="VHD61" s="201"/>
      <c r="VHE61" s="201"/>
      <c r="VHF61" s="201"/>
      <c r="VHG61" s="201"/>
      <c r="VHH61" s="201"/>
      <c r="VHI61" s="201"/>
      <c r="VHJ61" s="201"/>
      <c r="VHK61" s="201"/>
      <c r="VHL61" s="201"/>
      <c r="VHM61" s="201"/>
      <c r="VHN61" s="201"/>
      <c r="VHO61" s="201"/>
      <c r="VHP61" s="201"/>
      <c r="VHQ61" s="201"/>
      <c r="VHR61" s="201"/>
      <c r="VHS61" s="201"/>
      <c r="VHT61" s="201"/>
      <c r="VHU61" s="201"/>
      <c r="VHV61" s="201"/>
      <c r="VHW61" s="201"/>
      <c r="VHX61" s="201"/>
      <c r="VHY61" s="201"/>
      <c r="VHZ61" s="201"/>
      <c r="VIA61" s="201"/>
      <c r="VIB61" s="201"/>
      <c r="VIC61" s="201"/>
      <c r="VID61" s="201"/>
      <c r="VIE61" s="201"/>
      <c r="VIF61" s="201"/>
      <c r="VIG61" s="201"/>
      <c r="VIH61" s="201"/>
      <c r="VII61" s="201"/>
      <c r="VIJ61" s="201"/>
      <c r="VIK61" s="201"/>
      <c r="VIL61" s="201"/>
      <c r="VIM61" s="201"/>
      <c r="VIN61" s="201"/>
      <c r="VIO61" s="201"/>
      <c r="VIP61" s="201"/>
      <c r="VIQ61" s="201"/>
      <c r="VIR61" s="201"/>
      <c r="VIS61" s="201"/>
      <c r="VIT61" s="201"/>
      <c r="VIU61" s="201"/>
      <c r="VIV61" s="201"/>
      <c r="VIW61" s="201"/>
      <c r="VIX61" s="201"/>
      <c r="VIY61" s="201"/>
      <c r="VIZ61" s="201"/>
      <c r="VJA61" s="201"/>
      <c r="VJB61" s="201"/>
      <c r="VJC61" s="201"/>
      <c r="VJD61" s="201"/>
      <c r="VJE61" s="201"/>
      <c r="VJF61" s="201"/>
      <c r="VJG61" s="201"/>
      <c r="VJH61" s="201"/>
      <c r="VJI61" s="201"/>
      <c r="VJJ61" s="201"/>
      <c r="VJK61" s="201"/>
      <c r="VJL61" s="201"/>
      <c r="VJM61" s="201"/>
      <c r="VJN61" s="201"/>
      <c r="VJO61" s="201"/>
      <c r="VJP61" s="201"/>
      <c r="VJQ61" s="201"/>
      <c r="VJR61" s="201"/>
      <c r="VJS61" s="201"/>
      <c r="VJT61" s="201"/>
      <c r="VJU61" s="201"/>
      <c r="VJV61" s="201"/>
      <c r="VJW61" s="201"/>
      <c r="VJX61" s="201"/>
      <c r="VJY61" s="201"/>
      <c r="VJZ61" s="201"/>
      <c r="VKA61" s="201"/>
      <c r="VKB61" s="201"/>
      <c r="VKC61" s="201"/>
      <c r="VKD61" s="201"/>
      <c r="VKE61" s="201"/>
      <c r="VKF61" s="201"/>
      <c r="VKG61" s="201"/>
      <c r="VKH61" s="201"/>
      <c r="VKI61" s="201"/>
      <c r="VKJ61" s="201"/>
      <c r="VKK61" s="201"/>
      <c r="VKL61" s="201"/>
      <c r="VKM61" s="201"/>
      <c r="VKN61" s="201"/>
      <c r="VKO61" s="201"/>
      <c r="VKP61" s="201"/>
      <c r="VKQ61" s="201"/>
      <c r="VKR61" s="201"/>
      <c r="VKS61" s="201"/>
      <c r="VKT61" s="201"/>
      <c r="VKU61" s="201"/>
      <c r="VKV61" s="201"/>
      <c r="VKW61" s="201"/>
      <c r="VKX61" s="201"/>
      <c r="VKY61" s="201"/>
      <c r="VKZ61" s="201"/>
      <c r="VLA61" s="201"/>
      <c r="VLB61" s="201"/>
      <c r="VLC61" s="201"/>
      <c r="VLD61" s="201"/>
      <c r="VLE61" s="201"/>
      <c r="VLF61" s="201"/>
      <c r="VLG61" s="201"/>
      <c r="VLH61" s="201"/>
      <c r="VLI61" s="201"/>
      <c r="VLJ61" s="201"/>
      <c r="VLK61" s="201"/>
      <c r="VLL61" s="201"/>
      <c r="VLM61" s="201"/>
      <c r="VLN61" s="201"/>
      <c r="VLO61" s="201"/>
      <c r="VLP61" s="201"/>
      <c r="VLQ61" s="201"/>
      <c r="VLR61" s="201"/>
      <c r="VLS61" s="201"/>
      <c r="VLT61" s="201"/>
      <c r="VLU61" s="201"/>
      <c r="VLV61" s="201"/>
      <c r="VLW61" s="201"/>
      <c r="VLX61" s="201"/>
      <c r="VLY61" s="201"/>
      <c r="VLZ61" s="201"/>
      <c r="VMA61" s="201"/>
      <c r="VMB61" s="201"/>
      <c r="VMC61" s="201"/>
      <c r="VMD61" s="201"/>
      <c r="VME61" s="201"/>
      <c r="VMF61" s="201"/>
      <c r="VMG61" s="201"/>
      <c r="VMH61" s="201"/>
      <c r="VMI61" s="201"/>
      <c r="VMJ61" s="201"/>
      <c r="VMK61" s="201"/>
      <c r="VML61" s="201"/>
      <c r="VMM61" s="201"/>
      <c r="VMN61" s="201"/>
      <c r="VMO61" s="201"/>
      <c r="VMP61" s="201"/>
      <c r="VMQ61" s="201"/>
      <c r="VMR61" s="201"/>
      <c r="VMS61" s="201"/>
      <c r="VMT61" s="201"/>
      <c r="VMU61" s="201"/>
      <c r="VMV61" s="201"/>
      <c r="VMW61" s="201"/>
      <c r="VMX61" s="201"/>
      <c r="VMY61" s="201"/>
      <c r="VMZ61" s="201"/>
      <c r="VNA61" s="201"/>
      <c r="VNB61" s="201"/>
      <c r="VNC61" s="201"/>
      <c r="VND61" s="201"/>
      <c r="VNE61" s="201"/>
      <c r="VNF61" s="201"/>
      <c r="VNG61" s="201"/>
      <c r="VNH61" s="201"/>
      <c r="VNI61" s="201"/>
      <c r="VNJ61" s="201"/>
      <c r="VNK61" s="201"/>
      <c r="VNL61" s="201"/>
      <c r="VNM61" s="201"/>
      <c r="VNN61" s="201"/>
      <c r="VNO61" s="201"/>
      <c r="VNP61" s="201"/>
      <c r="VNQ61" s="201"/>
      <c r="VNR61" s="201"/>
      <c r="VNS61" s="201"/>
      <c r="VNT61" s="201"/>
      <c r="VNU61" s="201"/>
      <c r="VNV61" s="201"/>
      <c r="VNW61" s="201"/>
      <c r="VNX61" s="201"/>
      <c r="VNY61" s="201"/>
      <c r="VNZ61" s="201"/>
      <c r="VOA61" s="201"/>
      <c r="VOB61" s="201"/>
      <c r="VOC61" s="201"/>
      <c r="VOD61" s="201"/>
      <c r="VOE61" s="201"/>
      <c r="VOF61" s="201"/>
      <c r="VOG61" s="201"/>
      <c r="VOH61" s="201"/>
      <c r="VOI61" s="201"/>
      <c r="VOJ61" s="201"/>
      <c r="VOK61" s="201"/>
      <c r="VOL61" s="201"/>
      <c r="VOM61" s="201"/>
      <c r="VON61" s="201"/>
      <c r="VOO61" s="201"/>
      <c r="VOP61" s="201"/>
      <c r="VOQ61" s="201"/>
      <c r="VOR61" s="201"/>
      <c r="VOS61" s="201"/>
      <c r="VOT61" s="201"/>
      <c r="VOU61" s="201"/>
      <c r="VOV61" s="201"/>
      <c r="VOW61" s="201"/>
      <c r="VOX61" s="201"/>
      <c r="VOY61" s="201"/>
      <c r="VOZ61" s="201"/>
      <c r="VPA61" s="201"/>
      <c r="VPB61" s="201"/>
      <c r="VPC61" s="201"/>
      <c r="VPD61" s="201"/>
      <c r="VPE61" s="201"/>
      <c r="VPF61" s="201"/>
      <c r="VPG61" s="201"/>
      <c r="VPH61" s="201"/>
      <c r="VPI61" s="201"/>
      <c r="VPJ61" s="201"/>
      <c r="VPK61" s="201"/>
      <c r="VPL61" s="201"/>
      <c r="VPM61" s="201"/>
      <c r="VPN61" s="201"/>
      <c r="VPO61" s="201"/>
      <c r="VPP61" s="201"/>
      <c r="VPQ61" s="201"/>
      <c r="VPR61" s="201"/>
      <c r="VPS61" s="201"/>
      <c r="VPT61" s="201"/>
      <c r="VPU61" s="201"/>
      <c r="VPV61" s="201"/>
      <c r="VPW61" s="201"/>
      <c r="VPX61" s="201"/>
      <c r="VPY61" s="201"/>
      <c r="VPZ61" s="201"/>
      <c r="VQA61" s="201"/>
      <c r="VQB61" s="201"/>
      <c r="VQC61" s="201"/>
      <c r="VQD61" s="201"/>
      <c r="VQE61" s="201"/>
      <c r="VQF61" s="201"/>
      <c r="VQG61" s="201"/>
      <c r="VQH61" s="201"/>
      <c r="VQI61" s="201"/>
      <c r="VQJ61" s="201"/>
      <c r="VQK61" s="201"/>
      <c r="VQL61" s="201"/>
      <c r="VQM61" s="201"/>
      <c r="VQN61" s="201"/>
      <c r="VQO61" s="201"/>
      <c r="VQP61" s="201"/>
      <c r="VQQ61" s="201"/>
      <c r="VQR61" s="201"/>
      <c r="VQS61" s="201"/>
      <c r="VQT61" s="201"/>
      <c r="VQU61" s="201"/>
      <c r="VQV61" s="201"/>
      <c r="VQW61" s="201"/>
      <c r="VQX61" s="201"/>
      <c r="VQY61" s="201"/>
      <c r="VQZ61" s="201"/>
      <c r="VRA61" s="201"/>
      <c r="VRB61" s="201"/>
      <c r="VRC61" s="201"/>
      <c r="VRD61" s="201"/>
      <c r="VRE61" s="201"/>
      <c r="VRF61" s="201"/>
      <c r="VRG61" s="201"/>
      <c r="VRH61" s="201"/>
      <c r="VRI61" s="201"/>
      <c r="VRJ61" s="201"/>
      <c r="VRK61" s="201"/>
      <c r="VRL61" s="201"/>
      <c r="VRM61" s="201"/>
      <c r="VRN61" s="201"/>
      <c r="VRO61" s="201"/>
      <c r="VRP61" s="201"/>
      <c r="VRQ61" s="201"/>
      <c r="VRR61" s="201"/>
      <c r="VRS61" s="201"/>
      <c r="VRT61" s="201"/>
      <c r="VRU61" s="201"/>
      <c r="VRV61" s="201"/>
      <c r="VRW61" s="201"/>
      <c r="VRX61" s="201"/>
      <c r="VRY61" s="201"/>
      <c r="VRZ61" s="201"/>
      <c r="VSA61" s="201"/>
      <c r="VSB61" s="201"/>
      <c r="VSC61" s="201"/>
      <c r="VSD61" s="201"/>
      <c r="VSE61" s="201"/>
      <c r="VSF61" s="201"/>
      <c r="VSG61" s="201"/>
      <c r="VSH61" s="201"/>
      <c r="VSI61" s="201"/>
      <c r="VSJ61" s="201"/>
      <c r="VSK61" s="201"/>
      <c r="VSL61" s="201"/>
      <c r="VSM61" s="201"/>
      <c r="VSN61" s="201"/>
      <c r="VSO61" s="201"/>
      <c r="VSP61" s="201"/>
      <c r="VSQ61" s="201"/>
      <c r="VSR61" s="201"/>
      <c r="VSS61" s="201"/>
      <c r="VST61" s="201"/>
      <c r="VSU61" s="201"/>
      <c r="VSV61" s="201"/>
      <c r="VSW61" s="201"/>
      <c r="VSX61" s="201"/>
      <c r="VSY61" s="201"/>
      <c r="VSZ61" s="201"/>
      <c r="VTA61" s="201"/>
      <c r="VTB61" s="201"/>
      <c r="VTC61" s="201"/>
      <c r="VTD61" s="201"/>
      <c r="VTE61" s="201"/>
      <c r="VTF61" s="201"/>
      <c r="VTG61" s="201"/>
      <c r="VTH61" s="201"/>
      <c r="VTI61" s="201"/>
      <c r="VTJ61" s="201"/>
      <c r="VTK61" s="201"/>
      <c r="VTL61" s="201"/>
      <c r="VTM61" s="201"/>
      <c r="VTN61" s="201"/>
      <c r="VTO61" s="201"/>
      <c r="VTP61" s="201"/>
      <c r="VTQ61" s="201"/>
      <c r="VTR61" s="201"/>
      <c r="VTS61" s="201"/>
      <c r="VTT61" s="201"/>
      <c r="VTU61" s="201"/>
      <c r="VTV61" s="201"/>
      <c r="VTW61" s="201"/>
      <c r="VTX61" s="201"/>
      <c r="VTY61" s="201"/>
      <c r="VTZ61" s="201"/>
      <c r="VUA61" s="201"/>
      <c r="VUB61" s="201"/>
      <c r="VUC61" s="201"/>
      <c r="VUD61" s="201"/>
      <c r="VUE61" s="201"/>
      <c r="VUF61" s="201"/>
      <c r="VUG61" s="201"/>
      <c r="VUH61" s="201"/>
      <c r="VUI61" s="201"/>
      <c r="VUJ61" s="201"/>
      <c r="VUK61" s="201"/>
      <c r="VUL61" s="201"/>
      <c r="VUM61" s="201"/>
      <c r="VUN61" s="201"/>
      <c r="VUO61" s="201"/>
      <c r="VUP61" s="201"/>
      <c r="VUQ61" s="201"/>
      <c r="VUR61" s="201"/>
      <c r="VUS61" s="201"/>
      <c r="VUT61" s="201"/>
      <c r="VUU61" s="201"/>
      <c r="VUV61" s="201"/>
      <c r="VUW61" s="201"/>
      <c r="VUX61" s="201"/>
      <c r="VUY61" s="201"/>
      <c r="VUZ61" s="201"/>
      <c r="VVA61" s="201"/>
      <c r="VVB61" s="201"/>
      <c r="VVC61" s="201"/>
      <c r="VVD61" s="201"/>
      <c r="VVE61" s="201"/>
      <c r="VVF61" s="201"/>
      <c r="VVG61" s="201"/>
      <c r="VVH61" s="201"/>
      <c r="VVI61" s="201"/>
      <c r="VVJ61" s="201"/>
      <c r="VVK61" s="201"/>
      <c r="VVL61" s="201"/>
      <c r="VVM61" s="201"/>
      <c r="VVN61" s="201"/>
      <c r="VVO61" s="201"/>
      <c r="VVP61" s="201"/>
      <c r="VVQ61" s="201"/>
      <c r="VVR61" s="201"/>
      <c r="VVS61" s="201"/>
      <c r="VVT61" s="201"/>
      <c r="VVU61" s="201"/>
      <c r="VVV61" s="201"/>
      <c r="VVW61" s="201"/>
      <c r="VVX61" s="201"/>
      <c r="VVY61" s="201"/>
      <c r="VVZ61" s="201"/>
      <c r="VWA61" s="201"/>
      <c r="VWB61" s="201"/>
      <c r="VWC61" s="201"/>
      <c r="VWD61" s="201"/>
      <c r="VWE61" s="201"/>
      <c r="VWF61" s="201"/>
      <c r="VWG61" s="201"/>
      <c r="VWH61" s="201"/>
      <c r="VWI61" s="201"/>
      <c r="VWJ61" s="201"/>
      <c r="VWK61" s="201"/>
      <c r="VWL61" s="201"/>
      <c r="VWM61" s="201"/>
      <c r="VWN61" s="201"/>
      <c r="VWO61" s="201"/>
      <c r="VWP61" s="201"/>
      <c r="VWQ61" s="201"/>
      <c r="VWR61" s="201"/>
      <c r="VWS61" s="201"/>
      <c r="VWT61" s="201"/>
      <c r="VWU61" s="201"/>
      <c r="VWV61" s="201"/>
      <c r="VWW61" s="201"/>
      <c r="VWX61" s="201"/>
      <c r="VWY61" s="201"/>
      <c r="VWZ61" s="201"/>
      <c r="VXA61" s="201"/>
      <c r="VXB61" s="201"/>
      <c r="VXC61" s="201"/>
      <c r="VXD61" s="201"/>
      <c r="VXE61" s="201"/>
      <c r="VXF61" s="201"/>
      <c r="VXG61" s="201"/>
      <c r="VXH61" s="201"/>
      <c r="VXI61" s="201"/>
      <c r="VXJ61" s="201"/>
      <c r="VXK61" s="201"/>
      <c r="VXL61" s="201"/>
      <c r="VXM61" s="201"/>
      <c r="VXN61" s="201"/>
      <c r="VXO61" s="201"/>
      <c r="VXP61" s="201"/>
      <c r="VXQ61" s="201"/>
      <c r="VXR61" s="201"/>
      <c r="VXS61" s="201"/>
      <c r="VXT61" s="201"/>
      <c r="VXU61" s="201"/>
      <c r="VXV61" s="201"/>
      <c r="VXW61" s="201"/>
      <c r="VXX61" s="201"/>
      <c r="VXY61" s="201"/>
      <c r="VXZ61" s="201"/>
      <c r="VYA61" s="201"/>
      <c r="VYB61" s="201"/>
      <c r="VYC61" s="201"/>
      <c r="VYD61" s="201"/>
      <c r="VYE61" s="201"/>
      <c r="VYF61" s="201"/>
      <c r="VYG61" s="201"/>
      <c r="VYH61" s="201"/>
      <c r="VYI61" s="201"/>
      <c r="VYJ61" s="201"/>
      <c r="VYK61" s="201"/>
      <c r="VYL61" s="201"/>
      <c r="VYM61" s="201"/>
      <c r="VYN61" s="201"/>
      <c r="VYO61" s="201"/>
      <c r="VYP61" s="201"/>
      <c r="VYQ61" s="201"/>
      <c r="VYR61" s="201"/>
      <c r="VYS61" s="201"/>
      <c r="VYT61" s="201"/>
      <c r="VYU61" s="201"/>
      <c r="VYV61" s="201"/>
      <c r="VYW61" s="201"/>
      <c r="VYX61" s="201"/>
      <c r="VYY61" s="201"/>
      <c r="VYZ61" s="201"/>
      <c r="VZA61" s="201"/>
      <c r="VZB61" s="201"/>
      <c r="VZC61" s="201"/>
      <c r="VZD61" s="201"/>
      <c r="VZE61" s="201"/>
      <c r="VZF61" s="201"/>
      <c r="VZG61" s="201"/>
      <c r="VZH61" s="201"/>
      <c r="VZI61" s="201"/>
      <c r="VZJ61" s="201"/>
      <c r="VZK61" s="201"/>
      <c r="VZL61" s="201"/>
      <c r="VZM61" s="201"/>
      <c r="VZN61" s="201"/>
      <c r="VZO61" s="201"/>
      <c r="VZP61" s="201"/>
      <c r="VZQ61" s="201"/>
      <c r="VZR61" s="201"/>
      <c r="VZS61" s="201"/>
      <c r="VZT61" s="201"/>
      <c r="VZU61" s="201"/>
      <c r="VZV61" s="201"/>
      <c r="VZW61" s="201"/>
      <c r="VZX61" s="201"/>
      <c r="VZY61" s="201"/>
      <c r="VZZ61" s="201"/>
      <c r="WAA61" s="201"/>
      <c r="WAB61" s="201"/>
      <c r="WAC61" s="201"/>
      <c r="WAD61" s="201"/>
      <c r="WAE61" s="201"/>
      <c r="WAF61" s="201"/>
      <c r="WAG61" s="201"/>
      <c r="WAH61" s="201"/>
      <c r="WAI61" s="201"/>
      <c r="WAJ61" s="201"/>
      <c r="WAK61" s="201"/>
      <c r="WAL61" s="201"/>
      <c r="WAM61" s="201"/>
      <c r="WAN61" s="201"/>
      <c r="WAO61" s="201"/>
      <c r="WAP61" s="201"/>
      <c r="WAQ61" s="201"/>
      <c r="WAR61" s="201"/>
      <c r="WAS61" s="201"/>
      <c r="WAT61" s="201"/>
      <c r="WAU61" s="201"/>
      <c r="WAV61" s="201"/>
      <c r="WAW61" s="201"/>
      <c r="WAX61" s="201"/>
      <c r="WAY61" s="201"/>
      <c r="WAZ61" s="201"/>
      <c r="WBA61" s="201"/>
      <c r="WBB61" s="201"/>
      <c r="WBC61" s="201"/>
      <c r="WBD61" s="201"/>
      <c r="WBE61" s="201"/>
      <c r="WBF61" s="201"/>
      <c r="WBG61" s="201"/>
      <c r="WBH61" s="201"/>
      <c r="WBI61" s="201"/>
      <c r="WBJ61" s="201"/>
      <c r="WBK61" s="201"/>
      <c r="WBL61" s="201"/>
      <c r="WBM61" s="201"/>
      <c r="WBN61" s="201"/>
      <c r="WBO61" s="201"/>
      <c r="WBP61" s="201"/>
      <c r="WBQ61" s="201"/>
      <c r="WBR61" s="201"/>
      <c r="WBS61" s="201"/>
      <c r="WBT61" s="201"/>
      <c r="WBU61" s="201"/>
      <c r="WBV61" s="201"/>
      <c r="WBW61" s="201"/>
      <c r="WBX61" s="201"/>
      <c r="WBY61" s="201"/>
      <c r="WBZ61" s="201"/>
      <c r="WCA61" s="201"/>
      <c r="WCB61" s="201"/>
      <c r="WCC61" s="201"/>
      <c r="WCD61" s="201"/>
      <c r="WCE61" s="201"/>
      <c r="WCF61" s="201"/>
      <c r="WCG61" s="201"/>
      <c r="WCH61" s="201"/>
      <c r="WCI61" s="201"/>
      <c r="WCJ61" s="201"/>
      <c r="WCK61" s="201"/>
      <c r="WCL61" s="201"/>
      <c r="WCM61" s="201"/>
      <c r="WCN61" s="201"/>
      <c r="WCO61" s="201"/>
      <c r="WCP61" s="201"/>
      <c r="WCQ61" s="201"/>
      <c r="WCR61" s="201"/>
      <c r="WCS61" s="201"/>
      <c r="WCT61" s="201"/>
      <c r="WCU61" s="201"/>
      <c r="WCV61" s="201"/>
      <c r="WCW61" s="201"/>
      <c r="WCX61" s="201"/>
      <c r="WCY61" s="201"/>
      <c r="WCZ61" s="201"/>
      <c r="WDA61" s="201"/>
      <c r="WDB61" s="201"/>
      <c r="WDC61" s="201"/>
      <c r="WDD61" s="201"/>
      <c r="WDE61" s="201"/>
      <c r="WDF61" s="201"/>
      <c r="WDG61" s="201"/>
      <c r="WDH61" s="201"/>
      <c r="WDI61" s="201"/>
      <c r="WDJ61" s="201"/>
      <c r="WDK61" s="201"/>
      <c r="WDL61" s="201"/>
      <c r="WDM61" s="201"/>
      <c r="WDN61" s="201"/>
      <c r="WDO61" s="201"/>
      <c r="WDP61" s="201"/>
      <c r="WDQ61" s="201"/>
      <c r="WDR61" s="201"/>
      <c r="WDS61" s="201"/>
      <c r="WDT61" s="201"/>
      <c r="WDU61" s="201"/>
      <c r="WDV61" s="201"/>
      <c r="WDW61" s="201"/>
      <c r="WDX61" s="201"/>
      <c r="WDY61" s="201"/>
      <c r="WDZ61" s="201"/>
      <c r="WEA61" s="201"/>
      <c r="WEB61" s="201"/>
      <c r="WEC61" s="201"/>
      <c r="WED61" s="201"/>
      <c r="WEE61" s="201"/>
      <c r="WEF61" s="201"/>
      <c r="WEG61" s="201"/>
      <c r="WEH61" s="201"/>
      <c r="WEI61" s="201"/>
      <c r="WEJ61" s="201"/>
      <c r="WEK61" s="201"/>
      <c r="WEL61" s="201"/>
      <c r="WEM61" s="201"/>
      <c r="WEN61" s="201"/>
      <c r="WEO61" s="201"/>
      <c r="WEP61" s="201"/>
      <c r="WEQ61" s="201"/>
      <c r="WER61" s="201"/>
      <c r="WES61" s="201"/>
      <c r="WET61" s="201"/>
      <c r="WEU61" s="201"/>
      <c r="WEV61" s="201"/>
      <c r="WEW61" s="201"/>
      <c r="WEX61" s="201"/>
      <c r="WEY61" s="201"/>
      <c r="WEZ61" s="201"/>
      <c r="WFA61" s="201"/>
      <c r="WFB61" s="201"/>
      <c r="WFC61" s="201"/>
      <c r="WFD61" s="201"/>
      <c r="WFE61" s="201"/>
      <c r="WFF61" s="201"/>
      <c r="WFG61" s="201"/>
      <c r="WFH61" s="201"/>
      <c r="WFI61" s="201"/>
      <c r="WFJ61" s="201"/>
      <c r="WFK61" s="201"/>
      <c r="WFL61" s="201"/>
      <c r="WFM61" s="201"/>
      <c r="WFN61" s="201"/>
      <c r="WFO61" s="201"/>
      <c r="WFP61" s="201"/>
      <c r="WFQ61" s="201"/>
      <c r="WFR61" s="201"/>
      <c r="WFS61" s="201"/>
      <c r="WFT61" s="201"/>
      <c r="WFU61" s="201"/>
      <c r="WFV61" s="201"/>
      <c r="WFW61" s="201"/>
      <c r="WFX61" s="201"/>
      <c r="WFY61" s="201"/>
      <c r="WFZ61" s="201"/>
      <c r="WGA61" s="201"/>
      <c r="WGB61" s="201"/>
      <c r="WGC61" s="201"/>
      <c r="WGD61" s="201"/>
      <c r="WGE61" s="201"/>
      <c r="WGF61" s="201"/>
      <c r="WGG61" s="201"/>
      <c r="WGH61" s="201"/>
      <c r="WGI61" s="201"/>
      <c r="WGJ61" s="201"/>
      <c r="WGK61" s="201"/>
      <c r="WGL61" s="201"/>
      <c r="WGM61" s="201"/>
      <c r="WGN61" s="201"/>
      <c r="WGO61" s="201"/>
      <c r="WGP61" s="201"/>
      <c r="WGQ61" s="201"/>
      <c r="WGR61" s="201"/>
      <c r="WGS61" s="201"/>
      <c r="WGT61" s="201"/>
      <c r="WGU61" s="201"/>
      <c r="WGV61" s="201"/>
      <c r="WGW61" s="201"/>
      <c r="WGX61" s="201"/>
      <c r="WGY61" s="201"/>
      <c r="WGZ61" s="201"/>
      <c r="WHA61" s="201"/>
      <c r="WHB61" s="201"/>
      <c r="WHC61" s="201"/>
      <c r="WHD61" s="201"/>
      <c r="WHE61" s="201"/>
      <c r="WHF61" s="201"/>
      <c r="WHG61" s="201"/>
      <c r="WHH61" s="201"/>
      <c r="WHI61" s="201"/>
      <c r="WHJ61" s="201"/>
      <c r="WHK61" s="201"/>
      <c r="WHL61" s="201"/>
      <c r="WHM61" s="201"/>
      <c r="WHN61" s="201"/>
      <c r="WHO61" s="201"/>
      <c r="WHP61" s="201"/>
      <c r="WHQ61" s="201"/>
      <c r="WHR61" s="201"/>
      <c r="WHS61" s="201"/>
      <c r="WHT61" s="201"/>
      <c r="WHU61" s="201"/>
      <c r="WHV61" s="201"/>
      <c r="WHW61" s="201"/>
      <c r="WHX61" s="201"/>
      <c r="WHY61" s="201"/>
      <c r="WHZ61" s="201"/>
      <c r="WIA61" s="201"/>
      <c r="WIB61" s="201"/>
      <c r="WIC61" s="201"/>
      <c r="WID61" s="201"/>
      <c r="WIE61" s="201"/>
      <c r="WIF61" s="201"/>
      <c r="WIG61" s="201"/>
      <c r="WIH61" s="201"/>
      <c r="WII61" s="201"/>
      <c r="WIJ61" s="201"/>
      <c r="WIK61" s="201"/>
      <c r="WIL61" s="201"/>
      <c r="WIM61" s="201"/>
      <c r="WIN61" s="201"/>
      <c r="WIO61" s="201"/>
      <c r="WIP61" s="201"/>
      <c r="WIQ61" s="201"/>
      <c r="WIR61" s="201"/>
      <c r="WIS61" s="201"/>
      <c r="WIT61" s="201"/>
      <c r="WIU61" s="201"/>
      <c r="WIV61" s="201"/>
      <c r="WIW61" s="201"/>
      <c r="WIX61" s="201"/>
      <c r="WIY61" s="201"/>
      <c r="WIZ61" s="201"/>
      <c r="WJA61" s="201"/>
      <c r="WJB61" s="201"/>
      <c r="WJC61" s="201"/>
      <c r="WJD61" s="201"/>
      <c r="WJE61" s="201"/>
      <c r="WJF61" s="201"/>
      <c r="WJG61" s="201"/>
      <c r="WJH61" s="201"/>
      <c r="WJI61" s="201"/>
      <c r="WJJ61" s="201"/>
      <c r="WJK61" s="201"/>
      <c r="WJL61" s="201"/>
      <c r="WJM61" s="201"/>
      <c r="WJN61" s="201"/>
      <c r="WJO61" s="201"/>
      <c r="WJP61" s="201"/>
      <c r="WJQ61" s="201"/>
      <c r="WJR61" s="201"/>
      <c r="WJS61" s="201"/>
      <c r="WJT61" s="201"/>
      <c r="WJU61" s="201"/>
      <c r="WJV61" s="201"/>
      <c r="WJW61" s="201"/>
      <c r="WJX61" s="201"/>
      <c r="WJY61" s="201"/>
      <c r="WJZ61" s="201"/>
      <c r="WKA61" s="201"/>
      <c r="WKB61" s="201"/>
      <c r="WKC61" s="201"/>
      <c r="WKD61" s="201"/>
      <c r="WKE61" s="201"/>
      <c r="WKF61" s="201"/>
      <c r="WKG61" s="201"/>
      <c r="WKH61" s="201"/>
      <c r="WKI61" s="201"/>
      <c r="WKJ61" s="201"/>
      <c r="WKK61" s="201"/>
      <c r="WKL61" s="201"/>
      <c r="WKM61" s="201"/>
      <c r="WKN61" s="201"/>
      <c r="WKO61" s="201"/>
      <c r="WKP61" s="201"/>
      <c r="WKQ61" s="201"/>
      <c r="WKR61" s="201"/>
      <c r="WKS61" s="201"/>
      <c r="WKT61" s="201"/>
      <c r="WKU61" s="201"/>
      <c r="WKV61" s="201"/>
      <c r="WKW61" s="201"/>
      <c r="WKX61" s="201"/>
      <c r="WKY61" s="201"/>
      <c r="WKZ61" s="201"/>
      <c r="WLA61" s="201"/>
      <c r="WLB61" s="201"/>
      <c r="WLC61" s="201"/>
      <c r="WLD61" s="201"/>
      <c r="WLE61" s="201"/>
      <c r="WLF61" s="201"/>
      <c r="WLG61" s="201"/>
      <c r="WLH61" s="201"/>
      <c r="WLI61" s="201"/>
      <c r="WLJ61" s="201"/>
      <c r="WLK61" s="201"/>
      <c r="WLL61" s="201"/>
      <c r="WLM61" s="201"/>
      <c r="WLN61" s="201"/>
      <c r="WLO61" s="201"/>
      <c r="WLP61" s="201"/>
      <c r="WLQ61" s="201"/>
      <c r="WLR61" s="201"/>
      <c r="WLS61" s="201"/>
      <c r="WLT61" s="201"/>
      <c r="WLU61" s="201"/>
      <c r="WLV61" s="201"/>
      <c r="WLW61" s="201"/>
      <c r="WLX61" s="201"/>
      <c r="WLY61" s="201"/>
      <c r="WLZ61" s="201"/>
      <c r="WMA61" s="201"/>
      <c r="WMB61" s="201"/>
      <c r="WMC61" s="201"/>
      <c r="WMD61" s="201"/>
      <c r="WME61" s="201"/>
      <c r="WMF61" s="201"/>
      <c r="WMG61" s="201"/>
      <c r="WMH61" s="201"/>
      <c r="WMI61" s="201"/>
      <c r="WMJ61" s="201"/>
      <c r="WMK61" s="201"/>
      <c r="WML61" s="201"/>
      <c r="WMM61" s="201"/>
      <c r="WMN61" s="201"/>
      <c r="WMO61" s="201"/>
      <c r="WMP61" s="201"/>
      <c r="WMQ61" s="201"/>
      <c r="WMR61" s="201"/>
      <c r="WMS61" s="201"/>
      <c r="WMT61" s="201"/>
      <c r="WMU61" s="201"/>
      <c r="WMV61" s="201"/>
      <c r="WMW61" s="201"/>
      <c r="WMX61" s="201"/>
      <c r="WMY61" s="201"/>
      <c r="WMZ61" s="201"/>
      <c r="WNA61" s="201"/>
      <c r="WNB61" s="201"/>
      <c r="WNC61" s="201"/>
      <c r="WND61" s="201"/>
      <c r="WNE61" s="201"/>
      <c r="WNF61" s="201"/>
      <c r="WNG61" s="201"/>
      <c r="WNH61" s="201"/>
      <c r="WNI61" s="201"/>
      <c r="WNJ61" s="201"/>
      <c r="WNK61" s="201"/>
      <c r="WNL61" s="201"/>
      <c r="WNM61" s="201"/>
      <c r="WNN61" s="201"/>
      <c r="WNO61" s="201"/>
      <c r="WNP61" s="201"/>
      <c r="WNQ61" s="201"/>
      <c r="WNR61" s="201"/>
      <c r="WNS61" s="201"/>
      <c r="WNT61" s="201"/>
      <c r="WNU61" s="201"/>
      <c r="WNV61" s="201"/>
      <c r="WNW61" s="201"/>
      <c r="WNX61" s="201"/>
      <c r="WNY61" s="201"/>
      <c r="WNZ61" s="201"/>
      <c r="WOA61" s="201"/>
      <c r="WOB61" s="201"/>
      <c r="WOC61" s="201"/>
      <c r="WOD61" s="201"/>
      <c r="WOE61" s="201"/>
      <c r="WOF61" s="201"/>
      <c r="WOG61" s="201"/>
      <c r="WOH61" s="201"/>
      <c r="WOI61" s="201"/>
      <c r="WOJ61" s="201"/>
      <c r="WOK61" s="201"/>
      <c r="WOL61" s="201"/>
      <c r="WOM61" s="201"/>
      <c r="WON61" s="201"/>
      <c r="WOO61" s="201"/>
      <c r="WOP61" s="201"/>
      <c r="WOQ61" s="201"/>
      <c r="WOR61" s="201"/>
      <c r="WOS61" s="201"/>
      <c r="WOT61" s="201"/>
      <c r="WOU61" s="201"/>
      <c r="WOV61" s="201"/>
      <c r="WOW61" s="201"/>
      <c r="WOX61" s="201"/>
      <c r="WOY61" s="201"/>
      <c r="WOZ61" s="201"/>
      <c r="WPA61" s="201"/>
      <c r="WPB61" s="201"/>
      <c r="WPC61" s="201"/>
      <c r="WPD61" s="201"/>
      <c r="WPE61" s="201"/>
      <c r="WPF61" s="201"/>
      <c r="WPG61" s="201"/>
      <c r="WPH61" s="201"/>
      <c r="WPI61" s="201"/>
      <c r="WPJ61" s="201"/>
      <c r="WPK61" s="201"/>
      <c r="WPL61" s="201"/>
      <c r="WPM61" s="201"/>
      <c r="WPN61" s="201"/>
      <c r="WPO61" s="201"/>
      <c r="WPP61" s="201"/>
      <c r="WPQ61" s="201"/>
      <c r="WPR61" s="201"/>
      <c r="WPS61" s="201"/>
      <c r="WPT61" s="201"/>
      <c r="WPU61" s="201"/>
      <c r="WPV61" s="201"/>
      <c r="WPW61" s="201"/>
      <c r="WPX61" s="201"/>
      <c r="WPY61" s="201"/>
      <c r="WPZ61" s="201"/>
      <c r="WQA61" s="201"/>
      <c r="WQB61" s="201"/>
      <c r="WQC61" s="201"/>
      <c r="WQD61" s="201"/>
      <c r="WQE61" s="201"/>
      <c r="WQF61" s="201"/>
      <c r="WQG61" s="201"/>
      <c r="WQH61" s="201"/>
      <c r="WQI61" s="201"/>
      <c r="WQJ61" s="201"/>
      <c r="WQK61" s="201"/>
      <c r="WQL61" s="201"/>
      <c r="WQM61" s="201"/>
      <c r="WQN61" s="201"/>
      <c r="WQO61" s="201"/>
      <c r="WQP61" s="201"/>
      <c r="WQQ61" s="201"/>
      <c r="WQR61" s="201"/>
      <c r="WQS61" s="201"/>
      <c r="WQT61" s="201"/>
      <c r="WQU61" s="201"/>
      <c r="WQV61" s="201"/>
      <c r="WQW61" s="201"/>
      <c r="WQX61" s="201"/>
      <c r="WQY61" s="201"/>
      <c r="WQZ61" s="201"/>
      <c r="WRA61" s="201"/>
      <c r="WRB61" s="201"/>
      <c r="WRC61" s="201"/>
      <c r="WRD61" s="201"/>
      <c r="WRE61" s="201"/>
      <c r="WRF61" s="201"/>
      <c r="WRG61" s="201"/>
      <c r="WRH61" s="201"/>
      <c r="WRI61" s="201"/>
      <c r="WRJ61" s="201"/>
      <c r="WRK61" s="201"/>
      <c r="WRL61" s="201"/>
      <c r="WRM61" s="201"/>
      <c r="WRN61" s="201"/>
      <c r="WRO61" s="201"/>
      <c r="WRP61" s="201"/>
      <c r="WRQ61" s="201"/>
      <c r="WRR61" s="201"/>
      <c r="WRS61" s="201"/>
      <c r="WRT61" s="201"/>
      <c r="WRU61" s="201"/>
      <c r="WRV61" s="201"/>
      <c r="WRW61" s="201"/>
      <c r="WRX61" s="201"/>
      <c r="WRY61" s="201"/>
      <c r="WRZ61" s="201"/>
      <c r="WSA61" s="201"/>
      <c r="WSB61" s="201"/>
      <c r="WSC61" s="201"/>
      <c r="WSD61" s="201"/>
      <c r="WSE61" s="201"/>
      <c r="WSF61" s="201"/>
      <c r="WSG61" s="201"/>
      <c r="WSH61" s="201"/>
      <c r="WSI61" s="201"/>
      <c r="WSJ61" s="201"/>
      <c r="WSK61" s="201"/>
      <c r="WSL61" s="201"/>
      <c r="WSM61" s="201"/>
      <c r="WSN61" s="201"/>
      <c r="WSO61" s="201"/>
      <c r="WSP61" s="201"/>
      <c r="WSQ61" s="201"/>
      <c r="WSR61" s="201"/>
      <c r="WSS61" s="201"/>
      <c r="WST61" s="201"/>
      <c r="WSU61" s="201"/>
      <c r="WSV61" s="201"/>
      <c r="WSW61" s="201"/>
      <c r="WSX61" s="201"/>
      <c r="WSY61" s="201"/>
      <c r="WSZ61" s="201"/>
      <c r="WTA61" s="201"/>
      <c r="WTB61" s="201"/>
      <c r="WTC61" s="201"/>
      <c r="WTD61" s="201"/>
      <c r="WTE61" s="201"/>
      <c r="WTF61" s="201"/>
      <c r="WTG61" s="201"/>
      <c r="WTH61" s="201"/>
      <c r="WTI61" s="201"/>
      <c r="WTJ61" s="201"/>
      <c r="WTK61" s="201"/>
      <c r="WTL61" s="201"/>
      <c r="WTM61" s="201"/>
      <c r="WTN61" s="201"/>
      <c r="WTO61" s="201"/>
      <c r="WTP61" s="201"/>
      <c r="WTQ61" s="201"/>
      <c r="WTR61" s="201"/>
      <c r="WTS61" s="201"/>
      <c r="WTT61" s="201"/>
      <c r="WTU61" s="201"/>
      <c r="WTV61" s="201"/>
      <c r="WTW61" s="201"/>
      <c r="WTX61" s="201"/>
      <c r="WTY61" s="201"/>
      <c r="WTZ61" s="201"/>
      <c r="WUA61" s="201"/>
      <c r="WUB61" s="201"/>
      <c r="WUC61" s="201"/>
      <c r="WUD61" s="201"/>
      <c r="WUE61" s="201"/>
      <c r="WUF61" s="201"/>
      <c r="WUG61" s="201"/>
      <c r="WUH61" s="201"/>
      <c r="WUI61" s="201"/>
      <c r="WUJ61" s="201"/>
      <c r="WUK61" s="201"/>
      <c r="WUL61" s="201"/>
      <c r="WUM61" s="201"/>
      <c r="WUN61" s="201"/>
      <c r="WUO61" s="201"/>
      <c r="WUP61" s="201"/>
      <c r="WUQ61" s="201"/>
      <c r="WUR61" s="201"/>
      <c r="WUS61" s="201"/>
      <c r="WUT61" s="201"/>
      <c r="WUU61" s="201"/>
      <c r="WUV61" s="201"/>
      <c r="WUW61" s="201"/>
      <c r="WUX61" s="201"/>
      <c r="WUY61" s="201"/>
      <c r="WUZ61" s="201"/>
      <c r="WVA61" s="201"/>
      <c r="WVB61" s="201"/>
      <c r="WVC61" s="201"/>
      <c r="WVD61" s="201"/>
      <c r="WVE61" s="201"/>
      <c r="WVF61" s="201"/>
      <c r="WVG61" s="201"/>
      <c r="WVH61" s="201"/>
      <c r="WVI61" s="201"/>
      <c r="WVJ61" s="201"/>
      <c r="WVK61" s="201"/>
      <c r="WVL61" s="201"/>
      <c r="WVM61" s="201"/>
      <c r="WVN61" s="201"/>
      <c r="WVO61" s="201"/>
      <c r="WVP61" s="201"/>
      <c r="WVQ61" s="201"/>
      <c r="WVR61" s="201"/>
      <c r="WVS61" s="201"/>
      <c r="WVT61" s="201"/>
      <c r="WVU61" s="201"/>
      <c r="WVV61" s="201"/>
      <c r="WVW61" s="201"/>
      <c r="WVX61" s="201"/>
      <c r="WVY61" s="201"/>
      <c r="WVZ61" s="201"/>
      <c r="WWA61" s="201"/>
      <c r="WWB61" s="201"/>
      <c r="WWC61" s="201"/>
      <c r="WWD61" s="201"/>
      <c r="WWE61" s="201"/>
      <c r="WWF61" s="201"/>
      <c r="WWG61" s="201"/>
      <c r="WWH61" s="201"/>
      <c r="WWI61" s="201"/>
      <c r="WWJ61" s="201"/>
      <c r="WWK61" s="201"/>
      <c r="WWL61" s="201"/>
      <c r="WWM61" s="201"/>
      <c r="WWN61" s="201"/>
      <c r="WWO61" s="201"/>
      <c r="WWP61" s="201"/>
      <c r="WWQ61" s="201"/>
      <c r="WWR61" s="201"/>
      <c r="WWS61" s="201"/>
      <c r="WWT61" s="201"/>
      <c r="WWU61" s="201"/>
      <c r="WWV61" s="201"/>
      <c r="WWW61" s="201"/>
      <c r="WWX61" s="201"/>
      <c r="WWY61" s="201"/>
      <c r="WWZ61" s="201"/>
      <c r="WXA61" s="201"/>
      <c r="WXB61" s="201"/>
      <c r="WXC61" s="201"/>
      <c r="WXD61" s="201"/>
      <c r="WXE61" s="201"/>
      <c r="WXF61" s="201"/>
      <c r="WXG61" s="201"/>
      <c r="WXH61" s="201"/>
      <c r="WXI61" s="201"/>
      <c r="WXJ61" s="201"/>
      <c r="WXK61" s="201"/>
      <c r="WXL61" s="201"/>
      <c r="WXM61" s="201"/>
      <c r="WXN61" s="201"/>
      <c r="WXO61" s="201"/>
      <c r="WXP61" s="201"/>
      <c r="WXQ61" s="201"/>
      <c r="WXR61" s="201"/>
      <c r="WXS61" s="201"/>
      <c r="WXT61" s="201"/>
      <c r="WXU61" s="201"/>
      <c r="WXV61" s="201"/>
      <c r="WXW61" s="201"/>
      <c r="WXX61" s="201"/>
      <c r="WXY61" s="201"/>
      <c r="WXZ61" s="201"/>
      <c r="WYA61" s="201"/>
      <c r="WYB61" s="201"/>
      <c r="WYC61" s="201"/>
      <c r="WYD61" s="201"/>
      <c r="WYE61" s="201"/>
      <c r="WYF61" s="201"/>
      <c r="WYG61" s="201"/>
      <c r="WYH61" s="201"/>
      <c r="WYI61" s="201"/>
      <c r="WYJ61" s="201"/>
      <c r="WYK61" s="201"/>
      <c r="WYL61" s="201"/>
      <c r="WYM61" s="201"/>
      <c r="WYN61" s="201"/>
      <c r="WYO61" s="201"/>
      <c r="WYP61" s="201"/>
      <c r="WYQ61" s="201"/>
      <c r="WYR61" s="201"/>
      <c r="WYS61" s="201"/>
      <c r="WYT61" s="201"/>
      <c r="WYU61" s="201"/>
      <c r="WYV61" s="201"/>
      <c r="WYW61" s="201"/>
      <c r="WYX61" s="201"/>
      <c r="WYY61" s="201"/>
      <c r="WYZ61" s="201"/>
      <c r="WZA61" s="201"/>
      <c r="WZB61" s="201"/>
      <c r="WZC61" s="201"/>
      <c r="WZD61" s="201"/>
      <c r="WZE61" s="201"/>
      <c r="WZF61" s="201"/>
      <c r="WZG61" s="201"/>
      <c r="WZH61" s="201"/>
      <c r="WZI61" s="201"/>
      <c r="WZJ61" s="201"/>
      <c r="WZK61" s="201"/>
      <c r="WZL61" s="201"/>
      <c r="WZM61" s="201"/>
      <c r="WZN61" s="201"/>
      <c r="WZO61" s="201"/>
      <c r="WZP61" s="201"/>
      <c r="WZQ61" s="201"/>
      <c r="WZR61" s="201"/>
      <c r="WZS61" s="201"/>
      <c r="WZT61" s="201"/>
      <c r="WZU61" s="201"/>
      <c r="WZV61" s="201"/>
      <c r="WZW61" s="201"/>
      <c r="WZX61" s="201"/>
      <c r="WZY61" s="201"/>
      <c r="WZZ61" s="201"/>
      <c r="XAA61" s="201"/>
      <c r="XAB61" s="201"/>
      <c r="XAC61" s="201"/>
      <c r="XAD61" s="201"/>
      <c r="XAE61" s="201"/>
      <c r="XAF61" s="201"/>
      <c r="XAG61" s="201"/>
      <c r="XAH61" s="201"/>
      <c r="XAI61" s="201"/>
      <c r="XAJ61" s="201"/>
      <c r="XAK61" s="201"/>
      <c r="XAL61" s="201"/>
      <c r="XAM61" s="201"/>
      <c r="XAN61" s="201"/>
      <c r="XAO61" s="201"/>
      <c r="XAP61" s="201"/>
      <c r="XAQ61" s="201"/>
      <c r="XAR61" s="201"/>
      <c r="XAS61" s="201"/>
      <c r="XAT61" s="201"/>
      <c r="XAU61" s="201"/>
      <c r="XAV61" s="201"/>
      <c r="XAW61" s="201"/>
      <c r="XAX61" s="201"/>
      <c r="XAY61" s="201"/>
      <c r="XAZ61" s="201"/>
      <c r="XBA61" s="201"/>
      <c r="XBB61" s="201"/>
      <c r="XBC61" s="201"/>
      <c r="XBD61" s="201"/>
      <c r="XBE61" s="201"/>
      <c r="XBF61" s="201"/>
      <c r="XBG61" s="201"/>
      <c r="XBH61" s="201"/>
      <c r="XBI61" s="201"/>
      <c r="XBJ61" s="201"/>
      <c r="XBK61" s="201"/>
      <c r="XBL61" s="201"/>
      <c r="XBM61" s="201"/>
      <c r="XBN61" s="201"/>
      <c r="XBO61" s="201"/>
      <c r="XBP61" s="201"/>
      <c r="XBQ61" s="201"/>
      <c r="XBR61" s="201"/>
      <c r="XBS61" s="201"/>
      <c r="XBT61" s="201"/>
      <c r="XBU61" s="201"/>
      <c r="XBV61" s="201"/>
      <c r="XBW61" s="201"/>
      <c r="XBX61" s="201"/>
      <c r="XBY61" s="201"/>
      <c r="XBZ61" s="201"/>
      <c r="XCA61" s="201"/>
      <c r="XCB61" s="201"/>
      <c r="XCC61" s="201"/>
      <c r="XCD61" s="201"/>
      <c r="XCE61" s="201"/>
      <c r="XCF61" s="201"/>
      <c r="XCG61" s="201"/>
      <c r="XCH61" s="201"/>
      <c r="XCI61" s="201"/>
      <c r="XCJ61" s="201"/>
      <c r="XCK61" s="201"/>
      <c r="XCL61" s="201"/>
      <c r="XCM61" s="201"/>
      <c r="XCN61" s="201"/>
      <c r="XCO61" s="201"/>
      <c r="XCP61" s="201"/>
      <c r="XCQ61" s="201"/>
      <c r="XCR61" s="201"/>
      <c r="XCS61" s="201"/>
      <c r="XCT61" s="201"/>
      <c r="XCU61" s="201"/>
      <c r="XCV61" s="201"/>
      <c r="XCW61" s="201"/>
      <c r="XCX61" s="201"/>
      <c r="XCY61" s="201"/>
      <c r="XCZ61" s="201"/>
      <c r="XDA61" s="201"/>
      <c r="XDB61" s="201"/>
      <c r="XDC61" s="201"/>
      <c r="XDD61" s="201"/>
      <c r="XDE61" s="201"/>
      <c r="XDF61" s="201"/>
      <c r="XDG61" s="201"/>
      <c r="XDH61" s="201"/>
      <c r="XDI61" s="201"/>
      <c r="XDJ61" s="201"/>
      <c r="XDK61" s="201"/>
      <c r="XDL61" s="201"/>
      <c r="XDM61" s="201"/>
      <c r="XDN61" s="201"/>
      <c r="XDO61" s="201"/>
      <c r="XDP61" s="201"/>
      <c r="XDQ61" s="201"/>
      <c r="XDR61" s="201"/>
      <c r="XDS61" s="201"/>
      <c r="XDT61" s="201"/>
      <c r="XDU61" s="201"/>
      <c r="XDV61" s="201"/>
      <c r="XDW61" s="201"/>
      <c r="XDX61" s="201"/>
      <c r="XDY61" s="201"/>
      <c r="XDZ61" s="201"/>
      <c r="XEA61" s="201"/>
      <c r="XEB61" s="201"/>
    </row>
    <row r="62" spans="1:16356" s="12" customFormat="1" ht="245.25" customHeight="1" x14ac:dyDescent="0.45">
      <c r="A62" s="50">
        <v>1</v>
      </c>
      <c r="B62" s="398" t="s">
        <v>1267</v>
      </c>
      <c r="C62" s="402" t="s">
        <v>110</v>
      </c>
      <c r="D62" s="403" t="s">
        <v>111</v>
      </c>
      <c r="E62" s="38" t="s">
        <v>1107</v>
      </c>
      <c r="F62" s="43">
        <v>4</v>
      </c>
      <c r="G62" s="39">
        <v>296916.42</v>
      </c>
      <c r="H62" s="40">
        <v>87</v>
      </c>
      <c r="I62" s="39"/>
      <c r="J62" s="39">
        <f>ROUNDDOWN(G62*H62/100,5)</f>
        <v>258317.28539999999</v>
      </c>
      <c r="K62" s="39"/>
      <c r="L62" s="55"/>
      <c r="M62" s="41">
        <v>10</v>
      </c>
      <c r="N62" s="408" t="s">
        <v>1365</v>
      </c>
      <c r="O62" s="353">
        <v>10</v>
      </c>
      <c r="P62" s="359"/>
      <c r="Q62" s="359"/>
      <c r="R62" s="353">
        <v>2</v>
      </c>
      <c r="S62" s="359"/>
      <c r="T62" s="360"/>
      <c r="U62" s="353">
        <f t="shared" si="21"/>
        <v>180</v>
      </c>
      <c r="V62" s="131"/>
      <c r="X62" s="452">
        <f t="shared" si="1"/>
        <v>0</v>
      </c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</row>
    <row r="63" spans="1:16356" s="12" customFormat="1" ht="106.5" customHeight="1" x14ac:dyDescent="0.45">
      <c r="A63" s="50">
        <v>1</v>
      </c>
      <c r="B63" s="398" t="s">
        <v>1268</v>
      </c>
      <c r="C63" s="402" t="s">
        <v>110</v>
      </c>
      <c r="D63" s="403" t="s">
        <v>111</v>
      </c>
      <c r="E63" s="38" t="s">
        <v>1108</v>
      </c>
      <c r="F63" s="43">
        <v>0.11065</v>
      </c>
      <c r="G63" s="39">
        <v>62736.02</v>
      </c>
      <c r="H63" s="40">
        <v>89</v>
      </c>
      <c r="I63" s="39">
        <f>ROUNDDOWN(G63*H63/100,5)</f>
        <v>55835.057800000002</v>
      </c>
      <c r="J63" s="39"/>
      <c r="K63" s="39"/>
      <c r="L63" s="55"/>
      <c r="M63" s="41">
        <v>8</v>
      </c>
      <c r="N63" s="408" t="s">
        <v>1109</v>
      </c>
      <c r="O63" s="353">
        <v>8</v>
      </c>
      <c r="P63" s="359"/>
      <c r="Q63" s="359"/>
      <c r="R63" s="353">
        <v>2</v>
      </c>
      <c r="S63" s="353">
        <v>2</v>
      </c>
      <c r="T63" s="360"/>
      <c r="U63" s="353">
        <f t="shared" si="21"/>
        <v>180</v>
      </c>
      <c r="V63" s="131"/>
      <c r="X63" s="452">
        <f t="shared" si="1"/>
        <v>0</v>
      </c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</row>
    <row r="64" spans="1:16356" s="201" customFormat="1" ht="87.75" customHeight="1" x14ac:dyDescent="0.45">
      <c r="A64" s="201">
        <v>1</v>
      </c>
      <c r="B64" s="343" t="s">
        <v>231</v>
      </c>
      <c r="C64" s="68" t="s">
        <v>110</v>
      </c>
      <c r="D64" s="69" t="s">
        <v>386</v>
      </c>
      <c r="E64" s="68" t="s">
        <v>386</v>
      </c>
      <c r="F64" s="70">
        <f>F65</f>
        <v>0.17100000000000001</v>
      </c>
      <c r="G64" s="71">
        <f t="shared" ref="G64:K64" si="24">G65</f>
        <v>2435.9856</v>
      </c>
      <c r="H64" s="72">
        <f t="shared" si="24"/>
        <v>91</v>
      </c>
      <c r="I64" s="71">
        <f t="shared" si="24"/>
        <v>2216.7468899999999</v>
      </c>
      <c r="J64" s="71">
        <f t="shared" si="24"/>
        <v>0</v>
      </c>
      <c r="K64" s="71">
        <f t="shared" si="24"/>
        <v>0</v>
      </c>
      <c r="L64" s="73" t="s">
        <v>274</v>
      </c>
      <c r="M64" s="73"/>
      <c r="N64" s="74" t="s">
        <v>1366</v>
      </c>
      <c r="O64" s="358"/>
      <c r="P64" s="357"/>
      <c r="Q64" s="357"/>
      <c r="R64" s="357"/>
      <c r="S64" s="357"/>
      <c r="T64" s="358"/>
      <c r="U64" s="351"/>
      <c r="V64" s="128"/>
      <c r="W64" s="129"/>
      <c r="X64" s="452">
        <f t="shared" si="1"/>
        <v>0</v>
      </c>
      <c r="Y64" s="200"/>
      <c r="Z64" s="200"/>
      <c r="AA64" s="200"/>
      <c r="AB64" s="200"/>
      <c r="AC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</row>
    <row r="65" spans="1:91" s="12" customFormat="1" ht="143.25" customHeight="1" x14ac:dyDescent="0.45">
      <c r="A65" s="50">
        <v>1</v>
      </c>
      <c r="B65" s="398" t="s">
        <v>198</v>
      </c>
      <c r="C65" s="402" t="s">
        <v>110</v>
      </c>
      <c r="D65" s="403" t="s">
        <v>386</v>
      </c>
      <c r="E65" s="38" t="s">
        <v>946</v>
      </c>
      <c r="F65" s="43">
        <v>0.17100000000000001</v>
      </c>
      <c r="G65" s="405">
        <v>2435.9856</v>
      </c>
      <c r="H65" s="406">
        <v>91</v>
      </c>
      <c r="I65" s="39">
        <f>ROUNDDOWN(G65*H65/100,5)</f>
        <v>2216.7468899999999</v>
      </c>
      <c r="J65" s="39"/>
      <c r="K65" s="39"/>
      <c r="L65" s="408" t="s">
        <v>948</v>
      </c>
      <c r="M65" s="41">
        <v>7</v>
      </c>
      <c r="N65" s="408" t="s">
        <v>1402</v>
      </c>
      <c r="O65" s="353">
        <v>7</v>
      </c>
      <c r="P65" s="353"/>
      <c r="Q65" s="353">
        <v>4</v>
      </c>
      <c r="R65" s="353"/>
      <c r="S65" s="353"/>
      <c r="T65" s="353">
        <v>2</v>
      </c>
      <c r="U65" s="353">
        <f t="shared" si="21"/>
        <v>245</v>
      </c>
      <c r="V65" s="131"/>
      <c r="W65" s="132"/>
      <c r="X65" s="452">
        <f t="shared" si="1"/>
        <v>0</v>
      </c>
      <c r="Y65" s="11"/>
      <c r="Z65" s="11"/>
      <c r="AA65" s="11"/>
      <c r="AB65" s="11"/>
      <c r="AC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</row>
    <row r="66" spans="1:91" s="60" customFormat="1" ht="72" customHeight="1" x14ac:dyDescent="0.45">
      <c r="B66" s="342" t="s">
        <v>232</v>
      </c>
      <c r="C66" s="62" t="s">
        <v>24</v>
      </c>
      <c r="D66" s="63" t="s">
        <v>1509</v>
      </c>
      <c r="E66" s="62" t="s">
        <v>24</v>
      </c>
      <c r="F66" s="64">
        <f>F67+F70+F72+F75+F78+F80</f>
        <v>6.8204000000000002</v>
      </c>
      <c r="G66" s="65">
        <f>G67+G70+G72+G75+G78+G80</f>
        <v>134384.50106000001</v>
      </c>
      <c r="H66" s="66"/>
      <c r="I66" s="65">
        <f>I67+I70+I72+I75+I78+I80</f>
        <v>93531.796799999996</v>
      </c>
      <c r="J66" s="65">
        <f t="shared" ref="J66:K66" si="25">J67+J70+J72+J75+J78+J80</f>
        <v>26263.17324</v>
      </c>
      <c r="K66" s="65">
        <f t="shared" si="25"/>
        <v>0</v>
      </c>
      <c r="L66" s="75"/>
      <c r="M66" s="75"/>
      <c r="N66" s="67"/>
      <c r="O66" s="352"/>
      <c r="P66" s="352"/>
      <c r="Q66" s="352"/>
      <c r="R66" s="352"/>
      <c r="S66" s="352"/>
      <c r="T66" s="352"/>
      <c r="U66" s="352"/>
      <c r="V66" s="78"/>
      <c r="W66" s="130"/>
      <c r="X66" s="452">
        <f t="shared" si="1"/>
        <v>0</v>
      </c>
      <c r="Y66" s="183"/>
      <c r="Z66" s="183"/>
      <c r="AA66" s="183"/>
      <c r="AB66" s="183"/>
      <c r="AC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</row>
    <row r="67" spans="1:91" s="201" customFormat="1" ht="103.5" customHeight="1" x14ac:dyDescent="0.45">
      <c r="A67" s="201">
        <v>1</v>
      </c>
      <c r="B67" s="343" t="s">
        <v>233</v>
      </c>
      <c r="C67" s="68" t="s">
        <v>24</v>
      </c>
      <c r="D67" s="69" t="s">
        <v>66</v>
      </c>
      <c r="E67" s="68" t="s">
        <v>66</v>
      </c>
      <c r="F67" s="70">
        <f>F68+F69</f>
        <v>2.9883999999999999</v>
      </c>
      <c r="G67" s="71">
        <f>G68+G69</f>
        <v>72634.087270000004</v>
      </c>
      <c r="H67" s="72">
        <v>88</v>
      </c>
      <c r="I67" s="71">
        <f>I68+I69</f>
        <v>63917.996789999997</v>
      </c>
      <c r="J67" s="71">
        <f t="shared" ref="J67:K67" si="26">J68+J69</f>
        <v>0</v>
      </c>
      <c r="K67" s="71">
        <f t="shared" si="26"/>
        <v>0</v>
      </c>
      <c r="L67" s="73" t="s">
        <v>274</v>
      </c>
      <c r="M67" s="73"/>
      <c r="N67" s="191" t="s">
        <v>1458</v>
      </c>
      <c r="O67" s="351"/>
      <c r="P67" s="351"/>
      <c r="Q67" s="351"/>
      <c r="R67" s="351"/>
      <c r="S67" s="351"/>
      <c r="T67" s="351"/>
      <c r="U67" s="351"/>
      <c r="V67" s="128"/>
      <c r="W67" s="129"/>
      <c r="X67" s="452">
        <f t="shared" si="1"/>
        <v>0</v>
      </c>
      <c r="Y67" s="200"/>
      <c r="Z67" s="200"/>
      <c r="AA67" s="200"/>
      <c r="AB67" s="200"/>
      <c r="AC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</row>
    <row r="68" spans="1:91" s="50" customFormat="1" ht="84" customHeight="1" x14ac:dyDescent="0.45">
      <c r="A68" s="50">
        <v>1</v>
      </c>
      <c r="B68" s="398" t="s">
        <v>189</v>
      </c>
      <c r="C68" s="402" t="s">
        <v>24</v>
      </c>
      <c r="D68" s="403" t="s">
        <v>66</v>
      </c>
      <c r="E68" s="38" t="s">
        <v>1057</v>
      </c>
      <c r="F68" s="43">
        <v>0.58840000000000003</v>
      </c>
      <c r="G68" s="39">
        <v>13951.56799</v>
      </c>
      <c r="H68" s="40">
        <v>88</v>
      </c>
      <c r="I68" s="39">
        <f>ROUNDDOWN(G68*H68/100,5)</f>
        <v>12277.37983</v>
      </c>
      <c r="J68" s="39"/>
      <c r="K68" s="39"/>
      <c r="L68" s="408" t="s">
        <v>395</v>
      </c>
      <c r="M68" s="57">
        <v>7</v>
      </c>
      <c r="N68" s="408" t="s">
        <v>1054</v>
      </c>
      <c r="O68" s="353">
        <v>7</v>
      </c>
      <c r="P68" s="353"/>
      <c r="Q68" s="353">
        <v>2</v>
      </c>
      <c r="R68" s="353"/>
      <c r="S68" s="353"/>
      <c r="T68" s="353">
        <v>2</v>
      </c>
      <c r="U68" s="353">
        <f t="shared" si="21"/>
        <v>185</v>
      </c>
      <c r="V68" s="131"/>
      <c r="W68" s="132"/>
      <c r="X68" s="452">
        <f t="shared" si="1"/>
        <v>0</v>
      </c>
      <c r="Y68" s="49"/>
      <c r="Z68" s="49"/>
      <c r="AA68" s="49"/>
      <c r="AB68" s="49"/>
      <c r="AC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</row>
    <row r="69" spans="1:91" s="50" customFormat="1" ht="83.25" customHeight="1" x14ac:dyDescent="0.45">
      <c r="A69" s="50">
        <v>1</v>
      </c>
      <c r="B69" s="398" t="s">
        <v>1282</v>
      </c>
      <c r="C69" s="402" t="s">
        <v>24</v>
      </c>
      <c r="D69" s="403" t="s">
        <v>66</v>
      </c>
      <c r="E69" s="38" t="s">
        <v>1058</v>
      </c>
      <c r="F69" s="43">
        <v>2.4</v>
      </c>
      <c r="G69" s="39">
        <v>58682.51928</v>
      </c>
      <c r="H69" s="40">
        <v>88</v>
      </c>
      <c r="I69" s="39">
        <f>ROUNDDOWN(G69*H69/100,5)</f>
        <v>51640.616959999999</v>
      </c>
      <c r="J69" s="39"/>
      <c r="K69" s="39"/>
      <c r="L69" s="408" t="s">
        <v>396</v>
      </c>
      <c r="M69" s="57">
        <v>8</v>
      </c>
      <c r="N69" s="408" t="s">
        <v>1054</v>
      </c>
      <c r="O69" s="353">
        <v>8</v>
      </c>
      <c r="P69" s="353"/>
      <c r="Q69" s="353">
        <v>4</v>
      </c>
      <c r="R69" s="353"/>
      <c r="S69" s="353"/>
      <c r="T69" s="353">
        <v>2</v>
      </c>
      <c r="U69" s="353">
        <f t="shared" si="21"/>
        <v>260</v>
      </c>
      <c r="V69" s="131"/>
      <c r="W69" s="132"/>
      <c r="X69" s="452">
        <f t="shared" si="1"/>
        <v>0</v>
      </c>
      <c r="Y69" s="49"/>
      <c r="Z69" s="49"/>
      <c r="AA69" s="49"/>
      <c r="AB69" s="49"/>
      <c r="AC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</row>
    <row r="70" spans="1:91" s="197" customFormat="1" ht="73.5" customHeight="1" x14ac:dyDescent="0.45">
      <c r="A70" s="201">
        <v>1</v>
      </c>
      <c r="B70" s="343" t="s">
        <v>235</v>
      </c>
      <c r="C70" s="68" t="s">
        <v>24</v>
      </c>
      <c r="D70" s="69" t="s">
        <v>77</v>
      </c>
      <c r="E70" s="68" t="s">
        <v>77</v>
      </c>
      <c r="F70" s="70">
        <f>F71</f>
        <v>0.59599999999999997</v>
      </c>
      <c r="G70" s="71">
        <f>G71</f>
        <v>11555.11219</v>
      </c>
      <c r="H70" s="72">
        <f>H71</f>
        <v>91</v>
      </c>
      <c r="I70" s="71">
        <f>I71</f>
        <v>10515.15209</v>
      </c>
      <c r="J70" s="71">
        <f t="shared" ref="J70:K70" si="27">J71</f>
        <v>0</v>
      </c>
      <c r="K70" s="71">
        <f t="shared" si="27"/>
        <v>0</v>
      </c>
      <c r="L70" s="193"/>
      <c r="M70" s="193"/>
      <c r="N70" s="335" t="s">
        <v>1403</v>
      </c>
      <c r="O70" s="351"/>
      <c r="P70" s="351"/>
      <c r="Q70" s="351"/>
      <c r="R70" s="351"/>
      <c r="S70" s="351"/>
      <c r="T70" s="351"/>
      <c r="U70" s="351"/>
      <c r="V70" s="128"/>
      <c r="W70" s="195"/>
      <c r="X70" s="452">
        <f t="shared" si="1"/>
        <v>0</v>
      </c>
      <c r="Y70" s="196"/>
      <c r="Z70" s="196"/>
      <c r="AA70" s="196"/>
      <c r="AB70" s="196"/>
      <c r="AC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6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  <c r="CF70" s="196"/>
      <c r="CG70" s="196"/>
      <c r="CH70" s="196"/>
      <c r="CI70" s="196"/>
      <c r="CJ70" s="196"/>
      <c r="CK70" s="196"/>
      <c r="CL70" s="196"/>
      <c r="CM70" s="196"/>
    </row>
    <row r="71" spans="1:91" s="175" customFormat="1" ht="93.75" customHeight="1" x14ac:dyDescent="0.45">
      <c r="A71" s="50">
        <v>1</v>
      </c>
      <c r="B71" s="398" t="s">
        <v>76</v>
      </c>
      <c r="C71" s="402" t="s">
        <v>24</v>
      </c>
      <c r="D71" s="403" t="s">
        <v>77</v>
      </c>
      <c r="E71" s="38" t="s">
        <v>660</v>
      </c>
      <c r="F71" s="401">
        <v>0.59599999999999997</v>
      </c>
      <c r="G71" s="405">
        <f>ROUND(11110.6848*1.04,5)</f>
        <v>11555.11219</v>
      </c>
      <c r="H71" s="406">
        <v>91</v>
      </c>
      <c r="I71" s="39">
        <f>ROUNDDOWN(G71*H71/100,5)</f>
        <v>10515.15209</v>
      </c>
      <c r="J71" s="257"/>
      <c r="K71" s="257"/>
      <c r="L71" s="55" t="s">
        <v>1378</v>
      </c>
      <c r="M71" s="264">
        <v>4</v>
      </c>
      <c r="N71" s="55" t="s">
        <v>1283</v>
      </c>
      <c r="O71" s="353">
        <v>4</v>
      </c>
      <c r="P71" s="353"/>
      <c r="Q71" s="353">
        <v>4</v>
      </c>
      <c r="R71" s="353"/>
      <c r="S71" s="353"/>
      <c r="T71" s="353"/>
      <c r="U71" s="353">
        <f t="shared" si="21"/>
        <v>180</v>
      </c>
      <c r="V71" s="131"/>
      <c r="W71" s="301"/>
      <c r="X71" s="452">
        <f t="shared" si="1"/>
        <v>0</v>
      </c>
      <c r="Y71" s="174"/>
      <c r="Z71" s="174"/>
      <c r="AA71" s="174"/>
      <c r="AB71" s="174"/>
      <c r="AC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</row>
    <row r="72" spans="1:91" s="207" customFormat="1" ht="117" customHeight="1" x14ac:dyDescent="0.45">
      <c r="A72" s="201">
        <v>1</v>
      </c>
      <c r="B72" s="191" t="s">
        <v>237</v>
      </c>
      <c r="C72" s="68" t="s">
        <v>24</v>
      </c>
      <c r="D72" s="69" t="s">
        <v>1205</v>
      </c>
      <c r="E72" s="69" t="s">
        <v>1205</v>
      </c>
      <c r="F72" s="71">
        <f>F73+F74</f>
        <v>1.163</v>
      </c>
      <c r="G72" s="71">
        <f>G73+G74</f>
        <v>8933.5956000000006</v>
      </c>
      <c r="H72" s="224">
        <v>91</v>
      </c>
      <c r="I72" s="71">
        <f>I73+I74</f>
        <v>8129.5719900000004</v>
      </c>
      <c r="J72" s="71">
        <f t="shared" ref="J72:K72" si="28">J73+J74</f>
        <v>0</v>
      </c>
      <c r="K72" s="71">
        <f t="shared" si="28"/>
        <v>0</v>
      </c>
      <c r="L72" s="192" t="s">
        <v>372</v>
      </c>
      <c r="M72" s="192"/>
      <c r="N72" s="191" t="s">
        <v>203</v>
      </c>
      <c r="O72" s="351"/>
      <c r="P72" s="351"/>
      <c r="Q72" s="351"/>
      <c r="R72" s="351"/>
      <c r="S72" s="351"/>
      <c r="T72" s="351"/>
      <c r="U72" s="351"/>
      <c r="V72" s="128"/>
      <c r="W72" s="225"/>
      <c r="X72" s="452">
        <f t="shared" si="1"/>
        <v>0</v>
      </c>
      <c r="Y72" s="206"/>
      <c r="Z72" s="206"/>
      <c r="AA72" s="206"/>
      <c r="AB72" s="206"/>
      <c r="AC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  <c r="BO72" s="206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</row>
    <row r="73" spans="1:91" s="50" customFormat="1" ht="91.5" customHeight="1" x14ac:dyDescent="0.45">
      <c r="A73" s="50">
        <v>1</v>
      </c>
      <c r="B73" s="56" t="s">
        <v>30</v>
      </c>
      <c r="C73" s="402" t="s">
        <v>24</v>
      </c>
      <c r="D73" s="403" t="s">
        <v>1205</v>
      </c>
      <c r="E73" s="38" t="s">
        <v>1207</v>
      </c>
      <c r="F73" s="39">
        <v>0.49199999999999999</v>
      </c>
      <c r="G73" s="39">
        <v>2968.212</v>
      </c>
      <c r="H73" s="40">
        <v>91</v>
      </c>
      <c r="I73" s="39">
        <f>ROUNDDOWN(G73*H73/100,5)</f>
        <v>2701.0729200000001</v>
      </c>
      <c r="J73" s="39"/>
      <c r="K73" s="39"/>
      <c r="L73" s="55" t="s">
        <v>1210</v>
      </c>
      <c r="M73" s="265">
        <v>11</v>
      </c>
      <c r="N73" s="56"/>
      <c r="O73" s="353">
        <v>11</v>
      </c>
      <c r="P73" s="353"/>
      <c r="Q73" s="353">
        <v>2</v>
      </c>
      <c r="R73" s="353"/>
      <c r="S73" s="353"/>
      <c r="T73" s="353"/>
      <c r="U73" s="353">
        <f t="shared" si="21"/>
        <v>225</v>
      </c>
      <c r="V73" s="131"/>
      <c r="W73" s="132"/>
      <c r="X73" s="452">
        <f t="shared" si="1"/>
        <v>0</v>
      </c>
      <c r="Y73" s="49"/>
      <c r="Z73" s="49"/>
      <c r="AA73" s="49"/>
      <c r="AB73" s="49"/>
      <c r="AC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</row>
    <row r="74" spans="1:91" s="50" customFormat="1" ht="114.75" customHeight="1" x14ac:dyDescent="0.45">
      <c r="A74" s="50">
        <v>1</v>
      </c>
      <c r="B74" s="56" t="s">
        <v>33</v>
      </c>
      <c r="C74" s="402" t="s">
        <v>24</v>
      </c>
      <c r="D74" s="403" t="s">
        <v>1205</v>
      </c>
      <c r="E74" s="38" t="s">
        <v>1206</v>
      </c>
      <c r="F74" s="39">
        <v>0.67100000000000004</v>
      </c>
      <c r="G74" s="39">
        <v>5965.3836000000001</v>
      </c>
      <c r="H74" s="40">
        <v>91</v>
      </c>
      <c r="I74" s="39">
        <f>ROUNDDOWN(G74*H74/100,5)</f>
        <v>5428.4990699999998</v>
      </c>
      <c r="J74" s="39"/>
      <c r="K74" s="39"/>
      <c r="L74" s="55" t="s">
        <v>1211</v>
      </c>
      <c r="M74" s="265">
        <v>7</v>
      </c>
      <c r="N74" s="56"/>
      <c r="O74" s="353">
        <v>7</v>
      </c>
      <c r="P74" s="353"/>
      <c r="Q74" s="353">
        <v>4</v>
      </c>
      <c r="R74" s="353"/>
      <c r="S74" s="353"/>
      <c r="T74" s="353"/>
      <c r="U74" s="353">
        <f t="shared" si="21"/>
        <v>225</v>
      </c>
      <c r="V74" s="131"/>
      <c r="W74" s="132"/>
      <c r="X74" s="452">
        <f t="shared" si="1"/>
        <v>0</v>
      </c>
      <c r="Y74" s="49"/>
      <c r="Z74" s="49"/>
      <c r="AA74" s="49"/>
      <c r="AB74" s="49"/>
      <c r="AC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</row>
    <row r="75" spans="1:91" s="201" customFormat="1" ht="132.75" customHeight="1" x14ac:dyDescent="0.45">
      <c r="A75" s="201">
        <v>1</v>
      </c>
      <c r="B75" s="74" t="s">
        <v>238</v>
      </c>
      <c r="C75" s="68" t="s">
        <v>24</v>
      </c>
      <c r="D75" s="69" t="s">
        <v>400</v>
      </c>
      <c r="E75" s="68" t="s">
        <v>400</v>
      </c>
      <c r="F75" s="71">
        <f>SUM(F76:F77)</f>
        <v>0.94000000000000006</v>
      </c>
      <c r="G75" s="71">
        <f>SUM(G76:G77)</f>
        <v>2409.0254</v>
      </c>
      <c r="H75" s="72">
        <v>90</v>
      </c>
      <c r="I75" s="71">
        <f>SUM(I76:I77)</f>
        <v>2168.1228599999999</v>
      </c>
      <c r="J75" s="71">
        <f t="shared" ref="J75:K75" si="29">SUM(J76:J77)</f>
        <v>0</v>
      </c>
      <c r="K75" s="71">
        <f t="shared" si="29"/>
        <v>0</v>
      </c>
      <c r="L75" s="73" t="s">
        <v>372</v>
      </c>
      <c r="M75" s="73"/>
      <c r="N75" s="191" t="s">
        <v>1459</v>
      </c>
      <c r="O75" s="351"/>
      <c r="P75" s="351"/>
      <c r="Q75" s="351"/>
      <c r="R75" s="351"/>
      <c r="S75" s="351"/>
      <c r="T75" s="351"/>
      <c r="U75" s="351"/>
      <c r="V75" s="128"/>
      <c r="W75" s="222"/>
      <c r="X75" s="452">
        <f t="shared" si="1"/>
        <v>0</v>
      </c>
      <c r="Y75" s="200"/>
      <c r="Z75" s="200"/>
      <c r="AA75" s="200"/>
      <c r="AB75" s="200"/>
      <c r="AC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</row>
    <row r="76" spans="1:91" s="50" customFormat="1" ht="109.5" customHeight="1" x14ac:dyDescent="0.45">
      <c r="A76" s="50">
        <v>1</v>
      </c>
      <c r="B76" s="56" t="s">
        <v>168</v>
      </c>
      <c r="C76" s="402" t="s">
        <v>24</v>
      </c>
      <c r="D76" s="403" t="s">
        <v>400</v>
      </c>
      <c r="E76" s="38" t="s">
        <v>404</v>
      </c>
      <c r="F76" s="39">
        <v>0.14000000000000001</v>
      </c>
      <c r="G76" s="39">
        <v>653.57899999999995</v>
      </c>
      <c r="H76" s="40">
        <v>90</v>
      </c>
      <c r="I76" s="39">
        <f>ROUND(G76*H76/100,5)</f>
        <v>588.22109999999998</v>
      </c>
      <c r="J76" s="39"/>
      <c r="K76" s="39"/>
      <c r="L76" s="408" t="s">
        <v>1379</v>
      </c>
      <c r="M76" s="41">
        <v>20</v>
      </c>
      <c r="N76" s="408" t="s">
        <v>1380</v>
      </c>
      <c r="O76" s="353">
        <v>10</v>
      </c>
      <c r="P76" s="353">
        <v>2</v>
      </c>
      <c r="Q76" s="353">
        <v>4</v>
      </c>
      <c r="R76" s="353"/>
      <c r="S76" s="353"/>
      <c r="T76" s="353">
        <v>2</v>
      </c>
      <c r="U76" s="353">
        <f t="shared" ref="U76:U108" si="30">O76*15+P76*15+Q76*30+R76*15+S76*15+T76*10</f>
        <v>320</v>
      </c>
      <c r="V76" s="131"/>
      <c r="W76" s="132"/>
      <c r="X76" s="452">
        <f t="shared" si="1"/>
        <v>-10</v>
      </c>
      <c r="Y76" s="49"/>
      <c r="Z76" s="49"/>
      <c r="AA76" s="49"/>
      <c r="AB76" s="49"/>
      <c r="AC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</row>
    <row r="77" spans="1:91" s="50" customFormat="1" ht="102.75" customHeight="1" x14ac:dyDescent="0.45">
      <c r="A77" s="50">
        <v>1</v>
      </c>
      <c r="B77" s="56" t="s">
        <v>194</v>
      </c>
      <c r="C77" s="402" t="s">
        <v>24</v>
      </c>
      <c r="D77" s="403" t="s">
        <v>400</v>
      </c>
      <c r="E77" s="38" t="s">
        <v>406</v>
      </c>
      <c r="F77" s="39">
        <v>0.8</v>
      </c>
      <c r="G77" s="39">
        <v>1755.4464</v>
      </c>
      <c r="H77" s="40">
        <v>90</v>
      </c>
      <c r="I77" s="39">
        <f>ROUND(G77*H77/100,5)</f>
        <v>1579.90176</v>
      </c>
      <c r="J77" s="39"/>
      <c r="K77" s="39"/>
      <c r="L77" s="408" t="s">
        <v>1379</v>
      </c>
      <c r="M77" s="41">
        <v>17</v>
      </c>
      <c r="N77" s="408" t="s">
        <v>1381</v>
      </c>
      <c r="O77" s="353">
        <v>7</v>
      </c>
      <c r="P77" s="353">
        <v>2</v>
      </c>
      <c r="Q77" s="353">
        <v>4</v>
      </c>
      <c r="R77" s="353"/>
      <c r="S77" s="353"/>
      <c r="T77" s="353">
        <v>2</v>
      </c>
      <c r="U77" s="353">
        <f t="shared" si="30"/>
        <v>275</v>
      </c>
      <c r="V77" s="131"/>
      <c r="W77" s="132"/>
      <c r="X77" s="452">
        <f t="shared" ref="X77:X140" si="31">O77-M77</f>
        <v>-10</v>
      </c>
      <c r="Y77" s="49"/>
      <c r="Z77" s="49"/>
      <c r="AA77" s="49"/>
      <c r="AB77" s="49"/>
      <c r="AC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</row>
    <row r="78" spans="1:91" s="201" customFormat="1" ht="94.5" customHeight="1" x14ac:dyDescent="0.45">
      <c r="A78" s="201">
        <v>1</v>
      </c>
      <c r="B78" s="74" t="s">
        <v>240</v>
      </c>
      <c r="C78" s="68" t="s">
        <v>24</v>
      </c>
      <c r="D78" s="69" t="s">
        <v>82</v>
      </c>
      <c r="E78" s="68" t="s">
        <v>82</v>
      </c>
      <c r="F78" s="71">
        <f t="shared" ref="F78:K78" si="32">F79</f>
        <v>0.14599999999999999</v>
      </c>
      <c r="G78" s="71">
        <f t="shared" si="32"/>
        <v>29181.303599999999</v>
      </c>
      <c r="H78" s="72">
        <f t="shared" si="32"/>
        <v>90</v>
      </c>
      <c r="I78" s="71">
        <f t="shared" si="32"/>
        <v>0</v>
      </c>
      <c r="J78" s="71">
        <f t="shared" si="32"/>
        <v>26263.17324</v>
      </c>
      <c r="K78" s="71">
        <f t="shared" si="32"/>
        <v>0</v>
      </c>
      <c r="L78" s="192" t="s">
        <v>274</v>
      </c>
      <c r="M78" s="193"/>
      <c r="N78" s="191" t="s">
        <v>203</v>
      </c>
      <c r="O78" s="351"/>
      <c r="P78" s="351"/>
      <c r="Q78" s="351"/>
      <c r="R78" s="351"/>
      <c r="S78" s="351"/>
      <c r="T78" s="351"/>
      <c r="U78" s="351"/>
      <c r="V78" s="128"/>
      <c r="W78" s="222"/>
      <c r="X78" s="452">
        <f t="shared" si="31"/>
        <v>0</v>
      </c>
      <c r="Y78" s="200"/>
      <c r="Z78" s="200"/>
      <c r="AA78" s="200"/>
      <c r="AB78" s="200"/>
      <c r="AC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</row>
    <row r="79" spans="1:91" s="50" customFormat="1" ht="91.5" customHeight="1" x14ac:dyDescent="0.45">
      <c r="A79" s="50">
        <v>1</v>
      </c>
      <c r="B79" s="56" t="s">
        <v>81</v>
      </c>
      <c r="C79" s="402" t="s">
        <v>24</v>
      </c>
      <c r="D79" s="403" t="s">
        <v>82</v>
      </c>
      <c r="E79" s="38" t="s">
        <v>926</v>
      </c>
      <c r="F79" s="39">
        <v>0.14599999999999999</v>
      </c>
      <c r="G79" s="39">
        <v>29181.303599999999</v>
      </c>
      <c r="H79" s="40">
        <v>90</v>
      </c>
      <c r="I79" s="39"/>
      <c r="J79" s="39">
        <f>ROUND(G79*H79/100,5)</f>
        <v>26263.17324</v>
      </c>
      <c r="K79" s="39"/>
      <c r="L79" s="55" t="s">
        <v>925</v>
      </c>
      <c r="M79" s="265">
        <v>8</v>
      </c>
      <c r="N79" s="55" t="s">
        <v>927</v>
      </c>
      <c r="O79" s="353">
        <v>8</v>
      </c>
      <c r="P79" s="353"/>
      <c r="Q79" s="353">
        <v>4</v>
      </c>
      <c r="R79" s="353"/>
      <c r="S79" s="353"/>
      <c r="T79" s="353"/>
      <c r="U79" s="353">
        <f t="shared" si="30"/>
        <v>240</v>
      </c>
      <c r="V79" s="131"/>
      <c r="W79" s="132"/>
      <c r="X79" s="452">
        <f t="shared" si="31"/>
        <v>0</v>
      </c>
      <c r="Y79" s="49"/>
      <c r="Z79" s="49"/>
      <c r="AA79" s="49"/>
      <c r="AB79" s="49"/>
      <c r="AC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</row>
    <row r="80" spans="1:91" s="201" customFormat="1" ht="94.5" customHeight="1" x14ac:dyDescent="0.45">
      <c r="A80" s="201">
        <v>1</v>
      </c>
      <c r="B80" s="74" t="s">
        <v>413</v>
      </c>
      <c r="C80" s="68" t="s">
        <v>24</v>
      </c>
      <c r="D80" s="69" t="s">
        <v>122</v>
      </c>
      <c r="E80" s="68" t="s">
        <v>122</v>
      </c>
      <c r="F80" s="71">
        <f>F81+F82</f>
        <v>0.9870000000000001</v>
      </c>
      <c r="G80" s="71">
        <f>G81+G82</f>
        <v>9671.3770000000004</v>
      </c>
      <c r="H80" s="72">
        <f>H81</f>
        <v>91</v>
      </c>
      <c r="I80" s="71">
        <f>I81+I82</f>
        <v>8800.9530699999996</v>
      </c>
      <c r="J80" s="71">
        <f t="shared" ref="J80:K80" si="33">J81+J82</f>
        <v>0</v>
      </c>
      <c r="K80" s="71">
        <f t="shared" si="33"/>
        <v>0</v>
      </c>
      <c r="L80" s="192" t="s">
        <v>372</v>
      </c>
      <c r="M80" s="193"/>
      <c r="N80" s="191" t="s">
        <v>203</v>
      </c>
      <c r="O80" s="351"/>
      <c r="P80" s="351"/>
      <c r="Q80" s="351"/>
      <c r="R80" s="351"/>
      <c r="S80" s="351"/>
      <c r="T80" s="351"/>
      <c r="U80" s="351"/>
      <c r="V80" s="128"/>
      <c r="W80" s="222"/>
      <c r="X80" s="452">
        <f t="shared" si="31"/>
        <v>0</v>
      </c>
      <c r="Y80" s="200"/>
      <c r="Z80" s="200"/>
      <c r="AA80" s="200"/>
      <c r="AB80" s="200"/>
      <c r="AC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</row>
    <row r="81" spans="1:91" s="50" customFormat="1" ht="132.75" customHeight="1" x14ac:dyDescent="0.45">
      <c r="B81" s="56" t="s">
        <v>415</v>
      </c>
      <c r="C81" s="402" t="s">
        <v>24</v>
      </c>
      <c r="D81" s="403" t="s">
        <v>122</v>
      </c>
      <c r="E81" s="38" t="s">
        <v>832</v>
      </c>
      <c r="F81" s="39">
        <v>0.3</v>
      </c>
      <c r="G81" s="39">
        <v>2710.4290000000001</v>
      </c>
      <c r="H81" s="40">
        <v>91</v>
      </c>
      <c r="I81" s="39">
        <f>ROUNDDOWN(G81*H81/100,5)</f>
        <v>2466.4903899999999</v>
      </c>
      <c r="J81" s="39"/>
      <c r="K81" s="39"/>
      <c r="L81" s="55" t="s">
        <v>835</v>
      </c>
      <c r="M81" s="265">
        <v>1</v>
      </c>
      <c r="N81" s="55" t="s">
        <v>879</v>
      </c>
      <c r="O81" s="353">
        <v>1</v>
      </c>
      <c r="P81" s="353"/>
      <c r="Q81" s="353">
        <v>2</v>
      </c>
      <c r="R81" s="353"/>
      <c r="S81" s="353"/>
      <c r="T81" s="353"/>
      <c r="U81" s="353">
        <f t="shared" si="30"/>
        <v>75</v>
      </c>
      <c r="V81" s="131"/>
      <c r="W81" s="132"/>
      <c r="X81" s="452">
        <f t="shared" si="31"/>
        <v>0</v>
      </c>
      <c r="Y81" s="49"/>
      <c r="Z81" s="49"/>
      <c r="AA81" s="49"/>
      <c r="AB81" s="49"/>
      <c r="AC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</row>
    <row r="82" spans="1:91" s="50" customFormat="1" ht="168" customHeight="1" x14ac:dyDescent="0.45">
      <c r="B82" s="56" t="s">
        <v>416</v>
      </c>
      <c r="C82" s="402" t="s">
        <v>24</v>
      </c>
      <c r="D82" s="403" t="s">
        <v>122</v>
      </c>
      <c r="E82" s="38" t="s">
        <v>833</v>
      </c>
      <c r="F82" s="39">
        <v>0.68700000000000006</v>
      </c>
      <c r="G82" s="39">
        <v>6960.9480000000003</v>
      </c>
      <c r="H82" s="40">
        <v>91</v>
      </c>
      <c r="I82" s="39">
        <f>ROUNDDOWN(G82*H82/100,5)</f>
        <v>6334.4626799999996</v>
      </c>
      <c r="J82" s="39"/>
      <c r="K82" s="39"/>
      <c r="L82" s="55" t="s">
        <v>836</v>
      </c>
      <c r="M82" s="265">
        <v>2</v>
      </c>
      <c r="N82" s="55" t="s">
        <v>834</v>
      </c>
      <c r="O82" s="353">
        <v>2</v>
      </c>
      <c r="P82" s="353"/>
      <c r="Q82" s="353">
        <v>2</v>
      </c>
      <c r="R82" s="353"/>
      <c r="S82" s="353"/>
      <c r="T82" s="353"/>
      <c r="U82" s="353">
        <f t="shared" si="30"/>
        <v>90</v>
      </c>
      <c r="V82" s="131"/>
      <c r="W82" s="132"/>
      <c r="X82" s="452">
        <f t="shared" si="31"/>
        <v>0</v>
      </c>
      <c r="Y82" s="49"/>
      <c r="Z82" s="49"/>
      <c r="AA82" s="49"/>
      <c r="AB82" s="49"/>
      <c r="AC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</row>
    <row r="83" spans="1:91" s="60" customFormat="1" ht="72.75" customHeight="1" x14ac:dyDescent="0.45">
      <c r="B83" s="342" t="s">
        <v>242</v>
      </c>
      <c r="C83" s="62" t="s">
        <v>86</v>
      </c>
      <c r="D83" s="63" t="s">
        <v>1480</v>
      </c>
      <c r="E83" s="62" t="s">
        <v>86</v>
      </c>
      <c r="F83" s="64">
        <f>F84+F86</f>
        <v>11.876000000000001</v>
      </c>
      <c r="G83" s="65">
        <f>G84+G86</f>
        <v>29975.313200000001</v>
      </c>
      <c r="H83" s="66"/>
      <c r="I83" s="65">
        <f>I84+I86</f>
        <v>25611.12831</v>
      </c>
      <c r="J83" s="65">
        <f t="shared" ref="J83:K83" si="34">J84+J86</f>
        <v>0</v>
      </c>
      <c r="K83" s="65">
        <f t="shared" si="34"/>
        <v>0</v>
      </c>
      <c r="L83" s="75"/>
      <c r="M83" s="75"/>
      <c r="N83" s="67"/>
      <c r="O83" s="352"/>
      <c r="P83" s="352"/>
      <c r="Q83" s="352"/>
      <c r="R83" s="352"/>
      <c r="S83" s="352"/>
      <c r="T83" s="352"/>
      <c r="U83" s="352"/>
      <c r="V83" s="78"/>
      <c r="W83" s="130"/>
      <c r="X83" s="452">
        <f t="shared" si="31"/>
        <v>0</v>
      </c>
      <c r="Y83" s="183"/>
      <c r="Z83" s="183"/>
      <c r="AA83" s="183"/>
      <c r="AB83" s="183"/>
      <c r="AC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</row>
    <row r="84" spans="1:91" s="52" customFormat="1" ht="88.5" customHeight="1" x14ac:dyDescent="0.45">
      <c r="A84" s="201">
        <v>1</v>
      </c>
      <c r="B84" s="343" t="s">
        <v>245</v>
      </c>
      <c r="C84" s="68" t="s">
        <v>86</v>
      </c>
      <c r="D84" s="69" t="s">
        <v>938</v>
      </c>
      <c r="E84" s="68" t="s">
        <v>938</v>
      </c>
      <c r="F84" s="70">
        <f>F85</f>
        <v>1.6970000000000001</v>
      </c>
      <c r="G84" s="71">
        <f>G85</f>
        <v>4512.6311999999998</v>
      </c>
      <c r="H84" s="72">
        <f t="shared" ref="H84:K84" si="35">H85</f>
        <v>71</v>
      </c>
      <c r="I84" s="71">
        <f t="shared" si="35"/>
        <v>3203.9681500000002</v>
      </c>
      <c r="J84" s="71">
        <f t="shared" si="35"/>
        <v>0</v>
      </c>
      <c r="K84" s="71">
        <f t="shared" si="35"/>
        <v>0</v>
      </c>
      <c r="L84" s="73" t="s">
        <v>274</v>
      </c>
      <c r="M84" s="73"/>
      <c r="N84" s="74" t="s">
        <v>203</v>
      </c>
      <c r="O84" s="351"/>
      <c r="P84" s="351"/>
      <c r="Q84" s="351"/>
      <c r="R84" s="351"/>
      <c r="S84" s="351"/>
      <c r="T84" s="351"/>
      <c r="U84" s="351"/>
      <c r="V84" s="128"/>
      <c r="W84" s="129"/>
      <c r="X84" s="452">
        <f t="shared" si="31"/>
        <v>0</v>
      </c>
      <c r="Y84" s="51"/>
      <c r="Z84" s="51"/>
      <c r="AA84" s="51"/>
      <c r="AB84" s="51"/>
      <c r="AC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</row>
    <row r="85" spans="1:91" s="12" customFormat="1" ht="152.25" customHeight="1" x14ac:dyDescent="0.45">
      <c r="A85" s="50">
        <v>1</v>
      </c>
      <c r="B85" s="398" t="s">
        <v>139</v>
      </c>
      <c r="C85" s="402" t="s">
        <v>86</v>
      </c>
      <c r="D85" s="403" t="s">
        <v>938</v>
      </c>
      <c r="E85" s="38" t="s">
        <v>939</v>
      </c>
      <c r="F85" s="401">
        <v>1.6970000000000001</v>
      </c>
      <c r="G85" s="405">
        <v>4512.6311999999998</v>
      </c>
      <c r="H85" s="406">
        <v>71</v>
      </c>
      <c r="I85" s="405">
        <f>ROUND(G85*H85/100,5)</f>
        <v>3203.9681500000002</v>
      </c>
      <c r="J85" s="405"/>
      <c r="K85" s="405"/>
      <c r="L85" s="408" t="s">
        <v>940</v>
      </c>
      <c r="M85" s="57">
        <v>9</v>
      </c>
      <c r="N85" s="56"/>
      <c r="O85" s="353">
        <v>9</v>
      </c>
      <c r="P85" s="353"/>
      <c r="Q85" s="353">
        <v>2</v>
      </c>
      <c r="R85" s="353"/>
      <c r="S85" s="353"/>
      <c r="T85" s="353"/>
      <c r="U85" s="353">
        <f t="shared" si="30"/>
        <v>195</v>
      </c>
      <c r="V85" s="131"/>
      <c r="W85" s="133"/>
      <c r="X85" s="452">
        <f t="shared" si="31"/>
        <v>0</v>
      </c>
      <c r="Y85" s="11"/>
      <c r="Z85" s="11"/>
      <c r="AA85" s="11"/>
      <c r="AB85" s="11"/>
      <c r="AC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</row>
    <row r="86" spans="1:91" s="201" customFormat="1" ht="84" customHeight="1" x14ac:dyDescent="0.45">
      <c r="A86" s="201">
        <v>1</v>
      </c>
      <c r="B86" s="343" t="s">
        <v>1295</v>
      </c>
      <c r="C86" s="68" t="s">
        <v>86</v>
      </c>
      <c r="D86" s="69" t="s">
        <v>594</v>
      </c>
      <c r="E86" s="69" t="s">
        <v>594</v>
      </c>
      <c r="F86" s="70">
        <f>SUBTOTAL(9,F87:F93)</f>
        <v>10.179</v>
      </c>
      <c r="G86" s="71">
        <f>SUBTOTAL(9,G87:G93)</f>
        <v>25462.682000000001</v>
      </c>
      <c r="H86" s="72">
        <v>88</v>
      </c>
      <c r="I86" s="71">
        <f>SUBTOTAL(9,I87:I93)</f>
        <v>22407.160159999999</v>
      </c>
      <c r="J86" s="71">
        <f t="shared" ref="J86:K86" si="36">SUBTOTAL(9,J87:J93)</f>
        <v>0</v>
      </c>
      <c r="K86" s="71">
        <f t="shared" si="36"/>
        <v>0</v>
      </c>
      <c r="L86" s="73" t="s">
        <v>372</v>
      </c>
      <c r="M86" s="73"/>
      <c r="N86" s="74" t="s">
        <v>222</v>
      </c>
      <c r="O86" s="351"/>
      <c r="P86" s="351"/>
      <c r="Q86" s="351"/>
      <c r="R86" s="351"/>
      <c r="S86" s="351"/>
      <c r="T86" s="351"/>
      <c r="U86" s="351"/>
      <c r="V86" s="128"/>
      <c r="W86" s="199"/>
      <c r="X86" s="452">
        <f t="shared" si="31"/>
        <v>0</v>
      </c>
      <c r="Y86" s="200"/>
      <c r="Z86" s="200"/>
      <c r="AA86" s="200"/>
      <c r="AB86" s="200"/>
      <c r="AC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</row>
    <row r="87" spans="1:91" s="50" customFormat="1" ht="99" customHeight="1" x14ac:dyDescent="0.45">
      <c r="A87" s="50">
        <v>1</v>
      </c>
      <c r="B87" s="164" t="s">
        <v>1296</v>
      </c>
      <c r="C87" s="402" t="s">
        <v>86</v>
      </c>
      <c r="D87" s="403" t="s">
        <v>594</v>
      </c>
      <c r="E87" s="38" t="s">
        <v>1158</v>
      </c>
      <c r="F87" s="401">
        <v>0.22500000000000001</v>
      </c>
      <c r="G87" s="405">
        <v>1577.671</v>
      </c>
      <c r="H87" s="406">
        <v>88</v>
      </c>
      <c r="I87" s="39">
        <f t="shared" ref="I87:I91" si="37">ROUNDDOWN(G87*H87/100,5)</f>
        <v>1388.3504800000001</v>
      </c>
      <c r="J87" s="405"/>
      <c r="K87" s="405"/>
      <c r="L87" s="408" t="s">
        <v>1154</v>
      </c>
      <c r="M87" s="53">
        <v>5</v>
      </c>
      <c r="N87" s="408" t="s">
        <v>1166</v>
      </c>
      <c r="O87" s="353">
        <v>5</v>
      </c>
      <c r="P87" s="353"/>
      <c r="Q87" s="353">
        <v>2</v>
      </c>
      <c r="R87" s="353"/>
      <c r="S87" s="353"/>
      <c r="T87" s="353"/>
      <c r="U87" s="353">
        <f t="shared" si="30"/>
        <v>135</v>
      </c>
      <c r="V87" s="131"/>
      <c r="W87" s="132"/>
      <c r="X87" s="452">
        <f t="shared" si="31"/>
        <v>0</v>
      </c>
      <c r="Y87" s="49"/>
      <c r="Z87" s="49"/>
      <c r="AA87" s="49"/>
      <c r="AB87" s="49"/>
      <c r="AC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</row>
    <row r="88" spans="1:91" s="50" customFormat="1" ht="63" customHeight="1" x14ac:dyDescent="0.45">
      <c r="A88" s="50">
        <v>1</v>
      </c>
      <c r="B88" s="398" t="s">
        <v>1297</v>
      </c>
      <c r="C88" s="402" t="s">
        <v>86</v>
      </c>
      <c r="D88" s="403" t="s">
        <v>594</v>
      </c>
      <c r="E88" s="38" t="s">
        <v>1159</v>
      </c>
      <c r="F88" s="401">
        <v>5.5</v>
      </c>
      <c r="G88" s="405">
        <v>12002.864</v>
      </c>
      <c r="H88" s="406">
        <v>88</v>
      </c>
      <c r="I88" s="39">
        <f t="shared" si="37"/>
        <v>10562.52032</v>
      </c>
      <c r="J88" s="405"/>
      <c r="K88" s="405"/>
      <c r="L88" s="408" t="s">
        <v>1155</v>
      </c>
      <c r="M88" s="53">
        <v>5</v>
      </c>
      <c r="N88" s="56"/>
      <c r="O88" s="353">
        <v>5</v>
      </c>
      <c r="P88" s="353"/>
      <c r="Q88" s="353">
        <v>2</v>
      </c>
      <c r="R88" s="353"/>
      <c r="S88" s="353"/>
      <c r="T88" s="353"/>
      <c r="U88" s="353">
        <f t="shared" si="30"/>
        <v>135</v>
      </c>
      <c r="V88" s="131"/>
      <c r="W88" s="132"/>
      <c r="X88" s="452">
        <f t="shared" si="31"/>
        <v>0</v>
      </c>
      <c r="Y88" s="49"/>
      <c r="Z88" s="49"/>
      <c r="AA88" s="49"/>
      <c r="AB88" s="49"/>
      <c r="AC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</row>
    <row r="89" spans="1:91" s="50" customFormat="1" ht="60.75" customHeight="1" x14ac:dyDescent="0.45">
      <c r="A89" s="50">
        <v>1</v>
      </c>
      <c r="B89" s="398" t="s">
        <v>1298</v>
      </c>
      <c r="C89" s="402" t="s">
        <v>86</v>
      </c>
      <c r="D89" s="403" t="s">
        <v>594</v>
      </c>
      <c r="E89" s="38" t="s">
        <v>1160</v>
      </c>
      <c r="F89" s="401">
        <v>0.37</v>
      </c>
      <c r="G89" s="405">
        <v>2966.7719999999999</v>
      </c>
      <c r="H89" s="406">
        <v>88</v>
      </c>
      <c r="I89" s="39">
        <f t="shared" si="37"/>
        <v>2610.75936</v>
      </c>
      <c r="J89" s="405"/>
      <c r="K89" s="405"/>
      <c r="L89" s="408" t="s">
        <v>1156</v>
      </c>
      <c r="M89" s="53">
        <v>7</v>
      </c>
      <c r="N89" s="56"/>
      <c r="O89" s="353">
        <v>7</v>
      </c>
      <c r="P89" s="353"/>
      <c r="Q89" s="353">
        <v>4</v>
      </c>
      <c r="R89" s="353"/>
      <c r="S89" s="353"/>
      <c r="T89" s="353"/>
      <c r="U89" s="353">
        <f t="shared" si="30"/>
        <v>225</v>
      </c>
      <c r="V89" s="131"/>
      <c r="W89" s="132"/>
      <c r="X89" s="452">
        <f t="shared" si="31"/>
        <v>0</v>
      </c>
      <c r="Y89" s="49"/>
      <c r="Z89" s="49"/>
      <c r="AA89" s="49"/>
      <c r="AB89" s="49"/>
      <c r="AC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</row>
    <row r="90" spans="1:91" s="50" customFormat="1" ht="51" customHeight="1" x14ac:dyDescent="0.45">
      <c r="A90" s="50">
        <v>1</v>
      </c>
      <c r="B90" s="398" t="s">
        <v>1299</v>
      </c>
      <c r="C90" s="402" t="s">
        <v>86</v>
      </c>
      <c r="D90" s="403" t="s">
        <v>594</v>
      </c>
      <c r="E90" s="38" t="s">
        <v>1161</v>
      </c>
      <c r="F90" s="401">
        <v>1.6120000000000001</v>
      </c>
      <c r="G90" s="405">
        <v>3518.8850000000002</v>
      </c>
      <c r="H90" s="406">
        <v>88</v>
      </c>
      <c r="I90" s="39">
        <f t="shared" si="37"/>
        <v>3096.6188000000002</v>
      </c>
      <c r="J90" s="405"/>
      <c r="K90" s="405"/>
      <c r="L90" s="408" t="s">
        <v>1155</v>
      </c>
      <c r="M90" s="53">
        <v>5</v>
      </c>
      <c r="N90" s="56"/>
      <c r="O90" s="353">
        <v>5</v>
      </c>
      <c r="P90" s="353"/>
      <c r="Q90" s="353">
        <v>2</v>
      </c>
      <c r="R90" s="353"/>
      <c r="S90" s="353"/>
      <c r="T90" s="353"/>
      <c r="U90" s="353">
        <f t="shared" si="30"/>
        <v>135</v>
      </c>
      <c r="V90" s="131"/>
      <c r="W90" s="132"/>
      <c r="X90" s="452">
        <f t="shared" si="31"/>
        <v>0</v>
      </c>
      <c r="Y90" s="49"/>
      <c r="Z90" s="49"/>
      <c r="AA90" s="49"/>
      <c r="AB90" s="49"/>
      <c r="AC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</row>
    <row r="91" spans="1:91" s="50" customFormat="1" ht="60" customHeight="1" x14ac:dyDescent="0.45">
      <c r="A91" s="50">
        <v>1</v>
      </c>
      <c r="B91" s="398" t="s">
        <v>1300</v>
      </c>
      <c r="C91" s="402" t="s">
        <v>86</v>
      </c>
      <c r="D91" s="403" t="s">
        <v>594</v>
      </c>
      <c r="E91" s="38" t="s">
        <v>1162</v>
      </c>
      <c r="F91" s="401">
        <v>0.71199999999999997</v>
      </c>
      <c r="G91" s="405">
        <v>1554.78</v>
      </c>
      <c r="H91" s="406">
        <v>88</v>
      </c>
      <c r="I91" s="39">
        <f t="shared" si="37"/>
        <v>1368.2064</v>
      </c>
      <c r="J91" s="405"/>
      <c r="K91" s="405"/>
      <c r="L91" s="408" t="s">
        <v>1155</v>
      </c>
      <c r="M91" s="53">
        <v>5</v>
      </c>
      <c r="N91" s="56"/>
      <c r="O91" s="353">
        <v>5</v>
      </c>
      <c r="P91" s="353"/>
      <c r="Q91" s="353">
        <v>2</v>
      </c>
      <c r="R91" s="353"/>
      <c r="S91" s="353"/>
      <c r="T91" s="353"/>
      <c r="U91" s="353">
        <f t="shared" si="30"/>
        <v>135</v>
      </c>
      <c r="V91" s="131"/>
      <c r="W91" s="132"/>
      <c r="X91" s="452">
        <f t="shared" si="31"/>
        <v>0</v>
      </c>
      <c r="Y91" s="49"/>
      <c r="Z91" s="49"/>
      <c r="AA91" s="49"/>
      <c r="AB91" s="49"/>
      <c r="AC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</row>
    <row r="92" spans="1:91" s="12" customFormat="1" ht="63.75" customHeight="1" x14ac:dyDescent="0.45">
      <c r="A92" s="50">
        <v>1</v>
      </c>
      <c r="B92" s="398" t="s">
        <v>1301</v>
      </c>
      <c r="C92" s="402" t="s">
        <v>86</v>
      </c>
      <c r="D92" s="403" t="s">
        <v>594</v>
      </c>
      <c r="E92" s="38" t="s">
        <v>1163</v>
      </c>
      <c r="F92" s="43">
        <v>0.86</v>
      </c>
      <c r="G92" s="405">
        <v>1877.61</v>
      </c>
      <c r="H92" s="406">
        <v>88</v>
      </c>
      <c r="I92" s="39">
        <f>ROUNDDOWN(G92*H92/100,5)</f>
        <v>1652.2968000000001</v>
      </c>
      <c r="J92" s="39"/>
      <c r="K92" s="39"/>
      <c r="L92" s="408" t="s">
        <v>1165</v>
      </c>
      <c r="M92" s="53">
        <v>6</v>
      </c>
      <c r="N92" s="408"/>
      <c r="O92" s="353">
        <v>6</v>
      </c>
      <c r="P92" s="353"/>
      <c r="Q92" s="353">
        <v>2</v>
      </c>
      <c r="R92" s="353"/>
      <c r="S92" s="353"/>
      <c r="T92" s="353"/>
      <c r="U92" s="353">
        <f t="shared" si="30"/>
        <v>150</v>
      </c>
      <c r="V92" s="131"/>
      <c r="W92" s="132"/>
      <c r="X92" s="452">
        <f t="shared" si="31"/>
        <v>0</v>
      </c>
      <c r="Y92" s="11"/>
      <c r="Z92" s="11"/>
      <c r="AA92" s="11"/>
      <c r="AB92" s="11"/>
      <c r="AC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</row>
    <row r="93" spans="1:91" s="12" customFormat="1" ht="57" customHeight="1" x14ac:dyDescent="0.45">
      <c r="A93" s="50">
        <v>1</v>
      </c>
      <c r="B93" s="398" t="s">
        <v>1302</v>
      </c>
      <c r="C93" s="402" t="s">
        <v>86</v>
      </c>
      <c r="D93" s="403" t="s">
        <v>594</v>
      </c>
      <c r="E93" s="38" t="s">
        <v>1164</v>
      </c>
      <c r="F93" s="43">
        <v>0.9</v>
      </c>
      <c r="G93" s="405">
        <v>1964.1</v>
      </c>
      <c r="H93" s="406">
        <v>88</v>
      </c>
      <c r="I93" s="39">
        <f>ROUNDDOWN(G93*H93/100,5)</f>
        <v>1728.4079999999999</v>
      </c>
      <c r="J93" s="39"/>
      <c r="K93" s="39"/>
      <c r="L93" s="408" t="s">
        <v>1157</v>
      </c>
      <c r="M93" s="53">
        <v>1</v>
      </c>
      <c r="N93" s="408"/>
      <c r="O93" s="353">
        <v>1</v>
      </c>
      <c r="P93" s="353"/>
      <c r="Q93" s="353"/>
      <c r="R93" s="353"/>
      <c r="S93" s="353"/>
      <c r="T93" s="353"/>
      <c r="U93" s="353">
        <f t="shared" si="30"/>
        <v>15</v>
      </c>
      <c r="V93" s="131"/>
      <c r="W93" s="132"/>
      <c r="X93" s="452">
        <f t="shared" si="31"/>
        <v>0</v>
      </c>
      <c r="Y93" s="11"/>
      <c r="Z93" s="11"/>
      <c r="AA93" s="11"/>
      <c r="AB93" s="11"/>
      <c r="AC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</row>
    <row r="94" spans="1:91" s="188" customFormat="1" ht="60.75" customHeight="1" x14ac:dyDescent="0.45">
      <c r="B94" s="342" t="s">
        <v>247</v>
      </c>
      <c r="C94" s="62" t="s">
        <v>19</v>
      </c>
      <c r="D94" s="63" t="s">
        <v>561</v>
      </c>
      <c r="E94" s="62" t="s">
        <v>19</v>
      </c>
      <c r="F94" s="64">
        <f>F95</f>
        <v>1.55</v>
      </c>
      <c r="G94" s="65">
        <f>G95</f>
        <v>29677.215230000002</v>
      </c>
      <c r="H94" s="66"/>
      <c r="I94" s="65">
        <f>I95</f>
        <v>0</v>
      </c>
      <c r="J94" s="65">
        <f>J95</f>
        <v>0</v>
      </c>
      <c r="K94" s="65">
        <f>K95</f>
        <v>24928.860789999999</v>
      </c>
      <c r="L94" s="184"/>
      <c r="M94" s="184"/>
      <c r="N94" s="76"/>
      <c r="O94" s="352"/>
      <c r="P94" s="352"/>
      <c r="Q94" s="352"/>
      <c r="R94" s="352"/>
      <c r="S94" s="352"/>
      <c r="T94" s="352"/>
      <c r="U94" s="352"/>
      <c r="V94" s="78"/>
      <c r="W94" s="153"/>
      <c r="X94" s="452">
        <f t="shared" si="31"/>
        <v>0</v>
      </c>
      <c r="Y94" s="187"/>
      <c r="Z94" s="187"/>
      <c r="AA94" s="187"/>
      <c r="AB94" s="187"/>
      <c r="AC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</row>
    <row r="95" spans="1:91" s="201" customFormat="1" ht="74.25" customHeight="1" x14ac:dyDescent="0.45">
      <c r="A95" s="201">
        <v>1</v>
      </c>
      <c r="B95" s="343" t="s">
        <v>428</v>
      </c>
      <c r="C95" s="68" t="s">
        <v>19</v>
      </c>
      <c r="D95" s="69" t="s">
        <v>20</v>
      </c>
      <c r="E95" s="68" t="s">
        <v>20</v>
      </c>
      <c r="F95" s="70">
        <f t="shared" ref="F95:K95" si="38">F96</f>
        <v>1.55</v>
      </c>
      <c r="G95" s="71">
        <f t="shared" si="38"/>
        <v>29677.215230000002</v>
      </c>
      <c r="H95" s="219">
        <f t="shared" si="38"/>
        <v>84</v>
      </c>
      <c r="I95" s="71">
        <f t="shared" si="38"/>
        <v>0</v>
      </c>
      <c r="J95" s="71">
        <f t="shared" si="38"/>
        <v>0</v>
      </c>
      <c r="K95" s="71">
        <f t="shared" si="38"/>
        <v>24928.860789999999</v>
      </c>
      <c r="L95" s="74" t="s">
        <v>425</v>
      </c>
      <c r="M95" s="73"/>
      <c r="N95" s="74" t="s">
        <v>1410</v>
      </c>
      <c r="O95" s="351"/>
      <c r="P95" s="351"/>
      <c r="Q95" s="351"/>
      <c r="R95" s="351"/>
      <c r="S95" s="351"/>
      <c r="T95" s="351"/>
      <c r="U95" s="351"/>
      <c r="V95" s="128"/>
      <c r="W95" s="208"/>
      <c r="X95" s="452">
        <f t="shared" si="31"/>
        <v>0</v>
      </c>
      <c r="Y95" s="200"/>
      <c r="Z95" s="200"/>
      <c r="AA95" s="200"/>
      <c r="AB95" s="200"/>
      <c r="AC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</row>
    <row r="96" spans="1:91" s="50" customFormat="1" ht="118.5" customHeight="1" x14ac:dyDescent="0.45">
      <c r="A96" s="50">
        <v>1</v>
      </c>
      <c r="B96" s="398" t="s">
        <v>429</v>
      </c>
      <c r="C96" s="402" t="s">
        <v>19</v>
      </c>
      <c r="D96" s="403" t="s">
        <v>20</v>
      </c>
      <c r="E96" s="38" t="s">
        <v>628</v>
      </c>
      <c r="F96" s="39">
        <v>1.55</v>
      </c>
      <c r="G96" s="39">
        <v>29677.215230000002</v>
      </c>
      <c r="H96" s="40">
        <v>84</v>
      </c>
      <c r="I96" s="39"/>
      <c r="J96" s="39"/>
      <c r="K96" s="39">
        <f>ROUND(G96*H96/100,5)</f>
        <v>24928.860789999999</v>
      </c>
      <c r="L96" s="408" t="s">
        <v>430</v>
      </c>
      <c r="M96" s="41">
        <v>12</v>
      </c>
      <c r="N96" s="408" t="s">
        <v>1467</v>
      </c>
      <c r="O96" s="354">
        <v>9</v>
      </c>
      <c r="P96" s="353">
        <v>4</v>
      </c>
      <c r="Q96" s="353"/>
      <c r="R96" s="353"/>
      <c r="S96" s="353"/>
      <c r="T96" s="353">
        <v>2</v>
      </c>
      <c r="U96" s="353">
        <f t="shared" si="30"/>
        <v>215</v>
      </c>
      <c r="V96" s="131"/>
      <c r="W96" s="132"/>
      <c r="X96" s="452">
        <f t="shared" si="31"/>
        <v>-3</v>
      </c>
      <c r="Y96" s="49"/>
      <c r="Z96" s="49"/>
      <c r="AA96" s="49"/>
      <c r="AB96" s="49"/>
      <c r="AC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</row>
    <row r="97" spans="1:91" s="60" customFormat="1" ht="78" customHeight="1" x14ac:dyDescent="0.45">
      <c r="B97" s="342" t="s">
        <v>248</v>
      </c>
      <c r="C97" s="62" t="s">
        <v>37</v>
      </c>
      <c r="D97" s="63" t="s">
        <v>1481</v>
      </c>
      <c r="E97" s="62" t="s">
        <v>37</v>
      </c>
      <c r="F97" s="64">
        <f>F98+F104+F106</f>
        <v>8.8079999999999998</v>
      </c>
      <c r="G97" s="65">
        <f>G98+G104+G106</f>
        <v>82709.991200000004</v>
      </c>
      <c r="H97" s="66"/>
      <c r="I97" s="65">
        <f>I98+I104+I106</f>
        <v>36986.320919999998</v>
      </c>
      <c r="J97" s="65">
        <f t="shared" ref="J97:K97" si="39">J98+J104+J106</f>
        <v>36589.469660000002</v>
      </c>
      <c r="K97" s="65">
        <f t="shared" si="39"/>
        <v>0</v>
      </c>
      <c r="L97" s="75"/>
      <c r="M97" s="75"/>
      <c r="N97" s="67"/>
      <c r="O97" s="352"/>
      <c r="P97" s="352"/>
      <c r="Q97" s="352"/>
      <c r="R97" s="352"/>
      <c r="S97" s="352"/>
      <c r="T97" s="352"/>
      <c r="U97" s="352"/>
      <c r="V97" s="78"/>
      <c r="W97" s="130"/>
      <c r="X97" s="452">
        <f t="shared" si="31"/>
        <v>0</v>
      </c>
      <c r="Y97" s="183"/>
      <c r="Z97" s="183"/>
      <c r="AA97" s="183"/>
      <c r="AB97" s="183"/>
      <c r="AC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</row>
    <row r="98" spans="1:91" s="201" customFormat="1" ht="75" customHeight="1" x14ac:dyDescent="0.45">
      <c r="A98" s="201">
        <v>1</v>
      </c>
      <c r="B98" s="343" t="s">
        <v>1309</v>
      </c>
      <c r="C98" s="68" t="s">
        <v>37</v>
      </c>
      <c r="D98" s="69" t="s">
        <v>142</v>
      </c>
      <c r="E98" s="68" t="s">
        <v>142</v>
      </c>
      <c r="F98" s="70">
        <f>SUM(F99:F103)</f>
        <v>2.0430000000000001</v>
      </c>
      <c r="G98" s="71">
        <f>SUM(G99:G103)</f>
        <v>18547.101600000002</v>
      </c>
      <c r="H98" s="72">
        <v>90</v>
      </c>
      <c r="I98" s="71">
        <f>SUM(I99:I103)</f>
        <v>9664.4656299999988</v>
      </c>
      <c r="J98" s="71">
        <f t="shared" ref="J98:K98" si="40">SUM(J99:J103)</f>
        <v>6694.6683599999997</v>
      </c>
      <c r="K98" s="71">
        <f t="shared" si="40"/>
        <v>0</v>
      </c>
      <c r="L98" s="73" t="s">
        <v>274</v>
      </c>
      <c r="M98" s="73"/>
      <c r="N98" s="191" t="s">
        <v>203</v>
      </c>
      <c r="O98" s="351"/>
      <c r="P98" s="351"/>
      <c r="Q98" s="351"/>
      <c r="R98" s="351"/>
      <c r="S98" s="351"/>
      <c r="T98" s="351"/>
      <c r="U98" s="351"/>
      <c r="V98" s="128"/>
      <c r="W98" s="199"/>
      <c r="X98" s="452">
        <f t="shared" si="31"/>
        <v>0</v>
      </c>
      <c r="Y98" s="200"/>
      <c r="Z98" s="200"/>
      <c r="AA98" s="200"/>
      <c r="AB98" s="200"/>
      <c r="AC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</row>
    <row r="99" spans="1:91" s="12" customFormat="1" ht="83.25" customHeight="1" x14ac:dyDescent="0.45">
      <c r="A99" s="50">
        <v>1</v>
      </c>
      <c r="B99" s="398" t="s">
        <v>251</v>
      </c>
      <c r="C99" s="402" t="s">
        <v>37</v>
      </c>
      <c r="D99" s="403" t="s">
        <v>142</v>
      </c>
      <c r="E99" s="38" t="s">
        <v>452</v>
      </c>
      <c r="F99" s="43">
        <v>0.44600000000000001</v>
      </c>
      <c r="G99" s="39">
        <v>5903.3663999999999</v>
      </c>
      <c r="H99" s="40">
        <v>87</v>
      </c>
      <c r="I99" s="39">
        <f>ROUNDDOWN(G99*H99/100,5)</f>
        <v>5135.9287599999998</v>
      </c>
      <c r="J99" s="39"/>
      <c r="K99" s="39"/>
      <c r="L99" s="55" t="s">
        <v>419</v>
      </c>
      <c r="M99" s="41">
        <v>5</v>
      </c>
      <c r="N99" s="306" t="s">
        <v>453</v>
      </c>
      <c r="O99" s="353">
        <v>5</v>
      </c>
      <c r="P99" s="353"/>
      <c r="Q99" s="353"/>
      <c r="R99" s="353"/>
      <c r="S99" s="353"/>
      <c r="T99" s="353">
        <v>2</v>
      </c>
      <c r="U99" s="353">
        <f t="shared" si="30"/>
        <v>95</v>
      </c>
      <c r="V99" s="131"/>
      <c r="W99" s="132"/>
      <c r="X99" s="452">
        <f t="shared" si="31"/>
        <v>0</v>
      </c>
      <c r="Y99" s="11"/>
      <c r="Z99" s="11"/>
      <c r="AA99" s="11"/>
      <c r="AB99" s="11"/>
      <c r="AC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</row>
    <row r="100" spans="1:91" s="12" customFormat="1" ht="83.25" customHeight="1" x14ac:dyDescent="0.45">
      <c r="A100" s="50">
        <v>1</v>
      </c>
      <c r="B100" s="398" t="s">
        <v>252</v>
      </c>
      <c r="C100" s="402" t="s">
        <v>37</v>
      </c>
      <c r="D100" s="403" t="s">
        <v>142</v>
      </c>
      <c r="E100" s="38" t="s">
        <v>1226</v>
      </c>
      <c r="F100" s="43">
        <v>0.77800000000000002</v>
      </c>
      <c r="G100" s="39">
        <v>5205.2147999999997</v>
      </c>
      <c r="H100" s="40">
        <v>87</v>
      </c>
      <c r="I100" s="39">
        <f>ROUNDDOWN(G100*H100/100,5)</f>
        <v>4528.5368699999999</v>
      </c>
      <c r="J100" s="39"/>
      <c r="K100" s="39"/>
      <c r="L100" s="55" t="s">
        <v>419</v>
      </c>
      <c r="M100" s="41">
        <v>5</v>
      </c>
      <c r="N100" s="306"/>
      <c r="O100" s="353">
        <v>5</v>
      </c>
      <c r="P100" s="353"/>
      <c r="Q100" s="353"/>
      <c r="R100" s="353"/>
      <c r="S100" s="353"/>
      <c r="T100" s="353"/>
      <c r="U100" s="353">
        <f t="shared" si="30"/>
        <v>75</v>
      </c>
      <c r="V100" s="131"/>
      <c r="W100" s="132"/>
      <c r="X100" s="452">
        <f t="shared" si="31"/>
        <v>0</v>
      </c>
      <c r="Y100" s="11"/>
      <c r="Z100" s="11"/>
      <c r="AA100" s="11"/>
      <c r="AB100" s="11"/>
      <c r="AC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</row>
    <row r="101" spans="1:91" s="12" customFormat="1" ht="83.25" customHeight="1" x14ac:dyDescent="0.45">
      <c r="A101" s="50">
        <v>1</v>
      </c>
      <c r="B101" s="398" t="s">
        <v>1310</v>
      </c>
      <c r="C101" s="402" t="s">
        <v>37</v>
      </c>
      <c r="D101" s="403" t="s">
        <v>142</v>
      </c>
      <c r="E101" s="38" t="s">
        <v>1227</v>
      </c>
      <c r="F101" s="43">
        <v>0.24</v>
      </c>
      <c r="G101" s="39">
        <v>2060.3796000000002</v>
      </c>
      <c r="H101" s="40">
        <v>90</v>
      </c>
      <c r="I101" s="39"/>
      <c r="J101" s="39">
        <f>ROUNDDOWN(G101*H101/100,5)</f>
        <v>1854.3416400000001</v>
      </c>
      <c r="K101" s="39"/>
      <c r="L101" s="408" t="s">
        <v>1231</v>
      </c>
      <c r="M101" s="41">
        <v>5</v>
      </c>
      <c r="N101" s="306"/>
      <c r="O101" s="353">
        <v>5</v>
      </c>
      <c r="P101" s="353"/>
      <c r="Q101" s="353">
        <v>2</v>
      </c>
      <c r="R101" s="353"/>
      <c r="S101" s="353"/>
      <c r="T101" s="353"/>
      <c r="U101" s="353">
        <f t="shared" si="30"/>
        <v>135</v>
      </c>
      <c r="V101" s="131"/>
      <c r="W101" s="132"/>
      <c r="X101" s="452">
        <f t="shared" si="31"/>
        <v>0</v>
      </c>
      <c r="Y101" s="11"/>
      <c r="Z101" s="11"/>
      <c r="AA101" s="11"/>
      <c r="AB101" s="11"/>
      <c r="AC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</row>
    <row r="102" spans="1:91" s="12" customFormat="1" ht="83.25" customHeight="1" x14ac:dyDescent="0.45">
      <c r="A102" s="50">
        <v>1</v>
      </c>
      <c r="B102" s="398" t="s">
        <v>1311</v>
      </c>
      <c r="C102" s="402" t="s">
        <v>37</v>
      </c>
      <c r="D102" s="403" t="s">
        <v>142</v>
      </c>
      <c r="E102" s="38" t="s">
        <v>1228</v>
      </c>
      <c r="F102" s="43">
        <v>0.23699999999999999</v>
      </c>
      <c r="G102" s="39">
        <v>2255.9243999999999</v>
      </c>
      <c r="H102" s="40">
        <v>90</v>
      </c>
      <c r="I102" s="39"/>
      <c r="J102" s="39">
        <f t="shared" ref="J102:J103" si="41">ROUNDDOWN(G102*H102/100,5)</f>
        <v>2030.33196</v>
      </c>
      <c r="K102" s="39"/>
      <c r="L102" s="408" t="s">
        <v>1230</v>
      </c>
      <c r="M102" s="41">
        <v>5</v>
      </c>
      <c r="N102" s="408"/>
      <c r="O102" s="353">
        <v>5</v>
      </c>
      <c r="P102" s="353"/>
      <c r="Q102" s="353">
        <v>2</v>
      </c>
      <c r="R102" s="353"/>
      <c r="S102" s="353"/>
      <c r="T102" s="353"/>
      <c r="U102" s="353">
        <f t="shared" si="30"/>
        <v>135</v>
      </c>
      <c r="V102" s="131"/>
      <c r="W102" s="132"/>
      <c r="X102" s="452">
        <f t="shared" si="31"/>
        <v>0</v>
      </c>
      <c r="Y102" s="11"/>
      <c r="Z102" s="11"/>
      <c r="AA102" s="11"/>
      <c r="AB102" s="11"/>
      <c r="AC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</row>
    <row r="103" spans="1:91" s="12" customFormat="1" ht="83.25" customHeight="1" x14ac:dyDescent="0.45">
      <c r="A103" s="50">
        <v>1</v>
      </c>
      <c r="B103" s="398" t="s">
        <v>1312</v>
      </c>
      <c r="C103" s="402" t="s">
        <v>37</v>
      </c>
      <c r="D103" s="403" t="s">
        <v>142</v>
      </c>
      <c r="E103" s="38" t="s">
        <v>1229</v>
      </c>
      <c r="F103" s="43">
        <v>0.34200000000000003</v>
      </c>
      <c r="G103" s="39">
        <v>3122.2163999999998</v>
      </c>
      <c r="H103" s="40">
        <v>90</v>
      </c>
      <c r="I103" s="39"/>
      <c r="J103" s="39">
        <f t="shared" si="41"/>
        <v>2809.99476</v>
      </c>
      <c r="K103" s="39"/>
      <c r="L103" s="408" t="s">
        <v>1230</v>
      </c>
      <c r="M103" s="41">
        <v>6</v>
      </c>
      <c r="N103" s="408"/>
      <c r="O103" s="353">
        <v>6</v>
      </c>
      <c r="P103" s="353"/>
      <c r="Q103" s="353">
        <v>2</v>
      </c>
      <c r="R103" s="353"/>
      <c r="S103" s="353"/>
      <c r="T103" s="353"/>
      <c r="U103" s="353">
        <f t="shared" si="30"/>
        <v>150</v>
      </c>
      <c r="V103" s="131"/>
      <c r="W103" s="132"/>
      <c r="X103" s="452">
        <f t="shared" si="31"/>
        <v>0</v>
      </c>
      <c r="Y103" s="11"/>
      <c r="Z103" s="11"/>
      <c r="AA103" s="11"/>
      <c r="AB103" s="11"/>
      <c r="AC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</row>
    <row r="104" spans="1:91" s="201" customFormat="1" ht="119.25" customHeight="1" x14ac:dyDescent="0.45">
      <c r="A104" s="201">
        <v>1</v>
      </c>
      <c r="B104" s="343" t="s">
        <v>441</v>
      </c>
      <c r="C104" s="68" t="s">
        <v>37</v>
      </c>
      <c r="D104" s="69" t="s">
        <v>442</v>
      </c>
      <c r="E104" s="68" t="s">
        <v>442</v>
      </c>
      <c r="F104" s="70">
        <f>F105</f>
        <v>0.42199999999999999</v>
      </c>
      <c r="G104" s="71">
        <f>G105</f>
        <v>9012.0995999999996</v>
      </c>
      <c r="H104" s="72">
        <f>H105</f>
        <v>78</v>
      </c>
      <c r="I104" s="71">
        <f>I105</f>
        <v>7029.4376899999997</v>
      </c>
      <c r="J104" s="71">
        <f t="shared" ref="J104:K104" si="42">J105</f>
        <v>0</v>
      </c>
      <c r="K104" s="71">
        <f t="shared" si="42"/>
        <v>0</v>
      </c>
      <c r="L104" s="192" t="s">
        <v>274</v>
      </c>
      <c r="M104" s="198"/>
      <c r="N104" s="191" t="s">
        <v>1368</v>
      </c>
      <c r="O104" s="351"/>
      <c r="P104" s="351"/>
      <c r="Q104" s="351"/>
      <c r="R104" s="351"/>
      <c r="S104" s="351"/>
      <c r="T104" s="351"/>
      <c r="U104" s="351"/>
      <c r="V104" s="128"/>
      <c r="W104" s="199"/>
      <c r="X104" s="452">
        <f t="shared" si="31"/>
        <v>0</v>
      </c>
      <c r="Y104" s="200"/>
      <c r="Z104" s="200"/>
      <c r="AA104" s="200"/>
      <c r="AB104" s="200"/>
      <c r="AC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</row>
    <row r="105" spans="1:91" s="12" customFormat="1" ht="94.5" customHeight="1" x14ac:dyDescent="0.5">
      <c r="A105" s="50">
        <v>1</v>
      </c>
      <c r="B105" s="398" t="s">
        <v>446</v>
      </c>
      <c r="C105" s="402" t="s">
        <v>37</v>
      </c>
      <c r="D105" s="403" t="s">
        <v>442</v>
      </c>
      <c r="E105" s="38" t="s">
        <v>447</v>
      </c>
      <c r="F105" s="43">
        <v>0.42199999999999999</v>
      </c>
      <c r="G105" s="39">
        <v>9012.0995999999996</v>
      </c>
      <c r="H105" s="40">
        <v>78</v>
      </c>
      <c r="I105" s="39">
        <f t="shared" ref="I105" si="43">ROUND(G105*H105/100,5)</f>
        <v>7029.4376899999997</v>
      </c>
      <c r="J105" s="39"/>
      <c r="K105" s="39"/>
      <c r="L105" s="55" t="s">
        <v>370</v>
      </c>
      <c r="M105" s="265">
        <v>13</v>
      </c>
      <c r="N105" s="408" t="s">
        <v>1514</v>
      </c>
      <c r="O105" s="353">
        <v>10</v>
      </c>
      <c r="P105" s="353"/>
      <c r="Q105" s="353">
        <v>2</v>
      </c>
      <c r="R105" s="353"/>
      <c r="S105" s="353"/>
      <c r="T105" s="353">
        <v>2</v>
      </c>
      <c r="U105" s="353">
        <f t="shared" si="30"/>
        <v>230</v>
      </c>
      <c r="V105" s="131"/>
      <c r="W105" s="132"/>
      <c r="X105" s="453">
        <f t="shared" si="31"/>
        <v>-3</v>
      </c>
      <c r="Y105" s="11"/>
      <c r="Z105" s="11"/>
      <c r="AA105" s="11"/>
      <c r="AB105" s="11"/>
      <c r="AC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</row>
    <row r="106" spans="1:91" s="201" customFormat="1" ht="81" customHeight="1" x14ac:dyDescent="0.45">
      <c r="A106" s="201">
        <v>1</v>
      </c>
      <c r="B106" s="343" t="s">
        <v>448</v>
      </c>
      <c r="C106" s="68" t="s">
        <v>37</v>
      </c>
      <c r="D106" s="69" t="s">
        <v>595</v>
      </c>
      <c r="E106" s="69" t="s">
        <v>595</v>
      </c>
      <c r="F106" s="212">
        <f>SUBTOTAL(9,F107:F111)</f>
        <v>6.343</v>
      </c>
      <c r="G106" s="203">
        <f>SUBTOTAL(9,G107:G111)</f>
        <v>55150.79</v>
      </c>
      <c r="H106" s="72">
        <f>H111</f>
        <v>91</v>
      </c>
      <c r="I106" s="203">
        <f>SUBTOTAL(9,I107:I111)</f>
        <v>20292.417600000001</v>
      </c>
      <c r="J106" s="203">
        <f t="shared" ref="J106:K106" si="44">SUBTOTAL(9,J107:J111)</f>
        <v>29894.801299999999</v>
      </c>
      <c r="K106" s="203">
        <f t="shared" si="44"/>
        <v>0</v>
      </c>
      <c r="L106" s="192" t="s">
        <v>274</v>
      </c>
      <c r="M106" s="193"/>
      <c r="N106" s="204" t="s">
        <v>203</v>
      </c>
      <c r="O106" s="351"/>
      <c r="P106" s="351"/>
      <c r="Q106" s="351"/>
      <c r="R106" s="351"/>
      <c r="S106" s="351"/>
      <c r="T106" s="351"/>
      <c r="U106" s="351"/>
      <c r="V106" s="128"/>
      <c r="W106" s="199"/>
      <c r="X106" s="452">
        <f t="shared" si="31"/>
        <v>0</v>
      </c>
      <c r="Y106" s="200"/>
      <c r="Z106" s="200"/>
      <c r="AA106" s="200"/>
      <c r="AB106" s="200"/>
      <c r="AC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</row>
    <row r="107" spans="1:91" s="50" customFormat="1" ht="90.75" customHeight="1" x14ac:dyDescent="0.45">
      <c r="A107" s="50">
        <v>1</v>
      </c>
      <c r="B107" s="398" t="s">
        <v>449</v>
      </c>
      <c r="C107" s="402" t="s">
        <v>37</v>
      </c>
      <c r="D107" s="403" t="s">
        <v>595</v>
      </c>
      <c r="E107" s="38" t="s">
        <v>1136</v>
      </c>
      <c r="F107" s="43">
        <v>0.4</v>
      </c>
      <c r="G107" s="39">
        <v>4289.55</v>
      </c>
      <c r="H107" s="40">
        <v>91</v>
      </c>
      <c r="I107" s="39"/>
      <c r="J107" s="39">
        <f>ROUNDDOWN(G107*H107/100,5)</f>
        <v>3903.4904999999999</v>
      </c>
      <c r="K107" s="405"/>
      <c r="L107" s="408" t="s">
        <v>1146</v>
      </c>
      <c r="M107" s="57">
        <v>6</v>
      </c>
      <c r="N107" s="408" t="s">
        <v>1449</v>
      </c>
      <c r="O107" s="353">
        <v>6</v>
      </c>
      <c r="P107" s="353"/>
      <c r="Q107" s="353">
        <v>4</v>
      </c>
      <c r="R107" s="353"/>
      <c r="S107" s="353"/>
      <c r="T107" s="353"/>
      <c r="U107" s="353">
        <f t="shared" si="30"/>
        <v>210</v>
      </c>
      <c r="V107" s="131"/>
      <c r="W107" s="132"/>
      <c r="X107" s="452">
        <f t="shared" si="31"/>
        <v>0</v>
      </c>
      <c r="Y107" s="49"/>
      <c r="Z107" s="49"/>
      <c r="AA107" s="49"/>
      <c r="AB107" s="49"/>
      <c r="AC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</row>
    <row r="108" spans="1:91" s="50" customFormat="1" ht="123.75" customHeight="1" x14ac:dyDescent="0.45">
      <c r="A108" s="50">
        <v>1</v>
      </c>
      <c r="B108" s="398" t="s">
        <v>1313</v>
      </c>
      <c r="C108" s="402" t="s">
        <v>37</v>
      </c>
      <c r="D108" s="403" t="s">
        <v>595</v>
      </c>
      <c r="E108" s="38" t="s">
        <v>1137</v>
      </c>
      <c r="F108" s="43">
        <v>0.98</v>
      </c>
      <c r="G108" s="39">
        <v>11488.37</v>
      </c>
      <c r="H108" s="40">
        <v>91</v>
      </c>
      <c r="I108" s="39"/>
      <c r="J108" s="39">
        <f>ROUNDDOWN(G108*H108/100,5)</f>
        <v>10454.4167</v>
      </c>
      <c r="K108" s="405"/>
      <c r="L108" s="408" t="s">
        <v>1147</v>
      </c>
      <c r="M108" s="57">
        <v>13</v>
      </c>
      <c r="N108" s="408" t="s">
        <v>1473</v>
      </c>
      <c r="O108" s="353">
        <v>6</v>
      </c>
      <c r="P108" s="353"/>
      <c r="Q108" s="353">
        <v>2</v>
      </c>
      <c r="R108" s="353"/>
      <c r="S108" s="353"/>
      <c r="T108" s="353"/>
      <c r="U108" s="353">
        <f t="shared" si="30"/>
        <v>150</v>
      </c>
      <c r="V108" s="131"/>
      <c r="W108" s="132"/>
      <c r="X108" s="452">
        <f t="shared" si="31"/>
        <v>-7</v>
      </c>
      <c r="Y108" s="49"/>
      <c r="Z108" s="49"/>
      <c r="AA108" s="49"/>
      <c r="AB108" s="49"/>
      <c r="AC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</row>
    <row r="109" spans="1:91" s="50" customFormat="1" ht="129.75" customHeight="1" x14ac:dyDescent="0.45">
      <c r="A109" s="50">
        <v>1</v>
      </c>
      <c r="B109" s="398" t="s">
        <v>1314</v>
      </c>
      <c r="C109" s="402" t="s">
        <v>37</v>
      </c>
      <c r="D109" s="403" t="s">
        <v>595</v>
      </c>
      <c r="E109" s="38" t="s">
        <v>1138</v>
      </c>
      <c r="F109" s="43">
        <v>1.2290000000000001</v>
      </c>
      <c r="G109" s="39">
        <v>12084.41</v>
      </c>
      <c r="H109" s="40">
        <v>91</v>
      </c>
      <c r="I109" s="39"/>
      <c r="J109" s="39">
        <f>ROUNDDOWN(G109*H109/100,5)</f>
        <v>10996.813099999999</v>
      </c>
      <c r="K109" s="405"/>
      <c r="L109" s="408" t="s">
        <v>1147</v>
      </c>
      <c r="M109" s="57">
        <v>15</v>
      </c>
      <c r="N109" s="408" t="s">
        <v>1474</v>
      </c>
      <c r="O109" s="353">
        <v>10</v>
      </c>
      <c r="P109" s="353"/>
      <c r="Q109" s="353">
        <v>2</v>
      </c>
      <c r="R109" s="353"/>
      <c r="S109" s="353"/>
      <c r="T109" s="353"/>
      <c r="U109" s="353">
        <f t="shared" ref="U109:U147" si="45">O109*15+P109*15+Q109*30+R109*15+S109*15+T109*10</f>
        <v>210</v>
      </c>
      <c r="V109" s="131"/>
      <c r="W109" s="132"/>
      <c r="X109" s="452">
        <f t="shared" si="31"/>
        <v>-5</v>
      </c>
      <c r="Y109" s="49"/>
      <c r="Z109" s="49"/>
      <c r="AA109" s="49"/>
      <c r="AB109" s="49"/>
      <c r="AC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</row>
    <row r="110" spans="1:91" s="50" customFormat="1" ht="111.75" customHeight="1" x14ac:dyDescent="0.45">
      <c r="A110" s="50">
        <v>1</v>
      </c>
      <c r="B110" s="398" t="s">
        <v>1315</v>
      </c>
      <c r="C110" s="402" t="s">
        <v>37</v>
      </c>
      <c r="D110" s="403" t="s">
        <v>595</v>
      </c>
      <c r="E110" s="38" t="s">
        <v>1139</v>
      </c>
      <c r="F110" s="43">
        <v>3.2709999999999999</v>
      </c>
      <c r="G110" s="39">
        <v>22299.360000000001</v>
      </c>
      <c r="H110" s="40">
        <v>91</v>
      </c>
      <c r="I110" s="39">
        <f t="shared" ref="I110" si="46">ROUNDDOWN(G110*H110/100,5)</f>
        <v>20292.417600000001</v>
      </c>
      <c r="J110" s="39"/>
      <c r="K110" s="405"/>
      <c r="L110" s="408" t="s">
        <v>1148</v>
      </c>
      <c r="M110" s="57">
        <v>7</v>
      </c>
      <c r="N110" s="408" t="s">
        <v>1475</v>
      </c>
      <c r="O110" s="353">
        <v>6</v>
      </c>
      <c r="P110" s="353"/>
      <c r="Q110" s="353">
        <v>4</v>
      </c>
      <c r="R110" s="353"/>
      <c r="S110" s="353"/>
      <c r="T110" s="353"/>
      <c r="U110" s="353">
        <f t="shared" si="45"/>
        <v>210</v>
      </c>
      <c r="V110" s="131"/>
      <c r="W110" s="132"/>
      <c r="X110" s="452">
        <f t="shared" si="31"/>
        <v>-1</v>
      </c>
      <c r="Y110" s="49"/>
      <c r="Z110" s="49"/>
      <c r="AA110" s="49"/>
      <c r="AB110" s="49"/>
      <c r="AC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</row>
    <row r="111" spans="1:91" s="12" customFormat="1" ht="154.5" customHeight="1" x14ac:dyDescent="0.45">
      <c r="A111" s="50">
        <v>1</v>
      </c>
      <c r="B111" s="398" t="s">
        <v>1316</v>
      </c>
      <c r="C111" s="402" t="s">
        <v>37</v>
      </c>
      <c r="D111" s="403" t="s">
        <v>595</v>
      </c>
      <c r="E111" s="38" t="s">
        <v>1140</v>
      </c>
      <c r="F111" s="43">
        <v>0.46300000000000002</v>
      </c>
      <c r="G111" s="39">
        <v>4989.1000000000004</v>
      </c>
      <c r="H111" s="40">
        <v>91</v>
      </c>
      <c r="I111" s="39"/>
      <c r="J111" s="39">
        <f>ROUNDDOWN(G111*H111/100,5)</f>
        <v>4540.0810000000001</v>
      </c>
      <c r="K111" s="39"/>
      <c r="L111" s="408" t="s">
        <v>1146</v>
      </c>
      <c r="M111" s="41">
        <v>6</v>
      </c>
      <c r="N111" s="408" t="s">
        <v>1450</v>
      </c>
      <c r="O111" s="353">
        <v>6</v>
      </c>
      <c r="P111" s="353"/>
      <c r="Q111" s="353">
        <v>4</v>
      </c>
      <c r="R111" s="353"/>
      <c r="S111" s="353"/>
      <c r="T111" s="353"/>
      <c r="U111" s="353">
        <f t="shared" si="45"/>
        <v>210</v>
      </c>
      <c r="V111" s="131"/>
      <c r="W111" s="132"/>
      <c r="X111" s="452">
        <f t="shared" si="31"/>
        <v>0</v>
      </c>
      <c r="Y111" s="11"/>
      <c r="Z111" s="11"/>
      <c r="AA111" s="11"/>
      <c r="AB111" s="11"/>
      <c r="AC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</row>
    <row r="112" spans="1:91" s="60" customFormat="1" ht="85.5" customHeight="1" x14ac:dyDescent="0.45">
      <c r="B112" s="342" t="s">
        <v>255</v>
      </c>
      <c r="C112" s="62" t="s">
        <v>106</v>
      </c>
      <c r="D112" s="63" t="s">
        <v>454</v>
      </c>
      <c r="E112" s="62" t="s">
        <v>106</v>
      </c>
      <c r="F112" s="64">
        <f>F113</f>
        <v>2.3620000000000001</v>
      </c>
      <c r="G112" s="65">
        <f>G113</f>
        <v>47234.938540000003</v>
      </c>
      <c r="H112" s="66"/>
      <c r="I112" s="65">
        <f>I113</f>
        <v>43456.14344</v>
      </c>
      <c r="J112" s="65">
        <f t="shared" ref="J112:K112" si="47">J113</f>
        <v>0</v>
      </c>
      <c r="K112" s="65">
        <f t="shared" si="47"/>
        <v>0</v>
      </c>
      <c r="L112" s="75"/>
      <c r="M112" s="75"/>
      <c r="N112" s="67"/>
      <c r="O112" s="352"/>
      <c r="P112" s="352"/>
      <c r="Q112" s="352"/>
      <c r="R112" s="352"/>
      <c r="S112" s="352"/>
      <c r="T112" s="352"/>
      <c r="U112" s="352"/>
      <c r="V112" s="78"/>
      <c r="W112" s="153"/>
      <c r="X112" s="452">
        <f t="shared" si="31"/>
        <v>0</v>
      </c>
      <c r="Y112" s="183"/>
      <c r="Z112" s="183"/>
      <c r="AA112" s="183"/>
      <c r="AB112" s="183"/>
      <c r="AC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</row>
    <row r="113" spans="1:91" s="201" customFormat="1" ht="91.5" customHeight="1" x14ac:dyDescent="0.45">
      <c r="A113" s="201">
        <v>1</v>
      </c>
      <c r="B113" s="343" t="s">
        <v>256</v>
      </c>
      <c r="C113" s="68" t="s">
        <v>106</v>
      </c>
      <c r="D113" s="69" t="s">
        <v>107</v>
      </c>
      <c r="E113" s="68" t="s">
        <v>107</v>
      </c>
      <c r="F113" s="70">
        <f>F114+F115</f>
        <v>2.3620000000000001</v>
      </c>
      <c r="G113" s="71">
        <f>G114+G115</f>
        <v>47234.938540000003</v>
      </c>
      <c r="H113" s="72">
        <v>92</v>
      </c>
      <c r="I113" s="71">
        <f>I114+I115</f>
        <v>43456.14344</v>
      </c>
      <c r="J113" s="71">
        <f t="shared" ref="J113:K113" si="48">J114+J115</f>
        <v>0</v>
      </c>
      <c r="K113" s="71">
        <f t="shared" si="48"/>
        <v>0</v>
      </c>
      <c r="L113" s="192" t="s">
        <v>274</v>
      </c>
      <c r="M113" s="192"/>
      <c r="N113" s="74" t="s">
        <v>222</v>
      </c>
      <c r="O113" s="351"/>
      <c r="P113" s="351"/>
      <c r="Q113" s="351"/>
      <c r="R113" s="351"/>
      <c r="S113" s="351"/>
      <c r="T113" s="351"/>
      <c r="U113" s="351"/>
      <c r="V113" s="128"/>
      <c r="W113" s="199"/>
      <c r="X113" s="452">
        <f t="shared" si="31"/>
        <v>0</v>
      </c>
      <c r="Y113" s="200"/>
      <c r="Z113" s="200"/>
      <c r="AA113" s="200"/>
      <c r="AB113" s="200"/>
      <c r="AC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0"/>
      <c r="BM113" s="200"/>
      <c r="BN113" s="200"/>
      <c r="BO113" s="200"/>
      <c r="BP113" s="200"/>
      <c r="BQ113" s="200"/>
      <c r="BR113" s="200"/>
      <c r="BS113" s="200"/>
      <c r="BT113" s="200"/>
      <c r="BU113" s="200"/>
      <c r="BV113" s="200"/>
      <c r="BW113" s="200"/>
      <c r="BX113" s="200"/>
      <c r="BY113" s="200"/>
      <c r="BZ113" s="200"/>
      <c r="CA113" s="200"/>
      <c r="CB113" s="200"/>
      <c r="CC113" s="200"/>
      <c r="CD113" s="200"/>
      <c r="CE113" s="200"/>
      <c r="CF113" s="200"/>
      <c r="CG113" s="200"/>
      <c r="CH113" s="200"/>
      <c r="CI113" s="200"/>
      <c r="CJ113" s="200"/>
      <c r="CK113" s="200"/>
      <c r="CL113" s="200"/>
      <c r="CM113" s="200"/>
    </row>
    <row r="114" spans="1:91" s="50" customFormat="1" ht="82.5" customHeight="1" x14ac:dyDescent="0.45">
      <c r="A114" s="50">
        <v>1</v>
      </c>
      <c r="B114" s="398" t="s">
        <v>105</v>
      </c>
      <c r="C114" s="402" t="s">
        <v>106</v>
      </c>
      <c r="D114" s="403" t="s">
        <v>107</v>
      </c>
      <c r="E114" s="38" t="s">
        <v>1014</v>
      </c>
      <c r="F114" s="43">
        <v>1.1259999999999999</v>
      </c>
      <c r="G114" s="39">
        <v>21676.94152</v>
      </c>
      <c r="H114" s="40">
        <v>92</v>
      </c>
      <c r="I114" s="58">
        <f>ROUNDDOWN(G114*H114/100,5)</f>
        <v>19942.786189999999</v>
      </c>
      <c r="J114" s="39"/>
      <c r="K114" s="39"/>
      <c r="L114" s="55" t="s">
        <v>1018</v>
      </c>
      <c r="M114" s="308" t="s">
        <v>95</v>
      </c>
      <c r="N114" s="408"/>
      <c r="O114" s="353">
        <v>7</v>
      </c>
      <c r="P114" s="353"/>
      <c r="Q114" s="353">
        <v>4</v>
      </c>
      <c r="R114" s="353"/>
      <c r="S114" s="353"/>
      <c r="T114" s="353"/>
      <c r="U114" s="353">
        <f t="shared" si="45"/>
        <v>225</v>
      </c>
      <c r="V114" s="131"/>
      <c r="W114" s="132"/>
      <c r="X114" s="452">
        <f t="shared" si="31"/>
        <v>0</v>
      </c>
      <c r="Y114" s="49"/>
      <c r="Z114" s="49"/>
      <c r="AA114" s="49"/>
      <c r="AB114" s="49"/>
      <c r="AC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</row>
    <row r="115" spans="1:91" s="50" customFormat="1" ht="129.75" customHeight="1" x14ac:dyDescent="0.45">
      <c r="A115" s="50">
        <v>1</v>
      </c>
      <c r="B115" s="398" t="s">
        <v>109</v>
      </c>
      <c r="C115" s="402" t="s">
        <v>106</v>
      </c>
      <c r="D115" s="403" t="s">
        <v>107</v>
      </c>
      <c r="E115" s="38" t="s">
        <v>1015</v>
      </c>
      <c r="F115" s="43">
        <v>1.236</v>
      </c>
      <c r="G115" s="39">
        <v>25557.997019999999</v>
      </c>
      <c r="H115" s="40">
        <v>92</v>
      </c>
      <c r="I115" s="39">
        <f>ROUNDDOWN(G115*H115/100,5)</f>
        <v>23513.357250000001</v>
      </c>
      <c r="J115" s="39"/>
      <c r="K115" s="39"/>
      <c r="L115" s="55" t="s">
        <v>1017</v>
      </c>
      <c r="M115" s="308" t="s">
        <v>95</v>
      </c>
      <c r="N115" s="256"/>
      <c r="O115" s="353">
        <v>7</v>
      </c>
      <c r="P115" s="353"/>
      <c r="Q115" s="353">
        <v>4</v>
      </c>
      <c r="R115" s="353"/>
      <c r="S115" s="353"/>
      <c r="T115" s="353"/>
      <c r="U115" s="353">
        <f t="shared" si="45"/>
        <v>225</v>
      </c>
      <c r="V115" s="131"/>
      <c r="W115" s="132"/>
      <c r="X115" s="452">
        <f t="shared" si="31"/>
        <v>0</v>
      </c>
      <c r="Y115" s="49"/>
      <c r="Z115" s="49"/>
      <c r="AA115" s="49"/>
      <c r="AB115" s="49"/>
      <c r="AC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</row>
    <row r="116" spans="1:91" s="60" customFormat="1" ht="81.75" customHeight="1" x14ac:dyDescent="0.45">
      <c r="B116" s="342" t="s">
        <v>257</v>
      </c>
      <c r="C116" s="62" t="s">
        <v>48</v>
      </c>
      <c r="D116" s="63" t="s">
        <v>1482</v>
      </c>
      <c r="E116" s="62" t="s">
        <v>48</v>
      </c>
      <c r="F116" s="64">
        <f>F117+F119+F122+F127+F130+F135+F137</f>
        <v>13.397399999999999</v>
      </c>
      <c r="G116" s="65">
        <f>G117+G119+G122+G127+G130+G135+G137</f>
        <v>86028.65664999999</v>
      </c>
      <c r="H116" s="66"/>
      <c r="I116" s="65">
        <f>I117+I119+I122+I127+I130+I135+I137</f>
        <v>47181.215300000011</v>
      </c>
      <c r="J116" s="65">
        <f t="shared" ref="J116:K116" si="49">J117+J119+J122+J127+J130+J135+J137</f>
        <v>0</v>
      </c>
      <c r="K116" s="65">
        <f t="shared" si="49"/>
        <v>28822.329260000002</v>
      </c>
      <c r="L116" s="75"/>
      <c r="M116" s="75"/>
      <c r="N116" s="67"/>
      <c r="O116" s="352"/>
      <c r="P116" s="352"/>
      <c r="Q116" s="352"/>
      <c r="R116" s="352"/>
      <c r="S116" s="352"/>
      <c r="T116" s="352"/>
      <c r="U116" s="352"/>
      <c r="V116" s="78"/>
      <c r="W116" s="153"/>
      <c r="X116" s="452">
        <f t="shared" si="31"/>
        <v>0</v>
      </c>
      <c r="Y116" s="183"/>
      <c r="Z116" s="183"/>
      <c r="AA116" s="183"/>
      <c r="AB116" s="183"/>
      <c r="AC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</row>
    <row r="117" spans="1:91" s="201" customFormat="1" ht="78" customHeight="1" x14ac:dyDescent="0.45">
      <c r="A117" s="201">
        <v>1</v>
      </c>
      <c r="B117" s="343" t="s">
        <v>258</v>
      </c>
      <c r="C117" s="68" t="s">
        <v>48</v>
      </c>
      <c r="D117" s="69" t="s">
        <v>133</v>
      </c>
      <c r="E117" s="68" t="s">
        <v>133</v>
      </c>
      <c r="F117" s="70">
        <f>F118</f>
        <v>0.45</v>
      </c>
      <c r="G117" s="71">
        <f>G118</f>
        <v>3254.806</v>
      </c>
      <c r="H117" s="72">
        <f>H118</f>
        <v>83</v>
      </c>
      <c r="I117" s="71">
        <f>I118</f>
        <v>2701.4889800000001</v>
      </c>
      <c r="J117" s="71">
        <f t="shared" ref="J117:K117" si="50">J118</f>
        <v>0</v>
      </c>
      <c r="K117" s="71">
        <f t="shared" si="50"/>
        <v>0</v>
      </c>
      <c r="L117" s="73" t="s">
        <v>274</v>
      </c>
      <c r="M117" s="73"/>
      <c r="N117" s="74" t="s">
        <v>203</v>
      </c>
      <c r="O117" s="351"/>
      <c r="P117" s="351"/>
      <c r="Q117" s="351"/>
      <c r="R117" s="351"/>
      <c r="S117" s="351"/>
      <c r="T117" s="351"/>
      <c r="U117" s="351"/>
      <c r="V117" s="128"/>
      <c r="W117" s="199"/>
      <c r="X117" s="452">
        <f t="shared" si="31"/>
        <v>0</v>
      </c>
      <c r="Y117" s="200"/>
      <c r="Z117" s="200"/>
      <c r="AA117" s="200"/>
      <c r="AB117" s="200"/>
      <c r="AC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  <c r="BA117" s="200"/>
      <c r="BB117" s="200"/>
      <c r="BC117" s="200"/>
      <c r="BD117" s="200"/>
      <c r="BE117" s="200"/>
      <c r="BF117" s="200"/>
      <c r="BG117" s="200"/>
      <c r="BH117" s="200"/>
      <c r="BI117" s="200"/>
      <c r="BJ117" s="200"/>
      <c r="BK117" s="200"/>
      <c r="BL117" s="200"/>
      <c r="BM117" s="200"/>
      <c r="BN117" s="200"/>
      <c r="BO117" s="200"/>
      <c r="BP117" s="200"/>
      <c r="BQ117" s="200"/>
      <c r="BR117" s="200"/>
      <c r="BS117" s="200"/>
      <c r="BT117" s="200"/>
      <c r="BU117" s="200"/>
      <c r="BV117" s="200"/>
      <c r="BW117" s="200"/>
      <c r="BX117" s="200"/>
      <c r="BY117" s="200"/>
      <c r="BZ117" s="200"/>
      <c r="CA117" s="200"/>
      <c r="CB117" s="200"/>
      <c r="CC117" s="200"/>
      <c r="CD117" s="200"/>
      <c r="CE117" s="200"/>
      <c r="CF117" s="200"/>
      <c r="CG117" s="200"/>
      <c r="CH117" s="200"/>
      <c r="CI117" s="200"/>
      <c r="CJ117" s="200"/>
      <c r="CK117" s="200"/>
      <c r="CL117" s="200"/>
      <c r="CM117" s="200"/>
    </row>
    <row r="118" spans="1:91" s="50" customFormat="1" ht="88.5" customHeight="1" x14ac:dyDescent="0.45">
      <c r="A118" s="50">
        <v>1</v>
      </c>
      <c r="B118" s="398" t="s">
        <v>193</v>
      </c>
      <c r="C118" s="402" t="s">
        <v>48</v>
      </c>
      <c r="D118" s="403" t="s">
        <v>133</v>
      </c>
      <c r="E118" s="38" t="s">
        <v>1090</v>
      </c>
      <c r="F118" s="43">
        <v>0.45</v>
      </c>
      <c r="G118" s="39">
        <v>3254.806</v>
      </c>
      <c r="H118" s="40">
        <v>83</v>
      </c>
      <c r="I118" s="39">
        <f>ROUND(G118*H118/100,5)</f>
        <v>2701.4889800000001</v>
      </c>
      <c r="J118" s="39"/>
      <c r="K118" s="39"/>
      <c r="L118" s="408" t="s">
        <v>1091</v>
      </c>
      <c r="M118" s="54" t="s">
        <v>138</v>
      </c>
      <c r="N118" s="408"/>
      <c r="O118" s="353">
        <v>5</v>
      </c>
      <c r="P118" s="353"/>
      <c r="Q118" s="353"/>
      <c r="R118" s="353"/>
      <c r="S118" s="353"/>
      <c r="T118" s="353"/>
      <c r="U118" s="353">
        <f t="shared" si="45"/>
        <v>75</v>
      </c>
      <c r="V118" s="131"/>
      <c r="W118" s="132"/>
      <c r="X118" s="452">
        <f t="shared" si="31"/>
        <v>0</v>
      </c>
      <c r="Y118" s="49"/>
      <c r="Z118" s="49"/>
      <c r="AA118" s="49"/>
      <c r="AB118" s="49"/>
      <c r="AC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</row>
    <row r="119" spans="1:91" s="201" customFormat="1" ht="68.25" customHeight="1" x14ac:dyDescent="0.45">
      <c r="A119" s="201">
        <v>1</v>
      </c>
      <c r="B119" s="343" t="s">
        <v>460</v>
      </c>
      <c r="C119" s="68" t="s">
        <v>48</v>
      </c>
      <c r="D119" s="69" t="s">
        <v>94</v>
      </c>
      <c r="E119" s="68" t="s">
        <v>94</v>
      </c>
      <c r="F119" s="70">
        <f>SUM(F120:F121)</f>
        <v>1.67</v>
      </c>
      <c r="G119" s="71">
        <f>SUM(G120:G121)</f>
        <v>8916.2927999999993</v>
      </c>
      <c r="H119" s="72">
        <v>88</v>
      </c>
      <c r="I119" s="71">
        <f>SUM(I120:I121)</f>
        <v>0</v>
      </c>
      <c r="J119" s="71">
        <f>SUM(J120:J121)</f>
        <v>0</v>
      </c>
      <c r="K119" s="71">
        <f>SUM(K120:K121)</f>
        <v>7846.3376600000001</v>
      </c>
      <c r="L119" s="73" t="s">
        <v>274</v>
      </c>
      <c r="M119" s="73"/>
      <c r="N119" s="74" t="s">
        <v>203</v>
      </c>
      <c r="O119" s="351"/>
      <c r="P119" s="351"/>
      <c r="Q119" s="351"/>
      <c r="R119" s="351"/>
      <c r="S119" s="351"/>
      <c r="T119" s="351"/>
      <c r="U119" s="351"/>
      <c r="V119" s="128"/>
      <c r="W119" s="215"/>
      <c r="X119" s="452">
        <f t="shared" si="31"/>
        <v>0</v>
      </c>
      <c r="Y119" s="200"/>
      <c r="Z119" s="200"/>
      <c r="AA119" s="200"/>
      <c r="AB119" s="200"/>
      <c r="AC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200"/>
      <c r="BB119" s="200"/>
      <c r="BC119" s="200"/>
      <c r="BD119" s="200"/>
      <c r="BE119" s="200"/>
      <c r="BF119" s="200"/>
      <c r="BG119" s="200"/>
      <c r="BH119" s="200"/>
      <c r="BI119" s="200"/>
      <c r="BJ119" s="200"/>
      <c r="BK119" s="200"/>
      <c r="BL119" s="200"/>
      <c r="BM119" s="200"/>
      <c r="BN119" s="200"/>
      <c r="BO119" s="200"/>
      <c r="BP119" s="200"/>
      <c r="BQ119" s="200"/>
      <c r="BR119" s="200"/>
      <c r="BS119" s="200"/>
      <c r="BT119" s="200"/>
      <c r="BU119" s="200"/>
      <c r="BV119" s="200"/>
      <c r="BW119" s="200"/>
      <c r="BX119" s="200"/>
      <c r="BY119" s="200"/>
      <c r="BZ119" s="200"/>
      <c r="CA119" s="200"/>
      <c r="CB119" s="200"/>
      <c r="CC119" s="200"/>
      <c r="CD119" s="200"/>
      <c r="CE119" s="200"/>
      <c r="CF119" s="200"/>
      <c r="CG119" s="200"/>
      <c r="CH119" s="200"/>
      <c r="CI119" s="200"/>
      <c r="CJ119" s="200"/>
      <c r="CK119" s="200"/>
      <c r="CL119" s="200"/>
      <c r="CM119" s="200"/>
    </row>
    <row r="120" spans="1:91" s="50" customFormat="1" ht="197.25" customHeight="1" x14ac:dyDescent="0.45">
      <c r="A120" s="50">
        <v>1</v>
      </c>
      <c r="B120" s="398" t="s">
        <v>462</v>
      </c>
      <c r="C120" s="402" t="s">
        <v>48</v>
      </c>
      <c r="D120" s="403" t="s">
        <v>94</v>
      </c>
      <c r="E120" s="38" t="s">
        <v>614</v>
      </c>
      <c r="F120" s="43">
        <v>0.92</v>
      </c>
      <c r="G120" s="39">
        <v>4137.6144000000004</v>
      </c>
      <c r="H120" s="40">
        <v>88</v>
      </c>
      <c r="I120" s="39"/>
      <c r="J120" s="39"/>
      <c r="K120" s="39">
        <f>ROUND(G120*H120/100,5)</f>
        <v>3641.1006699999998</v>
      </c>
      <c r="L120" s="408" t="s">
        <v>618</v>
      </c>
      <c r="M120" s="54" t="s">
        <v>149</v>
      </c>
      <c r="N120" s="408" t="s">
        <v>620</v>
      </c>
      <c r="O120" s="353">
        <v>10</v>
      </c>
      <c r="P120" s="353"/>
      <c r="Q120" s="353">
        <v>2</v>
      </c>
      <c r="R120" s="353"/>
      <c r="S120" s="353">
        <v>2</v>
      </c>
      <c r="T120" s="353"/>
      <c r="U120" s="353">
        <f t="shared" si="45"/>
        <v>240</v>
      </c>
      <c r="V120" s="131"/>
      <c r="W120" s="132"/>
      <c r="X120" s="452">
        <f t="shared" si="31"/>
        <v>0</v>
      </c>
      <c r="Y120" s="49"/>
      <c r="Z120" s="49"/>
      <c r="AA120" s="49"/>
      <c r="AB120" s="49"/>
      <c r="AC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</row>
    <row r="121" spans="1:91" s="50" customFormat="1" ht="210.75" customHeight="1" x14ac:dyDescent="0.45">
      <c r="A121" s="50">
        <v>1</v>
      </c>
      <c r="B121" s="398" t="s">
        <v>1323</v>
      </c>
      <c r="C121" s="402" t="s">
        <v>48</v>
      </c>
      <c r="D121" s="403" t="s">
        <v>94</v>
      </c>
      <c r="E121" s="38" t="s">
        <v>615</v>
      </c>
      <c r="F121" s="43">
        <v>0.75</v>
      </c>
      <c r="G121" s="39">
        <v>4778.6783999999998</v>
      </c>
      <c r="H121" s="40">
        <v>88</v>
      </c>
      <c r="I121" s="39"/>
      <c r="J121" s="39"/>
      <c r="K121" s="39">
        <f>ROUND(G121*H121/100,5)</f>
        <v>4205.2369900000003</v>
      </c>
      <c r="L121" s="408" t="s">
        <v>619</v>
      </c>
      <c r="M121" s="54" t="s">
        <v>617</v>
      </c>
      <c r="N121" s="256"/>
      <c r="O121" s="353">
        <v>14</v>
      </c>
      <c r="P121" s="353"/>
      <c r="Q121" s="353">
        <v>1</v>
      </c>
      <c r="R121" s="353"/>
      <c r="S121" s="353"/>
      <c r="T121" s="353"/>
      <c r="U121" s="353">
        <f t="shared" si="45"/>
        <v>240</v>
      </c>
      <c r="V121" s="131"/>
      <c r="W121" s="132"/>
      <c r="X121" s="452">
        <f t="shared" si="31"/>
        <v>0</v>
      </c>
      <c r="Y121" s="49"/>
      <c r="Z121" s="49"/>
      <c r="AA121" s="49"/>
      <c r="AB121" s="49"/>
      <c r="AC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</row>
    <row r="122" spans="1:91" s="201" customFormat="1" ht="111.75" customHeight="1" x14ac:dyDescent="0.45">
      <c r="A122" s="201">
        <v>1</v>
      </c>
      <c r="B122" s="343" t="s">
        <v>260</v>
      </c>
      <c r="C122" s="68" t="s">
        <v>48</v>
      </c>
      <c r="D122" s="69" t="s">
        <v>461</v>
      </c>
      <c r="E122" s="68" t="s">
        <v>461</v>
      </c>
      <c r="F122" s="70">
        <f>SUM(F123:F126)</f>
        <v>4.8604000000000003</v>
      </c>
      <c r="G122" s="71">
        <f>SUM(G123:G126)</f>
        <v>34179.823409999997</v>
      </c>
      <c r="H122" s="72">
        <v>90</v>
      </c>
      <c r="I122" s="71">
        <f>SUM(I123:I126)</f>
        <v>30761.841070000002</v>
      </c>
      <c r="J122" s="71">
        <f t="shared" ref="J122:K122" si="51">SUM(J123:J126)</f>
        <v>0</v>
      </c>
      <c r="K122" s="71">
        <f t="shared" si="51"/>
        <v>0</v>
      </c>
      <c r="L122" s="73" t="s">
        <v>274</v>
      </c>
      <c r="M122" s="73"/>
      <c r="N122" s="74" t="s">
        <v>203</v>
      </c>
      <c r="O122" s="351"/>
      <c r="P122" s="351"/>
      <c r="Q122" s="351"/>
      <c r="R122" s="351"/>
      <c r="S122" s="351"/>
      <c r="T122" s="351"/>
      <c r="U122" s="351"/>
      <c r="V122" s="128"/>
      <c r="W122" s="199"/>
      <c r="X122" s="452">
        <f t="shared" si="31"/>
        <v>0</v>
      </c>
      <c r="Y122" s="200"/>
      <c r="Z122" s="200"/>
      <c r="AA122" s="200"/>
      <c r="AB122" s="200"/>
      <c r="AC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</row>
    <row r="123" spans="1:91" s="50" customFormat="1" ht="108" customHeight="1" x14ac:dyDescent="0.45">
      <c r="A123" s="50">
        <v>1</v>
      </c>
      <c r="B123" s="398" t="s">
        <v>150</v>
      </c>
      <c r="C123" s="402" t="s">
        <v>48</v>
      </c>
      <c r="D123" s="403" t="s">
        <v>461</v>
      </c>
      <c r="E123" s="38" t="s">
        <v>463</v>
      </c>
      <c r="F123" s="43">
        <v>0.29099999999999998</v>
      </c>
      <c r="G123" s="39">
        <v>887.93039999999996</v>
      </c>
      <c r="H123" s="40">
        <v>90</v>
      </c>
      <c r="I123" s="39">
        <f>ROUND(G123*H123/100,5)</f>
        <v>799.13735999999994</v>
      </c>
      <c r="J123" s="39"/>
      <c r="K123" s="39"/>
      <c r="L123" s="408" t="s">
        <v>668</v>
      </c>
      <c r="M123" s="54" t="s">
        <v>464</v>
      </c>
      <c r="N123" s="408" t="s">
        <v>669</v>
      </c>
      <c r="O123" s="353" t="s">
        <v>464</v>
      </c>
      <c r="P123" s="353"/>
      <c r="Q123" s="353">
        <v>2</v>
      </c>
      <c r="R123" s="353"/>
      <c r="S123" s="353"/>
      <c r="T123" s="353"/>
      <c r="U123" s="353">
        <f t="shared" si="45"/>
        <v>255</v>
      </c>
      <c r="V123" s="131"/>
      <c r="W123" s="132"/>
      <c r="X123" s="452">
        <f t="shared" si="31"/>
        <v>0</v>
      </c>
      <c r="Y123" s="49"/>
      <c r="Z123" s="49"/>
      <c r="AA123" s="49"/>
      <c r="AB123" s="49"/>
      <c r="AC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</row>
    <row r="124" spans="1:91" s="50" customFormat="1" ht="108" customHeight="1" x14ac:dyDescent="0.45">
      <c r="A124" s="50">
        <v>1</v>
      </c>
      <c r="B124" s="398" t="s">
        <v>59</v>
      </c>
      <c r="C124" s="402" t="s">
        <v>48</v>
      </c>
      <c r="D124" s="403" t="s">
        <v>461</v>
      </c>
      <c r="E124" s="38" t="s">
        <v>663</v>
      </c>
      <c r="F124" s="43">
        <v>1.4795</v>
      </c>
      <c r="G124" s="39">
        <v>8984.3125099999997</v>
      </c>
      <c r="H124" s="40">
        <v>90</v>
      </c>
      <c r="I124" s="39">
        <f>ROUND(G124*H124/100,5)</f>
        <v>8085.8812600000001</v>
      </c>
      <c r="J124" s="39"/>
      <c r="K124" s="39"/>
      <c r="L124" s="408"/>
      <c r="M124" s="54" t="s">
        <v>95</v>
      </c>
      <c r="N124" s="408"/>
      <c r="O124" s="353" t="s">
        <v>95</v>
      </c>
      <c r="P124" s="353"/>
      <c r="Q124" s="353"/>
      <c r="R124" s="353"/>
      <c r="S124" s="353"/>
      <c r="T124" s="353"/>
      <c r="U124" s="353">
        <f t="shared" si="45"/>
        <v>105</v>
      </c>
      <c r="V124" s="131"/>
      <c r="W124" s="132"/>
      <c r="X124" s="452">
        <f t="shared" si="31"/>
        <v>0</v>
      </c>
      <c r="Y124" s="49"/>
      <c r="Z124" s="49"/>
      <c r="AA124" s="49"/>
      <c r="AB124" s="49"/>
      <c r="AC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</row>
    <row r="125" spans="1:91" s="50" customFormat="1" ht="108" customHeight="1" x14ac:dyDescent="0.45">
      <c r="A125" s="50">
        <v>1</v>
      </c>
      <c r="B125" s="398" t="s">
        <v>181</v>
      </c>
      <c r="C125" s="402" t="s">
        <v>48</v>
      </c>
      <c r="D125" s="403" t="s">
        <v>461</v>
      </c>
      <c r="E125" s="38" t="s">
        <v>664</v>
      </c>
      <c r="F125" s="43">
        <v>1.3354999999999999</v>
      </c>
      <c r="G125" s="39">
        <v>11360.362800000001</v>
      </c>
      <c r="H125" s="40">
        <v>90</v>
      </c>
      <c r="I125" s="39">
        <f>ROUND(G125*H125/100,5)</f>
        <v>10224.326520000001</v>
      </c>
      <c r="J125" s="39"/>
      <c r="K125" s="39"/>
      <c r="L125" s="408" t="s">
        <v>667</v>
      </c>
      <c r="M125" s="54" t="s">
        <v>464</v>
      </c>
      <c r="N125" s="408"/>
      <c r="O125" s="353" t="s">
        <v>464</v>
      </c>
      <c r="P125" s="353"/>
      <c r="Q125" s="353">
        <v>2</v>
      </c>
      <c r="R125" s="353"/>
      <c r="S125" s="353"/>
      <c r="T125" s="353"/>
      <c r="U125" s="353">
        <f t="shared" si="45"/>
        <v>255</v>
      </c>
      <c r="V125" s="131"/>
      <c r="W125" s="132"/>
      <c r="X125" s="452">
        <f t="shared" si="31"/>
        <v>0</v>
      </c>
      <c r="Y125" s="49"/>
      <c r="Z125" s="49"/>
      <c r="AA125" s="49"/>
      <c r="AB125" s="49"/>
      <c r="AC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</row>
    <row r="126" spans="1:91" s="50" customFormat="1" ht="108" customHeight="1" x14ac:dyDescent="0.45">
      <c r="A126" s="50">
        <v>1</v>
      </c>
      <c r="B126" s="398" t="s">
        <v>1324</v>
      </c>
      <c r="C126" s="402" t="s">
        <v>48</v>
      </c>
      <c r="D126" s="403" t="s">
        <v>461</v>
      </c>
      <c r="E126" s="38" t="s">
        <v>665</v>
      </c>
      <c r="F126" s="43">
        <v>1.7544</v>
      </c>
      <c r="G126" s="39">
        <v>12947.217699999999</v>
      </c>
      <c r="H126" s="40">
        <v>90</v>
      </c>
      <c r="I126" s="39">
        <f>ROUND(G126*H126/100,5)</f>
        <v>11652.495929999999</v>
      </c>
      <c r="J126" s="39"/>
      <c r="K126" s="39"/>
      <c r="L126" s="408" t="s">
        <v>666</v>
      </c>
      <c r="M126" s="54" t="s">
        <v>464</v>
      </c>
      <c r="N126" s="408"/>
      <c r="O126" s="353" t="s">
        <v>464</v>
      </c>
      <c r="P126" s="353"/>
      <c r="Q126" s="353">
        <v>2</v>
      </c>
      <c r="R126" s="353"/>
      <c r="S126" s="353"/>
      <c r="T126" s="353"/>
      <c r="U126" s="353">
        <f t="shared" si="45"/>
        <v>255</v>
      </c>
      <c r="V126" s="131"/>
      <c r="W126" s="132"/>
      <c r="X126" s="452">
        <f t="shared" si="31"/>
        <v>0</v>
      </c>
      <c r="Y126" s="49"/>
      <c r="Z126" s="49"/>
      <c r="AA126" s="49"/>
      <c r="AB126" s="49"/>
      <c r="AC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</row>
    <row r="127" spans="1:91" s="201" customFormat="1" ht="86.25" customHeight="1" x14ac:dyDescent="0.45">
      <c r="A127" s="201">
        <v>1</v>
      </c>
      <c r="B127" s="343" t="s">
        <v>261</v>
      </c>
      <c r="C127" s="68" t="s">
        <v>48</v>
      </c>
      <c r="D127" s="69" t="s">
        <v>989</v>
      </c>
      <c r="E127" s="69" t="s">
        <v>989</v>
      </c>
      <c r="F127" s="70">
        <f>F128+F129</f>
        <v>1.4079999999999999</v>
      </c>
      <c r="G127" s="71">
        <f>G128+G129</f>
        <v>2817.2280000000001</v>
      </c>
      <c r="H127" s="72">
        <v>91</v>
      </c>
      <c r="I127" s="71">
        <f>I128+I129</f>
        <v>2563.6774700000001</v>
      </c>
      <c r="J127" s="71">
        <f t="shared" ref="J127:K127" si="52">J128+J129</f>
        <v>0</v>
      </c>
      <c r="K127" s="71">
        <f t="shared" si="52"/>
        <v>0</v>
      </c>
      <c r="L127" s="73" t="s">
        <v>274</v>
      </c>
      <c r="M127" s="73"/>
      <c r="N127" s="191" t="s">
        <v>203</v>
      </c>
      <c r="O127" s="351"/>
      <c r="P127" s="351"/>
      <c r="Q127" s="351"/>
      <c r="R127" s="351"/>
      <c r="S127" s="351"/>
      <c r="T127" s="351"/>
      <c r="U127" s="351"/>
      <c r="V127" s="128"/>
      <c r="W127" s="199"/>
      <c r="X127" s="452">
        <f t="shared" si="31"/>
        <v>0</v>
      </c>
      <c r="Y127" s="200"/>
      <c r="Z127" s="200"/>
      <c r="AA127" s="200"/>
      <c r="AB127" s="200"/>
      <c r="AC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0"/>
      <c r="BC127" s="200"/>
      <c r="BD127" s="200"/>
      <c r="BE127" s="200"/>
      <c r="BF127" s="200"/>
      <c r="BG127" s="200"/>
      <c r="BH127" s="200"/>
      <c r="BI127" s="200"/>
      <c r="BJ127" s="200"/>
      <c r="BK127" s="200"/>
      <c r="BL127" s="200"/>
      <c r="BM127" s="200"/>
      <c r="BN127" s="200"/>
      <c r="BO127" s="200"/>
      <c r="BP127" s="200"/>
      <c r="BQ127" s="200"/>
      <c r="BR127" s="200"/>
      <c r="BS127" s="200"/>
      <c r="BT127" s="200"/>
      <c r="BU127" s="200"/>
      <c r="BV127" s="200"/>
      <c r="BW127" s="200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</row>
    <row r="128" spans="1:91" s="50" customFormat="1" ht="81" customHeight="1" x14ac:dyDescent="0.45">
      <c r="A128" s="50">
        <v>1</v>
      </c>
      <c r="B128" s="398" t="s">
        <v>93</v>
      </c>
      <c r="C128" s="402" t="s">
        <v>48</v>
      </c>
      <c r="D128" s="403" t="s">
        <v>989</v>
      </c>
      <c r="E128" s="38" t="s">
        <v>991</v>
      </c>
      <c r="F128" s="43">
        <v>0.24</v>
      </c>
      <c r="G128" s="39">
        <v>469.2516</v>
      </c>
      <c r="H128" s="40">
        <v>91</v>
      </c>
      <c r="I128" s="39">
        <f>ROUNDDOWN(G128*H128/100,5)</f>
        <v>427.01895000000002</v>
      </c>
      <c r="J128" s="39"/>
      <c r="K128" s="39"/>
      <c r="L128" s="408" t="s">
        <v>1048</v>
      </c>
      <c r="M128" s="54" t="s">
        <v>108</v>
      </c>
      <c r="N128" s="408"/>
      <c r="O128" s="353" t="s">
        <v>108</v>
      </c>
      <c r="P128" s="353"/>
      <c r="Q128" s="353">
        <v>4</v>
      </c>
      <c r="R128" s="353"/>
      <c r="S128" s="353"/>
      <c r="T128" s="353"/>
      <c r="U128" s="353">
        <f t="shared" si="45"/>
        <v>240</v>
      </c>
      <c r="V128" s="131"/>
      <c r="W128" s="132"/>
      <c r="X128" s="452">
        <f t="shared" si="31"/>
        <v>0</v>
      </c>
      <c r="Y128" s="49"/>
      <c r="Z128" s="49"/>
      <c r="AA128" s="49"/>
      <c r="AB128" s="49"/>
      <c r="AC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</row>
    <row r="129" spans="1:91" s="50" customFormat="1" ht="90" customHeight="1" x14ac:dyDescent="0.45">
      <c r="A129" s="50">
        <v>1</v>
      </c>
      <c r="B129" s="398" t="s">
        <v>148</v>
      </c>
      <c r="C129" s="402" t="s">
        <v>48</v>
      </c>
      <c r="D129" s="403" t="s">
        <v>989</v>
      </c>
      <c r="E129" s="38" t="s">
        <v>992</v>
      </c>
      <c r="F129" s="43">
        <v>1.1679999999999999</v>
      </c>
      <c r="G129" s="39">
        <v>2347.9764</v>
      </c>
      <c r="H129" s="40">
        <v>91</v>
      </c>
      <c r="I129" s="39">
        <f>ROUNDDOWN(G129*H129/100,5)</f>
        <v>2136.65852</v>
      </c>
      <c r="J129" s="39"/>
      <c r="K129" s="39"/>
      <c r="L129" s="408" t="s">
        <v>1048</v>
      </c>
      <c r="M129" s="54" t="s">
        <v>108</v>
      </c>
      <c r="N129" s="408"/>
      <c r="O129" s="353" t="s">
        <v>108</v>
      </c>
      <c r="P129" s="353"/>
      <c r="Q129" s="353">
        <v>4</v>
      </c>
      <c r="R129" s="353"/>
      <c r="S129" s="353"/>
      <c r="T129" s="353"/>
      <c r="U129" s="353">
        <f t="shared" si="45"/>
        <v>240</v>
      </c>
      <c r="V129" s="131"/>
      <c r="W129" s="132"/>
      <c r="X129" s="452">
        <f t="shared" si="31"/>
        <v>0</v>
      </c>
      <c r="Y129" s="49"/>
      <c r="Z129" s="49"/>
      <c r="AA129" s="49"/>
      <c r="AB129" s="49"/>
      <c r="AC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</row>
    <row r="130" spans="1:91" s="201" customFormat="1" ht="75.75" customHeight="1" x14ac:dyDescent="0.45">
      <c r="A130" s="201">
        <v>1</v>
      </c>
      <c r="B130" s="343" t="s">
        <v>262</v>
      </c>
      <c r="C130" s="68" t="s">
        <v>48</v>
      </c>
      <c r="D130" s="69" t="s">
        <v>60</v>
      </c>
      <c r="E130" s="68" t="s">
        <v>60</v>
      </c>
      <c r="F130" s="70">
        <f>F131+F133+F134+F132</f>
        <v>3.8689999999999998</v>
      </c>
      <c r="G130" s="71">
        <f t="shared" ref="G130:K130" si="53">G131+G133+G134+G132</f>
        <v>24110.335200000001</v>
      </c>
      <c r="H130" s="72">
        <v>87</v>
      </c>
      <c r="I130" s="71">
        <f t="shared" si="53"/>
        <v>0</v>
      </c>
      <c r="J130" s="71">
        <f t="shared" si="53"/>
        <v>0</v>
      </c>
      <c r="K130" s="71">
        <f t="shared" si="53"/>
        <v>20975.991600000001</v>
      </c>
      <c r="L130" s="73" t="s">
        <v>372</v>
      </c>
      <c r="M130" s="73"/>
      <c r="N130" s="191" t="s">
        <v>204</v>
      </c>
      <c r="O130" s="351"/>
      <c r="P130" s="351"/>
      <c r="Q130" s="351"/>
      <c r="R130" s="351"/>
      <c r="S130" s="351"/>
      <c r="T130" s="351"/>
      <c r="U130" s="351"/>
      <c r="V130" s="128"/>
      <c r="W130" s="199"/>
      <c r="X130" s="452">
        <f t="shared" si="31"/>
        <v>0</v>
      </c>
      <c r="Y130" s="200"/>
      <c r="Z130" s="200"/>
      <c r="AA130" s="200"/>
      <c r="AB130" s="200"/>
      <c r="AC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200"/>
      <c r="BD130" s="200"/>
      <c r="BE130" s="200"/>
      <c r="BF130" s="200"/>
      <c r="BG130" s="200"/>
      <c r="BH130" s="200"/>
      <c r="BI130" s="200"/>
      <c r="BJ130" s="200"/>
      <c r="BK130" s="200"/>
      <c r="BL130" s="200"/>
      <c r="BM130" s="200"/>
      <c r="BN130" s="200"/>
      <c r="BO130" s="200"/>
      <c r="BP130" s="200"/>
      <c r="BQ130" s="200"/>
      <c r="BR130" s="200"/>
      <c r="BS130" s="200"/>
      <c r="BT130" s="200"/>
      <c r="BU130" s="200"/>
      <c r="BV130" s="200"/>
      <c r="BW130" s="200"/>
      <c r="BX130" s="200"/>
      <c r="BY130" s="200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</row>
    <row r="131" spans="1:91" s="50" customFormat="1" ht="114.75" customHeight="1" x14ac:dyDescent="0.45">
      <c r="A131" s="50">
        <v>1</v>
      </c>
      <c r="B131" s="164" t="s">
        <v>119</v>
      </c>
      <c r="C131" s="402" t="s">
        <v>48</v>
      </c>
      <c r="D131" s="403" t="s">
        <v>60</v>
      </c>
      <c r="E131" s="38" t="s">
        <v>913</v>
      </c>
      <c r="F131" s="43">
        <v>1.595</v>
      </c>
      <c r="G131" s="39">
        <v>12014.672399999999</v>
      </c>
      <c r="H131" s="40">
        <v>87</v>
      </c>
      <c r="I131" s="39"/>
      <c r="J131" s="39"/>
      <c r="K131" s="39">
        <f>ROUNDDOWN(G131*H131/100,5)</f>
        <v>10452.76498</v>
      </c>
      <c r="L131" s="55" t="s">
        <v>920</v>
      </c>
      <c r="M131" s="54" t="s">
        <v>859</v>
      </c>
      <c r="N131" s="56"/>
      <c r="O131" s="353">
        <v>11</v>
      </c>
      <c r="P131" s="353"/>
      <c r="Q131" s="353">
        <v>4</v>
      </c>
      <c r="R131" s="353"/>
      <c r="S131" s="353"/>
      <c r="T131" s="353"/>
      <c r="U131" s="353">
        <f t="shared" si="45"/>
        <v>285</v>
      </c>
      <c r="V131" s="131"/>
      <c r="W131" s="132"/>
      <c r="X131" s="452">
        <f t="shared" si="31"/>
        <v>0</v>
      </c>
      <c r="Y131" s="49"/>
      <c r="Z131" s="49"/>
      <c r="AA131" s="49"/>
      <c r="AB131" s="49"/>
      <c r="AC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</row>
    <row r="132" spans="1:91" s="50" customFormat="1" ht="123" customHeight="1" x14ac:dyDescent="0.45">
      <c r="A132" s="50">
        <v>1</v>
      </c>
      <c r="B132" s="164" t="s">
        <v>1325</v>
      </c>
      <c r="C132" s="402" t="s">
        <v>48</v>
      </c>
      <c r="D132" s="403" t="s">
        <v>60</v>
      </c>
      <c r="E132" s="38" t="s">
        <v>914</v>
      </c>
      <c r="F132" s="43">
        <v>0.877</v>
      </c>
      <c r="G132" s="39">
        <v>6185.5475999999999</v>
      </c>
      <c r="H132" s="40">
        <v>87</v>
      </c>
      <c r="I132" s="39"/>
      <c r="J132" s="39"/>
      <c r="K132" s="39">
        <f t="shared" ref="K132:K134" si="54">ROUNDDOWN(G132*H132/100,5)</f>
        <v>5381.42641</v>
      </c>
      <c r="L132" s="55" t="s">
        <v>921</v>
      </c>
      <c r="M132" s="308" t="s">
        <v>98</v>
      </c>
      <c r="N132" s="55" t="s">
        <v>1442</v>
      </c>
      <c r="O132" s="353">
        <v>2</v>
      </c>
      <c r="P132" s="353"/>
      <c r="Q132" s="353"/>
      <c r="R132" s="353"/>
      <c r="S132" s="353"/>
      <c r="T132" s="353"/>
      <c r="U132" s="353">
        <f t="shared" si="45"/>
        <v>30</v>
      </c>
      <c r="V132" s="131"/>
      <c r="W132" s="132"/>
      <c r="X132" s="452">
        <f t="shared" si="31"/>
        <v>-4</v>
      </c>
      <c r="Y132" s="49"/>
      <c r="Z132" s="49"/>
      <c r="AA132" s="49"/>
      <c r="AB132" s="49"/>
      <c r="AC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</row>
    <row r="133" spans="1:91" s="50" customFormat="1" ht="106.5" customHeight="1" x14ac:dyDescent="0.45">
      <c r="A133" s="50">
        <v>1</v>
      </c>
      <c r="B133" s="164" t="s">
        <v>1326</v>
      </c>
      <c r="C133" s="402" t="s">
        <v>48</v>
      </c>
      <c r="D133" s="403" t="s">
        <v>60</v>
      </c>
      <c r="E133" s="38" t="s">
        <v>915</v>
      </c>
      <c r="F133" s="43">
        <v>0.45700000000000002</v>
      </c>
      <c r="G133" s="39">
        <v>1723.6787999999999</v>
      </c>
      <c r="H133" s="40">
        <v>87</v>
      </c>
      <c r="I133" s="39"/>
      <c r="J133" s="39"/>
      <c r="K133" s="39">
        <f t="shared" si="54"/>
        <v>1499.6005500000001</v>
      </c>
      <c r="L133" s="55" t="s">
        <v>919</v>
      </c>
      <c r="M133" s="308" t="s">
        <v>138</v>
      </c>
      <c r="N133" s="55" t="s">
        <v>922</v>
      </c>
      <c r="O133" s="353">
        <v>1</v>
      </c>
      <c r="P133" s="353"/>
      <c r="Q133" s="353"/>
      <c r="R133" s="353"/>
      <c r="S133" s="353"/>
      <c r="T133" s="353"/>
      <c r="U133" s="353">
        <f t="shared" si="45"/>
        <v>15</v>
      </c>
      <c r="V133" s="131"/>
      <c r="X133" s="452">
        <f t="shared" si="31"/>
        <v>-4</v>
      </c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</row>
    <row r="134" spans="1:91" s="50" customFormat="1" ht="78.75" customHeight="1" x14ac:dyDescent="0.45">
      <c r="A134" s="50">
        <v>1</v>
      </c>
      <c r="B134" s="164" t="s">
        <v>1327</v>
      </c>
      <c r="C134" s="402" t="s">
        <v>48</v>
      </c>
      <c r="D134" s="403" t="s">
        <v>60</v>
      </c>
      <c r="E134" s="38" t="s">
        <v>916</v>
      </c>
      <c r="F134" s="43">
        <v>0.94</v>
      </c>
      <c r="G134" s="39">
        <v>4186.4363999999996</v>
      </c>
      <c r="H134" s="40">
        <v>87</v>
      </c>
      <c r="I134" s="39"/>
      <c r="J134" s="39"/>
      <c r="K134" s="39">
        <f t="shared" si="54"/>
        <v>3642.1996600000002</v>
      </c>
      <c r="L134" s="408" t="s">
        <v>918</v>
      </c>
      <c r="M134" s="54" t="s">
        <v>49</v>
      </c>
      <c r="N134" s="56"/>
      <c r="O134" s="353">
        <v>12</v>
      </c>
      <c r="P134" s="353"/>
      <c r="Q134" s="353">
        <v>2</v>
      </c>
      <c r="R134" s="353"/>
      <c r="S134" s="353"/>
      <c r="T134" s="353"/>
      <c r="U134" s="353">
        <f t="shared" si="45"/>
        <v>240</v>
      </c>
      <c r="V134" s="131"/>
      <c r="X134" s="452">
        <f t="shared" si="31"/>
        <v>0</v>
      </c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</row>
    <row r="135" spans="1:91" s="197" customFormat="1" ht="67.5" customHeight="1" x14ac:dyDescent="0.45">
      <c r="A135" s="201">
        <v>1</v>
      </c>
      <c r="B135" s="343" t="s">
        <v>1328</v>
      </c>
      <c r="C135" s="68" t="s">
        <v>48</v>
      </c>
      <c r="D135" s="69" t="s">
        <v>857</v>
      </c>
      <c r="E135" s="69" t="s">
        <v>857</v>
      </c>
      <c r="F135" s="70">
        <f>F136</f>
        <v>0.59099999999999997</v>
      </c>
      <c r="G135" s="71">
        <f>G136</f>
        <v>8165.2236000000003</v>
      </c>
      <c r="H135" s="72">
        <f>H136</f>
        <v>90</v>
      </c>
      <c r="I135" s="71">
        <f>I136</f>
        <v>7348.7012400000003</v>
      </c>
      <c r="J135" s="71">
        <f t="shared" ref="J135:K135" si="55">J136</f>
        <v>0</v>
      </c>
      <c r="K135" s="71">
        <f t="shared" si="55"/>
        <v>0</v>
      </c>
      <c r="L135" s="192" t="s">
        <v>274</v>
      </c>
      <c r="M135" s="198"/>
      <c r="N135" s="191" t="s">
        <v>203</v>
      </c>
      <c r="O135" s="351"/>
      <c r="P135" s="351"/>
      <c r="Q135" s="351"/>
      <c r="R135" s="351"/>
      <c r="S135" s="351"/>
      <c r="T135" s="351"/>
      <c r="U135" s="351"/>
      <c r="V135" s="128"/>
      <c r="W135" s="214"/>
      <c r="X135" s="452">
        <f t="shared" si="31"/>
        <v>0</v>
      </c>
      <c r="Y135" s="196"/>
      <c r="Z135" s="196"/>
      <c r="AA135" s="196"/>
      <c r="AB135" s="196"/>
      <c r="AC135" s="196"/>
      <c r="AP135" s="196"/>
      <c r="AQ135" s="196"/>
      <c r="AR135" s="196"/>
      <c r="AS135" s="196"/>
      <c r="AT135" s="196"/>
      <c r="AU135" s="196"/>
      <c r="AV135" s="196"/>
      <c r="AW135" s="196"/>
      <c r="AX135" s="196"/>
      <c r="AY135" s="196"/>
      <c r="AZ135" s="196"/>
      <c r="BA135" s="196"/>
      <c r="BB135" s="196"/>
      <c r="BC135" s="196"/>
      <c r="BD135" s="196"/>
      <c r="BE135" s="196"/>
      <c r="BF135" s="196"/>
      <c r="BG135" s="196"/>
      <c r="BH135" s="196"/>
      <c r="BI135" s="196"/>
      <c r="BJ135" s="196"/>
      <c r="BK135" s="196"/>
      <c r="BL135" s="196"/>
      <c r="BM135" s="196"/>
      <c r="BN135" s="196"/>
      <c r="BO135" s="196"/>
      <c r="BP135" s="196"/>
      <c r="BQ135" s="196"/>
      <c r="BR135" s="196"/>
      <c r="BS135" s="196"/>
      <c r="BT135" s="196"/>
      <c r="BU135" s="196"/>
      <c r="BV135" s="196"/>
      <c r="BW135" s="196"/>
      <c r="BX135" s="196"/>
      <c r="BY135" s="196"/>
      <c r="BZ135" s="196"/>
      <c r="CA135" s="196"/>
      <c r="CB135" s="196"/>
      <c r="CC135" s="196"/>
      <c r="CD135" s="196"/>
      <c r="CE135" s="196"/>
      <c r="CF135" s="196"/>
      <c r="CG135" s="196"/>
      <c r="CH135" s="196"/>
      <c r="CI135" s="196"/>
      <c r="CJ135" s="196"/>
      <c r="CK135" s="196"/>
      <c r="CL135" s="196"/>
      <c r="CM135" s="196"/>
    </row>
    <row r="136" spans="1:91" s="175" customFormat="1" ht="111" customHeight="1" x14ac:dyDescent="0.45">
      <c r="A136" s="50">
        <v>1</v>
      </c>
      <c r="B136" s="398" t="s">
        <v>264</v>
      </c>
      <c r="C136" s="402" t="s">
        <v>48</v>
      </c>
      <c r="D136" s="403" t="s">
        <v>857</v>
      </c>
      <c r="E136" s="38" t="s">
        <v>865</v>
      </c>
      <c r="F136" s="43">
        <v>0.59099999999999997</v>
      </c>
      <c r="G136" s="39">
        <v>8165.2236000000003</v>
      </c>
      <c r="H136" s="40">
        <v>90</v>
      </c>
      <c r="I136" s="39">
        <f>ROUNDDOWN(G136*H136/100,5)</f>
        <v>7348.7012400000003</v>
      </c>
      <c r="J136" s="282"/>
      <c r="K136" s="282"/>
      <c r="L136" s="55" t="s">
        <v>863</v>
      </c>
      <c r="M136" s="308" t="s">
        <v>859</v>
      </c>
      <c r="N136" s="256"/>
      <c r="O136" s="353">
        <v>11</v>
      </c>
      <c r="P136" s="353"/>
      <c r="Q136" s="353">
        <v>4</v>
      </c>
      <c r="R136" s="353"/>
      <c r="S136" s="353"/>
      <c r="T136" s="353"/>
      <c r="U136" s="353">
        <f t="shared" si="45"/>
        <v>285</v>
      </c>
      <c r="V136" s="131"/>
      <c r="W136" s="313"/>
      <c r="X136" s="452">
        <f t="shared" si="31"/>
        <v>0</v>
      </c>
      <c r="Y136" s="174"/>
      <c r="Z136" s="174"/>
      <c r="AA136" s="174"/>
      <c r="AB136" s="174"/>
      <c r="AC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</row>
    <row r="137" spans="1:91" s="201" customFormat="1" ht="64.5" customHeight="1" x14ac:dyDescent="0.45">
      <c r="A137" s="201">
        <v>1</v>
      </c>
      <c r="B137" s="343" t="s">
        <v>1329</v>
      </c>
      <c r="C137" s="68" t="s">
        <v>48</v>
      </c>
      <c r="D137" s="69" t="s">
        <v>892</v>
      </c>
      <c r="E137" s="69" t="s">
        <v>892</v>
      </c>
      <c r="F137" s="70">
        <f>F138</f>
        <v>0.54900000000000004</v>
      </c>
      <c r="G137" s="71">
        <f>G138</f>
        <v>4584.9476400000003</v>
      </c>
      <c r="H137" s="72">
        <v>86</v>
      </c>
      <c r="I137" s="71">
        <f>I138</f>
        <v>3805.5065399999999</v>
      </c>
      <c r="J137" s="71">
        <f t="shared" ref="J137:K137" si="56">J138</f>
        <v>0</v>
      </c>
      <c r="K137" s="71">
        <f t="shared" si="56"/>
        <v>0</v>
      </c>
      <c r="L137" s="73" t="s">
        <v>274</v>
      </c>
      <c r="M137" s="74"/>
      <c r="N137" s="191" t="s">
        <v>222</v>
      </c>
      <c r="O137" s="351"/>
      <c r="P137" s="357"/>
      <c r="Q137" s="351"/>
      <c r="R137" s="357"/>
      <c r="S137" s="357"/>
      <c r="T137" s="358"/>
      <c r="U137" s="351"/>
      <c r="V137" s="128"/>
      <c r="X137" s="452">
        <f t="shared" si="31"/>
        <v>0</v>
      </c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0"/>
      <c r="BN137" s="200"/>
      <c r="BO137" s="200"/>
      <c r="BP137" s="200"/>
      <c r="BQ137" s="200"/>
      <c r="BR137" s="200"/>
      <c r="BS137" s="200"/>
      <c r="BT137" s="200"/>
      <c r="BU137" s="200"/>
      <c r="BV137" s="200"/>
      <c r="BW137" s="200"/>
      <c r="BX137" s="200"/>
      <c r="BY137" s="200"/>
      <c r="BZ137" s="200"/>
      <c r="CA137" s="200"/>
      <c r="CB137" s="200"/>
      <c r="CC137" s="200"/>
      <c r="CD137" s="200"/>
      <c r="CE137" s="200"/>
      <c r="CF137" s="200"/>
      <c r="CG137" s="200"/>
      <c r="CH137" s="200"/>
      <c r="CI137" s="200"/>
      <c r="CJ137" s="200"/>
      <c r="CK137" s="200"/>
      <c r="CL137" s="200"/>
      <c r="CM137" s="200"/>
    </row>
    <row r="138" spans="1:91" s="50" customFormat="1" ht="162.75" customHeight="1" x14ac:dyDescent="0.45">
      <c r="A138" s="50">
        <v>1</v>
      </c>
      <c r="B138" s="398" t="s">
        <v>1330</v>
      </c>
      <c r="C138" s="402" t="s">
        <v>48</v>
      </c>
      <c r="D138" s="403" t="s">
        <v>892</v>
      </c>
      <c r="E138" s="38" t="s">
        <v>893</v>
      </c>
      <c r="F138" s="43">
        <v>0.54900000000000004</v>
      </c>
      <c r="G138" s="39">
        <f>ROUND(4198.67*1.05*1.04,5)</f>
        <v>4584.9476400000003</v>
      </c>
      <c r="H138" s="40">
        <v>83</v>
      </c>
      <c r="I138" s="39">
        <f>ROUNDDOWN(G138*H138/100,5)</f>
        <v>3805.5065399999999</v>
      </c>
      <c r="J138" s="39"/>
      <c r="K138" s="39"/>
      <c r="L138" s="408" t="s">
        <v>896</v>
      </c>
      <c r="M138" s="54" t="s">
        <v>95</v>
      </c>
      <c r="N138" s="55" t="s">
        <v>1469</v>
      </c>
      <c r="O138" s="353">
        <v>7</v>
      </c>
      <c r="P138" s="359"/>
      <c r="Q138" s="353">
        <v>4</v>
      </c>
      <c r="R138" s="353">
        <v>2</v>
      </c>
      <c r="S138" s="359"/>
      <c r="T138" s="360"/>
      <c r="U138" s="353">
        <f t="shared" si="45"/>
        <v>255</v>
      </c>
      <c r="V138" s="131"/>
      <c r="X138" s="452">
        <f t="shared" si="31"/>
        <v>0</v>
      </c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</row>
    <row r="139" spans="1:91" s="60" customFormat="1" ht="86.25" customHeight="1" x14ac:dyDescent="0.45">
      <c r="B139" s="342" t="s">
        <v>265</v>
      </c>
      <c r="C139" s="62" t="s">
        <v>54</v>
      </c>
      <c r="D139" s="63" t="s">
        <v>1483</v>
      </c>
      <c r="E139" s="62" t="s">
        <v>54</v>
      </c>
      <c r="F139" s="64">
        <f>F140+F143+F146+F148</f>
        <v>9.6080000000000005</v>
      </c>
      <c r="G139" s="65">
        <f>G140+G143+G146+G148</f>
        <v>78368.106719999996</v>
      </c>
      <c r="H139" s="66"/>
      <c r="I139" s="65">
        <f>I140+I143+I146+I148</f>
        <v>70786.149780000007</v>
      </c>
      <c r="J139" s="65">
        <f t="shared" ref="J139:K139" si="57">J140+J143+J146+J148</f>
        <v>0</v>
      </c>
      <c r="K139" s="65">
        <f t="shared" si="57"/>
        <v>0</v>
      </c>
      <c r="L139" s="75"/>
      <c r="M139" s="75"/>
      <c r="N139" s="67"/>
      <c r="O139" s="363"/>
      <c r="P139" s="363"/>
      <c r="Q139" s="363"/>
      <c r="R139" s="363"/>
      <c r="S139" s="363"/>
      <c r="T139" s="363"/>
      <c r="U139" s="352"/>
      <c r="V139" s="78"/>
      <c r="W139" s="130"/>
      <c r="X139" s="452">
        <f t="shared" si="31"/>
        <v>0</v>
      </c>
      <c r="Y139" s="183"/>
      <c r="Z139" s="183"/>
      <c r="AA139" s="183"/>
      <c r="AB139" s="183"/>
      <c r="AC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</row>
    <row r="140" spans="1:91" s="201" customFormat="1" ht="70.5" customHeight="1" x14ac:dyDescent="0.45">
      <c r="A140" s="201">
        <v>1</v>
      </c>
      <c r="B140" s="343" t="s">
        <v>467</v>
      </c>
      <c r="C140" s="68" t="s">
        <v>54</v>
      </c>
      <c r="D140" s="69" t="s">
        <v>54</v>
      </c>
      <c r="E140" s="69" t="s">
        <v>54</v>
      </c>
      <c r="F140" s="70">
        <f>SUM(F141:F142)</f>
        <v>4.3609999999999998</v>
      </c>
      <c r="G140" s="71">
        <f>SUM(G141:G142)</f>
        <v>23637.932240000002</v>
      </c>
      <c r="H140" s="72">
        <f>H141</f>
        <v>91</v>
      </c>
      <c r="I140" s="71">
        <f>SUM(I141:I142)</f>
        <v>21510.518340000002</v>
      </c>
      <c r="J140" s="71">
        <f t="shared" ref="J140:K140" si="58">SUM(J141:J142)</f>
        <v>0</v>
      </c>
      <c r="K140" s="71">
        <f t="shared" si="58"/>
        <v>0</v>
      </c>
      <c r="L140" s="192" t="s">
        <v>274</v>
      </c>
      <c r="M140" s="192"/>
      <c r="N140" s="191" t="s">
        <v>1369</v>
      </c>
      <c r="O140" s="351"/>
      <c r="P140" s="351"/>
      <c r="Q140" s="351"/>
      <c r="R140" s="351"/>
      <c r="S140" s="351"/>
      <c r="T140" s="351"/>
      <c r="U140" s="351"/>
      <c r="V140" s="128"/>
      <c r="W140" s="129"/>
      <c r="X140" s="452">
        <f t="shared" si="31"/>
        <v>0</v>
      </c>
      <c r="Y140" s="200"/>
      <c r="Z140" s="200"/>
      <c r="AA140" s="200"/>
      <c r="AB140" s="200"/>
      <c r="AC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200"/>
      <c r="BN140" s="200"/>
      <c r="BO140" s="200"/>
      <c r="BP140" s="200"/>
      <c r="BQ140" s="200"/>
      <c r="BR140" s="200"/>
      <c r="BS140" s="200"/>
      <c r="BT140" s="200"/>
      <c r="BU140" s="200"/>
      <c r="BV140" s="200"/>
      <c r="BW140" s="200"/>
      <c r="BX140" s="200"/>
      <c r="BY140" s="200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</row>
    <row r="141" spans="1:91" s="50" customFormat="1" ht="138.75" customHeight="1" x14ac:dyDescent="0.45">
      <c r="A141" s="50">
        <v>1</v>
      </c>
      <c r="B141" s="398" t="s">
        <v>471</v>
      </c>
      <c r="C141" s="402" t="s">
        <v>54</v>
      </c>
      <c r="D141" s="403" t="s">
        <v>54</v>
      </c>
      <c r="E141" s="38" t="s">
        <v>472</v>
      </c>
      <c r="F141" s="43">
        <v>1.127</v>
      </c>
      <c r="G141" s="405">
        <f>ROUND(7031.063*1.04,5)</f>
        <v>7312.3055199999999</v>
      </c>
      <c r="H141" s="406">
        <v>91</v>
      </c>
      <c r="I141" s="39">
        <f>ROUND(G141*H141/100,5)</f>
        <v>6654.1980199999998</v>
      </c>
      <c r="J141" s="282"/>
      <c r="K141" s="282"/>
      <c r="L141" s="55"/>
      <c r="M141" s="53">
        <v>3</v>
      </c>
      <c r="N141" s="55" t="s">
        <v>1132</v>
      </c>
      <c r="O141" s="353">
        <v>3</v>
      </c>
      <c r="P141" s="353"/>
      <c r="Q141" s="353"/>
      <c r="R141" s="353"/>
      <c r="S141" s="353"/>
      <c r="T141" s="353">
        <v>2</v>
      </c>
      <c r="U141" s="353">
        <f t="shared" si="45"/>
        <v>65</v>
      </c>
      <c r="V141" s="131"/>
      <c r="W141" s="132"/>
      <c r="X141" s="452">
        <f t="shared" ref="X141:X204" si="59">O141-M141</f>
        <v>0</v>
      </c>
      <c r="Y141" s="49"/>
      <c r="Z141" s="49"/>
      <c r="AA141" s="49"/>
      <c r="AB141" s="49"/>
      <c r="AC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</row>
    <row r="142" spans="1:91" s="50" customFormat="1" ht="122.25" customHeight="1" x14ac:dyDescent="0.45">
      <c r="A142" s="50">
        <v>1</v>
      </c>
      <c r="B142" s="398" t="s">
        <v>473</v>
      </c>
      <c r="C142" s="402" t="s">
        <v>54</v>
      </c>
      <c r="D142" s="403" t="s">
        <v>54</v>
      </c>
      <c r="E142" s="38" t="s">
        <v>474</v>
      </c>
      <c r="F142" s="43">
        <v>3.234</v>
      </c>
      <c r="G142" s="405">
        <f>ROUND(15697.718*1.04,5)</f>
        <v>16325.62672</v>
      </c>
      <c r="H142" s="406">
        <v>91</v>
      </c>
      <c r="I142" s="39">
        <f t="shared" ref="I142" si="60">ROUND(G142*H142/100,5)</f>
        <v>14856.320320000001</v>
      </c>
      <c r="J142" s="282"/>
      <c r="K142" s="282"/>
      <c r="L142" s="55"/>
      <c r="M142" s="53">
        <v>2</v>
      </c>
      <c r="N142" s="256"/>
      <c r="O142" s="353">
        <v>2</v>
      </c>
      <c r="P142" s="353"/>
      <c r="Q142" s="353"/>
      <c r="R142" s="353"/>
      <c r="S142" s="353"/>
      <c r="T142" s="353">
        <v>2</v>
      </c>
      <c r="U142" s="353">
        <f t="shared" si="45"/>
        <v>50</v>
      </c>
      <c r="V142" s="131"/>
      <c r="W142" s="132"/>
      <c r="X142" s="452">
        <f t="shared" si="59"/>
        <v>0</v>
      </c>
      <c r="Y142" s="49"/>
      <c r="Z142" s="49"/>
      <c r="AA142" s="49"/>
      <c r="AB142" s="49"/>
      <c r="AC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</row>
    <row r="143" spans="1:91" s="201" customFormat="1" ht="78" customHeight="1" x14ac:dyDescent="0.45">
      <c r="A143" s="201">
        <v>1</v>
      </c>
      <c r="B143" s="343" t="s">
        <v>266</v>
      </c>
      <c r="C143" s="68" t="s">
        <v>54</v>
      </c>
      <c r="D143" s="69" t="s">
        <v>125</v>
      </c>
      <c r="E143" s="69" t="s">
        <v>125</v>
      </c>
      <c r="F143" s="70">
        <f>F144+F145</f>
        <v>2.444</v>
      </c>
      <c r="G143" s="71">
        <f>G144+G145</f>
        <v>29604.962800000001</v>
      </c>
      <c r="H143" s="72">
        <f>H144</f>
        <v>90</v>
      </c>
      <c r="I143" s="71">
        <f>I144+I145</f>
        <v>26644.466520000002</v>
      </c>
      <c r="J143" s="71">
        <f t="shared" ref="J143:K143" si="61">J144+J145</f>
        <v>0</v>
      </c>
      <c r="K143" s="71">
        <f t="shared" si="61"/>
        <v>0</v>
      </c>
      <c r="L143" s="73" t="s">
        <v>274</v>
      </c>
      <c r="M143" s="73"/>
      <c r="N143" s="74" t="s">
        <v>203</v>
      </c>
      <c r="O143" s="351"/>
      <c r="P143" s="351"/>
      <c r="Q143" s="351"/>
      <c r="R143" s="351"/>
      <c r="S143" s="351"/>
      <c r="T143" s="351"/>
      <c r="U143" s="351"/>
      <c r="V143" s="128"/>
      <c r="W143" s="129"/>
      <c r="X143" s="452">
        <f t="shared" si="59"/>
        <v>0</v>
      </c>
      <c r="Y143" s="200"/>
      <c r="Z143" s="200"/>
      <c r="AA143" s="200"/>
      <c r="AB143" s="200"/>
      <c r="AC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200"/>
      <c r="BO143" s="200"/>
      <c r="BP143" s="200"/>
      <c r="BQ143" s="200"/>
      <c r="BR143" s="200"/>
      <c r="BS143" s="200"/>
      <c r="BT143" s="200"/>
      <c r="BU143" s="200"/>
      <c r="BV143" s="200"/>
      <c r="BW143" s="200"/>
      <c r="BX143" s="200"/>
      <c r="BY143" s="200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</row>
    <row r="144" spans="1:91" s="50" customFormat="1" ht="98.25" customHeight="1" x14ac:dyDescent="0.45">
      <c r="A144" s="50">
        <v>1</v>
      </c>
      <c r="B144" s="164" t="s">
        <v>124</v>
      </c>
      <c r="C144" s="402" t="s">
        <v>54</v>
      </c>
      <c r="D144" s="403" t="s">
        <v>125</v>
      </c>
      <c r="E144" s="38" t="s">
        <v>847</v>
      </c>
      <c r="F144" s="43">
        <v>1.607</v>
      </c>
      <c r="G144" s="405">
        <v>19016.0281</v>
      </c>
      <c r="H144" s="406">
        <v>90</v>
      </c>
      <c r="I144" s="39">
        <f>ROUNDDOWN(G144*H144/100,5)</f>
        <v>17114.425289999999</v>
      </c>
      <c r="J144" s="39"/>
      <c r="K144" s="39"/>
      <c r="L144" s="408" t="s">
        <v>846</v>
      </c>
      <c r="M144" s="53">
        <v>6</v>
      </c>
      <c r="N144" s="408" t="s">
        <v>1132</v>
      </c>
      <c r="O144" s="364">
        <v>6</v>
      </c>
      <c r="P144" s="364"/>
      <c r="Q144" s="364">
        <v>2</v>
      </c>
      <c r="R144" s="364"/>
      <c r="S144" s="364"/>
      <c r="T144" s="364"/>
      <c r="U144" s="353">
        <f t="shared" si="45"/>
        <v>150</v>
      </c>
      <c r="V144" s="131"/>
      <c r="W144" s="132"/>
      <c r="X144" s="452">
        <f t="shared" si="59"/>
        <v>0</v>
      </c>
      <c r="Y144" s="49"/>
      <c r="Z144" s="49"/>
      <c r="AA144" s="49"/>
      <c r="AB144" s="49"/>
      <c r="AC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</row>
    <row r="145" spans="1:91" s="50" customFormat="1" ht="108" customHeight="1" x14ac:dyDescent="0.45">
      <c r="A145" s="50">
        <v>1</v>
      </c>
      <c r="B145" s="164" t="s">
        <v>156</v>
      </c>
      <c r="C145" s="402" t="s">
        <v>54</v>
      </c>
      <c r="D145" s="403" t="s">
        <v>125</v>
      </c>
      <c r="E145" s="38" t="s">
        <v>848</v>
      </c>
      <c r="F145" s="43">
        <v>0.83699999999999997</v>
      </c>
      <c r="G145" s="405">
        <v>10588.9347</v>
      </c>
      <c r="H145" s="406">
        <v>90</v>
      </c>
      <c r="I145" s="39">
        <f>ROUNDDOWN(G145*H145/100,5)</f>
        <v>9530.0412300000007</v>
      </c>
      <c r="J145" s="39"/>
      <c r="K145" s="39"/>
      <c r="L145" s="408" t="s">
        <v>846</v>
      </c>
      <c r="M145" s="53">
        <v>6</v>
      </c>
      <c r="N145" s="408" t="s">
        <v>1132</v>
      </c>
      <c r="O145" s="353">
        <v>6</v>
      </c>
      <c r="P145" s="353"/>
      <c r="Q145" s="364">
        <v>2</v>
      </c>
      <c r="R145" s="353"/>
      <c r="S145" s="353"/>
      <c r="T145" s="353"/>
      <c r="U145" s="353">
        <f t="shared" si="45"/>
        <v>150</v>
      </c>
      <c r="V145" s="131"/>
      <c r="W145" s="132"/>
      <c r="X145" s="452">
        <f t="shared" si="59"/>
        <v>0</v>
      </c>
      <c r="Y145" s="49"/>
      <c r="Z145" s="49"/>
      <c r="AA145" s="49"/>
      <c r="AB145" s="49"/>
      <c r="AC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</row>
    <row r="146" spans="1:91" s="201" customFormat="1" ht="98.25" customHeight="1" x14ac:dyDescent="0.45">
      <c r="A146" s="201">
        <v>1</v>
      </c>
      <c r="B146" s="343" t="s">
        <v>478</v>
      </c>
      <c r="C146" s="68" t="s">
        <v>54</v>
      </c>
      <c r="D146" s="69" t="s">
        <v>479</v>
      </c>
      <c r="E146" s="69" t="s">
        <v>479</v>
      </c>
      <c r="F146" s="70">
        <f>F147</f>
        <v>0.33300000000000002</v>
      </c>
      <c r="G146" s="71">
        <f t="shared" ref="G146:K146" si="62">G147</f>
        <v>1847.4408000000001</v>
      </c>
      <c r="H146" s="72">
        <f t="shared" si="62"/>
        <v>91</v>
      </c>
      <c r="I146" s="71">
        <f t="shared" si="62"/>
        <v>1681.1711299999999</v>
      </c>
      <c r="J146" s="71">
        <f t="shared" si="62"/>
        <v>0</v>
      </c>
      <c r="K146" s="71">
        <f t="shared" si="62"/>
        <v>0</v>
      </c>
      <c r="L146" s="73" t="s">
        <v>274</v>
      </c>
      <c r="M146" s="73"/>
      <c r="N146" s="340" t="s">
        <v>1429</v>
      </c>
      <c r="O146" s="365"/>
      <c r="P146" s="365"/>
      <c r="Q146" s="365"/>
      <c r="R146" s="365"/>
      <c r="S146" s="365"/>
      <c r="T146" s="365"/>
      <c r="U146" s="351"/>
      <c r="V146" s="128"/>
      <c r="W146" s="129"/>
      <c r="X146" s="452">
        <f t="shared" si="59"/>
        <v>0</v>
      </c>
      <c r="Y146" s="200"/>
      <c r="Z146" s="200"/>
      <c r="AA146" s="200"/>
      <c r="AB146" s="200"/>
      <c r="AC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200"/>
      <c r="BD146" s="200"/>
      <c r="BE146" s="200"/>
      <c r="BF146" s="200"/>
      <c r="BG146" s="200"/>
      <c r="BH146" s="200"/>
      <c r="BI146" s="200"/>
      <c r="BJ146" s="200"/>
      <c r="BK146" s="200"/>
      <c r="BL146" s="200"/>
      <c r="BM146" s="200"/>
      <c r="BN146" s="200"/>
      <c r="BO146" s="200"/>
      <c r="BP146" s="200"/>
      <c r="BQ146" s="200"/>
      <c r="BR146" s="200"/>
      <c r="BS146" s="200"/>
      <c r="BT146" s="200"/>
      <c r="BU146" s="200"/>
      <c r="BV146" s="200"/>
      <c r="BW146" s="200"/>
      <c r="BX146" s="200"/>
      <c r="BY146" s="200"/>
      <c r="BZ146" s="200"/>
      <c r="CA146" s="200"/>
      <c r="CB146" s="200"/>
      <c r="CC146" s="200"/>
      <c r="CD146" s="200"/>
      <c r="CE146" s="200"/>
      <c r="CF146" s="200"/>
      <c r="CG146" s="200"/>
      <c r="CH146" s="200"/>
      <c r="CI146" s="200"/>
      <c r="CJ146" s="200"/>
      <c r="CK146" s="200"/>
      <c r="CL146" s="200"/>
      <c r="CM146" s="200"/>
    </row>
    <row r="147" spans="1:91" s="50" customFormat="1" ht="129.75" customHeight="1" x14ac:dyDescent="0.45">
      <c r="A147" s="50">
        <v>1</v>
      </c>
      <c r="B147" s="398" t="s">
        <v>1331</v>
      </c>
      <c r="C147" s="402" t="s">
        <v>54</v>
      </c>
      <c r="D147" s="403" t="s">
        <v>479</v>
      </c>
      <c r="E147" s="38" t="s">
        <v>482</v>
      </c>
      <c r="F147" s="43">
        <v>0.33300000000000002</v>
      </c>
      <c r="G147" s="405">
        <v>1847.4408000000001</v>
      </c>
      <c r="H147" s="406">
        <v>91</v>
      </c>
      <c r="I147" s="39">
        <f>ROUND(G147*H147/100,5)</f>
        <v>1681.1711299999999</v>
      </c>
      <c r="J147" s="39"/>
      <c r="K147" s="39"/>
      <c r="L147" s="408" t="s">
        <v>483</v>
      </c>
      <c r="M147" s="53">
        <v>10</v>
      </c>
      <c r="N147" s="55" t="s">
        <v>1430</v>
      </c>
      <c r="O147" s="353">
        <v>1</v>
      </c>
      <c r="P147" s="353"/>
      <c r="Q147" s="353"/>
      <c r="R147" s="353"/>
      <c r="S147" s="353"/>
      <c r="T147" s="353">
        <v>2</v>
      </c>
      <c r="U147" s="353">
        <f t="shared" si="45"/>
        <v>35</v>
      </c>
      <c r="V147" s="131"/>
      <c r="W147" s="132"/>
      <c r="X147" s="452">
        <f t="shared" si="59"/>
        <v>-9</v>
      </c>
      <c r="Y147" s="49"/>
      <c r="Z147" s="49"/>
      <c r="AA147" s="49"/>
      <c r="AB147" s="49"/>
      <c r="AC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</row>
    <row r="148" spans="1:91" s="201" customFormat="1" ht="80.25" customHeight="1" x14ac:dyDescent="0.45">
      <c r="A148" s="201">
        <v>1</v>
      </c>
      <c r="B148" s="343" t="s">
        <v>273</v>
      </c>
      <c r="C148" s="68" t="s">
        <v>54</v>
      </c>
      <c r="D148" s="69" t="s">
        <v>136</v>
      </c>
      <c r="E148" s="68" t="s">
        <v>136</v>
      </c>
      <c r="F148" s="70">
        <f>F150+F149</f>
        <v>2.4699999999999998</v>
      </c>
      <c r="G148" s="71">
        <f>G150+G149</f>
        <v>23277.77088</v>
      </c>
      <c r="H148" s="72">
        <f>H150</f>
        <v>90</v>
      </c>
      <c r="I148" s="71">
        <f>I150+I149</f>
        <v>20949.99379</v>
      </c>
      <c r="J148" s="71">
        <f t="shared" ref="J148:K148" si="63">J150+J149</f>
        <v>0</v>
      </c>
      <c r="K148" s="71">
        <f t="shared" si="63"/>
        <v>0</v>
      </c>
      <c r="L148" s="73" t="s">
        <v>274</v>
      </c>
      <c r="M148" s="73"/>
      <c r="N148" s="74" t="s">
        <v>203</v>
      </c>
      <c r="O148" s="351"/>
      <c r="P148" s="351"/>
      <c r="Q148" s="351"/>
      <c r="R148" s="351"/>
      <c r="S148" s="351"/>
      <c r="T148" s="351"/>
      <c r="U148" s="351"/>
      <c r="V148" s="128"/>
      <c r="W148" s="129"/>
      <c r="X148" s="452">
        <f t="shared" si="59"/>
        <v>0</v>
      </c>
      <c r="Y148" s="200"/>
      <c r="Z148" s="200"/>
      <c r="AA148" s="200"/>
      <c r="AB148" s="200"/>
      <c r="AC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200"/>
      <c r="BD148" s="200"/>
      <c r="BE148" s="200"/>
      <c r="BF148" s="200"/>
      <c r="BG148" s="200"/>
      <c r="BH148" s="200"/>
      <c r="BI148" s="200"/>
      <c r="BJ148" s="200"/>
      <c r="BK148" s="200"/>
      <c r="BL148" s="200"/>
      <c r="BM148" s="200"/>
      <c r="BN148" s="200"/>
      <c r="BO148" s="200"/>
      <c r="BP148" s="200"/>
      <c r="BQ148" s="200"/>
      <c r="BR148" s="200"/>
      <c r="BS148" s="200"/>
      <c r="BT148" s="200"/>
      <c r="BU148" s="200"/>
      <c r="BV148" s="200"/>
      <c r="BW148" s="200"/>
      <c r="BX148" s="200"/>
      <c r="BY148" s="200"/>
      <c r="BZ148" s="200"/>
      <c r="CA148" s="200"/>
      <c r="CB148" s="200"/>
      <c r="CC148" s="200"/>
      <c r="CD148" s="200"/>
      <c r="CE148" s="200"/>
      <c r="CF148" s="200"/>
      <c r="CG148" s="200"/>
      <c r="CH148" s="200"/>
      <c r="CI148" s="200"/>
      <c r="CJ148" s="200"/>
      <c r="CK148" s="200"/>
      <c r="CL148" s="200"/>
      <c r="CM148" s="200"/>
    </row>
    <row r="149" spans="1:91" s="50" customFormat="1" ht="138" customHeight="1" x14ac:dyDescent="0.45">
      <c r="A149" s="50">
        <v>1</v>
      </c>
      <c r="B149" s="398" t="s">
        <v>53</v>
      </c>
      <c r="C149" s="402" t="s">
        <v>54</v>
      </c>
      <c r="D149" s="403" t="s">
        <v>136</v>
      </c>
      <c r="E149" s="38" t="s">
        <v>609</v>
      </c>
      <c r="F149" s="401">
        <v>2.0699999999999998</v>
      </c>
      <c r="G149" s="405">
        <f>ROUND(17848.44*1.05*1.04,5)</f>
        <v>19490.496480000002</v>
      </c>
      <c r="H149" s="406">
        <v>90</v>
      </c>
      <c r="I149" s="39">
        <f>ROUND(G149*H149/100,5)</f>
        <v>17541.446830000001</v>
      </c>
      <c r="J149" s="405"/>
      <c r="K149" s="405"/>
      <c r="L149" s="408" t="s">
        <v>1440</v>
      </c>
      <c r="M149" s="57">
        <v>2</v>
      </c>
      <c r="N149" s="55" t="s">
        <v>1438</v>
      </c>
      <c r="O149" s="353">
        <v>2</v>
      </c>
      <c r="P149" s="353"/>
      <c r="Q149" s="353">
        <v>2</v>
      </c>
      <c r="R149" s="353">
        <v>2</v>
      </c>
      <c r="S149" s="353"/>
      <c r="T149" s="353"/>
      <c r="U149" s="353">
        <f t="shared" ref="U149:U173" si="64">O149*15+P149*15+Q149*30+R149*15+S149*15+T149*10</f>
        <v>120</v>
      </c>
      <c r="V149" s="131"/>
      <c r="W149" s="133"/>
      <c r="X149" s="452">
        <f t="shared" si="59"/>
        <v>0</v>
      </c>
      <c r="Y149" s="49"/>
      <c r="Z149" s="49"/>
      <c r="AA149" s="49"/>
      <c r="AB149" s="49"/>
      <c r="AC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</row>
    <row r="150" spans="1:91" s="50" customFormat="1" ht="152.25" customHeight="1" x14ac:dyDescent="0.45">
      <c r="A150" s="50">
        <v>1</v>
      </c>
      <c r="B150" s="398" t="s">
        <v>191</v>
      </c>
      <c r="C150" s="402" t="s">
        <v>54</v>
      </c>
      <c r="D150" s="403" t="s">
        <v>136</v>
      </c>
      <c r="E150" s="38" t="s">
        <v>613</v>
      </c>
      <c r="F150" s="43">
        <v>0.4</v>
      </c>
      <c r="G150" s="405">
        <f>ROUND(3468.2*1.05*1.04,5)</f>
        <v>3787.2743999999998</v>
      </c>
      <c r="H150" s="406">
        <v>90</v>
      </c>
      <c r="I150" s="39">
        <f>ROUND(G150*H150/100,5)</f>
        <v>3408.5469600000001</v>
      </c>
      <c r="J150" s="39"/>
      <c r="K150" s="39"/>
      <c r="L150" s="408" t="s">
        <v>1440</v>
      </c>
      <c r="M150" s="53">
        <v>2</v>
      </c>
      <c r="N150" s="55" t="s">
        <v>1439</v>
      </c>
      <c r="O150" s="353">
        <v>2</v>
      </c>
      <c r="P150" s="353"/>
      <c r="Q150" s="353">
        <v>2</v>
      </c>
      <c r="R150" s="353">
        <v>2</v>
      </c>
      <c r="S150" s="353"/>
      <c r="T150" s="353"/>
      <c r="U150" s="353">
        <f t="shared" si="64"/>
        <v>120</v>
      </c>
      <c r="V150" s="131"/>
      <c r="W150" s="132"/>
      <c r="X150" s="452">
        <f t="shared" si="59"/>
        <v>0</v>
      </c>
      <c r="Y150" s="49"/>
      <c r="Z150" s="49"/>
      <c r="AA150" s="49"/>
      <c r="AB150" s="49"/>
      <c r="AC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</row>
    <row r="151" spans="1:91" s="60" customFormat="1" ht="73.5" customHeight="1" x14ac:dyDescent="0.45">
      <c r="B151" s="342" t="s">
        <v>275</v>
      </c>
      <c r="C151" s="62" t="s">
        <v>44</v>
      </c>
      <c r="D151" s="63" t="s">
        <v>1484</v>
      </c>
      <c r="E151" s="62" t="s">
        <v>44</v>
      </c>
      <c r="F151" s="64">
        <f>F152+F155+F157</f>
        <v>1.607</v>
      </c>
      <c r="G151" s="65">
        <f>G152+G155+G157</f>
        <v>12374.509410000001</v>
      </c>
      <c r="H151" s="66"/>
      <c r="I151" s="65">
        <f>I152+I155+I157</f>
        <v>11071.745290000001</v>
      </c>
      <c r="J151" s="65">
        <f t="shared" ref="J151:K151" si="65">J152+J155+J157</f>
        <v>0</v>
      </c>
      <c r="K151" s="65">
        <f t="shared" si="65"/>
        <v>0</v>
      </c>
      <c r="L151" s="75"/>
      <c r="M151" s="75"/>
      <c r="N151" s="67"/>
      <c r="O151" s="352"/>
      <c r="P151" s="352"/>
      <c r="Q151" s="352"/>
      <c r="R151" s="352"/>
      <c r="S151" s="352"/>
      <c r="T151" s="352"/>
      <c r="U151" s="352"/>
      <c r="V151" s="78"/>
      <c r="W151" s="130"/>
      <c r="X151" s="452">
        <f t="shared" si="59"/>
        <v>0</v>
      </c>
      <c r="Y151" s="183"/>
      <c r="Z151" s="183"/>
      <c r="AA151" s="183"/>
      <c r="AB151" s="183"/>
      <c r="AC151" s="183"/>
      <c r="AP151" s="183"/>
      <c r="AQ151" s="183"/>
      <c r="AR151" s="183"/>
      <c r="AS151" s="183"/>
      <c r="AT151" s="183"/>
      <c r="AU151" s="183"/>
      <c r="AV151" s="183"/>
      <c r="AW151" s="183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83"/>
      <c r="BP151" s="183"/>
      <c r="BQ151" s="183"/>
      <c r="BR151" s="183"/>
      <c r="BS151" s="183"/>
      <c r="BT151" s="183"/>
      <c r="BU151" s="183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</row>
    <row r="152" spans="1:91" s="201" customFormat="1" ht="121.5" customHeight="1" x14ac:dyDescent="0.45">
      <c r="A152" s="201">
        <v>1</v>
      </c>
      <c r="B152" s="343" t="s">
        <v>515</v>
      </c>
      <c r="C152" s="68" t="s">
        <v>44</v>
      </c>
      <c r="D152" s="69" t="s">
        <v>516</v>
      </c>
      <c r="E152" s="69" t="s">
        <v>516</v>
      </c>
      <c r="F152" s="70">
        <f>F153+F154</f>
        <v>1.032</v>
      </c>
      <c r="G152" s="71">
        <f t="shared" ref="G152:K152" si="66">G153+G154</f>
        <v>7820.0840000000007</v>
      </c>
      <c r="H152" s="72">
        <v>88</v>
      </c>
      <c r="I152" s="71">
        <f t="shared" si="66"/>
        <v>6881.6739200000002</v>
      </c>
      <c r="J152" s="71">
        <f t="shared" si="66"/>
        <v>0</v>
      </c>
      <c r="K152" s="71">
        <f t="shared" si="66"/>
        <v>0</v>
      </c>
      <c r="L152" s="73" t="s">
        <v>274</v>
      </c>
      <c r="M152" s="190"/>
      <c r="N152" s="210" t="s">
        <v>1372</v>
      </c>
      <c r="O152" s="351"/>
      <c r="P152" s="351"/>
      <c r="Q152" s="351"/>
      <c r="R152" s="351"/>
      <c r="S152" s="351"/>
      <c r="T152" s="351"/>
      <c r="U152" s="351"/>
      <c r="V152" s="128"/>
      <c r="W152" s="208"/>
      <c r="X152" s="452">
        <f t="shared" si="59"/>
        <v>0</v>
      </c>
      <c r="Y152" s="200"/>
      <c r="Z152" s="200"/>
      <c r="AA152" s="200"/>
      <c r="AB152" s="200"/>
      <c r="AC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0"/>
      <c r="BL152" s="200"/>
      <c r="BM152" s="200"/>
      <c r="BN152" s="200"/>
      <c r="BO152" s="200"/>
      <c r="BP152" s="200"/>
      <c r="BQ152" s="200"/>
      <c r="BR152" s="200"/>
      <c r="BS152" s="200"/>
      <c r="BT152" s="200"/>
      <c r="BU152" s="200"/>
      <c r="BV152" s="200"/>
      <c r="BW152" s="200"/>
      <c r="BX152" s="200"/>
      <c r="BY152" s="200"/>
      <c r="BZ152" s="200"/>
      <c r="CA152" s="200"/>
      <c r="CB152" s="200"/>
      <c r="CC152" s="200"/>
      <c r="CD152" s="200"/>
      <c r="CE152" s="200"/>
      <c r="CF152" s="200"/>
      <c r="CG152" s="200"/>
      <c r="CH152" s="200"/>
      <c r="CI152" s="200"/>
      <c r="CJ152" s="200"/>
      <c r="CK152" s="200"/>
      <c r="CL152" s="200"/>
      <c r="CM152" s="200"/>
    </row>
    <row r="153" spans="1:91" s="50" customFormat="1" ht="163.5" customHeight="1" x14ac:dyDescent="0.45">
      <c r="A153" s="50">
        <v>1</v>
      </c>
      <c r="B153" s="398" t="s">
        <v>518</v>
      </c>
      <c r="C153" s="402" t="s">
        <v>44</v>
      </c>
      <c r="D153" s="403" t="s">
        <v>516</v>
      </c>
      <c r="E153" s="38" t="s">
        <v>967</v>
      </c>
      <c r="F153" s="43">
        <v>0.58199999999999996</v>
      </c>
      <c r="G153" s="405">
        <v>4299.5640000000003</v>
      </c>
      <c r="H153" s="406">
        <v>88</v>
      </c>
      <c r="I153" s="39">
        <f>ROUNDDOWN(G153*H153/100,5)</f>
        <v>3783.6163200000001</v>
      </c>
      <c r="J153" s="39"/>
      <c r="K153" s="39"/>
      <c r="L153" s="408" t="s">
        <v>965</v>
      </c>
      <c r="M153" s="53">
        <v>5</v>
      </c>
      <c r="N153" s="408" t="s">
        <v>1489</v>
      </c>
      <c r="O153" s="353">
        <v>5</v>
      </c>
      <c r="P153" s="353"/>
      <c r="Q153" s="353">
        <v>4</v>
      </c>
      <c r="R153" s="353"/>
      <c r="S153" s="353"/>
      <c r="T153" s="353">
        <v>2</v>
      </c>
      <c r="U153" s="353">
        <f t="shared" si="64"/>
        <v>215</v>
      </c>
      <c r="V153" s="131"/>
      <c r="W153" s="132"/>
      <c r="X153" s="452">
        <f t="shared" si="59"/>
        <v>0</v>
      </c>
      <c r="Y153" s="49"/>
      <c r="Z153" s="49"/>
      <c r="AA153" s="49"/>
      <c r="AB153" s="49"/>
      <c r="AC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</row>
    <row r="154" spans="1:91" s="50" customFormat="1" ht="161.25" customHeight="1" x14ac:dyDescent="0.45">
      <c r="A154" s="50">
        <v>1</v>
      </c>
      <c r="B154" s="398" t="s">
        <v>1335</v>
      </c>
      <c r="C154" s="402" t="s">
        <v>44</v>
      </c>
      <c r="D154" s="403" t="s">
        <v>516</v>
      </c>
      <c r="E154" s="38" t="s">
        <v>968</v>
      </c>
      <c r="F154" s="401">
        <v>0.45</v>
      </c>
      <c r="G154" s="405">
        <v>3520.52</v>
      </c>
      <c r="H154" s="406">
        <v>88</v>
      </c>
      <c r="I154" s="39">
        <f>ROUNDDOWN(G154*H154/100,5)</f>
        <v>3098.0576000000001</v>
      </c>
      <c r="J154" s="405"/>
      <c r="K154" s="253"/>
      <c r="L154" s="408" t="s">
        <v>966</v>
      </c>
      <c r="M154" s="400">
        <v>5</v>
      </c>
      <c r="N154" s="408"/>
      <c r="O154" s="353">
        <v>5</v>
      </c>
      <c r="P154" s="353"/>
      <c r="Q154" s="353">
        <v>2</v>
      </c>
      <c r="R154" s="353"/>
      <c r="S154" s="353"/>
      <c r="T154" s="353"/>
      <c r="U154" s="353">
        <f t="shared" si="64"/>
        <v>135</v>
      </c>
      <c r="V154" s="131"/>
      <c r="W154" s="61"/>
      <c r="X154" s="452">
        <f t="shared" si="59"/>
        <v>0</v>
      </c>
      <c r="Y154" s="49"/>
      <c r="Z154" s="49"/>
      <c r="AA154" s="49"/>
      <c r="AB154" s="49"/>
      <c r="AC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</row>
    <row r="155" spans="1:91" s="201" customFormat="1" ht="89.25" customHeight="1" x14ac:dyDescent="0.45">
      <c r="A155" s="201">
        <v>1</v>
      </c>
      <c r="B155" s="343" t="s">
        <v>520</v>
      </c>
      <c r="C155" s="68" t="s">
        <v>44</v>
      </c>
      <c r="D155" s="69" t="s">
        <v>519</v>
      </c>
      <c r="E155" s="68" t="s">
        <v>64</v>
      </c>
      <c r="F155" s="70">
        <f>F156</f>
        <v>0.5</v>
      </c>
      <c r="G155" s="71">
        <f>G156</f>
        <v>3896.7710900000002</v>
      </c>
      <c r="H155" s="72">
        <v>92</v>
      </c>
      <c r="I155" s="71">
        <f>I156</f>
        <v>3585.0293999999999</v>
      </c>
      <c r="J155" s="71">
        <f t="shared" ref="J155:K155" si="67">J156</f>
        <v>0</v>
      </c>
      <c r="K155" s="71">
        <f t="shared" si="67"/>
        <v>0</v>
      </c>
      <c r="L155" s="73" t="s">
        <v>274</v>
      </c>
      <c r="M155" s="190"/>
      <c r="N155" s="191" t="s">
        <v>1374</v>
      </c>
      <c r="O155" s="351"/>
      <c r="P155" s="351"/>
      <c r="Q155" s="351"/>
      <c r="R155" s="351"/>
      <c r="S155" s="351"/>
      <c r="T155" s="351"/>
      <c r="U155" s="351"/>
      <c r="V155" s="128"/>
      <c r="W155" s="208"/>
      <c r="X155" s="452">
        <f t="shared" si="59"/>
        <v>0</v>
      </c>
      <c r="Y155" s="200"/>
      <c r="Z155" s="200"/>
      <c r="AA155" s="200"/>
      <c r="AB155" s="200"/>
      <c r="AC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200"/>
      <c r="BO155" s="200"/>
      <c r="BP155" s="200"/>
      <c r="BQ155" s="200"/>
      <c r="BR155" s="200"/>
      <c r="BS155" s="200"/>
      <c r="BT155" s="200"/>
      <c r="BU155" s="200"/>
      <c r="BV155" s="200"/>
      <c r="BW155" s="200"/>
      <c r="BX155" s="200"/>
      <c r="BY155" s="200"/>
      <c r="BZ155" s="200"/>
      <c r="CA155" s="200"/>
      <c r="CB155" s="200"/>
      <c r="CC155" s="200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0"/>
    </row>
    <row r="156" spans="1:91" s="50" customFormat="1" ht="101.25" customHeight="1" x14ac:dyDescent="0.45">
      <c r="A156" s="50">
        <v>1</v>
      </c>
      <c r="B156" s="398" t="s">
        <v>1336</v>
      </c>
      <c r="C156" s="402" t="s">
        <v>44</v>
      </c>
      <c r="D156" s="403" t="s">
        <v>519</v>
      </c>
      <c r="E156" s="38" t="s">
        <v>521</v>
      </c>
      <c r="F156" s="43">
        <v>0.5</v>
      </c>
      <c r="G156" s="405">
        <v>3896.7710900000002</v>
      </c>
      <c r="H156" s="406">
        <v>92</v>
      </c>
      <c r="I156" s="39">
        <f>ROUND(G156*H156/100,5)</f>
        <v>3585.0293999999999</v>
      </c>
      <c r="J156" s="39"/>
      <c r="K156" s="39"/>
      <c r="L156" s="408" t="s">
        <v>522</v>
      </c>
      <c r="M156" s="53">
        <v>5</v>
      </c>
      <c r="N156" s="256"/>
      <c r="O156" s="353">
        <v>5</v>
      </c>
      <c r="P156" s="353"/>
      <c r="Q156" s="353">
        <v>2</v>
      </c>
      <c r="R156" s="353"/>
      <c r="S156" s="353"/>
      <c r="T156" s="353">
        <v>2</v>
      </c>
      <c r="U156" s="353">
        <f t="shared" si="64"/>
        <v>155</v>
      </c>
      <c r="V156" s="131"/>
      <c r="W156" s="132"/>
      <c r="X156" s="452">
        <f t="shared" si="59"/>
        <v>0</v>
      </c>
      <c r="Y156" s="49"/>
      <c r="Z156" s="49"/>
      <c r="AA156" s="49"/>
      <c r="AB156" s="49"/>
      <c r="AC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</row>
    <row r="157" spans="1:91" s="201" customFormat="1" ht="99" customHeight="1" x14ac:dyDescent="0.45">
      <c r="A157" s="201">
        <v>1</v>
      </c>
      <c r="B157" s="343" t="s">
        <v>523</v>
      </c>
      <c r="C157" s="68" t="s">
        <v>44</v>
      </c>
      <c r="D157" s="69" t="s">
        <v>519</v>
      </c>
      <c r="E157" s="68" t="s">
        <v>64</v>
      </c>
      <c r="F157" s="70">
        <f>F158</f>
        <v>7.4999999999999997E-2</v>
      </c>
      <c r="G157" s="71">
        <f>G158</f>
        <v>657.65431999999998</v>
      </c>
      <c r="H157" s="72">
        <v>92</v>
      </c>
      <c r="I157" s="71">
        <f>I158</f>
        <v>605.04196999999999</v>
      </c>
      <c r="J157" s="71">
        <f t="shared" ref="J157:K157" si="68">J158</f>
        <v>0</v>
      </c>
      <c r="K157" s="71">
        <f t="shared" si="68"/>
        <v>0</v>
      </c>
      <c r="L157" s="73" t="s">
        <v>274</v>
      </c>
      <c r="M157" s="190"/>
      <c r="N157" s="191" t="s">
        <v>1375</v>
      </c>
      <c r="O157" s="351"/>
      <c r="P157" s="351"/>
      <c r="Q157" s="351"/>
      <c r="R157" s="351"/>
      <c r="S157" s="351"/>
      <c r="T157" s="351"/>
      <c r="U157" s="351"/>
      <c r="V157" s="128"/>
      <c r="W157" s="208"/>
      <c r="X157" s="452">
        <f t="shared" si="59"/>
        <v>0</v>
      </c>
      <c r="Y157" s="200"/>
      <c r="Z157" s="200"/>
      <c r="AA157" s="200"/>
      <c r="AB157" s="200"/>
      <c r="AC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200"/>
      <c r="BN157" s="200"/>
      <c r="BO157" s="200"/>
      <c r="BP157" s="200"/>
      <c r="BQ157" s="200"/>
      <c r="BR157" s="200"/>
      <c r="BS157" s="200"/>
      <c r="BT157" s="200"/>
      <c r="BU157" s="200"/>
      <c r="BV157" s="200"/>
      <c r="BW157" s="200"/>
      <c r="BX157" s="200"/>
      <c r="BY157" s="200"/>
      <c r="BZ157" s="200"/>
      <c r="CA157" s="200"/>
      <c r="CB157" s="200"/>
      <c r="CC157" s="200"/>
      <c r="CD157" s="200"/>
      <c r="CE157" s="200"/>
      <c r="CF157" s="200"/>
      <c r="CG157" s="200"/>
      <c r="CH157" s="200"/>
      <c r="CI157" s="200"/>
      <c r="CJ157" s="200"/>
      <c r="CK157" s="200"/>
      <c r="CL157" s="200"/>
      <c r="CM157" s="200"/>
    </row>
    <row r="158" spans="1:91" s="50" customFormat="1" ht="156" customHeight="1" x14ac:dyDescent="0.45">
      <c r="A158" s="50">
        <v>1</v>
      </c>
      <c r="B158" s="398" t="s">
        <v>1337</v>
      </c>
      <c r="C158" s="402" t="s">
        <v>44</v>
      </c>
      <c r="D158" s="403" t="s">
        <v>519</v>
      </c>
      <c r="E158" s="38" t="s">
        <v>524</v>
      </c>
      <c r="F158" s="43">
        <v>7.4999999999999997E-2</v>
      </c>
      <c r="G158" s="405">
        <v>657.65431999999998</v>
      </c>
      <c r="H158" s="406">
        <v>92</v>
      </c>
      <c r="I158" s="39">
        <f>ROUND(G158*H158/100,5)</f>
        <v>605.04196999999999</v>
      </c>
      <c r="J158" s="39"/>
      <c r="K158" s="39"/>
      <c r="L158" s="408" t="s">
        <v>370</v>
      </c>
      <c r="M158" s="53">
        <v>6</v>
      </c>
      <c r="N158" s="256"/>
      <c r="O158" s="353">
        <v>6</v>
      </c>
      <c r="P158" s="353"/>
      <c r="Q158" s="353">
        <v>2</v>
      </c>
      <c r="R158" s="353"/>
      <c r="S158" s="353"/>
      <c r="T158" s="353">
        <v>2</v>
      </c>
      <c r="U158" s="353">
        <f t="shared" si="64"/>
        <v>170</v>
      </c>
      <c r="V158" s="131"/>
      <c r="W158" s="132"/>
      <c r="X158" s="452">
        <f t="shared" si="59"/>
        <v>0</v>
      </c>
      <c r="Y158" s="49"/>
      <c r="Z158" s="49"/>
      <c r="AA158" s="49"/>
      <c r="AB158" s="49"/>
      <c r="AC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</row>
    <row r="159" spans="1:91" s="60" customFormat="1" ht="75" customHeight="1" x14ac:dyDescent="0.45">
      <c r="B159" s="342" t="s">
        <v>277</v>
      </c>
      <c r="C159" s="62" t="s">
        <v>47</v>
      </c>
      <c r="D159" s="63" t="s">
        <v>561</v>
      </c>
      <c r="E159" s="62" t="s">
        <v>47</v>
      </c>
      <c r="F159" s="64">
        <f>F160</f>
        <v>0.30199999999999999</v>
      </c>
      <c r="G159" s="65">
        <f>G160</f>
        <v>4671.3396000000002</v>
      </c>
      <c r="H159" s="66"/>
      <c r="I159" s="65">
        <f>I160</f>
        <v>4157.4922399999996</v>
      </c>
      <c r="J159" s="65">
        <f t="shared" ref="J159:K159" si="69">J160</f>
        <v>0</v>
      </c>
      <c r="K159" s="65">
        <f t="shared" si="69"/>
        <v>0</v>
      </c>
      <c r="L159" s="75"/>
      <c r="M159" s="75"/>
      <c r="N159" s="67"/>
      <c r="O159" s="352"/>
      <c r="P159" s="352"/>
      <c r="Q159" s="352"/>
      <c r="R159" s="352"/>
      <c r="S159" s="352"/>
      <c r="T159" s="352"/>
      <c r="U159" s="352"/>
      <c r="V159" s="78"/>
      <c r="W159" s="130"/>
      <c r="X159" s="452">
        <f t="shared" si="59"/>
        <v>0</v>
      </c>
      <c r="Y159" s="183"/>
      <c r="Z159" s="183"/>
      <c r="AA159" s="183"/>
      <c r="AB159" s="183"/>
      <c r="AC159" s="183"/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183"/>
      <c r="BN159" s="183"/>
      <c r="BO159" s="183"/>
      <c r="BP159" s="183"/>
      <c r="BQ159" s="183"/>
      <c r="BR159" s="183"/>
      <c r="BS159" s="183"/>
      <c r="BT159" s="183"/>
      <c r="BU159" s="183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</row>
    <row r="160" spans="1:91" s="201" customFormat="1" ht="86.25" customHeight="1" x14ac:dyDescent="0.45">
      <c r="A160" s="201">
        <v>1</v>
      </c>
      <c r="B160" s="343" t="s">
        <v>536</v>
      </c>
      <c r="C160" s="68" t="s">
        <v>47</v>
      </c>
      <c r="D160" s="69" t="s">
        <v>537</v>
      </c>
      <c r="E160" s="68" t="s">
        <v>537</v>
      </c>
      <c r="F160" s="70">
        <f>F161</f>
        <v>0.30199999999999999</v>
      </c>
      <c r="G160" s="71">
        <f>G161</f>
        <v>4671.3396000000002</v>
      </c>
      <c r="H160" s="72">
        <v>89</v>
      </c>
      <c r="I160" s="71">
        <f>I161</f>
        <v>4157.4922399999996</v>
      </c>
      <c r="J160" s="71">
        <f t="shared" ref="J160:K160" si="70">J161</f>
        <v>0</v>
      </c>
      <c r="K160" s="71">
        <f t="shared" si="70"/>
        <v>0</v>
      </c>
      <c r="L160" s="73" t="s">
        <v>274</v>
      </c>
      <c r="M160" s="190"/>
      <c r="N160" s="74" t="s">
        <v>1376</v>
      </c>
      <c r="O160" s="351"/>
      <c r="P160" s="351"/>
      <c r="Q160" s="351"/>
      <c r="R160" s="351"/>
      <c r="S160" s="351"/>
      <c r="T160" s="351"/>
      <c r="U160" s="351"/>
      <c r="V160" s="128"/>
      <c r="W160" s="208"/>
      <c r="X160" s="452">
        <f t="shared" si="59"/>
        <v>0</v>
      </c>
      <c r="Y160" s="200"/>
      <c r="Z160" s="200"/>
      <c r="AA160" s="200"/>
      <c r="AB160" s="200"/>
      <c r="AC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/>
      <c r="CH160" s="200"/>
      <c r="CI160" s="200"/>
      <c r="CJ160" s="200"/>
      <c r="CK160" s="200"/>
      <c r="CL160" s="200"/>
      <c r="CM160" s="200"/>
    </row>
    <row r="161" spans="1:91" s="50" customFormat="1" ht="116.25" customHeight="1" x14ac:dyDescent="0.45">
      <c r="A161" s="50">
        <v>1</v>
      </c>
      <c r="B161" s="398" t="s">
        <v>1340</v>
      </c>
      <c r="C161" s="402" t="s">
        <v>47</v>
      </c>
      <c r="D161" s="403" t="s">
        <v>537</v>
      </c>
      <c r="E161" s="38" t="s">
        <v>540</v>
      </c>
      <c r="F161" s="43">
        <v>0.30199999999999999</v>
      </c>
      <c r="G161" s="405">
        <v>4671.3396000000002</v>
      </c>
      <c r="H161" s="406">
        <v>89</v>
      </c>
      <c r="I161" s="39">
        <f>ROUND(G161*H161/100,5)</f>
        <v>4157.4922399999996</v>
      </c>
      <c r="J161" s="39"/>
      <c r="K161" s="39"/>
      <c r="L161" s="408" t="s">
        <v>346</v>
      </c>
      <c r="M161" s="53">
        <v>4</v>
      </c>
      <c r="N161" s="281"/>
      <c r="O161" s="353">
        <v>4</v>
      </c>
      <c r="P161" s="353"/>
      <c r="Q161" s="353">
        <v>2</v>
      </c>
      <c r="R161" s="353"/>
      <c r="S161" s="353"/>
      <c r="T161" s="353">
        <v>2</v>
      </c>
      <c r="U161" s="353">
        <f t="shared" si="64"/>
        <v>140</v>
      </c>
      <c r="V161" s="131"/>
      <c r="W161" s="132"/>
      <c r="X161" s="446">
        <f t="shared" si="59"/>
        <v>0</v>
      </c>
      <c r="Y161" s="49"/>
      <c r="Z161" s="49"/>
      <c r="AA161" s="49"/>
      <c r="AB161" s="49"/>
      <c r="AC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</row>
    <row r="162" spans="1:91" s="60" customFormat="1" ht="65.25" customHeight="1" x14ac:dyDescent="0.45">
      <c r="B162" s="342" t="s">
        <v>280</v>
      </c>
      <c r="C162" s="62" t="s">
        <v>117</v>
      </c>
      <c r="D162" s="63" t="s">
        <v>1485</v>
      </c>
      <c r="E162" s="62" t="s">
        <v>117</v>
      </c>
      <c r="F162" s="64">
        <f>F163</f>
        <v>4.9039999999999999</v>
      </c>
      <c r="G162" s="65">
        <f>G163</f>
        <v>96477.724320000008</v>
      </c>
      <c r="H162" s="66"/>
      <c r="I162" s="65">
        <f>I163</f>
        <v>87794.729129999978</v>
      </c>
      <c r="J162" s="65">
        <f t="shared" ref="J162:K162" si="71">J163</f>
        <v>0</v>
      </c>
      <c r="K162" s="65">
        <f t="shared" si="71"/>
        <v>0</v>
      </c>
      <c r="L162" s="75"/>
      <c r="M162" s="75"/>
      <c r="N162" s="67"/>
      <c r="O162" s="352"/>
      <c r="P162" s="352"/>
      <c r="Q162" s="352"/>
      <c r="R162" s="352"/>
      <c r="S162" s="352"/>
      <c r="T162" s="352"/>
      <c r="U162" s="352"/>
      <c r="V162" s="78"/>
      <c r="W162" s="130"/>
      <c r="X162" s="452">
        <f t="shared" si="59"/>
        <v>0</v>
      </c>
      <c r="Y162" s="183"/>
      <c r="Z162" s="183"/>
      <c r="AA162" s="183"/>
      <c r="AB162" s="183"/>
      <c r="AC162" s="183"/>
      <c r="AP162" s="183"/>
      <c r="AQ162" s="183"/>
      <c r="AR162" s="183"/>
      <c r="AS162" s="183"/>
      <c r="AT162" s="183"/>
      <c r="AU162" s="183"/>
      <c r="AV162" s="183"/>
      <c r="AW162" s="183"/>
      <c r="AX162" s="183"/>
      <c r="AY162" s="183"/>
      <c r="AZ162" s="183"/>
      <c r="BA162" s="183"/>
      <c r="BB162" s="183"/>
      <c r="BC162" s="183"/>
      <c r="BD162" s="183"/>
      <c r="BE162" s="183"/>
      <c r="BF162" s="183"/>
      <c r="BG162" s="183"/>
      <c r="BH162" s="183"/>
      <c r="BI162" s="183"/>
      <c r="BJ162" s="183"/>
      <c r="BK162" s="183"/>
      <c r="BL162" s="183"/>
      <c r="BM162" s="183"/>
      <c r="BN162" s="183"/>
      <c r="BO162" s="183"/>
      <c r="BP162" s="183"/>
      <c r="BQ162" s="183"/>
      <c r="BR162" s="183"/>
      <c r="BS162" s="183"/>
      <c r="BT162" s="183"/>
      <c r="BU162" s="183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</row>
    <row r="163" spans="1:91" s="201" customFormat="1" ht="117.75" customHeight="1" x14ac:dyDescent="0.45">
      <c r="A163" s="201">
        <v>1</v>
      </c>
      <c r="B163" s="343" t="s">
        <v>541</v>
      </c>
      <c r="C163" s="68" t="s">
        <v>117</v>
      </c>
      <c r="D163" s="69" t="s">
        <v>542</v>
      </c>
      <c r="E163" s="68" t="s">
        <v>542</v>
      </c>
      <c r="F163" s="70">
        <f>SUM(F164:F169)</f>
        <v>4.9039999999999999</v>
      </c>
      <c r="G163" s="71">
        <f>SUM(G164:G169)</f>
        <v>96477.724320000008</v>
      </c>
      <c r="H163" s="72">
        <f>H164</f>
        <v>91</v>
      </c>
      <c r="I163" s="71">
        <f>SUM(I164:I169)</f>
        <v>87794.729129999978</v>
      </c>
      <c r="J163" s="71">
        <f t="shared" ref="J163:K163" si="72">SUM(J164:J169)</f>
        <v>0</v>
      </c>
      <c r="K163" s="71">
        <f t="shared" si="72"/>
        <v>0</v>
      </c>
      <c r="L163" s="74" t="s">
        <v>1423</v>
      </c>
      <c r="M163" s="190"/>
      <c r="N163" s="191" t="s">
        <v>203</v>
      </c>
      <c r="O163" s="351"/>
      <c r="P163" s="351"/>
      <c r="Q163" s="351"/>
      <c r="R163" s="351"/>
      <c r="S163" s="351"/>
      <c r="T163" s="351"/>
      <c r="U163" s="351"/>
      <c r="V163" s="128"/>
      <c r="W163" s="199"/>
      <c r="X163" s="452">
        <f t="shared" si="59"/>
        <v>0</v>
      </c>
      <c r="Y163" s="200"/>
      <c r="Z163" s="200"/>
      <c r="AA163" s="200"/>
      <c r="AB163" s="200"/>
      <c r="AC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200"/>
      <c r="BD163" s="200"/>
      <c r="BE163" s="200"/>
      <c r="BF163" s="200"/>
      <c r="BG163" s="200"/>
      <c r="BH163" s="200"/>
      <c r="BI163" s="200"/>
      <c r="BJ163" s="200"/>
      <c r="BK163" s="200"/>
      <c r="BL163" s="200"/>
      <c r="BM163" s="200"/>
      <c r="BN163" s="200"/>
      <c r="BO163" s="200"/>
      <c r="BP163" s="200"/>
      <c r="BQ163" s="200"/>
      <c r="BR163" s="200"/>
      <c r="BS163" s="200"/>
      <c r="BT163" s="200"/>
      <c r="BU163" s="200"/>
      <c r="BV163" s="200"/>
      <c r="BW163" s="200"/>
      <c r="BX163" s="200"/>
      <c r="BY163" s="200"/>
      <c r="BZ163" s="200"/>
      <c r="CA163" s="200"/>
      <c r="CB163" s="200"/>
      <c r="CC163" s="200"/>
      <c r="CD163" s="200"/>
      <c r="CE163" s="200"/>
      <c r="CF163" s="200"/>
      <c r="CG163" s="200"/>
      <c r="CH163" s="200"/>
      <c r="CI163" s="200"/>
      <c r="CJ163" s="200"/>
      <c r="CK163" s="200"/>
      <c r="CL163" s="200"/>
      <c r="CM163" s="200"/>
    </row>
    <row r="164" spans="1:91" s="270" customFormat="1" ht="117" customHeight="1" x14ac:dyDescent="0.45">
      <c r="A164" s="50">
        <v>1</v>
      </c>
      <c r="B164" s="398" t="s">
        <v>546</v>
      </c>
      <c r="C164" s="402" t="s">
        <v>117</v>
      </c>
      <c r="D164" s="403" t="s">
        <v>542</v>
      </c>
      <c r="E164" s="38" t="s">
        <v>754</v>
      </c>
      <c r="F164" s="43">
        <v>0.68</v>
      </c>
      <c r="G164" s="405">
        <f>ROUND(10880.579*1.05*1.04,5)</f>
        <v>11881.592269999999</v>
      </c>
      <c r="H164" s="406">
        <v>91</v>
      </c>
      <c r="I164" s="39">
        <f t="shared" ref="I164:I169" si="73">ROUND(G164*H164/100,5)</f>
        <v>10812.248970000001</v>
      </c>
      <c r="J164" s="39"/>
      <c r="K164" s="39"/>
      <c r="L164" s="53"/>
      <c r="M164" s="53">
        <v>12</v>
      </c>
      <c r="N164" s="256"/>
      <c r="O164" s="353">
        <v>12</v>
      </c>
      <c r="P164" s="353"/>
      <c r="Q164" s="353"/>
      <c r="R164" s="353"/>
      <c r="S164" s="353"/>
      <c r="T164" s="353"/>
      <c r="U164" s="353">
        <f t="shared" si="64"/>
        <v>180</v>
      </c>
      <c r="V164" s="131"/>
      <c r="W164" s="314"/>
      <c r="X164" s="446">
        <f t="shared" si="59"/>
        <v>0</v>
      </c>
      <c r="Y164" s="269"/>
      <c r="Z164" s="269"/>
      <c r="AA164" s="269"/>
      <c r="AB164" s="269"/>
      <c r="AC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</row>
    <row r="165" spans="1:91" s="50" customFormat="1" ht="135" customHeight="1" x14ac:dyDescent="0.45">
      <c r="A165" s="50">
        <v>1</v>
      </c>
      <c r="B165" s="398" t="s">
        <v>547</v>
      </c>
      <c r="C165" s="402" t="s">
        <v>117</v>
      </c>
      <c r="D165" s="403" t="s">
        <v>542</v>
      </c>
      <c r="E165" s="38" t="s">
        <v>548</v>
      </c>
      <c r="F165" s="43">
        <v>0.51</v>
      </c>
      <c r="G165" s="405">
        <f>ROUND(6850.867*1.05*1.04,5)</f>
        <v>7481.1467599999996</v>
      </c>
      <c r="H165" s="406">
        <v>91</v>
      </c>
      <c r="I165" s="39">
        <f t="shared" si="73"/>
        <v>6807.8435499999996</v>
      </c>
      <c r="J165" s="39"/>
      <c r="K165" s="39"/>
      <c r="L165" s="53"/>
      <c r="M165" s="53">
        <v>12</v>
      </c>
      <c r="N165" s="56"/>
      <c r="O165" s="353">
        <v>12</v>
      </c>
      <c r="P165" s="353"/>
      <c r="Q165" s="353"/>
      <c r="R165" s="353"/>
      <c r="S165" s="353"/>
      <c r="T165" s="353"/>
      <c r="U165" s="353">
        <f t="shared" si="64"/>
        <v>180</v>
      </c>
      <c r="V165" s="131"/>
      <c r="W165" s="136"/>
      <c r="X165" s="446">
        <f t="shared" si="59"/>
        <v>0</v>
      </c>
      <c r="Y165" s="49"/>
      <c r="Z165" s="49"/>
      <c r="AA165" s="49"/>
      <c r="AB165" s="49"/>
      <c r="AC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</row>
    <row r="166" spans="1:91" s="50" customFormat="1" ht="125.25" customHeight="1" x14ac:dyDescent="0.45">
      <c r="A166" s="50">
        <v>1</v>
      </c>
      <c r="B166" s="398" t="s">
        <v>549</v>
      </c>
      <c r="C166" s="402" t="s">
        <v>117</v>
      </c>
      <c r="D166" s="403" t="s">
        <v>542</v>
      </c>
      <c r="E166" s="38" t="s">
        <v>550</v>
      </c>
      <c r="F166" s="43">
        <v>1.77</v>
      </c>
      <c r="G166" s="405">
        <f>ROUND(29195.17*1.05*1.04,5)</f>
        <v>31881.125639999998</v>
      </c>
      <c r="H166" s="406">
        <v>91</v>
      </c>
      <c r="I166" s="39">
        <f t="shared" si="73"/>
        <v>29011.824329999999</v>
      </c>
      <c r="J166" s="39"/>
      <c r="K166" s="39"/>
      <c r="L166" s="53"/>
      <c r="M166" s="53">
        <v>12</v>
      </c>
      <c r="N166" s="56"/>
      <c r="O166" s="353">
        <v>12</v>
      </c>
      <c r="P166" s="353"/>
      <c r="Q166" s="353"/>
      <c r="R166" s="353"/>
      <c r="S166" s="353"/>
      <c r="T166" s="353"/>
      <c r="U166" s="353">
        <f t="shared" si="64"/>
        <v>180</v>
      </c>
      <c r="V166" s="131"/>
      <c r="W166" s="136"/>
      <c r="X166" s="446">
        <f t="shared" si="59"/>
        <v>0</v>
      </c>
      <c r="Y166" s="49"/>
      <c r="Z166" s="49"/>
      <c r="AA166" s="49"/>
      <c r="AB166" s="49"/>
      <c r="AC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</row>
    <row r="167" spans="1:91" s="50" customFormat="1" ht="111" customHeight="1" x14ac:dyDescent="0.45">
      <c r="A167" s="50">
        <v>1</v>
      </c>
      <c r="B167" s="398" t="s">
        <v>551</v>
      </c>
      <c r="C167" s="402" t="s">
        <v>117</v>
      </c>
      <c r="D167" s="403" t="s">
        <v>542</v>
      </c>
      <c r="E167" s="38" t="s">
        <v>553</v>
      </c>
      <c r="F167" s="43">
        <v>0.56999999999999995</v>
      </c>
      <c r="G167" s="405">
        <f>ROUND(19914.0204*1.05*1.04,5)</f>
        <v>21746.110280000001</v>
      </c>
      <c r="H167" s="406">
        <v>91</v>
      </c>
      <c r="I167" s="39">
        <f t="shared" si="73"/>
        <v>19788.960350000001</v>
      </c>
      <c r="J167" s="39"/>
      <c r="K167" s="39"/>
      <c r="L167" s="53"/>
      <c r="M167" s="53">
        <v>7</v>
      </c>
      <c r="N167" s="408"/>
      <c r="O167" s="353">
        <v>7</v>
      </c>
      <c r="P167" s="353"/>
      <c r="Q167" s="353"/>
      <c r="R167" s="353"/>
      <c r="S167" s="353"/>
      <c r="T167" s="353"/>
      <c r="U167" s="353">
        <f t="shared" si="64"/>
        <v>105</v>
      </c>
      <c r="V167" s="131"/>
      <c r="W167" s="136"/>
      <c r="X167" s="446">
        <f t="shared" si="59"/>
        <v>0</v>
      </c>
      <c r="Y167" s="49"/>
      <c r="Z167" s="49"/>
      <c r="AA167" s="49"/>
      <c r="AB167" s="49"/>
      <c r="AC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</row>
    <row r="168" spans="1:91" s="50" customFormat="1" ht="116.25" customHeight="1" x14ac:dyDescent="0.45">
      <c r="A168" s="50">
        <v>1</v>
      </c>
      <c r="B168" s="398" t="s">
        <v>552</v>
      </c>
      <c r="C168" s="402" t="s">
        <v>117</v>
      </c>
      <c r="D168" s="403" t="s">
        <v>542</v>
      </c>
      <c r="E168" s="38" t="s">
        <v>597</v>
      </c>
      <c r="F168" s="43">
        <v>0.92400000000000004</v>
      </c>
      <c r="G168" s="405">
        <f>ROUND(17210.017*1.05*1.04,5)</f>
        <v>18793.33856</v>
      </c>
      <c r="H168" s="406">
        <v>91</v>
      </c>
      <c r="I168" s="39">
        <f t="shared" si="73"/>
        <v>17101.93809</v>
      </c>
      <c r="J168" s="39"/>
      <c r="K168" s="39"/>
      <c r="L168" s="53"/>
      <c r="M168" s="53">
        <v>6</v>
      </c>
      <c r="N168" s="408"/>
      <c r="O168" s="353">
        <v>6</v>
      </c>
      <c r="P168" s="353"/>
      <c r="Q168" s="353"/>
      <c r="R168" s="353"/>
      <c r="S168" s="353"/>
      <c r="T168" s="353"/>
      <c r="U168" s="353">
        <f t="shared" si="64"/>
        <v>90</v>
      </c>
      <c r="V168" s="131"/>
      <c r="W168" s="136"/>
      <c r="X168" s="452">
        <f t="shared" si="59"/>
        <v>0</v>
      </c>
      <c r="Y168" s="49"/>
      <c r="Z168" s="49"/>
      <c r="AA168" s="49"/>
      <c r="AB168" s="49"/>
      <c r="AC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</row>
    <row r="169" spans="1:91" s="50" customFormat="1" ht="111.75" customHeight="1" x14ac:dyDescent="0.45">
      <c r="A169" s="50">
        <v>1</v>
      </c>
      <c r="B169" s="398" t="s">
        <v>554</v>
      </c>
      <c r="C169" s="402" t="s">
        <v>117</v>
      </c>
      <c r="D169" s="403" t="s">
        <v>542</v>
      </c>
      <c r="E169" s="38" t="s">
        <v>555</v>
      </c>
      <c r="F169" s="43">
        <v>0.45</v>
      </c>
      <c r="G169" s="405">
        <f>ROUND(4298.911*1.05*1.04,5)</f>
        <v>4694.4108100000003</v>
      </c>
      <c r="H169" s="406">
        <v>91</v>
      </c>
      <c r="I169" s="39">
        <f t="shared" si="73"/>
        <v>4271.9138400000002</v>
      </c>
      <c r="J169" s="39"/>
      <c r="K169" s="39"/>
      <c r="L169" s="53"/>
      <c r="M169" s="53">
        <v>12</v>
      </c>
      <c r="N169" s="56"/>
      <c r="O169" s="353">
        <v>12</v>
      </c>
      <c r="P169" s="353"/>
      <c r="Q169" s="353"/>
      <c r="R169" s="353"/>
      <c r="S169" s="353"/>
      <c r="T169" s="353"/>
      <c r="U169" s="353">
        <f t="shared" si="64"/>
        <v>180</v>
      </c>
      <c r="V169" s="131"/>
      <c r="W169" s="136"/>
      <c r="X169" s="452">
        <f t="shared" si="59"/>
        <v>0</v>
      </c>
      <c r="Y169" s="49"/>
      <c r="Z169" s="49"/>
      <c r="AA169" s="49"/>
      <c r="AB169" s="49"/>
      <c r="AC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</row>
    <row r="170" spans="1:91" s="188" customFormat="1" ht="69" customHeight="1" x14ac:dyDescent="0.45">
      <c r="B170" s="342" t="s">
        <v>282</v>
      </c>
      <c r="C170" s="62" t="s">
        <v>46</v>
      </c>
      <c r="D170" s="63" t="s">
        <v>1343</v>
      </c>
      <c r="E170" s="62" t="s">
        <v>46</v>
      </c>
      <c r="F170" s="64">
        <v>0</v>
      </c>
      <c r="G170" s="65">
        <v>0</v>
      </c>
      <c r="H170" s="66"/>
      <c r="I170" s="65">
        <v>0</v>
      </c>
      <c r="J170" s="65">
        <v>0</v>
      </c>
      <c r="K170" s="65">
        <v>0</v>
      </c>
      <c r="L170" s="184"/>
      <c r="M170" s="184"/>
      <c r="N170" s="76"/>
      <c r="O170" s="355"/>
      <c r="P170" s="355"/>
      <c r="Q170" s="355"/>
      <c r="R170" s="355"/>
      <c r="S170" s="355"/>
      <c r="T170" s="355"/>
      <c r="U170" s="355"/>
      <c r="V170" s="349"/>
      <c r="W170" s="348"/>
      <c r="X170" s="452">
        <f t="shared" si="59"/>
        <v>0</v>
      </c>
      <c r="Y170" s="187"/>
      <c r="Z170" s="187"/>
      <c r="AA170" s="187"/>
      <c r="AB170" s="187"/>
      <c r="AC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</row>
    <row r="171" spans="1:91" s="60" customFormat="1" ht="77.25" customHeight="1" x14ac:dyDescent="0.45">
      <c r="B171" s="342" t="s">
        <v>283</v>
      </c>
      <c r="C171" s="62" t="s">
        <v>35</v>
      </c>
      <c r="D171" s="63" t="s">
        <v>1479</v>
      </c>
      <c r="E171" s="62" t="s">
        <v>35</v>
      </c>
      <c r="F171" s="64">
        <f>F172+F174</f>
        <v>1.7730000000000001</v>
      </c>
      <c r="G171" s="65">
        <f>G172+G174</f>
        <v>25253.561150000001</v>
      </c>
      <c r="H171" s="66"/>
      <c r="I171" s="65">
        <f>I172+I174</f>
        <v>23049.836740000002</v>
      </c>
      <c r="J171" s="65">
        <f t="shared" ref="J171:K171" si="74">J172+J174</f>
        <v>0</v>
      </c>
      <c r="K171" s="65">
        <f t="shared" si="74"/>
        <v>0</v>
      </c>
      <c r="L171" s="75"/>
      <c r="M171" s="75"/>
      <c r="N171" s="67"/>
      <c r="O171" s="352"/>
      <c r="P171" s="352"/>
      <c r="Q171" s="352"/>
      <c r="R171" s="352"/>
      <c r="S171" s="352"/>
      <c r="T171" s="352"/>
      <c r="U171" s="352"/>
      <c r="V171" s="78"/>
      <c r="W171" s="130"/>
      <c r="X171" s="452">
        <f t="shared" si="59"/>
        <v>0</v>
      </c>
      <c r="Y171" s="183"/>
      <c r="Z171" s="183"/>
      <c r="AA171" s="183"/>
      <c r="AB171" s="183"/>
      <c r="AC171" s="183"/>
      <c r="AP171" s="183"/>
      <c r="AQ171" s="183"/>
      <c r="AR171" s="183"/>
      <c r="AS171" s="183"/>
      <c r="AT171" s="183"/>
      <c r="AU171" s="183"/>
      <c r="AV171" s="183"/>
      <c r="AW171" s="183"/>
      <c r="AX171" s="183"/>
      <c r="AY171" s="183"/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183"/>
      <c r="BR171" s="183"/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</row>
    <row r="172" spans="1:91" s="201" customFormat="1" ht="147.75" customHeight="1" x14ac:dyDescent="0.45">
      <c r="A172" s="201">
        <v>1</v>
      </c>
      <c r="B172" s="343" t="s">
        <v>284</v>
      </c>
      <c r="C172" s="68" t="s">
        <v>35</v>
      </c>
      <c r="D172" s="69" t="s">
        <v>104</v>
      </c>
      <c r="E172" s="68" t="s">
        <v>104</v>
      </c>
      <c r="F172" s="203">
        <f>SUM(F173:F173)</f>
        <v>1.33</v>
      </c>
      <c r="G172" s="71">
        <f>SUM(G173:G173)</f>
        <v>18343.950140000001</v>
      </c>
      <c r="H172" s="72"/>
      <c r="I172" s="71">
        <f>SUM(I173:I173)</f>
        <v>16692.994620000001</v>
      </c>
      <c r="J172" s="71">
        <f>SUM(J173:J173)</f>
        <v>0</v>
      </c>
      <c r="K172" s="71">
        <f>SUM(K173:K173)</f>
        <v>0</v>
      </c>
      <c r="L172" s="74" t="s">
        <v>274</v>
      </c>
      <c r="M172" s="204"/>
      <c r="N172" s="191" t="s">
        <v>1420</v>
      </c>
      <c r="O172" s="351"/>
      <c r="P172" s="351"/>
      <c r="Q172" s="351"/>
      <c r="R172" s="351"/>
      <c r="S172" s="351"/>
      <c r="T172" s="351"/>
      <c r="U172" s="351"/>
      <c r="V172" s="128"/>
      <c r="W172" s="129"/>
      <c r="X172" s="452">
        <f t="shared" si="59"/>
        <v>0</v>
      </c>
      <c r="Y172" s="200"/>
      <c r="Z172" s="200"/>
      <c r="AA172" s="200"/>
      <c r="AB172" s="200"/>
      <c r="AC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  <c r="BD172" s="200"/>
      <c r="BE172" s="200"/>
      <c r="BF172" s="200"/>
      <c r="BG172" s="200"/>
      <c r="BH172" s="200"/>
      <c r="BI172" s="200"/>
      <c r="BJ172" s="200"/>
      <c r="BK172" s="200"/>
      <c r="BL172" s="200"/>
      <c r="BM172" s="200"/>
      <c r="BN172" s="200"/>
      <c r="BO172" s="200"/>
      <c r="BP172" s="200"/>
      <c r="BQ172" s="200"/>
      <c r="BR172" s="200"/>
      <c r="BS172" s="200"/>
      <c r="BT172" s="200"/>
      <c r="BU172" s="200"/>
      <c r="BV172" s="200"/>
      <c r="BW172" s="200"/>
      <c r="BX172" s="200"/>
      <c r="BY172" s="200"/>
      <c r="BZ172" s="200"/>
      <c r="CA172" s="200"/>
      <c r="CB172" s="200"/>
      <c r="CC172" s="200"/>
      <c r="CD172" s="200"/>
      <c r="CE172" s="200"/>
      <c r="CF172" s="200"/>
      <c r="CG172" s="200"/>
      <c r="CH172" s="200"/>
      <c r="CI172" s="200"/>
      <c r="CJ172" s="200"/>
      <c r="CK172" s="200"/>
      <c r="CL172" s="200"/>
      <c r="CM172" s="200"/>
    </row>
    <row r="173" spans="1:91" s="50" customFormat="1" ht="114" customHeight="1" x14ac:dyDescent="0.45">
      <c r="A173" s="50">
        <v>1</v>
      </c>
      <c r="B173" s="398" t="s">
        <v>157</v>
      </c>
      <c r="C173" s="402" t="s">
        <v>35</v>
      </c>
      <c r="D173" s="403" t="s">
        <v>104</v>
      </c>
      <c r="E173" s="38" t="s">
        <v>1174</v>
      </c>
      <c r="F173" s="39">
        <v>1.33</v>
      </c>
      <c r="G173" s="405">
        <v>18343.950140000001</v>
      </c>
      <c r="H173" s="406">
        <v>91</v>
      </c>
      <c r="I173" s="39">
        <f t="shared" ref="I173" si="75">ROUNDDOWN(G173*H173/100,5)</f>
        <v>16692.994620000001</v>
      </c>
      <c r="J173" s="39"/>
      <c r="K173" s="39"/>
      <c r="L173" s="408" t="s">
        <v>1173</v>
      </c>
      <c r="M173" s="41">
        <v>7</v>
      </c>
      <c r="N173" s="408" t="s">
        <v>1178</v>
      </c>
      <c r="O173" s="353">
        <v>7</v>
      </c>
      <c r="P173" s="353"/>
      <c r="Q173" s="353"/>
      <c r="R173" s="353"/>
      <c r="S173" s="353"/>
      <c r="T173" s="353"/>
      <c r="U173" s="353">
        <f t="shared" si="64"/>
        <v>105</v>
      </c>
      <c r="V173" s="131"/>
      <c r="W173" s="133"/>
      <c r="X173" s="452">
        <f t="shared" si="59"/>
        <v>0</v>
      </c>
      <c r="Y173" s="49"/>
      <c r="Z173" s="49"/>
      <c r="AA173" s="49"/>
      <c r="AB173" s="49"/>
      <c r="AC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</row>
    <row r="174" spans="1:91" s="201" customFormat="1" ht="105.75" customHeight="1" x14ac:dyDescent="0.45">
      <c r="A174" s="201">
        <v>1</v>
      </c>
      <c r="B174" s="343" t="s">
        <v>286</v>
      </c>
      <c r="C174" s="68" t="s">
        <v>35</v>
      </c>
      <c r="D174" s="69" t="s">
        <v>568</v>
      </c>
      <c r="E174" s="68" t="s">
        <v>568</v>
      </c>
      <c r="F174" s="203">
        <f>F175+F176</f>
        <v>0.44300000000000006</v>
      </c>
      <c r="G174" s="71">
        <f>G175+G176</f>
        <v>6909.6110100000005</v>
      </c>
      <c r="H174" s="72">
        <v>92</v>
      </c>
      <c r="I174" s="71">
        <f>I175+I176</f>
        <v>6356.8421200000003</v>
      </c>
      <c r="J174" s="71">
        <f t="shared" ref="J174:K174" si="76">J175+J176</f>
        <v>0</v>
      </c>
      <c r="K174" s="71">
        <f t="shared" si="76"/>
        <v>0</v>
      </c>
      <c r="L174" s="73" t="s">
        <v>274</v>
      </c>
      <c r="M174" s="204"/>
      <c r="N174" s="191" t="s">
        <v>222</v>
      </c>
      <c r="O174" s="351"/>
      <c r="P174" s="351"/>
      <c r="Q174" s="351"/>
      <c r="R174" s="351"/>
      <c r="S174" s="351"/>
      <c r="T174" s="351"/>
      <c r="U174" s="351"/>
      <c r="V174" s="128"/>
      <c r="W174" s="129"/>
      <c r="X174" s="452">
        <f t="shared" si="59"/>
        <v>0</v>
      </c>
      <c r="Y174" s="200"/>
      <c r="Z174" s="200"/>
      <c r="AA174" s="200"/>
      <c r="AB174" s="200"/>
      <c r="AC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200"/>
      <c r="BD174" s="200"/>
      <c r="BE174" s="200"/>
      <c r="BF174" s="200"/>
      <c r="BG174" s="200"/>
      <c r="BH174" s="200"/>
      <c r="BI174" s="200"/>
      <c r="BJ174" s="200"/>
      <c r="BK174" s="200"/>
      <c r="BL174" s="200"/>
      <c r="BM174" s="200"/>
      <c r="BN174" s="200"/>
      <c r="BO174" s="200"/>
      <c r="BP174" s="200"/>
      <c r="BQ174" s="200"/>
      <c r="BR174" s="200"/>
      <c r="BS174" s="200"/>
      <c r="BT174" s="200"/>
      <c r="BU174" s="200"/>
      <c r="BV174" s="200"/>
      <c r="BW174" s="200"/>
      <c r="BX174" s="200"/>
      <c r="BY174" s="200"/>
      <c r="BZ174" s="200"/>
      <c r="CA174" s="200"/>
      <c r="CB174" s="200"/>
      <c r="CC174" s="200"/>
      <c r="CD174" s="200"/>
      <c r="CE174" s="200"/>
      <c r="CF174" s="200"/>
      <c r="CG174" s="200"/>
      <c r="CH174" s="200"/>
      <c r="CI174" s="200"/>
      <c r="CJ174" s="200"/>
      <c r="CK174" s="200"/>
      <c r="CL174" s="200"/>
      <c r="CM174" s="200"/>
    </row>
    <row r="175" spans="1:91" s="50" customFormat="1" ht="135" customHeight="1" x14ac:dyDescent="0.45">
      <c r="A175" s="50">
        <v>1</v>
      </c>
      <c r="B175" s="398" t="s">
        <v>63</v>
      </c>
      <c r="C175" s="402" t="s">
        <v>35</v>
      </c>
      <c r="D175" s="403" t="s">
        <v>568</v>
      </c>
      <c r="E175" s="38" t="s">
        <v>571</v>
      </c>
      <c r="F175" s="39">
        <v>0.16800000000000001</v>
      </c>
      <c r="G175" s="405">
        <v>3347.9659999999999</v>
      </c>
      <c r="H175" s="406">
        <v>92</v>
      </c>
      <c r="I175" s="39">
        <f>ROUNDDOWN(G175*H175/100,5)</f>
        <v>3080.1287200000002</v>
      </c>
      <c r="J175" s="39"/>
      <c r="K175" s="39"/>
      <c r="L175" s="408" t="s">
        <v>1199</v>
      </c>
      <c r="M175" s="41">
        <v>6</v>
      </c>
      <c r="N175" s="408" t="s">
        <v>1194</v>
      </c>
      <c r="O175" s="353">
        <v>6</v>
      </c>
      <c r="P175" s="353"/>
      <c r="Q175" s="353">
        <v>2</v>
      </c>
      <c r="R175" s="353"/>
      <c r="S175" s="353"/>
      <c r="T175" s="353"/>
      <c r="U175" s="353">
        <f t="shared" ref="U175:U182" si="77">O175*15+P175*15+Q175*30+R175*15+S175*15+T175*10</f>
        <v>150</v>
      </c>
      <c r="V175" s="131"/>
      <c r="W175" s="133"/>
      <c r="X175" s="452">
        <f t="shared" si="59"/>
        <v>0</v>
      </c>
      <c r="Y175" s="49"/>
      <c r="Z175" s="49"/>
      <c r="AA175" s="49"/>
      <c r="AB175" s="49"/>
      <c r="AC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</row>
    <row r="176" spans="1:91" s="50" customFormat="1" ht="75.75" customHeight="1" x14ac:dyDescent="0.45">
      <c r="A176" s="50">
        <v>1</v>
      </c>
      <c r="B176" s="398" t="s">
        <v>80</v>
      </c>
      <c r="C176" s="402" t="s">
        <v>35</v>
      </c>
      <c r="D176" s="403" t="s">
        <v>568</v>
      </c>
      <c r="E176" s="38" t="s">
        <v>1195</v>
      </c>
      <c r="F176" s="39">
        <v>0.27500000000000002</v>
      </c>
      <c r="G176" s="405">
        <v>3561.6450100000002</v>
      </c>
      <c r="H176" s="406">
        <v>92</v>
      </c>
      <c r="I176" s="39">
        <f>ROUNDDOWN(G176*H176/100,5)</f>
        <v>3276.7134000000001</v>
      </c>
      <c r="J176" s="39"/>
      <c r="K176" s="39"/>
      <c r="L176" s="408" t="s">
        <v>1200</v>
      </c>
      <c r="M176" s="41">
        <v>5</v>
      </c>
      <c r="N176" s="408"/>
      <c r="O176" s="353">
        <v>5</v>
      </c>
      <c r="P176" s="353"/>
      <c r="Q176" s="353">
        <v>2</v>
      </c>
      <c r="R176" s="353"/>
      <c r="S176" s="353"/>
      <c r="T176" s="353"/>
      <c r="U176" s="353">
        <f t="shared" si="77"/>
        <v>135</v>
      </c>
      <c r="V176" s="131"/>
      <c r="W176" s="133"/>
      <c r="X176" s="452">
        <f t="shared" si="59"/>
        <v>0</v>
      </c>
      <c r="Y176" s="49"/>
      <c r="Z176" s="49"/>
      <c r="AA176" s="49"/>
      <c r="AB176" s="49"/>
      <c r="AC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</row>
    <row r="177" spans="1:92" s="60" customFormat="1" ht="66.75" customHeight="1" x14ac:dyDescent="0.45">
      <c r="B177" s="342" t="s">
        <v>290</v>
      </c>
      <c r="C177" s="62" t="s">
        <v>51</v>
      </c>
      <c r="D177" s="63" t="s">
        <v>1347</v>
      </c>
      <c r="E177" s="62" t="s">
        <v>51</v>
      </c>
      <c r="F177" s="64">
        <f>F178</f>
        <v>3.2130000000000001</v>
      </c>
      <c r="G177" s="65">
        <f>G178</f>
        <v>79165.836080000008</v>
      </c>
      <c r="H177" s="66">
        <v>75</v>
      </c>
      <c r="I177" s="65">
        <f>I178</f>
        <v>59374.377059999999</v>
      </c>
      <c r="J177" s="65">
        <f>J178</f>
        <v>0</v>
      </c>
      <c r="K177" s="65">
        <f>K178</f>
        <v>0</v>
      </c>
      <c r="L177" s="75"/>
      <c r="M177" s="75"/>
      <c r="N177" s="67"/>
      <c r="O177" s="352"/>
      <c r="P177" s="352"/>
      <c r="Q177" s="352"/>
      <c r="R177" s="352"/>
      <c r="S177" s="352"/>
      <c r="T177" s="352"/>
      <c r="U177" s="352"/>
      <c r="V177" s="78"/>
      <c r="W177" s="130"/>
      <c r="X177" s="452">
        <f t="shared" si="59"/>
        <v>0</v>
      </c>
      <c r="Y177" s="183"/>
      <c r="Z177" s="183"/>
      <c r="AA177" s="183"/>
      <c r="AB177" s="183"/>
      <c r="AC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183"/>
      <c r="BR177" s="183"/>
      <c r="BS177" s="183"/>
      <c r="BT177" s="183"/>
      <c r="BU177" s="183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</row>
    <row r="178" spans="1:92" s="197" customFormat="1" ht="119.25" customHeight="1" x14ac:dyDescent="0.45">
      <c r="A178" s="201">
        <v>1</v>
      </c>
      <c r="B178" s="343" t="s">
        <v>291</v>
      </c>
      <c r="C178" s="68" t="s">
        <v>51</v>
      </c>
      <c r="D178" s="69" t="s">
        <v>51</v>
      </c>
      <c r="E178" s="68" t="s">
        <v>51</v>
      </c>
      <c r="F178" s="70">
        <f>F179+F180+F181+F182</f>
        <v>3.2130000000000001</v>
      </c>
      <c r="G178" s="71">
        <f>G179+G180+G181+G182</f>
        <v>79165.836080000008</v>
      </c>
      <c r="H178" s="72">
        <v>75</v>
      </c>
      <c r="I178" s="71">
        <f>I179+I180+I181+I182</f>
        <v>59374.377059999999</v>
      </c>
      <c r="J178" s="71">
        <f t="shared" ref="J178:K178" si="78">J179+J180+J181+J182</f>
        <v>0</v>
      </c>
      <c r="K178" s="71">
        <f t="shared" si="78"/>
        <v>0</v>
      </c>
      <c r="L178" s="192" t="s">
        <v>372</v>
      </c>
      <c r="M178" s="193"/>
      <c r="N178" s="191" t="s">
        <v>1377</v>
      </c>
      <c r="O178" s="351"/>
      <c r="P178" s="351"/>
      <c r="Q178" s="351"/>
      <c r="R178" s="351"/>
      <c r="S178" s="351"/>
      <c r="T178" s="351"/>
      <c r="U178" s="351"/>
      <c r="V178" s="128"/>
      <c r="W178" s="195"/>
      <c r="X178" s="452">
        <f t="shared" si="59"/>
        <v>0</v>
      </c>
      <c r="Y178" s="196"/>
      <c r="Z178" s="196"/>
      <c r="AA178" s="196"/>
      <c r="AB178" s="196"/>
      <c r="AC178" s="196"/>
      <c r="AP178" s="196"/>
      <c r="AQ178" s="196"/>
      <c r="AR178" s="196"/>
      <c r="AS178" s="196"/>
      <c r="AT178" s="196"/>
      <c r="AU178" s="196"/>
      <c r="AV178" s="196"/>
      <c r="AW178" s="196"/>
      <c r="AX178" s="196"/>
      <c r="AY178" s="196"/>
      <c r="AZ178" s="196"/>
      <c r="BA178" s="196"/>
      <c r="BB178" s="196"/>
      <c r="BC178" s="196"/>
      <c r="BD178" s="196"/>
      <c r="BE178" s="196"/>
      <c r="BF178" s="196"/>
      <c r="BG178" s="196"/>
      <c r="BH178" s="196"/>
      <c r="BI178" s="196"/>
      <c r="BJ178" s="196"/>
      <c r="BK178" s="196"/>
      <c r="BL178" s="196"/>
      <c r="BM178" s="196"/>
      <c r="BN178" s="196"/>
      <c r="BO178" s="196"/>
      <c r="BP178" s="196"/>
      <c r="BQ178" s="196"/>
      <c r="BR178" s="196"/>
      <c r="BS178" s="196"/>
      <c r="BT178" s="196"/>
      <c r="BU178" s="196"/>
      <c r="BV178" s="196"/>
      <c r="BW178" s="196"/>
      <c r="BX178" s="196"/>
      <c r="BY178" s="196"/>
      <c r="BZ178" s="196"/>
      <c r="CA178" s="196"/>
      <c r="CB178" s="196"/>
      <c r="CC178" s="196"/>
      <c r="CD178" s="196"/>
      <c r="CE178" s="196"/>
      <c r="CF178" s="196"/>
      <c r="CG178" s="196"/>
      <c r="CH178" s="196"/>
      <c r="CI178" s="196"/>
      <c r="CJ178" s="196"/>
      <c r="CK178" s="196"/>
      <c r="CL178" s="196"/>
      <c r="CM178" s="196"/>
    </row>
    <row r="179" spans="1:92" s="50" customFormat="1" ht="75.75" customHeight="1" x14ac:dyDescent="0.45">
      <c r="A179" s="50">
        <v>1</v>
      </c>
      <c r="B179" s="398" t="s">
        <v>50</v>
      </c>
      <c r="C179" s="402" t="s">
        <v>51</v>
      </c>
      <c r="D179" s="403" t="s">
        <v>51</v>
      </c>
      <c r="E179" s="38" t="s">
        <v>639</v>
      </c>
      <c r="F179" s="43">
        <v>0.5</v>
      </c>
      <c r="G179" s="405">
        <v>18531.980920000002</v>
      </c>
      <c r="H179" s="406">
        <v>75</v>
      </c>
      <c r="I179" s="39">
        <f>ROUND(G179*H179/100,5)</f>
        <v>13898.98569</v>
      </c>
      <c r="J179" s="39"/>
      <c r="K179" s="39"/>
      <c r="L179" s="56" t="s">
        <v>638</v>
      </c>
      <c r="M179" s="41">
        <v>9</v>
      </c>
      <c r="N179" s="408"/>
      <c r="O179" s="353">
        <v>9</v>
      </c>
      <c r="P179" s="353"/>
      <c r="Q179" s="353">
        <v>4</v>
      </c>
      <c r="R179" s="353"/>
      <c r="S179" s="353"/>
      <c r="T179" s="353"/>
      <c r="U179" s="353">
        <f t="shared" si="77"/>
        <v>255</v>
      </c>
      <c r="V179" s="131"/>
      <c r="W179" s="133"/>
      <c r="X179" s="452">
        <f t="shared" si="59"/>
        <v>0</v>
      </c>
      <c r="Y179" s="49"/>
      <c r="Z179" s="49"/>
      <c r="AA179" s="49"/>
      <c r="AB179" s="49"/>
      <c r="AC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</row>
    <row r="180" spans="1:92" s="50" customFormat="1" ht="79.5" customHeight="1" x14ac:dyDescent="0.45">
      <c r="A180" s="50">
        <v>1</v>
      </c>
      <c r="B180" s="398" t="s">
        <v>1344</v>
      </c>
      <c r="C180" s="402" t="s">
        <v>51</v>
      </c>
      <c r="D180" s="403" t="s">
        <v>51</v>
      </c>
      <c r="E180" s="38" t="s">
        <v>640</v>
      </c>
      <c r="F180" s="43">
        <v>0.45800000000000002</v>
      </c>
      <c r="G180" s="405">
        <v>16317.35209</v>
      </c>
      <c r="H180" s="406">
        <v>75</v>
      </c>
      <c r="I180" s="39">
        <f>ROUND(G180*H180/100,5)</f>
        <v>12238.014069999999</v>
      </c>
      <c r="J180" s="39"/>
      <c r="K180" s="39"/>
      <c r="L180" s="56" t="s">
        <v>642</v>
      </c>
      <c r="M180" s="41">
        <v>9</v>
      </c>
      <c r="N180" s="408"/>
      <c r="O180" s="353">
        <v>9</v>
      </c>
      <c r="P180" s="353"/>
      <c r="Q180" s="353">
        <v>4</v>
      </c>
      <c r="R180" s="353"/>
      <c r="S180" s="353"/>
      <c r="T180" s="353"/>
      <c r="U180" s="353">
        <f t="shared" si="77"/>
        <v>255</v>
      </c>
      <c r="V180" s="131"/>
      <c r="W180" s="133"/>
      <c r="X180" s="452">
        <f t="shared" si="59"/>
        <v>0</v>
      </c>
      <c r="Y180" s="49"/>
      <c r="Z180" s="49"/>
      <c r="AA180" s="49"/>
      <c r="AB180" s="49"/>
      <c r="AC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</row>
    <row r="181" spans="1:92" s="50" customFormat="1" ht="89.25" customHeight="1" x14ac:dyDescent="0.45">
      <c r="A181" s="50">
        <v>1</v>
      </c>
      <c r="B181" s="398" t="s">
        <v>1345</v>
      </c>
      <c r="C181" s="402" t="s">
        <v>51</v>
      </c>
      <c r="D181" s="403" t="s">
        <v>51</v>
      </c>
      <c r="E181" s="38" t="s">
        <v>646</v>
      </c>
      <c r="F181" s="43">
        <v>0.63500000000000001</v>
      </c>
      <c r="G181" s="405">
        <v>22583.212479999998</v>
      </c>
      <c r="H181" s="406">
        <v>75</v>
      </c>
      <c r="I181" s="39">
        <f>ROUND(G181*H181/100,5)</f>
        <v>16937.409360000001</v>
      </c>
      <c r="J181" s="39"/>
      <c r="K181" s="39"/>
      <c r="L181" s="56" t="s">
        <v>643</v>
      </c>
      <c r="M181" s="41">
        <v>9</v>
      </c>
      <c r="N181" s="408"/>
      <c r="O181" s="353">
        <v>9</v>
      </c>
      <c r="P181" s="353"/>
      <c r="Q181" s="353">
        <v>4</v>
      </c>
      <c r="R181" s="353"/>
      <c r="S181" s="353"/>
      <c r="T181" s="353"/>
      <c r="U181" s="353">
        <f t="shared" si="77"/>
        <v>255</v>
      </c>
      <c r="V181" s="131"/>
      <c r="W181" s="133"/>
      <c r="X181" s="452">
        <f t="shared" si="59"/>
        <v>0</v>
      </c>
      <c r="Y181" s="49"/>
      <c r="Z181" s="49"/>
      <c r="AA181" s="49"/>
      <c r="AB181" s="49"/>
      <c r="AC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</row>
    <row r="182" spans="1:92" s="50" customFormat="1" ht="95.25" customHeight="1" x14ac:dyDescent="0.45">
      <c r="A182" s="50">
        <v>1</v>
      </c>
      <c r="B182" s="398" t="s">
        <v>1346</v>
      </c>
      <c r="C182" s="402" t="s">
        <v>51</v>
      </c>
      <c r="D182" s="403" t="s">
        <v>51</v>
      </c>
      <c r="E182" s="38" t="s">
        <v>647</v>
      </c>
      <c r="F182" s="43">
        <v>1.62</v>
      </c>
      <c r="G182" s="405">
        <v>21733.290590000001</v>
      </c>
      <c r="H182" s="406">
        <v>75</v>
      </c>
      <c r="I182" s="39">
        <f>ROUND(G182*H182/100,5)</f>
        <v>16299.96794</v>
      </c>
      <c r="J182" s="39"/>
      <c r="K182" s="39"/>
      <c r="L182" s="56" t="s">
        <v>651</v>
      </c>
      <c r="M182" s="41">
        <v>10</v>
      </c>
      <c r="N182" s="408"/>
      <c r="O182" s="353">
        <v>10</v>
      </c>
      <c r="P182" s="353"/>
      <c r="Q182" s="353">
        <v>4</v>
      </c>
      <c r="R182" s="353"/>
      <c r="S182" s="353"/>
      <c r="T182" s="353"/>
      <c r="U182" s="353">
        <f t="shared" si="77"/>
        <v>270</v>
      </c>
      <c r="V182" s="131"/>
      <c r="W182" s="133"/>
      <c r="X182" s="452">
        <f t="shared" si="59"/>
        <v>0</v>
      </c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</row>
    <row r="183" spans="1:92" s="11" customFormat="1" ht="55.5" customHeight="1" x14ac:dyDescent="0.45">
      <c r="B183" s="79"/>
      <c r="C183" s="80">
        <v>51</v>
      </c>
      <c r="D183" s="81"/>
      <c r="E183" s="82" t="s">
        <v>294</v>
      </c>
      <c r="F183" s="83">
        <f>F177+F171+F170+F162+F159+F151+F139+F116+F112+F97+F94+F83+F66+F60+F51+F20+F15+F12</f>
        <v>105.15915000000001</v>
      </c>
      <c r="G183" s="84">
        <f>G177+G171+G170+G162+G159+G151+G139+G116+G112+G97+G94+G83+G66+G60+G51+G20+G15+G12</f>
        <v>1322740.3138899999</v>
      </c>
      <c r="H183" s="85"/>
      <c r="I183" s="84">
        <f>I177+I171+I170+I162+I159+I151+I139+I116+I112+I97+I94+I83+I66+I60+I51+I20+I15+I12</f>
        <v>791526.11690999987</v>
      </c>
      <c r="J183" s="84">
        <f>J177+J171+J170+J162+J159+J151+J139+J116+J112+J97+J94+J83+J66+J60+J51+J20+J15+J12</f>
        <v>321169.92830000003</v>
      </c>
      <c r="K183" s="84">
        <f>K177+K171+K170+K162+K159+K151+K139+K116+K112+K97+K94+K83+K66+K60+K51+K20+K15+K12</f>
        <v>53751.190050000005</v>
      </c>
      <c r="L183" s="57"/>
      <c r="M183" s="57"/>
      <c r="N183" s="56"/>
      <c r="O183" s="47"/>
      <c r="P183" s="44"/>
      <c r="Q183" s="44"/>
      <c r="R183" s="44"/>
      <c r="S183" s="44"/>
      <c r="T183" s="47"/>
      <c r="U183" s="42"/>
      <c r="V183" s="131"/>
      <c r="W183" s="133"/>
      <c r="X183" s="452">
        <f t="shared" si="59"/>
        <v>0</v>
      </c>
    </row>
    <row r="184" spans="1:92" s="93" customFormat="1" ht="38.25" customHeight="1" x14ac:dyDescent="0.45">
      <c r="A184" s="157"/>
      <c r="B184" s="86"/>
      <c r="C184" s="87"/>
      <c r="D184" s="88"/>
      <c r="E184" s="89"/>
      <c r="F184" s="90">
        <f>F183-F11</f>
        <v>0</v>
      </c>
      <c r="G184" s="90">
        <f>G183-G11</f>
        <v>0</v>
      </c>
      <c r="H184" s="91"/>
      <c r="I184" s="92">
        <f>I183-I11</f>
        <v>0</v>
      </c>
      <c r="J184" s="92">
        <f>J183-J11</f>
        <v>0</v>
      </c>
      <c r="K184" s="92">
        <f>K183-K11</f>
        <v>0</v>
      </c>
      <c r="L184" s="91"/>
      <c r="M184" s="91"/>
      <c r="N184" s="167"/>
      <c r="O184" s="47"/>
      <c r="P184" s="44"/>
      <c r="Q184" s="44"/>
      <c r="R184" s="44"/>
      <c r="S184" s="44"/>
      <c r="T184" s="47"/>
      <c r="U184" s="42"/>
      <c r="V184" s="131"/>
      <c r="W184" s="138"/>
      <c r="X184" s="452">
        <f t="shared" si="59"/>
        <v>0</v>
      </c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57"/>
    </row>
    <row r="185" spans="1:92" s="14" customFormat="1" ht="44.25" customHeight="1" x14ac:dyDescent="0.45">
      <c r="B185" s="177"/>
      <c r="C185" s="2"/>
      <c r="D185" s="3"/>
      <c r="E185" s="4"/>
      <c r="F185" s="5"/>
      <c r="G185" s="94"/>
      <c r="H185" s="95"/>
      <c r="I185" s="94"/>
      <c r="J185" s="94"/>
      <c r="K185" s="94"/>
      <c r="L185" s="96"/>
      <c r="M185" s="96"/>
      <c r="N185" s="97"/>
      <c r="O185" s="132"/>
      <c r="P185" s="370"/>
      <c r="Q185" s="370"/>
      <c r="R185" s="370"/>
      <c r="S185" s="370"/>
      <c r="T185" s="132"/>
      <c r="U185" s="23"/>
      <c r="V185" s="371"/>
      <c r="W185" s="140"/>
      <c r="X185" s="452">
        <f t="shared" si="59"/>
        <v>0</v>
      </c>
      <c r="BC185" s="11"/>
    </row>
    <row r="186" spans="1:92" s="14" customFormat="1" ht="24.75" customHeight="1" x14ac:dyDescent="0.45">
      <c r="B186" s="177"/>
      <c r="C186" s="2"/>
      <c r="D186" s="3"/>
      <c r="E186" s="4"/>
      <c r="F186" s="5"/>
      <c r="G186" s="6"/>
      <c r="H186" s="7"/>
      <c r="I186" s="6"/>
      <c r="J186" s="6"/>
      <c r="K186" s="6"/>
      <c r="L186" s="114"/>
      <c r="M186" s="9"/>
      <c r="N186" s="154"/>
      <c r="O186" s="372"/>
      <c r="P186" s="373"/>
      <c r="Q186" s="373"/>
      <c r="R186" s="373"/>
      <c r="S186" s="373"/>
      <c r="T186" s="372"/>
      <c r="U186" s="374"/>
      <c r="V186" s="375"/>
      <c r="W186" s="144"/>
      <c r="X186" s="452">
        <f t="shared" si="59"/>
        <v>0</v>
      </c>
    </row>
    <row r="187" spans="1:92" s="14" customFormat="1" ht="20.25" customHeight="1" x14ac:dyDescent="0.45">
      <c r="B187" s="177"/>
      <c r="C187" s="2"/>
      <c r="D187" s="3"/>
      <c r="E187" s="4"/>
      <c r="F187" s="5"/>
      <c r="G187" s="6"/>
      <c r="H187" s="7"/>
      <c r="I187" s="6"/>
      <c r="J187" s="6"/>
      <c r="K187" s="6"/>
      <c r="L187" s="114"/>
      <c r="M187" s="9"/>
      <c r="N187" s="154"/>
      <c r="O187" s="132"/>
      <c r="P187" s="370"/>
      <c r="Q187" s="370"/>
      <c r="R187" s="370"/>
      <c r="S187" s="370"/>
      <c r="T187" s="132"/>
      <c r="U187" s="23"/>
      <c r="V187" s="371"/>
      <c r="W187" s="144"/>
      <c r="X187" s="452">
        <f t="shared" si="59"/>
        <v>0</v>
      </c>
    </row>
    <row r="188" spans="1:92" s="14" customFormat="1" ht="55.5" customHeight="1" x14ac:dyDescent="0.45">
      <c r="B188" s="177"/>
      <c r="C188" s="2"/>
      <c r="D188" s="3"/>
      <c r="E188" s="4"/>
      <c r="F188" s="5"/>
      <c r="G188" s="99"/>
      <c r="H188" s="100"/>
      <c r="I188" s="6"/>
      <c r="J188" s="6"/>
      <c r="K188" s="166"/>
      <c r="L188" s="114"/>
      <c r="M188" s="9"/>
      <c r="N188" s="154"/>
      <c r="O188" s="132"/>
      <c r="P188" s="370"/>
      <c r="Q188" s="370"/>
      <c r="R188" s="370"/>
      <c r="S188" s="370"/>
      <c r="T188" s="132"/>
      <c r="U188" s="23"/>
      <c r="V188" s="371"/>
      <c r="W188" s="144"/>
      <c r="X188" s="452">
        <f t="shared" si="59"/>
        <v>0</v>
      </c>
    </row>
    <row r="189" spans="1:92" s="14" customFormat="1" x14ac:dyDescent="0.45">
      <c r="B189" s="177"/>
      <c r="C189" s="2"/>
      <c r="D189" s="3"/>
      <c r="E189" s="101"/>
      <c r="F189" s="102"/>
      <c r="G189" s="99"/>
      <c r="H189" s="100"/>
      <c r="I189" s="99"/>
      <c r="J189" s="99"/>
      <c r="K189" s="166"/>
      <c r="L189" s="114"/>
      <c r="M189" s="9"/>
      <c r="N189" s="154"/>
      <c r="O189" s="132"/>
      <c r="P189" s="370"/>
      <c r="Q189" s="370"/>
      <c r="R189" s="370"/>
      <c r="S189" s="370"/>
      <c r="T189" s="132"/>
      <c r="U189" s="23"/>
      <c r="V189" s="371"/>
      <c r="W189" s="144"/>
      <c r="X189" s="452">
        <f t="shared" si="59"/>
        <v>0</v>
      </c>
    </row>
    <row r="190" spans="1:92" s="14" customFormat="1" x14ac:dyDescent="0.45">
      <c r="B190" s="177"/>
      <c r="C190" s="2"/>
      <c r="D190" s="3"/>
      <c r="E190" s="101"/>
      <c r="F190" s="5"/>
      <c r="G190" s="99"/>
      <c r="H190" s="100"/>
      <c r="I190" s="99"/>
      <c r="J190" s="99"/>
      <c r="K190" s="166"/>
      <c r="L190" s="114"/>
      <c r="M190" s="9"/>
      <c r="N190" s="154"/>
      <c r="O190" s="372"/>
      <c r="P190" s="373"/>
      <c r="Q190" s="373"/>
      <c r="R190" s="373"/>
      <c r="S190" s="373"/>
      <c r="T190" s="372"/>
      <c r="U190" s="374"/>
      <c r="V190" s="375"/>
      <c r="W190" s="144"/>
      <c r="X190" s="452">
        <f t="shared" si="59"/>
        <v>0</v>
      </c>
    </row>
    <row r="191" spans="1:92" s="14" customFormat="1" x14ac:dyDescent="0.45">
      <c r="B191" s="177"/>
      <c r="C191" s="2"/>
      <c r="D191" s="3"/>
      <c r="E191" s="101"/>
      <c r="F191" s="5"/>
      <c r="G191" s="99"/>
      <c r="H191" s="100"/>
      <c r="I191" s="99"/>
      <c r="J191" s="99"/>
      <c r="K191" s="99"/>
      <c r="L191" s="114"/>
      <c r="M191" s="9"/>
      <c r="N191" s="154"/>
      <c r="O191" s="376"/>
      <c r="P191" s="377"/>
      <c r="Q191" s="377"/>
      <c r="R191" s="377"/>
      <c r="S191" s="377"/>
      <c r="T191" s="376"/>
      <c r="U191" s="23"/>
      <c r="V191" s="371"/>
      <c r="W191" s="144"/>
      <c r="X191" s="452">
        <f t="shared" si="59"/>
        <v>0</v>
      </c>
    </row>
    <row r="192" spans="1:92" s="14" customFormat="1" x14ac:dyDescent="0.45">
      <c r="B192" s="177"/>
      <c r="C192" s="2"/>
      <c r="D192" s="3"/>
      <c r="E192" s="101"/>
      <c r="F192" s="102"/>
      <c r="G192" s="103"/>
      <c r="H192" s="104"/>
      <c r="I192" s="99"/>
      <c r="J192" s="99"/>
      <c r="K192" s="99"/>
      <c r="L192" s="114"/>
      <c r="M192" s="9"/>
      <c r="N192" s="154"/>
      <c r="O192" s="376"/>
      <c r="P192" s="377"/>
      <c r="Q192" s="377"/>
      <c r="R192" s="377"/>
      <c r="S192" s="377"/>
      <c r="T192" s="376"/>
      <c r="U192" s="23"/>
      <c r="V192" s="371"/>
      <c r="W192" s="144"/>
      <c r="X192" s="452">
        <f t="shared" si="59"/>
        <v>0</v>
      </c>
    </row>
    <row r="193" spans="2:24" s="14" customFormat="1" x14ac:dyDescent="0.45">
      <c r="B193" s="177"/>
      <c r="C193" s="2"/>
      <c r="D193" s="3"/>
      <c r="E193" s="101"/>
      <c r="F193" s="5"/>
      <c r="G193" s="99"/>
      <c r="H193" s="100"/>
      <c r="I193" s="99"/>
      <c r="J193" s="99"/>
      <c r="K193" s="99"/>
      <c r="L193" s="114"/>
      <c r="M193" s="9"/>
      <c r="N193" s="154"/>
      <c r="O193" s="372"/>
      <c r="P193" s="373"/>
      <c r="Q193" s="373"/>
      <c r="R193" s="373"/>
      <c r="S193" s="373"/>
      <c r="T193" s="372"/>
      <c r="U193" s="374"/>
      <c r="V193" s="375"/>
      <c r="W193" s="144"/>
      <c r="X193" s="452">
        <f t="shared" si="59"/>
        <v>0</v>
      </c>
    </row>
    <row r="194" spans="2:24" s="14" customFormat="1" x14ac:dyDescent="0.45">
      <c r="B194" s="177"/>
      <c r="C194" s="2"/>
      <c r="D194" s="3"/>
      <c r="E194" s="101"/>
      <c r="F194" s="5"/>
      <c r="G194" s="99"/>
      <c r="H194" s="100"/>
      <c r="I194" s="99"/>
      <c r="J194" s="99"/>
      <c r="K194" s="99"/>
      <c r="L194" s="114"/>
      <c r="M194" s="9"/>
      <c r="N194" s="154"/>
      <c r="O194" s="23"/>
      <c r="P194" s="333"/>
      <c r="Q194" s="333"/>
      <c r="R194" s="333"/>
      <c r="S194" s="333"/>
      <c r="T194" s="333"/>
      <c r="U194" s="23"/>
      <c r="V194" s="371"/>
      <c r="W194" s="144"/>
      <c r="X194" s="452">
        <f t="shared" si="59"/>
        <v>0</v>
      </c>
    </row>
    <row r="195" spans="2:24" s="14" customFormat="1" x14ac:dyDescent="0.45">
      <c r="B195" s="177"/>
      <c r="C195" s="2"/>
      <c r="D195" s="3"/>
      <c r="E195" s="101"/>
      <c r="F195" s="102"/>
      <c r="G195" s="103"/>
      <c r="H195" s="104"/>
      <c r="I195" s="99"/>
      <c r="J195" s="99"/>
      <c r="K195" s="99"/>
      <c r="L195" s="114"/>
      <c r="M195" s="9"/>
      <c r="N195" s="154"/>
      <c r="O195" s="23"/>
      <c r="P195" s="333"/>
      <c r="Q195" s="333"/>
      <c r="R195" s="333"/>
      <c r="S195" s="333"/>
      <c r="T195" s="333"/>
      <c r="U195" s="23"/>
      <c r="V195" s="371"/>
      <c r="W195" s="144"/>
      <c r="X195" s="452">
        <f t="shared" si="59"/>
        <v>0</v>
      </c>
    </row>
    <row r="196" spans="2:24" s="14" customFormat="1" x14ac:dyDescent="0.45">
      <c r="B196" s="177"/>
      <c r="C196" s="2"/>
      <c r="D196" s="3"/>
      <c r="E196" s="101"/>
      <c r="F196" s="5"/>
      <c r="G196" s="99"/>
      <c r="H196" s="100"/>
      <c r="I196" s="105"/>
      <c r="J196" s="105"/>
      <c r="K196" s="105"/>
      <c r="L196" s="114"/>
      <c r="M196" s="9"/>
      <c r="N196" s="154"/>
      <c r="O196" s="372"/>
      <c r="P196" s="373"/>
      <c r="Q196" s="373"/>
      <c r="R196" s="373"/>
      <c r="S196" s="373"/>
      <c r="T196" s="372"/>
      <c r="U196" s="374"/>
      <c r="V196" s="375"/>
      <c r="W196" s="144"/>
      <c r="X196" s="452">
        <f t="shared" si="59"/>
        <v>0</v>
      </c>
    </row>
    <row r="197" spans="2:24" s="14" customFormat="1" x14ac:dyDescent="0.45">
      <c r="B197" s="177"/>
      <c r="C197" s="2"/>
      <c r="D197" s="3"/>
      <c r="E197" s="4"/>
      <c r="F197" s="5"/>
      <c r="G197" s="105"/>
      <c r="H197" s="106"/>
      <c r="I197" s="105"/>
      <c r="J197" s="105"/>
      <c r="K197" s="105"/>
      <c r="L197" s="114"/>
      <c r="M197" s="9"/>
      <c r="N197" s="154"/>
      <c r="O197" s="378"/>
      <c r="P197" s="379"/>
      <c r="Q197" s="379"/>
      <c r="R197" s="379"/>
      <c r="S197" s="379"/>
      <c r="T197" s="378"/>
      <c r="U197" s="23"/>
      <c r="V197" s="371"/>
      <c r="W197" s="144"/>
      <c r="X197" s="452">
        <f t="shared" si="59"/>
        <v>0</v>
      </c>
    </row>
    <row r="198" spans="2:24" s="14" customFormat="1" x14ac:dyDescent="0.45">
      <c r="B198" s="177"/>
      <c r="C198" s="2"/>
      <c r="D198" s="3"/>
      <c r="E198" s="4"/>
      <c r="F198" s="5"/>
      <c r="G198" s="6"/>
      <c r="H198" s="7"/>
      <c r="I198" s="6"/>
      <c r="J198" s="6"/>
      <c r="K198" s="6"/>
      <c r="L198" s="114"/>
      <c r="M198" s="9"/>
      <c r="N198" s="154"/>
      <c r="O198" s="378"/>
      <c r="P198" s="379"/>
      <c r="Q198" s="379"/>
      <c r="R198" s="379"/>
      <c r="S198" s="379"/>
      <c r="T198" s="378"/>
      <c r="U198" s="23"/>
      <c r="V198" s="371"/>
      <c r="W198" s="144"/>
      <c r="X198" s="452">
        <f t="shared" si="59"/>
        <v>0</v>
      </c>
    </row>
    <row r="199" spans="2:24" s="14" customFormat="1" x14ac:dyDescent="0.45">
      <c r="B199" s="177"/>
      <c r="C199" s="2"/>
      <c r="D199" s="3"/>
      <c r="E199" s="4"/>
      <c r="F199" s="5"/>
      <c r="G199" s="6"/>
      <c r="H199" s="7"/>
      <c r="I199" s="6"/>
      <c r="J199" s="6"/>
      <c r="K199" s="6"/>
      <c r="L199" s="114"/>
      <c r="M199" s="9"/>
      <c r="N199" s="154"/>
      <c r="O199" s="378"/>
      <c r="P199" s="379"/>
      <c r="Q199" s="379"/>
      <c r="R199" s="379"/>
      <c r="S199" s="379"/>
      <c r="T199" s="378"/>
      <c r="U199" s="23"/>
      <c r="V199" s="371"/>
      <c r="W199" s="144"/>
      <c r="X199" s="452">
        <f t="shared" si="59"/>
        <v>0</v>
      </c>
    </row>
    <row r="200" spans="2:24" s="14" customFormat="1" x14ac:dyDescent="0.45">
      <c r="B200" s="177"/>
      <c r="C200" s="2"/>
      <c r="D200" s="3"/>
      <c r="E200" s="4"/>
      <c r="F200" s="5"/>
      <c r="G200" s="6"/>
      <c r="H200" s="7"/>
      <c r="I200" s="6"/>
      <c r="J200" s="6"/>
      <c r="K200" s="6"/>
      <c r="L200" s="114"/>
      <c r="M200" s="9"/>
      <c r="N200" s="154"/>
      <c r="O200" s="372"/>
      <c r="P200" s="373"/>
      <c r="Q200" s="373"/>
      <c r="R200" s="373"/>
      <c r="S200" s="373"/>
      <c r="T200" s="372"/>
      <c r="U200" s="374"/>
      <c r="V200" s="375"/>
      <c r="W200" s="144"/>
      <c r="X200" s="452">
        <f t="shared" si="59"/>
        <v>0</v>
      </c>
    </row>
    <row r="201" spans="2:24" s="14" customFormat="1" x14ac:dyDescent="0.45">
      <c r="B201" s="177"/>
      <c r="C201" s="2"/>
      <c r="D201" s="3"/>
      <c r="E201" s="4"/>
      <c r="F201" s="5"/>
      <c r="G201" s="6"/>
      <c r="H201" s="7"/>
      <c r="I201" s="6"/>
      <c r="J201" s="6"/>
      <c r="K201" s="6"/>
      <c r="L201" s="114"/>
      <c r="M201" s="9"/>
      <c r="N201" s="154"/>
      <c r="O201" s="378"/>
      <c r="P201" s="379"/>
      <c r="Q201" s="379"/>
      <c r="R201" s="379"/>
      <c r="S201" s="379"/>
      <c r="T201" s="378"/>
      <c r="U201" s="23"/>
      <c r="V201" s="371"/>
      <c r="W201" s="144"/>
      <c r="X201" s="452">
        <f t="shared" si="59"/>
        <v>0</v>
      </c>
    </row>
    <row r="202" spans="2:24" s="14" customFormat="1" x14ac:dyDescent="0.45">
      <c r="B202" s="177"/>
      <c r="C202" s="2"/>
      <c r="D202" s="3"/>
      <c r="E202" s="4"/>
      <c r="F202" s="5"/>
      <c r="G202" s="6"/>
      <c r="H202" s="7"/>
      <c r="I202" s="6"/>
      <c r="J202" s="6"/>
      <c r="K202" s="6"/>
      <c r="L202" s="114"/>
      <c r="M202" s="9"/>
      <c r="N202" s="154"/>
      <c r="O202" s="372"/>
      <c r="P202" s="373"/>
      <c r="Q202" s="373"/>
      <c r="R202" s="373"/>
      <c r="S202" s="373"/>
      <c r="T202" s="372"/>
      <c r="U202" s="374"/>
      <c r="V202" s="375"/>
      <c r="W202" s="144"/>
      <c r="X202" s="452">
        <f t="shared" si="59"/>
        <v>0</v>
      </c>
    </row>
    <row r="203" spans="2:24" s="14" customFormat="1" ht="27" customHeight="1" x14ac:dyDescent="0.45">
      <c r="B203" s="177"/>
      <c r="C203" s="2"/>
      <c r="D203" s="3"/>
      <c r="E203" s="4"/>
      <c r="F203" s="5"/>
      <c r="G203" s="6"/>
      <c r="H203" s="7"/>
      <c r="I203" s="6"/>
      <c r="J203" s="6"/>
      <c r="K203" s="6"/>
      <c r="L203" s="114"/>
      <c r="M203" s="9"/>
      <c r="N203" s="154"/>
      <c r="O203" s="378"/>
      <c r="P203" s="379"/>
      <c r="Q203" s="379"/>
      <c r="R203" s="379"/>
      <c r="S203" s="379"/>
      <c r="T203" s="378"/>
      <c r="U203" s="23"/>
      <c r="V203" s="371"/>
      <c r="W203" s="144"/>
      <c r="X203" s="452">
        <f t="shared" si="59"/>
        <v>0</v>
      </c>
    </row>
    <row r="204" spans="2:24" s="14" customFormat="1" x14ac:dyDescent="0.45">
      <c r="B204" s="177"/>
      <c r="C204" s="2"/>
      <c r="D204" s="3"/>
      <c r="E204" s="4"/>
      <c r="F204" s="5"/>
      <c r="G204" s="6"/>
      <c r="H204" s="7"/>
      <c r="I204" s="6"/>
      <c r="J204" s="6"/>
      <c r="K204" s="6"/>
      <c r="L204" s="114"/>
      <c r="M204" s="9"/>
      <c r="N204" s="154"/>
      <c r="O204" s="378"/>
      <c r="P204" s="379"/>
      <c r="Q204" s="379"/>
      <c r="R204" s="379"/>
      <c r="S204" s="379"/>
      <c r="T204" s="378"/>
      <c r="U204" s="23"/>
      <c r="V204" s="371"/>
      <c r="W204" s="144"/>
      <c r="X204" s="452">
        <f t="shared" si="59"/>
        <v>0</v>
      </c>
    </row>
    <row r="205" spans="2:24" s="14" customFormat="1" x14ac:dyDescent="0.45">
      <c r="B205" s="177"/>
      <c r="C205" s="2"/>
      <c r="D205" s="3"/>
      <c r="E205" s="4"/>
      <c r="F205" s="5"/>
      <c r="G205" s="6"/>
      <c r="H205" s="7"/>
      <c r="I205" s="6"/>
      <c r="J205" s="6"/>
      <c r="K205" s="6"/>
      <c r="L205" s="114"/>
      <c r="M205" s="9"/>
      <c r="N205" s="154"/>
      <c r="O205" s="378"/>
      <c r="P205" s="379"/>
      <c r="Q205" s="379"/>
      <c r="R205" s="379"/>
      <c r="S205" s="379"/>
      <c r="T205" s="378"/>
      <c r="U205" s="23"/>
      <c r="V205" s="371"/>
      <c r="W205" s="144"/>
      <c r="X205" s="452">
        <f t="shared" ref="X205:X268" si="79">O205-M205</f>
        <v>0</v>
      </c>
    </row>
    <row r="206" spans="2:24" s="14" customFormat="1" x14ac:dyDescent="0.45">
      <c r="B206" s="177"/>
      <c r="C206" s="2"/>
      <c r="D206" s="3"/>
      <c r="E206" s="4"/>
      <c r="F206" s="5"/>
      <c r="G206" s="6"/>
      <c r="H206" s="7"/>
      <c r="I206" s="6"/>
      <c r="J206" s="6"/>
      <c r="K206" s="6"/>
      <c r="L206" s="114"/>
      <c r="M206" s="9"/>
      <c r="N206" s="154"/>
      <c r="O206" s="372"/>
      <c r="P206" s="373"/>
      <c r="Q206" s="373"/>
      <c r="R206" s="373"/>
      <c r="S206" s="373"/>
      <c r="T206" s="372"/>
      <c r="U206" s="374"/>
      <c r="V206" s="375"/>
      <c r="W206" s="144"/>
      <c r="X206" s="452">
        <f t="shared" si="79"/>
        <v>0</v>
      </c>
    </row>
    <row r="207" spans="2:24" s="14" customFormat="1" x14ac:dyDescent="0.45">
      <c r="B207" s="177"/>
      <c r="C207" s="2"/>
      <c r="D207" s="3"/>
      <c r="E207" s="4"/>
      <c r="F207" s="5"/>
      <c r="G207" s="6"/>
      <c r="H207" s="7"/>
      <c r="I207" s="6"/>
      <c r="J207" s="6"/>
      <c r="K207" s="6"/>
      <c r="L207" s="114"/>
      <c r="M207" s="9"/>
      <c r="N207" s="154"/>
      <c r="O207" s="378"/>
      <c r="P207" s="379"/>
      <c r="Q207" s="379"/>
      <c r="R207" s="379"/>
      <c r="S207" s="379"/>
      <c r="T207" s="378"/>
      <c r="U207" s="23"/>
      <c r="V207" s="371"/>
      <c r="W207" s="144"/>
      <c r="X207" s="452">
        <f t="shared" si="79"/>
        <v>0</v>
      </c>
    </row>
    <row r="208" spans="2:24" s="14" customFormat="1" x14ac:dyDescent="0.45">
      <c r="B208" s="177"/>
      <c r="C208" s="2"/>
      <c r="D208" s="3"/>
      <c r="E208" s="4"/>
      <c r="F208" s="5"/>
      <c r="G208" s="6"/>
      <c r="H208" s="7"/>
      <c r="I208" s="6"/>
      <c r="J208" s="6"/>
      <c r="K208" s="6"/>
      <c r="L208" s="114"/>
      <c r="M208" s="9"/>
      <c r="N208" s="154"/>
      <c r="O208" s="372"/>
      <c r="P208" s="373"/>
      <c r="Q208" s="373"/>
      <c r="R208" s="373"/>
      <c r="S208" s="373"/>
      <c r="T208" s="372"/>
      <c r="U208" s="374"/>
      <c r="V208" s="375"/>
      <c r="W208" s="144"/>
      <c r="X208" s="452">
        <f t="shared" si="79"/>
        <v>0</v>
      </c>
    </row>
    <row r="209" spans="2:24" s="14" customFormat="1" x14ac:dyDescent="0.45">
      <c r="B209" s="177"/>
      <c r="C209" s="2"/>
      <c r="D209" s="3"/>
      <c r="E209" s="4"/>
      <c r="F209" s="5"/>
      <c r="G209" s="6"/>
      <c r="H209" s="7"/>
      <c r="I209" s="6"/>
      <c r="J209" s="6"/>
      <c r="K209" s="6"/>
      <c r="L209" s="114"/>
      <c r="M209" s="9"/>
      <c r="N209" s="154"/>
      <c r="O209" s="378"/>
      <c r="P209" s="379"/>
      <c r="Q209" s="379"/>
      <c r="R209" s="379"/>
      <c r="S209" s="379"/>
      <c r="T209" s="378"/>
      <c r="U209" s="23"/>
      <c r="V209" s="371"/>
      <c r="W209" s="144"/>
      <c r="X209" s="452">
        <f t="shared" si="79"/>
        <v>0</v>
      </c>
    </row>
    <row r="210" spans="2:24" s="14" customFormat="1" x14ac:dyDescent="0.45">
      <c r="B210" s="177"/>
      <c r="C210" s="2"/>
      <c r="D210" s="3"/>
      <c r="E210" s="4"/>
      <c r="F210" s="5"/>
      <c r="G210" s="6"/>
      <c r="H210" s="7"/>
      <c r="I210" s="6"/>
      <c r="J210" s="6"/>
      <c r="K210" s="6"/>
      <c r="L210" s="114"/>
      <c r="M210" s="9"/>
      <c r="N210" s="154"/>
      <c r="O210" s="380"/>
      <c r="P210" s="381"/>
      <c r="Q210" s="381"/>
      <c r="R210" s="381"/>
      <c r="S210" s="381"/>
      <c r="T210" s="380"/>
      <c r="U210" s="382"/>
      <c r="V210" s="143"/>
      <c r="W210" s="144"/>
      <c r="X210" s="452">
        <f t="shared" si="79"/>
        <v>0</v>
      </c>
    </row>
    <row r="211" spans="2:24" s="14" customFormat="1" x14ac:dyDescent="0.45">
      <c r="B211" s="177"/>
      <c r="C211" s="2"/>
      <c r="D211" s="3"/>
      <c r="E211" s="4"/>
      <c r="F211" s="5"/>
      <c r="G211" s="6"/>
      <c r="H211" s="7"/>
      <c r="I211" s="6"/>
      <c r="J211" s="6"/>
      <c r="K211" s="6"/>
      <c r="L211" s="114"/>
      <c r="M211" s="9"/>
      <c r="N211" s="154"/>
      <c r="O211" s="372"/>
      <c r="P211" s="373"/>
      <c r="Q211" s="373"/>
      <c r="R211" s="373"/>
      <c r="S211" s="373"/>
      <c r="T211" s="372"/>
      <c r="U211" s="374"/>
      <c r="V211" s="375"/>
      <c r="W211" s="144"/>
      <c r="X211" s="452">
        <f t="shared" si="79"/>
        <v>0</v>
      </c>
    </row>
    <row r="212" spans="2:24" s="14" customFormat="1" x14ac:dyDescent="0.45">
      <c r="B212" s="177"/>
      <c r="C212" s="2"/>
      <c r="D212" s="3"/>
      <c r="E212" s="4"/>
      <c r="F212" s="5"/>
      <c r="G212" s="6"/>
      <c r="H212" s="7"/>
      <c r="I212" s="6"/>
      <c r="J212" s="6"/>
      <c r="K212" s="6"/>
      <c r="L212" s="114"/>
      <c r="M212" s="9"/>
      <c r="N212" s="154"/>
      <c r="O212" s="132"/>
      <c r="P212" s="370"/>
      <c r="Q212" s="370"/>
      <c r="R212" s="370"/>
      <c r="S212" s="370"/>
      <c r="T212" s="132"/>
      <c r="U212" s="23"/>
      <c r="V212" s="371"/>
      <c r="W212" s="144"/>
      <c r="X212" s="452">
        <f t="shared" si="79"/>
        <v>0</v>
      </c>
    </row>
    <row r="213" spans="2:24" s="14" customFormat="1" x14ac:dyDescent="0.45">
      <c r="B213" s="177"/>
      <c r="C213" s="2"/>
      <c r="D213" s="3"/>
      <c r="E213" s="4"/>
      <c r="F213" s="5"/>
      <c r="G213" s="6"/>
      <c r="H213" s="7"/>
      <c r="I213" s="6"/>
      <c r="J213" s="6"/>
      <c r="K213" s="6"/>
      <c r="L213" s="114"/>
      <c r="M213" s="9"/>
      <c r="N213" s="154"/>
      <c r="O213" s="132"/>
      <c r="P213" s="370"/>
      <c r="Q213" s="370"/>
      <c r="R213" s="370"/>
      <c r="S213" s="370"/>
      <c r="T213" s="132"/>
      <c r="U213" s="132"/>
      <c r="V213" s="371"/>
      <c r="W213" s="144"/>
      <c r="X213" s="452">
        <f t="shared" si="79"/>
        <v>0</v>
      </c>
    </row>
    <row r="214" spans="2:24" s="14" customFormat="1" x14ac:dyDescent="0.45">
      <c r="B214" s="177"/>
      <c r="C214" s="2"/>
      <c r="D214" s="3"/>
      <c r="E214" s="4"/>
      <c r="F214" s="5"/>
      <c r="G214" s="6"/>
      <c r="H214" s="7"/>
      <c r="I214" s="6"/>
      <c r="J214" s="6"/>
      <c r="K214" s="6"/>
      <c r="L214" s="114"/>
      <c r="M214" s="9"/>
      <c r="N214" s="154"/>
      <c r="O214" s="383"/>
      <c r="P214" s="383"/>
      <c r="Q214" s="383"/>
      <c r="R214" s="383"/>
      <c r="S214" s="383"/>
      <c r="T214" s="383"/>
      <c r="U214" s="383"/>
      <c r="V214" s="384"/>
      <c r="W214" s="144"/>
      <c r="X214" s="452">
        <f t="shared" si="79"/>
        <v>0</v>
      </c>
    </row>
    <row r="215" spans="2:24" s="14" customFormat="1" x14ac:dyDescent="0.45">
      <c r="B215" s="177"/>
      <c r="C215" s="2"/>
      <c r="D215" s="3"/>
      <c r="E215" s="4"/>
      <c r="F215" s="5"/>
      <c r="G215" s="6"/>
      <c r="H215" s="7"/>
      <c r="I215" s="6"/>
      <c r="J215" s="6"/>
      <c r="K215" s="6"/>
      <c r="L215" s="114"/>
      <c r="M215" s="9"/>
      <c r="N215" s="154"/>
      <c r="O215" s="97"/>
      <c r="P215" s="97"/>
      <c r="Q215" s="97"/>
      <c r="R215" s="97"/>
      <c r="S215" s="97"/>
      <c r="T215" s="97"/>
      <c r="U215" s="96"/>
      <c r="V215" s="139"/>
      <c r="W215" s="144"/>
      <c r="X215" s="452">
        <f t="shared" si="79"/>
        <v>0</v>
      </c>
    </row>
    <row r="216" spans="2:24" s="14" customFormat="1" x14ac:dyDescent="0.45">
      <c r="B216" s="177"/>
      <c r="C216" s="2"/>
      <c r="D216" s="3"/>
      <c r="E216" s="4"/>
      <c r="F216" s="5"/>
      <c r="G216" s="6"/>
      <c r="H216" s="7"/>
      <c r="I216" s="6"/>
      <c r="J216" s="6"/>
      <c r="K216" s="6"/>
      <c r="L216" s="114"/>
      <c r="M216" s="9"/>
      <c r="N216" s="154"/>
      <c r="O216" s="98"/>
      <c r="P216" s="98"/>
      <c r="Q216" s="98"/>
      <c r="R216" s="98"/>
      <c r="S216" s="98"/>
      <c r="T216" s="98"/>
      <c r="U216" s="10"/>
      <c r="V216" s="143"/>
      <c r="W216" s="144"/>
      <c r="X216" s="452">
        <f t="shared" si="79"/>
        <v>0</v>
      </c>
    </row>
    <row r="217" spans="2:24" s="14" customFormat="1" x14ac:dyDescent="0.45">
      <c r="B217" s="177"/>
      <c r="C217" s="2"/>
      <c r="D217" s="3"/>
      <c r="E217" s="4"/>
      <c r="F217" s="5"/>
      <c r="G217" s="6"/>
      <c r="H217" s="7"/>
      <c r="I217" s="6"/>
      <c r="J217" s="6"/>
      <c r="K217" s="6"/>
      <c r="L217" s="114"/>
      <c r="M217" s="9"/>
      <c r="N217" s="154"/>
      <c r="O217" s="98"/>
      <c r="P217" s="98"/>
      <c r="Q217" s="98"/>
      <c r="R217" s="98"/>
      <c r="S217" s="98"/>
      <c r="T217" s="98"/>
      <c r="U217" s="10"/>
      <c r="V217" s="143"/>
      <c r="W217" s="144"/>
      <c r="X217" s="452">
        <f t="shared" si="79"/>
        <v>0</v>
      </c>
    </row>
    <row r="218" spans="2:24" s="14" customFormat="1" x14ac:dyDescent="0.45">
      <c r="B218" s="177"/>
      <c r="C218" s="2"/>
      <c r="D218" s="3"/>
      <c r="E218" s="4"/>
      <c r="F218" s="5"/>
      <c r="G218" s="6"/>
      <c r="H218" s="7"/>
      <c r="I218" s="6"/>
      <c r="J218" s="6"/>
      <c r="K218" s="6"/>
      <c r="L218" s="114"/>
      <c r="M218" s="9"/>
      <c r="N218" s="154"/>
      <c r="O218" s="98"/>
      <c r="P218" s="98"/>
      <c r="Q218" s="98"/>
      <c r="R218" s="98"/>
      <c r="S218" s="98"/>
      <c r="T218" s="98"/>
      <c r="U218" s="10"/>
      <c r="V218" s="143"/>
      <c r="W218" s="144"/>
      <c r="X218" s="452">
        <f t="shared" si="79"/>
        <v>0</v>
      </c>
    </row>
    <row r="219" spans="2:24" s="14" customFormat="1" x14ac:dyDescent="0.45">
      <c r="B219" s="177"/>
      <c r="C219" s="2"/>
      <c r="D219" s="3"/>
      <c r="E219" s="4"/>
      <c r="F219" s="5"/>
      <c r="G219" s="6"/>
      <c r="H219" s="7"/>
      <c r="I219" s="6"/>
      <c r="J219" s="6"/>
      <c r="K219" s="6"/>
      <c r="L219" s="114"/>
      <c r="M219" s="9"/>
      <c r="N219" s="154"/>
      <c r="O219" s="98"/>
      <c r="P219" s="98"/>
      <c r="Q219" s="98"/>
      <c r="R219" s="98"/>
      <c r="S219" s="98"/>
      <c r="T219" s="98"/>
      <c r="U219" s="10"/>
      <c r="V219" s="143"/>
      <c r="W219" s="144"/>
      <c r="X219" s="452">
        <f t="shared" si="79"/>
        <v>0</v>
      </c>
    </row>
    <row r="220" spans="2:24" s="14" customFormat="1" x14ac:dyDescent="0.45">
      <c r="B220" s="177"/>
      <c r="C220" s="2"/>
      <c r="D220" s="3"/>
      <c r="E220" s="4"/>
      <c r="F220" s="5"/>
      <c r="G220" s="6"/>
      <c r="H220" s="7"/>
      <c r="I220" s="6"/>
      <c r="J220" s="6"/>
      <c r="K220" s="6"/>
      <c r="L220" s="114"/>
      <c r="M220" s="9"/>
      <c r="N220" s="154"/>
      <c r="O220" s="98"/>
      <c r="P220" s="98"/>
      <c r="Q220" s="98"/>
      <c r="R220" s="98"/>
      <c r="S220" s="98"/>
      <c r="T220" s="98"/>
      <c r="U220" s="10"/>
      <c r="V220" s="143"/>
      <c r="W220" s="144"/>
      <c r="X220" s="452">
        <f t="shared" si="79"/>
        <v>0</v>
      </c>
    </row>
    <row r="221" spans="2:24" s="14" customFormat="1" x14ac:dyDescent="0.45">
      <c r="B221" s="177"/>
      <c r="C221" s="2"/>
      <c r="D221" s="3"/>
      <c r="E221" s="4"/>
      <c r="F221" s="5"/>
      <c r="G221" s="6"/>
      <c r="H221" s="7"/>
      <c r="I221" s="6"/>
      <c r="J221" s="6"/>
      <c r="K221" s="6"/>
      <c r="L221" s="114"/>
      <c r="M221" s="9"/>
      <c r="N221" s="154"/>
      <c r="O221" s="98"/>
      <c r="P221" s="98"/>
      <c r="Q221" s="98"/>
      <c r="R221" s="98"/>
      <c r="S221" s="98"/>
      <c r="T221" s="98"/>
      <c r="U221" s="10"/>
      <c r="V221" s="143"/>
      <c r="W221" s="144"/>
      <c r="X221" s="452">
        <f t="shared" si="79"/>
        <v>0</v>
      </c>
    </row>
    <row r="222" spans="2:24" s="14" customFormat="1" x14ac:dyDescent="0.45">
      <c r="B222" s="177"/>
      <c r="C222" s="2"/>
      <c r="D222" s="3"/>
      <c r="E222" s="4"/>
      <c r="F222" s="5"/>
      <c r="G222" s="6"/>
      <c r="H222" s="7"/>
      <c r="I222" s="6"/>
      <c r="J222" s="6"/>
      <c r="K222" s="6"/>
      <c r="L222" s="114"/>
      <c r="M222" s="9"/>
      <c r="N222" s="154"/>
      <c r="O222" s="98"/>
      <c r="P222" s="98"/>
      <c r="Q222" s="98"/>
      <c r="R222" s="98"/>
      <c r="S222" s="98"/>
      <c r="T222" s="98"/>
      <c r="U222" s="10"/>
      <c r="V222" s="143"/>
      <c r="W222" s="144"/>
      <c r="X222" s="452">
        <f t="shared" si="79"/>
        <v>0</v>
      </c>
    </row>
    <row r="223" spans="2:24" s="14" customFormat="1" x14ac:dyDescent="0.45">
      <c r="B223" s="177"/>
      <c r="C223" s="2"/>
      <c r="D223" s="3"/>
      <c r="E223" s="4"/>
      <c r="F223" s="5"/>
      <c r="G223" s="6"/>
      <c r="H223" s="7"/>
      <c r="I223" s="6"/>
      <c r="J223" s="6"/>
      <c r="K223" s="6"/>
      <c r="L223" s="114"/>
      <c r="M223" s="9"/>
      <c r="N223" s="154"/>
      <c r="O223" s="98"/>
      <c r="P223" s="98"/>
      <c r="Q223" s="98"/>
      <c r="R223" s="98"/>
      <c r="S223" s="98"/>
      <c r="T223" s="98"/>
      <c r="U223" s="10"/>
      <c r="V223" s="143"/>
      <c r="W223" s="144"/>
      <c r="X223" s="452">
        <f t="shared" si="79"/>
        <v>0</v>
      </c>
    </row>
    <row r="224" spans="2:24" s="14" customFormat="1" x14ac:dyDescent="0.45">
      <c r="B224" s="177"/>
      <c r="C224" s="2"/>
      <c r="D224" s="3"/>
      <c r="E224" s="4"/>
      <c r="F224" s="5"/>
      <c r="G224" s="6"/>
      <c r="H224" s="7"/>
      <c r="I224" s="6"/>
      <c r="J224" s="6"/>
      <c r="K224" s="6"/>
      <c r="L224" s="114"/>
      <c r="M224" s="9"/>
      <c r="N224" s="154"/>
      <c r="O224" s="98"/>
      <c r="P224" s="98"/>
      <c r="Q224" s="98"/>
      <c r="R224" s="98"/>
      <c r="S224" s="98"/>
      <c r="T224" s="98"/>
      <c r="U224" s="10"/>
      <c r="V224" s="143"/>
      <c r="W224" s="144"/>
      <c r="X224" s="452">
        <f t="shared" si="79"/>
        <v>0</v>
      </c>
    </row>
    <row r="225" spans="2:24" s="14" customFormat="1" x14ac:dyDescent="0.45">
      <c r="B225" s="177"/>
      <c r="C225" s="2"/>
      <c r="D225" s="3"/>
      <c r="E225" s="4"/>
      <c r="F225" s="5"/>
      <c r="G225" s="6"/>
      <c r="H225" s="7"/>
      <c r="I225" s="6"/>
      <c r="J225" s="6"/>
      <c r="K225" s="6"/>
      <c r="L225" s="114"/>
      <c r="M225" s="9"/>
      <c r="N225" s="154"/>
      <c r="O225" s="98"/>
      <c r="P225" s="98"/>
      <c r="Q225" s="98"/>
      <c r="R225" s="98"/>
      <c r="S225" s="98"/>
      <c r="T225" s="98"/>
      <c r="U225" s="10"/>
      <c r="V225" s="143"/>
      <c r="W225" s="144"/>
      <c r="X225" s="452">
        <f t="shared" si="79"/>
        <v>0</v>
      </c>
    </row>
    <row r="226" spans="2:24" s="14" customFormat="1" x14ac:dyDescent="0.45">
      <c r="B226" s="177"/>
      <c r="C226" s="2"/>
      <c r="D226" s="3"/>
      <c r="E226" s="4"/>
      <c r="F226" s="5"/>
      <c r="G226" s="6"/>
      <c r="H226" s="7"/>
      <c r="I226" s="6"/>
      <c r="J226" s="6"/>
      <c r="K226" s="6"/>
      <c r="L226" s="114"/>
      <c r="M226" s="9"/>
      <c r="N226" s="154"/>
      <c r="O226" s="98"/>
      <c r="P226" s="98"/>
      <c r="Q226" s="98"/>
      <c r="R226" s="98"/>
      <c r="S226" s="98"/>
      <c r="T226" s="98"/>
      <c r="U226" s="10"/>
      <c r="V226" s="143"/>
      <c r="W226" s="144"/>
      <c r="X226" s="452">
        <f t="shared" si="79"/>
        <v>0</v>
      </c>
    </row>
    <row r="227" spans="2:24" s="14" customFormat="1" x14ac:dyDescent="0.45">
      <c r="B227" s="177"/>
      <c r="C227" s="2"/>
      <c r="D227" s="3"/>
      <c r="E227" s="4"/>
      <c r="F227" s="5"/>
      <c r="G227" s="6"/>
      <c r="H227" s="7"/>
      <c r="I227" s="6"/>
      <c r="J227" s="6"/>
      <c r="K227" s="6"/>
      <c r="L227" s="114"/>
      <c r="M227" s="9"/>
      <c r="N227" s="154"/>
      <c r="O227" s="98"/>
      <c r="P227" s="98"/>
      <c r="Q227" s="98"/>
      <c r="R227" s="98"/>
      <c r="S227" s="98"/>
      <c r="T227" s="98"/>
      <c r="U227" s="10"/>
      <c r="V227" s="143"/>
      <c r="W227" s="144"/>
      <c r="X227" s="452">
        <f t="shared" si="79"/>
        <v>0</v>
      </c>
    </row>
    <row r="228" spans="2:24" s="14" customFormat="1" x14ac:dyDescent="0.45">
      <c r="B228" s="177"/>
      <c r="C228" s="2"/>
      <c r="D228" s="3"/>
      <c r="E228" s="4"/>
      <c r="F228" s="5"/>
      <c r="G228" s="6"/>
      <c r="H228" s="7"/>
      <c r="I228" s="6"/>
      <c r="J228" s="6"/>
      <c r="K228" s="6"/>
      <c r="L228" s="114"/>
      <c r="M228" s="9"/>
      <c r="N228" s="154"/>
      <c r="O228" s="98"/>
      <c r="P228" s="98"/>
      <c r="Q228" s="98"/>
      <c r="R228" s="98"/>
      <c r="S228" s="98"/>
      <c r="T228" s="98"/>
      <c r="U228" s="10"/>
      <c r="V228" s="143"/>
      <c r="W228" s="144"/>
      <c r="X228" s="452">
        <f t="shared" si="79"/>
        <v>0</v>
      </c>
    </row>
    <row r="229" spans="2:24" s="14" customFormat="1" x14ac:dyDescent="0.45">
      <c r="B229" s="177"/>
      <c r="C229" s="2"/>
      <c r="D229" s="3"/>
      <c r="E229" s="4"/>
      <c r="F229" s="5"/>
      <c r="G229" s="6"/>
      <c r="H229" s="7"/>
      <c r="I229" s="6"/>
      <c r="J229" s="6"/>
      <c r="K229" s="6"/>
      <c r="L229" s="114"/>
      <c r="M229" s="9"/>
      <c r="N229" s="154"/>
      <c r="O229" s="98"/>
      <c r="P229" s="98"/>
      <c r="Q229" s="98"/>
      <c r="R229" s="98"/>
      <c r="S229" s="98"/>
      <c r="T229" s="98"/>
      <c r="U229" s="10"/>
      <c r="V229" s="143"/>
      <c r="W229" s="144"/>
      <c r="X229" s="452">
        <f t="shared" si="79"/>
        <v>0</v>
      </c>
    </row>
    <row r="230" spans="2:24" s="14" customFormat="1" x14ac:dyDescent="0.45">
      <c r="B230" s="177"/>
      <c r="C230" s="2"/>
      <c r="D230" s="3"/>
      <c r="E230" s="4"/>
      <c r="F230" s="5"/>
      <c r="G230" s="6"/>
      <c r="H230" s="7"/>
      <c r="I230" s="6"/>
      <c r="J230" s="6"/>
      <c r="K230" s="6"/>
      <c r="L230" s="114"/>
      <c r="M230" s="9"/>
      <c r="N230" s="154"/>
      <c r="O230" s="98"/>
      <c r="P230" s="98"/>
      <c r="Q230" s="98"/>
      <c r="R230" s="98"/>
      <c r="S230" s="98"/>
      <c r="T230" s="98"/>
      <c r="U230" s="10"/>
      <c r="V230" s="143"/>
      <c r="W230" s="144"/>
      <c r="X230" s="452">
        <f t="shared" si="79"/>
        <v>0</v>
      </c>
    </row>
    <row r="231" spans="2:24" s="14" customFormat="1" x14ac:dyDescent="0.45">
      <c r="B231" s="177"/>
      <c r="C231" s="2"/>
      <c r="D231" s="3"/>
      <c r="E231" s="4"/>
      <c r="F231" s="5"/>
      <c r="G231" s="6"/>
      <c r="H231" s="7"/>
      <c r="I231" s="6"/>
      <c r="J231" s="6"/>
      <c r="K231" s="6"/>
      <c r="L231" s="114"/>
      <c r="M231" s="9"/>
      <c r="N231" s="154"/>
      <c r="O231" s="98"/>
      <c r="P231" s="98"/>
      <c r="Q231" s="98"/>
      <c r="R231" s="98"/>
      <c r="S231" s="98"/>
      <c r="T231" s="98"/>
      <c r="U231" s="10"/>
      <c r="V231" s="143"/>
      <c r="W231" s="144"/>
      <c r="X231" s="452">
        <f t="shared" si="79"/>
        <v>0</v>
      </c>
    </row>
    <row r="232" spans="2:24" s="14" customFormat="1" x14ac:dyDescent="0.45">
      <c r="B232" s="177"/>
      <c r="C232" s="2"/>
      <c r="D232" s="3"/>
      <c r="E232" s="4"/>
      <c r="F232" s="5"/>
      <c r="G232" s="6"/>
      <c r="H232" s="7"/>
      <c r="I232" s="6"/>
      <c r="J232" s="6"/>
      <c r="K232" s="6"/>
      <c r="L232" s="114"/>
      <c r="M232" s="9"/>
      <c r="N232" s="154"/>
      <c r="O232" s="98"/>
      <c r="P232" s="98"/>
      <c r="Q232" s="98"/>
      <c r="R232" s="98"/>
      <c r="S232" s="98"/>
      <c r="T232" s="98"/>
      <c r="U232" s="10"/>
      <c r="V232" s="143"/>
      <c r="W232" s="144"/>
      <c r="X232" s="452">
        <f t="shared" si="79"/>
        <v>0</v>
      </c>
    </row>
    <row r="233" spans="2:24" s="14" customFormat="1" x14ac:dyDescent="0.45">
      <c r="B233" s="177"/>
      <c r="C233" s="2"/>
      <c r="D233" s="3"/>
      <c r="E233" s="4"/>
      <c r="F233" s="5"/>
      <c r="G233" s="6"/>
      <c r="H233" s="7"/>
      <c r="I233" s="6"/>
      <c r="J233" s="6"/>
      <c r="K233" s="6"/>
      <c r="L233" s="114"/>
      <c r="M233" s="9"/>
      <c r="N233" s="154"/>
      <c r="O233" s="98"/>
      <c r="P233" s="98"/>
      <c r="Q233" s="98"/>
      <c r="R233" s="98"/>
      <c r="S233" s="98"/>
      <c r="T233" s="98"/>
      <c r="U233" s="10"/>
      <c r="V233" s="143"/>
      <c r="W233" s="144"/>
      <c r="X233" s="452">
        <f t="shared" si="79"/>
        <v>0</v>
      </c>
    </row>
    <row r="234" spans="2:24" s="14" customFormat="1" x14ac:dyDescent="0.45">
      <c r="B234" s="177"/>
      <c r="C234" s="2"/>
      <c r="D234" s="3"/>
      <c r="E234" s="4"/>
      <c r="F234" s="5"/>
      <c r="G234" s="6"/>
      <c r="H234" s="7"/>
      <c r="I234" s="6"/>
      <c r="J234" s="6"/>
      <c r="K234" s="6"/>
      <c r="L234" s="114"/>
      <c r="M234" s="9"/>
      <c r="N234" s="154"/>
      <c r="O234" s="98"/>
      <c r="P234" s="98"/>
      <c r="Q234" s="98"/>
      <c r="R234" s="98"/>
      <c r="S234" s="98"/>
      <c r="T234" s="98"/>
      <c r="U234" s="10"/>
      <c r="V234" s="143"/>
      <c r="W234" s="144"/>
      <c r="X234" s="452">
        <f t="shared" si="79"/>
        <v>0</v>
      </c>
    </row>
    <row r="235" spans="2:24" s="14" customFormat="1" x14ac:dyDescent="0.45">
      <c r="B235" s="177"/>
      <c r="C235" s="2"/>
      <c r="D235" s="3"/>
      <c r="E235" s="4"/>
      <c r="F235" s="5"/>
      <c r="G235" s="6"/>
      <c r="H235" s="7"/>
      <c r="I235" s="6"/>
      <c r="J235" s="6"/>
      <c r="K235" s="6"/>
      <c r="L235" s="114"/>
      <c r="M235" s="9"/>
      <c r="N235" s="154"/>
      <c r="O235" s="98"/>
      <c r="P235" s="98"/>
      <c r="Q235" s="98"/>
      <c r="R235" s="98"/>
      <c r="S235" s="98"/>
      <c r="T235" s="98"/>
      <c r="U235" s="10"/>
      <c r="V235" s="143"/>
      <c r="W235" s="144"/>
      <c r="X235" s="452">
        <f t="shared" si="79"/>
        <v>0</v>
      </c>
    </row>
    <row r="236" spans="2:24" s="14" customFormat="1" x14ac:dyDescent="0.45">
      <c r="B236" s="177"/>
      <c r="C236" s="2"/>
      <c r="D236" s="3"/>
      <c r="E236" s="4"/>
      <c r="F236" s="5"/>
      <c r="G236" s="6"/>
      <c r="H236" s="7"/>
      <c r="I236" s="6"/>
      <c r="J236" s="6"/>
      <c r="K236" s="6"/>
      <c r="L236" s="114"/>
      <c r="M236" s="9"/>
      <c r="N236" s="154"/>
      <c r="O236" s="98"/>
      <c r="P236" s="98"/>
      <c r="Q236" s="98"/>
      <c r="R236" s="98"/>
      <c r="S236" s="98"/>
      <c r="T236" s="98"/>
      <c r="U236" s="10"/>
      <c r="V236" s="143"/>
      <c r="W236" s="144"/>
      <c r="X236" s="452">
        <f t="shared" si="79"/>
        <v>0</v>
      </c>
    </row>
    <row r="237" spans="2:24" s="14" customFormat="1" x14ac:dyDescent="0.45">
      <c r="B237" s="177"/>
      <c r="C237" s="2"/>
      <c r="D237" s="3"/>
      <c r="E237" s="4"/>
      <c r="F237" s="5"/>
      <c r="G237" s="6"/>
      <c r="H237" s="7"/>
      <c r="I237" s="6"/>
      <c r="J237" s="6"/>
      <c r="K237" s="6"/>
      <c r="L237" s="114"/>
      <c r="M237" s="9"/>
      <c r="N237" s="154"/>
      <c r="O237" s="98"/>
      <c r="P237" s="98"/>
      <c r="Q237" s="98"/>
      <c r="R237" s="98"/>
      <c r="S237" s="98"/>
      <c r="T237" s="98"/>
      <c r="U237" s="10"/>
      <c r="V237" s="143"/>
      <c r="W237" s="144"/>
      <c r="X237" s="452">
        <f t="shared" si="79"/>
        <v>0</v>
      </c>
    </row>
    <row r="238" spans="2:24" s="14" customFormat="1" x14ac:dyDescent="0.45">
      <c r="B238" s="177"/>
      <c r="C238" s="2"/>
      <c r="D238" s="3"/>
      <c r="E238" s="4"/>
      <c r="F238" s="5"/>
      <c r="G238" s="6"/>
      <c r="H238" s="7"/>
      <c r="I238" s="6"/>
      <c r="J238" s="6"/>
      <c r="K238" s="6"/>
      <c r="L238" s="114"/>
      <c r="M238" s="9"/>
      <c r="N238" s="154"/>
      <c r="O238" s="98"/>
      <c r="P238" s="98"/>
      <c r="Q238" s="98"/>
      <c r="R238" s="98"/>
      <c r="S238" s="98"/>
      <c r="T238" s="98"/>
      <c r="U238" s="10"/>
      <c r="V238" s="143"/>
      <c r="W238" s="144"/>
      <c r="X238" s="452">
        <f t="shared" si="79"/>
        <v>0</v>
      </c>
    </row>
    <row r="239" spans="2:24" s="14" customFormat="1" x14ac:dyDescent="0.45">
      <c r="B239" s="177"/>
      <c r="C239" s="2"/>
      <c r="D239" s="3"/>
      <c r="E239" s="4"/>
      <c r="F239" s="5"/>
      <c r="G239" s="6"/>
      <c r="H239" s="7"/>
      <c r="I239" s="6"/>
      <c r="J239" s="6"/>
      <c r="K239" s="6"/>
      <c r="L239" s="114"/>
      <c r="M239" s="9"/>
      <c r="N239" s="154"/>
      <c r="O239" s="98"/>
      <c r="P239" s="98"/>
      <c r="Q239" s="98"/>
      <c r="R239" s="98"/>
      <c r="S239" s="98"/>
      <c r="T239" s="98"/>
      <c r="U239" s="10"/>
      <c r="V239" s="143"/>
      <c r="W239" s="144"/>
      <c r="X239" s="452">
        <f t="shared" si="79"/>
        <v>0</v>
      </c>
    </row>
    <row r="240" spans="2:24" s="14" customFormat="1" x14ac:dyDescent="0.45">
      <c r="B240" s="177"/>
      <c r="C240" s="2"/>
      <c r="D240" s="3"/>
      <c r="E240" s="4"/>
      <c r="F240" s="5"/>
      <c r="G240" s="6"/>
      <c r="H240" s="7"/>
      <c r="I240" s="6"/>
      <c r="J240" s="6"/>
      <c r="K240" s="6"/>
      <c r="L240" s="114"/>
      <c r="M240" s="9"/>
      <c r="N240" s="154"/>
      <c r="O240" s="98"/>
      <c r="P240" s="98"/>
      <c r="Q240" s="98"/>
      <c r="R240" s="98"/>
      <c r="S240" s="98"/>
      <c r="T240" s="98"/>
      <c r="U240" s="10"/>
      <c r="V240" s="143"/>
      <c r="W240" s="144"/>
      <c r="X240" s="452">
        <f t="shared" si="79"/>
        <v>0</v>
      </c>
    </row>
    <row r="241" spans="2:24" s="14" customFormat="1" x14ac:dyDescent="0.45">
      <c r="B241" s="177"/>
      <c r="C241" s="2"/>
      <c r="D241" s="3"/>
      <c r="E241" s="4"/>
      <c r="F241" s="5"/>
      <c r="G241" s="6"/>
      <c r="H241" s="7"/>
      <c r="I241" s="6"/>
      <c r="J241" s="6"/>
      <c r="K241" s="6"/>
      <c r="L241" s="114"/>
      <c r="M241" s="9"/>
      <c r="N241" s="154"/>
      <c r="O241" s="98"/>
      <c r="P241" s="98"/>
      <c r="Q241" s="98"/>
      <c r="R241" s="98"/>
      <c r="S241" s="98"/>
      <c r="T241" s="98"/>
      <c r="U241" s="10"/>
      <c r="V241" s="143"/>
      <c r="W241" s="144"/>
      <c r="X241" s="452">
        <f t="shared" si="79"/>
        <v>0</v>
      </c>
    </row>
    <row r="242" spans="2:24" s="14" customFormat="1" x14ac:dyDescent="0.45">
      <c r="B242" s="177"/>
      <c r="C242" s="2"/>
      <c r="D242" s="3"/>
      <c r="E242" s="4"/>
      <c r="F242" s="5"/>
      <c r="G242" s="6"/>
      <c r="H242" s="7"/>
      <c r="I242" s="6"/>
      <c r="J242" s="6"/>
      <c r="K242" s="6"/>
      <c r="L242" s="114"/>
      <c r="M242" s="9"/>
      <c r="N242" s="154"/>
      <c r="O242" s="98"/>
      <c r="P242" s="98"/>
      <c r="Q242" s="98"/>
      <c r="R242" s="98"/>
      <c r="S242" s="98"/>
      <c r="T242" s="98"/>
      <c r="U242" s="10"/>
      <c r="V242" s="143"/>
      <c r="W242" s="144"/>
      <c r="X242" s="452">
        <f t="shared" si="79"/>
        <v>0</v>
      </c>
    </row>
    <row r="243" spans="2:24" s="14" customFormat="1" x14ac:dyDescent="0.45">
      <c r="B243" s="177"/>
      <c r="C243" s="2"/>
      <c r="D243" s="3"/>
      <c r="E243" s="4"/>
      <c r="F243" s="5"/>
      <c r="G243" s="6"/>
      <c r="H243" s="7"/>
      <c r="I243" s="6"/>
      <c r="J243" s="6"/>
      <c r="K243" s="6"/>
      <c r="L243" s="114"/>
      <c r="M243" s="9"/>
      <c r="N243" s="154"/>
      <c r="O243" s="98"/>
      <c r="P243" s="98"/>
      <c r="Q243" s="98"/>
      <c r="R243" s="98"/>
      <c r="S243" s="98"/>
      <c r="T243" s="98"/>
      <c r="U243" s="10"/>
      <c r="V243" s="143"/>
      <c r="W243" s="144"/>
      <c r="X243" s="452">
        <f t="shared" si="79"/>
        <v>0</v>
      </c>
    </row>
    <row r="244" spans="2:24" s="14" customFormat="1" x14ac:dyDescent="0.45">
      <c r="B244" s="177"/>
      <c r="C244" s="2"/>
      <c r="D244" s="3"/>
      <c r="E244" s="4"/>
      <c r="F244" s="5"/>
      <c r="G244" s="6"/>
      <c r="H244" s="7"/>
      <c r="I244" s="6"/>
      <c r="J244" s="6"/>
      <c r="K244" s="6"/>
      <c r="L244" s="114"/>
      <c r="M244" s="9"/>
      <c r="N244" s="154"/>
      <c r="O244" s="98"/>
      <c r="P244" s="98"/>
      <c r="Q244" s="98"/>
      <c r="R244" s="98"/>
      <c r="S244" s="98"/>
      <c r="T244" s="98"/>
      <c r="U244" s="10"/>
      <c r="V244" s="143"/>
      <c r="W244" s="144"/>
      <c r="X244" s="452">
        <f t="shared" si="79"/>
        <v>0</v>
      </c>
    </row>
    <row r="245" spans="2:24" s="14" customFormat="1" x14ac:dyDescent="0.45">
      <c r="B245" s="177"/>
      <c r="C245" s="2"/>
      <c r="D245" s="3"/>
      <c r="E245" s="4"/>
      <c r="F245" s="5"/>
      <c r="G245" s="6"/>
      <c r="H245" s="7"/>
      <c r="I245" s="6"/>
      <c r="J245" s="6"/>
      <c r="K245" s="6"/>
      <c r="L245" s="114"/>
      <c r="M245" s="9"/>
      <c r="N245" s="154"/>
      <c r="O245" s="98"/>
      <c r="P245" s="98"/>
      <c r="Q245" s="98"/>
      <c r="R245" s="98"/>
      <c r="S245" s="98"/>
      <c r="T245" s="98"/>
      <c r="U245" s="10"/>
      <c r="V245" s="143"/>
      <c r="W245" s="144"/>
      <c r="X245" s="452">
        <f t="shared" si="79"/>
        <v>0</v>
      </c>
    </row>
    <row r="246" spans="2:24" s="14" customFormat="1" x14ac:dyDescent="0.45">
      <c r="B246" s="177"/>
      <c r="C246" s="2"/>
      <c r="D246" s="3"/>
      <c r="E246" s="4"/>
      <c r="F246" s="5"/>
      <c r="G246" s="6"/>
      <c r="H246" s="7"/>
      <c r="I246" s="6"/>
      <c r="J246" s="6"/>
      <c r="K246" s="6"/>
      <c r="L246" s="114"/>
      <c r="M246" s="9"/>
      <c r="N246" s="154"/>
      <c r="O246" s="98"/>
      <c r="P246" s="98"/>
      <c r="Q246" s="98"/>
      <c r="R246" s="98"/>
      <c r="S246" s="98"/>
      <c r="T246" s="98"/>
      <c r="U246" s="10"/>
      <c r="V246" s="143"/>
      <c r="W246" s="144"/>
      <c r="X246" s="452">
        <f t="shared" si="79"/>
        <v>0</v>
      </c>
    </row>
    <row r="247" spans="2:24" s="14" customFormat="1" x14ac:dyDescent="0.45">
      <c r="B247" s="177"/>
      <c r="C247" s="2"/>
      <c r="D247" s="3"/>
      <c r="E247" s="4"/>
      <c r="F247" s="5"/>
      <c r="G247" s="6"/>
      <c r="H247" s="7"/>
      <c r="I247" s="6"/>
      <c r="J247" s="6"/>
      <c r="K247" s="6"/>
      <c r="L247" s="114"/>
      <c r="M247" s="9"/>
      <c r="N247" s="154"/>
      <c r="O247" s="98"/>
      <c r="P247" s="98"/>
      <c r="Q247" s="98"/>
      <c r="R247" s="98"/>
      <c r="S247" s="98"/>
      <c r="T247" s="98"/>
      <c r="U247" s="10"/>
      <c r="V247" s="143"/>
      <c r="W247" s="144"/>
      <c r="X247" s="452">
        <f t="shared" si="79"/>
        <v>0</v>
      </c>
    </row>
    <row r="248" spans="2:24" s="14" customFormat="1" x14ac:dyDescent="0.45">
      <c r="B248" s="177"/>
      <c r="C248" s="2"/>
      <c r="D248" s="3"/>
      <c r="E248" s="4"/>
      <c r="F248" s="5"/>
      <c r="G248" s="6"/>
      <c r="H248" s="7"/>
      <c r="I248" s="6"/>
      <c r="J248" s="6"/>
      <c r="K248" s="6"/>
      <c r="L248" s="114"/>
      <c r="M248" s="9"/>
      <c r="N248" s="154"/>
      <c r="O248" s="98"/>
      <c r="P248" s="98"/>
      <c r="Q248" s="98"/>
      <c r="R248" s="98"/>
      <c r="S248" s="98"/>
      <c r="T248" s="98"/>
      <c r="U248" s="10"/>
      <c r="V248" s="143"/>
      <c r="W248" s="144"/>
      <c r="X248" s="452">
        <f t="shared" si="79"/>
        <v>0</v>
      </c>
    </row>
    <row r="249" spans="2:24" s="14" customFormat="1" x14ac:dyDescent="0.45">
      <c r="B249" s="177"/>
      <c r="C249" s="2"/>
      <c r="D249" s="3"/>
      <c r="E249" s="4"/>
      <c r="F249" s="5"/>
      <c r="G249" s="6"/>
      <c r="H249" s="7"/>
      <c r="I249" s="6"/>
      <c r="J249" s="6"/>
      <c r="K249" s="6"/>
      <c r="L249" s="114"/>
      <c r="M249" s="9"/>
      <c r="N249" s="154"/>
      <c r="O249" s="98"/>
      <c r="P249" s="98"/>
      <c r="Q249" s="98"/>
      <c r="R249" s="98"/>
      <c r="S249" s="98"/>
      <c r="T249" s="98"/>
      <c r="U249" s="10"/>
      <c r="V249" s="143"/>
      <c r="W249" s="144"/>
      <c r="X249" s="452">
        <f t="shared" si="79"/>
        <v>0</v>
      </c>
    </row>
    <row r="250" spans="2:24" s="14" customFormat="1" x14ac:dyDescent="0.45">
      <c r="B250" s="177"/>
      <c r="C250" s="2"/>
      <c r="D250" s="3"/>
      <c r="E250" s="4"/>
      <c r="F250" s="5"/>
      <c r="G250" s="6"/>
      <c r="H250" s="7"/>
      <c r="I250" s="6"/>
      <c r="J250" s="6"/>
      <c r="K250" s="6"/>
      <c r="L250" s="114"/>
      <c r="M250" s="9"/>
      <c r="N250" s="154"/>
      <c r="O250" s="98"/>
      <c r="P250" s="98"/>
      <c r="Q250" s="98"/>
      <c r="R250" s="98"/>
      <c r="S250" s="98"/>
      <c r="T250" s="98"/>
      <c r="U250" s="10"/>
      <c r="V250" s="143"/>
      <c r="W250" s="144"/>
      <c r="X250" s="452">
        <f t="shared" si="79"/>
        <v>0</v>
      </c>
    </row>
    <row r="251" spans="2:24" s="14" customFormat="1" x14ac:dyDescent="0.45">
      <c r="B251" s="177"/>
      <c r="C251" s="2"/>
      <c r="D251" s="3"/>
      <c r="E251" s="4"/>
      <c r="F251" s="5"/>
      <c r="G251" s="6"/>
      <c r="H251" s="7"/>
      <c r="I251" s="6"/>
      <c r="J251" s="6"/>
      <c r="K251" s="6"/>
      <c r="L251" s="114"/>
      <c r="M251" s="9"/>
      <c r="N251" s="154"/>
      <c r="O251" s="98"/>
      <c r="P251" s="98"/>
      <c r="Q251" s="98"/>
      <c r="R251" s="98"/>
      <c r="S251" s="98"/>
      <c r="T251" s="98"/>
      <c r="U251" s="10"/>
      <c r="V251" s="143"/>
      <c r="W251" s="144"/>
      <c r="X251" s="452">
        <f t="shared" si="79"/>
        <v>0</v>
      </c>
    </row>
    <row r="252" spans="2:24" s="14" customFormat="1" x14ac:dyDescent="0.45">
      <c r="B252" s="177"/>
      <c r="C252" s="2"/>
      <c r="D252" s="3"/>
      <c r="E252" s="4"/>
      <c r="F252" s="5"/>
      <c r="G252" s="6"/>
      <c r="H252" s="7"/>
      <c r="I252" s="6"/>
      <c r="J252" s="6"/>
      <c r="K252" s="6"/>
      <c r="L252" s="114"/>
      <c r="M252" s="9"/>
      <c r="N252" s="154"/>
      <c r="O252" s="98"/>
      <c r="P252" s="98"/>
      <c r="Q252" s="98"/>
      <c r="R252" s="98"/>
      <c r="S252" s="98"/>
      <c r="T252" s="98"/>
      <c r="U252" s="10"/>
      <c r="V252" s="143"/>
      <c r="W252" s="144"/>
      <c r="X252" s="452">
        <f t="shared" si="79"/>
        <v>0</v>
      </c>
    </row>
    <row r="253" spans="2:24" s="14" customFormat="1" x14ac:dyDescent="0.45">
      <c r="B253" s="177"/>
      <c r="C253" s="2"/>
      <c r="D253" s="3"/>
      <c r="E253" s="4"/>
      <c r="F253" s="5"/>
      <c r="G253" s="6"/>
      <c r="H253" s="7"/>
      <c r="I253" s="6"/>
      <c r="J253" s="6"/>
      <c r="K253" s="6"/>
      <c r="L253" s="114"/>
      <c r="M253" s="9"/>
      <c r="N253" s="154"/>
      <c r="O253" s="98"/>
      <c r="P253" s="98"/>
      <c r="Q253" s="98"/>
      <c r="R253" s="98"/>
      <c r="S253" s="98"/>
      <c r="T253" s="98"/>
      <c r="U253" s="10"/>
      <c r="V253" s="143"/>
      <c r="W253" s="144"/>
      <c r="X253" s="452">
        <f t="shared" si="79"/>
        <v>0</v>
      </c>
    </row>
    <row r="254" spans="2:24" s="14" customFormat="1" x14ac:dyDescent="0.45">
      <c r="B254" s="177"/>
      <c r="C254" s="2"/>
      <c r="D254" s="3"/>
      <c r="E254" s="4"/>
      <c r="F254" s="5"/>
      <c r="G254" s="6"/>
      <c r="H254" s="7"/>
      <c r="I254" s="6"/>
      <c r="J254" s="6"/>
      <c r="K254" s="6"/>
      <c r="L254" s="114"/>
      <c r="M254" s="9"/>
      <c r="N254" s="154"/>
      <c r="O254" s="98"/>
      <c r="P254" s="98"/>
      <c r="Q254" s="98"/>
      <c r="R254" s="98"/>
      <c r="S254" s="98"/>
      <c r="T254" s="98"/>
      <c r="U254" s="10"/>
      <c r="V254" s="143"/>
      <c r="W254" s="144"/>
      <c r="X254" s="452">
        <f t="shared" si="79"/>
        <v>0</v>
      </c>
    </row>
    <row r="255" spans="2:24" s="14" customFormat="1" x14ac:dyDescent="0.45">
      <c r="B255" s="177"/>
      <c r="C255" s="2"/>
      <c r="D255" s="3"/>
      <c r="E255" s="4"/>
      <c r="F255" s="5"/>
      <c r="G255" s="6"/>
      <c r="H255" s="7"/>
      <c r="I255" s="6"/>
      <c r="J255" s="6"/>
      <c r="K255" s="6"/>
      <c r="L255" s="114"/>
      <c r="M255" s="9"/>
      <c r="N255" s="154"/>
      <c r="O255" s="98"/>
      <c r="P255" s="98"/>
      <c r="Q255" s="98"/>
      <c r="R255" s="98"/>
      <c r="S255" s="98"/>
      <c r="T255" s="98"/>
      <c r="U255" s="10"/>
      <c r="V255" s="143"/>
      <c r="W255" s="144"/>
      <c r="X255" s="452">
        <f t="shared" si="79"/>
        <v>0</v>
      </c>
    </row>
    <row r="256" spans="2:24" s="14" customFormat="1" x14ac:dyDescent="0.45">
      <c r="B256" s="177"/>
      <c r="C256" s="2"/>
      <c r="D256" s="3"/>
      <c r="E256" s="4"/>
      <c r="F256" s="5"/>
      <c r="G256" s="6"/>
      <c r="H256" s="7"/>
      <c r="I256" s="6"/>
      <c r="J256" s="6"/>
      <c r="K256" s="6"/>
      <c r="L256" s="114"/>
      <c r="M256" s="9"/>
      <c r="N256" s="154"/>
      <c r="O256" s="98"/>
      <c r="P256" s="98"/>
      <c r="Q256" s="98"/>
      <c r="R256" s="98"/>
      <c r="S256" s="98"/>
      <c r="T256" s="98"/>
      <c r="U256" s="10"/>
      <c r="V256" s="143"/>
      <c r="W256" s="144"/>
      <c r="X256" s="452">
        <f t="shared" si="79"/>
        <v>0</v>
      </c>
    </row>
    <row r="257" spans="2:24" s="14" customFormat="1" x14ac:dyDescent="0.45">
      <c r="B257" s="177"/>
      <c r="C257" s="2"/>
      <c r="D257" s="3"/>
      <c r="E257" s="4"/>
      <c r="F257" s="5"/>
      <c r="G257" s="6"/>
      <c r="H257" s="7"/>
      <c r="I257" s="6"/>
      <c r="J257" s="6"/>
      <c r="K257" s="6"/>
      <c r="L257" s="114"/>
      <c r="M257" s="9"/>
      <c r="N257" s="154"/>
      <c r="O257" s="98"/>
      <c r="P257" s="98"/>
      <c r="Q257" s="98"/>
      <c r="R257" s="98"/>
      <c r="S257" s="98"/>
      <c r="T257" s="98"/>
      <c r="U257" s="10"/>
      <c r="V257" s="143"/>
      <c r="W257" s="144"/>
      <c r="X257" s="452">
        <f t="shared" si="79"/>
        <v>0</v>
      </c>
    </row>
    <row r="258" spans="2:24" s="14" customFormat="1" x14ac:dyDescent="0.45">
      <c r="B258" s="177"/>
      <c r="C258" s="2"/>
      <c r="D258" s="3"/>
      <c r="E258" s="4"/>
      <c r="F258" s="5"/>
      <c r="G258" s="6"/>
      <c r="H258" s="7"/>
      <c r="I258" s="6"/>
      <c r="J258" s="6"/>
      <c r="K258" s="6"/>
      <c r="L258" s="114"/>
      <c r="M258" s="9"/>
      <c r="N258" s="154"/>
      <c r="O258" s="98"/>
      <c r="P258" s="98"/>
      <c r="Q258" s="98"/>
      <c r="R258" s="98"/>
      <c r="S258" s="98"/>
      <c r="T258" s="98"/>
      <c r="U258" s="10"/>
      <c r="V258" s="143"/>
      <c r="W258" s="144"/>
      <c r="X258" s="452">
        <f t="shared" si="79"/>
        <v>0</v>
      </c>
    </row>
    <row r="259" spans="2:24" s="14" customFormat="1" x14ac:dyDescent="0.45">
      <c r="B259" s="177"/>
      <c r="C259" s="2"/>
      <c r="D259" s="3"/>
      <c r="E259" s="4"/>
      <c r="F259" s="5"/>
      <c r="G259" s="6"/>
      <c r="H259" s="7"/>
      <c r="I259" s="6"/>
      <c r="J259" s="6"/>
      <c r="K259" s="6"/>
      <c r="L259" s="114"/>
      <c r="M259" s="9"/>
      <c r="N259" s="154"/>
      <c r="O259" s="98"/>
      <c r="P259" s="98"/>
      <c r="Q259" s="98"/>
      <c r="R259" s="98"/>
      <c r="S259" s="98"/>
      <c r="T259" s="98"/>
      <c r="U259" s="10"/>
      <c r="V259" s="143"/>
      <c r="W259" s="144"/>
      <c r="X259" s="452">
        <f t="shared" si="79"/>
        <v>0</v>
      </c>
    </row>
    <row r="260" spans="2:24" s="14" customFormat="1" x14ac:dyDescent="0.45">
      <c r="B260" s="177"/>
      <c r="C260" s="2"/>
      <c r="D260" s="3"/>
      <c r="E260" s="4"/>
      <c r="F260" s="5"/>
      <c r="G260" s="6"/>
      <c r="H260" s="7"/>
      <c r="I260" s="6"/>
      <c r="J260" s="6"/>
      <c r="K260" s="6"/>
      <c r="L260" s="114"/>
      <c r="M260" s="9"/>
      <c r="N260" s="154"/>
      <c r="O260" s="98"/>
      <c r="P260" s="98"/>
      <c r="Q260" s="98"/>
      <c r="R260" s="98"/>
      <c r="S260" s="98"/>
      <c r="T260" s="98"/>
      <c r="U260" s="10"/>
      <c r="V260" s="143"/>
      <c r="W260" s="144"/>
      <c r="X260" s="452">
        <f t="shared" si="79"/>
        <v>0</v>
      </c>
    </row>
    <row r="261" spans="2:24" s="14" customFormat="1" x14ac:dyDescent="0.45">
      <c r="B261" s="177"/>
      <c r="C261" s="2"/>
      <c r="D261" s="3"/>
      <c r="E261" s="4"/>
      <c r="F261" s="5"/>
      <c r="G261" s="6"/>
      <c r="H261" s="7"/>
      <c r="I261" s="6"/>
      <c r="J261" s="6"/>
      <c r="K261" s="6"/>
      <c r="L261" s="114"/>
      <c r="M261" s="9"/>
      <c r="N261" s="154"/>
      <c r="O261" s="98"/>
      <c r="P261" s="98"/>
      <c r="Q261" s="98"/>
      <c r="R261" s="98"/>
      <c r="S261" s="98"/>
      <c r="T261" s="98"/>
      <c r="U261" s="10"/>
      <c r="V261" s="143"/>
      <c r="W261" s="144"/>
      <c r="X261" s="452">
        <f t="shared" si="79"/>
        <v>0</v>
      </c>
    </row>
    <row r="262" spans="2:24" s="14" customFormat="1" x14ac:dyDescent="0.45">
      <c r="B262" s="177"/>
      <c r="C262" s="2"/>
      <c r="D262" s="3"/>
      <c r="E262" s="4"/>
      <c r="F262" s="5"/>
      <c r="G262" s="6"/>
      <c r="H262" s="7"/>
      <c r="I262" s="6"/>
      <c r="J262" s="6"/>
      <c r="K262" s="6"/>
      <c r="L262" s="114"/>
      <c r="M262" s="9"/>
      <c r="N262" s="154"/>
      <c r="O262" s="98"/>
      <c r="P262" s="98"/>
      <c r="Q262" s="98"/>
      <c r="R262" s="98"/>
      <c r="S262" s="98"/>
      <c r="T262" s="98"/>
      <c r="U262" s="10"/>
      <c r="V262" s="143"/>
      <c r="W262" s="144"/>
      <c r="X262" s="452">
        <f t="shared" si="79"/>
        <v>0</v>
      </c>
    </row>
    <row r="263" spans="2:24" s="14" customFormat="1" x14ac:dyDescent="0.45">
      <c r="B263" s="177"/>
      <c r="C263" s="2"/>
      <c r="D263" s="3"/>
      <c r="E263" s="4"/>
      <c r="F263" s="5"/>
      <c r="G263" s="6"/>
      <c r="H263" s="7"/>
      <c r="I263" s="6"/>
      <c r="J263" s="6"/>
      <c r="K263" s="6"/>
      <c r="L263" s="114"/>
      <c r="M263" s="9"/>
      <c r="N263" s="154"/>
      <c r="O263" s="98"/>
      <c r="P263" s="98"/>
      <c r="Q263" s="98"/>
      <c r="R263" s="98"/>
      <c r="S263" s="98"/>
      <c r="T263" s="98"/>
      <c r="U263" s="10"/>
      <c r="V263" s="143"/>
      <c r="W263" s="144"/>
      <c r="X263" s="452">
        <f t="shared" si="79"/>
        <v>0</v>
      </c>
    </row>
    <row r="264" spans="2:24" s="14" customFormat="1" x14ac:dyDescent="0.45">
      <c r="B264" s="177"/>
      <c r="C264" s="2"/>
      <c r="D264" s="3"/>
      <c r="E264" s="4"/>
      <c r="F264" s="5"/>
      <c r="G264" s="6"/>
      <c r="H264" s="7"/>
      <c r="I264" s="6"/>
      <c r="J264" s="6"/>
      <c r="K264" s="6"/>
      <c r="L264" s="114"/>
      <c r="M264" s="9"/>
      <c r="N264" s="154"/>
      <c r="O264" s="98"/>
      <c r="P264" s="98"/>
      <c r="Q264" s="98"/>
      <c r="R264" s="98"/>
      <c r="S264" s="98"/>
      <c r="T264" s="98"/>
      <c r="U264" s="10"/>
      <c r="V264" s="143"/>
      <c r="W264" s="144"/>
      <c r="X264" s="452">
        <f t="shared" si="79"/>
        <v>0</v>
      </c>
    </row>
    <row r="265" spans="2:24" s="14" customFormat="1" x14ac:dyDescent="0.45">
      <c r="B265" s="177"/>
      <c r="C265" s="2"/>
      <c r="D265" s="3"/>
      <c r="E265" s="4"/>
      <c r="F265" s="5"/>
      <c r="G265" s="6"/>
      <c r="H265" s="7"/>
      <c r="I265" s="6"/>
      <c r="J265" s="6"/>
      <c r="K265" s="6"/>
      <c r="L265" s="114"/>
      <c r="M265" s="9"/>
      <c r="N265" s="154"/>
      <c r="O265" s="98"/>
      <c r="P265" s="98"/>
      <c r="Q265" s="98"/>
      <c r="R265" s="98"/>
      <c r="S265" s="98"/>
      <c r="T265" s="98"/>
      <c r="U265" s="10"/>
      <c r="V265" s="143"/>
      <c r="W265" s="144"/>
      <c r="X265" s="452">
        <f t="shared" si="79"/>
        <v>0</v>
      </c>
    </row>
    <row r="266" spans="2:24" s="14" customFormat="1" x14ac:dyDescent="0.45">
      <c r="B266" s="177"/>
      <c r="C266" s="2"/>
      <c r="D266" s="3"/>
      <c r="E266" s="4"/>
      <c r="F266" s="5"/>
      <c r="G266" s="6"/>
      <c r="H266" s="7"/>
      <c r="I266" s="6"/>
      <c r="J266" s="6"/>
      <c r="K266" s="6"/>
      <c r="L266" s="114"/>
      <c r="M266" s="9"/>
      <c r="N266" s="154"/>
      <c r="O266" s="98"/>
      <c r="P266" s="98"/>
      <c r="Q266" s="98"/>
      <c r="R266" s="98"/>
      <c r="S266" s="98"/>
      <c r="T266" s="98"/>
      <c r="U266" s="10"/>
      <c r="V266" s="143"/>
      <c r="W266" s="144"/>
      <c r="X266" s="452">
        <f t="shared" si="79"/>
        <v>0</v>
      </c>
    </row>
    <row r="267" spans="2:24" s="14" customFormat="1" x14ac:dyDescent="0.45">
      <c r="B267" s="177"/>
      <c r="C267" s="2"/>
      <c r="D267" s="3"/>
      <c r="E267" s="4"/>
      <c r="F267" s="5"/>
      <c r="G267" s="6"/>
      <c r="H267" s="7"/>
      <c r="I267" s="6"/>
      <c r="J267" s="6"/>
      <c r="K267" s="6"/>
      <c r="L267" s="114"/>
      <c r="M267" s="9"/>
      <c r="N267" s="154"/>
      <c r="O267" s="98"/>
      <c r="P267" s="98"/>
      <c r="Q267" s="98"/>
      <c r="R267" s="98"/>
      <c r="S267" s="98"/>
      <c r="T267" s="98"/>
      <c r="U267" s="10"/>
      <c r="V267" s="143"/>
      <c r="W267" s="144"/>
      <c r="X267" s="452">
        <f t="shared" si="79"/>
        <v>0</v>
      </c>
    </row>
    <row r="268" spans="2:24" s="14" customFormat="1" x14ac:dyDescent="0.45">
      <c r="B268" s="177"/>
      <c r="C268" s="2"/>
      <c r="D268" s="3"/>
      <c r="E268" s="4"/>
      <c r="F268" s="5"/>
      <c r="G268" s="6"/>
      <c r="H268" s="7"/>
      <c r="I268" s="6"/>
      <c r="J268" s="6"/>
      <c r="K268" s="6"/>
      <c r="L268" s="114"/>
      <c r="M268" s="9"/>
      <c r="N268" s="154"/>
      <c r="O268" s="98"/>
      <c r="P268" s="98"/>
      <c r="Q268" s="98"/>
      <c r="R268" s="98"/>
      <c r="S268" s="98"/>
      <c r="T268" s="98"/>
      <c r="U268" s="10"/>
      <c r="V268" s="143"/>
      <c r="W268" s="144"/>
      <c r="X268" s="452">
        <f t="shared" si="79"/>
        <v>0</v>
      </c>
    </row>
    <row r="269" spans="2:24" s="14" customFormat="1" x14ac:dyDescent="0.45">
      <c r="B269" s="177"/>
      <c r="C269" s="2"/>
      <c r="D269" s="3"/>
      <c r="E269" s="4"/>
      <c r="F269" s="5"/>
      <c r="G269" s="6"/>
      <c r="H269" s="7"/>
      <c r="I269" s="6"/>
      <c r="J269" s="6"/>
      <c r="K269" s="6"/>
      <c r="L269" s="114"/>
      <c r="M269" s="9"/>
      <c r="N269" s="154"/>
      <c r="O269" s="98"/>
      <c r="P269" s="98"/>
      <c r="Q269" s="98"/>
      <c r="R269" s="98"/>
      <c r="S269" s="98"/>
      <c r="T269" s="98"/>
      <c r="U269" s="10"/>
      <c r="V269" s="143"/>
      <c r="W269" s="144"/>
      <c r="X269" s="452">
        <f t="shared" ref="X269:X288" si="80">O269-M269</f>
        <v>0</v>
      </c>
    </row>
    <row r="270" spans="2:24" s="14" customFormat="1" x14ac:dyDescent="0.45">
      <c r="B270" s="177"/>
      <c r="C270" s="2"/>
      <c r="D270" s="3"/>
      <c r="E270" s="4"/>
      <c r="F270" s="5"/>
      <c r="G270" s="6"/>
      <c r="H270" s="7"/>
      <c r="I270" s="6"/>
      <c r="J270" s="6"/>
      <c r="K270" s="6"/>
      <c r="L270" s="114"/>
      <c r="M270" s="9"/>
      <c r="N270" s="154"/>
      <c r="O270" s="98"/>
      <c r="P270" s="98"/>
      <c r="Q270" s="98"/>
      <c r="R270" s="98"/>
      <c r="S270" s="98"/>
      <c r="T270" s="98"/>
      <c r="U270" s="10"/>
      <c r="V270" s="143"/>
      <c r="W270" s="144"/>
      <c r="X270" s="452">
        <f t="shared" si="80"/>
        <v>0</v>
      </c>
    </row>
    <row r="271" spans="2:24" s="14" customFormat="1" x14ac:dyDescent="0.45">
      <c r="B271" s="177"/>
      <c r="C271" s="2"/>
      <c r="D271" s="3"/>
      <c r="E271" s="4"/>
      <c r="F271" s="5"/>
      <c r="G271" s="6"/>
      <c r="H271" s="7"/>
      <c r="I271" s="6"/>
      <c r="J271" s="6"/>
      <c r="K271" s="6"/>
      <c r="L271" s="114"/>
      <c r="M271" s="9"/>
      <c r="N271" s="154"/>
      <c r="O271" s="98"/>
      <c r="P271" s="98"/>
      <c r="Q271" s="98"/>
      <c r="R271" s="98"/>
      <c r="S271" s="98"/>
      <c r="T271" s="98"/>
      <c r="U271" s="10"/>
      <c r="V271" s="143"/>
      <c r="W271" s="144"/>
      <c r="X271" s="452">
        <f t="shared" si="80"/>
        <v>0</v>
      </c>
    </row>
    <row r="272" spans="2:24" s="14" customFormat="1" x14ac:dyDescent="0.45">
      <c r="B272" s="177"/>
      <c r="C272" s="2"/>
      <c r="D272" s="3"/>
      <c r="E272" s="4"/>
      <c r="F272" s="5"/>
      <c r="G272" s="6"/>
      <c r="H272" s="7"/>
      <c r="I272" s="6"/>
      <c r="J272" s="6"/>
      <c r="K272" s="6"/>
      <c r="L272" s="114"/>
      <c r="M272" s="9"/>
      <c r="N272" s="154"/>
      <c r="O272" s="98"/>
      <c r="P272" s="98"/>
      <c r="Q272" s="98"/>
      <c r="R272" s="98"/>
      <c r="S272" s="98"/>
      <c r="T272" s="98"/>
      <c r="U272" s="10"/>
      <c r="V272" s="143"/>
      <c r="W272" s="144"/>
      <c r="X272" s="452">
        <f t="shared" si="80"/>
        <v>0</v>
      </c>
    </row>
    <row r="273" spans="2:24" s="14" customFormat="1" x14ac:dyDescent="0.45">
      <c r="B273" s="177"/>
      <c r="C273" s="2"/>
      <c r="D273" s="3"/>
      <c r="E273" s="4"/>
      <c r="F273" s="5"/>
      <c r="G273" s="6"/>
      <c r="H273" s="7"/>
      <c r="I273" s="6"/>
      <c r="J273" s="6"/>
      <c r="K273" s="6"/>
      <c r="L273" s="114"/>
      <c r="M273" s="9"/>
      <c r="N273" s="154"/>
      <c r="O273" s="98"/>
      <c r="P273" s="98"/>
      <c r="Q273" s="98"/>
      <c r="R273" s="98"/>
      <c r="S273" s="98"/>
      <c r="T273" s="98"/>
      <c r="U273" s="10"/>
      <c r="V273" s="143"/>
      <c r="W273" s="144"/>
      <c r="X273" s="452">
        <f t="shared" si="80"/>
        <v>0</v>
      </c>
    </row>
    <row r="274" spans="2:24" s="14" customFormat="1" x14ac:dyDescent="0.45">
      <c r="B274" s="177"/>
      <c r="C274" s="2"/>
      <c r="D274" s="3"/>
      <c r="E274" s="4"/>
      <c r="F274" s="5"/>
      <c r="G274" s="6"/>
      <c r="H274" s="7"/>
      <c r="I274" s="6"/>
      <c r="J274" s="6"/>
      <c r="K274" s="6"/>
      <c r="L274" s="114"/>
      <c r="M274" s="9"/>
      <c r="N274" s="154"/>
      <c r="O274" s="98"/>
      <c r="P274" s="98"/>
      <c r="Q274" s="98"/>
      <c r="R274" s="98"/>
      <c r="S274" s="98"/>
      <c r="T274" s="98"/>
      <c r="U274" s="10"/>
      <c r="V274" s="143"/>
      <c r="W274" s="144"/>
      <c r="X274" s="452">
        <f t="shared" si="80"/>
        <v>0</v>
      </c>
    </row>
    <row r="275" spans="2:24" s="14" customFormat="1" x14ac:dyDescent="0.45">
      <c r="B275" s="177"/>
      <c r="C275" s="2"/>
      <c r="D275" s="3"/>
      <c r="E275" s="4"/>
      <c r="F275" s="5"/>
      <c r="G275" s="6"/>
      <c r="H275" s="7"/>
      <c r="I275" s="6"/>
      <c r="J275" s="6"/>
      <c r="K275" s="6"/>
      <c r="L275" s="114"/>
      <c r="M275" s="9"/>
      <c r="N275" s="154"/>
      <c r="O275" s="98"/>
      <c r="P275" s="98"/>
      <c r="Q275" s="98"/>
      <c r="R275" s="98"/>
      <c r="S275" s="98"/>
      <c r="T275" s="98"/>
      <c r="U275" s="10"/>
      <c r="V275" s="143"/>
      <c r="W275" s="144"/>
      <c r="X275" s="452">
        <f t="shared" si="80"/>
        <v>0</v>
      </c>
    </row>
    <row r="276" spans="2:24" s="14" customFormat="1" x14ac:dyDescent="0.45">
      <c r="B276" s="177"/>
      <c r="C276" s="2"/>
      <c r="D276" s="3"/>
      <c r="E276" s="4"/>
      <c r="F276" s="5"/>
      <c r="G276" s="6"/>
      <c r="H276" s="7"/>
      <c r="I276" s="6"/>
      <c r="J276" s="6"/>
      <c r="K276" s="6"/>
      <c r="L276" s="114"/>
      <c r="M276" s="9"/>
      <c r="N276" s="154"/>
      <c r="O276" s="98"/>
      <c r="P276" s="98"/>
      <c r="Q276" s="98"/>
      <c r="R276" s="98"/>
      <c r="S276" s="98"/>
      <c r="T276" s="98"/>
      <c r="U276" s="10"/>
      <c r="V276" s="143"/>
      <c r="W276" s="144"/>
      <c r="X276" s="452">
        <f t="shared" si="80"/>
        <v>0</v>
      </c>
    </row>
    <row r="277" spans="2:24" s="14" customFormat="1" x14ac:dyDescent="0.45">
      <c r="B277" s="177"/>
      <c r="C277" s="2"/>
      <c r="D277" s="3"/>
      <c r="E277" s="4"/>
      <c r="F277" s="5"/>
      <c r="G277" s="6"/>
      <c r="H277" s="7"/>
      <c r="I277" s="6"/>
      <c r="J277" s="6"/>
      <c r="K277" s="6"/>
      <c r="L277" s="114"/>
      <c r="M277" s="9"/>
      <c r="N277" s="154"/>
      <c r="O277" s="98"/>
      <c r="P277" s="98"/>
      <c r="Q277" s="98"/>
      <c r="R277" s="98"/>
      <c r="S277" s="98"/>
      <c r="T277" s="98"/>
      <c r="U277" s="10"/>
      <c r="V277" s="143"/>
      <c r="W277" s="144"/>
      <c r="X277" s="452">
        <f t="shared" si="80"/>
        <v>0</v>
      </c>
    </row>
    <row r="278" spans="2:24" s="14" customFormat="1" x14ac:dyDescent="0.45">
      <c r="B278" s="177"/>
      <c r="C278" s="2"/>
      <c r="D278" s="3"/>
      <c r="E278" s="4"/>
      <c r="F278" s="5"/>
      <c r="G278" s="6"/>
      <c r="H278" s="7"/>
      <c r="I278" s="6"/>
      <c r="J278" s="6"/>
      <c r="K278" s="6"/>
      <c r="L278" s="114"/>
      <c r="M278" s="9"/>
      <c r="N278" s="154"/>
      <c r="O278" s="98"/>
      <c r="P278" s="98"/>
      <c r="Q278" s="98"/>
      <c r="R278" s="98"/>
      <c r="S278" s="98"/>
      <c r="T278" s="98"/>
      <c r="U278" s="10"/>
      <c r="V278" s="143"/>
      <c r="W278" s="144"/>
      <c r="X278" s="452">
        <f t="shared" si="80"/>
        <v>0</v>
      </c>
    </row>
    <row r="279" spans="2:24" s="14" customFormat="1" x14ac:dyDescent="0.45">
      <c r="B279" s="177"/>
      <c r="C279" s="2"/>
      <c r="D279" s="3"/>
      <c r="E279" s="4"/>
      <c r="F279" s="5"/>
      <c r="G279" s="6"/>
      <c r="H279" s="7"/>
      <c r="I279" s="6"/>
      <c r="J279" s="6"/>
      <c r="K279" s="6"/>
      <c r="L279" s="114"/>
      <c r="M279" s="9"/>
      <c r="N279" s="154"/>
      <c r="O279" s="98"/>
      <c r="P279" s="98"/>
      <c r="Q279" s="98"/>
      <c r="R279" s="98"/>
      <c r="S279" s="98"/>
      <c r="T279" s="98"/>
      <c r="U279" s="10"/>
      <c r="V279" s="143"/>
      <c r="W279" s="144"/>
      <c r="X279" s="452">
        <f t="shared" si="80"/>
        <v>0</v>
      </c>
    </row>
    <row r="280" spans="2:24" s="14" customFormat="1" x14ac:dyDescent="0.45">
      <c r="B280" s="177"/>
      <c r="C280" s="2"/>
      <c r="D280" s="3"/>
      <c r="E280" s="4"/>
      <c r="F280" s="5"/>
      <c r="G280" s="6"/>
      <c r="H280" s="7"/>
      <c r="I280" s="6"/>
      <c r="J280" s="6"/>
      <c r="K280" s="6"/>
      <c r="L280" s="114"/>
      <c r="M280" s="9"/>
      <c r="N280" s="154"/>
      <c r="O280" s="98"/>
      <c r="P280" s="98"/>
      <c r="Q280" s="98"/>
      <c r="R280" s="98"/>
      <c r="S280" s="98"/>
      <c r="T280" s="98"/>
      <c r="U280" s="10"/>
      <c r="V280" s="143"/>
      <c r="W280" s="144"/>
      <c r="X280" s="452">
        <f t="shared" si="80"/>
        <v>0</v>
      </c>
    </row>
    <row r="281" spans="2:24" s="14" customFormat="1" x14ac:dyDescent="0.45">
      <c r="B281" s="177"/>
      <c r="C281" s="2"/>
      <c r="D281" s="3"/>
      <c r="E281" s="4"/>
      <c r="F281" s="5"/>
      <c r="G281" s="6"/>
      <c r="H281" s="7"/>
      <c r="I281" s="6"/>
      <c r="J281" s="6"/>
      <c r="K281" s="6"/>
      <c r="L281" s="114"/>
      <c r="M281" s="9"/>
      <c r="N281" s="154"/>
      <c r="O281" s="98"/>
      <c r="P281" s="98"/>
      <c r="Q281" s="98"/>
      <c r="R281" s="98"/>
      <c r="S281" s="98"/>
      <c r="T281" s="98"/>
      <c r="U281" s="10"/>
      <c r="V281" s="143"/>
      <c r="W281" s="144"/>
      <c r="X281" s="452">
        <f t="shared" si="80"/>
        <v>0</v>
      </c>
    </row>
    <row r="282" spans="2:24" s="14" customFormat="1" x14ac:dyDescent="0.45">
      <c r="B282" s="177"/>
      <c r="C282" s="2"/>
      <c r="D282" s="3"/>
      <c r="E282" s="4"/>
      <c r="F282" s="5"/>
      <c r="G282" s="6"/>
      <c r="H282" s="7"/>
      <c r="I282" s="6"/>
      <c r="J282" s="6"/>
      <c r="K282" s="6"/>
      <c r="L282" s="114"/>
      <c r="M282" s="9"/>
      <c r="N282" s="154"/>
      <c r="O282" s="98"/>
      <c r="P282" s="98"/>
      <c r="Q282" s="98"/>
      <c r="R282" s="98"/>
      <c r="S282" s="98"/>
      <c r="T282" s="98"/>
      <c r="U282" s="10"/>
      <c r="V282" s="143"/>
      <c r="W282" s="144"/>
      <c r="X282" s="452">
        <f t="shared" si="80"/>
        <v>0</v>
      </c>
    </row>
    <row r="283" spans="2:24" s="14" customFormat="1" x14ac:dyDescent="0.45">
      <c r="B283" s="177"/>
      <c r="C283" s="2"/>
      <c r="D283" s="3"/>
      <c r="E283" s="4"/>
      <c r="F283" s="5"/>
      <c r="G283" s="6"/>
      <c r="H283" s="7"/>
      <c r="I283" s="6"/>
      <c r="J283" s="6"/>
      <c r="K283" s="6"/>
      <c r="L283" s="114"/>
      <c r="M283" s="9"/>
      <c r="N283" s="154"/>
      <c r="O283" s="98"/>
      <c r="P283" s="98"/>
      <c r="Q283" s="98"/>
      <c r="R283" s="98"/>
      <c r="S283" s="98"/>
      <c r="T283" s="98"/>
      <c r="U283" s="10"/>
      <c r="V283" s="143"/>
      <c r="W283" s="144"/>
      <c r="X283" s="452">
        <f t="shared" si="80"/>
        <v>0</v>
      </c>
    </row>
    <row r="284" spans="2:24" s="14" customFormat="1" x14ac:dyDescent="0.45">
      <c r="B284" s="177"/>
      <c r="C284" s="2"/>
      <c r="D284" s="3"/>
      <c r="E284" s="4"/>
      <c r="F284" s="5"/>
      <c r="G284" s="6"/>
      <c r="H284" s="7"/>
      <c r="I284" s="6"/>
      <c r="J284" s="6"/>
      <c r="K284" s="6"/>
      <c r="L284" s="114"/>
      <c r="M284" s="9"/>
      <c r="N284" s="154"/>
      <c r="O284" s="98"/>
      <c r="P284" s="98"/>
      <c r="Q284" s="98"/>
      <c r="R284" s="98"/>
      <c r="S284" s="98"/>
      <c r="T284" s="98"/>
      <c r="U284" s="10"/>
      <c r="V284" s="143"/>
      <c r="W284" s="144"/>
      <c r="X284" s="452">
        <f t="shared" si="80"/>
        <v>0</v>
      </c>
    </row>
    <row r="285" spans="2:24" s="14" customFormat="1" x14ac:dyDescent="0.45">
      <c r="B285" s="177"/>
      <c r="C285" s="2"/>
      <c r="D285" s="3"/>
      <c r="E285" s="4"/>
      <c r="F285" s="5"/>
      <c r="G285" s="6"/>
      <c r="H285" s="7"/>
      <c r="I285" s="6"/>
      <c r="J285" s="6"/>
      <c r="K285" s="6"/>
      <c r="L285" s="114"/>
      <c r="M285" s="9"/>
      <c r="N285" s="154"/>
      <c r="O285" s="98"/>
      <c r="P285" s="98"/>
      <c r="Q285" s="98"/>
      <c r="R285" s="98"/>
      <c r="S285" s="98"/>
      <c r="T285" s="98"/>
      <c r="U285" s="10"/>
      <c r="V285" s="143"/>
      <c r="W285" s="144"/>
      <c r="X285" s="452">
        <f t="shared" si="80"/>
        <v>0</v>
      </c>
    </row>
    <row r="286" spans="2:24" s="14" customFormat="1" x14ac:dyDescent="0.45">
      <c r="B286" s="177"/>
      <c r="C286" s="2"/>
      <c r="D286" s="3"/>
      <c r="E286" s="4"/>
      <c r="F286" s="5"/>
      <c r="G286" s="6"/>
      <c r="H286" s="7"/>
      <c r="I286" s="6"/>
      <c r="J286" s="6"/>
      <c r="K286" s="6"/>
      <c r="L286" s="114"/>
      <c r="M286" s="9"/>
      <c r="N286" s="154"/>
      <c r="O286" s="98"/>
      <c r="P286" s="98"/>
      <c r="Q286" s="98"/>
      <c r="R286" s="98"/>
      <c r="S286" s="98"/>
      <c r="T286" s="98"/>
      <c r="U286" s="10"/>
      <c r="V286" s="143"/>
      <c r="W286" s="144"/>
      <c r="X286" s="452">
        <f t="shared" si="80"/>
        <v>0</v>
      </c>
    </row>
    <row r="287" spans="2:24" s="14" customFormat="1" x14ac:dyDescent="0.45">
      <c r="B287" s="177"/>
      <c r="C287" s="2"/>
      <c r="D287" s="3"/>
      <c r="E287" s="4"/>
      <c r="F287" s="5"/>
      <c r="G287" s="6"/>
      <c r="H287" s="7"/>
      <c r="I287" s="6"/>
      <c r="J287" s="6"/>
      <c r="K287" s="6"/>
      <c r="L287" s="114"/>
      <c r="M287" s="9"/>
      <c r="N287" s="154"/>
      <c r="O287" s="98"/>
      <c r="P287" s="98"/>
      <c r="Q287" s="98"/>
      <c r="R287" s="98"/>
      <c r="S287" s="98"/>
      <c r="T287" s="98"/>
      <c r="U287" s="10"/>
      <c r="V287" s="143"/>
      <c r="W287" s="144"/>
      <c r="X287" s="452">
        <f t="shared" si="80"/>
        <v>0</v>
      </c>
    </row>
    <row r="288" spans="2:24" s="14" customFormat="1" x14ac:dyDescent="0.45">
      <c r="B288" s="177"/>
      <c r="C288" s="2"/>
      <c r="D288" s="3"/>
      <c r="E288" s="4"/>
      <c r="F288" s="5"/>
      <c r="G288" s="6"/>
      <c r="H288" s="7"/>
      <c r="I288" s="6"/>
      <c r="J288" s="6"/>
      <c r="K288" s="6"/>
      <c r="L288" s="114"/>
      <c r="M288" s="9"/>
      <c r="N288" s="154"/>
      <c r="O288" s="98"/>
      <c r="P288" s="98"/>
      <c r="Q288" s="98"/>
      <c r="R288" s="98"/>
      <c r="S288" s="98"/>
      <c r="T288" s="98"/>
      <c r="U288" s="10"/>
      <c r="V288" s="143"/>
      <c r="W288" s="144"/>
      <c r="X288" s="452">
        <f t="shared" si="80"/>
        <v>0</v>
      </c>
    </row>
    <row r="289" spans="2:24" s="14" customFormat="1" x14ac:dyDescent="0.45">
      <c r="B289" s="177"/>
      <c r="C289" s="2"/>
      <c r="D289" s="3"/>
      <c r="E289" s="4"/>
      <c r="F289" s="5"/>
      <c r="G289" s="6"/>
      <c r="H289" s="7"/>
      <c r="I289" s="6"/>
      <c r="J289" s="6"/>
      <c r="K289" s="6"/>
      <c r="L289" s="114"/>
      <c r="M289" s="9"/>
      <c r="N289" s="154"/>
      <c r="O289" s="98"/>
      <c r="P289" s="98"/>
      <c r="Q289" s="98"/>
      <c r="R289" s="98"/>
      <c r="S289" s="98"/>
      <c r="T289" s="98"/>
      <c r="U289" s="10"/>
      <c r="V289" s="143"/>
      <c r="W289" s="144"/>
      <c r="X289" s="450"/>
    </row>
    <row r="290" spans="2:24" s="14" customFormat="1" x14ac:dyDescent="0.45">
      <c r="B290" s="177"/>
      <c r="C290" s="2"/>
      <c r="D290" s="3"/>
      <c r="E290" s="4"/>
      <c r="F290" s="5"/>
      <c r="G290" s="6"/>
      <c r="H290" s="7"/>
      <c r="I290" s="6"/>
      <c r="J290" s="6"/>
      <c r="K290" s="6"/>
      <c r="L290" s="114"/>
      <c r="M290" s="9"/>
      <c r="N290" s="154"/>
      <c r="O290" s="98"/>
      <c r="P290" s="98"/>
      <c r="Q290" s="98"/>
      <c r="R290" s="98"/>
      <c r="S290" s="98"/>
      <c r="T290" s="98"/>
      <c r="U290" s="10"/>
      <c r="V290" s="143"/>
      <c r="W290" s="144"/>
      <c r="X290" s="450"/>
    </row>
    <row r="291" spans="2:24" s="14" customFormat="1" x14ac:dyDescent="0.45">
      <c r="B291" s="177"/>
      <c r="C291" s="2"/>
      <c r="D291" s="3"/>
      <c r="E291" s="4"/>
      <c r="F291" s="5"/>
      <c r="G291" s="6"/>
      <c r="H291" s="7"/>
      <c r="I291" s="6"/>
      <c r="J291" s="6"/>
      <c r="K291" s="6"/>
      <c r="L291" s="114"/>
      <c r="M291" s="9"/>
      <c r="N291" s="154"/>
      <c r="O291" s="98"/>
      <c r="P291" s="98"/>
      <c r="Q291" s="98"/>
      <c r="R291" s="98"/>
      <c r="S291" s="98"/>
      <c r="T291" s="98"/>
      <c r="U291" s="10"/>
      <c r="V291" s="143"/>
      <c r="W291" s="144"/>
      <c r="X291" s="450"/>
    </row>
    <row r="292" spans="2:24" s="14" customFormat="1" x14ac:dyDescent="0.45">
      <c r="B292" s="177"/>
      <c r="C292" s="2"/>
      <c r="D292" s="3"/>
      <c r="E292" s="4"/>
      <c r="F292" s="5"/>
      <c r="G292" s="6"/>
      <c r="H292" s="7"/>
      <c r="I292" s="6"/>
      <c r="J292" s="6"/>
      <c r="K292" s="6"/>
      <c r="L292" s="114"/>
      <c r="M292" s="9"/>
      <c r="N292" s="154"/>
      <c r="O292" s="98"/>
      <c r="P292" s="98"/>
      <c r="Q292" s="98"/>
      <c r="R292" s="98"/>
      <c r="S292" s="98"/>
      <c r="T292" s="98"/>
      <c r="U292" s="10"/>
      <c r="V292" s="143"/>
      <c r="W292" s="144"/>
      <c r="X292" s="450"/>
    </row>
    <row r="293" spans="2:24" s="14" customFormat="1" x14ac:dyDescent="0.45">
      <c r="B293" s="177"/>
      <c r="C293" s="2"/>
      <c r="D293" s="3"/>
      <c r="E293" s="4"/>
      <c r="F293" s="5"/>
      <c r="G293" s="6"/>
      <c r="H293" s="7"/>
      <c r="I293" s="6"/>
      <c r="J293" s="6"/>
      <c r="K293" s="6"/>
      <c r="L293" s="114"/>
      <c r="M293" s="9"/>
      <c r="N293" s="154"/>
      <c r="O293" s="98"/>
      <c r="P293" s="98"/>
      <c r="Q293" s="98"/>
      <c r="R293" s="98"/>
      <c r="S293" s="98"/>
      <c r="T293" s="98"/>
      <c r="U293" s="10"/>
      <c r="V293" s="143"/>
      <c r="W293" s="144"/>
      <c r="X293" s="450"/>
    </row>
    <row r="294" spans="2:24" s="14" customFormat="1" x14ac:dyDescent="0.45">
      <c r="B294" s="177"/>
      <c r="C294" s="2"/>
      <c r="D294" s="3"/>
      <c r="E294" s="4"/>
      <c r="F294" s="5"/>
      <c r="G294" s="6"/>
      <c r="H294" s="7"/>
      <c r="I294" s="6"/>
      <c r="J294" s="6"/>
      <c r="K294" s="6"/>
      <c r="L294" s="114"/>
      <c r="M294" s="9"/>
      <c r="N294" s="154"/>
      <c r="O294" s="98"/>
      <c r="P294" s="98"/>
      <c r="Q294" s="98"/>
      <c r="R294" s="98"/>
      <c r="S294" s="98"/>
      <c r="T294" s="98"/>
      <c r="U294" s="10"/>
      <c r="V294" s="143"/>
      <c r="W294" s="144"/>
      <c r="X294" s="450"/>
    </row>
    <row r="295" spans="2:24" s="14" customFormat="1" x14ac:dyDescent="0.45">
      <c r="B295" s="177"/>
      <c r="C295" s="2"/>
      <c r="D295" s="3"/>
      <c r="E295" s="4"/>
      <c r="F295" s="5"/>
      <c r="G295" s="6"/>
      <c r="H295" s="7"/>
      <c r="I295" s="6"/>
      <c r="J295" s="6"/>
      <c r="K295" s="6"/>
      <c r="L295" s="114"/>
      <c r="M295" s="9"/>
      <c r="N295" s="154"/>
      <c r="O295" s="98"/>
      <c r="P295" s="98"/>
      <c r="Q295" s="98"/>
      <c r="R295" s="98"/>
      <c r="S295" s="98"/>
      <c r="T295" s="98"/>
      <c r="U295" s="10"/>
      <c r="V295" s="143"/>
      <c r="W295" s="144"/>
      <c r="X295" s="450"/>
    </row>
    <row r="296" spans="2:24" s="14" customFormat="1" x14ac:dyDescent="0.45">
      <c r="B296" s="177"/>
      <c r="C296" s="2"/>
      <c r="D296" s="3"/>
      <c r="E296" s="4"/>
      <c r="F296" s="5"/>
      <c r="G296" s="6"/>
      <c r="H296" s="7"/>
      <c r="I296" s="6"/>
      <c r="J296" s="6"/>
      <c r="K296" s="6"/>
      <c r="L296" s="114"/>
      <c r="M296" s="9"/>
      <c r="N296" s="154"/>
      <c r="O296" s="98"/>
      <c r="P296" s="98"/>
      <c r="Q296" s="98"/>
      <c r="R296" s="98"/>
      <c r="S296" s="98"/>
      <c r="T296" s="98"/>
      <c r="U296" s="10"/>
      <c r="V296" s="143"/>
      <c r="W296" s="144"/>
      <c r="X296" s="450"/>
    </row>
    <row r="297" spans="2:24" s="14" customFormat="1" x14ac:dyDescent="0.45">
      <c r="B297" s="177"/>
      <c r="C297" s="2"/>
      <c r="D297" s="3"/>
      <c r="E297" s="4"/>
      <c r="F297" s="5"/>
      <c r="G297" s="6"/>
      <c r="H297" s="7"/>
      <c r="I297" s="6"/>
      <c r="J297" s="6"/>
      <c r="K297" s="6"/>
      <c r="L297" s="114"/>
      <c r="M297" s="9"/>
      <c r="N297" s="154"/>
      <c r="O297" s="98"/>
      <c r="P297" s="98"/>
      <c r="Q297" s="98"/>
      <c r="R297" s="98"/>
      <c r="S297" s="98"/>
      <c r="T297" s="98"/>
      <c r="U297" s="10"/>
      <c r="V297" s="143"/>
      <c r="W297" s="144"/>
      <c r="X297" s="450"/>
    </row>
    <row r="298" spans="2:24" s="14" customFormat="1" x14ac:dyDescent="0.45">
      <c r="B298" s="177"/>
      <c r="C298" s="2"/>
      <c r="D298" s="3"/>
      <c r="E298" s="4"/>
      <c r="F298" s="5"/>
      <c r="G298" s="6"/>
      <c r="H298" s="7"/>
      <c r="I298" s="6"/>
      <c r="J298" s="6"/>
      <c r="K298" s="6"/>
      <c r="L298" s="114"/>
      <c r="M298" s="9"/>
      <c r="N298" s="154"/>
      <c r="O298" s="98"/>
      <c r="P298" s="98"/>
      <c r="Q298" s="98"/>
      <c r="R298" s="98"/>
      <c r="S298" s="98"/>
      <c r="T298" s="98"/>
      <c r="U298" s="10"/>
      <c r="V298" s="143"/>
      <c r="W298" s="144"/>
      <c r="X298" s="450"/>
    </row>
    <row r="299" spans="2:24" s="14" customFormat="1" x14ac:dyDescent="0.45">
      <c r="B299" s="177"/>
      <c r="C299" s="2"/>
      <c r="D299" s="3"/>
      <c r="E299" s="4"/>
      <c r="F299" s="5"/>
      <c r="G299" s="6"/>
      <c r="H299" s="7"/>
      <c r="I299" s="6"/>
      <c r="J299" s="6"/>
      <c r="K299" s="6"/>
      <c r="L299" s="114"/>
      <c r="M299" s="9"/>
      <c r="N299" s="154"/>
      <c r="O299" s="98"/>
      <c r="P299" s="98"/>
      <c r="Q299" s="98"/>
      <c r="R299" s="98"/>
      <c r="S299" s="98"/>
      <c r="T299" s="98"/>
      <c r="U299" s="10"/>
      <c r="V299" s="143"/>
      <c r="W299" s="144"/>
      <c r="X299" s="450"/>
    </row>
    <row r="300" spans="2:24" s="14" customFormat="1" x14ac:dyDescent="0.45">
      <c r="B300" s="177"/>
      <c r="C300" s="2"/>
      <c r="D300" s="3"/>
      <c r="E300" s="4"/>
      <c r="F300" s="5"/>
      <c r="G300" s="6"/>
      <c r="H300" s="7"/>
      <c r="I300" s="6"/>
      <c r="J300" s="6"/>
      <c r="K300" s="6"/>
      <c r="L300" s="114"/>
      <c r="M300" s="9"/>
      <c r="N300" s="154"/>
      <c r="O300" s="98"/>
      <c r="P300" s="98"/>
      <c r="Q300" s="98"/>
      <c r="R300" s="98"/>
      <c r="S300" s="98"/>
      <c r="T300" s="98"/>
      <c r="U300" s="10"/>
      <c r="V300" s="143"/>
      <c r="W300" s="144"/>
      <c r="X300" s="450"/>
    </row>
    <row r="301" spans="2:24" s="14" customFormat="1" x14ac:dyDescent="0.45">
      <c r="B301" s="177"/>
      <c r="C301" s="2"/>
      <c r="D301" s="3"/>
      <c r="E301" s="4"/>
      <c r="F301" s="5"/>
      <c r="G301" s="6"/>
      <c r="H301" s="7"/>
      <c r="I301" s="6"/>
      <c r="J301" s="6"/>
      <c r="K301" s="6"/>
      <c r="L301" s="114"/>
      <c r="M301" s="9"/>
      <c r="N301" s="154"/>
      <c r="O301" s="98"/>
      <c r="P301" s="98"/>
      <c r="Q301" s="98"/>
      <c r="R301" s="98"/>
      <c r="S301" s="98"/>
      <c r="T301" s="98"/>
      <c r="U301" s="10"/>
      <c r="V301" s="143"/>
      <c r="W301" s="144"/>
      <c r="X301" s="450"/>
    </row>
    <row r="302" spans="2:24" s="14" customFormat="1" x14ac:dyDescent="0.45">
      <c r="B302" s="177"/>
      <c r="C302" s="2"/>
      <c r="D302" s="3"/>
      <c r="E302" s="4"/>
      <c r="F302" s="5"/>
      <c r="G302" s="6"/>
      <c r="H302" s="7"/>
      <c r="I302" s="6"/>
      <c r="J302" s="6"/>
      <c r="K302" s="6"/>
      <c r="L302" s="114"/>
      <c r="M302" s="9"/>
      <c r="N302" s="154"/>
      <c r="O302" s="98"/>
      <c r="P302" s="98"/>
      <c r="Q302" s="98"/>
      <c r="R302" s="98"/>
      <c r="S302" s="98"/>
      <c r="T302" s="98"/>
      <c r="U302" s="10"/>
      <c r="V302" s="143"/>
      <c r="W302" s="144"/>
      <c r="X302" s="450"/>
    </row>
    <row r="303" spans="2:24" s="14" customFormat="1" x14ac:dyDescent="0.45">
      <c r="B303" s="177"/>
      <c r="C303" s="2"/>
      <c r="D303" s="3"/>
      <c r="E303" s="4"/>
      <c r="F303" s="5"/>
      <c r="G303" s="6"/>
      <c r="H303" s="7"/>
      <c r="I303" s="6"/>
      <c r="J303" s="6"/>
      <c r="K303" s="6"/>
      <c r="L303" s="114"/>
      <c r="M303" s="9"/>
      <c r="N303" s="154"/>
      <c r="O303" s="98"/>
      <c r="P303" s="98"/>
      <c r="Q303" s="98"/>
      <c r="R303" s="98"/>
      <c r="S303" s="98"/>
      <c r="T303" s="98"/>
      <c r="U303" s="10"/>
      <c r="V303" s="143"/>
      <c r="W303" s="144"/>
      <c r="X303" s="450"/>
    </row>
    <row r="304" spans="2:24" s="14" customFormat="1" x14ac:dyDescent="0.45">
      <c r="B304" s="177"/>
      <c r="C304" s="2"/>
      <c r="D304" s="3"/>
      <c r="E304" s="4"/>
      <c r="F304" s="5"/>
      <c r="G304" s="6"/>
      <c r="H304" s="7"/>
      <c r="I304" s="6"/>
      <c r="J304" s="6"/>
      <c r="K304" s="6"/>
      <c r="L304" s="114"/>
      <c r="M304" s="9"/>
      <c r="N304" s="154"/>
      <c r="O304" s="98"/>
      <c r="P304" s="98"/>
      <c r="Q304" s="98"/>
      <c r="R304" s="98"/>
      <c r="S304" s="98"/>
      <c r="T304" s="98"/>
      <c r="U304" s="10"/>
      <c r="V304" s="143"/>
      <c r="W304" s="144"/>
      <c r="X304" s="450"/>
    </row>
    <row r="305" spans="2:24" s="14" customFormat="1" x14ac:dyDescent="0.45">
      <c r="B305" s="177"/>
      <c r="C305" s="2"/>
      <c r="D305" s="3"/>
      <c r="E305" s="4"/>
      <c r="F305" s="5"/>
      <c r="G305" s="6"/>
      <c r="H305" s="7"/>
      <c r="I305" s="6"/>
      <c r="J305" s="6"/>
      <c r="K305" s="6"/>
      <c r="L305" s="114"/>
      <c r="M305" s="9"/>
      <c r="N305" s="154"/>
      <c r="O305" s="98"/>
      <c r="P305" s="98"/>
      <c r="Q305" s="98"/>
      <c r="R305" s="98"/>
      <c r="S305" s="98"/>
      <c r="T305" s="98"/>
      <c r="U305" s="10"/>
      <c r="V305" s="143"/>
      <c r="W305" s="144"/>
      <c r="X305" s="450"/>
    </row>
    <row r="306" spans="2:24" s="14" customFormat="1" x14ac:dyDescent="0.45">
      <c r="B306" s="177"/>
      <c r="C306" s="2"/>
      <c r="D306" s="3"/>
      <c r="E306" s="4"/>
      <c r="F306" s="5"/>
      <c r="G306" s="6"/>
      <c r="H306" s="7"/>
      <c r="I306" s="6"/>
      <c r="J306" s="6"/>
      <c r="K306" s="6"/>
      <c r="L306" s="114"/>
      <c r="M306" s="9"/>
      <c r="N306" s="154"/>
      <c r="O306" s="98"/>
      <c r="P306" s="98"/>
      <c r="Q306" s="98"/>
      <c r="R306" s="98"/>
      <c r="S306" s="98"/>
      <c r="T306" s="98"/>
      <c r="U306" s="10"/>
      <c r="V306" s="143"/>
      <c r="W306" s="144"/>
      <c r="X306" s="450"/>
    </row>
    <row r="307" spans="2:24" s="14" customFormat="1" x14ac:dyDescent="0.45">
      <c r="B307" s="177"/>
      <c r="C307" s="2"/>
      <c r="D307" s="3"/>
      <c r="E307" s="4"/>
      <c r="F307" s="5"/>
      <c r="G307" s="6"/>
      <c r="H307" s="7"/>
      <c r="I307" s="6"/>
      <c r="J307" s="6"/>
      <c r="K307" s="6"/>
      <c r="L307" s="114"/>
      <c r="M307" s="9"/>
      <c r="N307" s="154"/>
      <c r="O307" s="98"/>
      <c r="P307" s="98"/>
      <c r="Q307" s="98"/>
      <c r="R307" s="98"/>
      <c r="S307" s="98"/>
      <c r="T307" s="98"/>
      <c r="U307" s="10"/>
      <c r="V307" s="143"/>
      <c r="W307" s="144"/>
      <c r="X307" s="450"/>
    </row>
    <row r="308" spans="2:24" s="14" customFormat="1" x14ac:dyDescent="0.45">
      <c r="B308" s="177"/>
      <c r="C308" s="2"/>
      <c r="D308" s="3"/>
      <c r="E308" s="4"/>
      <c r="F308" s="5"/>
      <c r="G308" s="6"/>
      <c r="H308" s="7"/>
      <c r="I308" s="6"/>
      <c r="J308" s="6"/>
      <c r="K308" s="6"/>
      <c r="L308" s="114"/>
      <c r="M308" s="9"/>
      <c r="N308" s="154"/>
      <c r="O308" s="98"/>
      <c r="P308" s="98"/>
      <c r="Q308" s="98"/>
      <c r="R308" s="98"/>
      <c r="S308" s="98"/>
      <c r="T308" s="98"/>
      <c r="U308" s="10"/>
      <c r="V308" s="143"/>
      <c r="W308" s="144"/>
      <c r="X308" s="450"/>
    </row>
    <row r="309" spans="2:24" s="14" customFormat="1" x14ac:dyDescent="0.45">
      <c r="B309" s="177"/>
      <c r="C309" s="2"/>
      <c r="D309" s="3"/>
      <c r="E309" s="4"/>
      <c r="F309" s="5"/>
      <c r="G309" s="6"/>
      <c r="H309" s="7"/>
      <c r="I309" s="6"/>
      <c r="J309" s="6"/>
      <c r="K309" s="6"/>
      <c r="L309" s="114"/>
      <c r="M309" s="9"/>
      <c r="N309" s="154"/>
      <c r="O309" s="98"/>
      <c r="P309" s="98"/>
      <c r="Q309" s="98"/>
      <c r="R309" s="98"/>
      <c r="S309" s="98"/>
      <c r="T309" s="98"/>
      <c r="U309" s="10"/>
      <c r="V309" s="143"/>
      <c r="W309" s="144"/>
      <c r="X309" s="450"/>
    </row>
    <row r="310" spans="2:24" s="14" customFormat="1" x14ac:dyDescent="0.45">
      <c r="B310" s="177"/>
      <c r="C310" s="2"/>
      <c r="D310" s="3"/>
      <c r="E310" s="4"/>
      <c r="F310" s="5"/>
      <c r="G310" s="6"/>
      <c r="H310" s="7"/>
      <c r="I310" s="6"/>
      <c r="J310" s="6"/>
      <c r="K310" s="6"/>
      <c r="L310" s="114"/>
      <c r="M310" s="9"/>
      <c r="N310" s="154"/>
      <c r="O310" s="98"/>
      <c r="P310" s="98"/>
      <c r="Q310" s="98"/>
      <c r="R310" s="98"/>
      <c r="S310" s="98"/>
      <c r="T310" s="98"/>
      <c r="U310" s="10"/>
      <c r="V310" s="143"/>
      <c r="W310" s="144"/>
      <c r="X310" s="450"/>
    </row>
    <row r="311" spans="2:24" s="14" customFormat="1" x14ac:dyDescent="0.45">
      <c r="B311" s="177"/>
      <c r="C311" s="2"/>
      <c r="D311" s="3"/>
      <c r="E311" s="4"/>
      <c r="F311" s="5"/>
      <c r="G311" s="6"/>
      <c r="H311" s="7"/>
      <c r="I311" s="6"/>
      <c r="J311" s="6"/>
      <c r="K311" s="6"/>
      <c r="L311" s="114"/>
      <c r="M311" s="9"/>
      <c r="N311" s="154"/>
      <c r="O311" s="98"/>
      <c r="P311" s="98"/>
      <c r="Q311" s="98"/>
      <c r="R311" s="98"/>
      <c r="S311" s="98"/>
      <c r="T311" s="98"/>
      <c r="U311" s="10"/>
      <c r="V311" s="143"/>
      <c r="W311" s="144"/>
      <c r="X311" s="450"/>
    </row>
    <row r="312" spans="2:24" s="14" customFormat="1" x14ac:dyDescent="0.45">
      <c r="B312" s="177"/>
      <c r="C312" s="2"/>
      <c r="D312" s="3"/>
      <c r="E312" s="4"/>
      <c r="F312" s="5"/>
      <c r="G312" s="6"/>
      <c r="H312" s="7"/>
      <c r="I312" s="6"/>
      <c r="J312" s="6"/>
      <c r="K312" s="6"/>
      <c r="L312" s="114"/>
      <c r="M312" s="9"/>
      <c r="N312" s="154"/>
      <c r="O312" s="98"/>
      <c r="P312" s="98"/>
      <c r="Q312" s="98"/>
      <c r="R312" s="98"/>
      <c r="S312" s="98"/>
      <c r="T312" s="98"/>
      <c r="U312" s="10"/>
      <c r="V312" s="143"/>
      <c r="W312" s="144"/>
      <c r="X312" s="450"/>
    </row>
    <row r="313" spans="2:24" s="14" customFormat="1" x14ac:dyDescent="0.45">
      <c r="B313" s="177"/>
      <c r="C313" s="2"/>
      <c r="D313" s="3"/>
      <c r="E313" s="4"/>
      <c r="F313" s="5"/>
      <c r="G313" s="6"/>
      <c r="H313" s="7"/>
      <c r="I313" s="6"/>
      <c r="J313" s="6"/>
      <c r="K313" s="6"/>
      <c r="L313" s="114"/>
      <c r="M313" s="9"/>
      <c r="N313" s="154"/>
      <c r="O313" s="98"/>
      <c r="P313" s="98"/>
      <c r="Q313" s="98"/>
      <c r="R313" s="98"/>
      <c r="S313" s="98"/>
      <c r="T313" s="98"/>
      <c r="U313" s="10"/>
      <c r="V313" s="143"/>
      <c r="W313" s="144"/>
      <c r="X313" s="450"/>
    </row>
    <row r="314" spans="2:24" s="14" customFormat="1" x14ac:dyDescent="0.45">
      <c r="B314" s="177"/>
      <c r="C314" s="2"/>
      <c r="D314" s="3"/>
      <c r="E314" s="4"/>
      <c r="F314" s="5"/>
      <c r="G314" s="6"/>
      <c r="H314" s="7"/>
      <c r="I314" s="6"/>
      <c r="J314" s="6"/>
      <c r="K314" s="6"/>
      <c r="L314" s="114"/>
      <c r="M314" s="9"/>
      <c r="N314" s="154"/>
      <c r="O314" s="98"/>
      <c r="P314" s="98"/>
      <c r="Q314" s="98"/>
      <c r="R314" s="98"/>
      <c r="S314" s="98"/>
      <c r="T314" s="98"/>
      <c r="U314" s="10"/>
      <c r="V314" s="143"/>
      <c r="W314" s="144"/>
      <c r="X314" s="450"/>
    </row>
    <row r="315" spans="2:24" s="14" customFormat="1" x14ac:dyDescent="0.45">
      <c r="B315" s="177"/>
      <c r="C315" s="2"/>
      <c r="D315" s="3"/>
      <c r="E315" s="4"/>
      <c r="F315" s="5"/>
      <c r="G315" s="6"/>
      <c r="H315" s="7"/>
      <c r="I315" s="6"/>
      <c r="J315" s="6"/>
      <c r="K315" s="6"/>
      <c r="L315" s="114"/>
      <c r="M315" s="9"/>
      <c r="N315" s="154"/>
      <c r="O315" s="98"/>
      <c r="P315" s="98"/>
      <c r="Q315" s="98"/>
      <c r="R315" s="98"/>
      <c r="S315" s="98"/>
      <c r="T315" s="98"/>
      <c r="U315" s="10"/>
      <c r="V315" s="143"/>
      <c r="W315" s="144"/>
      <c r="X315" s="450"/>
    </row>
    <row r="316" spans="2:24" s="14" customFormat="1" x14ac:dyDescent="0.45">
      <c r="B316" s="177"/>
      <c r="C316" s="2"/>
      <c r="D316" s="3"/>
      <c r="E316" s="4"/>
      <c r="F316" s="5"/>
      <c r="G316" s="6"/>
      <c r="H316" s="7"/>
      <c r="I316" s="6"/>
      <c r="J316" s="6"/>
      <c r="K316" s="6"/>
      <c r="L316" s="114"/>
      <c r="M316" s="9"/>
      <c r="N316" s="154"/>
      <c r="O316" s="98"/>
      <c r="P316" s="98"/>
      <c r="Q316" s="98"/>
      <c r="R316" s="98"/>
      <c r="S316" s="98"/>
      <c r="T316" s="98"/>
      <c r="U316" s="10"/>
      <c r="V316" s="143"/>
      <c r="W316" s="144"/>
      <c r="X316" s="450"/>
    </row>
    <row r="317" spans="2:24" s="14" customFormat="1" x14ac:dyDescent="0.45">
      <c r="B317" s="177"/>
      <c r="C317" s="2"/>
      <c r="D317" s="3"/>
      <c r="E317" s="4"/>
      <c r="F317" s="5"/>
      <c r="G317" s="6"/>
      <c r="H317" s="7"/>
      <c r="I317" s="6"/>
      <c r="J317" s="6"/>
      <c r="K317" s="6"/>
      <c r="L317" s="114"/>
      <c r="M317" s="9"/>
      <c r="N317" s="154"/>
      <c r="O317" s="98"/>
      <c r="P317" s="98"/>
      <c r="Q317" s="98"/>
      <c r="R317" s="98"/>
      <c r="S317" s="98"/>
      <c r="T317" s="98"/>
      <c r="U317" s="10"/>
      <c r="V317" s="143"/>
      <c r="W317" s="144"/>
      <c r="X317" s="450"/>
    </row>
    <row r="318" spans="2:24" s="14" customFormat="1" x14ac:dyDescent="0.45">
      <c r="B318" s="177"/>
      <c r="C318" s="2"/>
      <c r="D318" s="3"/>
      <c r="E318" s="4"/>
      <c r="F318" s="5"/>
      <c r="G318" s="6"/>
      <c r="H318" s="7"/>
      <c r="I318" s="6"/>
      <c r="J318" s="6"/>
      <c r="K318" s="6"/>
      <c r="L318" s="114"/>
      <c r="M318" s="9"/>
      <c r="N318" s="154"/>
      <c r="O318" s="98"/>
      <c r="P318" s="98"/>
      <c r="Q318" s="98"/>
      <c r="R318" s="98"/>
      <c r="S318" s="98"/>
      <c r="T318" s="98"/>
      <c r="U318" s="10"/>
      <c r="V318" s="143"/>
      <c r="W318" s="144"/>
      <c r="X318" s="450"/>
    </row>
    <row r="319" spans="2:24" s="14" customFormat="1" x14ac:dyDescent="0.45">
      <c r="B319" s="177"/>
      <c r="C319" s="2"/>
      <c r="D319" s="3"/>
      <c r="E319" s="4"/>
      <c r="F319" s="5"/>
      <c r="G319" s="6"/>
      <c r="H319" s="7"/>
      <c r="I319" s="6"/>
      <c r="J319" s="6"/>
      <c r="K319" s="6"/>
      <c r="L319" s="114"/>
      <c r="M319" s="9"/>
      <c r="N319" s="154"/>
      <c r="O319" s="98"/>
      <c r="P319" s="98"/>
      <c r="Q319" s="98"/>
      <c r="R319" s="98"/>
      <c r="S319" s="98"/>
      <c r="T319" s="98"/>
      <c r="U319" s="10"/>
      <c r="V319" s="143"/>
      <c r="W319" s="144"/>
      <c r="X319" s="450"/>
    </row>
    <row r="320" spans="2:24" s="14" customFormat="1" x14ac:dyDescent="0.45">
      <c r="B320" s="177"/>
      <c r="C320" s="2"/>
      <c r="D320" s="3"/>
      <c r="E320" s="4"/>
      <c r="F320" s="5"/>
      <c r="G320" s="6"/>
      <c r="H320" s="7"/>
      <c r="I320" s="6"/>
      <c r="J320" s="6"/>
      <c r="K320" s="6"/>
      <c r="L320" s="114"/>
      <c r="M320" s="9"/>
      <c r="N320" s="154"/>
      <c r="O320" s="98"/>
      <c r="P320" s="98"/>
      <c r="Q320" s="98"/>
      <c r="R320" s="98"/>
      <c r="S320" s="98"/>
      <c r="T320" s="98"/>
      <c r="U320" s="10"/>
      <c r="V320" s="143"/>
      <c r="W320" s="144"/>
      <c r="X320" s="450"/>
    </row>
    <row r="321" spans="2:24" s="14" customFormat="1" x14ac:dyDescent="0.45">
      <c r="B321" s="177"/>
      <c r="C321" s="2"/>
      <c r="D321" s="3"/>
      <c r="E321" s="4"/>
      <c r="F321" s="5"/>
      <c r="G321" s="6"/>
      <c r="H321" s="7"/>
      <c r="I321" s="6"/>
      <c r="J321" s="6"/>
      <c r="K321" s="6"/>
      <c r="L321" s="114"/>
      <c r="M321" s="9"/>
      <c r="N321" s="154"/>
      <c r="O321" s="98"/>
      <c r="P321" s="98"/>
      <c r="Q321" s="98"/>
      <c r="R321" s="98"/>
      <c r="S321" s="98"/>
      <c r="T321" s="98"/>
      <c r="U321" s="10"/>
      <c r="V321" s="143"/>
      <c r="W321" s="144"/>
      <c r="X321" s="450"/>
    </row>
    <row r="322" spans="2:24" s="14" customFormat="1" x14ac:dyDescent="0.45">
      <c r="B322" s="177"/>
      <c r="C322" s="2"/>
      <c r="D322" s="3"/>
      <c r="E322" s="4"/>
      <c r="F322" s="5"/>
      <c r="G322" s="6"/>
      <c r="H322" s="7"/>
      <c r="I322" s="6"/>
      <c r="J322" s="6"/>
      <c r="K322" s="6"/>
      <c r="L322" s="114"/>
      <c r="M322" s="9"/>
      <c r="N322" s="154"/>
      <c r="O322" s="98"/>
      <c r="P322" s="98"/>
      <c r="Q322" s="98"/>
      <c r="R322" s="98"/>
      <c r="S322" s="98"/>
      <c r="T322" s="98"/>
      <c r="U322" s="10"/>
      <c r="V322" s="143"/>
      <c r="W322" s="144"/>
      <c r="X322" s="450"/>
    </row>
    <row r="323" spans="2:24" s="14" customFormat="1" x14ac:dyDescent="0.45">
      <c r="B323" s="177"/>
      <c r="C323" s="2"/>
      <c r="D323" s="3"/>
      <c r="E323" s="4"/>
      <c r="F323" s="5"/>
      <c r="G323" s="6"/>
      <c r="H323" s="7"/>
      <c r="I323" s="6"/>
      <c r="J323" s="6"/>
      <c r="K323" s="6"/>
      <c r="L323" s="114"/>
      <c r="M323" s="9"/>
      <c r="N323" s="154"/>
      <c r="O323" s="98"/>
      <c r="P323" s="98"/>
      <c r="Q323" s="98"/>
      <c r="R323" s="98"/>
      <c r="S323" s="98"/>
      <c r="T323" s="98"/>
      <c r="U323" s="10"/>
      <c r="V323" s="143"/>
      <c r="W323" s="144"/>
      <c r="X323" s="450"/>
    </row>
    <row r="324" spans="2:24" s="14" customFormat="1" x14ac:dyDescent="0.45">
      <c r="B324" s="177"/>
      <c r="C324" s="2"/>
      <c r="D324" s="3"/>
      <c r="E324" s="4"/>
      <c r="F324" s="5"/>
      <c r="G324" s="6"/>
      <c r="H324" s="7"/>
      <c r="I324" s="6"/>
      <c r="J324" s="6"/>
      <c r="K324" s="6"/>
      <c r="L324" s="114"/>
      <c r="M324" s="9"/>
      <c r="N324" s="154"/>
      <c r="O324" s="98"/>
      <c r="P324" s="98"/>
      <c r="Q324" s="98"/>
      <c r="R324" s="98"/>
      <c r="S324" s="98"/>
      <c r="T324" s="98"/>
      <c r="U324" s="10"/>
      <c r="V324" s="143"/>
      <c r="W324" s="144"/>
      <c r="X324" s="450"/>
    </row>
    <row r="325" spans="2:24" s="14" customFormat="1" x14ac:dyDescent="0.45">
      <c r="B325" s="177"/>
      <c r="C325" s="2"/>
      <c r="D325" s="3"/>
      <c r="E325" s="4"/>
      <c r="F325" s="5"/>
      <c r="G325" s="6"/>
      <c r="H325" s="7"/>
      <c r="I325" s="6"/>
      <c r="J325" s="6"/>
      <c r="K325" s="6"/>
      <c r="L325" s="114"/>
      <c r="M325" s="9"/>
      <c r="N325" s="154"/>
      <c r="O325" s="98"/>
      <c r="P325" s="98"/>
      <c r="Q325" s="98"/>
      <c r="R325" s="98"/>
      <c r="S325" s="98"/>
      <c r="T325" s="98"/>
      <c r="U325" s="10"/>
      <c r="V325" s="143"/>
      <c r="W325" s="144"/>
      <c r="X325" s="450"/>
    </row>
    <row r="326" spans="2:24" s="14" customFormat="1" x14ac:dyDescent="0.45">
      <c r="B326" s="177"/>
      <c r="C326" s="2"/>
      <c r="D326" s="3"/>
      <c r="E326" s="4"/>
      <c r="F326" s="5"/>
      <c r="G326" s="6"/>
      <c r="H326" s="7"/>
      <c r="I326" s="6"/>
      <c r="J326" s="6"/>
      <c r="K326" s="6"/>
      <c r="L326" s="114"/>
      <c r="M326" s="9"/>
      <c r="N326" s="154"/>
      <c r="O326" s="98"/>
      <c r="P326" s="98"/>
      <c r="Q326" s="98"/>
      <c r="R326" s="98"/>
      <c r="S326" s="98"/>
      <c r="T326" s="98"/>
      <c r="U326" s="10"/>
      <c r="V326" s="143"/>
      <c r="W326" s="144"/>
      <c r="X326" s="450"/>
    </row>
    <row r="327" spans="2:24" s="14" customFormat="1" x14ac:dyDescent="0.45">
      <c r="B327" s="177"/>
      <c r="C327" s="2"/>
      <c r="D327" s="3"/>
      <c r="E327" s="4"/>
      <c r="F327" s="5"/>
      <c r="G327" s="6"/>
      <c r="H327" s="7"/>
      <c r="I327" s="6"/>
      <c r="J327" s="6"/>
      <c r="K327" s="6"/>
      <c r="L327" s="114"/>
      <c r="M327" s="9"/>
      <c r="N327" s="154"/>
      <c r="O327" s="98"/>
      <c r="P327" s="98"/>
      <c r="Q327" s="98"/>
      <c r="R327" s="98"/>
      <c r="S327" s="98"/>
      <c r="T327" s="98"/>
      <c r="U327" s="10"/>
      <c r="V327" s="143"/>
      <c r="W327" s="144"/>
      <c r="X327" s="450"/>
    </row>
    <row r="328" spans="2:24" s="14" customFormat="1" x14ac:dyDescent="0.45">
      <c r="B328" s="177"/>
      <c r="C328" s="2"/>
      <c r="D328" s="3"/>
      <c r="E328" s="4"/>
      <c r="F328" s="5"/>
      <c r="G328" s="6"/>
      <c r="H328" s="7"/>
      <c r="I328" s="6"/>
      <c r="J328" s="6"/>
      <c r="K328" s="6"/>
      <c r="L328" s="114"/>
      <c r="M328" s="9"/>
      <c r="N328" s="154"/>
      <c r="O328" s="98"/>
      <c r="P328" s="98"/>
      <c r="Q328" s="98"/>
      <c r="R328" s="98"/>
      <c r="S328" s="98"/>
      <c r="T328" s="98"/>
      <c r="U328" s="10"/>
      <c r="V328" s="143"/>
      <c r="W328" s="144"/>
      <c r="X328" s="450"/>
    </row>
    <row r="329" spans="2:24" s="14" customFormat="1" x14ac:dyDescent="0.45">
      <c r="B329" s="177"/>
      <c r="C329" s="2"/>
      <c r="D329" s="3"/>
      <c r="E329" s="4"/>
      <c r="F329" s="5"/>
      <c r="G329" s="6"/>
      <c r="H329" s="7"/>
      <c r="I329" s="6"/>
      <c r="J329" s="6"/>
      <c r="K329" s="6"/>
      <c r="L329" s="114"/>
      <c r="M329" s="9"/>
      <c r="N329" s="154"/>
      <c r="O329" s="98"/>
      <c r="P329" s="98"/>
      <c r="Q329" s="98"/>
      <c r="R329" s="98"/>
      <c r="S329" s="98"/>
      <c r="T329" s="98"/>
      <c r="U329" s="10"/>
      <c r="V329" s="143"/>
      <c r="W329" s="144"/>
      <c r="X329" s="450"/>
    </row>
    <row r="330" spans="2:24" s="14" customFormat="1" x14ac:dyDescent="0.45">
      <c r="B330" s="177"/>
      <c r="C330" s="2"/>
      <c r="D330" s="3"/>
      <c r="E330" s="4"/>
      <c r="F330" s="5"/>
      <c r="G330" s="6"/>
      <c r="H330" s="7"/>
      <c r="I330" s="6"/>
      <c r="J330" s="6"/>
      <c r="K330" s="6"/>
      <c r="L330" s="114"/>
      <c r="M330" s="9"/>
      <c r="N330" s="154"/>
      <c r="O330" s="98"/>
      <c r="P330" s="98"/>
      <c r="Q330" s="98"/>
      <c r="R330" s="98"/>
      <c r="S330" s="98"/>
      <c r="T330" s="98"/>
      <c r="U330" s="10"/>
      <c r="V330" s="143"/>
      <c r="W330" s="144"/>
      <c r="X330" s="450"/>
    </row>
    <row r="331" spans="2:24" s="14" customFormat="1" x14ac:dyDescent="0.45">
      <c r="B331" s="177"/>
      <c r="C331" s="2"/>
      <c r="D331" s="3"/>
      <c r="E331" s="4"/>
      <c r="F331" s="5"/>
      <c r="G331" s="6"/>
      <c r="H331" s="7"/>
      <c r="I331" s="6"/>
      <c r="J331" s="6"/>
      <c r="K331" s="6"/>
      <c r="L331" s="114"/>
      <c r="M331" s="9"/>
      <c r="N331" s="154"/>
      <c r="O331" s="98"/>
      <c r="P331" s="98"/>
      <c r="Q331" s="98"/>
      <c r="R331" s="98"/>
      <c r="S331" s="98"/>
      <c r="T331" s="98"/>
      <c r="U331" s="10"/>
      <c r="V331" s="143"/>
      <c r="W331" s="144"/>
      <c r="X331" s="450"/>
    </row>
    <row r="332" spans="2:24" s="14" customFormat="1" x14ac:dyDescent="0.45">
      <c r="B332" s="177"/>
      <c r="C332" s="2"/>
      <c r="D332" s="3"/>
      <c r="E332" s="4"/>
      <c r="F332" s="5"/>
      <c r="G332" s="6"/>
      <c r="H332" s="7"/>
      <c r="I332" s="6"/>
      <c r="J332" s="6"/>
      <c r="K332" s="6"/>
      <c r="L332" s="114"/>
      <c r="M332" s="9"/>
      <c r="N332" s="154"/>
      <c r="O332" s="98"/>
      <c r="P332" s="98"/>
      <c r="Q332" s="98"/>
      <c r="R332" s="98"/>
      <c r="S332" s="98"/>
      <c r="T332" s="98"/>
      <c r="U332" s="10"/>
      <c r="V332" s="143"/>
      <c r="W332" s="144"/>
      <c r="X332" s="450"/>
    </row>
    <row r="333" spans="2:24" s="14" customFormat="1" x14ac:dyDescent="0.45">
      <c r="B333" s="177"/>
      <c r="C333" s="2"/>
      <c r="D333" s="3"/>
      <c r="E333" s="4"/>
      <c r="F333" s="5"/>
      <c r="G333" s="6"/>
      <c r="H333" s="7"/>
      <c r="I333" s="6"/>
      <c r="J333" s="6"/>
      <c r="K333" s="6"/>
      <c r="L333" s="114"/>
      <c r="M333" s="9"/>
      <c r="N333" s="154"/>
      <c r="O333" s="98"/>
      <c r="P333" s="98"/>
      <c r="Q333" s="98"/>
      <c r="R333" s="98"/>
      <c r="S333" s="98"/>
      <c r="T333" s="98"/>
      <c r="U333" s="10"/>
      <c r="V333" s="143"/>
      <c r="W333" s="144"/>
      <c r="X333" s="450"/>
    </row>
    <row r="334" spans="2:24" s="14" customFormat="1" x14ac:dyDescent="0.45">
      <c r="B334" s="177"/>
      <c r="C334" s="2"/>
      <c r="D334" s="3"/>
      <c r="E334" s="4"/>
      <c r="F334" s="5"/>
      <c r="G334" s="6"/>
      <c r="H334" s="7"/>
      <c r="I334" s="6"/>
      <c r="J334" s="6"/>
      <c r="K334" s="6"/>
      <c r="L334" s="114"/>
      <c r="M334" s="9"/>
      <c r="N334" s="154"/>
      <c r="O334" s="98"/>
      <c r="P334" s="98"/>
      <c r="Q334" s="98"/>
      <c r="R334" s="98"/>
      <c r="S334" s="98"/>
      <c r="T334" s="98"/>
      <c r="U334" s="10"/>
      <c r="V334" s="143"/>
      <c r="W334" s="144"/>
      <c r="X334" s="450"/>
    </row>
    <row r="335" spans="2:24" s="14" customFormat="1" x14ac:dyDescent="0.45">
      <c r="B335" s="177"/>
      <c r="C335" s="2"/>
      <c r="D335" s="3"/>
      <c r="E335" s="4"/>
      <c r="F335" s="5"/>
      <c r="G335" s="6"/>
      <c r="H335" s="7"/>
      <c r="I335" s="6"/>
      <c r="J335" s="6"/>
      <c r="K335" s="6"/>
      <c r="L335" s="114"/>
      <c r="M335" s="9"/>
      <c r="N335" s="154"/>
      <c r="O335" s="98"/>
      <c r="P335" s="98"/>
      <c r="Q335" s="98"/>
      <c r="R335" s="98"/>
      <c r="S335" s="98"/>
      <c r="T335" s="98"/>
      <c r="U335" s="10"/>
      <c r="V335" s="143"/>
      <c r="W335" s="144"/>
      <c r="X335" s="450"/>
    </row>
    <row r="336" spans="2:24" s="14" customFormat="1" x14ac:dyDescent="0.45">
      <c r="B336" s="177"/>
      <c r="C336" s="2"/>
      <c r="D336" s="3"/>
      <c r="E336" s="4"/>
      <c r="F336" s="5"/>
      <c r="G336" s="6"/>
      <c r="H336" s="7"/>
      <c r="I336" s="6"/>
      <c r="J336" s="6"/>
      <c r="K336" s="6"/>
      <c r="L336" s="114"/>
      <c r="M336" s="9"/>
      <c r="N336" s="154"/>
      <c r="O336" s="98"/>
      <c r="P336" s="98"/>
      <c r="Q336" s="98"/>
      <c r="R336" s="98"/>
      <c r="S336" s="98"/>
      <c r="T336" s="98"/>
      <c r="U336" s="10"/>
      <c r="V336" s="143"/>
      <c r="W336" s="144"/>
      <c r="X336" s="450"/>
    </row>
    <row r="337" spans="2:24" s="14" customFormat="1" x14ac:dyDescent="0.45">
      <c r="B337" s="177"/>
      <c r="C337" s="2"/>
      <c r="D337" s="3"/>
      <c r="E337" s="4"/>
      <c r="F337" s="5"/>
      <c r="G337" s="6"/>
      <c r="H337" s="7"/>
      <c r="I337" s="6"/>
      <c r="J337" s="6"/>
      <c r="K337" s="6"/>
      <c r="L337" s="114"/>
      <c r="M337" s="9"/>
      <c r="N337" s="154"/>
      <c r="O337" s="98"/>
      <c r="P337" s="98"/>
      <c r="Q337" s="98"/>
      <c r="R337" s="98"/>
      <c r="S337" s="98"/>
      <c r="T337" s="98"/>
      <c r="U337" s="10"/>
      <c r="V337" s="143"/>
      <c r="W337" s="144"/>
      <c r="X337" s="450"/>
    </row>
    <row r="338" spans="2:24" s="14" customFormat="1" x14ac:dyDescent="0.45">
      <c r="B338" s="177"/>
      <c r="C338" s="2"/>
      <c r="D338" s="3"/>
      <c r="E338" s="4"/>
      <c r="F338" s="5"/>
      <c r="G338" s="6"/>
      <c r="H338" s="7"/>
      <c r="I338" s="6"/>
      <c r="J338" s="6"/>
      <c r="K338" s="6"/>
      <c r="L338" s="114"/>
      <c r="M338" s="9"/>
      <c r="N338" s="154"/>
      <c r="O338" s="98"/>
      <c r="P338" s="98"/>
      <c r="Q338" s="98"/>
      <c r="R338" s="98"/>
      <c r="S338" s="98"/>
      <c r="T338" s="98"/>
      <c r="U338" s="10"/>
      <c r="V338" s="143"/>
      <c r="W338" s="144"/>
      <c r="X338" s="450"/>
    </row>
    <row r="339" spans="2:24" s="14" customFormat="1" x14ac:dyDescent="0.45">
      <c r="B339" s="177"/>
      <c r="C339" s="2"/>
      <c r="D339" s="3"/>
      <c r="E339" s="4"/>
      <c r="F339" s="5"/>
      <c r="G339" s="6"/>
      <c r="H339" s="7"/>
      <c r="I339" s="6"/>
      <c r="J339" s="6"/>
      <c r="K339" s="6"/>
      <c r="L339" s="114"/>
      <c r="M339" s="9"/>
      <c r="N339" s="154"/>
      <c r="O339" s="98"/>
      <c r="P339" s="98"/>
      <c r="Q339" s="98"/>
      <c r="R339" s="98"/>
      <c r="S339" s="98"/>
      <c r="T339" s="98"/>
      <c r="U339" s="10"/>
      <c r="V339" s="143"/>
      <c r="W339" s="144"/>
      <c r="X339" s="450"/>
    </row>
    <row r="340" spans="2:24" s="14" customFormat="1" x14ac:dyDescent="0.45">
      <c r="B340" s="177"/>
      <c r="C340" s="2"/>
      <c r="D340" s="3"/>
      <c r="E340" s="4"/>
      <c r="F340" s="5"/>
      <c r="G340" s="6"/>
      <c r="H340" s="7"/>
      <c r="I340" s="6"/>
      <c r="J340" s="6"/>
      <c r="K340" s="6"/>
      <c r="L340" s="114"/>
      <c r="M340" s="9"/>
      <c r="N340" s="154"/>
      <c r="O340" s="98"/>
      <c r="P340" s="98"/>
      <c r="Q340" s="98"/>
      <c r="R340" s="98"/>
      <c r="S340" s="98"/>
      <c r="T340" s="98"/>
      <c r="U340" s="10"/>
      <c r="V340" s="143"/>
      <c r="W340" s="144"/>
      <c r="X340" s="450"/>
    </row>
    <row r="341" spans="2:24" s="14" customFormat="1" x14ac:dyDescent="0.45">
      <c r="B341" s="177"/>
      <c r="C341" s="2"/>
      <c r="D341" s="3"/>
      <c r="E341" s="4"/>
      <c r="F341" s="5"/>
      <c r="G341" s="6"/>
      <c r="H341" s="7"/>
      <c r="I341" s="6"/>
      <c r="J341" s="6"/>
      <c r="K341" s="6"/>
      <c r="L341" s="114"/>
      <c r="M341" s="9"/>
      <c r="N341" s="154"/>
      <c r="O341" s="98"/>
      <c r="P341" s="98"/>
      <c r="Q341" s="98"/>
      <c r="R341" s="98"/>
      <c r="S341" s="98"/>
      <c r="T341" s="98"/>
      <c r="U341" s="10"/>
      <c r="V341" s="143"/>
      <c r="W341" s="144"/>
      <c r="X341" s="450"/>
    </row>
    <row r="342" spans="2:24" s="14" customFormat="1" x14ac:dyDescent="0.45">
      <c r="B342" s="177"/>
      <c r="C342" s="2"/>
      <c r="D342" s="3"/>
      <c r="E342" s="4"/>
      <c r="F342" s="5"/>
      <c r="G342" s="6"/>
      <c r="H342" s="7"/>
      <c r="I342" s="6"/>
      <c r="J342" s="6"/>
      <c r="K342" s="6"/>
      <c r="L342" s="114"/>
      <c r="M342" s="9"/>
      <c r="N342" s="154"/>
      <c r="O342" s="98"/>
      <c r="P342" s="98"/>
      <c r="Q342" s="98"/>
      <c r="R342" s="98"/>
      <c r="S342" s="98"/>
      <c r="T342" s="98"/>
      <c r="U342" s="10"/>
      <c r="V342" s="143"/>
      <c r="W342" s="144"/>
      <c r="X342" s="450"/>
    </row>
    <row r="343" spans="2:24" s="14" customFormat="1" x14ac:dyDescent="0.45">
      <c r="B343" s="177"/>
      <c r="C343" s="2"/>
      <c r="D343" s="3"/>
      <c r="E343" s="4"/>
      <c r="F343" s="5"/>
      <c r="G343" s="6"/>
      <c r="H343" s="7"/>
      <c r="I343" s="6"/>
      <c r="J343" s="6"/>
      <c r="K343" s="6"/>
      <c r="L343" s="114"/>
      <c r="M343" s="9"/>
      <c r="N343" s="154"/>
      <c r="O343" s="98"/>
      <c r="P343" s="98"/>
      <c r="Q343" s="98"/>
      <c r="R343" s="98"/>
      <c r="S343" s="98"/>
      <c r="T343" s="98"/>
      <c r="U343" s="10"/>
      <c r="V343" s="143"/>
      <c r="W343" s="144"/>
      <c r="X343" s="450"/>
    </row>
    <row r="344" spans="2:24" s="14" customFormat="1" x14ac:dyDescent="0.45">
      <c r="B344" s="177"/>
      <c r="C344" s="2"/>
      <c r="D344" s="3"/>
      <c r="E344" s="4"/>
      <c r="F344" s="5"/>
      <c r="G344" s="6"/>
      <c r="H344" s="7"/>
      <c r="I344" s="6"/>
      <c r="J344" s="6"/>
      <c r="K344" s="6"/>
      <c r="L344" s="114"/>
      <c r="M344" s="9"/>
      <c r="N344" s="154"/>
      <c r="O344" s="98"/>
      <c r="P344" s="98"/>
      <c r="Q344" s="98"/>
      <c r="R344" s="98"/>
      <c r="S344" s="98"/>
      <c r="T344" s="98"/>
      <c r="U344" s="10"/>
      <c r="V344" s="143"/>
      <c r="W344" s="144"/>
      <c r="X344" s="450"/>
    </row>
    <row r="345" spans="2:24" s="14" customFormat="1" x14ac:dyDescent="0.45">
      <c r="B345" s="177"/>
      <c r="C345" s="2"/>
      <c r="D345" s="3"/>
      <c r="E345" s="4"/>
      <c r="F345" s="5"/>
      <c r="G345" s="6"/>
      <c r="H345" s="7"/>
      <c r="I345" s="6"/>
      <c r="J345" s="6"/>
      <c r="K345" s="6"/>
      <c r="L345" s="114"/>
      <c r="M345" s="9"/>
      <c r="N345" s="154"/>
      <c r="O345" s="98"/>
      <c r="P345" s="98"/>
      <c r="Q345" s="98"/>
      <c r="R345" s="98"/>
      <c r="S345" s="98"/>
      <c r="T345" s="98"/>
      <c r="U345" s="10"/>
      <c r="V345" s="143"/>
      <c r="W345" s="144"/>
      <c r="X345" s="450"/>
    </row>
    <row r="346" spans="2:24" s="14" customFormat="1" x14ac:dyDescent="0.45">
      <c r="B346" s="177"/>
      <c r="C346" s="2"/>
      <c r="D346" s="3"/>
      <c r="E346" s="4"/>
      <c r="F346" s="5"/>
      <c r="G346" s="6"/>
      <c r="H346" s="7"/>
      <c r="I346" s="6"/>
      <c r="J346" s="6"/>
      <c r="K346" s="6"/>
      <c r="L346" s="114"/>
      <c r="M346" s="9"/>
      <c r="N346" s="154"/>
      <c r="O346" s="98"/>
      <c r="P346" s="98"/>
      <c r="Q346" s="98"/>
      <c r="R346" s="98"/>
      <c r="S346" s="98"/>
      <c r="T346" s="98"/>
      <c r="U346" s="10"/>
      <c r="V346" s="143"/>
      <c r="W346" s="144"/>
      <c r="X346" s="450"/>
    </row>
    <row r="347" spans="2:24" s="14" customFormat="1" x14ac:dyDescent="0.45">
      <c r="B347" s="177"/>
      <c r="C347" s="2"/>
      <c r="D347" s="3"/>
      <c r="E347" s="4"/>
      <c r="F347" s="5"/>
      <c r="G347" s="6"/>
      <c r="H347" s="7"/>
      <c r="I347" s="6"/>
      <c r="J347" s="6"/>
      <c r="K347" s="6"/>
      <c r="L347" s="114"/>
      <c r="M347" s="9"/>
      <c r="N347" s="154"/>
      <c r="O347" s="98"/>
      <c r="P347" s="98"/>
      <c r="Q347" s="98"/>
      <c r="R347" s="98"/>
      <c r="S347" s="98"/>
      <c r="T347" s="98"/>
      <c r="U347" s="10"/>
      <c r="V347" s="143"/>
      <c r="W347" s="144"/>
      <c r="X347" s="450"/>
    </row>
    <row r="348" spans="2:24" s="14" customFormat="1" x14ac:dyDescent="0.45">
      <c r="B348" s="177"/>
      <c r="C348" s="2"/>
      <c r="D348" s="3"/>
      <c r="E348" s="4"/>
      <c r="F348" s="5"/>
      <c r="G348" s="6"/>
      <c r="H348" s="7"/>
      <c r="I348" s="6"/>
      <c r="J348" s="6"/>
      <c r="K348" s="6"/>
      <c r="L348" s="114"/>
      <c r="M348" s="9"/>
      <c r="N348" s="154"/>
      <c r="O348" s="98"/>
      <c r="P348" s="98"/>
      <c r="Q348" s="98"/>
      <c r="R348" s="98"/>
      <c r="S348" s="98"/>
      <c r="T348" s="98"/>
      <c r="U348" s="10"/>
      <c r="V348" s="143"/>
      <c r="W348" s="144"/>
      <c r="X348" s="450"/>
    </row>
    <row r="349" spans="2:24" s="14" customFormat="1" x14ac:dyDescent="0.45">
      <c r="B349" s="177"/>
      <c r="C349" s="2"/>
      <c r="D349" s="3"/>
      <c r="E349" s="4"/>
      <c r="F349" s="5"/>
      <c r="G349" s="6"/>
      <c r="H349" s="7"/>
      <c r="I349" s="6"/>
      <c r="J349" s="6"/>
      <c r="K349" s="6"/>
      <c r="L349" s="114"/>
      <c r="M349" s="9"/>
      <c r="N349" s="154"/>
      <c r="O349" s="98"/>
      <c r="P349" s="98"/>
      <c r="Q349" s="98"/>
      <c r="R349" s="98"/>
      <c r="S349" s="98"/>
      <c r="T349" s="98"/>
      <c r="U349" s="10"/>
      <c r="V349" s="143"/>
      <c r="W349" s="144"/>
      <c r="X349" s="450"/>
    </row>
    <row r="350" spans="2:24" s="14" customFormat="1" x14ac:dyDescent="0.45">
      <c r="B350" s="177"/>
      <c r="C350" s="2"/>
      <c r="D350" s="3"/>
      <c r="E350" s="4"/>
      <c r="F350" s="5"/>
      <c r="G350" s="6"/>
      <c r="H350" s="7"/>
      <c r="I350" s="6"/>
      <c r="J350" s="6"/>
      <c r="K350" s="6"/>
      <c r="L350" s="114"/>
      <c r="M350" s="9"/>
      <c r="N350" s="154"/>
      <c r="O350" s="98"/>
      <c r="P350" s="98"/>
      <c r="Q350" s="98"/>
      <c r="R350" s="98"/>
      <c r="S350" s="98"/>
      <c r="T350" s="98"/>
      <c r="U350" s="10"/>
      <c r="V350" s="143"/>
      <c r="W350" s="144"/>
      <c r="X350" s="450"/>
    </row>
    <row r="351" spans="2:24" s="14" customFormat="1" x14ac:dyDescent="0.45">
      <c r="B351" s="177"/>
      <c r="C351" s="2"/>
      <c r="D351" s="3"/>
      <c r="E351" s="4"/>
      <c r="F351" s="5"/>
      <c r="G351" s="6"/>
      <c r="H351" s="7"/>
      <c r="I351" s="6"/>
      <c r="J351" s="6"/>
      <c r="K351" s="6"/>
      <c r="L351" s="114"/>
      <c r="M351" s="9"/>
      <c r="N351" s="154"/>
      <c r="O351" s="98"/>
      <c r="P351" s="98"/>
      <c r="Q351" s="98"/>
      <c r="R351" s="98"/>
      <c r="S351" s="98"/>
      <c r="T351" s="98"/>
      <c r="U351" s="10"/>
      <c r="V351" s="143"/>
      <c r="W351" s="144"/>
      <c r="X351" s="450"/>
    </row>
    <row r="352" spans="2:24" s="14" customFormat="1" x14ac:dyDescent="0.45">
      <c r="B352" s="177"/>
      <c r="C352" s="2"/>
      <c r="D352" s="3"/>
      <c r="E352" s="4"/>
      <c r="F352" s="5"/>
      <c r="G352" s="6"/>
      <c r="H352" s="7"/>
      <c r="I352" s="6"/>
      <c r="J352" s="6"/>
      <c r="K352" s="6"/>
      <c r="L352" s="114"/>
      <c r="M352" s="9"/>
      <c r="N352" s="154"/>
      <c r="O352" s="98"/>
      <c r="P352" s="98"/>
      <c r="Q352" s="98"/>
      <c r="R352" s="98"/>
      <c r="S352" s="98"/>
      <c r="T352" s="98"/>
      <c r="U352" s="10"/>
      <c r="V352" s="143"/>
      <c r="W352" s="144"/>
      <c r="X352" s="450"/>
    </row>
    <row r="353" spans="2:24" s="14" customFormat="1" x14ac:dyDescent="0.45">
      <c r="B353" s="177"/>
      <c r="C353" s="2"/>
      <c r="D353" s="3"/>
      <c r="E353" s="4"/>
      <c r="F353" s="5"/>
      <c r="G353" s="6"/>
      <c r="H353" s="7"/>
      <c r="I353" s="6"/>
      <c r="J353" s="6"/>
      <c r="K353" s="6"/>
      <c r="L353" s="114"/>
      <c r="M353" s="9"/>
      <c r="N353" s="154"/>
      <c r="O353" s="98"/>
      <c r="P353" s="98"/>
      <c r="Q353" s="98"/>
      <c r="R353" s="98"/>
      <c r="S353" s="98"/>
      <c r="T353" s="98"/>
      <c r="U353" s="10"/>
      <c r="V353" s="143"/>
      <c r="W353" s="144"/>
      <c r="X353" s="450"/>
    </row>
    <row r="354" spans="2:24" s="14" customFormat="1" x14ac:dyDescent="0.45">
      <c r="B354" s="177"/>
      <c r="C354" s="2"/>
      <c r="D354" s="3"/>
      <c r="E354" s="4"/>
      <c r="F354" s="5"/>
      <c r="G354" s="6"/>
      <c r="H354" s="7"/>
      <c r="I354" s="6"/>
      <c r="J354" s="6"/>
      <c r="K354" s="6"/>
      <c r="L354" s="114"/>
      <c r="M354" s="9"/>
      <c r="N354" s="154"/>
      <c r="O354" s="98"/>
      <c r="P354" s="98"/>
      <c r="Q354" s="98"/>
      <c r="R354" s="98"/>
      <c r="S354" s="98"/>
      <c r="T354" s="98"/>
      <c r="U354" s="10"/>
      <c r="V354" s="143"/>
      <c r="W354" s="144"/>
      <c r="X354" s="450"/>
    </row>
    <row r="355" spans="2:24" s="14" customFormat="1" x14ac:dyDescent="0.45">
      <c r="B355" s="177"/>
      <c r="C355" s="2"/>
      <c r="D355" s="3"/>
      <c r="E355" s="4"/>
      <c r="F355" s="5"/>
      <c r="G355" s="6"/>
      <c r="H355" s="7"/>
      <c r="I355" s="6"/>
      <c r="J355" s="6"/>
      <c r="K355" s="6"/>
      <c r="L355" s="114"/>
      <c r="M355" s="9"/>
      <c r="N355" s="154"/>
      <c r="O355" s="98"/>
      <c r="P355" s="98"/>
      <c r="Q355" s="98"/>
      <c r="R355" s="98"/>
      <c r="S355" s="98"/>
      <c r="T355" s="98"/>
      <c r="U355" s="10"/>
      <c r="V355" s="143"/>
      <c r="W355" s="144"/>
      <c r="X355" s="450"/>
    </row>
    <row r="356" spans="2:24" s="14" customFormat="1" x14ac:dyDescent="0.45">
      <c r="B356" s="177"/>
      <c r="C356" s="2"/>
      <c r="D356" s="3"/>
      <c r="E356" s="4"/>
      <c r="F356" s="5"/>
      <c r="G356" s="6"/>
      <c r="H356" s="7"/>
      <c r="I356" s="6"/>
      <c r="J356" s="6"/>
      <c r="K356" s="6"/>
      <c r="L356" s="114"/>
      <c r="M356" s="9"/>
      <c r="N356" s="154"/>
      <c r="O356" s="98"/>
      <c r="P356" s="98"/>
      <c r="Q356" s="98"/>
      <c r="R356" s="98"/>
      <c r="S356" s="98"/>
      <c r="T356" s="98"/>
      <c r="U356" s="10"/>
      <c r="V356" s="143"/>
      <c r="W356" s="144"/>
      <c r="X356" s="450"/>
    </row>
    <row r="357" spans="2:24" s="14" customFormat="1" x14ac:dyDescent="0.45">
      <c r="B357" s="177"/>
      <c r="C357" s="2"/>
      <c r="D357" s="3"/>
      <c r="E357" s="4"/>
      <c r="F357" s="5"/>
      <c r="G357" s="6"/>
      <c r="H357" s="7"/>
      <c r="I357" s="6"/>
      <c r="J357" s="6"/>
      <c r="K357" s="6"/>
      <c r="L357" s="114"/>
      <c r="M357" s="9"/>
      <c r="N357" s="154"/>
      <c r="O357" s="98"/>
      <c r="P357" s="98"/>
      <c r="Q357" s="98"/>
      <c r="R357" s="98"/>
      <c r="S357" s="98"/>
      <c r="T357" s="98"/>
      <c r="U357" s="10"/>
      <c r="V357" s="143"/>
      <c r="W357" s="144"/>
      <c r="X357" s="450"/>
    </row>
    <row r="358" spans="2:24" s="14" customFormat="1" x14ac:dyDescent="0.45">
      <c r="B358" s="177"/>
      <c r="C358" s="2"/>
      <c r="D358" s="3"/>
      <c r="E358" s="4"/>
      <c r="F358" s="5"/>
      <c r="G358" s="6"/>
      <c r="H358" s="7"/>
      <c r="I358" s="6"/>
      <c r="J358" s="6"/>
      <c r="K358" s="6"/>
      <c r="L358" s="114"/>
      <c r="M358" s="9"/>
      <c r="N358" s="154"/>
      <c r="O358" s="98"/>
      <c r="P358" s="98"/>
      <c r="Q358" s="98"/>
      <c r="R358" s="98"/>
      <c r="S358" s="98"/>
      <c r="T358" s="98"/>
      <c r="U358" s="10"/>
      <c r="V358" s="143"/>
      <c r="W358" s="144"/>
      <c r="X358" s="450"/>
    </row>
    <row r="359" spans="2:24" s="14" customFormat="1" x14ac:dyDescent="0.45">
      <c r="B359" s="177"/>
      <c r="C359" s="2"/>
      <c r="D359" s="3"/>
      <c r="E359" s="4"/>
      <c r="F359" s="5"/>
      <c r="G359" s="6"/>
      <c r="H359" s="7"/>
      <c r="I359" s="6"/>
      <c r="J359" s="6"/>
      <c r="K359" s="6"/>
      <c r="L359" s="114"/>
      <c r="M359" s="9"/>
      <c r="N359" s="154"/>
      <c r="O359" s="98"/>
      <c r="P359" s="98"/>
      <c r="Q359" s="98"/>
      <c r="R359" s="98"/>
      <c r="S359" s="98"/>
      <c r="T359" s="98"/>
      <c r="U359" s="10"/>
      <c r="V359" s="143"/>
      <c r="W359" s="144"/>
      <c r="X359" s="450"/>
    </row>
    <row r="360" spans="2:24" s="14" customFormat="1" x14ac:dyDescent="0.45">
      <c r="B360" s="177"/>
      <c r="C360" s="2"/>
      <c r="D360" s="3"/>
      <c r="E360" s="4"/>
      <c r="F360" s="5"/>
      <c r="G360" s="6"/>
      <c r="H360" s="7"/>
      <c r="I360" s="6"/>
      <c r="J360" s="6"/>
      <c r="K360" s="6"/>
      <c r="L360" s="114"/>
      <c r="M360" s="9"/>
      <c r="N360" s="154"/>
      <c r="O360" s="98"/>
      <c r="P360" s="98"/>
      <c r="Q360" s="98"/>
      <c r="R360" s="98"/>
      <c r="S360" s="98"/>
      <c r="T360" s="98"/>
      <c r="U360" s="10"/>
      <c r="V360" s="143"/>
      <c r="W360" s="144"/>
      <c r="X360" s="450"/>
    </row>
    <row r="361" spans="2:24" s="14" customFormat="1" x14ac:dyDescent="0.45">
      <c r="B361" s="177"/>
      <c r="C361" s="2"/>
      <c r="D361" s="3"/>
      <c r="E361" s="4"/>
      <c r="F361" s="5"/>
      <c r="G361" s="6"/>
      <c r="H361" s="7"/>
      <c r="I361" s="6"/>
      <c r="J361" s="6"/>
      <c r="K361" s="6"/>
      <c r="L361" s="114"/>
      <c r="M361" s="9"/>
      <c r="N361" s="154"/>
      <c r="O361" s="98"/>
      <c r="P361" s="98"/>
      <c r="Q361" s="98"/>
      <c r="R361" s="98"/>
      <c r="S361" s="98"/>
      <c r="T361" s="98"/>
      <c r="U361" s="10"/>
      <c r="V361" s="143"/>
      <c r="W361" s="144"/>
      <c r="X361" s="450"/>
    </row>
    <row r="362" spans="2:24" x14ac:dyDescent="0.45">
      <c r="V362" s="143"/>
    </row>
    <row r="363" spans="2:24" x14ac:dyDescent="0.45">
      <c r="V363" s="143"/>
    </row>
    <row r="364" spans="2:24" x14ac:dyDescent="0.45">
      <c r="V364" s="143"/>
    </row>
    <row r="365" spans="2:24" x14ac:dyDescent="0.45">
      <c r="V365" s="143"/>
    </row>
    <row r="366" spans="2:24" x14ac:dyDescent="0.45">
      <c r="V366" s="143"/>
    </row>
    <row r="367" spans="2:24" x14ac:dyDescent="0.45">
      <c r="V367" s="143"/>
    </row>
    <row r="368" spans="2:24" x14ac:dyDescent="0.45">
      <c r="V368" s="143"/>
    </row>
    <row r="369" spans="22:22" x14ac:dyDescent="0.45">
      <c r="V369" s="143"/>
    </row>
    <row r="370" spans="22:22" x14ac:dyDescent="0.45">
      <c r="V370" s="143"/>
    </row>
    <row r="371" spans="22:22" x14ac:dyDescent="0.45">
      <c r="V371" s="143"/>
    </row>
    <row r="372" spans="22:22" x14ac:dyDescent="0.45">
      <c r="V372" s="143"/>
    </row>
    <row r="373" spans="22:22" x14ac:dyDescent="0.45">
      <c r="V373" s="143"/>
    </row>
    <row r="374" spans="22:22" x14ac:dyDescent="0.45">
      <c r="V374" s="143"/>
    </row>
    <row r="375" spans="22:22" x14ac:dyDescent="0.45">
      <c r="V375" s="143"/>
    </row>
    <row r="376" spans="22:22" x14ac:dyDescent="0.45">
      <c r="V376" s="143"/>
    </row>
    <row r="377" spans="22:22" x14ac:dyDescent="0.45">
      <c r="V377" s="143"/>
    </row>
    <row r="378" spans="22:22" x14ac:dyDescent="0.45">
      <c r="V378" s="143"/>
    </row>
    <row r="379" spans="22:22" x14ac:dyDescent="0.45">
      <c r="V379" s="143"/>
    </row>
    <row r="380" spans="22:22" x14ac:dyDescent="0.45">
      <c r="V380" s="143"/>
    </row>
    <row r="381" spans="22:22" x14ac:dyDescent="0.45">
      <c r="V381" s="143"/>
    </row>
    <row r="382" spans="22:22" x14ac:dyDescent="0.45">
      <c r="V382" s="143"/>
    </row>
    <row r="383" spans="22:22" x14ac:dyDescent="0.45">
      <c r="V383" s="143"/>
    </row>
    <row r="384" spans="22:22" x14ac:dyDescent="0.45">
      <c r="V384" s="143"/>
    </row>
    <row r="385" spans="22:22" x14ac:dyDescent="0.45">
      <c r="V385" s="143"/>
    </row>
    <row r="386" spans="22:22" x14ac:dyDescent="0.45">
      <c r="V386" s="143"/>
    </row>
    <row r="387" spans="22:22" x14ac:dyDescent="0.45">
      <c r="V387" s="143"/>
    </row>
    <row r="388" spans="22:22" x14ac:dyDescent="0.45">
      <c r="V388" s="143"/>
    </row>
    <row r="389" spans="22:22" x14ac:dyDescent="0.45">
      <c r="V389" s="143"/>
    </row>
    <row r="390" spans="22:22" x14ac:dyDescent="0.45">
      <c r="V390" s="143"/>
    </row>
    <row r="391" spans="22:22" x14ac:dyDescent="0.45">
      <c r="V391" s="143"/>
    </row>
  </sheetData>
  <autoFilter ref="B8:U212"/>
  <mergeCells count="30">
    <mergeCell ref="AA2:AD2"/>
    <mergeCell ref="U8:U9"/>
    <mergeCell ref="V8:V9"/>
    <mergeCell ref="O8:O9"/>
    <mergeCell ref="P8:P9"/>
    <mergeCell ref="Q8:Q9"/>
    <mergeCell ref="R8:R9"/>
    <mergeCell ref="S8:S9"/>
    <mergeCell ref="T8:T9"/>
    <mergeCell ref="R2:V2"/>
    <mergeCell ref="B1:M1"/>
    <mergeCell ref="L8:L9"/>
    <mergeCell ref="H8:H9"/>
    <mergeCell ref="I8:I9"/>
    <mergeCell ref="J8:J9"/>
    <mergeCell ref="K8:K9"/>
    <mergeCell ref="G8:G9"/>
    <mergeCell ref="B3:T3"/>
    <mergeCell ref="B4:T4"/>
    <mergeCell ref="B5:T5"/>
    <mergeCell ref="B6:T6"/>
    <mergeCell ref="H7:N7"/>
    <mergeCell ref="B8:B9"/>
    <mergeCell ref="C8:C9"/>
    <mergeCell ref="D8:D9"/>
    <mergeCell ref="E8:E9"/>
    <mergeCell ref="F8:F9"/>
    <mergeCell ref="M8:M9"/>
    <mergeCell ref="N8:N9"/>
    <mergeCell ref="B11:E11"/>
  </mergeCells>
  <printOptions horizontalCentered="1"/>
  <pageMargins left="0" right="0" top="0.19685039370078741" bottom="0.39370078740157483" header="0" footer="0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C401"/>
  <sheetViews>
    <sheetView view="pageBreakPreview" topLeftCell="D2" zoomScale="55" zoomScaleNormal="100" zoomScaleSheetLayoutView="55" workbookViewId="0">
      <pane ySplit="11" topLeftCell="A13" activePane="bottomLeft" state="frozen"/>
      <selection activeCell="A2" sqref="A2"/>
      <selection pane="bottomLeft" activeCell="AC16" sqref="AC16"/>
    </sheetView>
  </sheetViews>
  <sheetFormatPr defaultRowHeight="15.75" x14ac:dyDescent="0.25"/>
  <cols>
    <col min="1" max="1" width="0" hidden="1" customWidth="1"/>
    <col min="2" max="2" width="8.7109375" style="176" customWidth="1"/>
    <col min="3" max="3" width="21.140625" style="107" customWidth="1"/>
    <col min="4" max="4" width="20" style="108" customWidth="1"/>
    <col min="5" max="5" width="30.85546875" style="109" customWidth="1"/>
    <col min="6" max="6" width="14" style="110" customWidth="1"/>
    <col min="7" max="7" width="18.28515625" style="8" customWidth="1"/>
    <col min="8" max="8" width="13.140625" style="111" customWidth="1"/>
    <col min="9" max="9" width="15" style="8" customWidth="1"/>
    <col min="10" max="10" width="16.42578125" style="8" customWidth="1"/>
    <col min="11" max="11" width="17.140625" style="8" customWidth="1"/>
    <col min="12" max="12" width="16.28515625" style="149" hidden="1" customWidth="1"/>
    <col min="13" max="13" width="10.42578125" style="112" hidden="1" customWidth="1"/>
    <col min="14" max="14" width="16" style="426" hidden="1" customWidth="1"/>
    <col min="15" max="19" width="18.42578125" style="10" customWidth="1"/>
    <col min="20" max="20" width="14.7109375" style="10" customWidth="1"/>
    <col min="21" max="21" width="14.5703125" style="10" customWidth="1"/>
    <col min="22" max="22" width="13.85546875" style="25" customWidth="1"/>
    <col min="23" max="23" width="22.28515625" style="8" customWidth="1"/>
    <col min="24" max="24" width="26.28515625" style="116" customWidth="1"/>
    <col min="25" max="25" width="24" style="14" customWidth="1"/>
    <col min="26" max="26" width="32.28515625" style="14" customWidth="1"/>
    <col min="27" max="28" width="19" style="14" customWidth="1"/>
    <col min="29" max="29" width="28.5703125" style="14" customWidth="1"/>
    <col min="30" max="30" width="28.140625" style="14" customWidth="1"/>
    <col min="31" max="31" width="38.140625" customWidth="1"/>
  </cols>
  <sheetData>
    <row r="1" spans="1:31" s="12" customFormat="1" ht="24.75" customHeight="1" x14ac:dyDescent="0.25">
      <c r="B1" s="481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11"/>
      <c r="O1" s="11"/>
      <c r="P1" s="11"/>
      <c r="Q1" s="11"/>
      <c r="X1" s="11"/>
      <c r="Y1" s="11"/>
      <c r="Z1" s="11"/>
    </row>
    <row r="2" spans="1:31" s="12" customFormat="1" ht="48" customHeight="1" x14ac:dyDescent="0.25">
      <c r="A2" s="1"/>
      <c r="B2" s="2"/>
      <c r="C2" s="3"/>
      <c r="D2" s="4"/>
      <c r="E2" s="5"/>
      <c r="F2" s="6"/>
      <c r="G2" s="7"/>
      <c r="H2" s="8"/>
      <c r="I2" s="8"/>
      <c r="J2" s="8"/>
      <c r="K2" s="9"/>
      <c r="L2" s="496"/>
      <c r="M2" s="496"/>
      <c r="N2" s="11"/>
      <c r="O2" s="11"/>
      <c r="P2" s="11"/>
      <c r="R2" s="465" t="s">
        <v>581</v>
      </c>
      <c r="S2" s="466"/>
      <c r="T2" s="466"/>
      <c r="U2" s="466"/>
      <c r="V2" s="466"/>
      <c r="W2" s="404"/>
    </row>
    <row r="3" spans="1:31" s="14" customFormat="1" ht="36.75" customHeight="1" x14ac:dyDescent="0.25">
      <c r="A3" s="461" t="s">
        <v>0</v>
      </c>
      <c r="B3" s="461"/>
      <c r="C3" s="461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83"/>
      <c r="O3" s="483"/>
      <c r="P3" s="483"/>
      <c r="Q3" s="483"/>
      <c r="R3" s="483"/>
      <c r="S3" s="483"/>
      <c r="T3" s="483"/>
      <c r="U3" s="483"/>
      <c r="V3" s="483"/>
      <c r="W3" s="11"/>
    </row>
    <row r="4" spans="1:31" s="14" customFormat="1" ht="32.25" customHeight="1" x14ac:dyDescent="0.25">
      <c r="A4" s="461" t="s">
        <v>1</v>
      </c>
      <c r="B4" s="461"/>
      <c r="C4" s="461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83"/>
      <c r="O4" s="483"/>
      <c r="P4" s="483"/>
      <c r="Q4" s="483"/>
      <c r="R4" s="483"/>
      <c r="S4" s="483"/>
      <c r="T4" s="483"/>
      <c r="U4" s="483"/>
      <c r="V4" s="483"/>
      <c r="W4" s="11"/>
    </row>
    <row r="5" spans="1:31" ht="33.75" customHeight="1" x14ac:dyDescent="0.3">
      <c r="A5" s="463" t="s">
        <v>2</v>
      </c>
      <c r="B5" s="463"/>
      <c r="C5" s="463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83"/>
      <c r="O5" s="483"/>
      <c r="P5" s="483"/>
      <c r="Q5" s="483"/>
      <c r="R5" s="483"/>
      <c r="S5" s="483"/>
      <c r="T5" s="483"/>
      <c r="U5" s="483"/>
      <c r="V5" s="483"/>
      <c r="W5" s="12"/>
      <c r="X5"/>
      <c r="Y5"/>
      <c r="Z5"/>
      <c r="AA5"/>
      <c r="AB5"/>
      <c r="AC5"/>
      <c r="AD5"/>
    </row>
    <row r="6" spans="1:31" ht="54" customHeight="1" x14ac:dyDescent="0.25">
      <c r="A6" s="463" t="s">
        <v>1491</v>
      </c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83"/>
      <c r="O6" s="483"/>
      <c r="P6" s="483"/>
      <c r="Q6" s="483"/>
      <c r="R6" s="483"/>
      <c r="S6" s="483"/>
      <c r="T6" s="483"/>
      <c r="U6" s="483"/>
      <c r="V6" s="483"/>
      <c r="W6" s="12"/>
      <c r="X6"/>
      <c r="Y6"/>
      <c r="Z6"/>
      <c r="AA6"/>
      <c r="AB6"/>
      <c r="AC6"/>
      <c r="AD6"/>
    </row>
    <row r="7" spans="1:31" s="12" customFormat="1" ht="31.5" customHeight="1" x14ac:dyDescent="0.25">
      <c r="A7" s="481" t="s">
        <v>582</v>
      </c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83"/>
      <c r="O7" s="483"/>
      <c r="P7" s="483"/>
      <c r="Q7" s="483"/>
      <c r="R7" s="483"/>
      <c r="S7" s="483"/>
      <c r="T7" s="483"/>
      <c r="U7" s="483"/>
      <c r="V7" s="483"/>
    </row>
    <row r="8" spans="1:31" s="12" customFormat="1" ht="24.75" customHeight="1" x14ac:dyDescent="0.25">
      <c r="A8" s="334"/>
      <c r="B8" s="159"/>
      <c r="C8" s="159"/>
      <c r="D8" s="159"/>
      <c r="E8" s="159"/>
      <c r="F8" s="159"/>
      <c r="G8" s="160"/>
      <c r="H8" s="161"/>
      <c r="I8" s="160"/>
      <c r="J8" s="160"/>
      <c r="K8" s="394"/>
      <c r="L8" s="159"/>
      <c r="M8" s="162"/>
      <c r="N8" s="11"/>
      <c r="O8" s="11"/>
      <c r="P8" s="11"/>
    </row>
    <row r="9" spans="1:31" ht="70.5" hidden="1" customHeight="1" x14ac:dyDescent="0.25">
      <c r="B9" s="418"/>
      <c r="C9" s="419"/>
      <c r="D9" s="420"/>
      <c r="E9" s="420"/>
      <c r="F9" s="421"/>
      <c r="G9" s="422"/>
      <c r="H9" s="423"/>
      <c r="I9" s="422"/>
      <c r="J9" s="422"/>
      <c r="K9" s="422"/>
      <c r="L9" s="424"/>
      <c r="M9" s="425"/>
      <c r="N9" s="394"/>
      <c r="O9" s="394"/>
      <c r="P9" s="394"/>
      <c r="Q9" s="394"/>
      <c r="R9" s="394"/>
      <c r="S9" s="394"/>
      <c r="T9" s="394"/>
      <c r="U9" s="394"/>
      <c r="V9" s="158"/>
      <c r="W9" s="366"/>
    </row>
    <row r="10" spans="1:31" s="33" customFormat="1" ht="115.5" customHeight="1" x14ac:dyDescent="0.2">
      <c r="B10" s="455" t="s">
        <v>4</v>
      </c>
      <c r="C10" s="476" t="s">
        <v>5</v>
      </c>
      <c r="D10" s="478" t="s">
        <v>6</v>
      </c>
      <c r="E10" s="455" t="s">
        <v>7</v>
      </c>
      <c r="F10" s="473" t="s">
        <v>8</v>
      </c>
      <c r="G10" s="457" t="s">
        <v>9</v>
      </c>
      <c r="H10" s="459" t="s">
        <v>994</v>
      </c>
      <c r="I10" s="457" t="s">
        <v>10</v>
      </c>
      <c r="J10" s="457" t="s">
        <v>583</v>
      </c>
      <c r="K10" s="457" t="s">
        <v>584</v>
      </c>
      <c r="L10" s="455" t="s">
        <v>302</v>
      </c>
      <c r="M10" s="455" t="s">
        <v>11</v>
      </c>
      <c r="N10" s="455" t="s">
        <v>12</v>
      </c>
      <c r="O10" s="455" t="s">
        <v>13</v>
      </c>
      <c r="P10" s="455" t="s">
        <v>14</v>
      </c>
      <c r="Q10" s="455" t="s">
        <v>15</v>
      </c>
      <c r="R10" s="455" t="s">
        <v>16</v>
      </c>
      <c r="S10" s="455" t="s">
        <v>17</v>
      </c>
      <c r="T10" s="455" t="s">
        <v>1463</v>
      </c>
      <c r="U10" s="455" t="s">
        <v>578</v>
      </c>
      <c r="V10" s="455" t="s">
        <v>577</v>
      </c>
      <c r="W10" s="455" t="s">
        <v>1490</v>
      </c>
      <c r="X10" s="350">
        <f>I13+J13+K13</f>
        <v>1166447.2352600002</v>
      </c>
      <c r="Y10" s="32"/>
      <c r="Z10" s="32"/>
      <c r="AA10" s="32"/>
      <c r="AB10" s="32"/>
      <c r="AC10" s="32"/>
      <c r="AD10" s="32"/>
    </row>
    <row r="11" spans="1:31" s="33" customFormat="1" ht="82.5" customHeight="1" x14ac:dyDescent="0.2">
      <c r="B11" s="491"/>
      <c r="C11" s="492"/>
      <c r="D11" s="493"/>
      <c r="E11" s="486"/>
      <c r="F11" s="494"/>
      <c r="G11" s="488"/>
      <c r="H11" s="495"/>
      <c r="I11" s="488"/>
      <c r="J11" s="488"/>
      <c r="K11" s="488"/>
      <c r="L11" s="486"/>
      <c r="M11" s="489"/>
      <c r="N11" s="480"/>
      <c r="O11" s="489"/>
      <c r="P11" s="489"/>
      <c r="Q11" s="486"/>
      <c r="R11" s="486"/>
      <c r="S11" s="486"/>
      <c r="T11" s="486"/>
      <c r="U11" s="486"/>
      <c r="V11" s="486"/>
      <c r="W11" s="486"/>
      <c r="X11" s="118"/>
      <c r="Y11" s="32"/>
      <c r="Z11" s="32"/>
      <c r="AA11" s="32"/>
      <c r="AB11" s="32"/>
      <c r="AC11" s="32"/>
      <c r="AD11" s="32"/>
    </row>
    <row r="12" spans="1:31" s="368" customFormat="1" ht="15" customHeight="1" x14ac:dyDescent="0.25">
      <c r="B12" s="427">
        <v>1</v>
      </c>
      <c r="C12" s="427">
        <v>2</v>
      </c>
      <c r="D12" s="427">
        <v>3</v>
      </c>
      <c r="E12" s="427">
        <v>4</v>
      </c>
      <c r="F12" s="427">
        <v>5</v>
      </c>
      <c r="G12" s="427">
        <v>6</v>
      </c>
      <c r="H12" s="427">
        <v>7</v>
      </c>
      <c r="I12" s="427">
        <v>8</v>
      </c>
      <c r="J12" s="427">
        <v>9</v>
      </c>
      <c r="K12" s="427">
        <v>10</v>
      </c>
      <c r="L12" s="427">
        <v>11</v>
      </c>
      <c r="M12" s="427">
        <v>12</v>
      </c>
      <c r="N12" s="397">
        <v>21</v>
      </c>
      <c r="O12" s="397">
        <v>11</v>
      </c>
      <c r="P12" s="397">
        <v>12</v>
      </c>
      <c r="Q12" s="397">
        <v>13</v>
      </c>
      <c r="R12" s="397">
        <v>14</v>
      </c>
      <c r="S12" s="397">
        <v>15</v>
      </c>
      <c r="T12" s="397">
        <v>16</v>
      </c>
      <c r="U12" s="428">
        <v>17</v>
      </c>
      <c r="V12" s="428">
        <v>18</v>
      </c>
      <c r="W12" s="429">
        <v>19</v>
      </c>
      <c r="X12" s="430"/>
      <c r="Y12" s="367"/>
      <c r="Z12" s="367"/>
      <c r="AA12" s="367"/>
      <c r="AB12" s="367"/>
      <c r="AC12" s="367"/>
      <c r="AD12" s="367"/>
    </row>
    <row r="13" spans="1:31" s="37" customFormat="1" ht="57.75" customHeight="1" x14ac:dyDescent="0.25">
      <c r="B13" s="469" t="s">
        <v>1510</v>
      </c>
      <c r="C13" s="470"/>
      <c r="D13" s="470"/>
      <c r="E13" s="470"/>
      <c r="F13" s="391">
        <f>SUM(F14:F117)/3</f>
        <v>35.053049999999999</v>
      </c>
      <c r="G13" s="388">
        <f>SUM(G14:G117)/3</f>
        <v>440913.4379633335</v>
      </c>
      <c r="H13" s="389"/>
      <c r="I13" s="388">
        <f>SUM(I14:I117)</f>
        <v>791526.1169100001</v>
      </c>
      <c r="J13" s="388">
        <f>SUM(J14:J117)</f>
        <v>321169.92829999997</v>
      </c>
      <c r="K13" s="388">
        <f>SUM(K14:K117)</f>
        <v>53751.190050000005</v>
      </c>
      <c r="L13" s="34"/>
      <c r="M13" s="34"/>
      <c r="N13" s="168"/>
      <c r="O13" s="356"/>
      <c r="P13" s="356"/>
      <c r="Q13" s="356"/>
      <c r="R13" s="356"/>
      <c r="S13" s="356"/>
      <c r="T13" s="356"/>
      <c r="U13" s="356"/>
      <c r="V13" s="155"/>
      <c r="W13" s="156"/>
      <c r="X13" s="127"/>
      <c r="Y13" s="36"/>
      <c r="Z13" s="36"/>
      <c r="AA13" s="36"/>
      <c r="AB13" s="36"/>
      <c r="AC13" s="36"/>
      <c r="AD13" s="36"/>
      <c r="AE13" s="25"/>
    </row>
    <row r="14" spans="1:31" s="60" customFormat="1" ht="108" customHeight="1" x14ac:dyDescent="0.25">
      <c r="B14" s="56" t="s">
        <v>168</v>
      </c>
      <c r="C14" s="392" t="s">
        <v>24</v>
      </c>
      <c r="D14" s="393" t="s">
        <v>400</v>
      </c>
      <c r="E14" s="38" t="s">
        <v>404</v>
      </c>
      <c r="F14" s="39">
        <v>0.14000000000000001</v>
      </c>
      <c r="G14" s="39">
        <v>653.57899999999995</v>
      </c>
      <c r="H14" s="40">
        <v>90</v>
      </c>
      <c r="I14" s="39">
        <f>ROUND(G14*H14/100,5)</f>
        <v>588.22109999999998</v>
      </c>
      <c r="J14" s="39"/>
      <c r="K14" s="39"/>
      <c r="L14" s="396" t="s">
        <v>1379</v>
      </c>
      <c r="M14" s="41">
        <v>20</v>
      </c>
      <c r="N14" s="396" t="s">
        <v>1380</v>
      </c>
      <c r="O14" s="353">
        <v>10</v>
      </c>
      <c r="P14" s="353">
        <v>2</v>
      </c>
      <c r="Q14" s="353">
        <v>4</v>
      </c>
      <c r="R14" s="353"/>
      <c r="S14" s="353"/>
      <c r="T14" s="353">
        <v>2</v>
      </c>
      <c r="U14" s="353">
        <f t="shared" ref="U14:U46" si="0">O14*15+P14*15+Q14*30+R14*15+S14*15+T14*10</f>
        <v>320</v>
      </c>
      <c r="V14" s="431">
        <v>1</v>
      </c>
      <c r="W14" s="156">
        <f>I14</f>
        <v>588.22109999999998</v>
      </c>
      <c r="X14" s="130"/>
      <c r="Y14" s="183"/>
      <c r="Z14" s="183"/>
      <c r="AA14" s="183"/>
      <c r="AB14" s="183"/>
      <c r="AC14" s="183"/>
      <c r="AD14" s="183"/>
    </row>
    <row r="15" spans="1:31" s="201" customFormat="1" ht="120.75" customHeight="1" x14ac:dyDescent="0.25">
      <c r="B15" s="387" t="s">
        <v>1259</v>
      </c>
      <c r="C15" s="392" t="s">
        <v>31</v>
      </c>
      <c r="D15" s="393" t="s">
        <v>349</v>
      </c>
      <c r="E15" s="38" t="s">
        <v>984</v>
      </c>
      <c r="F15" s="43">
        <v>0.92600000000000005</v>
      </c>
      <c r="G15" s="39">
        <v>8588.3808000000008</v>
      </c>
      <c r="H15" s="40">
        <v>87</v>
      </c>
      <c r="I15" s="39">
        <f>ROUND(G15*H15/100,5)</f>
        <v>7471.8913000000002</v>
      </c>
      <c r="J15" s="39"/>
      <c r="K15" s="39"/>
      <c r="L15" s="55" t="s">
        <v>1043</v>
      </c>
      <c r="M15" s="265">
        <v>12</v>
      </c>
      <c r="N15" s="256"/>
      <c r="O15" s="353">
        <v>12</v>
      </c>
      <c r="P15" s="353"/>
      <c r="Q15" s="353">
        <v>4</v>
      </c>
      <c r="R15" s="353"/>
      <c r="S15" s="353"/>
      <c r="T15" s="353"/>
      <c r="U15" s="353">
        <f t="shared" si="0"/>
        <v>300</v>
      </c>
      <c r="V15" s="431">
        <v>2</v>
      </c>
      <c r="W15" s="156">
        <f>W14+I15</f>
        <v>8060.1124</v>
      </c>
      <c r="X15" s="129"/>
      <c r="Y15" s="200"/>
      <c r="Z15" s="200"/>
      <c r="AA15" s="200"/>
      <c r="AB15" s="200"/>
      <c r="AC15" s="200"/>
      <c r="AD15" s="200"/>
    </row>
    <row r="16" spans="1:31" s="412" customFormat="1" ht="105" customHeight="1" x14ac:dyDescent="0.25">
      <c r="B16" s="387" t="s">
        <v>264</v>
      </c>
      <c r="C16" s="392" t="s">
        <v>48</v>
      </c>
      <c r="D16" s="393" t="s">
        <v>857</v>
      </c>
      <c r="E16" s="38" t="s">
        <v>865</v>
      </c>
      <c r="F16" s="43">
        <v>0.59099999999999997</v>
      </c>
      <c r="G16" s="39">
        <v>8165.2236000000003</v>
      </c>
      <c r="H16" s="40">
        <v>90</v>
      </c>
      <c r="I16" s="39">
        <f>ROUNDDOWN(G16*H16/100,5)</f>
        <v>7348.7012400000003</v>
      </c>
      <c r="J16" s="282"/>
      <c r="K16" s="282"/>
      <c r="L16" s="55" t="s">
        <v>863</v>
      </c>
      <c r="M16" s="308" t="s">
        <v>859</v>
      </c>
      <c r="N16" s="256"/>
      <c r="O16" s="353">
        <v>11</v>
      </c>
      <c r="P16" s="353"/>
      <c r="Q16" s="353">
        <v>4</v>
      </c>
      <c r="R16" s="353"/>
      <c r="S16" s="353"/>
      <c r="T16" s="353"/>
      <c r="U16" s="353">
        <f>O16*15+P16*15+Q16*30+R16*15+S16*15+T16*10</f>
        <v>285</v>
      </c>
      <c r="V16" s="431">
        <v>3</v>
      </c>
      <c r="W16" s="156">
        <f>W15+I16</f>
        <v>15408.81364</v>
      </c>
      <c r="X16" s="413"/>
      <c r="Y16" s="414"/>
      <c r="Z16" s="414"/>
      <c r="AA16" s="414"/>
      <c r="AB16" s="414"/>
      <c r="AC16" s="414"/>
      <c r="AD16" s="414"/>
    </row>
    <row r="17" spans="1:30" s="50" customFormat="1" ht="120" customHeight="1" x14ac:dyDescent="0.25">
      <c r="A17" s="50">
        <v>1</v>
      </c>
      <c r="B17" s="164" t="s">
        <v>119</v>
      </c>
      <c r="C17" s="392" t="s">
        <v>48</v>
      </c>
      <c r="D17" s="393" t="s">
        <v>60</v>
      </c>
      <c r="E17" s="38" t="s">
        <v>913</v>
      </c>
      <c r="F17" s="43">
        <v>1.595</v>
      </c>
      <c r="G17" s="39">
        <v>12014.672399999999</v>
      </c>
      <c r="H17" s="40">
        <v>87</v>
      </c>
      <c r="I17" s="39"/>
      <c r="J17" s="39"/>
      <c r="K17" s="39">
        <f>ROUNDDOWN(G17*H17/100,5)</f>
        <v>10452.76498</v>
      </c>
      <c r="L17" s="55" t="s">
        <v>920</v>
      </c>
      <c r="M17" s="54" t="s">
        <v>859</v>
      </c>
      <c r="N17" s="56"/>
      <c r="O17" s="353">
        <v>11</v>
      </c>
      <c r="P17" s="353"/>
      <c r="Q17" s="353">
        <v>4</v>
      </c>
      <c r="R17" s="353"/>
      <c r="S17" s="353"/>
      <c r="T17" s="353"/>
      <c r="U17" s="353">
        <f t="shared" si="0"/>
        <v>285</v>
      </c>
      <c r="V17" s="431">
        <v>4</v>
      </c>
      <c r="W17" s="156">
        <f>W16+K17</f>
        <v>25861.57862</v>
      </c>
      <c r="X17" s="133"/>
      <c r="Y17" s="49"/>
      <c r="Z17" s="49"/>
      <c r="AA17" s="49"/>
      <c r="AB17" s="49"/>
      <c r="AC17" s="49"/>
      <c r="AD17" s="49"/>
    </row>
    <row r="18" spans="1:30" s="207" customFormat="1" ht="117" customHeight="1" x14ac:dyDescent="0.25">
      <c r="B18" s="56" t="s">
        <v>194</v>
      </c>
      <c r="C18" s="392" t="s">
        <v>24</v>
      </c>
      <c r="D18" s="393" t="s">
        <v>400</v>
      </c>
      <c r="E18" s="38" t="s">
        <v>406</v>
      </c>
      <c r="F18" s="39">
        <v>0.8</v>
      </c>
      <c r="G18" s="39">
        <v>1755.4464</v>
      </c>
      <c r="H18" s="40">
        <v>90</v>
      </c>
      <c r="I18" s="39">
        <f>ROUND(G18*H18/100,5)</f>
        <v>1579.90176</v>
      </c>
      <c r="J18" s="39"/>
      <c r="K18" s="39"/>
      <c r="L18" s="396" t="s">
        <v>1379</v>
      </c>
      <c r="M18" s="41">
        <v>17</v>
      </c>
      <c r="N18" s="396" t="s">
        <v>1381</v>
      </c>
      <c r="O18" s="353">
        <v>7</v>
      </c>
      <c r="P18" s="353">
        <v>2</v>
      </c>
      <c r="Q18" s="353">
        <v>4</v>
      </c>
      <c r="R18" s="353"/>
      <c r="S18" s="353"/>
      <c r="T18" s="353">
        <v>2</v>
      </c>
      <c r="U18" s="353">
        <f t="shared" si="0"/>
        <v>275</v>
      </c>
      <c r="V18" s="431">
        <v>5</v>
      </c>
      <c r="W18" s="156">
        <f>W17+I18</f>
        <v>27441.480380000001</v>
      </c>
      <c r="X18" s="221"/>
      <c r="Y18" s="239"/>
      <c r="Z18" s="206"/>
      <c r="AA18" s="206"/>
      <c r="AB18" s="206"/>
      <c r="AC18" s="206"/>
      <c r="AD18" s="206"/>
    </row>
    <row r="19" spans="1:30" s="410" customFormat="1" ht="217.5" customHeight="1" x14ac:dyDescent="0.25">
      <c r="A19" s="410">
        <v>1</v>
      </c>
      <c r="B19" s="387" t="s">
        <v>1323</v>
      </c>
      <c r="C19" s="392" t="s">
        <v>48</v>
      </c>
      <c r="D19" s="393" t="s">
        <v>94</v>
      </c>
      <c r="E19" s="38" t="s">
        <v>615</v>
      </c>
      <c r="F19" s="43">
        <v>0.75</v>
      </c>
      <c r="G19" s="39">
        <v>4778.6783999999998</v>
      </c>
      <c r="H19" s="40">
        <v>88</v>
      </c>
      <c r="I19" s="39"/>
      <c r="J19" s="39"/>
      <c r="K19" s="39">
        <f>ROUND(G19*H19/100,5)</f>
        <v>4205.2369900000003</v>
      </c>
      <c r="L19" s="396" t="s">
        <v>619</v>
      </c>
      <c r="M19" s="54" t="s">
        <v>617</v>
      </c>
      <c r="N19" s="256"/>
      <c r="O19" s="353">
        <v>14</v>
      </c>
      <c r="P19" s="353"/>
      <c r="Q19" s="353">
        <v>2</v>
      </c>
      <c r="R19" s="353"/>
      <c r="S19" s="353"/>
      <c r="T19" s="353"/>
      <c r="U19" s="353">
        <f>O19*15+P19*15+Q19*30+R19*15+S19*15+T19*10</f>
        <v>270</v>
      </c>
      <c r="V19" s="431">
        <v>6</v>
      </c>
      <c r="W19" s="156">
        <f>W18+K19</f>
        <v>31646.717370000002</v>
      </c>
      <c r="X19" s="415"/>
      <c r="Y19" s="411"/>
      <c r="Z19" s="411"/>
      <c r="AA19" s="411"/>
      <c r="AB19" s="411"/>
      <c r="AC19" s="411"/>
      <c r="AD19" s="411"/>
    </row>
    <row r="20" spans="1:30" s="270" customFormat="1" ht="123" customHeight="1" x14ac:dyDescent="0.25">
      <c r="A20" s="50">
        <v>1</v>
      </c>
      <c r="B20" s="387" t="s">
        <v>1346</v>
      </c>
      <c r="C20" s="392" t="s">
        <v>51</v>
      </c>
      <c r="D20" s="393" t="s">
        <v>51</v>
      </c>
      <c r="E20" s="38" t="s">
        <v>647</v>
      </c>
      <c r="F20" s="43">
        <v>1.62</v>
      </c>
      <c r="G20" s="388">
        <v>21733.290590000001</v>
      </c>
      <c r="H20" s="389">
        <v>75</v>
      </c>
      <c r="I20" s="39">
        <f>ROUND(G20*H20/100,5)</f>
        <v>16299.96794</v>
      </c>
      <c r="J20" s="39"/>
      <c r="K20" s="39"/>
      <c r="L20" s="56" t="s">
        <v>651</v>
      </c>
      <c r="M20" s="41">
        <v>10</v>
      </c>
      <c r="N20" s="396"/>
      <c r="O20" s="353">
        <v>10</v>
      </c>
      <c r="P20" s="353"/>
      <c r="Q20" s="353">
        <v>4</v>
      </c>
      <c r="R20" s="353"/>
      <c r="S20" s="353"/>
      <c r="T20" s="353"/>
      <c r="U20" s="353">
        <f t="shared" si="0"/>
        <v>270</v>
      </c>
      <c r="V20" s="431">
        <v>7</v>
      </c>
      <c r="W20" s="156">
        <f>W19+I20</f>
        <v>47946.685310000001</v>
      </c>
      <c r="X20" s="268"/>
      <c r="Y20" s="269"/>
      <c r="Z20" s="269"/>
      <c r="AA20" s="269"/>
      <c r="AB20" s="269"/>
      <c r="AC20" s="269"/>
      <c r="AD20" s="269"/>
    </row>
    <row r="21" spans="1:30" s="201" customFormat="1" ht="84" customHeight="1" x14ac:dyDescent="0.25">
      <c r="B21" s="387" t="s">
        <v>1282</v>
      </c>
      <c r="C21" s="392" t="s">
        <v>24</v>
      </c>
      <c r="D21" s="393" t="s">
        <v>66</v>
      </c>
      <c r="E21" s="38" t="s">
        <v>1058</v>
      </c>
      <c r="F21" s="43">
        <v>2.4</v>
      </c>
      <c r="G21" s="39">
        <v>58682.51928</v>
      </c>
      <c r="H21" s="40">
        <v>88</v>
      </c>
      <c r="I21" s="39">
        <f>ROUNDDOWN(G21*H21/100,5)</f>
        <v>51640.616959999999</v>
      </c>
      <c r="J21" s="39"/>
      <c r="K21" s="39"/>
      <c r="L21" s="396" t="s">
        <v>396</v>
      </c>
      <c r="M21" s="57">
        <v>8</v>
      </c>
      <c r="N21" s="396" t="s">
        <v>1054</v>
      </c>
      <c r="O21" s="353">
        <v>8</v>
      </c>
      <c r="P21" s="353"/>
      <c r="Q21" s="353">
        <v>4</v>
      </c>
      <c r="R21" s="353"/>
      <c r="S21" s="353"/>
      <c r="T21" s="353">
        <v>2</v>
      </c>
      <c r="U21" s="353">
        <f t="shared" si="0"/>
        <v>260</v>
      </c>
      <c r="V21" s="431">
        <v>8</v>
      </c>
      <c r="W21" s="156">
        <f t="shared" ref="W21:W30" si="1">W20+I21</f>
        <v>99587.30227</v>
      </c>
      <c r="X21" s="199"/>
      <c r="Y21" s="238"/>
      <c r="Z21" s="200"/>
      <c r="AA21" s="200"/>
      <c r="AB21" s="200"/>
      <c r="AC21" s="200"/>
      <c r="AD21" s="200"/>
    </row>
    <row r="22" spans="1:30" s="60" customFormat="1" ht="93.75" customHeight="1" x14ac:dyDescent="0.25">
      <c r="B22" s="387" t="s">
        <v>150</v>
      </c>
      <c r="C22" s="392" t="s">
        <v>48</v>
      </c>
      <c r="D22" s="393" t="s">
        <v>461</v>
      </c>
      <c r="E22" s="38" t="s">
        <v>463</v>
      </c>
      <c r="F22" s="43">
        <v>0.29099999999999998</v>
      </c>
      <c r="G22" s="39">
        <v>887.93039999999996</v>
      </c>
      <c r="H22" s="40">
        <v>90</v>
      </c>
      <c r="I22" s="39">
        <f t="shared" ref="I22:I28" si="2">ROUND(G22*H22/100,5)</f>
        <v>799.13735999999994</v>
      </c>
      <c r="J22" s="39"/>
      <c r="K22" s="39"/>
      <c r="L22" s="396" t="s">
        <v>668</v>
      </c>
      <c r="M22" s="54" t="s">
        <v>464</v>
      </c>
      <c r="N22" s="396" t="s">
        <v>669</v>
      </c>
      <c r="O22" s="353" t="s">
        <v>464</v>
      </c>
      <c r="P22" s="353"/>
      <c r="Q22" s="353">
        <v>2</v>
      </c>
      <c r="R22" s="353"/>
      <c r="S22" s="353"/>
      <c r="T22" s="353"/>
      <c r="U22" s="353">
        <f t="shared" si="0"/>
        <v>255</v>
      </c>
      <c r="V22" s="431">
        <v>9</v>
      </c>
      <c r="W22" s="156">
        <f t="shared" si="1"/>
        <v>100386.43962999999</v>
      </c>
      <c r="X22" s="130"/>
      <c r="Y22" s="183"/>
      <c r="Z22" s="183"/>
      <c r="AA22" s="183"/>
      <c r="AB22" s="183"/>
      <c r="AC22" s="183"/>
      <c r="AD22" s="183"/>
    </row>
    <row r="23" spans="1:30" s="201" customFormat="1" ht="81" customHeight="1" x14ac:dyDescent="0.25">
      <c r="B23" s="387" t="s">
        <v>181</v>
      </c>
      <c r="C23" s="392" t="s">
        <v>48</v>
      </c>
      <c r="D23" s="393" t="s">
        <v>461</v>
      </c>
      <c r="E23" s="38" t="s">
        <v>664</v>
      </c>
      <c r="F23" s="43">
        <v>1.3354999999999999</v>
      </c>
      <c r="G23" s="39">
        <v>11360.362800000001</v>
      </c>
      <c r="H23" s="40">
        <v>90</v>
      </c>
      <c r="I23" s="39">
        <f t="shared" si="2"/>
        <v>10224.326520000001</v>
      </c>
      <c r="J23" s="39"/>
      <c r="K23" s="39"/>
      <c r="L23" s="396" t="s">
        <v>667</v>
      </c>
      <c r="M23" s="54" t="s">
        <v>464</v>
      </c>
      <c r="N23" s="396"/>
      <c r="O23" s="353" t="s">
        <v>464</v>
      </c>
      <c r="P23" s="353"/>
      <c r="Q23" s="353">
        <v>2</v>
      </c>
      <c r="R23" s="353"/>
      <c r="S23" s="353"/>
      <c r="T23" s="353"/>
      <c r="U23" s="353">
        <f t="shared" si="0"/>
        <v>255</v>
      </c>
      <c r="V23" s="431">
        <v>10</v>
      </c>
      <c r="W23" s="156">
        <f t="shared" si="1"/>
        <v>110610.76615</v>
      </c>
      <c r="X23" s="129"/>
      <c r="Y23" s="200"/>
      <c r="Z23" s="200"/>
      <c r="AA23" s="200"/>
      <c r="AB23" s="200"/>
      <c r="AC23" s="200"/>
      <c r="AD23" s="200"/>
    </row>
    <row r="24" spans="1:30" s="50" customFormat="1" ht="102.75" customHeight="1" x14ac:dyDescent="0.25">
      <c r="A24" s="50">
        <v>1</v>
      </c>
      <c r="B24" s="387" t="s">
        <v>1324</v>
      </c>
      <c r="C24" s="392" t="s">
        <v>48</v>
      </c>
      <c r="D24" s="393" t="s">
        <v>461</v>
      </c>
      <c r="E24" s="38" t="s">
        <v>665</v>
      </c>
      <c r="F24" s="43">
        <v>1.7544</v>
      </c>
      <c r="G24" s="39">
        <v>12947.217699999999</v>
      </c>
      <c r="H24" s="40">
        <v>90</v>
      </c>
      <c r="I24" s="39">
        <f t="shared" si="2"/>
        <v>11652.495929999999</v>
      </c>
      <c r="J24" s="39"/>
      <c r="K24" s="39"/>
      <c r="L24" s="396" t="s">
        <v>666</v>
      </c>
      <c r="M24" s="54" t="s">
        <v>464</v>
      </c>
      <c r="N24" s="396"/>
      <c r="O24" s="353" t="s">
        <v>464</v>
      </c>
      <c r="P24" s="353"/>
      <c r="Q24" s="353">
        <v>2</v>
      </c>
      <c r="R24" s="353"/>
      <c r="S24" s="353"/>
      <c r="T24" s="353"/>
      <c r="U24" s="353">
        <f t="shared" si="0"/>
        <v>255</v>
      </c>
      <c r="V24" s="431">
        <v>11</v>
      </c>
      <c r="W24" s="156">
        <f t="shared" si="1"/>
        <v>122263.26208</v>
      </c>
      <c r="X24" s="133"/>
      <c r="Y24" s="49"/>
      <c r="Z24" s="49"/>
      <c r="AA24" s="49"/>
      <c r="AB24" s="49"/>
      <c r="AC24" s="49"/>
      <c r="AD24" s="49"/>
    </row>
    <row r="25" spans="1:30" s="410" customFormat="1" ht="102.75" customHeight="1" x14ac:dyDescent="0.25">
      <c r="A25" s="410">
        <v>1</v>
      </c>
      <c r="B25" s="387" t="s">
        <v>50</v>
      </c>
      <c r="C25" s="392" t="s">
        <v>51</v>
      </c>
      <c r="D25" s="393" t="s">
        <v>51</v>
      </c>
      <c r="E25" s="38" t="s">
        <v>639</v>
      </c>
      <c r="F25" s="43">
        <v>0.5</v>
      </c>
      <c r="G25" s="388">
        <v>18531.980920000002</v>
      </c>
      <c r="H25" s="389">
        <v>75</v>
      </c>
      <c r="I25" s="39">
        <f t="shared" si="2"/>
        <v>13898.98569</v>
      </c>
      <c r="J25" s="39"/>
      <c r="K25" s="39"/>
      <c r="L25" s="56" t="s">
        <v>638</v>
      </c>
      <c r="M25" s="41">
        <v>9</v>
      </c>
      <c r="N25" s="396"/>
      <c r="O25" s="353">
        <v>9</v>
      </c>
      <c r="P25" s="353"/>
      <c r="Q25" s="353">
        <v>4</v>
      </c>
      <c r="R25" s="353"/>
      <c r="S25" s="353"/>
      <c r="T25" s="353"/>
      <c r="U25" s="353">
        <f>O25*15+P25*15+Q25*30+R25*15+S25*15+T25*10</f>
        <v>255</v>
      </c>
      <c r="V25" s="431">
        <v>12</v>
      </c>
      <c r="W25" s="156">
        <f t="shared" si="1"/>
        <v>136162.24776999999</v>
      </c>
      <c r="X25" s="413"/>
      <c r="Y25" s="411"/>
      <c r="Z25" s="411"/>
      <c r="AA25" s="411"/>
      <c r="AB25" s="411"/>
      <c r="AC25" s="411"/>
      <c r="AD25" s="411"/>
    </row>
    <row r="26" spans="1:30" s="410" customFormat="1" ht="102.75" customHeight="1" x14ac:dyDescent="0.25">
      <c r="A26" s="410">
        <v>1</v>
      </c>
      <c r="B26" s="387" t="s">
        <v>1344</v>
      </c>
      <c r="C26" s="392" t="s">
        <v>51</v>
      </c>
      <c r="D26" s="393" t="s">
        <v>51</v>
      </c>
      <c r="E26" s="38" t="s">
        <v>640</v>
      </c>
      <c r="F26" s="43">
        <v>0.45800000000000002</v>
      </c>
      <c r="G26" s="388">
        <v>16317.35209</v>
      </c>
      <c r="H26" s="389">
        <v>75</v>
      </c>
      <c r="I26" s="39">
        <f t="shared" si="2"/>
        <v>12238.014069999999</v>
      </c>
      <c r="J26" s="39"/>
      <c r="K26" s="39"/>
      <c r="L26" s="56" t="s">
        <v>642</v>
      </c>
      <c r="M26" s="41">
        <v>9</v>
      </c>
      <c r="N26" s="396"/>
      <c r="O26" s="353">
        <v>9</v>
      </c>
      <c r="P26" s="353"/>
      <c r="Q26" s="353">
        <v>4</v>
      </c>
      <c r="R26" s="353"/>
      <c r="S26" s="353"/>
      <c r="T26" s="353"/>
      <c r="U26" s="353">
        <f>O26*15+P26*15+Q26*30+R26*15+S26*15+T26*10</f>
        <v>255</v>
      </c>
      <c r="V26" s="431">
        <v>13</v>
      </c>
      <c r="W26" s="156">
        <f t="shared" si="1"/>
        <v>148400.26183999999</v>
      </c>
      <c r="X26" s="413"/>
      <c r="Y26" s="411"/>
      <c r="Z26" s="411"/>
      <c r="AA26" s="411"/>
      <c r="AB26" s="411"/>
      <c r="AC26" s="411"/>
      <c r="AD26" s="411"/>
    </row>
    <row r="27" spans="1:30" s="410" customFormat="1" ht="111" customHeight="1" x14ac:dyDescent="0.25">
      <c r="A27" s="410">
        <v>1</v>
      </c>
      <c r="B27" s="387" t="s">
        <v>1345</v>
      </c>
      <c r="C27" s="392" t="s">
        <v>51</v>
      </c>
      <c r="D27" s="393" t="s">
        <v>51</v>
      </c>
      <c r="E27" s="38" t="s">
        <v>646</v>
      </c>
      <c r="F27" s="43">
        <v>0.63500000000000001</v>
      </c>
      <c r="G27" s="388">
        <v>22583.212479999998</v>
      </c>
      <c r="H27" s="389">
        <v>75</v>
      </c>
      <c r="I27" s="39">
        <f t="shared" si="2"/>
        <v>16937.409360000001</v>
      </c>
      <c r="J27" s="39"/>
      <c r="K27" s="39"/>
      <c r="L27" s="56" t="s">
        <v>643</v>
      </c>
      <c r="M27" s="41">
        <v>9</v>
      </c>
      <c r="N27" s="396"/>
      <c r="O27" s="353">
        <v>9</v>
      </c>
      <c r="P27" s="353"/>
      <c r="Q27" s="353">
        <v>4</v>
      </c>
      <c r="R27" s="353"/>
      <c r="S27" s="353"/>
      <c r="T27" s="353"/>
      <c r="U27" s="353">
        <f>O27*15+P27*15+Q27*30+R27*15+S27*15+T27*10</f>
        <v>255</v>
      </c>
      <c r="V27" s="431">
        <v>14</v>
      </c>
      <c r="W27" s="156">
        <f t="shared" si="1"/>
        <v>165337.67119999998</v>
      </c>
      <c r="X27" s="413"/>
      <c r="Y27" s="411"/>
      <c r="Z27" s="411"/>
      <c r="AA27" s="411"/>
      <c r="AB27" s="411"/>
      <c r="AC27" s="411"/>
      <c r="AD27" s="411"/>
    </row>
    <row r="28" spans="1:30" s="410" customFormat="1" ht="102.75" customHeight="1" x14ac:dyDescent="0.25">
      <c r="A28" s="410">
        <v>1</v>
      </c>
      <c r="B28" s="163" t="s">
        <v>39</v>
      </c>
      <c r="C28" s="392" t="s">
        <v>40</v>
      </c>
      <c r="D28" s="393" t="s">
        <v>41</v>
      </c>
      <c r="E28" s="38" t="s">
        <v>1070</v>
      </c>
      <c r="F28" s="43">
        <v>2.125</v>
      </c>
      <c r="G28" s="388">
        <v>16802.759999999998</v>
      </c>
      <c r="H28" s="389">
        <v>95</v>
      </c>
      <c r="I28" s="39">
        <f t="shared" si="2"/>
        <v>15962.621999999999</v>
      </c>
      <c r="J28" s="39"/>
      <c r="K28" s="39"/>
      <c r="L28" s="396" t="s">
        <v>1069</v>
      </c>
      <c r="M28" s="48">
        <v>10</v>
      </c>
      <c r="N28" s="55" t="s">
        <v>1468</v>
      </c>
      <c r="O28" s="353">
        <v>7</v>
      </c>
      <c r="P28" s="353"/>
      <c r="Q28" s="353">
        <v>4</v>
      </c>
      <c r="R28" s="353">
        <v>2</v>
      </c>
      <c r="S28" s="353"/>
      <c r="T28" s="353"/>
      <c r="U28" s="353">
        <f>O28*15+P28*15+Q28*30+R28*15+S28*15+T28*10</f>
        <v>255</v>
      </c>
      <c r="V28" s="431">
        <v>15</v>
      </c>
      <c r="W28" s="156">
        <f t="shared" si="1"/>
        <v>181300.29319999999</v>
      </c>
      <c r="X28" s="413"/>
      <c r="Y28" s="411"/>
      <c r="Z28" s="411"/>
      <c r="AA28" s="411"/>
      <c r="AB28" s="411"/>
      <c r="AC28" s="411"/>
      <c r="AD28" s="411"/>
    </row>
    <row r="29" spans="1:30" s="50" customFormat="1" ht="135.75" customHeight="1" x14ac:dyDescent="0.25">
      <c r="A29" s="50">
        <v>1</v>
      </c>
      <c r="B29" s="387" t="s">
        <v>1330</v>
      </c>
      <c r="C29" s="392" t="s">
        <v>48</v>
      </c>
      <c r="D29" s="393" t="s">
        <v>892</v>
      </c>
      <c r="E29" s="38" t="s">
        <v>893</v>
      </c>
      <c r="F29" s="43">
        <v>0.54900000000000004</v>
      </c>
      <c r="G29" s="39">
        <f>ROUND(4198.67*1.05*1.04,5)</f>
        <v>4584.9476400000003</v>
      </c>
      <c r="H29" s="40">
        <v>83</v>
      </c>
      <c r="I29" s="39">
        <f>ROUNDDOWN(G29*H29/100,5)</f>
        <v>3805.5065399999999</v>
      </c>
      <c r="J29" s="39"/>
      <c r="K29" s="39"/>
      <c r="L29" s="396" t="s">
        <v>896</v>
      </c>
      <c r="M29" s="54" t="s">
        <v>95</v>
      </c>
      <c r="N29" s="55" t="s">
        <v>1469</v>
      </c>
      <c r="O29" s="353">
        <v>7</v>
      </c>
      <c r="P29" s="359"/>
      <c r="Q29" s="353">
        <v>4</v>
      </c>
      <c r="R29" s="353">
        <v>2</v>
      </c>
      <c r="S29" s="359"/>
      <c r="T29" s="360"/>
      <c r="U29" s="353">
        <f t="shared" si="0"/>
        <v>255</v>
      </c>
      <c r="V29" s="431">
        <v>16</v>
      </c>
      <c r="W29" s="156">
        <f t="shared" si="1"/>
        <v>185105.79973999999</v>
      </c>
      <c r="X29" s="133"/>
      <c r="Y29" s="49"/>
      <c r="Z29" s="49"/>
      <c r="AA29" s="49"/>
      <c r="AB29" s="49"/>
      <c r="AC29" s="49"/>
      <c r="AD29" s="49"/>
    </row>
    <row r="30" spans="1:30" s="235" customFormat="1" ht="134.25" customHeight="1" x14ac:dyDescent="0.25">
      <c r="B30" s="387" t="s">
        <v>198</v>
      </c>
      <c r="C30" s="392" t="s">
        <v>110</v>
      </c>
      <c r="D30" s="393" t="s">
        <v>386</v>
      </c>
      <c r="E30" s="38" t="s">
        <v>946</v>
      </c>
      <c r="F30" s="43">
        <v>0.17100000000000001</v>
      </c>
      <c r="G30" s="388">
        <v>2435.9856</v>
      </c>
      <c r="H30" s="389">
        <v>91</v>
      </c>
      <c r="I30" s="39">
        <f>ROUNDDOWN(G30*H30/100,5)</f>
        <v>2216.7468899999999</v>
      </c>
      <c r="J30" s="39"/>
      <c r="K30" s="39"/>
      <c r="L30" s="396" t="s">
        <v>948</v>
      </c>
      <c r="M30" s="41">
        <v>7</v>
      </c>
      <c r="N30" s="396" t="s">
        <v>1402</v>
      </c>
      <c r="O30" s="353">
        <v>7</v>
      </c>
      <c r="P30" s="353"/>
      <c r="Q30" s="353">
        <v>4</v>
      </c>
      <c r="R30" s="353"/>
      <c r="S30" s="353"/>
      <c r="T30" s="353">
        <v>2</v>
      </c>
      <c r="U30" s="353">
        <f t="shared" si="0"/>
        <v>245</v>
      </c>
      <c r="V30" s="431">
        <v>17</v>
      </c>
      <c r="W30" s="156">
        <f t="shared" si="1"/>
        <v>187322.54663</v>
      </c>
    </row>
    <row r="31" spans="1:30" s="410" customFormat="1" ht="206.25" customHeight="1" x14ac:dyDescent="0.25">
      <c r="A31" s="410">
        <v>1</v>
      </c>
      <c r="B31" s="387" t="s">
        <v>462</v>
      </c>
      <c r="C31" s="392" t="s">
        <v>48</v>
      </c>
      <c r="D31" s="393" t="s">
        <v>94</v>
      </c>
      <c r="E31" s="38" t="s">
        <v>614</v>
      </c>
      <c r="F31" s="43">
        <v>0.92</v>
      </c>
      <c r="G31" s="39">
        <v>4137.6144000000004</v>
      </c>
      <c r="H31" s="40">
        <v>88</v>
      </c>
      <c r="I31" s="39"/>
      <c r="J31" s="39"/>
      <c r="K31" s="39">
        <f>ROUND(G31*H31/100,5)</f>
        <v>3641.1006699999998</v>
      </c>
      <c r="L31" s="396" t="s">
        <v>618</v>
      </c>
      <c r="M31" s="54" t="s">
        <v>149</v>
      </c>
      <c r="N31" s="396" t="s">
        <v>620</v>
      </c>
      <c r="O31" s="353">
        <v>10</v>
      </c>
      <c r="P31" s="353"/>
      <c r="Q31" s="353">
        <v>2</v>
      </c>
      <c r="R31" s="353"/>
      <c r="S31" s="353">
        <v>2</v>
      </c>
      <c r="T31" s="353"/>
      <c r="U31" s="353">
        <f>O31*15+P31*15+Q31*30+R31*15+S31*15+T31*10</f>
        <v>240</v>
      </c>
      <c r="V31" s="431">
        <v>18</v>
      </c>
      <c r="W31" s="156">
        <f>W30+K31</f>
        <v>190963.64730000001</v>
      </c>
      <c r="X31" s="415"/>
      <c r="Y31" s="411"/>
      <c r="Z31" s="411"/>
      <c r="AA31" s="411"/>
      <c r="AB31" s="411"/>
      <c r="AC31" s="411"/>
      <c r="AD31" s="411"/>
    </row>
    <row r="32" spans="1:30" s="278" customFormat="1" ht="91.5" customHeight="1" x14ac:dyDescent="0.25">
      <c r="A32" s="50">
        <v>1</v>
      </c>
      <c r="B32" s="163" t="s">
        <v>99</v>
      </c>
      <c r="C32" s="392" t="s">
        <v>40</v>
      </c>
      <c r="D32" s="393" t="s">
        <v>761</v>
      </c>
      <c r="E32" s="38" t="s">
        <v>1385</v>
      </c>
      <c r="F32" s="43">
        <v>0.71399999999999997</v>
      </c>
      <c r="G32" s="388">
        <v>3975.451</v>
      </c>
      <c r="H32" s="389">
        <v>95</v>
      </c>
      <c r="I32" s="39">
        <f>ROUNDDOWN(G32*H32/100,5)</f>
        <v>3776.6784499999999</v>
      </c>
      <c r="J32" s="39"/>
      <c r="K32" s="39"/>
      <c r="L32" s="55" t="s">
        <v>766</v>
      </c>
      <c r="M32" s="266">
        <v>8</v>
      </c>
      <c r="N32" s="55"/>
      <c r="O32" s="353">
        <v>8</v>
      </c>
      <c r="P32" s="353"/>
      <c r="Q32" s="353">
        <v>4</v>
      </c>
      <c r="R32" s="353"/>
      <c r="S32" s="353"/>
      <c r="T32" s="353"/>
      <c r="U32" s="353">
        <f t="shared" si="0"/>
        <v>240</v>
      </c>
      <c r="V32" s="431">
        <v>19</v>
      </c>
      <c r="W32" s="156">
        <f>W31+I32</f>
        <v>194740.32575000002</v>
      </c>
    </row>
    <row r="33" spans="1:30" s="410" customFormat="1" ht="89.25" customHeight="1" x14ac:dyDescent="0.25">
      <c r="B33" s="387" t="s">
        <v>93</v>
      </c>
      <c r="C33" s="392" t="s">
        <v>48</v>
      </c>
      <c r="D33" s="393" t="s">
        <v>989</v>
      </c>
      <c r="E33" s="38" t="s">
        <v>991</v>
      </c>
      <c r="F33" s="43">
        <v>0.24</v>
      </c>
      <c r="G33" s="39">
        <v>469.2516</v>
      </c>
      <c r="H33" s="40">
        <v>91</v>
      </c>
      <c r="I33" s="39">
        <f>ROUNDDOWN(G33*H33/100,5)</f>
        <v>427.01895000000002</v>
      </c>
      <c r="J33" s="39"/>
      <c r="K33" s="39"/>
      <c r="L33" s="396" t="s">
        <v>1048</v>
      </c>
      <c r="M33" s="54" t="s">
        <v>108</v>
      </c>
      <c r="N33" s="396"/>
      <c r="O33" s="353" t="s">
        <v>108</v>
      </c>
      <c r="P33" s="353"/>
      <c r="Q33" s="353">
        <v>4</v>
      </c>
      <c r="R33" s="353"/>
      <c r="S33" s="353"/>
      <c r="T33" s="353"/>
      <c r="U33" s="353">
        <f>O33*15+P33*15+Q33*30+R33*15+S33*15+T33*10</f>
        <v>240</v>
      </c>
      <c r="V33" s="431">
        <v>20</v>
      </c>
      <c r="W33" s="156">
        <f>W32+I33</f>
        <v>195167.34470000002</v>
      </c>
      <c r="X33" s="416"/>
      <c r="Y33" s="411"/>
      <c r="Z33" s="411"/>
      <c r="AA33" s="411"/>
      <c r="AB33" s="411"/>
      <c r="AC33" s="411"/>
      <c r="AD33" s="411"/>
    </row>
    <row r="34" spans="1:30" s="410" customFormat="1" ht="120.75" customHeight="1" x14ac:dyDescent="0.25">
      <c r="A34" s="410">
        <v>1</v>
      </c>
      <c r="B34" s="387" t="s">
        <v>148</v>
      </c>
      <c r="C34" s="392" t="s">
        <v>48</v>
      </c>
      <c r="D34" s="393" t="s">
        <v>989</v>
      </c>
      <c r="E34" s="38" t="s">
        <v>992</v>
      </c>
      <c r="F34" s="43">
        <v>1.1679999999999999</v>
      </c>
      <c r="G34" s="39">
        <v>2347.9764</v>
      </c>
      <c r="H34" s="40">
        <v>91</v>
      </c>
      <c r="I34" s="39">
        <f>ROUNDDOWN(G34*H34/100,5)</f>
        <v>2136.65852</v>
      </c>
      <c r="J34" s="39"/>
      <c r="K34" s="39"/>
      <c r="L34" s="396" t="s">
        <v>1048</v>
      </c>
      <c r="M34" s="54" t="s">
        <v>108</v>
      </c>
      <c r="N34" s="396"/>
      <c r="O34" s="353" t="s">
        <v>108</v>
      </c>
      <c r="P34" s="353"/>
      <c r="Q34" s="353">
        <v>4</v>
      </c>
      <c r="R34" s="353"/>
      <c r="S34" s="353"/>
      <c r="T34" s="353"/>
      <c r="U34" s="353">
        <f>O34*15+P34*15+Q34*30+R34*15+S34*15+T34*10</f>
        <v>240</v>
      </c>
      <c r="V34" s="431">
        <v>21</v>
      </c>
      <c r="W34" s="156">
        <f>W33+I34</f>
        <v>197304.00322000001</v>
      </c>
      <c r="X34" s="417"/>
      <c r="Y34" s="411"/>
      <c r="Z34" s="411"/>
      <c r="AA34" s="411"/>
      <c r="AB34" s="411"/>
      <c r="AC34" s="411"/>
      <c r="AD34" s="411"/>
    </row>
    <row r="35" spans="1:30" s="201" customFormat="1" ht="78.75" customHeight="1" x14ac:dyDescent="0.25">
      <c r="B35" s="56" t="s">
        <v>81</v>
      </c>
      <c r="C35" s="392" t="s">
        <v>24</v>
      </c>
      <c r="D35" s="393" t="s">
        <v>82</v>
      </c>
      <c r="E35" s="38" t="s">
        <v>926</v>
      </c>
      <c r="F35" s="39">
        <v>0.14599999999999999</v>
      </c>
      <c r="G35" s="39">
        <v>29181.303599999999</v>
      </c>
      <c r="H35" s="40">
        <v>90</v>
      </c>
      <c r="I35" s="39"/>
      <c r="J35" s="39">
        <f>ROUND(G35*H35/100,5)</f>
        <v>26263.17324</v>
      </c>
      <c r="K35" s="39"/>
      <c r="L35" s="55" t="s">
        <v>925</v>
      </c>
      <c r="M35" s="265">
        <v>8</v>
      </c>
      <c r="N35" s="55" t="s">
        <v>927</v>
      </c>
      <c r="O35" s="353">
        <v>8</v>
      </c>
      <c r="P35" s="353"/>
      <c r="Q35" s="353">
        <v>4</v>
      </c>
      <c r="R35" s="353"/>
      <c r="S35" s="353"/>
      <c r="T35" s="353"/>
      <c r="U35" s="353">
        <f t="shared" si="0"/>
        <v>240</v>
      </c>
      <c r="V35" s="431">
        <v>22</v>
      </c>
      <c r="W35" s="156">
        <f>W34+J35</f>
        <v>223567.17646000002</v>
      </c>
      <c r="X35" s="222"/>
      <c r="Y35" s="200"/>
      <c r="Z35" s="200"/>
      <c r="AA35" s="200"/>
      <c r="AB35" s="200"/>
      <c r="AC35" s="200"/>
      <c r="AD35" s="200"/>
    </row>
    <row r="36" spans="1:30" s="50" customFormat="1" ht="126.75" customHeight="1" x14ac:dyDescent="0.25">
      <c r="A36" s="50">
        <v>1</v>
      </c>
      <c r="B36" s="164" t="s">
        <v>1327</v>
      </c>
      <c r="C36" s="392" t="s">
        <v>48</v>
      </c>
      <c r="D36" s="393" t="s">
        <v>60</v>
      </c>
      <c r="E36" s="38" t="s">
        <v>916</v>
      </c>
      <c r="F36" s="43">
        <v>0.94</v>
      </c>
      <c r="G36" s="39">
        <v>4186.4363999999996</v>
      </c>
      <c r="H36" s="40">
        <v>87</v>
      </c>
      <c r="I36" s="39"/>
      <c r="J36" s="39"/>
      <c r="K36" s="39">
        <f>ROUNDDOWN(G36*H36/100,5)</f>
        <v>3642.1996600000002</v>
      </c>
      <c r="L36" s="396" t="s">
        <v>918</v>
      </c>
      <c r="M36" s="54" t="s">
        <v>49</v>
      </c>
      <c r="N36" s="56"/>
      <c r="O36" s="353">
        <v>12</v>
      </c>
      <c r="P36" s="353"/>
      <c r="Q36" s="353">
        <v>2</v>
      </c>
      <c r="R36" s="353"/>
      <c r="S36" s="353"/>
      <c r="T36" s="353"/>
      <c r="U36" s="353">
        <f t="shared" si="0"/>
        <v>240</v>
      </c>
      <c r="V36" s="431">
        <v>23</v>
      </c>
      <c r="W36" s="156">
        <f>W35+K36</f>
        <v>227209.37612000003</v>
      </c>
      <c r="X36" s="132"/>
      <c r="Y36" s="49"/>
      <c r="Z36" s="49"/>
      <c r="AA36" s="49"/>
      <c r="AB36" s="49"/>
      <c r="AC36" s="49"/>
      <c r="AD36" s="49"/>
    </row>
    <row r="37" spans="1:30" s="50" customFormat="1" ht="105.75" customHeight="1" x14ac:dyDescent="0.25">
      <c r="A37" s="50">
        <v>1</v>
      </c>
      <c r="B37" s="387" t="s">
        <v>446</v>
      </c>
      <c r="C37" s="392" t="s">
        <v>37</v>
      </c>
      <c r="D37" s="393" t="s">
        <v>442</v>
      </c>
      <c r="E37" s="38" t="s">
        <v>447</v>
      </c>
      <c r="F37" s="43">
        <v>0.42199999999999999</v>
      </c>
      <c r="G37" s="39">
        <v>9012.0995999999996</v>
      </c>
      <c r="H37" s="40">
        <v>78</v>
      </c>
      <c r="I37" s="39">
        <f>ROUND(G37*H37/100,5)</f>
        <v>7029.4376899999997</v>
      </c>
      <c r="J37" s="39"/>
      <c r="K37" s="39"/>
      <c r="L37" s="55" t="s">
        <v>370</v>
      </c>
      <c r="M37" s="265">
        <v>13</v>
      </c>
      <c r="N37" s="408" t="s">
        <v>1514</v>
      </c>
      <c r="O37" s="353">
        <v>10</v>
      </c>
      <c r="P37" s="353"/>
      <c r="Q37" s="353">
        <v>2</v>
      </c>
      <c r="R37" s="353"/>
      <c r="S37" s="353"/>
      <c r="T37" s="353">
        <v>2</v>
      </c>
      <c r="U37" s="353">
        <f>O37*15+P37*15+Q37*30+R37*15+S37*15+T37*10</f>
        <v>230</v>
      </c>
      <c r="V37" s="431">
        <v>24</v>
      </c>
      <c r="W37" s="156">
        <f>W36+I37</f>
        <v>234238.81381000002</v>
      </c>
      <c r="X37" s="132"/>
      <c r="Y37" s="49"/>
      <c r="Z37" s="49"/>
      <c r="AA37" s="49"/>
      <c r="AB37" s="49"/>
      <c r="AC37" s="49"/>
      <c r="AD37" s="49"/>
    </row>
    <row r="38" spans="1:30" s="201" customFormat="1" ht="69.75" customHeight="1" x14ac:dyDescent="0.25">
      <c r="B38" s="387" t="s">
        <v>1298</v>
      </c>
      <c r="C38" s="392" t="s">
        <v>86</v>
      </c>
      <c r="D38" s="393" t="s">
        <v>594</v>
      </c>
      <c r="E38" s="38" t="s">
        <v>1160</v>
      </c>
      <c r="F38" s="391">
        <v>0.37</v>
      </c>
      <c r="G38" s="388">
        <v>2966.7719999999999</v>
      </c>
      <c r="H38" s="389">
        <v>88</v>
      </c>
      <c r="I38" s="39">
        <f>ROUNDDOWN(G38*H38/100,5)</f>
        <v>2610.75936</v>
      </c>
      <c r="J38" s="388"/>
      <c r="K38" s="388"/>
      <c r="L38" s="396" t="s">
        <v>1156</v>
      </c>
      <c r="M38" s="53">
        <v>7</v>
      </c>
      <c r="N38" s="56"/>
      <c r="O38" s="353">
        <v>7</v>
      </c>
      <c r="P38" s="353"/>
      <c r="Q38" s="353">
        <v>4</v>
      </c>
      <c r="R38" s="353"/>
      <c r="S38" s="353"/>
      <c r="T38" s="353"/>
      <c r="U38" s="353">
        <f>O38*15+P38*15+Q38*30+R38*15+S38*15+T38*10</f>
        <v>225</v>
      </c>
      <c r="V38" s="431">
        <v>25</v>
      </c>
      <c r="W38" s="156">
        <f>W37+I38</f>
        <v>236849.57317000002</v>
      </c>
      <c r="X38" s="205"/>
      <c r="Y38" s="200"/>
      <c r="Z38" s="200"/>
      <c r="AA38" s="200"/>
      <c r="AB38" s="200"/>
      <c r="AC38" s="200"/>
      <c r="AD38" s="200"/>
    </row>
    <row r="39" spans="1:30" s="201" customFormat="1" ht="132" customHeight="1" x14ac:dyDescent="0.25">
      <c r="B39" s="387" t="s">
        <v>131</v>
      </c>
      <c r="C39" s="392" t="s">
        <v>31</v>
      </c>
      <c r="D39" s="393" t="s">
        <v>349</v>
      </c>
      <c r="E39" s="38" t="s">
        <v>983</v>
      </c>
      <c r="F39" s="391">
        <v>0.68</v>
      </c>
      <c r="G39" s="388">
        <v>14157.5196</v>
      </c>
      <c r="H39" s="40">
        <v>87</v>
      </c>
      <c r="I39" s="39">
        <f>ROUND(G39*H39/100,5)</f>
        <v>12317.04205</v>
      </c>
      <c r="J39" s="388"/>
      <c r="K39" s="388"/>
      <c r="L39" s="55" t="s">
        <v>1042</v>
      </c>
      <c r="M39" s="347">
        <v>7</v>
      </c>
      <c r="N39" s="281"/>
      <c r="O39" s="353">
        <v>7</v>
      </c>
      <c r="P39" s="353"/>
      <c r="Q39" s="353">
        <v>4</v>
      </c>
      <c r="R39" s="353"/>
      <c r="S39" s="353"/>
      <c r="T39" s="353"/>
      <c r="U39" s="353">
        <f t="shared" si="0"/>
        <v>225</v>
      </c>
      <c r="V39" s="431">
        <v>26</v>
      </c>
      <c r="W39" s="156">
        <f t="shared" ref="W39:W46" si="3">W38+I39</f>
        <v>249166.61522000001</v>
      </c>
      <c r="AC39" s="200"/>
    </row>
    <row r="40" spans="1:30" s="50" customFormat="1" ht="95.25" customHeight="1" x14ac:dyDescent="0.25">
      <c r="A40" s="50">
        <v>1</v>
      </c>
      <c r="B40" s="387" t="s">
        <v>105</v>
      </c>
      <c r="C40" s="392" t="s">
        <v>106</v>
      </c>
      <c r="D40" s="393" t="s">
        <v>107</v>
      </c>
      <c r="E40" s="38" t="s">
        <v>1014</v>
      </c>
      <c r="F40" s="43">
        <v>1.1259999999999999</v>
      </c>
      <c r="G40" s="39">
        <v>21676.94152</v>
      </c>
      <c r="H40" s="40">
        <v>92</v>
      </c>
      <c r="I40" s="58">
        <f>ROUNDDOWN(G40*H40/100,5)</f>
        <v>19942.786189999999</v>
      </c>
      <c r="J40" s="39"/>
      <c r="K40" s="39"/>
      <c r="L40" s="55" t="s">
        <v>1018</v>
      </c>
      <c r="M40" s="308" t="s">
        <v>95</v>
      </c>
      <c r="N40" s="396"/>
      <c r="O40" s="353">
        <v>7</v>
      </c>
      <c r="P40" s="353"/>
      <c r="Q40" s="353">
        <v>4</v>
      </c>
      <c r="R40" s="353"/>
      <c r="S40" s="353"/>
      <c r="T40" s="353"/>
      <c r="U40" s="353">
        <f>O40*15+P40*15+Q40*30+R40*15+S40*15+T40*10</f>
        <v>225</v>
      </c>
      <c r="V40" s="431">
        <v>27</v>
      </c>
      <c r="W40" s="156">
        <f t="shared" si="3"/>
        <v>269109.40140999999</v>
      </c>
      <c r="X40" s="268"/>
      <c r="Y40" s="49"/>
      <c r="Z40" s="49"/>
      <c r="AA40" s="49"/>
      <c r="AB40" s="49"/>
      <c r="AC40" s="49"/>
      <c r="AD40" s="49"/>
    </row>
    <row r="41" spans="1:30" s="50" customFormat="1" ht="84" customHeight="1" x14ac:dyDescent="0.25">
      <c r="A41" s="50">
        <v>1</v>
      </c>
      <c r="B41" s="387" t="s">
        <v>109</v>
      </c>
      <c r="C41" s="392" t="s">
        <v>106</v>
      </c>
      <c r="D41" s="393" t="s">
        <v>107</v>
      </c>
      <c r="E41" s="38" t="s">
        <v>1015</v>
      </c>
      <c r="F41" s="43">
        <v>1.236</v>
      </c>
      <c r="G41" s="39">
        <v>25557.997019999999</v>
      </c>
      <c r="H41" s="40">
        <v>92</v>
      </c>
      <c r="I41" s="39">
        <f>ROUNDDOWN(G41*H41/100,5)</f>
        <v>23513.357250000001</v>
      </c>
      <c r="J41" s="39"/>
      <c r="K41" s="39"/>
      <c r="L41" s="55" t="s">
        <v>1017</v>
      </c>
      <c r="M41" s="308" t="s">
        <v>95</v>
      </c>
      <c r="N41" s="256"/>
      <c r="O41" s="353">
        <v>7</v>
      </c>
      <c r="P41" s="353"/>
      <c r="Q41" s="353">
        <v>4</v>
      </c>
      <c r="R41" s="353"/>
      <c r="S41" s="353"/>
      <c r="T41" s="353"/>
      <c r="U41" s="353">
        <f>O41*15+P41*15+Q41*30+R41*15+S41*15+T41*10</f>
        <v>225</v>
      </c>
      <c r="V41" s="431">
        <v>28</v>
      </c>
      <c r="W41" s="156">
        <f t="shared" si="3"/>
        <v>292622.75865999999</v>
      </c>
      <c r="X41" s="132"/>
      <c r="Y41" s="49"/>
      <c r="Z41" s="49"/>
      <c r="AA41" s="49"/>
      <c r="AB41" s="49"/>
      <c r="AC41" s="49"/>
      <c r="AD41" s="49"/>
    </row>
    <row r="42" spans="1:30" s="50" customFormat="1" ht="123.75" customHeight="1" x14ac:dyDescent="0.25">
      <c r="A42" s="50">
        <v>1</v>
      </c>
      <c r="B42" s="56" t="s">
        <v>30</v>
      </c>
      <c r="C42" s="392" t="s">
        <v>24</v>
      </c>
      <c r="D42" s="393" t="s">
        <v>1205</v>
      </c>
      <c r="E42" s="38" t="s">
        <v>1207</v>
      </c>
      <c r="F42" s="39">
        <v>0.49199999999999999</v>
      </c>
      <c r="G42" s="39">
        <v>2968.212</v>
      </c>
      <c r="H42" s="40">
        <v>91</v>
      </c>
      <c r="I42" s="39">
        <f t="shared" ref="I42:I43" si="4">ROUNDDOWN(G42*H42/100,5)</f>
        <v>2701.0729200000001</v>
      </c>
      <c r="J42" s="39"/>
      <c r="K42" s="39"/>
      <c r="L42" s="55" t="s">
        <v>1210</v>
      </c>
      <c r="M42" s="265">
        <v>11</v>
      </c>
      <c r="N42" s="56"/>
      <c r="O42" s="353">
        <v>11</v>
      </c>
      <c r="P42" s="353"/>
      <c r="Q42" s="353">
        <v>2</v>
      </c>
      <c r="R42" s="353"/>
      <c r="S42" s="353"/>
      <c r="T42" s="353"/>
      <c r="U42" s="353">
        <f t="shared" si="0"/>
        <v>225</v>
      </c>
      <c r="V42" s="431">
        <v>29</v>
      </c>
      <c r="W42" s="156">
        <f t="shared" si="3"/>
        <v>295323.83158</v>
      </c>
      <c r="X42" s="132"/>
      <c r="Y42" s="49"/>
      <c r="Z42" s="49"/>
      <c r="AA42" s="49"/>
      <c r="AB42" s="49"/>
      <c r="AC42" s="49"/>
      <c r="AD42" s="49"/>
    </row>
    <row r="43" spans="1:30" s="50" customFormat="1" ht="116.25" customHeight="1" x14ac:dyDescent="0.25">
      <c r="A43" s="50">
        <v>1</v>
      </c>
      <c r="B43" s="56" t="s">
        <v>33</v>
      </c>
      <c r="C43" s="392" t="s">
        <v>24</v>
      </c>
      <c r="D43" s="393" t="s">
        <v>1205</v>
      </c>
      <c r="E43" s="38" t="s">
        <v>1206</v>
      </c>
      <c r="F43" s="39">
        <v>0.67100000000000004</v>
      </c>
      <c r="G43" s="39">
        <v>5965.3836000000001</v>
      </c>
      <c r="H43" s="40">
        <v>91</v>
      </c>
      <c r="I43" s="39">
        <f t="shared" si="4"/>
        <v>5428.4990699999998</v>
      </c>
      <c r="J43" s="39"/>
      <c r="K43" s="39"/>
      <c r="L43" s="55" t="s">
        <v>1211</v>
      </c>
      <c r="M43" s="265">
        <v>7</v>
      </c>
      <c r="N43" s="56"/>
      <c r="O43" s="353">
        <v>7</v>
      </c>
      <c r="P43" s="353"/>
      <c r="Q43" s="353">
        <v>4</v>
      </c>
      <c r="R43" s="353"/>
      <c r="S43" s="353"/>
      <c r="T43" s="353"/>
      <c r="U43" s="353">
        <f t="shared" si="0"/>
        <v>225</v>
      </c>
      <c r="V43" s="431">
        <v>30</v>
      </c>
      <c r="W43" s="156">
        <f t="shared" si="3"/>
        <v>300752.33065000002</v>
      </c>
      <c r="X43" s="132"/>
      <c r="Y43" s="49"/>
      <c r="Z43" s="49"/>
      <c r="AA43" s="49"/>
      <c r="AB43" s="49"/>
      <c r="AC43" s="49"/>
      <c r="AD43" s="49"/>
    </row>
    <row r="44" spans="1:30" s="50" customFormat="1" ht="105" customHeight="1" x14ac:dyDescent="0.25">
      <c r="A44" s="50">
        <v>1</v>
      </c>
      <c r="B44" s="387" t="s">
        <v>96</v>
      </c>
      <c r="C44" s="285" t="s">
        <v>22</v>
      </c>
      <c r="D44" s="286" t="s">
        <v>1215</v>
      </c>
      <c r="E44" s="287" t="s">
        <v>1219</v>
      </c>
      <c r="F44" s="288">
        <v>0.56699999999999995</v>
      </c>
      <c r="G44" s="289">
        <v>6194.2416000000003</v>
      </c>
      <c r="H44" s="290">
        <v>92</v>
      </c>
      <c r="I44" s="289">
        <f>ROUNDDOWN(G44*H44/100,5)</f>
        <v>5698.7022699999998</v>
      </c>
      <c r="J44" s="291"/>
      <c r="K44" s="291"/>
      <c r="L44" s="396" t="s">
        <v>1221</v>
      </c>
      <c r="M44" s="41">
        <v>7</v>
      </c>
      <c r="N44" s="396" t="s">
        <v>1222</v>
      </c>
      <c r="O44" s="353">
        <v>7</v>
      </c>
      <c r="P44" s="353"/>
      <c r="Q44" s="353">
        <v>4</v>
      </c>
      <c r="R44" s="353"/>
      <c r="S44" s="353"/>
      <c r="T44" s="353"/>
      <c r="U44" s="353">
        <f>O44*15+P44*15+Q44*30+R44*15+S44*15+T44*10</f>
        <v>225</v>
      </c>
      <c r="V44" s="431">
        <v>31</v>
      </c>
      <c r="W44" s="156">
        <f t="shared" si="3"/>
        <v>306451.03292000003</v>
      </c>
    </row>
    <row r="45" spans="1:30" s="201" customFormat="1" ht="91.5" customHeight="1" x14ac:dyDescent="0.25">
      <c r="B45" s="387" t="s">
        <v>1264</v>
      </c>
      <c r="C45" s="285" t="s">
        <v>22</v>
      </c>
      <c r="D45" s="286" t="s">
        <v>1215</v>
      </c>
      <c r="E45" s="287" t="s">
        <v>1220</v>
      </c>
      <c r="F45" s="288">
        <v>0.83699999999999997</v>
      </c>
      <c r="G45" s="289">
        <v>8844.2736000000004</v>
      </c>
      <c r="H45" s="290">
        <v>92</v>
      </c>
      <c r="I45" s="289">
        <f>ROUNDDOWN(G45*H45/100,5)</f>
        <v>8136.73171</v>
      </c>
      <c r="J45" s="291"/>
      <c r="K45" s="291"/>
      <c r="L45" s="396" t="s">
        <v>1221</v>
      </c>
      <c r="M45" s="41">
        <v>7</v>
      </c>
      <c r="N45" s="396" t="s">
        <v>1222</v>
      </c>
      <c r="O45" s="354">
        <v>7</v>
      </c>
      <c r="P45" s="354"/>
      <c r="Q45" s="354">
        <v>4</v>
      </c>
      <c r="R45" s="354"/>
      <c r="S45" s="354"/>
      <c r="T45" s="354"/>
      <c r="U45" s="353">
        <f>O45*15+P45*15+Q45*30+R45*15+S45*15+T45*10</f>
        <v>225</v>
      </c>
      <c r="V45" s="431">
        <v>32</v>
      </c>
      <c r="W45" s="156">
        <f t="shared" si="3"/>
        <v>314587.76463000005</v>
      </c>
      <c r="X45" s="205"/>
      <c r="Y45" s="200"/>
      <c r="Z45" s="200"/>
      <c r="AA45" s="200"/>
      <c r="AB45" s="200"/>
      <c r="AC45" s="200"/>
      <c r="AD45" s="200"/>
    </row>
    <row r="46" spans="1:30" s="197" customFormat="1" ht="102" customHeight="1" x14ac:dyDescent="0.25">
      <c r="B46" s="163" t="s">
        <v>216</v>
      </c>
      <c r="C46" s="392" t="s">
        <v>31</v>
      </c>
      <c r="D46" s="393" t="s">
        <v>78</v>
      </c>
      <c r="E46" s="38" t="s">
        <v>776</v>
      </c>
      <c r="F46" s="43">
        <v>0.82399999999999995</v>
      </c>
      <c r="G46" s="39">
        <v>954.56880000000001</v>
      </c>
      <c r="H46" s="40">
        <v>89</v>
      </c>
      <c r="I46" s="39">
        <f>ROUND(G46*H46/100,5)</f>
        <v>849.56623000000002</v>
      </c>
      <c r="J46" s="39"/>
      <c r="K46" s="39"/>
      <c r="L46" s="55" t="s">
        <v>777</v>
      </c>
      <c r="M46" s="41">
        <v>5</v>
      </c>
      <c r="N46" s="55" t="s">
        <v>1389</v>
      </c>
      <c r="O46" s="353">
        <v>5</v>
      </c>
      <c r="P46" s="353"/>
      <c r="Q46" s="353">
        <v>4</v>
      </c>
      <c r="R46" s="353"/>
      <c r="S46" s="353"/>
      <c r="T46" s="353">
        <v>2</v>
      </c>
      <c r="U46" s="353">
        <f t="shared" si="0"/>
        <v>215</v>
      </c>
      <c r="V46" s="431">
        <v>33</v>
      </c>
      <c r="W46" s="156">
        <f t="shared" si="3"/>
        <v>315437.33086000005</v>
      </c>
      <c r="X46" s="195"/>
      <c r="Y46" s="196"/>
      <c r="Z46" s="196"/>
      <c r="AA46" s="196"/>
      <c r="AB46" s="196"/>
      <c r="AC46" s="196"/>
      <c r="AD46" s="196"/>
    </row>
    <row r="47" spans="1:30" s="175" customFormat="1" ht="113.25" customHeight="1" x14ac:dyDescent="0.25">
      <c r="A47" s="50">
        <v>1</v>
      </c>
      <c r="B47" s="387" t="s">
        <v>429</v>
      </c>
      <c r="C47" s="392" t="s">
        <v>19</v>
      </c>
      <c r="D47" s="393" t="s">
        <v>20</v>
      </c>
      <c r="E47" s="38" t="s">
        <v>628</v>
      </c>
      <c r="F47" s="39">
        <v>1.55</v>
      </c>
      <c r="G47" s="39">
        <v>29677.215230000002</v>
      </c>
      <c r="H47" s="40">
        <v>84</v>
      </c>
      <c r="I47" s="39"/>
      <c r="J47" s="39"/>
      <c r="K47" s="39">
        <f>ROUND(G47*H47/100,5)</f>
        <v>24928.860789999999</v>
      </c>
      <c r="L47" s="396" t="s">
        <v>430</v>
      </c>
      <c r="M47" s="41">
        <v>12</v>
      </c>
      <c r="N47" s="396" t="s">
        <v>1467</v>
      </c>
      <c r="O47" s="354">
        <v>9</v>
      </c>
      <c r="P47" s="353">
        <v>4</v>
      </c>
      <c r="Q47" s="353"/>
      <c r="R47" s="353"/>
      <c r="S47" s="353"/>
      <c r="T47" s="353">
        <v>2</v>
      </c>
      <c r="U47" s="353">
        <f t="shared" ref="U47:U78" si="5">O47*15+P47*15+Q47*30+R47*15+S47*15+T47*10</f>
        <v>215</v>
      </c>
      <c r="V47" s="431">
        <v>34</v>
      </c>
      <c r="W47" s="156">
        <f>W46+K47</f>
        <v>340366.19165000005</v>
      </c>
      <c r="X47" s="173"/>
      <c r="Y47" s="174"/>
      <c r="Z47" s="174"/>
      <c r="AA47" s="174"/>
      <c r="AB47" s="174"/>
      <c r="AC47" s="174"/>
      <c r="AD47" s="174"/>
    </row>
    <row r="48" spans="1:30" s="175" customFormat="1" ht="183" customHeight="1" x14ac:dyDescent="0.25">
      <c r="A48" s="50">
        <v>1</v>
      </c>
      <c r="B48" s="387" t="s">
        <v>518</v>
      </c>
      <c r="C48" s="392" t="s">
        <v>44</v>
      </c>
      <c r="D48" s="393" t="s">
        <v>516</v>
      </c>
      <c r="E48" s="38" t="s">
        <v>967</v>
      </c>
      <c r="F48" s="43">
        <v>0.58199999999999996</v>
      </c>
      <c r="G48" s="388">
        <v>4299.5640000000003</v>
      </c>
      <c r="H48" s="389">
        <v>88</v>
      </c>
      <c r="I48" s="39">
        <f>ROUNDDOWN(G48*H48/100,5)</f>
        <v>3783.6163200000001</v>
      </c>
      <c r="J48" s="39"/>
      <c r="K48" s="39"/>
      <c r="L48" s="396" t="s">
        <v>965</v>
      </c>
      <c r="M48" s="53">
        <v>5</v>
      </c>
      <c r="N48" s="396" t="s">
        <v>1489</v>
      </c>
      <c r="O48" s="353">
        <v>5</v>
      </c>
      <c r="P48" s="353"/>
      <c r="Q48" s="353">
        <v>4</v>
      </c>
      <c r="R48" s="353"/>
      <c r="S48" s="353"/>
      <c r="T48" s="353">
        <v>2</v>
      </c>
      <c r="U48" s="353">
        <f t="shared" si="5"/>
        <v>215</v>
      </c>
      <c r="V48" s="431">
        <v>35</v>
      </c>
      <c r="W48" s="156">
        <f>W47+I48</f>
        <v>344149.80797000002</v>
      </c>
      <c r="X48" s="173"/>
      <c r="Y48" s="174"/>
      <c r="Z48" s="174"/>
      <c r="AA48" s="174"/>
      <c r="AB48" s="174"/>
      <c r="AC48" s="174"/>
      <c r="AD48" s="174"/>
    </row>
    <row r="49" spans="1:16357" s="197" customFormat="1" ht="98.25" customHeight="1" x14ac:dyDescent="0.25">
      <c r="B49" s="387" t="s">
        <v>1261</v>
      </c>
      <c r="C49" s="392" t="s">
        <v>31</v>
      </c>
      <c r="D49" s="393" t="s">
        <v>58</v>
      </c>
      <c r="E49" s="38" t="s">
        <v>748</v>
      </c>
      <c r="F49" s="43">
        <v>0.95599999999999996</v>
      </c>
      <c r="G49" s="39">
        <v>13448.5116</v>
      </c>
      <c r="H49" s="40">
        <v>90</v>
      </c>
      <c r="I49" s="39">
        <f>ROUND(G49*H49/100,5)</f>
        <v>12103.66044</v>
      </c>
      <c r="J49" s="282"/>
      <c r="K49" s="282"/>
      <c r="L49" s="55" t="s">
        <v>753</v>
      </c>
      <c r="M49" s="265">
        <v>6</v>
      </c>
      <c r="N49" s="281"/>
      <c r="O49" s="353">
        <v>6</v>
      </c>
      <c r="P49" s="359"/>
      <c r="Q49" s="353">
        <v>4</v>
      </c>
      <c r="R49" s="359"/>
      <c r="S49" s="359"/>
      <c r="T49" s="360"/>
      <c r="U49" s="353">
        <f>O49*15+P49*15+Q49*30+R49*15+S49*15+T49*10</f>
        <v>210</v>
      </c>
      <c r="V49" s="431">
        <v>36</v>
      </c>
      <c r="W49" s="156">
        <f>W48+I49</f>
        <v>356253.46841000003</v>
      </c>
      <c r="X49" s="195"/>
      <c r="Y49" s="196"/>
      <c r="Z49" s="196"/>
      <c r="AA49" s="196"/>
      <c r="AB49" s="196"/>
      <c r="AC49" s="196"/>
      <c r="AD49" s="196"/>
    </row>
    <row r="50" spans="1:16357" s="175" customFormat="1" ht="216.75" customHeight="1" x14ac:dyDescent="0.25">
      <c r="A50" s="50">
        <v>1</v>
      </c>
      <c r="B50" s="258" t="s">
        <v>126</v>
      </c>
      <c r="C50" s="392" t="s">
        <v>71</v>
      </c>
      <c r="D50" s="393" t="s">
        <v>151</v>
      </c>
      <c r="E50" s="38" t="s">
        <v>797</v>
      </c>
      <c r="F50" s="43">
        <v>0.42299999999999999</v>
      </c>
      <c r="G50" s="39">
        <v>5025.1459999999997</v>
      </c>
      <c r="H50" s="40">
        <v>95</v>
      </c>
      <c r="I50" s="39">
        <f>ROUNDDOWN(G50*H50/100,5)</f>
        <v>4773.8887000000004</v>
      </c>
      <c r="J50" s="39"/>
      <c r="K50" s="39"/>
      <c r="L50" s="55" t="s">
        <v>796</v>
      </c>
      <c r="M50" s="59">
        <v>6</v>
      </c>
      <c r="N50" s="56"/>
      <c r="O50" s="353">
        <v>6</v>
      </c>
      <c r="P50" s="353"/>
      <c r="Q50" s="353">
        <v>4</v>
      </c>
      <c r="R50" s="353"/>
      <c r="S50" s="353"/>
      <c r="T50" s="353"/>
      <c r="U50" s="353">
        <f t="shared" si="5"/>
        <v>210</v>
      </c>
      <c r="V50" s="431">
        <v>37</v>
      </c>
      <c r="W50" s="156">
        <f>W49+I50</f>
        <v>361027.35711000004</v>
      </c>
      <c r="X50" s="173"/>
      <c r="Y50" s="174"/>
      <c r="Z50" s="174"/>
      <c r="AA50" s="174"/>
      <c r="AB50" s="174"/>
      <c r="AC50" s="174"/>
      <c r="AD50" s="174"/>
    </row>
    <row r="51" spans="1:16357" s="175" customFormat="1" ht="202.5" customHeight="1" x14ac:dyDescent="0.25">
      <c r="A51" s="50">
        <v>1</v>
      </c>
      <c r="B51" s="387" t="s">
        <v>152</v>
      </c>
      <c r="C51" s="392" t="s">
        <v>31</v>
      </c>
      <c r="D51" s="393" t="s">
        <v>32</v>
      </c>
      <c r="E51" s="38" t="s">
        <v>715</v>
      </c>
      <c r="F51" s="43">
        <v>1.833</v>
      </c>
      <c r="G51" s="39">
        <v>22282.623599999999</v>
      </c>
      <c r="H51" s="40">
        <v>92</v>
      </c>
      <c r="I51" s="388">
        <f>ROUND(G51*H51/100,5)</f>
        <v>20500.013709999999</v>
      </c>
      <c r="J51" s="271"/>
      <c r="K51" s="271"/>
      <c r="L51" s="55" t="s">
        <v>328</v>
      </c>
      <c r="M51" s="265">
        <v>6</v>
      </c>
      <c r="N51" s="277"/>
      <c r="O51" s="353">
        <v>6</v>
      </c>
      <c r="P51" s="353"/>
      <c r="Q51" s="353">
        <v>4</v>
      </c>
      <c r="R51" s="353"/>
      <c r="S51" s="353"/>
      <c r="T51" s="353"/>
      <c r="U51" s="353">
        <f t="shared" si="5"/>
        <v>210</v>
      </c>
      <c r="V51" s="431">
        <v>38</v>
      </c>
      <c r="W51" s="156">
        <f>W50+I51</f>
        <v>381527.37082000007</v>
      </c>
      <c r="X51" s="173"/>
      <c r="Y51" s="174"/>
      <c r="Z51" s="174"/>
      <c r="AA51" s="174"/>
      <c r="AB51" s="174"/>
      <c r="AC51" s="174"/>
      <c r="AD51" s="174"/>
    </row>
    <row r="52" spans="1:16357" s="175" customFormat="1" ht="136.5" customHeight="1" x14ac:dyDescent="0.25">
      <c r="A52" s="50">
        <v>1</v>
      </c>
      <c r="B52" s="387" t="s">
        <v>73</v>
      </c>
      <c r="C52" s="392" t="s">
        <v>22</v>
      </c>
      <c r="D52" s="393" t="s">
        <v>97</v>
      </c>
      <c r="E52" s="38" t="s">
        <v>901</v>
      </c>
      <c r="F52" s="43">
        <v>1.06</v>
      </c>
      <c r="G52" s="39">
        <v>7354.366</v>
      </c>
      <c r="H52" s="40">
        <v>92</v>
      </c>
      <c r="I52" s="39">
        <f>ROUND(G52*H52/100,5)</f>
        <v>6766.0167199999996</v>
      </c>
      <c r="J52" s="39"/>
      <c r="K52" s="39"/>
      <c r="L52" s="396" t="s">
        <v>903</v>
      </c>
      <c r="M52" s="41">
        <v>6</v>
      </c>
      <c r="N52" s="396"/>
      <c r="O52" s="353">
        <v>6</v>
      </c>
      <c r="P52" s="359"/>
      <c r="Q52" s="353">
        <v>4</v>
      </c>
      <c r="R52" s="353"/>
      <c r="S52" s="353"/>
      <c r="T52" s="353"/>
      <c r="U52" s="353">
        <f t="shared" si="5"/>
        <v>210</v>
      </c>
      <c r="V52" s="431">
        <v>39</v>
      </c>
      <c r="W52" s="156">
        <f>W51+I52</f>
        <v>388293.38754000008</v>
      </c>
      <c r="X52" s="173"/>
      <c r="Y52" s="174"/>
      <c r="Z52" s="174"/>
      <c r="AA52" s="174"/>
      <c r="AB52" s="174"/>
      <c r="AC52" s="174"/>
      <c r="AD52" s="174"/>
    </row>
    <row r="53" spans="1:16357" s="175" customFormat="1" ht="128.25" customHeight="1" x14ac:dyDescent="0.25">
      <c r="A53" s="50">
        <v>1</v>
      </c>
      <c r="B53" s="387" t="s">
        <v>449</v>
      </c>
      <c r="C53" s="392" t="s">
        <v>37</v>
      </c>
      <c r="D53" s="393" t="s">
        <v>595</v>
      </c>
      <c r="E53" s="38" t="s">
        <v>1136</v>
      </c>
      <c r="F53" s="43">
        <v>0.4</v>
      </c>
      <c r="G53" s="39">
        <v>4289.55</v>
      </c>
      <c r="H53" s="40">
        <v>91</v>
      </c>
      <c r="I53" s="39"/>
      <c r="J53" s="39">
        <f>ROUNDDOWN(G53*H53/100,5)</f>
        <v>3903.4904999999999</v>
      </c>
      <c r="K53" s="388"/>
      <c r="L53" s="396" t="s">
        <v>1146</v>
      </c>
      <c r="M53" s="57">
        <v>6</v>
      </c>
      <c r="N53" s="396" t="s">
        <v>1449</v>
      </c>
      <c r="O53" s="353">
        <v>6</v>
      </c>
      <c r="P53" s="353"/>
      <c r="Q53" s="353">
        <v>4</v>
      </c>
      <c r="R53" s="353"/>
      <c r="S53" s="353"/>
      <c r="T53" s="353"/>
      <c r="U53" s="353">
        <f t="shared" si="5"/>
        <v>210</v>
      </c>
      <c r="V53" s="431">
        <v>40</v>
      </c>
      <c r="W53" s="156">
        <f>W52+J53</f>
        <v>392196.8780400001</v>
      </c>
      <c r="X53" s="173"/>
      <c r="Y53" s="174"/>
      <c r="Z53" s="174"/>
      <c r="AA53" s="174"/>
      <c r="AB53" s="174"/>
      <c r="AC53" s="174"/>
      <c r="AD53" s="174"/>
    </row>
    <row r="54" spans="1:16357" s="60" customFormat="1" ht="128.25" customHeight="1" x14ac:dyDescent="0.25">
      <c r="B54" s="387" t="s">
        <v>1314</v>
      </c>
      <c r="C54" s="392" t="s">
        <v>37</v>
      </c>
      <c r="D54" s="393" t="s">
        <v>595</v>
      </c>
      <c r="E54" s="38" t="s">
        <v>1138</v>
      </c>
      <c r="F54" s="43">
        <v>1.2290000000000001</v>
      </c>
      <c r="G54" s="39">
        <v>12084.41</v>
      </c>
      <c r="H54" s="40">
        <v>91</v>
      </c>
      <c r="I54" s="39"/>
      <c r="J54" s="39">
        <f>ROUNDDOWN(G54*H54/100,5)</f>
        <v>10996.813099999999</v>
      </c>
      <c r="K54" s="388"/>
      <c r="L54" s="396" t="s">
        <v>1147</v>
      </c>
      <c r="M54" s="57">
        <v>15</v>
      </c>
      <c r="N54" s="396" t="s">
        <v>1474</v>
      </c>
      <c r="O54" s="353">
        <v>10</v>
      </c>
      <c r="P54" s="353"/>
      <c r="Q54" s="353">
        <v>2</v>
      </c>
      <c r="R54" s="353"/>
      <c r="S54" s="353"/>
      <c r="T54" s="353"/>
      <c r="U54" s="353">
        <f t="shared" si="5"/>
        <v>210</v>
      </c>
      <c r="V54" s="431">
        <v>41</v>
      </c>
      <c r="W54" s="156">
        <f>W53+J54</f>
        <v>403193.69114000013</v>
      </c>
      <c r="X54" s="130"/>
      <c r="Y54" s="183"/>
      <c r="Z54" s="183"/>
      <c r="AA54" s="183"/>
      <c r="AB54" s="183"/>
      <c r="AC54" s="183"/>
      <c r="AD54" s="183"/>
    </row>
    <row r="55" spans="1:16357" s="52" customFormat="1" ht="128.25" customHeight="1" x14ac:dyDescent="0.25">
      <c r="B55" s="387" t="s">
        <v>1315</v>
      </c>
      <c r="C55" s="392" t="s">
        <v>37</v>
      </c>
      <c r="D55" s="393" t="s">
        <v>595</v>
      </c>
      <c r="E55" s="38" t="s">
        <v>1139</v>
      </c>
      <c r="F55" s="43">
        <v>3.2709999999999999</v>
      </c>
      <c r="G55" s="39">
        <v>22299.360000000001</v>
      </c>
      <c r="H55" s="40">
        <v>91</v>
      </c>
      <c r="I55" s="39">
        <f>ROUNDDOWN(G55*H55/100,5)</f>
        <v>20292.417600000001</v>
      </c>
      <c r="J55" s="39"/>
      <c r="K55" s="388"/>
      <c r="L55" s="396" t="s">
        <v>1148</v>
      </c>
      <c r="M55" s="57">
        <v>7</v>
      </c>
      <c r="N55" s="396" t="s">
        <v>1475</v>
      </c>
      <c r="O55" s="353">
        <v>6</v>
      </c>
      <c r="P55" s="353"/>
      <c r="Q55" s="353">
        <v>4</v>
      </c>
      <c r="R55" s="353"/>
      <c r="S55" s="353"/>
      <c r="T55" s="353"/>
      <c r="U55" s="353">
        <f t="shared" si="5"/>
        <v>210</v>
      </c>
      <c r="V55" s="431">
        <v>42</v>
      </c>
      <c r="W55" s="156">
        <f>W54+I55</f>
        <v>423486.10874000011</v>
      </c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201"/>
      <c r="DH55" s="201"/>
      <c r="DI55" s="201"/>
      <c r="DJ55" s="201"/>
      <c r="DK55" s="201"/>
      <c r="DL55" s="201"/>
      <c r="DM55" s="201"/>
      <c r="DN55" s="201"/>
      <c r="DO55" s="201"/>
      <c r="DP55" s="201"/>
      <c r="DQ55" s="201"/>
      <c r="DR55" s="201"/>
      <c r="DS55" s="201"/>
      <c r="DT55" s="201"/>
      <c r="DU55" s="201"/>
      <c r="DV55" s="201"/>
      <c r="DW55" s="201"/>
      <c r="DX55" s="201"/>
      <c r="DY55" s="201"/>
      <c r="DZ55" s="201"/>
      <c r="EA55" s="201"/>
      <c r="EB55" s="201"/>
      <c r="EC55" s="201"/>
      <c r="ED55" s="201"/>
      <c r="EE55" s="201"/>
      <c r="EF55" s="201"/>
      <c r="EG55" s="201"/>
      <c r="EH55" s="201"/>
      <c r="EI55" s="201"/>
      <c r="EJ55" s="201"/>
      <c r="EK55" s="201"/>
      <c r="EL55" s="201"/>
      <c r="EM55" s="201"/>
      <c r="EN55" s="201"/>
      <c r="EO55" s="201"/>
      <c r="EP55" s="201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201"/>
      <c r="GD55" s="201"/>
      <c r="GE55" s="201"/>
      <c r="GF55" s="201"/>
      <c r="GG55" s="201"/>
      <c r="GH55" s="201"/>
      <c r="GI55" s="201"/>
      <c r="GJ55" s="201"/>
      <c r="GK55" s="201"/>
      <c r="GL55" s="201"/>
      <c r="GM55" s="201"/>
      <c r="GN55" s="201"/>
      <c r="GO55" s="201"/>
      <c r="GP55" s="201"/>
      <c r="GQ55" s="201"/>
      <c r="GR55" s="201"/>
      <c r="GS55" s="201"/>
      <c r="GT55" s="201"/>
      <c r="GU55" s="201"/>
      <c r="GV55" s="201"/>
      <c r="GW55" s="201"/>
      <c r="GX55" s="201"/>
      <c r="GY55" s="201"/>
      <c r="GZ55" s="201"/>
      <c r="HA55" s="201"/>
      <c r="HB55" s="201"/>
      <c r="HC55" s="201"/>
      <c r="HD55" s="201"/>
      <c r="HE55" s="201"/>
      <c r="HF55" s="201"/>
      <c r="HG55" s="201"/>
      <c r="HH55" s="201"/>
      <c r="HI55" s="201"/>
      <c r="HJ55" s="201"/>
      <c r="HK55" s="201"/>
      <c r="HL55" s="201"/>
      <c r="HM55" s="201"/>
      <c r="HN55" s="201"/>
      <c r="HO55" s="201"/>
      <c r="HP55" s="201"/>
      <c r="HQ55" s="201"/>
      <c r="HR55" s="201"/>
      <c r="HS55" s="201"/>
      <c r="HT55" s="201"/>
      <c r="HU55" s="201"/>
      <c r="HV55" s="201"/>
      <c r="HW55" s="201"/>
      <c r="HX55" s="201"/>
      <c r="HY55" s="201"/>
      <c r="HZ55" s="201"/>
      <c r="IA55" s="201"/>
      <c r="IB55" s="201"/>
      <c r="IC55" s="201"/>
      <c r="ID55" s="201"/>
      <c r="IE55" s="201"/>
      <c r="IF55" s="201"/>
      <c r="IG55" s="201"/>
      <c r="IH55" s="201"/>
      <c r="II55" s="201"/>
      <c r="IJ55" s="201"/>
      <c r="IK55" s="201"/>
      <c r="IL55" s="201"/>
      <c r="IM55" s="201"/>
      <c r="IN55" s="201"/>
      <c r="IO55" s="201"/>
      <c r="IP55" s="201"/>
      <c r="IQ55" s="201"/>
      <c r="IR55" s="201"/>
      <c r="IS55" s="201"/>
      <c r="IT55" s="201"/>
      <c r="IU55" s="201"/>
      <c r="IV55" s="201"/>
      <c r="IW55" s="201"/>
      <c r="IX55" s="201"/>
      <c r="IY55" s="201"/>
      <c r="IZ55" s="201"/>
      <c r="JA55" s="201"/>
      <c r="JB55" s="201"/>
      <c r="JC55" s="201"/>
      <c r="JD55" s="201"/>
      <c r="JE55" s="201"/>
      <c r="JF55" s="201"/>
      <c r="JG55" s="201"/>
      <c r="JH55" s="201"/>
      <c r="JI55" s="201"/>
      <c r="JJ55" s="201"/>
      <c r="JK55" s="201"/>
      <c r="JL55" s="201"/>
      <c r="JM55" s="201"/>
      <c r="JN55" s="201"/>
      <c r="JO55" s="201"/>
      <c r="JP55" s="201"/>
      <c r="JQ55" s="201"/>
      <c r="JR55" s="201"/>
      <c r="JS55" s="201"/>
      <c r="JT55" s="201"/>
      <c r="JU55" s="201"/>
      <c r="JV55" s="201"/>
      <c r="JW55" s="201"/>
      <c r="JX55" s="201"/>
      <c r="JY55" s="201"/>
      <c r="JZ55" s="201"/>
      <c r="KA55" s="201"/>
      <c r="KB55" s="201"/>
      <c r="KC55" s="201"/>
      <c r="KD55" s="201"/>
      <c r="KE55" s="201"/>
      <c r="KF55" s="201"/>
      <c r="KG55" s="201"/>
      <c r="KH55" s="201"/>
      <c r="KI55" s="201"/>
      <c r="KJ55" s="201"/>
      <c r="KK55" s="201"/>
      <c r="KL55" s="201"/>
      <c r="KM55" s="201"/>
      <c r="KN55" s="201"/>
      <c r="KO55" s="201"/>
      <c r="KP55" s="201"/>
      <c r="KQ55" s="201"/>
      <c r="KR55" s="201"/>
      <c r="KS55" s="201"/>
      <c r="KT55" s="201"/>
      <c r="KU55" s="201"/>
      <c r="KV55" s="201"/>
      <c r="KW55" s="201"/>
      <c r="KX55" s="201"/>
      <c r="KY55" s="201"/>
      <c r="KZ55" s="201"/>
      <c r="LA55" s="201"/>
      <c r="LB55" s="201"/>
      <c r="LC55" s="201"/>
      <c r="LD55" s="201"/>
      <c r="LE55" s="201"/>
      <c r="LF55" s="201"/>
      <c r="LG55" s="201"/>
      <c r="LH55" s="201"/>
      <c r="LI55" s="201"/>
      <c r="LJ55" s="201"/>
      <c r="LK55" s="201"/>
      <c r="LL55" s="201"/>
      <c r="LM55" s="201"/>
      <c r="LN55" s="201"/>
      <c r="LO55" s="201"/>
      <c r="LP55" s="201"/>
      <c r="LQ55" s="201"/>
      <c r="LR55" s="201"/>
      <c r="LS55" s="201"/>
      <c r="LT55" s="201"/>
      <c r="LU55" s="201"/>
      <c r="LV55" s="201"/>
      <c r="LW55" s="201"/>
      <c r="LX55" s="201"/>
      <c r="LY55" s="201"/>
      <c r="LZ55" s="201"/>
      <c r="MA55" s="201"/>
      <c r="MB55" s="201"/>
      <c r="MC55" s="201"/>
      <c r="MD55" s="201"/>
      <c r="ME55" s="201"/>
      <c r="MF55" s="201"/>
      <c r="MG55" s="201"/>
      <c r="MH55" s="201"/>
      <c r="MI55" s="201"/>
      <c r="MJ55" s="201"/>
      <c r="MK55" s="201"/>
      <c r="ML55" s="201"/>
      <c r="MM55" s="201"/>
      <c r="MN55" s="201"/>
      <c r="MO55" s="201"/>
      <c r="MP55" s="201"/>
      <c r="MQ55" s="201"/>
      <c r="MR55" s="201"/>
      <c r="MS55" s="201"/>
      <c r="MT55" s="201"/>
      <c r="MU55" s="201"/>
      <c r="MV55" s="201"/>
      <c r="MW55" s="201"/>
      <c r="MX55" s="201"/>
      <c r="MY55" s="201"/>
      <c r="MZ55" s="201"/>
      <c r="NA55" s="201"/>
      <c r="NB55" s="201"/>
      <c r="NC55" s="201"/>
      <c r="ND55" s="201"/>
      <c r="NE55" s="201"/>
      <c r="NF55" s="201"/>
      <c r="NG55" s="201"/>
      <c r="NH55" s="201"/>
      <c r="NI55" s="201"/>
      <c r="NJ55" s="201"/>
      <c r="NK55" s="201"/>
      <c r="NL55" s="201"/>
      <c r="NM55" s="201"/>
      <c r="NN55" s="201"/>
      <c r="NO55" s="201"/>
      <c r="NP55" s="201"/>
      <c r="NQ55" s="201"/>
      <c r="NR55" s="201"/>
      <c r="NS55" s="201"/>
      <c r="NT55" s="201"/>
      <c r="NU55" s="201"/>
      <c r="NV55" s="201"/>
      <c r="NW55" s="201"/>
      <c r="NX55" s="201"/>
      <c r="NY55" s="201"/>
      <c r="NZ55" s="201"/>
      <c r="OA55" s="201"/>
      <c r="OB55" s="201"/>
      <c r="OC55" s="201"/>
      <c r="OD55" s="201"/>
      <c r="OE55" s="201"/>
      <c r="OF55" s="201"/>
      <c r="OG55" s="201"/>
      <c r="OH55" s="201"/>
      <c r="OI55" s="201"/>
      <c r="OJ55" s="201"/>
      <c r="OK55" s="201"/>
      <c r="OL55" s="201"/>
      <c r="OM55" s="201"/>
      <c r="ON55" s="201"/>
      <c r="OO55" s="201"/>
      <c r="OP55" s="201"/>
      <c r="OQ55" s="201"/>
      <c r="OR55" s="201"/>
      <c r="OS55" s="201"/>
      <c r="OT55" s="201"/>
      <c r="OU55" s="201"/>
      <c r="OV55" s="201"/>
      <c r="OW55" s="201"/>
      <c r="OX55" s="201"/>
      <c r="OY55" s="201"/>
      <c r="OZ55" s="201"/>
      <c r="PA55" s="201"/>
      <c r="PB55" s="201"/>
      <c r="PC55" s="201"/>
      <c r="PD55" s="201"/>
      <c r="PE55" s="201"/>
      <c r="PF55" s="201"/>
      <c r="PG55" s="201"/>
      <c r="PH55" s="201"/>
      <c r="PI55" s="201"/>
      <c r="PJ55" s="201"/>
      <c r="PK55" s="201"/>
      <c r="PL55" s="201"/>
      <c r="PM55" s="201"/>
      <c r="PN55" s="201"/>
      <c r="PO55" s="201"/>
      <c r="PP55" s="201"/>
      <c r="PQ55" s="201"/>
      <c r="PR55" s="201"/>
      <c r="PS55" s="201"/>
      <c r="PT55" s="201"/>
      <c r="PU55" s="201"/>
      <c r="PV55" s="201"/>
      <c r="PW55" s="201"/>
      <c r="PX55" s="201"/>
      <c r="PY55" s="201"/>
      <c r="PZ55" s="201"/>
      <c r="QA55" s="201"/>
      <c r="QB55" s="201"/>
      <c r="QC55" s="201"/>
      <c r="QD55" s="201"/>
      <c r="QE55" s="201"/>
      <c r="QF55" s="201"/>
      <c r="QG55" s="201"/>
      <c r="QH55" s="201"/>
      <c r="QI55" s="201"/>
      <c r="QJ55" s="201"/>
      <c r="QK55" s="201"/>
      <c r="QL55" s="201"/>
      <c r="QM55" s="201"/>
      <c r="QN55" s="201"/>
      <c r="QO55" s="201"/>
      <c r="QP55" s="201"/>
      <c r="QQ55" s="201"/>
      <c r="QR55" s="201"/>
      <c r="QS55" s="201"/>
      <c r="QT55" s="201"/>
      <c r="QU55" s="201"/>
      <c r="QV55" s="201"/>
      <c r="QW55" s="201"/>
      <c r="QX55" s="201"/>
      <c r="QY55" s="201"/>
      <c r="QZ55" s="201"/>
      <c r="RA55" s="201"/>
      <c r="RB55" s="201"/>
      <c r="RC55" s="201"/>
      <c r="RD55" s="201"/>
      <c r="RE55" s="201"/>
      <c r="RF55" s="201"/>
      <c r="RG55" s="201"/>
      <c r="RH55" s="201"/>
      <c r="RI55" s="201"/>
      <c r="RJ55" s="201"/>
      <c r="RK55" s="201"/>
      <c r="RL55" s="201"/>
      <c r="RM55" s="201"/>
      <c r="RN55" s="201"/>
      <c r="RO55" s="201"/>
      <c r="RP55" s="201"/>
      <c r="RQ55" s="201"/>
      <c r="RR55" s="201"/>
      <c r="RS55" s="201"/>
      <c r="RT55" s="201"/>
      <c r="RU55" s="201"/>
      <c r="RV55" s="201"/>
      <c r="RW55" s="201"/>
      <c r="RX55" s="201"/>
      <c r="RY55" s="201"/>
      <c r="RZ55" s="201"/>
      <c r="SA55" s="201"/>
      <c r="SB55" s="201"/>
      <c r="SC55" s="201"/>
      <c r="SD55" s="201"/>
      <c r="SE55" s="201"/>
      <c r="SF55" s="201"/>
      <c r="SG55" s="201"/>
      <c r="SH55" s="201"/>
      <c r="SI55" s="201"/>
      <c r="SJ55" s="201"/>
      <c r="SK55" s="201"/>
      <c r="SL55" s="201"/>
      <c r="SM55" s="201"/>
      <c r="SN55" s="201"/>
      <c r="SO55" s="201"/>
      <c r="SP55" s="201"/>
      <c r="SQ55" s="201"/>
      <c r="SR55" s="201"/>
      <c r="SS55" s="201"/>
      <c r="ST55" s="201"/>
      <c r="SU55" s="201"/>
      <c r="SV55" s="201"/>
      <c r="SW55" s="201"/>
      <c r="SX55" s="201"/>
      <c r="SY55" s="201"/>
      <c r="SZ55" s="201"/>
      <c r="TA55" s="201"/>
      <c r="TB55" s="201"/>
      <c r="TC55" s="201"/>
      <c r="TD55" s="201"/>
      <c r="TE55" s="201"/>
      <c r="TF55" s="201"/>
      <c r="TG55" s="201"/>
      <c r="TH55" s="201"/>
      <c r="TI55" s="201"/>
      <c r="TJ55" s="201"/>
      <c r="TK55" s="201"/>
      <c r="TL55" s="201"/>
      <c r="TM55" s="201"/>
      <c r="TN55" s="201"/>
      <c r="TO55" s="201"/>
      <c r="TP55" s="201"/>
      <c r="TQ55" s="201"/>
      <c r="TR55" s="201"/>
      <c r="TS55" s="201"/>
      <c r="TT55" s="201"/>
      <c r="TU55" s="201"/>
      <c r="TV55" s="201"/>
      <c r="TW55" s="201"/>
      <c r="TX55" s="201"/>
      <c r="TY55" s="201"/>
      <c r="TZ55" s="201"/>
      <c r="UA55" s="201"/>
      <c r="UB55" s="201"/>
      <c r="UC55" s="201"/>
      <c r="UD55" s="201"/>
      <c r="UE55" s="201"/>
      <c r="UF55" s="201"/>
      <c r="UG55" s="201"/>
      <c r="UH55" s="201"/>
      <c r="UI55" s="201"/>
      <c r="UJ55" s="201"/>
      <c r="UK55" s="201"/>
      <c r="UL55" s="201"/>
      <c r="UM55" s="201"/>
      <c r="UN55" s="201"/>
      <c r="UO55" s="201"/>
      <c r="UP55" s="201"/>
      <c r="UQ55" s="201"/>
      <c r="UR55" s="201"/>
      <c r="US55" s="201"/>
      <c r="UT55" s="201"/>
      <c r="UU55" s="201"/>
      <c r="UV55" s="201"/>
      <c r="UW55" s="201"/>
      <c r="UX55" s="201"/>
      <c r="UY55" s="201"/>
      <c r="UZ55" s="201"/>
      <c r="VA55" s="201"/>
      <c r="VB55" s="201"/>
      <c r="VC55" s="201"/>
      <c r="VD55" s="201"/>
      <c r="VE55" s="201"/>
      <c r="VF55" s="201"/>
      <c r="VG55" s="201"/>
      <c r="VH55" s="201"/>
      <c r="VI55" s="201"/>
      <c r="VJ55" s="201"/>
      <c r="VK55" s="201"/>
      <c r="VL55" s="201"/>
      <c r="VM55" s="201"/>
      <c r="VN55" s="201"/>
      <c r="VO55" s="201"/>
      <c r="VP55" s="201"/>
      <c r="VQ55" s="201"/>
      <c r="VR55" s="201"/>
      <c r="VS55" s="201"/>
      <c r="VT55" s="201"/>
      <c r="VU55" s="201"/>
      <c r="VV55" s="201"/>
      <c r="VW55" s="201"/>
      <c r="VX55" s="201"/>
      <c r="VY55" s="201"/>
      <c r="VZ55" s="201"/>
      <c r="WA55" s="201"/>
      <c r="WB55" s="201"/>
      <c r="WC55" s="201"/>
      <c r="WD55" s="201"/>
      <c r="WE55" s="201"/>
      <c r="WF55" s="201"/>
      <c r="WG55" s="201"/>
      <c r="WH55" s="201"/>
      <c r="WI55" s="201"/>
      <c r="WJ55" s="201"/>
      <c r="WK55" s="201"/>
      <c r="WL55" s="201"/>
      <c r="WM55" s="201"/>
      <c r="WN55" s="201"/>
      <c r="WO55" s="201"/>
      <c r="WP55" s="201"/>
      <c r="WQ55" s="201"/>
      <c r="WR55" s="201"/>
      <c r="WS55" s="201"/>
      <c r="WT55" s="201"/>
      <c r="WU55" s="201"/>
      <c r="WV55" s="201"/>
      <c r="WW55" s="201"/>
      <c r="WX55" s="201"/>
      <c r="WY55" s="201"/>
      <c r="WZ55" s="201"/>
      <c r="XA55" s="201"/>
      <c r="XB55" s="201"/>
      <c r="XC55" s="201"/>
      <c r="XD55" s="201"/>
      <c r="XE55" s="201"/>
      <c r="XF55" s="201"/>
      <c r="XG55" s="201"/>
      <c r="XH55" s="201"/>
      <c r="XI55" s="201"/>
      <c r="XJ55" s="201"/>
      <c r="XK55" s="201"/>
      <c r="XL55" s="201"/>
      <c r="XM55" s="201"/>
      <c r="XN55" s="201"/>
      <c r="XO55" s="201"/>
      <c r="XP55" s="201"/>
      <c r="XQ55" s="201"/>
      <c r="XR55" s="201"/>
      <c r="XS55" s="201"/>
      <c r="XT55" s="201"/>
      <c r="XU55" s="201"/>
      <c r="XV55" s="201"/>
      <c r="XW55" s="201"/>
      <c r="XX55" s="201"/>
      <c r="XY55" s="201"/>
      <c r="XZ55" s="201"/>
      <c r="YA55" s="201"/>
      <c r="YB55" s="201"/>
      <c r="YC55" s="201"/>
      <c r="YD55" s="201"/>
      <c r="YE55" s="201"/>
      <c r="YF55" s="201"/>
      <c r="YG55" s="201"/>
      <c r="YH55" s="201"/>
      <c r="YI55" s="201"/>
      <c r="YJ55" s="201"/>
      <c r="YK55" s="201"/>
      <c r="YL55" s="201"/>
      <c r="YM55" s="201"/>
      <c r="YN55" s="201"/>
      <c r="YO55" s="201"/>
      <c r="YP55" s="201"/>
      <c r="YQ55" s="201"/>
      <c r="YR55" s="201"/>
      <c r="YS55" s="201"/>
      <c r="YT55" s="201"/>
      <c r="YU55" s="201"/>
      <c r="YV55" s="201"/>
      <c r="YW55" s="201"/>
      <c r="YX55" s="201"/>
      <c r="YY55" s="201"/>
      <c r="YZ55" s="201"/>
      <c r="ZA55" s="201"/>
      <c r="ZB55" s="201"/>
      <c r="ZC55" s="201"/>
      <c r="ZD55" s="201"/>
      <c r="ZE55" s="201"/>
      <c r="ZF55" s="201"/>
      <c r="ZG55" s="201"/>
      <c r="ZH55" s="201"/>
      <c r="ZI55" s="201"/>
      <c r="ZJ55" s="201"/>
      <c r="ZK55" s="201"/>
      <c r="ZL55" s="201"/>
      <c r="ZM55" s="201"/>
      <c r="ZN55" s="201"/>
      <c r="ZO55" s="201"/>
      <c r="ZP55" s="201"/>
      <c r="ZQ55" s="201"/>
      <c r="ZR55" s="201"/>
      <c r="ZS55" s="201"/>
      <c r="ZT55" s="201"/>
      <c r="ZU55" s="201"/>
      <c r="ZV55" s="201"/>
      <c r="ZW55" s="201"/>
      <c r="ZX55" s="201"/>
      <c r="ZY55" s="201"/>
      <c r="ZZ55" s="201"/>
      <c r="AAA55" s="201"/>
      <c r="AAB55" s="201"/>
      <c r="AAC55" s="201"/>
      <c r="AAD55" s="201"/>
      <c r="AAE55" s="201"/>
      <c r="AAF55" s="201"/>
      <c r="AAG55" s="201"/>
      <c r="AAH55" s="201"/>
      <c r="AAI55" s="201"/>
      <c r="AAJ55" s="201"/>
      <c r="AAK55" s="201"/>
      <c r="AAL55" s="201"/>
      <c r="AAM55" s="201"/>
      <c r="AAN55" s="201"/>
      <c r="AAO55" s="201"/>
      <c r="AAP55" s="201"/>
      <c r="AAQ55" s="201"/>
      <c r="AAR55" s="201"/>
      <c r="AAS55" s="201"/>
      <c r="AAT55" s="201"/>
      <c r="AAU55" s="201"/>
      <c r="AAV55" s="201"/>
      <c r="AAW55" s="201"/>
      <c r="AAX55" s="201"/>
      <c r="AAY55" s="201"/>
      <c r="AAZ55" s="201"/>
      <c r="ABA55" s="201"/>
      <c r="ABB55" s="201"/>
      <c r="ABC55" s="201"/>
      <c r="ABD55" s="201"/>
      <c r="ABE55" s="201"/>
      <c r="ABF55" s="201"/>
      <c r="ABG55" s="201"/>
      <c r="ABH55" s="201"/>
      <c r="ABI55" s="201"/>
      <c r="ABJ55" s="201"/>
      <c r="ABK55" s="201"/>
      <c r="ABL55" s="201"/>
      <c r="ABM55" s="201"/>
      <c r="ABN55" s="201"/>
      <c r="ABO55" s="201"/>
      <c r="ABP55" s="201"/>
      <c r="ABQ55" s="201"/>
      <c r="ABR55" s="201"/>
      <c r="ABS55" s="201"/>
      <c r="ABT55" s="201"/>
      <c r="ABU55" s="201"/>
      <c r="ABV55" s="201"/>
      <c r="ABW55" s="201"/>
      <c r="ABX55" s="201"/>
      <c r="ABY55" s="201"/>
      <c r="ABZ55" s="201"/>
      <c r="ACA55" s="201"/>
      <c r="ACB55" s="201"/>
      <c r="ACC55" s="201"/>
      <c r="ACD55" s="201"/>
      <c r="ACE55" s="201"/>
      <c r="ACF55" s="201"/>
      <c r="ACG55" s="201"/>
      <c r="ACH55" s="201"/>
      <c r="ACI55" s="201"/>
      <c r="ACJ55" s="201"/>
      <c r="ACK55" s="201"/>
      <c r="ACL55" s="201"/>
      <c r="ACM55" s="201"/>
      <c r="ACN55" s="201"/>
      <c r="ACO55" s="201"/>
      <c r="ACP55" s="201"/>
      <c r="ACQ55" s="201"/>
      <c r="ACR55" s="201"/>
      <c r="ACS55" s="201"/>
      <c r="ACT55" s="201"/>
      <c r="ACU55" s="201"/>
      <c r="ACV55" s="201"/>
      <c r="ACW55" s="201"/>
      <c r="ACX55" s="201"/>
      <c r="ACY55" s="201"/>
      <c r="ACZ55" s="201"/>
      <c r="ADA55" s="201"/>
      <c r="ADB55" s="201"/>
      <c r="ADC55" s="201"/>
      <c r="ADD55" s="201"/>
      <c r="ADE55" s="201"/>
      <c r="ADF55" s="201"/>
      <c r="ADG55" s="201"/>
      <c r="ADH55" s="201"/>
      <c r="ADI55" s="201"/>
      <c r="ADJ55" s="201"/>
      <c r="ADK55" s="201"/>
      <c r="ADL55" s="201"/>
      <c r="ADM55" s="201"/>
      <c r="ADN55" s="201"/>
      <c r="ADO55" s="201"/>
      <c r="ADP55" s="201"/>
      <c r="ADQ55" s="201"/>
      <c r="ADR55" s="201"/>
      <c r="ADS55" s="201"/>
      <c r="ADT55" s="201"/>
      <c r="ADU55" s="201"/>
      <c r="ADV55" s="201"/>
      <c r="ADW55" s="201"/>
      <c r="ADX55" s="201"/>
      <c r="ADY55" s="201"/>
      <c r="ADZ55" s="201"/>
      <c r="AEA55" s="201"/>
      <c r="AEB55" s="201"/>
      <c r="AEC55" s="201"/>
      <c r="AED55" s="201"/>
      <c r="AEE55" s="201"/>
      <c r="AEF55" s="201"/>
      <c r="AEG55" s="201"/>
      <c r="AEH55" s="201"/>
      <c r="AEI55" s="201"/>
      <c r="AEJ55" s="201"/>
      <c r="AEK55" s="201"/>
      <c r="AEL55" s="201"/>
      <c r="AEM55" s="201"/>
      <c r="AEN55" s="201"/>
      <c r="AEO55" s="201"/>
      <c r="AEP55" s="201"/>
      <c r="AEQ55" s="201"/>
      <c r="AER55" s="201"/>
      <c r="AES55" s="201"/>
      <c r="AET55" s="201"/>
      <c r="AEU55" s="201"/>
      <c r="AEV55" s="201"/>
      <c r="AEW55" s="201"/>
      <c r="AEX55" s="201"/>
      <c r="AEY55" s="201"/>
      <c r="AEZ55" s="201"/>
      <c r="AFA55" s="201"/>
      <c r="AFB55" s="201"/>
      <c r="AFC55" s="201"/>
      <c r="AFD55" s="201"/>
      <c r="AFE55" s="201"/>
      <c r="AFF55" s="201"/>
      <c r="AFG55" s="201"/>
      <c r="AFH55" s="201"/>
      <c r="AFI55" s="201"/>
      <c r="AFJ55" s="201"/>
      <c r="AFK55" s="201"/>
      <c r="AFL55" s="201"/>
      <c r="AFM55" s="201"/>
      <c r="AFN55" s="201"/>
      <c r="AFO55" s="201"/>
      <c r="AFP55" s="201"/>
      <c r="AFQ55" s="201"/>
      <c r="AFR55" s="201"/>
      <c r="AFS55" s="201"/>
      <c r="AFT55" s="201"/>
      <c r="AFU55" s="201"/>
      <c r="AFV55" s="201"/>
      <c r="AFW55" s="201"/>
      <c r="AFX55" s="201"/>
      <c r="AFY55" s="201"/>
      <c r="AFZ55" s="201"/>
      <c r="AGA55" s="201"/>
      <c r="AGB55" s="201"/>
      <c r="AGC55" s="201"/>
      <c r="AGD55" s="201"/>
      <c r="AGE55" s="201"/>
      <c r="AGF55" s="201"/>
      <c r="AGG55" s="201"/>
      <c r="AGH55" s="201"/>
      <c r="AGI55" s="201"/>
      <c r="AGJ55" s="201"/>
      <c r="AGK55" s="201"/>
      <c r="AGL55" s="201"/>
      <c r="AGM55" s="201"/>
      <c r="AGN55" s="201"/>
      <c r="AGO55" s="201"/>
      <c r="AGP55" s="201"/>
      <c r="AGQ55" s="201"/>
      <c r="AGR55" s="201"/>
      <c r="AGS55" s="201"/>
      <c r="AGT55" s="201"/>
      <c r="AGU55" s="201"/>
      <c r="AGV55" s="201"/>
      <c r="AGW55" s="201"/>
      <c r="AGX55" s="201"/>
      <c r="AGY55" s="201"/>
      <c r="AGZ55" s="201"/>
      <c r="AHA55" s="201"/>
      <c r="AHB55" s="201"/>
      <c r="AHC55" s="201"/>
      <c r="AHD55" s="201"/>
      <c r="AHE55" s="201"/>
      <c r="AHF55" s="201"/>
      <c r="AHG55" s="201"/>
      <c r="AHH55" s="201"/>
      <c r="AHI55" s="201"/>
      <c r="AHJ55" s="201"/>
      <c r="AHK55" s="201"/>
      <c r="AHL55" s="201"/>
      <c r="AHM55" s="201"/>
      <c r="AHN55" s="201"/>
      <c r="AHO55" s="201"/>
      <c r="AHP55" s="201"/>
      <c r="AHQ55" s="201"/>
      <c r="AHR55" s="201"/>
      <c r="AHS55" s="201"/>
      <c r="AHT55" s="201"/>
      <c r="AHU55" s="201"/>
      <c r="AHV55" s="201"/>
      <c r="AHW55" s="201"/>
      <c r="AHX55" s="201"/>
      <c r="AHY55" s="201"/>
      <c r="AHZ55" s="201"/>
      <c r="AIA55" s="201"/>
      <c r="AIB55" s="201"/>
      <c r="AIC55" s="201"/>
      <c r="AID55" s="201"/>
      <c r="AIE55" s="201"/>
      <c r="AIF55" s="201"/>
      <c r="AIG55" s="201"/>
      <c r="AIH55" s="201"/>
      <c r="AII55" s="201"/>
      <c r="AIJ55" s="201"/>
      <c r="AIK55" s="201"/>
      <c r="AIL55" s="201"/>
      <c r="AIM55" s="201"/>
      <c r="AIN55" s="201"/>
      <c r="AIO55" s="201"/>
      <c r="AIP55" s="201"/>
      <c r="AIQ55" s="201"/>
      <c r="AIR55" s="201"/>
      <c r="AIS55" s="201"/>
      <c r="AIT55" s="201"/>
      <c r="AIU55" s="201"/>
      <c r="AIV55" s="201"/>
      <c r="AIW55" s="201"/>
      <c r="AIX55" s="201"/>
      <c r="AIY55" s="201"/>
      <c r="AIZ55" s="201"/>
      <c r="AJA55" s="201"/>
      <c r="AJB55" s="201"/>
      <c r="AJC55" s="201"/>
      <c r="AJD55" s="201"/>
      <c r="AJE55" s="201"/>
      <c r="AJF55" s="201"/>
      <c r="AJG55" s="201"/>
      <c r="AJH55" s="201"/>
      <c r="AJI55" s="201"/>
      <c r="AJJ55" s="201"/>
      <c r="AJK55" s="201"/>
      <c r="AJL55" s="201"/>
      <c r="AJM55" s="201"/>
      <c r="AJN55" s="201"/>
      <c r="AJO55" s="201"/>
      <c r="AJP55" s="201"/>
      <c r="AJQ55" s="201"/>
      <c r="AJR55" s="201"/>
      <c r="AJS55" s="201"/>
      <c r="AJT55" s="201"/>
      <c r="AJU55" s="201"/>
      <c r="AJV55" s="201"/>
      <c r="AJW55" s="201"/>
      <c r="AJX55" s="201"/>
      <c r="AJY55" s="201"/>
      <c r="AJZ55" s="201"/>
      <c r="AKA55" s="201"/>
      <c r="AKB55" s="201"/>
      <c r="AKC55" s="201"/>
      <c r="AKD55" s="201"/>
      <c r="AKE55" s="201"/>
      <c r="AKF55" s="201"/>
      <c r="AKG55" s="201"/>
      <c r="AKH55" s="201"/>
      <c r="AKI55" s="201"/>
      <c r="AKJ55" s="201"/>
      <c r="AKK55" s="201"/>
      <c r="AKL55" s="201"/>
      <c r="AKM55" s="201"/>
      <c r="AKN55" s="201"/>
      <c r="AKO55" s="201"/>
      <c r="AKP55" s="201"/>
      <c r="AKQ55" s="201"/>
      <c r="AKR55" s="201"/>
      <c r="AKS55" s="201"/>
      <c r="AKT55" s="201"/>
      <c r="AKU55" s="201"/>
      <c r="AKV55" s="201"/>
      <c r="AKW55" s="201"/>
      <c r="AKX55" s="201"/>
      <c r="AKY55" s="201"/>
      <c r="AKZ55" s="201"/>
      <c r="ALA55" s="201"/>
      <c r="ALB55" s="201"/>
      <c r="ALC55" s="201"/>
      <c r="ALD55" s="201"/>
      <c r="ALE55" s="201"/>
      <c r="ALF55" s="201"/>
      <c r="ALG55" s="201"/>
      <c r="ALH55" s="201"/>
      <c r="ALI55" s="201"/>
      <c r="ALJ55" s="201"/>
      <c r="ALK55" s="201"/>
      <c r="ALL55" s="201"/>
      <c r="ALM55" s="201"/>
      <c r="ALN55" s="201"/>
      <c r="ALO55" s="201"/>
      <c r="ALP55" s="201"/>
      <c r="ALQ55" s="201"/>
      <c r="ALR55" s="201"/>
      <c r="ALS55" s="201"/>
      <c r="ALT55" s="201"/>
      <c r="ALU55" s="201"/>
      <c r="ALV55" s="201"/>
      <c r="ALW55" s="201"/>
      <c r="ALX55" s="201"/>
      <c r="ALY55" s="201"/>
      <c r="ALZ55" s="201"/>
      <c r="AMA55" s="201"/>
      <c r="AMB55" s="201"/>
      <c r="AMC55" s="201"/>
      <c r="AMD55" s="201"/>
      <c r="AME55" s="201"/>
      <c r="AMF55" s="201"/>
      <c r="AMG55" s="201"/>
      <c r="AMH55" s="201"/>
      <c r="AMI55" s="201"/>
      <c r="AMJ55" s="201"/>
      <c r="AMK55" s="201"/>
      <c r="AML55" s="201"/>
      <c r="AMM55" s="201"/>
      <c r="AMN55" s="201"/>
      <c r="AMO55" s="201"/>
      <c r="AMP55" s="201"/>
      <c r="AMQ55" s="201"/>
      <c r="AMR55" s="201"/>
      <c r="AMS55" s="201"/>
      <c r="AMT55" s="201"/>
      <c r="AMU55" s="201"/>
      <c r="AMV55" s="201"/>
      <c r="AMW55" s="201"/>
      <c r="AMX55" s="201"/>
      <c r="AMY55" s="201"/>
      <c r="AMZ55" s="201"/>
      <c r="ANA55" s="201"/>
      <c r="ANB55" s="201"/>
      <c r="ANC55" s="201"/>
      <c r="AND55" s="201"/>
      <c r="ANE55" s="201"/>
      <c r="ANF55" s="201"/>
      <c r="ANG55" s="201"/>
      <c r="ANH55" s="201"/>
      <c r="ANI55" s="201"/>
      <c r="ANJ55" s="201"/>
      <c r="ANK55" s="201"/>
      <c r="ANL55" s="201"/>
      <c r="ANM55" s="201"/>
      <c r="ANN55" s="201"/>
      <c r="ANO55" s="201"/>
      <c r="ANP55" s="201"/>
      <c r="ANQ55" s="201"/>
      <c r="ANR55" s="201"/>
      <c r="ANS55" s="201"/>
      <c r="ANT55" s="201"/>
      <c r="ANU55" s="201"/>
      <c r="ANV55" s="201"/>
      <c r="ANW55" s="201"/>
      <c r="ANX55" s="201"/>
      <c r="ANY55" s="201"/>
      <c r="ANZ55" s="201"/>
      <c r="AOA55" s="201"/>
      <c r="AOB55" s="201"/>
      <c r="AOC55" s="201"/>
      <c r="AOD55" s="201"/>
      <c r="AOE55" s="201"/>
      <c r="AOF55" s="201"/>
      <c r="AOG55" s="201"/>
      <c r="AOH55" s="201"/>
      <c r="AOI55" s="201"/>
      <c r="AOJ55" s="201"/>
      <c r="AOK55" s="201"/>
      <c r="AOL55" s="201"/>
      <c r="AOM55" s="201"/>
      <c r="AON55" s="201"/>
      <c r="AOO55" s="201"/>
      <c r="AOP55" s="201"/>
      <c r="AOQ55" s="201"/>
      <c r="AOR55" s="201"/>
      <c r="AOS55" s="201"/>
      <c r="AOT55" s="201"/>
      <c r="AOU55" s="201"/>
      <c r="AOV55" s="201"/>
      <c r="AOW55" s="201"/>
      <c r="AOX55" s="201"/>
      <c r="AOY55" s="201"/>
      <c r="AOZ55" s="201"/>
      <c r="APA55" s="201"/>
      <c r="APB55" s="201"/>
      <c r="APC55" s="201"/>
      <c r="APD55" s="201"/>
      <c r="APE55" s="201"/>
      <c r="APF55" s="201"/>
      <c r="APG55" s="201"/>
      <c r="APH55" s="201"/>
      <c r="API55" s="201"/>
      <c r="APJ55" s="201"/>
      <c r="APK55" s="201"/>
      <c r="APL55" s="201"/>
      <c r="APM55" s="201"/>
      <c r="APN55" s="201"/>
      <c r="APO55" s="201"/>
      <c r="APP55" s="201"/>
      <c r="APQ55" s="201"/>
      <c r="APR55" s="201"/>
      <c r="APS55" s="201"/>
      <c r="APT55" s="201"/>
      <c r="APU55" s="201"/>
      <c r="APV55" s="201"/>
      <c r="APW55" s="201"/>
      <c r="APX55" s="201"/>
      <c r="APY55" s="201"/>
      <c r="APZ55" s="201"/>
      <c r="AQA55" s="201"/>
      <c r="AQB55" s="201"/>
      <c r="AQC55" s="201"/>
      <c r="AQD55" s="201"/>
      <c r="AQE55" s="201"/>
      <c r="AQF55" s="201"/>
      <c r="AQG55" s="201"/>
      <c r="AQH55" s="201"/>
      <c r="AQI55" s="201"/>
      <c r="AQJ55" s="201"/>
      <c r="AQK55" s="201"/>
      <c r="AQL55" s="201"/>
      <c r="AQM55" s="201"/>
      <c r="AQN55" s="201"/>
      <c r="AQO55" s="201"/>
      <c r="AQP55" s="201"/>
      <c r="AQQ55" s="201"/>
      <c r="AQR55" s="201"/>
      <c r="AQS55" s="201"/>
      <c r="AQT55" s="201"/>
      <c r="AQU55" s="201"/>
      <c r="AQV55" s="201"/>
      <c r="AQW55" s="201"/>
      <c r="AQX55" s="201"/>
      <c r="AQY55" s="201"/>
      <c r="AQZ55" s="201"/>
      <c r="ARA55" s="201"/>
      <c r="ARB55" s="201"/>
      <c r="ARC55" s="201"/>
      <c r="ARD55" s="201"/>
      <c r="ARE55" s="201"/>
      <c r="ARF55" s="201"/>
      <c r="ARG55" s="201"/>
      <c r="ARH55" s="201"/>
      <c r="ARI55" s="201"/>
      <c r="ARJ55" s="201"/>
      <c r="ARK55" s="201"/>
      <c r="ARL55" s="201"/>
      <c r="ARM55" s="201"/>
      <c r="ARN55" s="201"/>
      <c r="ARO55" s="201"/>
      <c r="ARP55" s="201"/>
      <c r="ARQ55" s="201"/>
      <c r="ARR55" s="201"/>
      <c r="ARS55" s="201"/>
      <c r="ART55" s="201"/>
      <c r="ARU55" s="201"/>
      <c r="ARV55" s="201"/>
      <c r="ARW55" s="201"/>
      <c r="ARX55" s="201"/>
      <c r="ARY55" s="201"/>
      <c r="ARZ55" s="201"/>
      <c r="ASA55" s="201"/>
      <c r="ASB55" s="201"/>
      <c r="ASC55" s="201"/>
      <c r="ASD55" s="201"/>
      <c r="ASE55" s="201"/>
      <c r="ASF55" s="201"/>
      <c r="ASG55" s="201"/>
      <c r="ASH55" s="201"/>
      <c r="ASI55" s="201"/>
      <c r="ASJ55" s="201"/>
      <c r="ASK55" s="201"/>
      <c r="ASL55" s="201"/>
      <c r="ASM55" s="201"/>
      <c r="ASN55" s="201"/>
      <c r="ASO55" s="201"/>
      <c r="ASP55" s="201"/>
      <c r="ASQ55" s="201"/>
      <c r="ASR55" s="201"/>
      <c r="ASS55" s="201"/>
      <c r="AST55" s="201"/>
      <c r="ASU55" s="201"/>
      <c r="ASV55" s="201"/>
      <c r="ASW55" s="201"/>
      <c r="ASX55" s="201"/>
      <c r="ASY55" s="201"/>
      <c r="ASZ55" s="201"/>
      <c r="ATA55" s="201"/>
      <c r="ATB55" s="201"/>
      <c r="ATC55" s="201"/>
      <c r="ATD55" s="201"/>
      <c r="ATE55" s="201"/>
      <c r="ATF55" s="201"/>
      <c r="ATG55" s="201"/>
      <c r="ATH55" s="201"/>
      <c r="ATI55" s="201"/>
      <c r="ATJ55" s="201"/>
      <c r="ATK55" s="201"/>
      <c r="ATL55" s="201"/>
      <c r="ATM55" s="201"/>
      <c r="ATN55" s="201"/>
      <c r="ATO55" s="201"/>
      <c r="ATP55" s="201"/>
      <c r="ATQ55" s="201"/>
      <c r="ATR55" s="201"/>
      <c r="ATS55" s="201"/>
      <c r="ATT55" s="201"/>
      <c r="ATU55" s="201"/>
      <c r="ATV55" s="201"/>
      <c r="ATW55" s="201"/>
      <c r="ATX55" s="201"/>
      <c r="ATY55" s="201"/>
      <c r="ATZ55" s="201"/>
      <c r="AUA55" s="201"/>
      <c r="AUB55" s="201"/>
      <c r="AUC55" s="201"/>
      <c r="AUD55" s="201"/>
      <c r="AUE55" s="201"/>
      <c r="AUF55" s="201"/>
      <c r="AUG55" s="201"/>
      <c r="AUH55" s="201"/>
      <c r="AUI55" s="201"/>
      <c r="AUJ55" s="201"/>
      <c r="AUK55" s="201"/>
      <c r="AUL55" s="201"/>
      <c r="AUM55" s="201"/>
      <c r="AUN55" s="201"/>
      <c r="AUO55" s="201"/>
      <c r="AUP55" s="201"/>
      <c r="AUQ55" s="201"/>
      <c r="AUR55" s="201"/>
      <c r="AUS55" s="201"/>
      <c r="AUT55" s="201"/>
      <c r="AUU55" s="201"/>
      <c r="AUV55" s="201"/>
      <c r="AUW55" s="201"/>
      <c r="AUX55" s="201"/>
      <c r="AUY55" s="201"/>
      <c r="AUZ55" s="201"/>
      <c r="AVA55" s="201"/>
      <c r="AVB55" s="201"/>
      <c r="AVC55" s="201"/>
      <c r="AVD55" s="201"/>
      <c r="AVE55" s="201"/>
      <c r="AVF55" s="201"/>
      <c r="AVG55" s="201"/>
      <c r="AVH55" s="201"/>
      <c r="AVI55" s="201"/>
      <c r="AVJ55" s="201"/>
      <c r="AVK55" s="201"/>
      <c r="AVL55" s="201"/>
      <c r="AVM55" s="201"/>
      <c r="AVN55" s="201"/>
      <c r="AVO55" s="201"/>
      <c r="AVP55" s="201"/>
      <c r="AVQ55" s="201"/>
      <c r="AVR55" s="201"/>
      <c r="AVS55" s="201"/>
      <c r="AVT55" s="201"/>
      <c r="AVU55" s="201"/>
      <c r="AVV55" s="201"/>
      <c r="AVW55" s="201"/>
      <c r="AVX55" s="201"/>
      <c r="AVY55" s="201"/>
      <c r="AVZ55" s="201"/>
      <c r="AWA55" s="201"/>
      <c r="AWB55" s="201"/>
      <c r="AWC55" s="201"/>
      <c r="AWD55" s="201"/>
      <c r="AWE55" s="201"/>
      <c r="AWF55" s="201"/>
      <c r="AWG55" s="201"/>
      <c r="AWH55" s="201"/>
      <c r="AWI55" s="201"/>
      <c r="AWJ55" s="201"/>
      <c r="AWK55" s="201"/>
      <c r="AWL55" s="201"/>
      <c r="AWM55" s="201"/>
      <c r="AWN55" s="201"/>
      <c r="AWO55" s="201"/>
      <c r="AWP55" s="201"/>
      <c r="AWQ55" s="201"/>
      <c r="AWR55" s="201"/>
      <c r="AWS55" s="201"/>
      <c r="AWT55" s="201"/>
      <c r="AWU55" s="201"/>
      <c r="AWV55" s="201"/>
      <c r="AWW55" s="201"/>
      <c r="AWX55" s="201"/>
      <c r="AWY55" s="201"/>
      <c r="AWZ55" s="201"/>
      <c r="AXA55" s="201"/>
      <c r="AXB55" s="201"/>
      <c r="AXC55" s="201"/>
      <c r="AXD55" s="201"/>
      <c r="AXE55" s="201"/>
      <c r="AXF55" s="201"/>
      <c r="AXG55" s="201"/>
      <c r="AXH55" s="201"/>
      <c r="AXI55" s="201"/>
      <c r="AXJ55" s="201"/>
      <c r="AXK55" s="201"/>
      <c r="AXL55" s="201"/>
      <c r="AXM55" s="201"/>
      <c r="AXN55" s="201"/>
      <c r="AXO55" s="201"/>
      <c r="AXP55" s="201"/>
      <c r="AXQ55" s="201"/>
      <c r="AXR55" s="201"/>
      <c r="AXS55" s="201"/>
      <c r="AXT55" s="201"/>
      <c r="AXU55" s="201"/>
      <c r="AXV55" s="201"/>
      <c r="AXW55" s="201"/>
      <c r="AXX55" s="201"/>
      <c r="AXY55" s="201"/>
      <c r="AXZ55" s="201"/>
      <c r="AYA55" s="201"/>
      <c r="AYB55" s="201"/>
      <c r="AYC55" s="201"/>
      <c r="AYD55" s="201"/>
      <c r="AYE55" s="201"/>
      <c r="AYF55" s="201"/>
      <c r="AYG55" s="201"/>
      <c r="AYH55" s="201"/>
      <c r="AYI55" s="201"/>
      <c r="AYJ55" s="201"/>
      <c r="AYK55" s="201"/>
      <c r="AYL55" s="201"/>
      <c r="AYM55" s="201"/>
      <c r="AYN55" s="201"/>
      <c r="AYO55" s="201"/>
      <c r="AYP55" s="201"/>
      <c r="AYQ55" s="201"/>
      <c r="AYR55" s="201"/>
      <c r="AYS55" s="201"/>
      <c r="AYT55" s="201"/>
      <c r="AYU55" s="201"/>
      <c r="AYV55" s="201"/>
      <c r="AYW55" s="201"/>
      <c r="AYX55" s="201"/>
      <c r="AYY55" s="201"/>
      <c r="AYZ55" s="201"/>
      <c r="AZA55" s="201"/>
      <c r="AZB55" s="201"/>
      <c r="AZC55" s="201"/>
      <c r="AZD55" s="201"/>
      <c r="AZE55" s="201"/>
      <c r="AZF55" s="201"/>
      <c r="AZG55" s="201"/>
      <c r="AZH55" s="201"/>
      <c r="AZI55" s="201"/>
      <c r="AZJ55" s="201"/>
      <c r="AZK55" s="201"/>
      <c r="AZL55" s="201"/>
      <c r="AZM55" s="201"/>
      <c r="AZN55" s="201"/>
      <c r="AZO55" s="201"/>
      <c r="AZP55" s="201"/>
      <c r="AZQ55" s="201"/>
      <c r="AZR55" s="201"/>
      <c r="AZS55" s="201"/>
      <c r="AZT55" s="201"/>
      <c r="AZU55" s="201"/>
      <c r="AZV55" s="201"/>
      <c r="AZW55" s="201"/>
      <c r="AZX55" s="201"/>
      <c r="AZY55" s="201"/>
      <c r="AZZ55" s="201"/>
      <c r="BAA55" s="201"/>
      <c r="BAB55" s="201"/>
      <c r="BAC55" s="201"/>
      <c r="BAD55" s="201"/>
      <c r="BAE55" s="201"/>
      <c r="BAF55" s="201"/>
      <c r="BAG55" s="201"/>
      <c r="BAH55" s="201"/>
      <c r="BAI55" s="201"/>
      <c r="BAJ55" s="201"/>
      <c r="BAK55" s="201"/>
      <c r="BAL55" s="201"/>
      <c r="BAM55" s="201"/>
      <c r="BAN55" s="201"/>
      <c r="BAO55" s="201"/>
      <c r="BAP55" s="201"/>
      <c r="BAQ55" s="201"/>
      <c r="BAR55" s="201"/>
      <c r="BAS55" s="201"/>
      <c r="BAT55" s="201"/>
      <c r="BAU55" s="201"/>
      <c r="BAV55" s="201"/>
      <c r="BAW55" s="201"/>
      <c r="BAX55" s="201"/>
      <c r="BAY55" s="201"/>
      <c r="BAZ55" s="201"/>
      <c r="BBA55" s="201"/>
      <c r="BBB55" s="201"/>
      <c r="BBC55" s="201"/>
      <c r="BBD55" s="201"/>
      <c r="BBE55" s="201"/>
      <c r="BBF55" s="201"/>
      <c r="BBG55" s="201"/>
      <c r="BBH55" s="201"/>
      <c r="BBI55" s="201"/>
      <c r="BBJ55" s="201"/>
      <c r="BBK55" s="201"/>
      <c r="BBL55" s="201"/>
      <c r="BBM55" s="201"/>
      <c r="BBN55" s="201"/>
      <c r="BBO55" s="201"/>
      <c r="BBP55" s="201"/>
      <c r="BBQ55" s="201"/>
      <c r="BBR55" s="201"/>
      <c r="BBS55" s="201"/>
      <c r="BBT55" s="201"/>
      <c r="BBU55" s="201"/>
      <c r="BBV55" s="201"/>
      <c r="BBW55" s="201"/>
      <c r="BBX55" s="201"/>
      <c r="BBY55" s="201"/>
      <c r="BBZ55" s="201"/>
      <c r="BCA55" s="201"/>
      <c r="BCB55" s="201"/>
      <c r="BCC55" s="201"/>
      <c r="BCD55" s="201"/>
      <c r="BCE55" s="201"/>
      <c r="BCF55" s="201"/>
      <c r="BCG55" s="201"/>
      <c r="BCH55" s="201"/>
      <c r="BCI55" s="201"/>
      <c r="BCJ55" s="201"/>
      <c r="BCK55" s="201"/>
      <c r="BCL55" s="201"/>
      <c r="BCM55" s="201"/>
      <c r="BCN55" s="201"/>
      <c r="BCO55" s="201"/>
      <c r="BCP55" s="201"/>
      <c r="BCQ55" s="201"/>
      <c r="BCR55" s="201"/>
      <c r="BCS55" s="201"/>
      <c r="BCT55" s="201"/>
      <c r="BCU55" s="201"/>
      <c r="BCV55" s="201"/>
      <c r="BCW55" s="201"/>
      <c r="BCX55" s="201"/>
      <c r="BCY55" s="201"/>
      <c r="BCZ55" s="201"/>
      <c r="BDA55" s="201"/>
      <c r="BDB55" s="201"/>
      <c r="BDC55" s="201"/>
      <c r="BDD55" s="201"/>
      <c r="BDE55" s="201"/>
      <c r="BDF55" s="201"/>
      <c r="BDG55" s="201"/>
      <c r="BDH55" s="201"/>
      <c r="BDI55" s="201"/>
      <c r="BDJ55" s="201"/>
      <c r="BDK55" s="201"/>
      <c r="BDL55" s="201"/>
      <c r="BDM55" s="201"/>
      <c r="BDN55" s="201"/>
      <c r="BDO55" s="201"/>
      <c r="BDP55" s="201"/>
      <c r="BDQ55" s="201"/>
      <c r="BDR55" s="201"/>
      <c r="BDS55" s="201"/>
      <c r="BDT55" s="201"/>
      <c r="BDU55" s="201"/>
      <c r="BDV55" s="201"/>
      <c r="BDW55" s="201"/>
      <c r="BDX55" s="201"/>
      <c r="BDY55" s="201"/>
      <c r="BDZ55" s="201"/>
      <c r="BEA55" s="201"/>
      <c r="BEB55" s="201"/>
      <c r="BEC55" s="201"/>
      <c r="BED55" s="201"/>
      <c r="BEE55" s="201"/>
      <c r="BEF55" s="201"/>
      <c r="BEG55" s="201"/>
      <c r="BEH55" s="201"/>
      <c r="BEI55" s="201"/>
      <c r="BEJ55" s="201"/>
      <c r="BEK55" s="201"/>
      <c r="BEL55" s="201"/>
      <c r="BEM55" s="201"/>
      <c r="BEN55" s="201"/>
      <c r="BEO55" s="201"/>
      <c r="BEP55" s="201"/>
      <c r="BEQ55" s="201"/>
      <c r="BER55" s="201"/>
      <c r="BES55" s="201"/>
      <c r="BET55" s="201"/>
      <c r="BEU55" s="201"/>
      <c r="BEV55" s="201"/>
      <c r="BEW55" s="201"/>
      <c r="BEX55" s="201"/>
      <c r="BEY55" s="201"/>
      <c r="BEZ55" s="201"/>
      <c r="BFA55" s="201"/>
      <c r="BFB55" s="201"/>
      <c r="BFC55" s="201"/>
      <c r="BFD55" s="201"/>
      <c r="BFE55" s="201"/>
      <c r="BFF55" s="201"/>
      <c r="BFG55" s="201"/>
      <c r="BFH55" s="201"/>
      <c r="BFI55" s="201"/>
      <c r="BFJ55" s="201"/>
      <c r="BFK55" s="201"/>
      <c r="BFL55" s="201"/>
      <c r="BFM55" s="201"/>
      <c r="BFN55" s="201"/>
      <c r="BFO55" s="201"/>
      <c r="BFP55" s="201"/>
      <c r="BFQ55" s="201"/>
      <c r="BFR55" s="201"/>
      <c r="BFS55" s="201"/>
      <c r="BFT55" s="201"/>
      <c r="BFU55" s="201"/>
      <c r="BFV55" s="201"/>
      <c r="BFW55" s="201"/>
      <c r="BFX55" s="201"/>
      <c r="BFY55" s="201"/>
      <c r="BFZ55" s="201"/>
      <c r="BGA55" s="201"/>
      <c r="BGB55" s="201"/>
      <c r="BGC55" s="201"/>
      <c r="BGD55" s="201"/>
      <c r="BGE55" s="201"/>
      <c r="BGF55" s="201"/>
      <c r="BGG55" s="201"/>
      <c r="BGH55" s="201"/>
      <c r="BGI55" s="201"/>
      <c r="BGJ55" s="201"/>
      <c r="BGK55" s="201"/>
      <c r="BGL55" s="201"/>
      <c r="BGM55" s="201"/>
      <c r="BGN55" s="201"/>
      <c r="BGO55" s="201"/>
      <c r="BGP55" s="201"/>
      <c r="BGQ55" s="201"/>
      <c r="BGR55" s="201"/>
      <c r="BGS55" s="201"/>
      <c r="BGT55" s="201"/>
      <c r="BGU55" s="201"/>
      <c r="BGV55" s="201"/>
      <c r="BGW55" s="201"/>
      <c r="BGX55" s="201"/>
      <c r="BGY55" s="201"/>
      <c r="BGZ55" s="201"/>
      <c r="BHA55" s="201"/>
      <c r="BHB55" s="201"/>
      <c r="BHC55" s="201"/>
      <c r="BHD55" s="201"/>
      <c r="BHE55" s="201"/>
      <c r="BHF55" s="201"/>
      <c r="BHG55" s="201"/>
      <c r="BHH55" s="201"/>
      <c r="BHI55" s="201"/>
      <c r="BHJ55" s="201"/>
      <c r="BHK55" s="201"/>
      <c r="BHL55" s="201"/>
      <c r="BHM55" s="201"/>
      <c r="BHN55" s="201"/>
      <c r="BHO55" s="201"/>
      <c r="BHP55" s="201"/>
      <c r="BHQ55" s="201"/>
      <c r="BHR55" s="201"/>
      <c r="BHS55" s="201"/>
      <c r="BHT55" s="201"/>
      <c r="BHU55" s="201"/>
      <c r="BHV55" s="201"/>
      <c r="BHW55" s="201"/>
      <c r="BHX55" s="201"/>
      <c r="BHY55" s="201"/>
      <c r="BHZ55" s="201"/>
      <c r="BIA55" s="201"/>
      <c r="BIB55" s="201"/>
      <c r="BIC55" s="201"/>
      <c r="BID55" s="201"/>
      <c r="BIE55" s="201"/>
      <c r="BIF55" s="201"/>
      <c r="BIG55" s="201"/>
      <c r="BIH55" s="201"/>
      <c r="BII55" s="201"/>
      <c r="BIJ55" s="201"/>
      <c r="BIK55" s="201"/>
      <c r="BIL55" s="201"/>
      <c r="BIM55" s="201"/>
      <c r="BIN55" s="201"/>
      <c r="BIO55" s="201"/>
      <c r="BIP55" s="201"/>
      <c r="BIQ55" s="201"/>
      <c r="BIR55" s="201"/>
      <c r="BIS55" s="201"/>
      <c r="BIT55" s="201"/>
      <c r="BIU55" s="201"/>
      <c r="BIV55" s="201"/>
      <c r="BIW55" s="201"/>
      <c r="BIX55" s="201"/>
      <c r="BIY55" s="201"/>
      <c r="BIZ55" s="201"/>
      <c r="BJA55" s="201"/>
      <c r="BJB55" s="201"/>
      <c r="BJC55" s="201"/>
      <c r="BJD55" s="201"/>
      <c r="BJE55" s="201"/>
      <c r="BJF55" s="201"/>
      <c r="BJG55" s="201"/>
      <c r="BJH55" s="201"/>
      <c r="BJI55" s="201"/>
      <c r="BJJ55" s="201"/>
      <c r="BJK55" s="201"/>
      <c r="BJL55" s="201"/>
      <c r="BJM55" s="201"/>
      <c r="BJN55" s="201"/>
      <c r="BJO55" s="201"/>
      <c r="BJP55" s="201"/>
      <c r="BJQ55" s="201"/>
      <c r="BJR55" s="201"/>
      <c r="BJS55" s="201"/>
      <c r="BJT55" s="201"/>
      <c r="BJU55" s="201"/>
      <c r="BJV55" s="201"/>
      <c r="BJW55" s="201"/>
      <c r="BJX55" s="201"/>
      <c r="BJY55" s="201"/>
      <c r="BJZ55" s="201"/>
      <c r="BKA55" s="201"/>
      <c r="BKB55" s="201"/>
      <c r="BKC55" s="201"/>
      <c r="BKD55" s="201"/>
      <c r="BKE55" s="201"/>
      <c r="BKF55" s="201"/>
      <c r="BKG55" s="201"/>
      <c r="BKH55" s="201"/>
      <c r="BKI55" s="201"/>
      <c r="BKJ55" s="201"/>
      <c r="BKK55" s="201"/>
      <c r="BKL55" s="201"/>
      <c r="BKM55" s="201"/>
      <c r="BKN55" s="201"/>
      <c r="BKO55" s="201"/>
      <c r="BKP55" s="201"/>
      <c r="BKQ55" s="201"/>
      <c r="BKR55" s="201"/>
      <c r="BKS55" s="201"/>
      <c r="BKT55" s="201"/>
      <c r="BKU55" s="201"/>
      <c r="BKV55" s="201"/>
      <c r="BKW55" s="201"/>
      <c r="BKX55" s="201"/>
      <c r="BKY55" s="201"/>
      <c r="BKZ55" s="201"/>
      <c r="BLA55" s="201"/>
      <c r="BLB55" s="201"/>
      <c r="BLC55" s="201"/>
      <c r="BLD55" s="201"/>
      <c r="BLE55" s="201"/>
      <c r="BLF55" s="201"/>
      <c r="BLG55" s="201"/>
      <c r="BLH55" s="201"/>
      <c r="BLI55" s="201"/>
      <c r="BLJ55" s="201"/>
      <c r="BLK55" s="201"/>
      <c r="BLL55" s="201"/>
      <c r="BLM55" s="201"/>
      <c r="BLN55" s="201"/>
      <c r="BLO55" s="201"/>
      <c r="BLP55" s="201"/>
      <c r="BLQ55" s="201"/>
      <c r="BLR55" s="201"/>
      <c r="BLS55" s="201"/>
      <c r="BLT55" s="201"/>
      <c r="BLU55" s="201"/>
      <c r="BLV55" s="201"/>
      <c r="BLW55" s="201"/>
      <c r="BLX55" s="201"/>
      <c r="BLY55" s="201"/>
      <c r="BLZ55" s="201"/>
      <c r="BMA55" s="201"/>
      <c r="BMB55" s="201"/>
      <c r="BMC55" s="201"/>
      <c r="BMD55" s="201"/>
      <c r="BME55" s="201"/>
      <c r="BMF55" s="201"/>
      <c r="BMG55" s="201"/>
      <c r="BMH55" s="201"/>
      <c r="BMI55" s="201"/>
      <c r="BMJ55" s="201"/>
      <c r="BMK55" s="201"/>
      <c r="BML55" s="201"/>
      <c r="BMM55" s="201"/>
      <c r="BMN55" s="201"/>
      <c r="BMO55" s="201"/>
      <c r="BMP55" s="201"/>
      <c r="BMQ55" s="201"/>
      <c r="BMR55" s="201"/>
      <c r="BMS55" s="201"/>
      <c r="BMT55" s="201"/>
      <c r="BMU55" s="201"/>
      <c r="BMV55" s="201"/>
      <c r="BMW55" s="201"/>
      <c r="BMX55" s="201"/>
      <c r="BMY55" s="201"/>
      <c r="BMZ55" s="201"/>
      <c r="BNA55" s="201"/>
      <c r="BNB55" s="201"/>
      <c r="BNC55" s="201"/>
      <c r="BND55" s="201"/>
      <c r="BNE55" s="201"/>
      <c r="BNF55" s="201"/>
      <c r="BNG55" s="201"/>
      <c r="BNH55" s="201"/>
      <c r="BNI55" s="201"/>
      <c r="BNJ55" s="201"/>
      <c r="BNK55" s="201"/>
      <c r="BNL55" s="201"/>
      <c r="BNM55" s="201"/>
      <c r="BNN55" s="201"/>
      <c r="BNO55" s="201"/>
      <c r="BNP55" s="201"/>
      <c r="BNQ55" s="201"/>
      <c r="BNR55" s="201"/>
      <c r="BNS55" s="201"/>
      <c r="BNT55" s="201"/>
      <c r="BNU55" s="201"/>
      <c r="BNV55" s="201"/>
      <c r="BNW55" s="201"/>
      <c r="BNX55" s="201"/>
      <c r="BNY55" s="201"/>
      <c r="BNZ55" s="201"/>
      <c r="BOA55" s="201"/>
      <c r="BOB55" s="201"/>
      <c r="BOC55" s="201"/>
      <c r="BOD55" s="201"/>
      <c r="BOE55" s="201"/>
      <c r="BOF55" s="201"/>
      <c r="BOG55" s="201"/>
      <c r="BOH55" s="201"/>
      <c r="BOI55" s="201"/>
      <c r="BOJ55" s="201"/>
      <c r="BOK55" s="201"/>
      <c r="BOL55" s="201"/>
      <c r="BOM55" s="201"/>
      <c r="BON55" s="201"/>
      <c r="BOO55" s="201"/>
      <c r="BOP55" s="201"/>
      <c r="BOQ55" s="201"/>
      <c r="BOR55" s="201"/>
      <c r="BOS55" s="201"/>
      <c r="BOT55" s="201"/>
      <c r="BOU55" s="201"/>
      <c r="BOV55" s="201"/>
      <c r="BOW55" s="201"/>
      <c r="BOX55" s="201"/>
      <c r="BOY55" s="201"/>
      <c r="BOZ55" s="201"/>
      <c r="BPA55" s="201"/>
      <c r="BPB55" s="201"/>
      <c r="BPC55" s="201"/>
      <c r="BPD55" s="201"/>
      <c r="BPE55" s="201"/>
      <c r="BPF55" s="201"/>
      <c r="BPG55" s="201"/>
      <c r="BPH55" s="201"/>
      <c r="BPI55" s="201"/>
      <c r="BPJ55" s="201"/>
      <c r="BPK55" s="201"/>
      <c r="BPL55" s="201"/>
      <c r="BPM55" s="201"/>
      <c r="BPN55" s="201"/>
      <c r="BPO55" s="201"/>
      <c r="BPP55" s="201"/>
      <c r="BPQ55" s="201"/>
      <c r="BPR55" s="201"/>
      <c r="BPS55" s="201"/>
      <c r="BPT55" s="201"/>
      <c r="BPU55" s="201"/>
      <c r="BPV55" s="201"/>
      <c r="BPW55" s="201"/>
      <c r="BPX55" s="201"/>
      <c r="BPY55" s="201"/>
      <c r="BPZ55" s="201"/>
      <c r="BQA55" s="201"/>
      <c r="BQB55" s="201"/>
      <c r="BQC55" s="201"/>
      <c r="BQD55" s="201"/>
      <c r="BQE55" s="201"/>
      <c r="BQF55" s="201"/>
      <c r="BQG55" s="201"/>
      <c r="BQH55" s="201"/>
      <c r="BQI55" s="201"/>
      <c r="BQJ55" s="201"/>
      <c r="BQK55" s="201"/>
      <c r="BQL55" s="201"/>
      <c r="BQM55" s="201"/>
      <c r="BQN55" s="201"/>
      <c r="BQO55" s="201"/>
      <c r="BQP55" s="201"/>
      <c r="BQQ55" s="201"/>
      <c r="BQR55" s="201"/>
      <c r="BQS55" s="201"/>
      <c r="BQT55" s="201"/>
      <c r="BQU55" s="201"/>
      <c r="BQV55" s="201"/>
      <c r="BQW55" s="201"/>
      <c r="BQX55" s="201"/>
      <c r="BQY55" s="201"/>
      <c r="BQZ55" s="201"/>
      <c r="BRA55" s="201"/>
      <c r="BRB55" s="201"/>
      <c r="BRC55" s="201"/>
      <c r="BRD55" s="201"/>
      <c r="BRE55" s="201"/>
      <c r="BRF55" s="201"/>
      <c r="BRG55" s="201"/>
      <c r="BRH55" s="201"/>
      <c r="BRI55" s="201"/>
      <c r="BRJ55" s="201"/>
      <c r="BRK55" s="201"/>
      <c r="BRL55" s="201"/>
      <c r="BRM55" s="201"/>
      <c r="BRN55" s="201"/>
      <c r="BRO55" s="201"/>
      <c r="BRP55" s="201"/>
      <c r="BRQ55" s="201"/>
      <c r="BRR55" s="201"/>
      <c r="BRS55" s="201"/>
      <c r="BRT55" s="201"/>
      <c r="BRU55" s="201"/>
      <c r="BRV55" s="201"/>
      <c r="BRW55" s="201"/>
      <c r="BRX55" s="201"/>
      <c r="BRY55" s="201"/>
      <c r="BRZ55" s="201"/>
      <c r="BSA55" s="201"/>
      <c r="BSB55" s="201"/>
      <c r="BSC55" s="201"/>
      <c r="BSD55" s="201"/>
      <c r="BSE55" s="201"/>
      <c r="BSF55" s="201"/>
      <c r="BSG55" s="201"/>
      <c r="BSH55" s="201"/>
      <c r="BSI55" s="201"/>
      <c r="BSJ55" s="201"/>
      <c r="BSK55" s="201"/>
      <c r="BSL55" s="201"/>
      <c r="BSM55" s="201"/>
      <c r="BSN55" s="201"/>
      <c r="BSO55" s="201"/>
      <c r="BSP55" s="201"/>
      <c r="BSQ55" s="201"/>
      <c r="BSR55" s="201"/>
      <c r="BSS55" s="201"/>
      <c r="BST55" s="201"/>
      <c r="BSU55" s="201"/>
      <c r="BSV55" s="201"/>
      <c r="BSW55" s="201"/>
      <c r="BSX55" s="201"/>
      <c r="BSY55" s="201"/>
      <c r="BSZ55" s="201"/>
      <c r="BTA55" s="201"/>
      <c r="BTB55" s="201"/>
      <c r="BTC55" s="201"/>
      <c r="BTD55" s="201"/>
      <c r="BTE55" s="201"/>
      <c r="BTF55" s="201"/>
      <c r="BTG55" s="201"/>
      <c r="BTH55" s="201"/>
      <c r="BTI55" s="201"/>
      <c r="BTJ55" s="201"/>
      <c r="BTK55" s="201"/>
      <c r="BTL55" s="201"/>
      <c r="BTM55" s="201"/>
      <c r="BTN55" s="201"/>
      <c r="BTO55" s="201"/>
      <c r="BTP55" s="201"/>
      <c r="BTQ55" s="201"/>
      <c r="BTR55" s="201"/>
      <c r="BTS55" s="201"/>
      <c r="BTT55" s="201"/>
      <c r="BTU55" s="201"/>
      <c r="BTV55" s="201"/>
      <c r="BTW55" s="201"/>
      <c r="BTX55" s="201"/>
      <c r="BTY55" s="201"/>
      <c r="BTZ55" s="201"/>
      <c r="BUA55" s="201"/>
      <c r="BUB55" s="201"/>
      <c r="BUC55" s="201"/>
      <c r="BUD55" s="201"/>
      <c r="BUE55" s="201"/>
      <c r="BUF55" s="201"/>
      <c r="BUG55" s="201"/>
      <c r="BUH55" s="201"/>
      <c r="BUI55" s="201"/>
      <c r="BUJ55" s="201"/>
      <c r="BUK55" s="201"/>
      <c r="BUL55" s="201"/>
      <c r="BUM55" s="201"/>
      <c r="BUN55" s="201"/>
      <c r="BUO55" s="201"/>
      <c r="BUP55" s="201"/>
      <c r="BUQ55" s="201"/>
      <c r="BUR55" s="201"/>
      <c r="BUS55" s="201"/>
      <c r="BUT55" s="201"/>
      <c r="BUU55" s="201"/>
      <c r="BUV55" s="201"/>
      <c r="BUW55" s="201"/>
      <c r="BUX55" s="201"/>
      <c r="BUY55" s="201"/>
      <c r="BUZ55" s="201"/>
      <c r="BVA55" s="201"/>
      <c r="BVB55" s="201"/>
      <c r="BVC55" s="201"/>
      <c r="BVD55" s="201"/>
      <c r="BVE55" s="201"/>
      <c r="BVF55" s="201"/>
      <c r="BVG55" s="201"/>
      <c r="BVH55" s="201"/>
      <c r="BVI55" s="201"/>
      <c r="BVJ55" s="201"/>
      <c r="BVK55" s="201"/>
      <c r="BVL55" s="201"/>
      <c r="BVM55" s="201"/>
      <c r="BVN55" s="201"/>
      <c r="BVO55" s="201"/>
      <c r="BVP55" s="201"/>
      <c r="BVQ55" s="201"/>
      <c r="BVR55" s="201"/>
      <c r="BVS55" s="201"/>
      <c r="BVT55" s="201"/>
      <c r="BVU55" s="201"/>
      <c r="BVV55" s="201"/>
      <c r="BVW55" s="201"/>
      <c r="BVX55" s="201"/>
      <c r="BVY55" s="201"/>
      <c r="BVZ55" s="201"/>
      <c r="BWA55" s="201"/>
      <c r="BWB55" s="201"/>
      <c r="BWC55" s="201"/>
      <c r="BWD55" s="201"/>
      <c r="BWE55" s="201"/>
      <c r="BWF55" s="201"/>
      <c r="BWG55" s="201"/>
      <c r="BWH55" s="201"/>
      <c r="BWI55" s="201"/>
      <c r="BWJ55" s="201"/>
      <c r="BWK55" s="201"/>
      <c r="BWL55" s="201"/>
      <c r="BWM55" s="201"/>
      <c r="BWN55" s="201"/>
      <c r="BWO55" s="201"/>
      <c r="BWP55" s="201"/>
      <c r="BWQ55" s="201"/>
      <c r="BWR55" s="201"/>
      <c r="BWS55" s="201"/>
      <c r="BWT55" s="201"/>
      <c r="BWU55" s="201"/>
      <c r="BWV55" s="201"/>
      <c r="BWW55" s="201"/>
      <c r="BWX55" s="201"/>
      <c r="BWY55" s="201"/>
      <c r="BWZ55" s="201"/>
      <c r="BXA55" s="201"/>
      <c r="BXB55" s="201"/>
      <c r="BXC55" s="201"/>
      <c r="BXD55" s="201"/>
      <c r="BXE55" s="201"/>
      <c r="BXF55" s="201"/>
      <c r="BXG55" s="201"/>
      <c r="BXH55" s="201"/>
      <c r="BXI55" s="201"/>
      <c r="BXJ55" s="201"/>
      <c r="BXK55" s="201"/>
      <c r="BXL55" s="201"/>
      <c r="BXM55" s="201"/>
      <c r="BXN55" s="201"/>
      <c r="BXO55" s="201"/>
      <c r="BXP55" s="201"/>
      <c r="BXQ55" s="201"/>
      <c r="BXR55" s="201"/>
      <c r="BXS55" s="201"/>
      <c r="BXT55" s="201"/>
      <c r="BXU55" s="201"/>
      <c r="BXV55" s="201"/>
      <c r="BXW55" s="201"/>
      <c r="BXX55" s="201"/>
      <c r="BXY55" s="201"/>
      <c r="BXZ55" s="201"/>
      <c r="BYA55" s="201"/>
      <c r="BYB55" s="201"/>
      <c r="BYC55" s="201"/>
      <c r="BYD55" s="201"/>
      <c r="BYE55" s="201"/>
      <c r="BYF55" s="201"/>
      <c r="BYG55" s="201"/>
      <c r="BYH55" s="201"/>
      <c r="BYI55" s="201"/>
      <c r="BYJ55" s="201"/>
      <c r="BYK55" s="201"/>
      <c r="BYL55" s="201"/>
      <c r="BYM55" s="201"/>
      <c r="BYN55" s="201"/>
      <c r="BYO55" s="201"/>
      <c r="BYP55" s="201"/>
      <c r="BYQ55" s="201"/>
      <c r="BYR55" s="201"/>
      <c r="BYS55" s="201"/>
      <c r="BYT55" s="201"/>
      <c r="BYU55" s="201"/>
      <c r="BYV55" s="201"/>
      <c r="BYW55" s="201"/>
      <c r="BYX55" s="201"/>
      <c r="BYY55" s="201"/>
      <c r="BYZ55" s="201"/>
      <c r="BZA55" s="201"/>
      <c r="BZB55" s="201"/>
      <c r="BZC55" s="201"/>
      <c r="BZD55" s="201"/>
      <c r="BZE55" s="201"/>
      <c r="BZF55" s="201"/>
      <c r="BZG55" s="201"/>
      <c r="BZH55" s="201"/>
      <c r="BZI55" s="201"/>
      <c r="BZJ55" s="201"/>
      <c r="BZK55" s="201"/>
      <c r="BZL55" s="201"/>
      <c r="BZM55" s="201"/>
      <c r="BZN55" s="201"/>
      <c r="BZO55" s="201"/>
      <c r="BZP55" s="201"/>
      <c r="BZQ55" s="201"/>
      <c r="BZR55" s="201"/>
      <c r="BZS55" s="201"/>
      <c r="BZT55" s="201"/>
      <c r="BZU55" s="201"/>
      <c r="BZV55" s="201"/>
      <c r="BZW55" s="201"/>
      <c r="BZX55" s="201"/>
      <c r="BZY55" s="201"/>
      <c r="BZZ55" s="201"/>
      <c r="CAA55" s="201"/>
      <c r="CAB55" s="201"/>
      <c r="CAC55" s="201"/>
      <c r="CAD55" s="201"/>
      <c r="CAE55" s="201"/>
      <c r="CAF55" s="201"/>
      <c r="CAG55" s="201"/>
      <c r="CAH55" s="201"/>
      <c r="CAI55" s="201"/>
      <c r="CAJ55" s="201"/>
      <c r="CAK55" s="201"/>
      <c r="CAL55" s="201"/>
      <c r="CAM55" s="201"/>
      <c r="CAN55" s="201"/>
      <c r="CAO55" s="201"/>
      <c r="CAP55" s="201"/>
      <c r="CAQ55" s="201"/>
      <c r="CAR55" s="201"/>
      <c r="CAS55" s="201"/>
      <c r="CAT55" s="201"/>
      <c r="CAU55" s="201"/>
      <c r="CAV55" s="201"/>
      <c r="CAW55" s="201"/>
      <c r="CAX55" s="201"/>
      <c r="CAY55" s="201"/>
      <c r="CAZ55" s="201"/>
      <c r="CBA55" s="201"/>
      <c r="CBB55" s="201"/>
      <c r="CBC55" s="201"/>
      <c r="CBD55" s="201"/>
      <c r="CBE55" s="201"/>
      <c r="CBF55" s="201"/>
      <c r="CBG55" s="201"/>
      <c r="CBH55" s="201"/>
      <c r="CBI55" s="201"/>
      <c r="CBJ55" s="201"/>
      <c r="CBK55" s="201"/>
      <c r="CBL55" s="201"/>
      <c r="CBM55" s="201"/>
      <c r="CBN55" s="201"/>
      <c r="CBO55" s="201"/>
      <c r="CBP55" s="201"/>
      <c r="CBQ55" s="201"/>
      <c r="CBR55" s="201"/>
      <c r="CBS55" s="201"/>
      <c r="CBT55" s="201"/>
      <c r="CBU55" s="201"/>
      <c r="CBV55" s="201"/>
      <c r="CBW55" s="201"/>
      <c r="CBX55" s="201"/>
      <c r="CBY55" s="201"/>
      <c r="CBZ55" s="201"/>
      <c r="CCA55" s="201"/>
      <c r="CCB55" s="201"/>
      <c r="CCC55" s="201"/>
      <c r="CCD55" s="201"/>
      <c r="CCE55" s="201"/>
      <c r="CCF55" s="201"/>
      <c r="CCG55" s="201"/>
      <c r="CCH55" s="201"/>
      <c r="CCI55" s="201"/>
      <c r="CCJ55" s="201"/>
      <c r="CCK55" s="201"/>
      <c r="CCL55" s="201"/>
      <c r="CCM55" s="201"/>
      <c r="CCN55" s="201"/>
      <c r="CCO55" s="201"/>
      <c r="CCP55" s="201"/>
      <c r="CCQ55" s="201"/>
      <c r="CCR55" s="201"/>
      <c r="CCS55" s="201"/>
      <c r="CCT55" s="201"/>
      <c r="CCU55" s="201"/>
      <c r="CCV55" s="201"/>
      <c r="CCW55" s="201"/>
      <c r="CCX55" s="201"/>
      <c r="CCY55" s="201"/>
      <c r="CCZ55" s="201"/>
      <c r="CDA55" s="201"/>
      <c r="CDB55" s="201"/>
      <c r="CDC55" s="201"/>
      <c r="CDD55" s="201"/>
      <c r="CDE55" s="201"/>
      <c r="CDF55" s="201"/>
      <c r="CDG55" s="201"/>
      <c r="CDH55" s="201"/>
      <c r="CDI55" s="201"/>
      <c r="CDJ55" s="201"/>
      <c r="CDK55" s="201"/>
      <c r="CDL55" s="201"/>
      <c r="CDM55" s="201"/>
      <c r="CDN55" s="201"/>
      <c r="CDO55" s="201"/>
      <c r="CDP55" s="201"/>
      <c r="CDQ55" s="201"/>
      <c r="CDR55" s="201"/>
      <c r="CDS55" s="201"/>
      <c r="CDT55" s="201"/>
      <c r="CDU55" s="201"/>
      <c r="CDV55" s="201"/>
      <c r="CDW55" s="201"/>
      <c r="CDX55" s="201"/>
      <c r="CDY55" s="201"/>
      <c r="CDZ55" s="201"/>
      <c r="CEA55" s="201"/>
      <c r="CEB55" s="201"/>
      <c r="CEC55" s="201"/>
      <c r="CED55" s="201"/>
      <c r="CEE55" s="201"/>
      <c r="CEF55" s="201"/>
      <c r="CEG55" s="201"/>
      <c r="CEH55" s="201"/>
      <c r="CEI55" s="201"/>
      <c r="CEJ55" s="201"/>
      <c r="CEK55" s="201"/>
      <c r="CEL55" s="201"/>
      <c r="CEM55" s="201"/>
      <c r="CEN55" s="201"/>
      <c r="CEO55" s="201"/>
      <c r="CEP55" s="201"/>
      <c r="CEQ55" s="201"/>
      <c r="CER55" s="201"/>
      <c r="CES55" s="201"/>
      <c r="CET55" s="201"/>
      <c r="CEU55" s="201"/>
      <c r="CEV55" s="201"/>
      <c r="CEW55" s="201"/>
      <c r="CEX55" s="201"/>
      <c r="CEY55" s="201"/>
      <c r="CEZ55" s="201"/>
      <c r="CFA55" s="201"/>
      <c r="CFB55" s="201"/>
      <c r="CFC55" s="201"/>
      <c r="CFD55" s="201"/>
      <c r="CFE55" s="201"/>
      <c r="CFF55" s="201"/>
      <c r="CFG55" s="201"/>
      <c r="CFH55" s="201"/>
      <c r="CFI55" s="201"/>
      <c r="CFJ55" s="201"/>
      <c r="CFK55" s="201"/>
      <c r="CFL55" s="201"/>
      <c r="CFM55" s="201"/>
      <c r="CFN55" s="201"/>
      <c r="CFO55" s="201"/>
      <c r="CFP55" s="201"/>
      <c r="CFQ55" s="201"/>
      <c r="CFR55" s="201"/>
      <c r="CFS55" s="201"/>
      <c r="CFT55" s="201"/>
      <c r="CFU55" s="201"/>
      <c r="CFV55" s="201"/>
      <c r="CFW55" s="201"/>
      <c r="CFX55" s="201"/>
      <c r="CFY55" s="201"/>
      <c r="CFZ55" s="201"/>
      <c r="CGA55" s="201"/>
      <c r="CGB55" s="201"/>
      <c r="CGC55" s="201"/>
      <c r="CGD55" s="201"/>
      <c r="CGE55" s="201"/>
      <c r="CGF55" s="201"/>
      <c r="CGG55" s="201"/>
      <c r="CGH55" s="201"/>
      <c r="CGI55" s="201"/>
      <c r="CGJ55" s="201"/>
      <c r="CGK55" s="201"/>
      <c r="CGL55" s="201"/>
      <c r="CGM55" s="201"/>
      <c r="CGN55" s="201"/>
      <c r="CGO55" s="201"/>
      <c r="CGP55" s="201"/>
      <c r="CGQ55" s="201"/>
      <c r="CGR55" s="201"/>
      <c r="CGS55" s="201"/>
      <c r="CGT55" s="201"/>
      <c r="CGU55" s="201"/>
      <c r="CGV55" s="201"/>
      <c r="CGW55" s="201"/>
      <c r="CGX55" s="201"/>
      <c r="CGY55" s="201"/>
      <c r="CGZ55" s="201"/>
      <c r="CHA55" s="201"/>
      <c r="CHB55" s="201"/>
      <c r="CHC55" s="201"/>
      <c r="CHD55" s="201"/>
      <c r="CHE55" s="201"/>
      <c r="CHF55" s="201"/>
      <c r="CHG55" s="201"/>
      <c r="CHH55" s="201"/>
      <c r="CHI55" s="201"/>
      <c r="CHJ55" s="201"/>
      <c r="CHK55" s="201"/>
      <c r="CHL55" s="201"/>
      <c r="CHM55" s="201"/>
      <c r="CHN55" s="201"/>
      <c r="CHO55" s="201"/>
      <c r="CHP55" s="201"/>
      <c r="CHQ55" s="201"/>
      <c r="CHR55" s="201"/>
      <c r="CHS55" s="201"/>
      <c r="CHT55" s="201"/>
      <c r="CHU55" s="201"/>
      <c r="CHV55" s="201"/>
      <c r="CHW55" s="201"/>
      <c r="CHX55" s="201"/>
      <c r="CHY55" s="201"/>
      <c r="CHZ55" s="201"/>
      <c r="CIA55" s="201"/>
      <c r="CIB55" s="201"/>
      <c r="CIC55" s="201"/>
      <c r="CID55" s="201"/>
      <c r="CIE55" s="201"/>
      <c r="CIF55" s="201"/>
      <c r="CIG55" s="201"/>
      <c r="CIH55" s="201"/>
      <c r="CII55" s="201"/>
      <c r="CIJ55" s="201"/>
      <c r="CIK55" s="201"/>
      <c r="CIL55" s="201"/>
      <c r="CIM55" s="201"/>
      <c r="CIN55" s="201"/>
      <c r="CIO55" s="201"/>
      <c r="CIP55" s="201"/>
      <c r="CIQ55" s="201"/>
      <c r="CIR55" s="201"/>
      <c r="CIS55" s="201"/>
      <c r="CIT55" s="201"/>
      <c r="CIU55" s="201"/>
      <c r="CIV55" s="201"/>
      <c r="CIW55" s="201"/>
      <c r="CIX55" s="201"/>
      <c r="CIY55" s="201"/>
      <c r="CIZ55" s="201"/>
      <c r="CJA55" s="201"/>
      <c r="CJB55" s="201"/>
      <c r="CJC55" s="201"/>
      <c r="CJD55" s="201"/>
      <c r="CJE55" s="201"/>
      <c r="CJF55" s="201"/>
      <c r="CJG55" s="201"/>
      <c r="CJH55" s="201"/>
      <c r="CJI55" s="201"/>
      <c r="CJJ55" s="201"/>
      <c r="CJK55" s="201"/>
      <c r="CJL55" s="201"/>
      <c r="CJM55" s="201"/>
      <c r="CJN55" s="201"/>
      <c r="CJO55" s="201"/>
      <c r="CJP55" s="201"/>
      <c r="CJQ55" s="201"/>
      <c r="CJR55" s="201"/>
      <c r="CJS55" s="201"/>
      <c r="CJT55" s="201"/>
      <c r="CJU55" s="201"/>
      <c r="CJV55" s="201"/>
      <c r="CJW55" s="201"/>
      <c r="CJX55" s="201"/>
      <c r="CJY55" s="201"/>
      <c r="CJZ55" s="201"/>
      <c r="CKA55" s="201"/>
      <c r="CKB55" s="201"/>
      <c r="CKC55" s="201"/>
      <c r="CKD55" s="201"/>
      <c r="CKE55" s="201"/>
      <c r="CKF55" s="201"/>
      <c r="CKG55" s="201"/>
      <c r="CKH55" s="201"/>
      <c r="CKI55" s="201"/>
      <c r="CKJ55" s="201"/>
      <c r="CKK55" s="201"/>
      <c r="CKL55" s="201"/>
      <c r="CKM55" s="201"/>
      <c r="CKN55" s="201"/>
      <c r="CKO55" s="201"/>
      <c r="CKP55" s="201"/>
      <c r="CKQ55" s="201"/>
      <c r="CKR55" s="201"/>
      <c r="CKS55" s="201"/>
      <c r="CKT55" s="201"/>
      <c r="CKU55" s="201"/>
      <c r="CKV55" s="201"/>
      <c r="CKW55" s="201"/>
      <c r="CKX55" s="201"/>
      <c r="CKY55" s="201"/>
      <c r="CKZ55" s="201"/>
      <c r="CLA55" s="201"/>
      <c r="CLB55" s="201"/>
      <c r="CLC55" s="201"/>
      <c r="CLD55" s="201"/>
      <c r="CLE55" s="201"/>
      <c r="CLF55" s="201"/>
      <c r="CLG55" s="201"/>
      <c r="CLH55" s="201"/>
      <c r="CLI55" s="201"/>
      <c r="CLJ55" s="201"/>
      <c r="CLK55" s="201"/>
      <c r="CLL55" s="201"/>
      <c r="CLM55" s="201"/>
      <c r="CLN55" s="201"/>
      <c r="CLO55" s="201"/>
      <c r="CLP55" s="201"/>
      <c r="CLQ55" s="201"/>
      <c r="CLR55" s="201"/>
      <c r="CLS55" s="201"/>
      <c r="CLT55" s="201"/>
      <c r="CLU55" s="201"/>
      <c r="CLV55" s="201"/>
      <c r="CLW55" s="201"/>
      <c r="CLX55" s="201"/>
      <c r="CLY55" s="201"/>
      <c r="CLZ55" s="201"/>
      <c r="CMA55" s="201"/>
      <c r="CMB55" s="201"/>
      <c r="CMC55" s="201"/>
      <c r="CMD55" s="201"/>
      <c r="CME55" s="201"/>
      <c r="CMF55" s="201"/>
      <c r="CMG55" s="201"/>
      <c r="CMH55" s="201"/>
      <c r="CMI55" s="201"/>
      <c r="CMJ55" s="201"/>
      <c r="CMK55" s="201"/>
      <c r="CML55" s="201"/>
      <c r="CMM55" s="201"/>
      <c r="CMN55" s="201"/>
      <c r="CMO55" s="201"/>
      <c r="CMP55" s="201"/>
      <c r="CMQ55" s="201"/>
      <c r="CMR55" s="201"/>
      <c r="CMS55" s="201"/>
      <c r="CMT55" s="201"/>
      <c r="CMU55" s="201"/>
      <c r="CMV55" s="201"/>
      <c r="CMW55" s="201"/>
      <c r="CMX55" s="201"/>
      <c r="CMY55" s="201"/>
      <c r="CMZ55" s="201"/>
      <c r="CNA55" s="201"/>
      <c r="CNB55" s="201"/>
      <c r="CNC55" s="201"/>
      <c r="CND55" s="201"/>
      <c r="CNE55" s="201"/>
      <c r="CNF55" s="201"/>
      <c r="CNG55" s="201"/>
      <c r="CNH55" s="201"/>
      <c r="CNI55" s="201"/>
      <c r="CNJ55" s="201"/>
      <c r="CNK55" s="201"/>
      <c r="CNL55" s="201"/>
      <c r="CNM55" s="201"/>
      <c r="CNN55" s="201"/>
      <c r="CNO55" s="201"/>
      <c r="CNP55" s="201"/>
      <c r="CNQ55" s="201"/>
      <c r="CNR55" s="201"/>
      <c r="CNS55" s="201"/>
      <c r="CNT55" s="201"/>
      <c r="CNU55" s="201"/>
      <c r="CNV55" s="201"/>
      <c r="CNW55" s="201"/>
      <c r="CNX55" s="201"/>
      <c r="CNY55" s="201"/>
      <c r="CNZ55" s="201"/>
      <c r="COA55" s="201"/>
      <c r="COB55" s="201"/>
      <c r="COC55" s="201"/>
      <c r="COD55" s="201"/>
      <c r="COE55" s="201"/>
      <c r="COF55" s="201"/>
      <c r="COG55" s="201"/>
      <c r="COH55" s="201"/>
      <c r="COI55" s="201"/>
      <c r="COJ55" s="201"/>
      <c r="COK55" s="201"/>
      <c r="COL55" s="201"/>
      <c r="COM55" s="201"/>
      <c r="CON55" s="201"/>
      <c r="COO55" s="201"/>
      <c r="COP55" s="201"/>
      <c r="COQ55" s="201"/>
      <c r="COR55" s="201"/>
      <c r="COS55" s="201"/>
      <c r="COT55" s="201"/>
      <c r="COU55" s="201"/>
      <c r="COV55" s="201"/>
      <c r="COW55" s="201"/>
      <c r="COX55" s="201"/>
      <c r="COY55" s="201"/>
      <c r="COZ55" s="201"/>
      <c r="CPA55" s="201"/>
      <c r="CPB55" s="201"/>
      <c r="CPC55" s="201"/>
      <c r="CPD55" s="201"/>
      <c r="CPE55" s="201"/>
      <c r="CPF55" s="201"/>
      <c r="CPG55" s="201"/>
      <c r="CPH55" s="201"/>
      <c r="CPI55" s="201"/>
      <c r="CPJ55" s="201"/>
      <c r="CPK55" s="201"/>
      <c r="CPL55" s="201"/>
      <c r="CPM55" s="201"/>
      <c r="CPN55" s="201"/>
      <c r="CPO55" s="201"/>
      <c r="CPP55" s="201"/>
      <c r="CPQ55" s="201"/>
      <c r="CPR55" s="201"/>
      <c r="CPS55" s="201"/>
      <c r="CPT55" s="201"/>
      <c r="CPU55" s="201"/>
      <c r="CPV55" s="201"/>
      <c r="CPW55" s="201"/>
      <c r="CPX55" s="201"/>
      <c r="CPY55" s="201"/>
      <c r="CPZ55" s="201"/>
      <c r="CQA55" s="201"/>
      <c r="CQB55" s="201"/>
      <c r="CQC55" s="201"/>
      <c r="CQD55" s="201"/>
      <c r="CQE55" s="201"/>
      <c r="CQF55" s="201"/>
      <c r="CQG55" s="201"/>
      <c r="CQH55" s="201"/>
      <c r="CQI55" s="201"/>
      <c r="CQJ55" s="201"/>
      <c r="CQK55" s="201"/>
      <c r="CQL55" s="201"/>
      <c r="CQM55" s="201"/>
      <c r="CQN55" s="201"/>
      <c r="CQO55" s="201"/>
      <c r="CQP55" s="201"/>
      <c r="CQQ55" s="201"/>
      <c r="CQR55" s="201"/>
      <c r="CQS55" s="201"/>
      <c r="CQT55" s="201"/>
      <c r="CQU55" s="201"/>
      <c r="CQV55" s="201"/>
      <c r="CQW55" s="201"/>
      <c r="CQX55" s="201"/>
      <c r="CQY55" s="201"/>
      <c r="CQZ55" s="201"/>
      <c r="CRA55" s="201"/>
      <c r="CRB55" s="201"/>
      <c r="CRC55" s="201"/>
      <c r="CRD55" s="201"/>
      <c r="CRE55" s="201"/>
      <c r="CRF55" s="201"/>
      <c r="CRG55" s="201"/>
      <c r="CRH55" s="201"/>
      <c r="CRI55" s="201"/>
      <c r="CRJ55" s="201"/>
      <c r="CRK55" s="201"/>
      <c r="CRL55" s="201"/>
      <c r="CRM55" s="201"/>
      <c r="CRN55" s="201"/>
      <c r="CRO55" s="201"/>
      <c r="CRP55" s="201"/>
      <c r="CRQ55" s="201"/>
      <c r="CRR55" s="201"/>
      <c r="CRS55" s="201"/>
      <c r="CRT55" s="201"/>
      <c r="CRU55" s="201"/>
      <c r="CRV55" s="201"/>
      <c r="CRW55" s="201"/>
      <c r="CRX55" s="201"/>
      <c r="CRY55" s="201"/>
      <c r="CRZ55" s="201"/>
      <c r="CSA55" s="201"/>
      <c r="CSB55" s="201"/>
      <c r="CSC55" s="201"/>
      <c r="CSD55" s="201"/>
      <c r="CSE55" s="201"/>
      <c r="CSF55" s="201"/>
      <c r="CSG55" s="201"/>
      <c r="CSH55" s="201"/>
      <c r="CSI55" s="201"/>
      <c r="CSJ55" s="201"/>
      <c r="CSK55" s="201"/>
      <c r="CSL55" s="201"/>
      <c r="CSM55" s="201"/>
      <c r="CSN55" s="201"/>
      <c r="CSO55" s="201"/>
      <c r="CSP55" s="201"/>
      <c r="CSQ55" s="201"/>
      <c r="CSR55" s="201"/>
      <c r="CSS55" s="201"/>
      <c r="CST55" s="201"/>
      <c r="CSU55" s="201"/>
      <c r="CSV55" s="201"/>
      <c r="CSW55" s="201"/>
      <c r="CSX55" s="201"/>
      <c r="CSY55" s="201"/>
      <c r="CSZ55" s="201"/>
      <c r="CTA55" s="201"/>
      <c r="CTB55" s="201"/>
      <c r="CTC55" s="201"/>
      <c r="CTD55" s="201"/>
      <c r="CTE55" s="201"/>
      <c r="CTF55" s="201"/>
      <c r="CTG55" s="201"/>
      <c r="CTH55" s="201"/>
      <c r="CTI55" s="201"/>
      <c r="CTJ55" s="201"/>
      <c r="CTK55" s="201"/>
      <c r="CTL55" s="201"/>
      <c r="CTM55" s="201"/>
      <c r="CTN55" s="201"/>
      <c r="CTO55" s="201"/>
      <c r="CTP55" s="201"/>
      <c r="CTQ55" s="201"/>
      <c r="CTR55" s="201"/>
      <c r="CTS55" s="201"/>
      <c r="CTT55" s="201"/>
      <c r="CTU55" s="201"/>
      <c r="CTV55" s="201"/>
      <c r="CTW55" s="201"/>
      <c r="CTX55" s="201"/>
      <c r="CTY55" s="201"/>
      <c r="CTZ55" s="201"/>
      <c r="CUA55" s="201"/>
      <c r="CUB55" s="201"/>
      <c r="CUC55" s="201"/>
      <c r="CUD55" s="201"/>
      <c r="CUE55" s="201"/>
      <c r="CUF55" s="201"/>
      <c r="CUG55" s="201"/>
      <c r="CUH55" s="201"/>
      <c r="CUI55" s="201"/>
      <c r="CUJ55" s="201"/>
      <c r="CUK55" s="201"/>
      <c r="CUL55" s="201"/>
      <c r="CUM55" s="201"/>
      <c r="CUN55" s="201"/>
      <c r="CUO55" s="201"/>
      <c r="CUP55" s="201"/>
      <c r="CUQ55" s="201"/>
      <c r="CUR55" s="201"/>
      <c r="CUS55" s="201"/>
      <c r="CUT55" s="201"/>
      <c r="CUU55" s="201"/>
      <c r="CUV55" s="201"/>
      <c r="CUW55" s="201"/>
      <c r="CUX55" s="201"/>
      <c r="CUY55" s="201"/>
      <c r="CUZ55" s="201"/>
      <c r="CVA55" s="201"/>
      <c r="CVB55" s="201"/>
      <c r="CVC55" s="201"/>
      <c r="CVD55" s="201"/>
      <c r="CVE55" s="201"/>
      <c r="CVF55" s="201"/>
      <c r="CVG55" s="201"/>
      <c r="CVH55" s="201"/>
      <c r="CVI55" s="201"/>
      <c r="CVJ55" s="201"/>
      <c r="CVK55" s="201"/>
      <c r="CVL55" s="201"/>
      <c r="CVM55" s="201"/>
      <c r="CVN55" s="201"/>
      <c r="CVO55" s="201"/>
      <c r="CVP55" s="201"/>
      <c r="CVQ55" s="201"/>
      <c r="CVR55" s="201"/>
      <c r="CVS55" s="201"/>
      <c r="CVT55" s="201"/>
      <c r="CVU55" s="201"/>
      <c r="CVV55" s="201"/>
      <c r="CVW55" s="201"/>
      <c r="CVX55" s="201"/>
      <c r="CVY55" s="201"/>
      <c r="CVZ55" s="201"/>
      <c r="CWA55" s="201"/>
      <c r="CWB55" s="201"/>
      <c r="CWC55" s="201"/>
      <c r="CWD55" s="201"/>
      <c r="CWE55" s="201"/>
      <c r="CWF55" s="201"/>
      <c r="CWG55" s="201"/>
      <c r="CWH55" s="201"/>
      <c r="CWI55" s="201"/>
      <c r="CWJ55" s="201"/>
      <c r="CWK55" s="201"/>
      <c r="CWL55" s="201"/>
      <c r="CWM55" s="201"/>
      <c r="CWN55" s="201"/>
      <c r="CWO55" s="201"/>
      <c r="CWP55" s="201"/>
      <c r="CWQ55" s="201"/>
      <c r="CWR55" s="201"/>
      <c r="CWS55" s="201"/>
      <c r="CWT55" s="201"/>
      <c r="CWU55" s="201"/>
      <c r="CWV55" s="201"/>
      <c r="CWW55" s="201"/>
      <c r="CWX55" s="201"/>
      <c r="CWY55" s="201"/>
      <c r="CWZ55" s="201"/>
      <c r="CXA55" s="201"/>
      <c r="CXB55" s="201"/>
      <c r="CXC55" s="201"/>
      <c r="CXD55" s="201"/>
      <c r="CXE55" s="201"/>
      <c r="CXF55" s="201"/>
      <c r="CXG55" s="201"/>
      <c r="CXH55" s="201"/>
      <c r="CXI55" s="201"/>
      <c r="CXJ55" s="201"/>
      <c r="CXK55" s="201"/>
      <c r="CXL55" s="201"/>
      <c r="CXM55" s="201"/>
      <c r="CXN55" s="201"/>
      <c r="CXO55" s="201"/>
      <c r="CXP55" s="201"/>
      <c r="CXQ55" s="201"/>
      <c r="CXR55" s="201"/>
      <c r="CXS55" s="201"/>
      <c r="CXT55" s="201"/>
      <c r="CXU55" s="201"/>
      <c r="CXV55" s="201"/>
      <c r="CXW55" s="201"/>
      <c r="CXX55" s="201"/>
      <c r="CXY55" s="201"/>
      <c r="CXZ55" s="201"/>
      <c r="CYA55" s="201"/>
      <c r="CYB55" s="201"/>
      <c r="CYC55" s="201"/>
      <c r="CYD55" s="201"/>
      <c r="CYE55" s="201"/>
      <c r="CYF55" s="201"/>
      <c r="CYG55" s="201"/>
      <c r="CYH55" s="201"/>
      <c r="CYI55" s="201"/>
      <c r="CYJ55" s="201"/>
      <c r="CYK55" s="201"/>
      <c r="CYL55" s="201"/>
      <c r="CYM55" s="201"/>
      <c r="CYN55" s="201"/>
      <c r="CYO55" s="201"/>
      <c r="CYP55" s="201"/>
      <c r="CYQ55" s="201"/>
      <c r="CYR55" s="201"/>
      <c r="CYS55" s="201"/>
      <c r="CYT55" s="201"/>
      <c r="CYU55" s="201"/>
      <c r="CYV55" s="201"/>
      <c r="CYW55" s="201"/>
      <c r="CYX55" s="201"/>
      <c r="CYY55" s="201"/>
      <c r="CYZ55" s="201"/>
      <c r="CZA55" s="201"/>
      <c r="CZB55" s="201"/>
      <c r="CZC55" s="201"/>
      <c r="CZD55" s="201"/>
      <c r="CZE55" s="201"/>
      <c r="CZF55" s="201"/>
      <c r="CZG55" s="201"/>
      <c r="CZH55" s="201"/>
      <c r="CZI55" s="201"/>
      <c r="CZJ55" s="201"/>
      <c r="CZK55" s="201"/>
      <c r="CZL55" s="201"/>
      <c r="CZM55" s="201"/>
      <c r="CZN55" s="201"/>
      <c r="CZO55" s="201"/>
      <c r="CZP55" s="201"/>
      <c r="CZQ55" s="201"/>
      <c r="CZR55" s="201"/>
      <c r="CZS55" s="201"/>
      <c r="CZT55" s="201"/>
      <c r="CZU55" s="201"/>
      <c r="CZV55" s="201"/>
      <c r="CZW55" s="201"/>
      <c r="CZX55" s="201"/>
      <c r="CZY55" s="201"/>
      <c r="CZZ55" s="201"/>
      <c r="DAA55" s="201"/>
      <c r="DAB55" s="201"/>
      <c r="DAC55" s="201"/>
      <c r="DAD55" s="201"/>
      <c r="DAE55" s="201"/>
      <c r="DAF55" s="201"/>
      <c r="DAG55" s="201"/>
      <c r="DAH55" s="201"/>
      <c r="DAI55" s="201"/>
      <c r="DAJ55" s="201"/>
      <c r="DAK55" s="201"/>
      <c r="DAL55" s="201"/>
      <c r="DAM55" s="201"/>
      <c r="DAN55" s="201"/>
      <c r="DAO55" s="201"/>
      <c r="DAP55" s="201"/>
      <c r="DAQ55" s="201"/>
      <c r="DAR55" s="201"/>
      <c r="DAS55" s="201"/>
      <c r="DAT55" s="201"/>
      <c r="DAU55" s="201"/>
      <c r="DAV55" s="201"/>
      <c r="DAW55" s="201"/>
      <c r="DAX55" s="201"/>
      <c r="DAY55" s="201"/>
      <c r="DAZ55" s="201"/>
      <c r="DBA55" s="201"/>
      <c r="DBB55" s="201"/>
      <c r="DBC55" s="201"/>
      <c r="DBD55" s="201"/>
      <c r="DBE55" s="201"/>
      <c r="DBF55" s="201"/>
      <c r="DBG55" s="201"/>
      <c r="DBH55" s="201"/>
      <c r="DBI55" s="201"/>
      <c r="DBJ55" s="201"/>
      <c r="DBK55" s="201"/>
      <c r="DBL55" s="201"/>
      <c r="DBM55" s="201"/>
      <c r="DBN55" s="201"/>
      <c r="DBO55" s="201"/>
      <c r="DBP55" s="201"/>
      <c r="DBQ55" s="201"/>
      <c r="DBR55" s="201"/>
      <c r="DBS55" s="201"/>
      <c r="DBT55" s="201"/>
      <c r="DBU55" s="201"/>
      <c r="DBV55" s="201"/>
      <c r="DBW55" s="201"/>
      <c r="DBX55" s="201"/>
      <c r="DBY55" s="201"/>
      <c r="DBZ55" s="201"/>
      <c r="DCA55" s="201"/>
      <c r="DCB55" s="201"/>
      <c r="DCC55" s="201"/>
      <c r="DCD55" s="201"/>
      <c r="DCE55" s="201"/>
      <c r="DCF55" s="201"/>
      <c r="DCG55" s="201"/>
      <c r="DCH55" s="201"/>
      <c r="DCI55" s="201"/>
      <c r="DCJ55" s="201"/>
      <c r="DCK55" s="201"/>
      <c r="DCL55" s="201"/>
      <c r="DCM55" s="201"/>
      <c r="DCN55" s="201"/>
      <c r="DCO55" s="201"/>
      <c r="DCP55" s="201"/>
      <c r="DCQ55" s="201"/>
      <c r="DCR55" s="201"/>
      <c r="DCS55" s="201"/>
      <c r="DCT55" s="201"/>
      <c r="DCU55" s="201"/>
      <c r="DCV55" s="201"/>
      <c r="DCW55" s="201"/>
      <c r="DCX55" s="201"/>
      <c r="DCY55" s="201"/>
      <c r="DCZ55" s="201"/>
      <c r="DDA55" s="201"/>
      <c r="DDB55" s="201"/>
      <c r="DDC55" s="201"/>
      <c r="DDD55" s="201"/>
      <c r="DDE55" s="201"/>
      <c r="DDF55" s="201"/>
      <c r="DDG55" s="201"/>
      <c r="DDH55" s="201"/>
      <c r="DDI55" s="201"/>
      <c r="DDJ55" s="201"/>
      <c r="DDK55" s="201"/>
      <c r="DDL55" s="201"/>
      <c r="DDM55" s="201"/>
      <c r="DDN55" s="201"/>
      <c r="DDO55" s="201"/>
      <c r="DDP55" s="201"/>
      <c r="DDQ55" s="201"/>
      <c r="DDR55" s="201"/>
      <c r="DDS55" s="201"/>
      <c r="DDT55" s="201"/>
      <c r="DDU55" s="201"/>
      <c r="DDV55" s="201"/>
      <c r="DDW55" s="201"/>
      <c r="DDX55" s="201"/>
      <c r="DDY55" s="201"/>
      <c r="DDZ55" s="201"/>
      <c r="DEA55" s="201"/>
      <c r="DEB55" s="201"/>
      <c r="DEC55" s="201"/>
      <c r="DED55" s="201"/>
      <c r="DEE55" s="201"/>
      <c r="DEF55" s="201"/>
      <c r="DEG55" s="201"/>
      <c r="DEH55" s="201"/>
      <c r="DEI55" s="201"/>
      <c r="DEJ55" s="201"/>
      <c r="DEK55" s="201"/>
      <c r="DEL55" s="201"/>
      <c r="DEM55" s="201"/>
      <c r="DEN55" s="201"/>
      <c r="DEO55" s="201"/>
      <c r="DEP55" s="201"/>
      <c r="DEQ55" s="201"/>
      <c r="DER55" s="201"/>
      <c r="DES55" s="201"/>
      <c r="DET55" s="201"/>
      <c r="DEU55" s="201"/>
      <c r="DEV55" s="201"/>
      <c r="DEW55" s="201"/>
      <c r="DEX55" s="201"/>
      <c r="DEY55" s="201"/>
      <c r="DEZ55" s="201"/>
      <c r="DFA55" s="201"/>
      <c r="DFB55" s="201"/>
      <c r="DFC55" s="201"/>
      <c r="DFD55" s="201"/>
      <c r="DFE55" s="201"/>
      <c r="DFF55" s="201"/>
      <c r="DFG55" s="201"/>
      <c r="DFH55" s="201"/>
      <c r="DFI55" s="201"/>
      <c r="DFJ55" s="201"/>
      <c r="DFK55" s="201"/>
      <c r="DFL55" s="201"/>
      <c r="DFM55" s="201"/>
      <c r="DFN55" s="201"/>
      <c r="DFO55" s="201"/>
      <c r="DFP55" s="201"/>
      <c r="DFQ55" s="201"/>
      <c r="DFR55" s="201"/>
      <c r="DFS55" s="201"/>
      <c r="DFT55" s="201"/>
      <c r="DFU55" s="201"/>
      <c r="DFV55" s="201"/>
      <c r="DFW55" s="201"/>
      <c r="DFX55" s="201"/>
      <c r="DFY55" s="201"/>
      <c r="DFZ55" s="201"/>
      <c r="DGA55" s="201"/>
      <c r="DGB55" s="201"/>
      <c r="DGC55" s="201"/>
      <c r="DGD55" s="201"/>
      <c r="DGE55" s="201"/>
      <c r="DGF55" s="201"/>
      <c r="DGG55" s="201"/>
      <c r="DGH55" s="201"/>
      <c r="DGI55" s="201"/>
      <c r="DGJ55" s="201"/>
      <c r="DGK55" s="201"/>
      <c r="DGL55" s="201"/>
      <c r="DGM55" s="201"/>
      <c r="DGN55" s="201"/>
      <c r="DGO55" s="201"/>
      <c r="DGP55" s="201"/>
      <c r="DGQ55" s="201"/>
      <c r="DGR55" s="201"/>
      <c r="DGS55" s="201"/>
      <c r="DGT55" s="201"/>
      <c r="DGU55" s="201"/>
      <c r="DGV55" s="201"/>
      <c r="DGW55" s="201"/>
      <c r="DGX55" s="201"/>
      <c r="DGY55" s="201"/>
      <c r="DGZ55" s="201"/>
      <c r="DHA55" s="201"/>
      <c r="DHB55" s="201"/>
      <c r="DHC55" s="201"/>
      <c r="DHD55" s="201"/>
      <c r="DHE55" s="201"/>
      <c r="DHF55" s="201"/>
      <c r="DHG55" s="201"/>
      <c r="DHH55" s="201"/>
      <c r="DHI55" s="201"/>
      <c r="DHJ55" s="201"/>
      <c r="DHK55" s="201"/>
      <c r="DHL55" s="201"/>
      <c r="DHM55" s="201"/>
      <c r="DHN55" s="201"/>
      <c r="DHO55" s="201"/>
      <c r="DHP55" s="201"/>
      <c r="DHQ55" s="201"/>
      <c r="DHR55" s="201"/>
      <c r="DHS55" s="201"/>
      <c r="DHT55" s="201"/>
      <c r="DHU55" s="201"/>
      <c r="DHV55" s="201"/>
      <c r="DHW55" s="201"/>
      <c r="DHX55" s="201"/>
      <c r="DHY55" s="201"/>
      <c r="DHZ55" s="201"/>
      <c r="DIA55" s="201"/>
      <c r="DIB55" s="201"/>
      <c r="DIC55" s="201"/>
      <c r="DID55" s="201"/>
      <c r="DIE55" s="201"/>
      <c r="DIF55" s="201"/>
      <c r="DIG55" s="201"/>
      <c r="DIH55" s="201"/>
      <c r="DII55" s="201"/>
      <c r="DIJ55" s="201"/>
      <c r="DIK55" s="201"/>
      <c r="DIL55" s="201"/>
      <c r="DIM55" s="201"/>
      <c r="DIN55" s="201"/>
      <c r="DIO55" s="201"/>
      <c r="DIP55" s="201"/>
      <c r="DIQ55" s="201"/>
      <c r="DIR55" s="201"/>
      <c r="DIS55" s="201"/>
      <c r="DIT55" s="201"/>
      <c r="DIU55" s="201"/>
      <c r="DIV55" s="201"/>
      <c r="DIW55" s="201"/>
      <c r="DIX55" s="201"/>
      <c r="DIY55" s="201"/>
      <c r="DIZ55" s="201"/>
      <c r="DJA55" s="201"/>
      <c r="DJB55" s="201"/>
      <c r="DJC55" s="201"/>
      <c r="DJD55" s="201"/>
      <c r="DJE55" s="201"/>
      <c r="DJF55" s="201"/>
      <c r="DJG55" s="201"/>
      <c r="DJH55" s="201"/>
      <c r="DJI55" s="201"/>
      <c r="DJJ55" s="201"/>
      <c r="DJK55" s="201"/>
      <c r="DJL55" s="201"/>
      <c r="DJM55" s="201"/>
      <c r="DJN55" s="201"/>
      <c r="DJO55" s="201"/>
      <c r="DJP55" s="201"/>
      <c r="DJQ55" s="201"/>
      <c r="DJR55" s="201"/>
      <c r="DJS55" s="201"/>
      <c r="DJT55" s="201"/>
      <c r="DJU55" s="201"/>
      <c r="DJV55" s="201"/>
      <c r="DJW55" s="201"/>
      <c r="DJX55" s="201"/>
      <c r="DJY55" s="201"/>
      <c r="DJZ55" s="201"/>
      <c r="DKA55" s="201"/>
      <c r="DKB55" s="201"/>
      <c r="DKC55" s="201"/>
      <c r="DKD55" s="201"/>
      <c r="DKE55" s="201"/>
      <c r="DKF55" s="201"/>
      <c r="DKG55" s="201"/>
      <c r="DKH55" s="201"/>
      <c r="DKI55" s="201"/>
      <c r="DKJ55" s="201"/>
      <c r="DKK55" s="201"/>
      <c r="DKL55" s="201"/>
      <c r="DKM55" s="201"/>
      <c r="DKN55" s="201"/>
      <c r="DKO55" s="201"/>
      <c r="DKP55" s="201"/>
      <c r="DKQ55" s="201"/>
      <c r="DKR55" s="201"/>
      <c r="DKS55" s="201"/>
      <c r="DKT55" s="201"/>
      <c r="DKU55" s="201"/>
      <c r="DKV55" s="201"/>
      <c r="DKW55" s="201"/>
      <c r="DKX55" s="201"/>
      <c r="DKY55" s="201"/>
      <c r="DKZ55" s="201"/>
      <c r="DLA55" s="201"/>
      <c r="DLB55" s="201"/>
      <c r="DLC55" s="201"/>
      <c r="DLD55" s="201"/>
      <c r="DLE55" s="201"/>
      <c r="DLF55" s="201"/>
      <c r="DLG55" s="201"/>
      <c r="DLH55" s="201"/>
      <c r="DLI55" s="201"/>
      <c r="DLJ55" s="201"/>
      <c r="DLK55" s="201"/>
      <c r="DLL55" s="201"/>
      <c r="DLM55" s="201"/>
      <c r="DLN55" s="201"/>
      <c r="DLO55" s="201"/>
      <c r="DLP55" s="201"/>
      <c r="DLQ55" s="201"/>
      <c r="DLR55" s="201"/>
      <c r="DLS55" s="201"/>
      <c r="DLT55" s="201"/>
      <c r="DLU55" s="201"/>
      <c r="DLV55" s="201"/>
      <c r="DLW55" s="201"/>
      <c r="DLX55" s="201"/>
      <c r="DLY55" s="201"/>
      <c r="DLZ55" s="201"/>
      <c r="DMA55" s="201"/>
      <c r="DMB55" s="201"/>
      <c r="DMC55" s="201"/>
      <c r="DMD55" s="201"/>
      <c r="DME55" s="201"/>
      <c r="DMF55" s="201"/>
      <c r="DMG55" s="201"/>
      <c r="DMH55" s="201"/>
      <c r="DMI55" s="201"/>
      <c r="DMJ55" s="201"/>
      <c r="DMK55" s="201"/>
      <c r="DML55" s="201"/>
      <c r="DMM55" s="201"/>
      <c r="DMN55" s="201"/>
      <c r="DMO55" s="201"/>
      <c r="DMP55" s="201"/>
      <c r="DMQ55" s="201"/>
      <c r="DMR55" s="201"/>
      <c r="DMS55" s="201"/>
      <c r="DMT55" s="201"/>
      <c r="DMU55" s="201"/>
      <c r="DMV55" s="201"/>
      <c r="DMW55" s="201"/>
      <c r="DMX55" s="201"/>
      <c r="DMY55" s="201"/>
      <c r="DMZ55" s="201"/>
      <c r="DNA55" s="201"/>
      <c r="DNB55" s="201"/>
      <c r="DNC55" s="201"/>
      <c r="DND55" s="201"/>
      <c r="DNE55" s="201"/>
      <c r="DNF55" s="201"/>
      <c r="DNG55" s="201"/>
      <c r="DNH55" s="201"/>
      <c r="DNI55" s="201"/>
      <c r="DNJ55" s="201"/>
      <c r="DNK55" s="201"/>
      <c r="DNL55" s="201"/>
      <c r="DNM55" s="201"/>
      <c r="DNN55" s="201"/>
      <c r="DNO55" s="201"/>
      <c r="DNP55" s="201"/>
      <c r="DNQ55" s="201"/>
      <c r="DNR55" s="201"/>
      <c r="DNS55" s="201"/>
      <c r="DNT55" s="201"/>
      <c r="DNU55" s="201"/>
      <c r="DNV55" s="201"/>
      <c r="DNW55" s="201"/>
      <c r="DNX55" s="201"/>
      <c r="DNY55" s="201"/>
      <c r="DNZ55" s="201"/>
      <c r="DOA55" s="201"/>
      <c r="DOB55" s="201"/>
      <c r="DOC55" s="201"/>
      <c r="DOD55" s="201"/>
      <c r="DOE55" s="201"/>
      <c r="DOF55" s="201"/>
      <c r="DOG55" s="201"/>
      <c r="DOH55" s="201"/>
      <c r="DOI55" s="201"/>
      <c r="DOJ55" s="201"/>
      <c r="DOK55" s="201"/>
      <c r="DOL55" s="201"/>
      <c r="DOM55" s="201"/>
      <c r="DON55" s="201"/>
      <c r="DOO55" s="201"/>
      <c r="DOP55" s="201"/>
      <c r="DOQ55" s="201"/>
      <c r="DOR55" s="201"/>
      <c r="DOS55" s="201"/>
      <c r="DOT55" s="201"/>
      <c r="DOU55" s="201"/>
      <c r="DOV55" s="201"/>
      <c r="DOW55" s="201"/>
      <c r="DOX55" s="201"/>
      <c r="DOY55" s="201"/>
      <c r="DOZ55" s="201"/>
      <c r="DPA55" s="201"/>
      <c r="DPB55" s="201"/>
      <c r="DPC55" s="201"/>
      <c r="DPD55" s="201"/>
      <c r="DPE55" s="201"/>
      <c r="DPF55" s="201"/>
      <c r="DPG55" s="201"/>
      <c r="DPH55" s="201"/>
      <c r="DPI55" s="201"/>
      <c r="DPJ55" s="201"/>
      <c r="DPK55" s="201"/>
      <c r="DPL55" s="201"/>
      <c r="DPM55" s="201"/>
      <c r="DPN55" s="201"/>
      <c r="DPO55" s="201"/>
      <c r="DPP55" s="201"/>
      <c r="DPQ55" s="201"/>
      <c r="DPR55" s="201"/>
      <c r="DPS55" s="201"/>
      <c r="DPT55" s="201"/>
      <c r="DPU55" s="201"/>
      <c r="DPV55" s="201"/>
      <c r="DPW55" s="201"/>
      <c r="DPX55" s="201"/>
      <c r="DPY55" s="201"/>
      <c r="DPZ55" s="201"/>
      <c r="DQA55" s="201"/>
      <c r="DQB55" s="201"/>
      <c r="DQC55" s="201"/>
      <c r="DQD55" s="201"/>
      <c r="DQE55" s="201"/>
      <c r="DQF55" s="201"/>
      <c r="DQG55" s="201"/>
      <c r="DQH55" s="201"/>
      <c r="DQI55" s="201"/>
      <c r="DQJ55" s="201"/>
      <c r="DQK55" s="201"/>
      <c r="DQL55" s="201"/>
      <c r="DQM55" s="201"/>
      <c r="DQN55" s="201"/>
      <c r="DQO55" s="201"/>
      <c r="DQP55" s="201"/>
      <c r="DQQ55" s="201"/>
      <c r="DQR55" s="201"/>
      <c r="DQS55" s="201"/>
      <c r="DQT55" s="201"/>
      <c r="DQU55" s="201"/>
      <c r="DQV55" s="201"/>
      <c r="DQW55" s="201"/>
      <c r="DQX55" s="201"/>
      <c r="DQY55" s="201"/>
      <c r="DQZ55" s="201"/>
      <c r="DRA55" s="201"/>
      <c r="DRB55" s="201"/>
      <c r="DRC55" s="201"/>
      <c r="DRD55" s="201"/>
      <c r="DRE55" s="201"/>
      <c r="DRF55" s="201"/>
      <c r="DRG55" s="201"/>
      <c r="DRH55" s="201"/>
      <c r="DRI55" s="201"/>
      <c r="DRJ55" s="201"/>
      <c r="DRK55" s="201"/>
      <c r="DRL55" s="201"/>
      <c r="DRM55" s="201"/>
      <c r="DRN55" s="201"/>
      <c r="DRO55" s="201"/>
      <c r="DRP55" s="201"/>
      <c r="DRQ55" s="201"/>
      <c r="DRR55" s="201"/>
      <c r="DRS55" s="201"/>
      <c r="DRT55" s="201"/>
      <c r="DRU55" s="201"/>
      <c r="DRV55" s="201"/>
      <c r="DRW55" s="201"/>
      <c r="DRX55" s="201"/>
      <c r="DRY55" s="201"/>
      <c r="DRZ55" s="201"/>
      <c r="DSA55" s="201"/>
      <c r="DSB55" s="201"/>
      <c r="DSC55" s="201"/>
      <c r="DSD55" s="201"/>
      <c r="DSE55" s="201"/>
      <c r="DSF55" s="201"/>
      <c r="DSG55" s="201"/>
      <c r="DSH55" s="201"/>
      <c r="DSI55" s="201"/>
      <c r="DSJ55" s="201"/>
      <c r="DSK55" s="201"/>
      <c r="DSL55" s="201"/>
      <c r="DSM55" s="201"/>
      <c r="DSN55" s="201"/>
      <c r="DSO55" s="201"/>
      <c r="DSP55" s="201"/>
      <c r="DSQ55" s="201"/>
      <c r="DSR55" s="201"/>
      <c r="DSS55" s="201"/>
      <c r="DST55" s="201"/>
      <c r="DSU55" s="201"/>
      <c r="DSV55" s="201"/>
      <c r="DSW55" s="201"/>
      <c r="DSX55" s="201"/>
      <c r="DSY55" s="201"/>
      <c r="DSZ55" s="201"/>
      <c r="DTA55" s="201"/>
      <c r="DTB55" s="201"/>
      <c r="DTC55" s="201"/>
      <c r="DTD55" s="201"/>
      <c r="DTE55" s="201"/>
      <c r="DTF55" s="201"/>
      <c r="DTG55" s="201"/>
      <c r="DTH55" s="201"/>
      <c r="DTI55" s="201"/>
      <c r="DTJ55" s="201"/>
      <c r="DTK55" s="201"/>
      <c r="DTL55" s="201"/>
      <c r="DTM55" s="201"/>
      <c r="DTN55" s="201"/>
      <c r="DTO55" s="201"/>
      <c r="DTP55" s="201"/>
      <c r="DTQ55" s="201"/>
      <c r="DTR55" s="201"/>
      <c r="DTS55" s="201"/>
      <c r="DTT55" s="201"/>
      <c r="DTU55" s="201"/>
      <c r="DTV55" s="201"/>
      <c r="DTW55" s="201"/>
      <c r="DTX55" s="201"/>
      <c r="DTY55" s="201"/>
      <c r="DTZ55" s="201"/>
      <c r="DUA55" s="201"/>
      <c r="DUB55" s="201"/>
      <c r="DUC55" s="201"/>
      <c r="DUD55" s="201"/>
      <c r="DUE55" s="201"/>
      <c r="DUF55" s="201"/>
      <c r="DUG55" s="201"/>
      <c r="DUH55" s="201"/>
      <c r="DUI55" s="201"/>
      <c r="DUJ55" s="201"/>
      <c r="DUK55" s="201"/>
      <c r="DUL55" s="201"/>
      <c r="DUM55" s="201"/>
      <c r="DUN55" s="201"/>
      <c r="DUO55" s="201"/>
      <c r="DUP55" s="201"/>
      <c r="DUQ55" s="201"/>
      <c r="DUR55" s="201"/>
      <c r="DUS55" s="201"/>
      <c r="DUT55" s="201"/>
      <c r="DUU55" s="201"/>
      <c r="DUV55" s="201"/>
      <c r="DUW55" s="201"/>
      <c r="DUX55" s="201"/>
      <c r="DUY55" s="201"/>
      <c r="DUZ55" s="201"/>
      <c r="DVA55" s="201"/>
      <c r="DVB55" s="201"/>
      <c r="DVC55" s="201"/>
      <c r="DVD55" s="201"/>
      <c r="DVE55" s="201"/>
      <c r="DVF55" s="201"/>
      <c r="DVG55" s="201"/>
      <c r="DVH55" s="201"/>
      <c r="DVI55" s="201"/>
      <c r="DVJ55" s="201"/>
      <c r="DVK55" s="201"/>
      <c r="DVL55" s="201"/>
      <c r="DVM55" s="201"/>
      <c r="DVN55" s="201"/>
      <c r="DVO55" s="201"/>
      <c r="DVP55" s="201"/>
      <c r="DVQ55" s="201"/>
      <c r="DVR55" s="201"/>
      <c r="DVS55" s="201"/>
      <c r="DVT55" s="201"/>
      <c r="DVU55" s="201"/>
      <c r="DVV55" s="201"/>
      <c r="DVW55" s="201"/>
      <c r="DVX55" s="201"/>
      <c r="DVY55" s="201"/>
      <c r="DVZ55" s="201"/>
      <c r="DWA55" s="201"/>
      <c r="DWB55" s="201"/>
      <c r="DWC55" s="201"/>
      <c r="DWD55" s="201"/>
      <c r="DWE55" s="201"/>
      <c r="DWF55" s="201"/>
      <c r="DWG55" s="201"/>
      <c r="DWH55" s="201"/>
      <c r="DWI55" s="201"/>
      <c r="DWJ55" s="201"/>
      <c r="DWK55" s="201"/>
      <c r="DWL55" s="201"/>
      <c r="DWM55" s="201"/>
      <c r="DWN55" s="201"/>
      <c r="DWO55" s="201"/>
      <c r="DWP55" s="201"/>
      <c r="DWQ55" s="201"/>
      <c r="DWR55" s="201"/>
      <c r="DWS55" s="201"/>
      <c r="DWT55" s="201"/>
      <c r="DWU55" s="201"/>
      <c r="DWV55" s="201"/>
      <c r="DWW55" s="201"/>
      <c r="DWX55" s="201"/>
      <c r="DWY55" s="201"/>
      <c r="DWZ55" s="201"/>
      <c r="DXA55" s="201"/>
      <c r="DXB55" s="201"/>
      <c r="DXC55" s="201"/>
      <c r="DXD55" s="201"/>
      <c r="DXE55" s="201"/>
      <c r="DXF55" s="201"/>
      <c r="DXG55" s="201"/>
      <c r="DXH55" s="201"/>
      <c r="DXI55" s="201"/>
      <c r="DXJ55" s="201"/>
      <c r="DXK55" s="201"/>
      <c r="DXL55" s="201"/>
      <c r="DXM55" s="201"/>
      <c r="DXN55" s="201"/>
      <c r="DXO55" s="201"/>
      <c r="DXP55" s="201"/>
      <c r="DXQ55" s="201"/>
      <c r="DXR55" s="201"/>
      <c r="DXS55" s="201"/>
      <c r="DXT55" s="201"/>
      <c r="DXU55" s="201"/>
      <c r="DXV55" s="201"/>
      <c r="DXW55" s="201"/>
      <c r="DXX55" s="201"/>
      <c r="DXY55" s="201"/>
      <c r="DXZ55" s="201"/>
      <c r="DYA55" s="201"/>
      <c r="DYB55" s="201"/>
      <c r="DYC55" s="201"/>
      <c r="DYD55" s="201"/>
      <c r="DYE55" s="201"/>
      <c r="DYF55" s="201"/>
      <c r="DYG55" s="201"/>
      <c r="DYH55" s="201"/>
      <c r="DYI55" s="201"/>
      <c r="DYJ55" s="201"/>
      <c r="DYK55" s="201"/>
      <c r="DYL55" s="201"/>
      <c r="DYM55" s="201"/>
      <c r="DYN55" s="201"/>
      <c r="DYO55" s="201"/>
      <c r="DYP55" s="201"/>
      <c r="DYQ55" s="201"/>
      <c r="DYR55" s="201"/>
      <c r="DYS55" s="201"/>
      <c r="DYT55" s="201"/>
      <c r="DYU55" s="201"/>
      <c r="DYV55" s="201"/>
      <c r="DYW55" s="201"/>
      <c r="DYX55" s="201"/>
      <c r="DYY55" s="201"/>
      <c r="DYZ55" s="201"/>
      <c r="DZA55" s="201"/>
      <c r="DZB55" s="201"/>
      <c r="DZC55" s="201"/>
      <c r="DZD55" s="201"/>
      <c r="DZE55" s="201"/>
      <c r="DZF55" s="201"/>
      <c r="DZG55" s="201"/>
      <c r="DZH55" s="201"/>
      <c r="DZI55" s="201"/>
      <c r="DZJ55" s="201"/>
      <c r="DZK55" s="201"/>
      <c r="DZL55" s="201"/>
      <c r="DZM55" s="201"/>
      <c r="DZN55" s="201"/>
      <c r="DZO55" s="201"/>
      <c r="DZP55" s="201"/>
      <c r="DZQ55" s="201"/>
      <c r="DZR55" s="201"/>
      <c r="DZS55" s="201"/>
      <c r="DZT55" s="201"/>
      <c r="DZU55" s="201"/>
      <c r="DZV55" s="201"/>
      <c r="DZW55" s="201"/>
      <c r="DZX55" s="201"/>
      <c r="DZY55" s="201"/>
      <c r="DZZ55" s="201"/>
      <c r="EAA55" s="201"/>
      <c r="EAB55" s="201"/>
      <c r="EAC55" s="201"/>
      <c r="EAD55" s="201"/>
      <c r="EAE55" s="201"/>
      <c r="EAF55" s="201"/>
      <c r="EAG55" s="201"/>
      <c r="EAH55" s="201"/>
      <c r="EAI55" s="201"/>
      <c r="EAJ55" s="201"/>
      <c r="EAK55" s="201"/>
      <c r="EAL55" s="201"/>
      <c r="EAM55" s="201"/>
      <c r="EAN55" s="201"/>
      <c r="EAO55" s="201"/>
      <c r="EAP55" s="201"/>
      <c r="EAQ55" s="201"/>
      <c r="EAR55" s="201"/>
      <c r="EAS55" s="201"/>
      <c r="EAT55" s="201"/>
      <c r="EAU55" s="201"/>
      <c r="EAV55" s="201"/>
      <c r="EAW55" s="201"/>
      <c r="EAX55" s="201"/>
      <c r="EAY55" s="201"/>
      <c r="EAZ55" s="201"/>
      <c r="EBA55" s="201"/>
      <c r="EBB55" s="201"/>
      <c r="EBC55" s="201"/>
      <c r="EBD55" s="201"/>
      <c r="EBE55" s="201"/>
      <c r="EBF55" s="201"/>
      <c r="EBG55" s="201"/>
      <c r="EBH55" s="201"/>
      <c r="EBI55" s="201"/>
      <c r="EBJ55" s="201"/>
      <c r="EBK55" s="201"/>
      <c r="EBL55" s="201"/>
      <c r="EBM55" s="201"/>
      <c r="EBN55" s="201"/>
      <c r="EBO55" s="201"/>
      <c r="EBP55" s="201"/>
      <c r="EBQ55" s="201"/>
      <c r="EBR55" s="201"/>
      <c r="EBS55" s="201"/>
      <c r="EBT55" s="201"/>
      <c r="EBU55" s="201"/>
      <c r="EBV55" s="201"/>
      <c r="EBW55" s="201"/>
      <c r="EBX55" s="201"/>
      <c r="EBY55" s="201"/>
      <c r="EBZ55" s="201"/>
      <c r="ECA55" s="201"/>
      <c r="ECB55" s="201"/>
      <c r="ECC55" s="201"/>
      <c r="ECD55" s="201"/>
      <c r="ECE55" s="201"/>
      <c r="ECF55" s="201"/>
      <c r="ECG55" s="201"/>
      <c r="ECH55" s="201"/>
      <c r="ECI55" s="201"/>
      <c r="ECJ55" s="201"/>
      <c r="ECK55" s="201"/>
      <c r="ECL55" s="201"/>
      <c r="ECM55" s="201"/>
      <c r="ECN55" s="201"/>
      <c r="ECO55" s="201"/>
      <c r="ECP55" s="201"/>
      <c r="ECQ55" s="201"/>
      <c r="ECR55" s="201"/>
      <c r="ECS55" s="201"/>
      <c r="ECT55" s="201"/>
      <c r="ECU55" s="201"/>
      <c r="ECV55" s="201"/>
      <c r="ECW55" s="201"/>
      <c r="ECX55" s="201"/>
      <c r="ECY55" s="201"/>
      <c r="ECZ55" s="201"/>
      <c r="EDA55" s="201"/>
      <c r="EDB55" s="201"/>
      <c r="EDC55" s="201"/>
      <c r="EDD55" s="201"/>
      <c r="EDE55" s="201"/>
      <c r="EDF55" s="201"/>
      <c r="EDG55" s="201"/>
      <c r="EDH55" s="201"/>
      <c r="EDI55" s="201"/>
      <c r="EDJ55" s="201"/>
      <c r="EDK55" s="201"/>
      <c r="EDL55" s="201"/>
      <c r="EDM55" s="201"/>
      <c r="EDN55" s="201"/>
      <c r="EDO55" s="201"/>
      <c r="EDP55" s="201"/>
      <c r="EDQ55" s="201"/>
      <c r="EDR55" s="201"/>
      <c r="EDS55" s="201"/>
      <c r="EDT55" s="201"/>
      <c r="EDU55" s="201"/>
      <c r="EDV55" s="201"/>
      <c r="EDW55" s="201"/>
      <c r="EDX55" s="201"/>
      <c r="EDY55" s="201"/>
      <c r="EDZ55" s="201"/>
      <c r="EEA55" s="201"/>
      <c r="EEB55" s="201"/>
      <c r="EEC55" s="201"/>
      <c r="EED55" s="201"/>
      <c r="EEE55" s="201"/>
      <c r="EEF55" s="201"/>
      <c r="EEG55" s="201"/>
      <c r="EEH55" s="201"/>
      <c r="EEI55" s="201"/>
      <c r="EEJ55" s="201"/>
      <c r="EEK55" s="201"/>
      <c r="EEL55" s="201"/>
      <c r="EEM55" s="201"/>
      <c r="EEN55" s="201"/>
      <c r="EEO55" s="201"/>
      <c r="EEP55" s="201"/>
      <c r="EEQ55" s="201"/>
      <c r="EER55" s="201"/>
      <c r="EES55" s="201"/>
      <c r="EET55" s="201"/>
      <c r="EEU55" s="201"/>
      <c r="EEV55" s="201"/>
      <c r="EEW55" s="201"/>
      <c r="EEX55" s="201"/>
      <c r="EEY55" s="201"/>
      <c r="EEZ55" s="201"/>
      <c r="EFA55" s="201"/>
      <c r="EFB55" s="201"/>
      <c r="EFC55" s="201"/>
      <c r="EFD55" s="201"/>
      <c r="EFE55" s="201"/>
      <c r="EFF55" s="201"/>
      <c r="EFG55" s="201"/>
      <c r="EFH55" s="201"/>
      <c r="EFI55" s="201"/>
      <c r="EFJ55" s="201"/>
      <c r="EFK55" s="201"/>
      <c r="EFL55" s="201"/>
      <c r="EFM55" s="201"/>
      <c r="EFN55" s="201"/>
      <c r="EFO55" s="201"/>
      <c r="EFP55" s="201"/>
      <c r="EFQ55" s="201"/>
      <c r="EFR55" s="201"/>
      <c r="EFS55" s="201"/>
      <c r="EFT55" s="201"/>
      <c r="EFU55" s="201"/>
      <c r="EFV55" s="201"/>
      <c r="EFW55" s="201"/>
      <c r="EFX55" s="201"/>
      <c r="EFY55" s="201"/>
      <c r="EFZ55" s="201"/>
      <c r="EGA55" s="201"/>
      <c r="EGB55" s="201"/>
      <c r="EGC55" s="201"/>
      <c r="EGD55" s="201"/>
      <c r="EGE55" s="201"/>
      <c r="EGF55" s="201"/>
      <c r="EGG55" s="201"/>
      <c r="EGH55" s="201"/>
      <c r="EGI55" s="201"/>
      <c r="EGJ55" s="201"/>
      <c r="EGK55" s="201"/>
      <c r="EGL55" s="201"/>
      <c r="EGM55" s="201"/>
      <c r="EGN55" s="201"/>
      <c r="EGO55" s="201"/>
      <c r="EGP55" s="201"/>
      <c r="EGQ55" s="201"/>
      <c r="EGR55" s="201"/>
      <c r="EGS55" s="201"/>
      <c r="EGT55" s="201"/>
      <c r="EGU55" s="201"/>
      <c r="EGV55" s="201"/>
      <c r="EGW55" s="201"/>
      <c r="EGX55" s="201"/>
      <c r="EGY55" s="201"/>
      <c r="EGZ55" s="201"/>
      <c r="EHA55" s="201"/>
      <c r="EHB55" s="201"/>
      <c r="EHC55" s="201"/>
      <c r="EHD55" s="201"/>
      <c r="EHE55" s="201"/>
      <c r="EHF55" s="201"/>
      <c r="EHG55" s="201"/>
      <c r="EHH55" s="201"/>
      <c r="EHI55" s="201"/>
      <c r="EHJ55" s="201"/>
      <c r="EHK55" s="201"/>
      <c r="EHL55" s="201"/>
      <c r="EHM55" s="201"/>
      <c r="EHN55" s="201"/>
      <c r="EHO55" s="201"/>
      <c r="EHP55" s="201"/>
      <c r="EHQ55" s="201"/>
      <c r="EHR55" s="201"/>
      <c r="EHS55" s="201"/>
      <c r="EHT55" s="201"/>
      <c r="EHU55" s="201"/>
      <c r="EHV55" s="201"/>
      <c r="EHW55" s="201"/>
      <c r="EHX55" s="201"/>
      <c r="EHY55" s="201"/>
      <c r="EHZ55" s="201"/>
      <c r="EIA55" s="201"/>
      <c r="EIB55" s="201"/>
      <c r="EIC55" s="201"/>
      <c r="EID55" s="201"/>
      <c r="EIE55" s="201"/>
      <c r="EIF55" s="201"/>
      <c r="EIG55" s="201"/>
      <c r="EIH55" s="201"/>
      <c r="EII55" s="201"/>
      <c r="EIJ55" s="201"/>
      <c r="EIK55" s="201"/>
      <c r="EIL55" s="201"/>
      <c r="EIM55" s="201"/>
      <c r="EIN55" s="201"/>
      <c r="EIO55" s="201"/>
      <c r="EIP55" s="201"/>
      <c r="EIQ55" s="201"/>
      <c r="EIR55" s="201"/>
      <c r="EIS55" s="201"/>
      <c r="EIT55" s="201"/>
      <c r="EIU55" s="201"/>
      <c r="EIV55" s="201"/>
      <c r="EIW55" s="201"/>
      <c r="EIX55" s="201"/>
      <c r="EIY55" s="201"/>
      <c r="EIZ55" s="201"/>
      <c r="EJA55" s="201"/>
      <c r="EJB55" s="201"/>
      <c r="EJC55" s="201"/>
      <c r="EJD55" s="201"/>
      <c r="EJE55" s="201"/>
      <c r="EJF55" s="201"/>
      <c r="EJG55" s="201"/>
      <c r="EJH55" s="201"/>
      <c r="EJI55" s="201"/>
      <c r="EJJ55" s="201"/>
      <c r="EJK55" s="201"/>
      <c r="EJL55" s="201"/>
      <c r="EJM55" s="201"/>
      <c r="EJN55" s="201"/>
      <c r="EJO55" s="201"/>
      <c r="EJP55" s="201"/>
      <c r="EJQ55" s="201"/>
      <c r="EJR55" s="201"/>
      <c r="EJS55" s="201"/>
      <c r="EJT55" s="201"/>
      <c r="EJU55" s="201"/>
      <c r="EJV55" s="201"/>
      <c r="EJW55" s="201"/>
      <c r="EJX55" s="201"/>
      <c r="EJY55" s="201"/>
      <c r="EJZ55" s="201"/>
      <c r="EKA55" s="201"/>
      <c r="EKB55" s="201"/>
      <c r="EKC55" s="201"/>
      <c r="EKD55" s="201"/>
      <c r="EKE55" s="201"/>
      <c r="EKF55" s="201"/>
      <c r="EKG55" s="201"/>
      <c r="EKH55" s="201"/>
      <c r="EKI55" s="201"/>
      <c r="EKJ55" s="201"/>
      <c r="EKK55" s="201"/>
      <c r="EKL55" s="201"/>
      <c r="EKM55" s="201"/>
      <c r="EKN55" s="201"/>
      <c r="EKO55" s="201"/>
      <c r="EKP55" s="201"/>
      <c r="EKQ55" s="201"/>
      <c r="EKR55" s="201"/>
      <c r="EKS55" s="201"/>
      <c r="EKT55" s="201"/>
      <c r="EKU55" s="201"/>
      <c r="EKV55" s="201"/>
      <c r="EKW55" s="201"/>
      <c r="EKX55" s="201"/>
      <c r="EKY55" s="201"/>
      <c r="EKZ55" s="201"/>
      <c r="ELA55" s="201"/>
      <c r="ELB55" s="201"/>
      <c r="ELC55" s="201"/>
      <c r="ELD55" s="201"/>
      <c r="ELE55" s="201"/>
      <c r="ELF55" s="201"/>
      <c r="ELG55" s="201"/>
      <c r="ELH55" s="201"/>
      <c r="ELI55" s="201"/>
      <c r="ELJ55" s="201"/>
      <c r="ELK55" s="201"/>
      <c r="ELL55" s="201"/>
      <c r="ELM55" s="201"/>
      <c r="ELN55" s="201"/>
      <c r="ELO55" s="201"/>
      <c r="ELP55" s="201"/>
      <c r="ELQ55" s="201"/>
      <c r="ELR55" s="201"/>
      <c r="ELS55" s="201"/>
      <c r="ELT55" s="201"/>
      <c r="ELU55" s="201"/>
      <c r="ELV55" s="201"/>
      <c r="ELW55" s="201"/>
      <c r="ELX55" s="201"/>
      <c r="ELY55" s="201"/>
      <c r="ELZ55" s="201"/>
      <c r="EMA55" s="201"/>
      <c r="EMB55" s="201"/>
      <c r="EMC55" s="201"/>
      <c r="EMD55" s="201"/>
      <c r="EME55" s="201"/>
      <c r="EMF55" s="201"/>
      <c r="EMG55" s="201"/>
      <c r="EMH55" s="201"/>
      <c r="EMI55" s="201"/>
      <c r="EMJ55" s="201"/>
      <c r="EMK55" s="201"/>
      <c r="EML55" s="201"/>
      <c r="EMM55" s="201"/>
      <c r="EMN55" s="201"/>
      <c r="EMO55" s="201"/>
      <c r="EMP55" s="201"/>
      <c r="EMQ55" s="201"/>
      <c r="EMR55" s="201"/>
      <c r="EMS55" s="201"/>
      <c r="EMT55" s="201"/>
      <c r="EMU55" s="201"/>
      <c r="EMV55" s="201"/>
      <c r="EMW55" s="201"/>
      <c r="EMX55" s="201"/>
      <c r="EMY55" s="201"/>
      <c r="EMZ55" s="201"/>
      <c r="ENA55" s="201"/>
      <c r="ENB55" s="201"/>
      <c r="ENC55" s="201"/>
      <c r="END55" s="201"/>
      <c r="ENE55" s="201"/>
      <c r="ENF55" s="201"/>
      <c r="ENG55" s="201"/>
      <c r="ENH55" s="201"/>
      <c r="ENI55" s="201"/>
      <c r="ENJ55" s="201"/>
      <c r="ENK55" s="201"/>
      <c r="ENL55" s="201"/>
      <c r="ENM55" s="201"/>
      <c r="ENN55" s="201"/>
      <c r="ENO55" s="201"/>
      <c r="ENP55" s="201"/>
      <c r="ENQ55" s="201"/>
      <c r="ENR55" s="201"/>
      <c r="ENS55" s="201"/>
      <c r="ENT55" s="201"/>
      <c r="ENU55" s="201"/>
      <c r="ENV55" s="201"/>
      <c r="ENW55" s="201"/>
      <c r="ENX55" s="201"/>
      <c r="ENY55" s="201"/>
      <c r="ENZ55" s="201"/>
      <c r="EOA55" s="201"/>
      <c r="EOB55" s="201"/>
      <c r="EOC55" s="201"/>
      <c r="EOD55" s="201"/>
      <c r="EOE55" s="201"/>
      <c r="EOF55" s="201"/>
      <c r="EOG55" s="201"/>
      <c r="EOH55" s="201"/>
      <c r="EOI55" s="201"/>
      <c r="EOJ55" s="201"/>
      <c r="EOK55" s="201"/>
      <c r="EOL55" s="201"/>
      <c r="EOM55" s="201"/>
      <c r="EON55" s="201"/>
      <c r="EOO55" s="201"/>
      <c r="EOP55" s="201"/>
      <c r="EOQ55" s="201"/>
      <c r="EOR55" s="201"/>
      <c r="EOS55" s="201"/>
      <c r="EOT55" s="201"/>
      <c r="EOU55" s="201"/>
      <c r="EOV55" s="201"/>
      <c r="EOW55" s="201"/>
      <c r="EOX55" s="201"/>
      <c r="EOY55" s="201"/>
      <c r="EOZ55" s="201"/>
      <c r="EPA55" s="201"/>
      <c r="EPB55" s="201"/>
      <c r="EPC55" s="201"/>
      <c r="EPD55" s="201"/>
      <c r="EPE55" s="201"/>
      <c r="EPF55" s="201"/>
      <c r="EPG55" s="201"/>
      <c r="EPH55" s="201"/>
      <c r="EPI55" s="201"/>
      <c r="EPJ55" s="201"/>
      <c r="EPK55" s="201"/>
      <c r="EPL55" s="201"/>
      <c r="EPM55" s="201"/>
      <c r="EPN55" s="201"/>
      <c r="EPO55" s="201"/>
      <c r="EPP55" s="201"/>
      <c r="EPQ55" s="201"/>
      <c r="EPR55" s="201"/>
      <c r="EPS55" s="201"/>
      <c r="EPT55" s="201"/>
      <c r="EPU55" s="201"/>
      <c r="EPV55" s="201"/>
      <c r="EPW55" s="201"/>
      <c r="EPX55" s="201"/>
      <c r="EPY55" s="201"/>
      <c r="EPZ55" s="201"/>
      <c r="EQA55" s="201"/>
      <c r="EQB55" s="201"/>
      <c r="EQC55" s="201"/>
      <c r="EQD55" s="201"/>
      <c r="EQE55" s="201"/>
      <c r="EQF55" s="201"/>
      <c r="EQG55" s="201"/>
      <c r="EQH55" s="201"/>
      <c r="EQI55" s="201"/>
      <c r="EQJ55" s="201"/>
      <c r="EQK55" s="201"/>
      <c r="EQL55" s="201"/>
      <c r="EQM55" s="201"/>
      <c r="EQN55" s="201"/>
      <c r="EQO55" s="201"/>
      <c r="EQP55" s="201"/>
      <c r="EQQ55" s="201"/>
      <c r="EQR55" s="201"/>
      <c r="EQS55" s="201"/>
      <c r="EQT55" s="201"/>
      <c r="EQU55" s="201"/>
      <c r="EQV55" s="201"/>
      <c r="EQW55" s="201"/>
      <c r="EQX55" s="201"/>
      <c r="EQY55" s="201"/>
      <c r="EQZ55" s="201"/>
      <c r="ERA55" s="201"/>
      <c r="ERB55" s="201"/>
      <c r="ERC55" s="201"/>
      <c r="ERD55" s="201"/>
      <c r="ERE55" s="201"/>
      <c r="ERF55" s="201"/>
      <c r="ERG55" s="201"/>
      <c r="ERH55" s="201"/>
      <c r="ERI55" s="201"/>
      <c r="ERJ55" s="201"/>
      <c r="ERK55" s="201"/>
      <c r="ERL55" s="201"/>
      <c r="ERM55" s="201"/>
      <c r="ERN55" s="201"/>
      <c r="ERO55" s="201"/>
      <c r="ERP55" s="201"/>
      <c r="ERQ55" s="201"/>
      <c r="ERR55" s="201"/>
      <c r="ERS55" s="201"/>
      <c r="ERT55" s="201"/>
      <c r="ERU55" s="201"/>
      <c r="ERV55" s="201"/>
      <c r="ERW55" s="201"/>
      <c r="ERX55" s="201"/>
      <c r="ERY55" s="201"/>
      <c r="ERZ55" s="201"/>
      <c r="ESA55" s="201"/>
      <c r="ESB55" s="201"/>
      <c r="ESC55" s="201"/>
      <c r="ESD55" s="201"/>
      <c r="ESE55" s="201"/>
      <c r="ESF55" s="201"/>
      <c r="ESG55" s="201"/>
      <c r="ESH55" s="201"/>
      <c r="ESI55" s="201"/>
      <c r="ESJ55" s="201"/>
      <c r="ESK55" s="201"/>
      <c r="ESL55" s="201"/>
      <c r="ESM55" s="201"/>
      <c r="ESN55" s="201"/>
      <c r="ESO55" s="201"/>
      <c r="ESP55" s="201"/>
      <c r="ESQ55" s="201"/>
      <c r="ESR55" s="201"/>
      <c r="ESS55" s="201"/>
      <c r="EST55" s="201"/>
      <c r="ESU55" s="201"/>
      <c r="ESV55" s="201"/>
      <c r="ESW55" s="201"/>
      <c r="ESX55" s="201"/>
      <c r="ESY55" s="201"/>
      <c r="ESZ55" s="201"/>
      <c r="ETA55" s="201"/>
      <c r="ETB55" s="201"/>
      <c r="ETC55" s="201"/>
      <c r="ETD55" s="201"/>
      <c r="ETE55" s="201"/>
      <c r="ETF55" s="201"/>
      <c r="ETG55" s="201"/>
      <c r="ETH55" s="201"/>
      <c r="ETI55" s="201"/>
      <c r="ETJ55" s="201"/>
      <c r="ETK55" s="201"/>
      <c r="ETL55" s="201"/>
      <c r="ETM55" s="201"/>
      <c r="ETN55" s="201"/>
      <c r="ETO55" s="201"/>
      <c r="ETP55" s="201"/>
      <c r="ETQ55" s="201"/>
      <c r="ETR55" s="201"/>
      <c r="ETS55" s="201"/>
      <c r="ETT55" s="201"/>
      <c r="ETU55" s="201"/>
      <c r="ETV55" s="201"/>
      <c r="ETW55" s="201"/>
      <c r="ETX55" s="201"/>
      <c r="ETY55" s="201"/>
      <c r="ETZ55" s="201"/>
      <c r="EUA55" s="201"/>
      <c r="EUB55" s="201"/>
      <c r="EUC55" s="201"/>
      <c r="EUD55" s="201"/>
      <c r="EUE55" s="201"/>
      <c r="EUF55" s="201"/>
      <c r="EUG55" s="201"/>
      <c r="EUH55" s="201"/>
      <c r="EUI55" s="201"/>
      <c r="EUJ55" s="201"/>
      <c r="EUK55" s="201"/>
      <c r="EUL55" s="201"/>
      <c r="EUM55" s="201"/>
      <c r="EUN55" s="201"/>
      <c r="EUO55" s="201"/>
      <c r="EUP55" s="201"/>
      <c r="EUQ55" s="201"/>
      <c r="EUR55" s="201"/>
      <c r="EUS55" s="201"/>
      <c r="EUT55" s="201"/>
      <c r="EUU55" s="201"/>
      <c r="EUV55" s="201"/>
      <c r="EUW55" s="201"/>
      <c r="EUX55" s="201"/>
      <c r="EUY55" s="201"/>
      <c r="EUZ55" s="201"/>
      <c r="EVA55" s="201"/>
      <c r="EVB55" s="201"/>
      <c r="EVC55" s="201"/>
      <c r="EVD55" s="201"/>
      <c r="EVE55" s="201"/>
      <c r="EVF55" s="201"/>
      <c r="EVG55" s="201"/>
      <c r="EVH55" s="201"/>
      <c r="EVI55" s="201"/>
      <c r="EVJ55" s="201"/>
      <c r="EVK55" s="201"/>
      <c r="EVL55" s="201"/>
      <c r="EVM55" s="201"/>
      <c r="EVN55" s="201"/>
      <c r="EVO55" s="201"/>
      <c r="EVP55" s="201"/>
      <c r="EVQ55" s="201"/>
      <c r="EVR55" s="201"/>
      <c r="EVS55" s="201"/>
      <c r="EVT55" s="201"/>
      <c r="EVU55" s="201"/>
      <c r="EVV55" s="201"/>
      <c r="EVW55" s="201"/>
      <c r="EVX55" s="201"/>
      <c r="EVY55" s="201"/>
      <c r="EVZ55" s="201"/>
      <c r="EWA55" s="201"/>
      <c r="EWB55" s="201"/>
      <c r="EWC55" s="201"/>
      <c r="EWD55" s="201"/>
      <c r="EWE55" s="201"/>
      <c r="EWF55" s="201"/>
      <c r="EWG55" s="201"/>
      <c r="EWH55" s="201"/>
      <c r="EWI55" s="201"/>
      <c r="EWJ55" s="201"/>
      <c r="EWK55" s="201"/>
      <c r="EWL55" s="201"/>
      <c r="EWM55" s="201"/>
      <c r="EWN55" s="201"/>
      <c r="EWO55" s="201"/>
      <c r="EWP55" s="201"/>
      <c r="EWQ55" s="201"/>
      <c r="EWR55" s="201"/>
      <c r="EWS55" s="201"/>
      <c r="EWT55" s="201"/>
      <c r="EWU55" s="201"/>
      <c r="EWV55" s="201"/>
      <c r="EWW55" s="201"/>
      <c r="EWX55" s="201"/>
      <c r="EWY55" s="201"/>
      <c r="EWZ55" s="201"/>
      <c r="EXA55" s="201"/>
      <c r="EXB55" s="201"/>
      <c r="EXC55" s="201"/>
      <c r="EXD55" s="201"/>
      <c r="EXE55" s="201"/>
      <c r="EXF55" s="201"/>
      <c r="EXG55" s="201"/>
      <c r="EXH55" s="201"/>
      <c r="EXI55" s="201"/>
      <c r="EXJ55" s="201"/>
      <c r="EXK55" s="201"/>
      <c r="EXL55" s="201"/>
      <c r="EXM55" s="201"/>
      <c r="EXN55" s="201"/>
      <c r="EXO55" s="201"/>
      <c r="EXP55" s="201"/>
      <c r="EXQ55" s="201"/>
      <c r="EXR55" s="201"/>
      <c r="EXS55" s="201"/>
      <c r="EXT55" s="201"/>
      <c r="EXU55" s="201"/>
      <c r="EXV55" s="201"/>
      <c r="EXW55" s="201"/>
      <c r="EXX55" s="201"/>
      <c r="EXY55" s="201"/>
      <c r="EXZ55" s="201"/>
      <c r="EYA55" s="201"/>
      <c r="EYB55" s="201"/>
      <c r="EYC55" s="201"/>
      <c r="EYD55" s="201"/>
      <c r="EYE55" s="201"/>
      <c r="EYF55" s="201"/>
      <c r="EYG55" s="201"/>
      <c r="EYH55" s="201"/>
      <c r="EYI55" s="201"/>
      <c r="EYJ55" s="201"/>
      <c r="EYK55" s="201"/>
      <c r="EYL55" s="201"/>
      <c r="EYM55" s="201"/>
      <c r="EYN55" s="201"/>
      <c r="EYO55" s="201"/>
      <c r="EYP55" s="201"/>
      <c r="EYQ55" s="201"/>
      <c r="EYR55" s="201"/>
      <c r="EYS55" s="201"/>
      <c r="EYT55" s="201"/>
      <c r="EYU55" s="201"/>
      <c r="EYV55" s="201"/>
      <c r="EYW55" s="201"/>
      <c r="EYX55" s="201"/>
      <c r="EYY55" s="201"/>
      <c r="EYZ55" s="201"/>
      <c r="EZA55" s="201"/>
      <c r="EZB55" s="201"/>
      <c r="EZC55" s="201"/>
      <c r="EZD55" s="201"/>
      <c r="EZE55" s="201"/>
      <c r="EZF55" s="201"/>
      <c r="EZG55" s="201"/>
      <c r="EZH55" s="201"/>
      <c r="EZI55" s="201"/>
      <c r="EZJ55" s="201"/>
      <c r="EZK55" s="201"/>
      <c r="EZL55" s="201"/>
      <c r="EZM55" s="201"/>
      <c r="EZN55" s="201"/>
      <c r="EZO55" s="201"/>
      <c r="EZP55" s="201"/>
      <c r="EZQ55" s="201"/>
      <c r="EZR55" s="201"/>
      <c r="EZS55" s="201"/>
      <c r="EZT55" s="201"/>
      <c r="EZU55" s="201"/>
      <c r="EZV55" s="201"/>
      <c r="EZW55" s="201"/>
      <c r="EZX55" s="201"/>
      <c r="EZY55" s="201"/>
      <c r="EZZ55" s="201"/>
      <c r="FAA55" s="201"/>
      <c r="FAB55" s="201"/>
      <c r="FAC55" s="201"/>
      <c r="FAD55" s="201"/>
      <c r="FAE55" s="201"/>
      <c r="FAF55" s="201"/>
      <c r="FAG55" s="201"/>
      <c r="FAH55" s="201"/>
      <c r="FAI55" s="201"/>
      <c r="FAJ55" s="201"/>
      <c r="FAK55" s="201"/>
      <c r="FAL55" s="201"/>
      <c r="FAM55" s="201"/>
      <c r="FAN55" s="201"/>
      <c r="FAO55" s="201"/>
      <c r="FAP55" s="201"/>
      <c r="FAQ55" s="201"/>
      <c r="FAR55" s="201"/>
      <c r="FAS55" s="201"/>
      <c r="FAT55" s="201"/>
      <c r="FAU55" s="201"/>
      <c r="FAV55" s="201"/>
      <c r="FAW55" s="201"/>
      <c r="FAX55" s="201"/>
      <c r="FAY55" s="201"/>
      <c r="FAZ55" s="201"/>
      <c r="FBA55" s="201"/>
      <c r="FBB55" s="201"/>
      <c r="FBC55" s="201"/>
      <c r="FBD55" s="201"/>
      <c r="FBE55" s="201"/>
      <c r="FBF55" s="201"/>
      <c r="FBG55" s="201"/>
      <c r="FBH55" s="201"/>
      <c r="FBI55" s="201"/>
      <c r="FBJ55" s="201"/>
      <c r="FBK55" s="201"/>
      <c r="FBL55" s="201"/>
      <c r="FBM55" s="201"/>
      <c r="FBN55" s="201"/>
      <c r="FBO55" s="201"/>
      <c r="FBP55" s="201"/>
      <c r="FBQ55" s="201"/>
      <c r="FBR55" s="201"/>
      <c r="FBS55" s="201"/>
      <c r="FBT55" s="201"/>
      <c r="FBU55" s="201"/>
      <c r="FBV55" s="201"/>
      <c r="FBW55" s="201"/>
      <c r="FBX55" s="201"/>
      <c r="FBY55" s="201"/>
      <c r="FBZ55" s="201"/>
      <c r="FCA55" s="201"/>
      <c r="FCB55" s="201"/>
      <c r="FCC55" s="201"/>
      <c r="FCD55" s="201"/>
      <c r="FCE55" s="201"/>
      <c r="FCF55" s="201"/>
      <c r="FCG55" s="201"/>
      <c r="FCH55" s="201"/>
      <c r="FCI55" s="201"/>
      <c r="FCJ55" s="201"/>
      <c r="FCK55" s="201"/>
      <c r="FCL55" s="201"/>
      <c r="FCM55" s="201"/>
      <c r="FCN55" s="201"/>
      <c r="FCO55" s="201"/>
      <c r="FCP55" s="201"/>
      <c r="FCQ55" s="201"/>
      <c r="FCR55" s="201"/>
      <c r="FCS55" s="201"/>
      <c r="FCT55" s="201"/>
      <c r="FCU55" s="201"/>
      <c r="FCV55" s="201"/>
      <c r="FCW55" s="201"/>
      <c r="FCX55" s="201"/>
      <c r="FCY55" s="201"/>
      <c r="FCZ55" s="201"/>
      <c r="FDA55" s="201"/>
      <c r="FDB55" s="201"/>
      <c r="FDC55" s="201"/>
      <c r="FDD55" s="201"/>
      <c r="FDE55" s="201"/>
      <c r="FDF55" s="201"/>
      <c r="FDG55" s="201"/>
      <c r="FDH55" s="201"/>
      <c r="FDI55" s="201"/>
      <c r="FDJ55" s="201"/>
      <c r="FDK55" s="201"/>
      <c r="FDL55" s="201"/>
      <c r="FDM55" s="201"/>
      <c r="FDN55" s="201"/>
      <c r="FDO55" s="201"/>
      <c r="FDP55" s="201"/>
      <c r="FDQ55" s="201"/>
      <c r="FDR55" s="201"/>
      <c r="FDS55" s="201"/>
      <c r="FDT55" s="201"/>
      <c r="FDU55" s="201"/>
      <c r="FDV55" s="201"/>
      <c r="FDW55" s="201"/>
      <c r="FDX55" s="201"/>
      <c r="FDY55" s="201"/>
      <c r="FDZ55" s="201"/>
      <c r="FEA55" s="201"/>
      <c r="FEB55" s="201"/>
      <c r="FEC55" s="201"/>
      <c r="FED55" s="201"/>
      <c r="FEE55" s="201"/>
      <c r="FEF55" s="201"/>
      <c r="FEG55" s="201"/>
      <c r="FEH55" s="201"/>
      <c r="FEI55" s="201"/>
      <c r="FEJ55" s="201"/>
      <c r="FEK55" s="201"/>
      <c r="FEL55" s="201"/>
      <c r="FEM55" s="201"/>
      <c r="FEN55" s="201"/>
      <c r="FEO55" s="201"/>
      <c r="FEP55" s="201"/>
      <c r="FEQ55" s="201"/>
      <c r="FER55" s="201"/>
      <c r="FES55" s="201"/>
      <c r="FET55" s="201"/>
      <c r="FEU55" s="201"/>
      <c r="FEV55" s="201"/>
      <c r="FEW55" s="201"/>
      <c r="FEX55" s="201"/>
      <c r="FEY55" s="201"/>
      <c r="FEZ55" s="201"/>
      <c r="FFA55" s="201"/>
      <c r="FFB55" s="201"/>
      <c r="FFC55" s="201"/>
      <c r="FFD55" s="201"/>
      <c r="FFE55" s="201"/>
      <c r="FFF55" s="201"/>
      <c r="FFG55" s="201"/>
      <c r="FFH55" s="201"/>
      <c r="FFI55" s="201"/>
      <c r="FFJ55" s="201"/>
      <c r="FFK55" s="201"/>
      <c r="FFL55" s="201"/>
      <c r="FFM55" s="201"/>
      <c r="FFN55" s="201"/>
      <c r="FFO55" s="201"/>
      <c r="FFP55" s="201"/>
      <c r="FFQ55" s="201"/>
      <c r="FFR55" s="201"/>
      <c r="FFS55" s="201"/>
      <c r="FFT55" s="201"/>
      <c r="FFU55" s="201"/>
      <c r="FFV55" s="201"/>
      <c r="FFW55" s="201"/>
      <c r="FFX55" s="201"/>
      <c r="FFY55" s="201"/>
      <c r="FFZ55" s="201"/>
      <c r="FGA55" s="201"/>
      <c r="FGB55" s="201"/>
      <c r="FGC55" s="201"/>
      <c r="FGD55" s="201"/>
      <c r="FGE55" s="201"/>
      <c r="FGF55" s="201"/>
      <c r="FGG55" s="201"/>
      <c r="FGH55" s="201"/>
      <c r="FGI55" s="201"/>
      <c r="FGJ55" s="201"/>
      <c r="FGK55" s="201"/>
      <c r="FGL55" s="201"/>
      <c r="FGM55" s="201"/>
      <c r="FGN55" s="201"/>
      <c r="FGO55" s="201"/>
      <c r="FGP55" s="201"/>
      <c r="FGQ55" s="201"/>
      <c r="FGR55" s="201"/>
      <c r="FGS55" s="201"/>
      <c r="FGT55" s="201"/>
      <c r="FGU55" s="201"/>
      <c r="FGV55" s="201"/>
      <c r="FGW55" s="201"/>
      <c r="FGX55" s="201"/>
      <c r="FGY55" s="201"/>
      <c r="FGZ55" s="201"/>
      <c r="FHA55" s="201"/>
      <c r="FHB55" s="201"/>
      <c r="FHC55" s="201"/>
      <c r="FHD55" s="201"/>
      <c r="FHE55" s="201"/>
      <c r="FHF55" s="201"/>
      <c r="FHG55" s="201"/>
      <c r="FHH55" s="201"/>
      <c r="FHI55" s="201"/>
      <c r="FHJ55" s="201"/>
      <c r="FHK55" s="201"/>
      <c r="FHL55" s="201"/>
      <c r="FHM55" s="201"/>
      <c r="FHN55" s="201"/>
      <c r="FHO55" s="201"/>
      <c r="FHP55" s="201"/>
      <c r="FHQ55" s="201"/>
      <c r="FHR55" s="201"/>
      <c r="FHS55" s="201"/>
      <c r="FHT55" s="201"/>
      <c r="FHU55" s="201"/>
      <c r="FHV55" s="201"/>
      <c r="FHW55" s="201"/>
      <c r="FHX55" s="201"/>
      <c r="FHY55" s="201"/>
      <c r="FHZ55" s="201"/>
      <c r="FIA55" s="201"/>
      <c r="FIB55" s="201"/>
      <c r="FIC55" s="201"/>
      <c r="FID55" s="201"/>
      <c r="FIE55" s="201"/>
      <c r="FIF55" s="201"/>
      <c r="FIG55" s="201"/>
      <c r="FIH55" s="201"/>
      <c r="FII55" s="201"/>
      <c r="FIJ55" s="201"/>
      <c r="FIK55" s="201"/>
      <c r="FIL55" s="201"/>
      <c r="FIM55" s="201"/>
      <c r="FIN55" s="201"/>
      <c r="FIO55" s="201"/>
      <c r="FIP55" s="201"/>
      <c r="FIQ55" s="201"/>
      <c r="FIR55" s="201"/>
      <c r="FIS55" s="201"/>
      <c r="FIT55" s="201"/>
      <c r="FIU55" s="201"/>
      <c r="FIV55" s="201"/>
      <c r="FIW55" s="201"/>
      <c r="FIX55" s="201"/>
      <c r="FIY55" s="201"/>
      <c r="FIZ55" s="201"/>
      <c r="FJA55" s="201"/>
      <c r="FJB55" s="201"/>
      <c r="FJC55" s="201"/>
      <c r="FJD55" s="201"/>
      <c r="FJE55" s="201"/>
      <c r="FJF55" s="201"/>
      <c r="FJG55" s="201"/>
      <c r="FJH55" s="201"/>
      <c r="FJI55" s="201"/>
      <c r="FJJ55" s="201"/>
      <c r="FJK55" s="201"/>
      <c r="FJL55" s="201"/>
      <c r="FJM55" s="201"/>
      <c r="FJN55" s="201"/>
      <c r="FJO55" s="201"/>
      <c r="FJP55" s="201"/>
      <c r="FJQ55" s="201"/>
      <c r="FJR55" s="201"/>
      <c r="FJS55" s="201"/>
      <c r="FJT55" s="201"/>
      <c r="FJU55" s="201"/>
      <c r="FJV55" s="201"/>
      <c r="FJW55" s="201"/>
      <c r="FJX55" s="201"/>
      <c r="FJY55" s="201"/>
      <c r="FJZ55" s="201"/>
      <c r="FKA55" s="201"/>
      <c r="FKB55" s="201"/>
      <c r="FKC55" s="201"/>
      <c r="FKD55" s="201"/>
      <c r="FKE55" s="201"/>
      <c r="FKF55" s="201"/>
      <c r="FKG55" s="201"/>
      <c r="FKH55" s="201"/>
      <c r="FKI55" s="201"/>
      <c r="FKJ55" s="201"/>
      <c r="FKK55" s="201"/>
      <c r="FKL55" s="201"/>
      <c r="FKM55" s="201"/>
      <c r="FKN55" s="201"/>
      <c r="FKO55" s="201"/>
      <c r="FKP55" s="201"/>
      <c r="FKQ55" s="201"/>
      <c r="FKR55" s="201"/>
      <c r="FKS55" s="201"/>
      <c r="FKT55" s="201"/>
      <c r="FKU55" s="201"/>
      <c r="FKV55" s="201"/>
      <c r="FKW55" s="201"/>
      <c r="FKX55" s="201"/>
      <c r="FKY55" s="201"/>
      <c r="FKZ55" s="201"/>
      <c r="FLA55" s="201"/>
      <c r="FLB55" s="201"/>
      <c r="FLC55" s="201"/>
      <c r="FLD55" s="201"/>
      <c r="FLE55" s="201"/>
      <c r="FLF55" s="201"/>
      <c r="FLG55" s="201"/>
      <c r="FLH55" s="201"/>
      <c r="FLI55" s="201"/>
      <c r="FLJ55" s="201"/>
      <c r="FLK55" s="201"/>
      <c r="FLL55" s="201"/>
      <c r="FLM55" s="201"/>
      <c r="FLN55" s="201"/>
      <c r="FLO55" s="201"/>
      <c r="FLP55" s="201"/>
      <c r="FLQ55" s="201"/>
      <c r="FLR55" s="201"/>
      <c r="FLS55" s="201"/>
      <c r="FLT55" s="201"/>
      <c r="FLU55" s="201"/>
      <c r="FLV55" s="201"/>
      <c r="FLW55" s="201"/>
      <c r="FLX55" s="201"/>
      <c r="FLY55" s="201"/>
      <c r="FLZ55" s="201"/>
      <c r="FMA55" s="201"/>
      <c r="FMB55" s="201"/>
      <c r="FMC55" s="201"/>
      <c r="FMD55" s="201"/>
      <c r="FME55" s="201"/>
      <c r="FMF55" s="201"/>
      <c r="FMG55" s="201"/>
      <c r="FMH55" s="201"/>
      <c r="FMI55" s="201"/>
      <c r="FMJ55" s="201"/>
      <c r="FMK55" s="201"/>
      <c r="FML55" s="201"/>
      <c r="FMM55" s="201"/>
      <c r="FMN55" s="201"/>
      <c r="FMO55" s="201"/>
      <c r="FMP55" s="201"/>
      <c r="FMQ55" s="201"/>
      <c r="FMR55" s="201"/>
      <c r="FMS55" s="201"/>
      <c r="FMT55" s="201"/>
      <c r="FMU55" s="201"/>
      <c r="FMV55" s="201"/>
      <c r="FMW55" s="201"/>
      <c r="FMX55" s="201"/>
      <c r="FMY55" s="201"/>
      <c r="FMZ55" s="201"/>
      <c r="FNA55" s="201"/>
      <c r="FNB55" s="201"/>
      <c r="FNC55" s="201"/>
      <c r="FND55" s="201"/>
      <c r="FNE55" s="201"/>
      <c r="FNF55" s="201"/>
      <c r="FNG55" s="201"/>
      <c r="FNH55" s="201"/>
      <c r="FNI55" s="201"/>
      <c r="FNJ55" s="201"/>
      <c r="FNK55" s="201"/>
      <c r="FNL55" s="201"/>
      <c r="FNM55" s="201"/>
      <c r="FNN55" s="201"/>
      <c r="FNO55" s="201"/>
      <c r="FNP55" s="201"/>
      <c r="FNQ55" s="201"/>
      <c r="FNR55" s="201"/>
      <c r="FNS55" s="201"/>
      <c r="FNT55" s="201"/>
      <c r="FNU55" s="201"/>
      <c r="FNV55" s="201"/>
      <c r="FNW55" s="201"/>
      <c r="FNX55" s="201"/>
      <c r="FNY55" s="201"/>
      <c r="FNZ55" s="201"/>
      <c r="FOA55" s="201"/>
      <c r="FOB55" s="201"/>
      <c r="FOC55" s="201"/>
      <c r="FOD55" s="201"/>
      <c r="FOE55" s="201"/>
      <c r="FOF55" s="201"/>
      <c r="FOG55" s="201"/>
      <c r="FOH55" s="201"/>
      <c r="FOI55" s="201"/>
      <c r="FOJ55" s="201"/>
      <c r="FOK55" s="201"/>
      <c r="FOL55" s="201"/>
      <c r="FOM55" s="201"/>
      <c r="FON55" s="201"/>
      <c r="FOO55" s="201"/>
      <c r="FOP55" s="201"/>
      <c r="FOQ55" s="201"/>
      <c r="FOR55" s="201"/>
      <c r="FOS55" s="201"/>
      <c r="FOT55" s="201"/>
      <c r="FOU55" s="201"/>
      <c r="FOV55" s="201"/>
      <c r="FOW55" s="201"/>
      <c r="FOX55" s="201"/>
      <c r="FOY55" s="201"/>
      <c r="FOZ55" s="201"/>
      <c r="FPA55" s="201"/>
      <c r="FPB55" s="201"/>
      <c r="FPC55" s="201"/>
      <c r="FPD55" s="201"/>
      <c r="FPE55" s="201"/>
      <c r="FPF55" s="201"/>
      <c r="FPG55" s="201"/>
      <c r="FPH55" s="201"/>
      <c r="FPI55" s="201"/>
      <c r="FPJ55" s="201"/>
      <c r="FPK55" s="201"/>
      <c r="FPL55" s="201"/>
      <c r="FPM55" s="201"/>
      <c r="FPN55" s="201"/>
      <c r="FPO55" s="201"/>
      <c r="FPP55" s="201"/>
      <c r="FPQ55" s="201"/>
      <c r="FPR55" s="201"/>
      <c r="FPS55" s="201"/>
      <c r="FPT55" s="201"/>
      <c r="FPU55" s="201"/>
      <c r="FPV55" s="201"/>
      <c r="FPW55" s="201"/>
      <c r="FPX55" s="201"/>
      <c r="FPY55" s="201"/>
      <c r="FPZ55" s="201"/>
      <c r="FQA55" s="201"/>
      <c r="FQB55" s="201"/>
      <c r="FQC55" s="201"/>
      <c r="FQD55" s="201"/>
      <c r="FQE55" s="201"/>
      <c r="FQF55" s="201"/>
      <c r="FQG55" s="201"/>
      <c r="FQH55" s="201"/>
      <c r="FQI55" s="201"/>
      <c r="FQJ55" s="201"/>
      <c r="FQK55" s="201"/>
      <c r="FQL55" s="201"/>
      <c r="FQM55" s="201"/>
      <c r="FQN55" s="201"/>
      <c r="FQO55" s="201"/>
      <c r="FQP55" s="201"/>
      <c r="FQQ55" s="201"/>
      <c r="FQR55" s="201"/>
      <c r="FQS55" s="201"/>
      <c r="FQT55" s="201"/>
      <c r="FQU55" s="201"/>
      <c r="FQV55" s="201"/>
      <c r="FQW55" s="201"/>
      <c r="FQX55" s="201"/>
      <c r="FQY55" s="201"/>
      <c r="FQZ55" s="201"/>
      <c r="FRA55" s="201"/>
      <c r="FRB55" s="201"/>
      <c r="FRC55" s="201"/>
      <c r="FRD55" s="201"/>
      <c r="FRE55" s="201"/>
      <c r="FRF55" s="201"/>
      <c r="FRG55" s="201"/>
      <c r="FRH55" s="201"/>
      <c r="FRI55" s="201"/>
      <c r="FRJ55" s="201"/>
      <c r="FRK55" s="201"/>
      <c r="FRL55" s="201"/>
      <c r="FRM55" s="201"/>
      <c r="FRN55" s="201"/>
      <c r="FRO55" s="201"/>
      <c r="FRP55" s="201"/>
      <c r="FRQ55" s="201"/>
      <c r="FRR55" s="201"/>
      <c r="FRS55" s="201"/>
      <c r="FRT55" s="201"/>
      <c r="FRU55" s="201"/>
      <c r="FRV55" s="201"/>
      <c r="FRW55" s="201"/>
      <c r="FRX55" s="201"/>
      <c r="FRY55" s="201"/>
      <c r="FRZ55" s="201"/>
      <c r="FSA55" s="201"/>
      <c r="FSB55" s="201"/>
      <c r="FSC55" s="201"/>
      <c r="FSD55" s="201"/>
      <c r="FSE55" s="201"/>
      <c r="FSF55" s="201"/>
      <c r="FSG55" s="201"/>
      <c r="FSH55" s="201"/>
      <c r="FSI55" s="201"/>
      <c r="FSJ55" s="201"/>
      <c r="FSK55" s="201"/>
      <c r="FSL55" s="201"/>
      <c r="FSM55" s="201"/>
      <c r="FSN55" s="201"/>
      <c r="FSO55" s="201"/>
      <c r="FSP55" s="201"/>
      <c r="FSQ55" s="201"/>
      <c r="FSR55" s="201"/>
      <c r="FSS55" s="201"/>
      <c r="FST55" s="201"/>
      <c r="FSU55" s="201"/>
      <c r="FSV55" s="201"/>
      <c r="FSW55" s="201"/>
      <c r="FSX55" s="201"/>
      <c r="FSY55" s="201"/>
      <c r="FSZ55" s="201"/>
      <c r="FTA55" s="201"/>
      <c r="FTB55" s="201"/>
      <c r="FTC55" s="201"/>
      <c r="FTD55" s="201"/>
      <c r="FTE55" s="201"/>
      <c r="FTF55" s="201"/>
      <c r="FTG55" s="201"/>
      <c r="FTH55" s="201"/>
      <c r="FTI55" s="201"/>
      <c r="FTJ55" s="201"/>
      <c r="FTK55" s="201"/>
      <c r="FTL55" s="201"/>
      <c r="FTM55" s="201"/>
      <c r="FTN55" s="201"/>
      <c r="FTO55" s="201"/>
      <c r="FTP55" s="201"/>
      <c r="FTQ55" s="201"/>
      <c r="FTR55" s="201"/>
      <c r="FTS55" s="201"/>
      <c r="FTT55" s="201"/>
      <c r="FTU55" s="201"/>
      <c r="FTV55" s="201"/>
      <c r="FTW55" s="201"/>
      <c r="FTX55" s="201"/>
      <c r="FTY55" s="201"/>
      <c r="FTZ55" s="201"/>
      <c r="FUA55" s="201"/>
      <c r="FUB55" s="201"/>
      <c r="FUC55" s="201"/>
      <c r="FUD55" s="201"/>
      <c r="FUE55" s="201"/>
      <c r="FUF55" s="201"/>
      <c r="FUG55" s="201"/>
      <c r="FUH55" s="201"/>
      <c r="FUI55" s="201"/>
      <c r="FUJ55" s="201"/>
      <c r="FUK55" s="201"/>
      <c r="FUL55" s="201"/>
      <c r="FUM55" s="201"/>
      <c r="FUN55" s="201"/>
      <c r="FUO55" s="201"/>
      <c r="FUP55" s="201"/>
      <c r="FUQ55" s="201"/>
      <c r="FUR55" s="201"/>
      <c r="FUS55" s="201"/>
      <c r="FUT55" s="201"/>
      <c r="FUU55" s="201"/>
      <c r="FUV55" s="201"/>
      <c r="FUW55" s="201"/>
      <c r="FUX55" s="201"/>
      <c r="FUY55" s="201"/>
      <c r="FUZ55" s="201"/>
      <c r="FVA55" s="201"/>
      <c r="FVB55" s="201"/>
      <c r="FVC55" s="201"/>
      <c r="FVD55" s="201"/>
      <c r="FVE55" s="201"/>
      <c r="FVF55" s="201"/>
      <c r="FVG55" s="201"/>
      <c r="FVH55" s="201"/>
      <c r="FVI55" s="201"/>
      <c r="FVJ55" s="201"/>
      <c r="FVK55" s="201"/>
      <c r="FVL55" s="201"/>
      <c r="FVM55" s="201"/>
      <c r="FVN55" s="201"/>
      <c r="FVO55" s="201"/>
      <c r="FVP55" s="201"/>
      <c r="FVQ55" s="201"/>
      <c r="FVR55" s="201"/>
      <c r="FVS55" s="201"/>
      <c r="FVT55" s="201"/>
      <c r="FVU55" s="201"/>
      <c r="FVV55" s="201"/>
      <c r="FVW55" s="201"/>
      <c r="FVX55" s="201"/>
      <c r="FVY55" s="201"/>
      <c r="FVZ55" s="201"/>
      <c r="FWA55" s="201"/>
      <c r="FWB55" s="201"/>
      <c r="FWC55" s="201"/>
      <c r="FWD55" s="201"/>
      <c r="FWE55" s="201"/>
      <c r="FWF55" s="201"/>
      <c r="FWG55" s="201"/>
      <c r="FWH55" s="201"/>
      <c r="FWI55" s="201"/>
      <c r="FWJ55" s="201"/>
      <c r="FWK55" s="201"/>
      <c r="FWL55" s="201"/>
      <c r="FWM55" s="201"/>
      <c r="FWN55" s="201"/>
      <c r="FWO55" s="201"/>
      <c r="FWP55" s="201"/>
      <c r="FWQ55" s="201"/>
      <c r="FWR55" s="201"/>
      <c r="FWS55" s="201"/>
      <c r="FWT55" s="201"/>
      <c r="FWU55" s="201"/>
      <c r="FWV55" s="201"/>
      <c r="FWW55" s="201"/>
      <c r="FWX55" s="201"/>
      <c r="FWY55" s="201"/>
      <c r="FWZ55" s="201"/>
      <c r="FXA55" s="201"/>
      <c r="FXB55" s="201"/>
      <c r="FXC55" s="201"/>
      <c r="FXD55" s="201"/>
      <c r="FXE55" s="201"/>
      <c r="FXF55" s="201"/>
      <c r="FXG55" s="201"/>
      <c r="FXH55" s="201"/>
      <c r="FXI55" s="201"/>
      <c r="FXJ55" s="201"/>
      <c r="FXK55" s="201"/>
      <c r="FXL55" s="201"/>
      <c r="FXM55" s="201"/>
      <c r="FXN55" s="201"/>
      <c r="FXO55" s="201"/>
      <c r="FXP55" s="201"/>
      <c r="FXQ55" s="201"/>
      <c r="FXR55" s="201"/>
      <c r="FXS55" s="201"/>
      <c r="FXT55" s="201"/>
      <c r="FXU55" s="201"/>
      <c r="FXV55" s="201"/>
      <c r="FXW55" s="201"/>
      <c r="FXX55" s="201"/>
      <c r="FXY55" s="201"/>
      <c r="FXZ55" s="201"/>
      <c r="FYA55" s="201"/>
      <c r="FYB55" s="201"/>
      <c r="FYC55" s="201"/>
      <c r="FYD55" s="201"/>
      <c r="FYE55" s="201"/>
      <c r="FYF55" s="201"/>
      <c r="FYG55" s="201"/>
      <c r="FYH55" s="201"/>
      <c r="FYI55" s="201"/>
      <c r="FYJ55" s="201"/>
      <c r="FYK55" s="201"/>
      <c r="FYL55" s="201"/>
      <c r="FYM55" s="201"/>
      <c r="FYN55" s="201"/>
      <c r="FYO55" s="201"/>
      <c r="FYP55" s="201"/>
      <c r="FYQ55" s="201"/>
      <c r="FYR55" s="201"/>
      <c r="FYS55" s="201"/>
      <c r="FYT55" s="201"/>
      <c r="FYU55" s="201"/>
      <c r="FYV55" s="201"/>
      <c r="FYW55" s="201"/>
      <c r="FYX55" s="201"/>
      <c r="FYY55" s="201"/>
      <c r="FYZ55" s="201"/>
      <c r="FZA55" s="201"/>
      <c r="FZB55" s="201"/>
      <c r="FZC55" s="201"/>
      <c r="FZD55" s="201"/>
      <c r="FZE55" s="201"/>
      <c r="FZF55" s="201"/>
      <c r="FZG55" s="201"/>
      <c r="FZH55" s="201"/>
      <c r="FZI55" s="201"/>
      <c r="FZJ55" s="201"/>
      <c r="FZK55" s="201"/>
      <c r="FZL55" s="201"/>
      <c r="FZM55" s="201"/>
      <c r="FZN55" s="201"/>
      <c r="FZO55" s="201"/>
      <c r="FZP55" s="201"/>
      <c r="FZQ55" s="201"/>
      <c r="FZR55" s="201"/>
      <c r="FZS55" s="201"/>
      <c r="FZT55" s="201"/>
      <c r="FZU55" s="201"/>
      <c r="FZV55" s="201"/>
      <c r="FZW55" s="201"/>
      <c r="FZX55" s="201"/>
      <c r="FZY55" s="201"/>
      <c r="FZZ55" s="201"/>
      <c r="GAA55" s="201"/>
      <c r="GAB55" s="201"/>
      <c r="GAC55" s="201"/>
      <c r="GAD55" s="201"/>
      <c r="GAE55" s="201"/>
      <c r="GAF55" s="201"/>
      <c r="GAG55" s="201"/>
      <c r="GAH55" s="201"/>
      <c r="GAI55" s="201"/>
      <c r="GAJ55" s="201"/>
      <c r="GAK55" s="201"/>
      <c r="GAL55" s="201"/>
      <c r="GAM55" s="201"/>
      <c r="GAN55" s="201"/>
      <c r="GAO55" s="201"/>
      <c r="GAP55" s="201"/>
      <c r="GAQ55" s="201"/>
      <c r="GAR55" s="201"/>
      <c r="GAS55" s="201"/>
      <c r="GAT55" s="201"/>
      <c r="GAU55" s="201"/>
      <c r="GAV55" s="201"/>
      <c r="GAW55" s="201"/>
      <c r="GAX55" s="201"/>
      <c r="GAY55" s="201"/>
      <c r="GAZ55" s="201"/>
      <c r="GBA55" s="201"/>
      <c r="GBB55" s="201"/>
      <c r="GBC55" s="201"/>
      <c r="GBD55" s="201"/>
      <c r="GBE55" s="201"/>
      <c r="GBF55" s="201"/>
      <c r="GBG55" s="201"/>
      <c r="GBH55" s="201"/>
      <c r="GBI55" s="201"/>
      <c r="GBJ55" s="201"/>
      <c r="GBK55" s="201"/>
      <c r="GBL55" s="201"/>
      <c r="GBM55" s="201"/>
      <c r="GBN55" s="201"/>
      <c r="GBO55" s="201"/>
      <c r="GBP55" s="201"/>
      <c r="GBQ55" s="201"/>
      <c r="GBR55" s="201"/>
      <c r="GBS55" s="201"/>
      <c r="GBT55" s="201"/>
      <c r="GBU55" s="201"/>
      <c r="GBV55" s="201"/>
      <c r="GBW55" s="201"/>
      <c r="GBX55" s="201"/>
      <c r="GBY55" s="201"/>
      <c r="GBZ55" s="201"/>
      <c r="GCA55" s="201"/>
      <c r="GCB55" s="201"/>
      <c r="GCC55" s="201"/>
      <c r="GCD55" s="201"/>
      <c r="GCE55" s="201"/>
      <c r="GCF55" s="201"/>
      <c r="GCG55" s="201"/>
      <c r="GCH55" s="201"/>
      <c r="GCI55" s="201"/>
      <c r="GCJ55" s="201"/>
      <c r="GCK55" s="201"/>
      <c r="GCL55" s="201"/>
      <c r="GCM55" s="201"/>
      <c r="GCN55" s="201"/>
      <c r="GCO55" s="201"/>
      <c r="GCP55" s="201"/>
      <c r="GCQ55" s="201"/>
      <c r="GCR55" s="201"/>
      <c r="GCS55" s="201"/>
      <c r="GCT55" s="201"/>
      <c r="GCU55" s="201"/>
      <c r="GCV55" s="201"/>
      <c r="GCW55" s="201"/>
      <c r="GCX55" s="201"/>
      <c r="GCY55" s="201"/>
      <c r="GCZ55" s="201"/>
      <c r="GDA55" s="201"/>
      <c r="GDB55" s="201"/>
      <c r="GDC55" s="201"/>
      <c r="GDD55" s="201"/>
      <c r="GDE55" s="201"/>
      <c r="GDF55" s="201"/>
      <c r="GDG55" s="201"/>
      <c r="GDH55" s="201"/>
      <c r="GDI55" s="201"/>
      <c r="GDJ55" s="201"/>
      <c r="GDK55" s="201"/>
      <c r="GDL55" s="201"/>
      <c r="GDM55" s="201"/>
      <c r="GDN55" s="201"/>
      <c r="GDO55" s="201"/>
      <c r="GDP55" s="201"/>
      <c r="GDQ55" s="201"/>
      <c r="GDR55" s="201"/>
      <c r="GDS55" s="201"/>
      <c r="GDT55" s="201"/>
      <c r="GDU55" s="201"/>
      <c r="GDV55" s="201"/>
      <c r="GDW55" s="201"/>
      <c r="GDX55" s="201"/>
      <c r="GDY55" s="201"/>
      <c r="GDZ55" s="201"/>
      <c r="GEA55" s="201"/>
      <c r="GEB55" s="201"/>
      <c r="GEC55" s="201"/>
      <c r="GED55" s="201"/>
      <c r="GEE55" s="201"/>
      <c r="GEF55" s="201"/>
      <c r="GEG55" s="201"/>
      <c r="GEH55" s="201"/>
      <c r="GEI55" s="201"/>
      <c r="GEJ55" s="201"/>
      <c r="GEK55" s="201"/>
      <c r="GEL55" s="201"/>
      <c r="GEM55" s="201"/>
      <c r="GEN55" s="201"/>
      <c r="GEO55" s="201"/>
      <c r="GEP55" s="201"/>
      <c r="GEQ55" s="201"/>
      <c r="GER55" s="201"/>
      <c r="GES55" s="201"/>
      <c r="GET55" s="201"/>
      <c r="GEU55" s="201"/>
      <c r="GEV55" s="201"/>
      <c r="GEW55" s="201"/>
      <c r="GEX55" s="201"/>
      <c r="GEY55" s="201"/>
      <c r="GEZ55" s="201"/>
      <c r="GFA55" s="201"/>
      <c r="GFB55" s="201"/>
      <c r="GFC55" s="201"/>
      <c r="GFD55" s="201"/>
      <c r="GFE55" s="201"/>
      <c r="GFF55" s="201"/>
      <c r="GFG55" s="201"/>
      <c r="GFH55" s="201"/>
      <c r="GFI55" s="201"/>
      <c r="GFJ55" s="201"/>
      <c r="GFK55" s="201"/>
      <c r="GFL55" s="201"/>
      <c r="GFM55" s="201"/>
      <c r="GFN55" s="201"/>
      <c r="GFO55" s="201"/>
      <c r="GFP55" s="201"/>
      <c r="GFQ55" s="201"/>
      <c r="GFR55" s="201"/>
      <c r="GFS55" s="201"/>
      <c r="GFT55" s="201"/>
      <c r="GFU55" s="201"/>
      <c r="GFV55" s="201"/>
      <c r="GFW55" s="201"/>
      <c r="GFX55" s="201"/>
      <c r="GFY55" s="201"/>
      <c r="GFZ55" s="201"/>
      <c r="GGA55" s="201"/>
      <c r="GGB55" s="201"/>
      <c r="GGC55" s="201"/>
      <c r="GGD55" s="201"/>
      <c r="GGE55" s="201"/>
      <c r="GGF55" s="201"/>
      <c r="GGG55" s="201"/>
      <c r="GGH55" s="201"/>
      <c r="GGI55" s="201"/>
      <c r="GGJ55" s="201"/>
      <c r="GGK55" s="201"/>
      <c r="GGL55" s="201"/>
      <c r="GGM55" s="201"/>
      <c r="GGN55" s="201"/>
      <c r="GGO55" s="201"/>
      <c r="GGP55" s="201"/>
      <c r="GGQ55" s="201"/>
      <c r="GGR55" s="201"/>
      <c r="GGS55" s="201"/>
      <c r="GGT55" s="201"/>
      <c r="GGU55" s="201"/>
      <c r="GGV55" s="201"/>
      <c r="GGW55" s="201"/>
      <c r="GGX55" s="201"/>
      <c r="GGY55" s="201"/>
      <c r="GGZ55" s="201"/>
      <c r="GHA55" s="201"/>
      <c r="GHB55" s="201"/>
      <c r="GHC55" s="201"/>
      <c r="GHD55" s="201"/>
      <c r="GHE55" s="201"/>
      <c r="GHF55" s="201"/>
      <c r="GHG55" s="201"/>
      <c r="GHH55" s="201"/>
      <c r="GHI55" s="201"/>
      <c r="GHJ55" s="201"/>
      <c r="GHK55" s="201"/>
      <c r="GHL55" s="201"/>
      <c r="GHM55" s="201"/>
      <c r="GHN55" s="201"/>
      <c r="GHO55" s="201"/>
      <c r="GHP55" s="201"/>
      <c r="GHQ55" s="201"/>
      <c r="GHR55" s="201"/>
      <c r="GHS55" s="201"/>
      <c r="GHT55" s="201"/>
      <c r="GHU55" s="201"/>
      <c r="GHV55" s="201"/>
      <c r="GHW55" s="201"/>
      <c r="GHX55" s="201"/>
      <c r="GHY55" s="201"/>
      <c r="GHZ55" s="201"/>
      <c r="GIA55" s="201"/>
      <c r="GIB55" s="201"/>
      <c r="GIC55" s="201"/>
      <c r="GID55" s="201"/>
      <c r="GIE55" s="201"/>
      <c r="GIF55" s="201"/>
      <c r="GIG55" s="201"/>
      <c r="GIH55" s="201"/>
      <c r="GII55" s="201"/>
      <c r="GIJ55" s="201"/>
      <c r="GIK55" s="201"/>
      <c r="GIL55" s="201"/>
      <c r="GIM55" s="201"/>
      <c r="GIN55" s="201"/>
      <c r="GIO55" s="201"/>
      <c r="GIP55" s="201"/>
      <c r="GIQ55" s="201"/>
      <c r="GIR55" s="201"/>
      <c r="GIS55" s="201"/>
      <c r="GIT55" s="201"/>
      <c r="GIU55" s="201"/>
      <c r="GIV55" s="201"/>
      <c r="GIW55" s="201"/>
      <c r="GIX55" s="201"/>
      <c r="GIY55" s="201"/>
      <c r="GIZ55" s="201"/>
      <c r="GJA55" s="201"/>
      <c r="GJB55" s="201"/>
      <c r="GJC55" s="201"/>
      <c r="GJD55" s="201"/>
      <c r="GJE55" s="201"/>
      <c r="GJF55" s="201"/>
      <c r="GJG55" s="201"/>
      <c r="GJH55" s="201"/>
      <c r="GJI55" s="201"/>
      <c r="GJJ55" s="201"/>
      <c r="GJK55" s="201"/>
      <c r="GJL55" s="201"/>
      <c r="GJM55" s="201"/>
      <c r="GJN55" s="201"/>
      <c r="GJO55" s="201"/>
      <c r="GJP55" s="201"/>
      <c r="GJQ55" s="201"/>
      <c r="GJR55" s="201"/>
      <c r="GJS55" s="201"/>
      <c r="GJT55" s="201"/>
      <c r="GJU55" s="201"/>
      <c r="GJV55" s="201"/>
      <c r="GJW55" s="201"/>
      <c r="GJX55" s="201"/>
      <c r="GJY55" s="201"/>
      <c r="GJZ55" s="201"/>
      <c r="GKA55" s="201"/>
      <c r="GKB55" s="201"/>
      <c r="GKC55" s="201"/>
      <c r="GKD55" s="201"/>
      <c r="GKE55" s="201"/>
      <c r="GKF55" s="201"/>
      <c r="GKG55" s="201"/>
      <c r="GKH55" s="201"/>
      <c r="GKI55" s="201"/>
      <c r="GKJ55" s="201"/>
      <c r="GKK55" s="201"/>
      <c r="GKL55" s="201"/>
      <c r="GKM55" s="201"/>
      <c r="GKN55" s="201"/>
      <c r="GKO55" s="201"/>
      <c r="GKP55" s="201"/>
      <c r="GKQ55" s="201"/>
      <c r="GKR55" s="201"/>
      <c r="GKS55" s="201"/>
      <c r="GKT55" s="201"/>
      <c r="GKU55" s="201"/>
      <c r="GKV55" s="201"/>
      <c r="GKW55" s="201"/>
      <c r="GKX55" s="201"/>
      <c r="GKY55" s="201"/>
      <c r="GKZ55" s="201"/>
      <c r="GLA55" s="201"/>
      <c r="GLB55" s="201"/>
      <c r="GLC55" s="201"/>
      <c r="GLD55" s="201"/>
      <c r="GLE55" s="201"/>
      <c r="GLF55" s="201"/>
      <c r="GLG55" s="201"/>
      <c r="GLH55" s="201"/>
      <c r="GLI55" s="201"/>
      <c r="GLJ55" s="201"/>
      <c r="GLK55" s="201"/>
      <c r="GLL55" s="201"/>
      <c r="GLM55" s="201"/>
      <c r="GLN55" s="201"/>
      <c r="GLO55" s="201"/>
      <c r="GLP55" s="201"/>
      <c r="GLQ55" s="201"/>
      <c r="GLR55" s="201"/>
      <c r="GLS55" s="201"/>
      <c r="GLT55" s="201"/>
      <c r="GLU55" s="201"/>
      <c r="GLV55" s="201"/>
      <c r="GLW55" s="201"/>
      <c r="GLX55" s="201"/>
      <c r="GLY55" s="201"/>
      <c r="GLZ55" s="201"/>
      <c r="GMA55" s="201"/>
      <c r="GMB55" s="201"/>
      <c r="GMC55" s="201"/>
      <c r="GMD55" s="201"/>
      <c r="GME55" s="201"/>
      <c r="GMF55" s="201"/>
      <c r="GMG55" s="201"/>
      <c r="GMH55" s="201"/>
      <c r="GMI55" s="201"/>
      <c r="GMJ55" s="201"/>
      <c r="GMK55" s="201"/>
      <c r="GML55" s="201"/>
      <c r="GMM55" s="201"/>
      <c r="GMN55" s="201"/>
      <c r="GMO55" s="201"/>
      <c r="GMP55" s="201"/>
      <c r="GMQ55" s="201"/>
      <c r="GMR55" s="201"/>
      <c r="GMS55" s="201"/>
      <c r="GMT55" s="201"/>
      <c r="GMU55" s="201"/>
      <c r="GMV55" s="201"/>
      <c r="GMW55" s="201"/>
      <c r="GMX55" s="201"/>
      <c r="GMY55" s="201"/>
      <c r="GMZ55" s="201"/>
      <c r="GNA55" s="201"/>
      <c r="GNB55" s="201"/>
      <c r="GNC55" s="201"/>
      <c r="GND55" s="201"/>
      <c r="GNE55" s="201"/>
      <c r="GNF55" s="201"/>
      <c r="GNG55" s="201"/>
      <c r="GNH55" s="201"/>
      <c r="GNI55" s="201"/>
      <c r="GNJ55" s="201"/>
      <c r="GNK55" s="201"/>
      <c r="GNL55" s="201"/>
      <c r="GNM55" s="201"/>
      <c r="GNN55" s="201"/>
      <c r="GNO55" s="201"/>
      <c r="GNP55" s="201"/>
      <c r="GNQ55" s="201"/>
      <c r="GNR55" s="201"/>
      <c r="GNS55" s="201"/>
      <c r="GNT55" s="201"/>
      <c r="GNU55" s="201"/>
      <c r="GNV55" s="201"/>
      <c r="GNW55" s="201"/>
      <c r="GNX55" s="201"/>
      <c r="GNY55" s="201"/>
      <c r="GNZ55" s="201"/>
      <c r="GOA55" s="201"/>
      <c r="GOB55" s="201"/>
      <c r="GOC55" s="201"/>
      <c r="GOD55" s="201"/>
      <c r="GOE55" s="201"/>
      <c r="GOF55" s="201"/>
      <c r="GOG55" s="201"/>
      <c r="GOH55" s="201"/>
      <c r="GOI55" s="201"/>
      <c r="GOJ55" s="201"/>
      <c r="GOK55" s="201"/>
      <c r="GOL55" s="201"/>
      <c r="GOM55" s="201"/>
      <c r="GON55" s="201"/>
      <c r="GOO55" s="201"/>
      <c r="GOP55" s="201"/>
      <c r="GOQ55" s="201"/>
      <c r="GOR55" s="201"/>
      <c r="GOS55" s="201"/>
      <c r="GOT55" s="201"/>
      <c r="GOU55" s="201"/>
      <c r="GOV55" s="201"/>
      <c r="GOW55" s="201"/>
      <c r="GOX55" s="201"/>
      <c r="GOY55" s="201"/>
      <c r="GOZ55" s="201"/>
      <c r="GPA55" s="201"/>
      <c r="GPB55" s="201"/>
      <c r="GPC55" s="201"/>
      <c r="GPD55" s="201"/>
      <c r="GPE55" s="201"/>
      <c r="GPF55" s="201"/>
      <c r="GPG55" s="201"/>
      <c r="GPH55" s="201"/>
      <c r="GPI55" s="201"/>
      <c r="GPJ55" s="201"/>
      <c r="GPK55" s="201"/>
      <c r="GPL55" s="201"/>
      <c r="GPM55" s="201"/>
      <c r="GPN55" s="201"/>
      <c r="GPO55" s="201"/>
      <c r="GPP55" s="201"/>
      <c r="GPQ55" s="201"/>
      <c r="GPR55" s="201"/>
      <c r="GPS55" s="201"/>
      <c r="GPT55" s="201"/>
      <c r="GPU55" s="201"/>
      <c r="GPV55" s="201"/>
      <c r="GPW55" s="201"/>
      <c r="GPX55" s="201"/>
      <c r="GPY55" s="201"/>
      <c r="GPZ55" s="201"/>
      <c r="GQA55" s="201"/>
      <c r="GQB55" s="201"/>
      <c r="GQC55" s="201"/>
      <c r="GQD55" s="201"/>
      <c r="GQE55" s="201"/>
      <c r="GQF55" s="201"/>
      <c r="GQG55" s="201"/>
      <c r="GQH55" s="201"/>
      <c r="GQI55" s="201"/>
      <c r="GQJ55" s="201"/>
      <c r="GQK55" s="201"/>
      <c r="GQL55" s="201"/>
      <c r="GQM55" s="201"/>
      <c r="GQN55" s="201"/>
      <c r="GQO55" s="201"/>
      <c r="GQP55" s="201"/>
      <c r="GQQ55" s="201"/>
      <c r="GQR55" s="201"/>
      <c r="GQS55" s="201"/>
      <c r="GQT55" s="201"/>
      <c r="GQU55" s="201"/>
      <c r="GQV55" s="201"/>
      <c r="GQW55" s="201"/>
      <c r="GQX55" s="201"/>
      <c r="GQY55" s="201"/>
      <c r="GQZ55" s="201"/>
      <c r="GRA55" s="201"/>
      <c r="GRB55" s="201"/>
      <c r="GRC55" s="201"/>
      <c r="GRD55" s="201"/>
      <c r="GRE55" s="201"/>
      <c r="GRF55" s="201"/>
      <c r="GRG55" s="201"/>
      <c r="GRH55" s="201"/>
      <c r="GRI55" s="201"/>
      <c r="GRJ55" s="201"/>
      <c r="GRK55" s="201"/>
      <c r="GRL55" s="201"/>
      <c r="GRM55" s="201"/>
      <c r="GRN55" s="201"/>
      <c r="GRO55" s="201"/>
      <c r="GRP55" s="201"/>
      <c r="GRQ55" s="201"/>
      <c r="GRR55" s="201"/>
      <c r="GRS55" s="201"/>
      <c r="GRT55" s="201"/>
      <c r="GRU55" s="201"/>
      <c r="GRV55" s="201"/>
      <c r="GRW55" s="201"/>
      <c r="GRX55" s="201"/>
      <c r="GRY55" s="201"/>
      <c r="GRZ55" s="201"/>
      <c r="GSA55" s="201"/>
      <c r="GSB55" s="201"/>
      <c r="GSC55" s="201"/>
      <c r="GSD55" s="201"/>
      <c r="GSE55" s="201"/>
      <c r="GSF55" s="201"/>
      <c r="GSG55" s="201"/>
      <c r="GSH55" s="201"/>
      <c r="GSI55" s="201"/>
      <c r="GSJ55" s="201"/>
      <c r="GSK55" s="201"/>
      <c r="GSL55" s="201"/>
      <c r="GSM55" s="201"/>
      <c r="GSN55" s="201"/>
      <c r="GSO55" s="201"/>
      <c r="GSP55" s="201"/>
      <c r="GSQ55" s="201"/>
      <c r="GSR55" s="201"/>
      <c r="GSS55" s="201"/>
      <c r="GST55" s="201"/>
      <c r="GSU55" s="201"/>
      <c r="GSV55" s="201"/>
      <c r="GSW55" s="201"/>
      <c r="GSX55" s="201"/>
      <c r="GSY55" s="201"/>
      <c r="GSZ55" s="201"/>
      <c r="GTA55" s="201"/>
      <c r="GTB55" s="201"/>
      <c r="GTC55" s="201"/>
      <c r="GTD55" s="201"/>
      <c r="GTE55" s="201"/>
      <c r="GTF55" s="201"/>
      <c r="GTG55" s="201"/>
      <c r="GTH55" s="201"/>
      <c r="GTI55" s="201"/>
      <c r="GTJ55" s="201"/>
      <c r="GTK55" s="201"/>
      <c r="GTL55" s="201"/>
      <c r="GTM55" s="201"/>
      <c r="GTN55" s="201"/>
      <c r="GTO55" s="201"/>
      <c r="GTP55" s="201"/>
      <c r="GTQ55" s="201"/>
      <c r="GTR55" s="201"/>
      <c r="GTS55" s="201"/>
      <c r="GTT55" s="201"/>
      <c r="GTU55" s="201"/>
      <c r="GTV55" s="201"/>
      <c r="GTW55" s="201"/>
      <c r="GTX55" s="201"/>
      <c r="GTY55" s="201"/>
      <c r="GTZ55" s="201"/>
      <c r="GUA55" s="201"/>
      <c r="GUB55" s="201"/>
      <c r="GUC55" s="201"/>
      <c r="GUD55" s="201"/>
      <c r="GUE55" s="201"/>
      <c r="GUF55" s="201"/>
      <c r="GUG55" s="201"/>
      <c r="GUH55" s="201"/>
      <c r="GUI55" s="201"/>
      <c r="GUJ55" s="201"/>
      <c r="GUK55" s="201"/>
      <c r="GUL55" s="201"/>
      <c r="GUM55" s="201"/>
      <c r="GUN55" s="201"/>
      <c r="GUO55" s="201"/>
      <c r="GUP55" s="201"/>
      <c r="GUQ55" s="201"/>
      <c r="GUR55" s="201"/>
      <c r="GUS55" s="201"/>
      <c r="GUT55" s="201"/>
      <c r="GUU55" s="201"/>
      <c r="GUV55" s="201"/>
      <c r="GUW55" s="201"/>
      <c r="GUX55" s="201"/>
      <c r="GUY55" s="201"/>
      <c r="GUZ55" s="201"/>
      <c r="GVA55" s="201"/>
      <c r="GVB55" s="201"/>
      <c r="GVC55" s="201"/>
      <c r="GVD55" s="201"/>
      <c r="GVE55" s="201"/>
      <c r="GVF55" s="201"/>
      <c r="GVG55" s="201"/>
      <c r="GVH55" s="201"/>
      <c r="GVI55" s="201"/>
      <c r="GVJ55" s="201"/>
      <c r="GVK55" s="201"/>
      <c r="GVL55" s="201"/>
      <c r="GVM55" s="201"/>
      <c r="GVN55" s="201"/>
      <c r="GVO55" s="201"/>
      <c r="GVP55" s="201"/>
      <c r="GVQ55" s="201"/>
      <c r="GVR55" s="201"/>
      <c r="GVS55" s="201"/>
      <c r="GVT55" s="201"/>
      <c r="GVU55" s="201"/>
      <c r="GVV55" s="201"/>
      <c r="GVW55" s="201"/>
      <c r="GVX55" s="201"/>
      <c r="GVY55" s="201"/>
      <c r="GVZ55" s="201"/>
      <c r="GWA55" s="201"/>
      <c r="GWB55" s="201"/>
      <c r="GWC55" s="201"/>
      <c r="GWD55" s="201"/>
      <c r="GWE55" s="201"/>
      <c r="GWF55" s="201"/>
      <c r="GWG55" s="201"/>
      <c r="GWH55" s="201"/>
      <c r="GWI55" s="201"/>
      <c r="GWJ55" s="201"/>
      <c r="GWK55" s="201"/>
      <c r="GWL55" s="201"/>
      <c r="GWM55" s="201"/>
      <c r="GWN55" s="201"/>
      <c r="GWO55" s="201"/>
      <c r="GWP55" s="201"/>
      <c r="GWQ55" s="201"/>
      <c r="GWR55" s="201"/>
      <c r="GWS55" s="201"/>
      <c r="GWT55" s="201"/>
      <c r="GWU55" s="201"/>
      <c r="GWV55" s="201"/>
      <c r="GWW55" s="201"/>
      <c r="GWX55" s="201"/>
      <c r="GWY55" s="201"/>
      <c r="GWZ55" s="201"/>
      <c r="GXA55" s="201"/>
      <c r="GXB55" s="201"/>
      <c r="GXC55" s="201"/>
      <c r="GXD55" s="201"/>
      <c r="GXE55" s="201"/>
      <c r="GXF55" s="201"/>
      <c r="GXG55" s="201"/>
      <c r="GXH55" s="201"/>
      <c r="GXI55" s="201"/>
      <c r="GXJ55" s="201"/>
      <c r="GXK55" s="201"/>
      <c r="GXL55" s="201"/>
      <c r="GXM55" s="201"/>
      <c r="GXN55" s="201"/>
      <c r="GXO55" s="201"/>
      <c r="GXP55" s="201"/>
      <c r="GXQ55" s="201"/>
      <c r="GXR55" s="201"/>
      <c r="GXS55" s="201"/>
      <c r="GXT55" s="201"/>
      <c r="GXU55" s="201"/>
      <c r="GXV55" s="201"/>
      <c r="GXW55" s="201"/>
      <c r="GXX55" s="201"/>
      <c r="GXY55" s="201"/>
      <c r="GXZ55" s="201"/>
      <c r="GYA55" s="201"/>
      <c r="GYB55" s="201"/>
      <c r="GYC55" s="201"/>
      <c r="GYD55" s="201"/>
      <c r="GYE55" s="201"/>
      <c r="GYF55" s="201"/>
      <c r="GYG55" s="201"/>
      <c r="GYH55" s="201"/>
      <c r="GYI55" s="201"/>
      <c r="GYJ55" s="201"/>
      <c r="GYK55" s="201"/>
      <c r="GYL55" s="201"/>
      <c r="GYM55" s="201"/>
      <c r="GYN55" s="201"/>
      <c r="GYO55" s="201"/>
      <c r="GYP55" s="201"/>
      <c r="GYQ55" s="201"/>
      <c r="GYR55" s="201"/>
      <c r="GYS55" s="201"/>
      <c r="GYT55" s="201"/>
      <c r="GYU55" s="201"/>
      <c r="GYV55" s="201"/>
      <c r="GYW55" s="201"/>
      <c r="GYX55" s="201"/>
      <c r="GYY55" s="201"/>
      <c r="GYZ55" s="201"/>
      <c r="GZA55" s="201"/>
      <c r="GZB55" s="201"/>
      <c r="GZC55" s="201"/>
      <c r="GZD55" s="201"/>
      <c r="GZE55" s="201"/>
      <c r="GZF55" s="201"/>
      <c r="GZG55" s="201"/>
      <c r="GZH55" s="201"/>
      <c r="GZI55" s="201"/>
      <c r="GZJ55" s="201"/>
      <c r="GZK55" s="201"/>
      <c r="GZL55" s="201"/>
      <c r="GZM55" s="201"/>
      <c r="GZN55" s="201"/>
      <c r="GZO55" s="201"/>
      <c r="GZP55" s="201"/>
      <c r="GZQ55" s="201"/>
      <c r="GZR55" s="201"/>
      <c r="GZS55" s="201"/>
      <c r="GZT55" s="201"/>
      <c r="GZU55" s="201"/>
      <c r="GZV55" s="201"/>
      <c r="GZW55" s="201"/>
      <c r="GZX55" s="201"/>
      <c r="GZY55" s="201"/>
      <c r="GZZ55" s="201"/>
      <c r="HAA55" s="201"/>
      <c r="HAB55" s="201"/>
      <c r="HAC55" s="201"/>
      <c r="HAD55" s="201"/>
      <c r="HAE55" s="201"/>
      <c r="HAF55" s="201"/>
      <c r="HAG55" s="201"/>
      <c r="HAH55" s="201"/>
      <c r="HAI55" s="201"/>
      <c r="HAJ55" s="201"/>
      <c r="HAK55" s="201"/>
      <c r="HAL55" s="201"/>
      <c r="HAM55" s="201"/>
      <c r="HAN55" s="201"/>
      <c r="HAO55" s="201"/>
      <c r="HAP55" s="201"/>
      <c r="HAQ55" s="201"/>
      <c r="HAR55" s="201"/>
      <c r="HAS55" s="201"/>
      <c r="HAT55" s="201"/>
      <c r="HAU55" s="201"/>
      <c r="HAV55" s="201"/>
      <c r="HAW55" s="201"/>
      <c r="HAX55" s="201"/>
      <c r="HAY55" s="201"/>
      <c r="HAZ55" s="201"/>
      <c r="HBA55" s="201"/>
      <c r="HBB55" s="201"/>
      <c r="HBC55" s="201"/>
      <c r="HBD55" s="201"/>
      <c r="HBE55" s="201"/>
      <c r="HBF55" s="201"/>
      <c r="HBG55" s="201"/>
      <c r="HBH55" s="201"/>
      <c r="HBI55" s="201"/>
      <c r="HBJ55" s="201"/>
      <c r="HBK55" s="201"/>
      <c r="HBL55" s="201"/>
      <c r="HBM55" s="201"/>
      <c r="HBN55" s="201"/>
      <c r="HBO55" s="201"/>
      <c r="HBP55" s="201"/>
      <c r="HBQ55" s="201"/>
      <c r="HBR55" s="201"/>
      <c r="HBS55" s="201"/>
      <c r="HBT55" s="201"/>
      <c r="HBU55" s="201"/>
      <c r="HBV55" s="201"/>
      <c r="HBW55" s="201"/>
      <c r="HBX55" s="201"/>
      <c r="HBY55" s="201"/>
      <c r="HBZ55" s="201"/>
      <c r="HCA55" s="201"/>
      <c r="HCB55" s="201"/>
      <c r="HCC55" s="201"/>
      <c r="HCD55" s="201"/>
      <c r="HCE55" s="201"/>
      <c r="HCF55" s="201"/>
      <c r="HCG55" s="201"/>
      <c r="HCH55" s="201"/>
      <c r="HCI55" s="201"/>
      <c r="HCJ55" s="201"/>
      <c r="HCK55" s="201"/>
      <c r="HCL55" s="201"/>
      <c r="HCM55" s="201"/>
      <c r="HCN55" s="201"/>
      <c r="HCO55" s="201"/>
      <c r="HCP55" s="201"/>
      <c r="HCQ55" s="201"/>
      <c r="HCR55" s="201"/>
      <c r="HCS55" s="201"/>
      <c r="HCT55" s="201"/>
      <c r="HCU55" s="201"/>
      <c r="HCV55" s="201"/>
      <c r="HCW55" s="201"/>
      <c r="HCX55" s="201"/>
      <c r="HCY55" s="201"/>
      <c r="HCZ55" s="201"/>
      <c r="HDA55" s="201"/>
      <c r="HDB55" s="201"/>
      <c r="HDC55" s="201"/>
      <c r="HDD55" s="201"/>
      <c r="HDE55" s="201"/>
      <c r="HDF55" s="201"/>
      <c r="HDG55" s="201"/>
      <c r="HDH55" s="201"/>
      <c r="HDI55" s="201"/>
      <c r="HDJ55" s="201"/>
      <c r="HDK55" s="201"/>
      <c r="HDL55" s="201"/>
      <c r="HDM55" s="201"/>
      <c r="HDN55" s="201"/>
      <c r="HDO55" s="201"/>
      <c r="HDP55" s="201"/>
      <c r="HDQ55" s="201"/>
      <c r="HDR55" s="201"/>
      <c r="HDS55" s="201"/>
      <c r="HDT55" s="201"/>
      <c r="HDU55" s="201"/>
      <c r="HDV55" s="201"/>
      <c r="HDW55" s="201"/>
      <c r="HDX55" s="201"/>
      <c r="HDY55" s="201"/>
      <c r="HDZ55" s="201"/>
      <c r="HEA55" s="201"/>
      <c r="HEB55" s="201"/>
      <c r="HEC55" s="201"/>
      <c r="HED55" s="201"/>
      <c r="HEE55" s="201"/>
      <c r="HEF55" s="201"/>
      <c r="HEG55" s="201"/>
      <c r="HEH55" s="201"/>
      <c r="HEI55" s="201"/>
      <c r="HEJ55" s="201"/>
      <c r="HEK55" s="201"/>
      <c r="HEL55" s="201"/>
      <c r="HEM55" s="201"/>
      <c r="HEN55" s="201"/>
      <c r="HEO55" s="201"/>
      <c r="HEP55" s="201"/>
      <c r="HEQ55" s="201"/>
      <c r="HER55" s="201"/>
      <c r="HES55" s="201"/>
      <c r="HET55" s="201"/>
      <c r="HEU55" s="201"/>
      <c r="HEV55" s="201"/>
      <c r="HEW55" s="201"/>
      <c r="HEX55" s="201"/>
      <c r="HEY55" s="201"/>
      <c r="HEZ55" s="201"/>
      <c r="HFA55" s="201"/>
      <c r="HFB55" s="201"/>
      <c r="HFC55" s="201"/>
      <c r="HFD55" s="201"/>
      <c r="HFE55" s="201"/>
      <c r="HFF55" s="201"/>
      <c r="HFG55" s="201"/>
      <c r="HFH55" s="201"/>
      <c r="HFI55" s="201"/>
      <c r="HFJ55" s="201"/>
      <c r="HFK55" s="201"/>
      <c r="HFL55" s="201"/>
      <c r="HFM55" s="201"/>
      <c r="HFN55" s="201"/>
      <c r="HFO55" s="201"/>
      <c r="HFP55" s="201"/>
      <c r="HFQ55" s="201"/>
      <c r="HFR55" s="201"/>
      <c r="HFS55" s="201"/>
      <c r="HFT55" s="201"/>
      <c r="HFU55" s="201"/>
      <c r="HFV55" s="201"/>
      <c r="HFW55" s="201"/>
      <c r="HFX55" s="201"/>
      <c r="HFY55" s="201"/>
      <c r="HFZ55" s="201"/>
      <c r="HGA55" s="201"/>
      <c r="HGB55" s="201"/>
      <c r="HGC55" s="201"/>
      <c r="HGD55" s="201"/>
      <c r="HGE55" s="201"/>
      <c r="HGF55" s="201"/>
      <c r="HGG55" s="201"/>
      <c r="HGH55" s="201"/>
      <c r="HGI55" s="201"/>
      <c r="HGJ55" s="201"/>
      <c r="HGK55" s="201"/>
      <c r="HGL55" s="201"/>
      <c r="HGM55" s="201"/>
      <c r="HGN55" s="201"/>
      <c r="HGO55" s="201"/>
      <c r="HGP55" s="201"/>
      <c r="HGQ55" s="201"/>
      <c r="HGR55" s="201"/>
      <c r="HGS55" s="201"/>
      <c r="HGT55" s="201"/>
      <c r="HGU55" s="201"/>
      <c r="HGV55" s="201"/>
      <c r="HGW55" s="201"/>
      <c r="HGX55" s="201"/>
      <c r="HGY55" s="201"/>
      <c r="HGZ55" s="201"/>
      <c r="HHA55" s="201"/>
      <c r="HHB55" s="201"/>
      <c r="HHC55" s="201"/>
      <c r="HHD55" s="201"/>
      <c r="HHE55" s="201"/>
      <c r="HHF55" s="201"/>
      <c r="HHG55" s="201"/>
      <c r="HHH55" s="201"/>
      <c r="HHI55" s="201"/>
      <c r="HHJ55" s="201"/>
      <c r="HHK55" s="201"/>
      <c r="HHL55" s="201"/>
      <c r="HHM55" s="201"/>
      <c r="HHN55" s="201"/>
      <c r="HHO55" s="201"/>
      <c r="HHP55" s="201"/>
      <c r="HHQ55" s="201"/>
      <c r="HHR55" s="201"/>
      <c r="HHS55" s="201"/>
      <c r="HHT55" s="201"/>
      <c r="HHU55" s="201"/>
      <c r="HHV55" s="201"/>
      <c r="HHW55" s="201"/>
      <c r="HHX55" s="201"/>
      <c r="HHY55" s="201"/>
      <c r="HHZ55" s="201"/>
      <c r="HIA55" s="201"/>
      <c r="HIB55" s="201"/>
      <c r="HIC55" s="201"/>
      <c r="HID55" s="201"/>
      <c r="HIE55" s="201"/>
      <c r="HIF55" s="201"/>
      <c r="HIG55" s="201"/>
      <c r="HIH55" s="201"/>
      <c r="HII55" s="201"/>
      <c r="HIJ55" s="201"/>
      <c r="HIK55" s="201"/>
      <c r="HIL55" s="201"/>
      <c r="HIM55" s="201"/>
      <c r="HIN55" s="201"/>
      <c r="HIO55" s="201"/>
      <c r="HIP55" s="201"/>
      <c r="HIQ55" s="201"/>
      <c r="HIR55" s="201"/>
      <c r="HIS55" s="201"/>
      <c r="HIT55" s="201"/>
      <c r="HIU55" s="201"/>
      <c r="HIV55" s="201"/>
      <c r="HIW55" s="201"/>
      <c r="HIX55" s="201"/>
      <c r="HIY55" s="201"/>
      <c r="HIZ55" s="201"/>
      <c r="HJA55" s="201"/>
      <c r="HJB55" s="201"/>
      <c r="HJC55" s="201"/>
      <c r="HJD55" s="201"/>
      <c r="HJE55" s="201"/>
      <c r="HJF55" s="201"/>
      <c r="HJG55" s="201"/>
      <c r="HJH55" s="201"/>
      <c r="HJI55" s="201"/>
      <c r="HJJ55" s="201"/>
      <c r="HJK55" s="201"/>
      <c r="HJL55" s="201"/>
      <c r="HJM55" s="201"/>
      <c r="HJN55" s="201"/>
      <c r="HJO55" s="201"/>
      <c r="HJP55" s="201"/>
      <c r="HJQ55" s="201"/>
      <c r="HJR55" s="201"/>
      <c r="HJS55" s="201"/>
      <c r="HJT55" s="201"/>
      <c r="HJU55" s="201"/>
      <c r="HJV55" s="201"/>
      <c r="HJW55" s="201"/>
      <c r="HJX55" s="201"/>
      <c r="HJY55" s="201"/>
      <c r="HJZ55" s="201"/>
      <c r="HKA55" s="201"/>
      <c r="HKB55" s="201"/>
      <c r="HKC55" s="201"/>
      <c r="HKD55" s="201"/>
      <c r="HKE55" s="201"/>
      <c r="HKF55" s="201"/>
      <c r="HKG55" s="201"/>
      <c r="HKH55" s="201"/>
      <c r="HKI55" s="201"/>
      <c r="HKJ55" s="201"/>
      <c r="HKK55" s="201"/>
      <c r="HKL55" s="201"/>
      <c r="HKM55" s="201"/>
      <c r="HKN55" s="201"/>
      <c r="HKO55" s="201"/>
      <c r="HKP55" s="201"/>
      <c r="HKQ55" s="201"/>
      <c r="HKR55" s="201"/>
      <c r="HKS55" s="201"/>
      <c r="HKT55" s="201"/>
      <c r="HKU55" s="201"/>
      <c r="HKV55" s="201"/>
      <c r="HKW55" s="201"/>
      <c r="HKX55" s="201"/>
      <c r="HKY55" s="201"/>
      <c r="HKZ55" s="201"/>
      <c r="HLA55" s="201"/>
      <c r="HLB55" s="201"/>
      <c r="HLC55" s="201"/>
      <c r="HLD55" s="201"/>
      <c r="HLE55" s="201"/>
      <c r="HLF55" s="201"/>
      <c r="HLG55" s="201"/>
      <c r="HLH55" s="201"/>
      <c r="HLI55" s="201"/>
      <c r="HLJ55" s="201"/>
      <c r="HLK55" s="201"/>
      <c r="HLL55" s="201"/>
      <c r="HLM55" s="201"/>
      <c r="HLN55" s="201"/>
      <c r="HLO55" s="201"/>
      <c r="HLP55" s="201"/>
      <c r="HLQ55" s="201"/>
      <c r="HLR55" s="201"/>
      <c r="HLS55" s="201"/>
      <c r="HLT55" s="201"/>
      <c r="HLU55" s="201"/>
      <c r="HLV55" s="201"/>
      <c r="HLW55" s="201"/>
      <c r="HLX55" s="201"/>
      <c r="HLY55" s="201"/>
      <c r="HLZ55" s="201"/>
      <c r="HMA55" s="201"/>
      <c r="HMB55" s="201"/>
      <c r="HMC55" s="201"/>
      <c r="HMD55" s="201"/>
      <c r="HME55" s="201"/>
      <c r="HMF55" s="201"/>
      <c r="HMG55" s="201"/>
      <c r="HMH55" s="201"/>
      <c r="HMI55" s="201"/>
      <c r="HMJ55" s="201"/>
      <c r="HMK55" s="201"/>
      <c r="HML55" s="201"/>
      <c r="HMM55" s="201"/>
      <c r="HMN55" s="201"/>
      <c r="HMO55" s="201"/>
      <c r="HMP55" s="201"/>
      <c r="HMQ55" s="201"/>
      <c r="HMR55" s="201"/>
      <c r="HMS55" s="201"/>
      <c r="HMT55" s="201"/>
      <c r="HMU55" s="201"/>
      <c r="HMV55" s="201"/>
      <c r="HMW55" s="201"/>
      <c r="HMX55" s="201"/>
      <c r="HMY55" s="201"/>
      <c r="HMZ55" s="201"/>
      <c r="HNA55" s="201"/>
      <c r="HNB55" s="201"/>
      <c r="HNC55" s="201"/>
      <c r="HND55" s="201"/>
      <c r="HNE55" s="201"/>
      <c r="HNF55" s="201"/>
      <c r="HNG55" s="201"/>
      <c r="HNH55" s="201"/>
      <c r="HNI55" s="201"/>
      <c r="HNJ55" s="201"/>
      <c r="HNK55" s="201"/>
      <c r="HNL55" s="201"/>
      <c r="HNM55" s="201"/>
      <c r="HNN55" s="201"/>
      <c r="HNO55" s="201"/>
      <c r="HNP55" s="201"/>
      <c r="HNQ55" s="201"/>
      <c r="HNR55" s="201"/>
      <c r="HNS55" s="201"/>
      <c r="HNT55" s="201"/>
      <c r="HNU55" s="201"/>
      <c r="HNV55" s="201"/>
      <c r="HNW55" s="201"/>
      <c r="HNX55" s="201"/>
      <c r="HNY55" s="201"/>
      <c r="HNZ55" s="201"/>
      <c r="HOA55" s="201"/>
      <c r="HOB55" s="201"/>
      <c r="HOC55" s="201"/>
      <c r="HOD55" s="201"/>
      <c r="HOE55" s="201"/>
      <c r="HOF55" s="201"/>
      <c r="HOG55" s="201"/>
      <c r="HOH55" s="201"/>
      <c r="HOI55" s="201"/>
      <c r="HOJ55" s="201"/>
      <c r="HOK55" s="201"/>
      <c r="HOL55" s="201"/>
      <c r="HOM55" s="201"/>
      <c r="HON55" s="201"/>
      <c r="HOO55" s="201"/>
      <c r="HOP55" s="201"/>
      <c r="HOQ55" s="201"/>
      <c r="HOR55" s="201"/>
      <c r="HOS55" s="201"/>
      <c r="HOT55" s="201"/>
      <c r="HOU55" s="201"/>
      <c r="HOV55" s="201"/>
      <c r="HOW55" s="201"/>
      <c r="HOX55" s="201"/>
      <c r="HOY55" s="201"/>
      <c r="HOZ55" s="201"/>
      <c r="HPA55" s="201"/>
      <c r="HPB55" s="201"/>
      <c r="HPC55" s="201"/>
      <c r="HPD55" s="201"/>
      <c r="HPE55" s="201"/>
      <c r="HPF55" s="201"/>
      <c r="HPG55" s="201"/>
      <c r="HPH55" s="201"/>
      <c r="HPI55" s="201"/>
      <c r="HPJ55" s="201"/>
      <c r="HPK55" s="201"/>
      <c r="HPL55" s="201"/>
      <c r="HPM55" s="201"/>
      <c r="HPN55" s="201"/>
      <c r="HPO55" s="201"/>
      <c r="HPP55" s="201"/>
      <c r="HPQ55" s="201"/>
      <c r="HPR55" s="201"/>
      <c r="HPS55" s="201"/>
      <c r="HPT55" s="201"/>
      <c r="HPU55" s="201"/>
      <c r="HPV55" s="201"/>
      <c r="HPW55" s="201"/>
      <c r="HPX55" s="201"/>
      <c r="HPY55" s="201"/>
      <c r="HPZ55" s="201"/>
      <c r="HQA55" s="201"/>
      <c r="HQB55" s="201"/>
      <c r="HQC55" s="201"/>
      <c r="HQD55" s="201"/>
      <c r="HQE55" s="201"/>
      <c r="HQF55" s="201"/>
      <c r="HQG55" s="201"/>
      <c r="HQH55" s="201"/>
      <c r="HQI55" s="201"/>
      <c r="HQJ55" s="201"/>
      <c r="HQK55" s="201"/>
      <c r="HQL55" s="201"/>
      <c r="HQM55" s="201"/>
      <c r="HQN55" s="201"/>
      <c r="HQO55" s="201"/>
      <c r="HQP55" s="201"/>
      <c r="HQQ55" s="201"/>
      <c r="HQR55" s="201"/>
      <c r="HQS55" s="201"/>
      <c r="HQT55" s="201"/>
      <c r="HQU55" s="201"/>
      <c r="HQV55" s="201"/>
      <c r="HQW55" s="201"/>
      <c r="HQX55" s="201"/>
      <c r="HQY55" s="201"/>
      <c r="HQZ55" s="201"/>
      <c r="HRA55" s="201"/>
      <c r="HRB55" s="201"/>
      <c r="HRC55" s="201"/>
      <c r="HRD55" s="201"/>
      <c r="HRE55" s="201"/>
      <c r="HRF55" s="201"/>
      <c r="HRG55" s="201"/>
      <c r="HRH55" s="201"/>
      <c r="HRI55" s="201"/>
      <c r="HRJ55" s="201"/>
      <c r="HRK55" s="201"/>
      <c r="HRL55" s="201"/>
      <c r="HRM55" s="201"/>
      <c r="HRN55" s="201"/>
      <c r="HRO55" s="201"/>
      <c r="HRP55" s="201"/>
      <c r="HRQ55" s="201"/>
      <c r="HRR55" s="201"/>
      <c r="HRS55" s="201"/>
      <c r="HRT55" s="201"/>
      <c r="HRU55" s="201"/>
      <c r="HRV55" s="201"/>
      <c r="HRW55" s="201"/>
      <c r="HRX55" s="201"/>
      <c r="HRY55" s="201"/>
      <c r="HRZ55" s="201"/>
      <c r="HSA55" s="201"/>
      <c r="HSB55" s="201"/>
      <c r="HSC55" s="201"/>
      <c r="HSD55" s="201"/>
      <c r="HSE55" s="201"/>
      <c r="HSF55" s="201"/>
      <c r="HSG55" s="201"/>
      <c r="HSH55" s="201"/>
      <c r="HSI55" s="201"/>
      <c r="HSJ55" s="201"/>
      <c r="HSK55" s="201"/>
      <c r="HSL55" s="201"/>
      <c r="HSM55" s="201"/>
      <c r="HSN55" s="201"/>
      <c r="HSO55" s="201"/>
      <c r="HSP55" s="201"/>
      <c r="HSQ55" s="201"/>
      <c r="HSR55" s="201"/>
      <c r="HSS55" s="201"/>
      <c r="HST55" s="201"/>
      <c r="HSU55" s="201"/>
      <c r="HSV55" s="201"/>
      <c r="HSW55" s="201"/>
      <c r="HSX55" s="201"/>
      <c r="HSY55" s="201"/>
      <c r="HSZ55" s="201"/>
      <c r="HTA55" s="201"/>
      <c r="HTB55" s="201"/>
      <c r="HTC55" s="201"/>
      <c r="HTD55" s="201"/>
      <c r="HTE55" s="201"/>
      <c r="HTF55" s="201"/>
      <c r="HTG55" s="201"/>
      <c r="HTH55" s="201"/>
      <c r="HTI55" s="201"/>
      <c r="HTJ55" s="201"/>
      <c r="HTK55" s="201"/>
      <c r="HTL55" s="201"/>
      <c r="HTM55" s="201"/>
      <c r="HTN55" s="201"/>
      <c r="HTO55" s="201"/>
      <c r="HTP55" s="201"/>
      <c r="HTQ55" s="201"/>
      <c r="HTR55" s="201"/>
      <c r="HTS55" s="201"/>
      <c r="HTT55" s="201"/>
      <c r="HTU55" s="201"/>
      <c r="HTV55" s="201"/>
      <c r="HTW55" s="201"/>
      <c r="HTX55" s="201"/>
      <c r="HTY55" s="201"/>
      <c r="HTZ55" s="201"/>
      <c r="HUA55" s="201"/>
      <c r="HUB55" s="201"/>
      <c r="HUC55" s="201"/>
      <c r="HUD55" s="201"/>
      <c r="HUE55" s="201"/>
      <c r="HUF55" s="201"/>
      <c r="HUG55" s="201"/>
      <c r="HUH55" s="201"/>
      <c r="HUI55" s="201"/>
      <c r="HUJ55" s="201"/>
      <c r="HUK55" s="201"/>
      <c r="HUL55" s="201"/>
      <c r="HUM55" s="201"/>
      <c r="HUN55" s="201"/>
      <c r="HUO55" s="201"/>
      <c r="HUP55" s="201"/>
      <c r="HUQ55" s="201"/>
      <c r="HUR55" s="201"/>
      <c r="HUS55" s="201"/>
      <c r="HUT55" s="201"/>
      <c r="HUU55" s="201"/>
      <c r="HUV55" s="201"/>
      <c r="HUW55" s="201"/>
      <c r="HUX55" s="201"/>
      <c r="HUY55" s="201"/>
      <c r="HUZ55" s="201"/>
      <c r="HVA55" s="201"/>
      <c r="HVB55" s="201"/>
      <c r="HVC55" s="201"/>
      <c r="HVD55" s="201"/>
      <c r="HVE55" s="201"/>
      <c r="HVF55" s="201"/>
      <c r="HVG55" s="201"/>
      <c r="HVH55" s="201"/>
      <c r="HVI55" s="201"/>
      <c r="HVJ55" s="201"/>
      <c r="HVK55" s="201"/>
      <c r="HVL55" s="201"/>
      <c r="HVM55" s="201"/>
      <c r="HVN55" s="201"/>
      <c r="HVO55" s="201"/>
      <c r="HVP55" s="201"/>
      <c r="HVQ55" s="201"/>
      <c r="HVR55" s="201"/>
      <c r="HVS55" s="201"/>
      <c r="HVT55" s="201"/>
      <c r="HVU55" s="201"/>
      <c r="HVV55" s="201"/>
      <c r="HVW55" s="201"/>
      <c r="HVX55" s="201"/>
      <c r="HVY55" s="201"/>
      <c r="HVZ55" s="201"/>
      <c r="HWA55" s="201"/>
      <c r="HWB55" s="201"/>
      <c r="HWC55" s="201"/>
      <c r="HWD55" s="201"/>
      <c r="HWE55" s="201"/>
      <c r="HWF55" s="201"/>
      <c r="HWG55" s="201"/>
      <c r="HWH55" s="201"/>
      <c r="HWI55" s="201"/>
      <c r="HWJ55" s="201"/>
      <c r="HWK55" s="201"/>
      <c r="HWL55" s="201"/>
      <c r="HWM55" s="201"/>
      <c r="HWN55" s="201"/>
      <c r="HWO55" s="201"/>
      <c r="HWP55" s="201"/>
      <c r="HWQ55" s="201"/>
      <c r="HWR55" s="201"/>
      <c r="HWS55" s="201"/>
      <c r="HWT55" s="201"/>
      <c r="HWU55" s="201"/>
      <c r="HWV55" s="201"/>
      <c r="HWW55" s="201"/>
      <c r="HWX55" s="201"/>
      <c r="HWY55" s="201"/>
      <c r="HWZ55" s="201"/>
      <c r="HXA55" s="201"/>
      <c r="HXB55" s="201"/>
      <c r="HXC55" s="201"/>
      <c r="HXD55" s="201"/>
      <c r="HXE55" s="201"/>
      <c r="HXF55" s="201"/>
      <c r="HXG55" s="201"/>
      <c r="HXH55" s="201"/>
      <c r="HXI55" s="201"/>
      <c r="HXJ55" s="201"/>
      <c r="HXK55" s="201"/>
      <c r="HXL55" s="201"/>
      <c r="HXM55" s="201"/>
      <c r="HXN55" s="201"/>
      <c r="HXO55" s="201"/>
      <c r="HXP55" s="201"/>
      <c r="HXQ55" s="201"/>
      <c r="HXR55" s="201"/>
      <c r="HXS55" s="201"/>
      <c r="HXT55" s="201"/>
      <c r="HXU55" s="201"/>
      <c r="HXV55" s="201"/>
      <c r="HXW55" s="201"/>
      <c r="HXX55" s="201"/>
      <c r="HXY55" s="201"/>
      <c r="HXZ55" s="201"/>
      <c r="HYA55" s="201"/>
      <c r="HYB55" s="201"/>
      <c r="HYC55" s="201"/>
      <c r="HYD55" s="201"/>
      <c r="HYE55" s="201"/>
      <c r="HYF55" s="201"/>
      <c r="HYG55" s="201"/>
      <c r="HYH55" s="201"/>
      <c r="HYI55" s="201"/>
      <c r="HYJ55" s="201"/>
      <c r="HYK55" s="201"/>
      <c r="HYL55" s="201"/>
      <c r="HYM55" s="201"/>
      <c r="HYN55" s="201"/>
      <c r="HYO55" s="201"/>
      <c r="HYP55" s="201"/>
      <c r="HYQ55" s="201"/>
      <c r="HYR55" s="201"/>
      <c r="HYS55" s="201"/>
      <c r="HYT55" s="201"/>
      <c r="HYU55" s="201"/>
      <c r="HYV55" s="201"/>
      <c r="HYW55" s="201"/>
      <c r="HYX55" s="201"/>
      <c r="HYY55" s="201"/>
      <c r="HYZ55" s="201"/>
      <c r="HZA55" s="201"/>
      <c r="HZB55" s="201"/>
      <c r="HZC55" s="201"/>
      <c r="HZD55" s="201"/>
      <c r="HZE55" s="201"/>
      <c r="HZF55" s="201"/>
      <c r="HZG55" s="201"/>
      <c r="HZH55" s="201"/>
      <c r="HZI55" s="201"/>
      <c r="HZJ55" s="201"/>
      <c r="HZK55" s="201"/>
      <c r="HZL55" s="201"/>
      <c r="HZM55" s="201"/>
      <c r="HZN55" s="201"/>
      <c r="HZO55" s="201"/>
      <c r="HZP55" s="201"/>
      <c r="HZQ55" s="201"/>
      <c r="HZR55" s="201"/>
      <c r="HZS55" s="201"/>
      <c r="HZT55" s="201"/>
      <c r="HZU55" s="201"/>
      <c r="HZV55" s="201"/>
      <c r="HZW55" s="201"/>
      <c r="HZX55" s="201"/>
      <c r="HZY55" s="201"/>
      <c r="HZZ55" s="201"/>
      <c r="IAA55" s="201"/>
      <c r="IAB55" s="201"/>
      <c r="IAC55" s="201"/>
      <c r="IAD55" s="201"/>
      <c r="IAE55" s="201"/>
      <c r="IAF55" s="201"/>
      <c r="IAG55" s="201"/>
      <c r="IAH55" s="201"/>
      <c r="IAI55" s="201"/>
      <c r="IAJ55" s="201"/>
      <c r="IAK55" s="201"/>
      <c r="IAL55" s="201"/>
      <c r="IAM55" s="201"/>
      <c r="IAN55" s="201"/>
      <c r="IAO55" s="201"/>
      <c r="IAP55" s="201"/>
      <c r="IAQ55" s="201"/>
      <c r="IAR55" s="201"/>
      <c r="IAS55" s="201"/>
      <c r="IAT55" s="201"/>
      <c r="IAU55" s="201"/>
      <c r="IAV55" s="201"/>
      <c r="IAW55" s="201"/>
      <c r="IAX55" s="201"/>
      <c r="IAY55" s="201"/>
      <c r="IAZ55" s="201"/>
      <c r="IBA55" s="201"/>
      <c r="IBB55" s="201"/>
      <c r="IBC55" s="201"/>
      <c r="IBD55" s="201"/>
      <c r="IBE55" s="201"/>
      <c r="IBF55" s="201"/>
      <c r="IBG55" s="201"/>
      <c r="IBH55" s="201"/>
      <c r="IBI55" s="201"/>
      <c r="IBJ55" s="201"/>
      <c r="IBK55" s="201"/>
      <c r="IBL55" s="201"/>
      <c r="IBM55" s="201"/>
      <c r="IBN55" s="201"/>
      <c r="IBO55" s="201"/>
      <c r="IBP55" s="201"/>
      <c r="IBQ55" s="201"/>
      <c r="IBR55" s="201"/>
      <c r="IBS55" s="201"/>
      <c r="IBT55" s="201"/>
      <c r="IBU55" s="201"/>
      <c r="IBV55" s="201"/>
      <c r="IBW55" s="201"/>
      <c r="IBX55" s="201"/>
      <c r="IBY55" s="201"/>
      <c r="IBZ55" s="201"/>
      <c r="ICA55" s="201"/>
      <c r="ICB55" s="201"/>
      <c r="ICC55" s="201"/>
      <c r="ICD55" s="201"/>
      <c r="ICE55" s="201"/>
      <c r="ICF55" s="201"/>
      <c r="ICG55" s="201"/>
      <c r="ICH55" s="201"/>
      <c r="ICI55" s="201"/>
      <c r="ICJ55" s="201"/>
      <c r="ICK55" s="201"/>
      <c r="ICL55" s="201"/>
      <c r="ICM55" s="201"/>
      <c r="ICN55" s="201"/>
      <c r="ICO55" s="201"/>
      <c r="ICP55" s="201"/>
      <c r="ICQ55" s="201"/>
      <c r="ICR55" s="201"/>
      <c r="ICS55" s="201"/>
      <c r="ICT55" s="201"/>
      <c r="ICU55" s="201"/>
      <c r="ICV55" s="201"/>
      <c r="ICW55" s="201"/>
      <c r="ICX55" s="201"/>
      <c r="ICY55" s="201"/>
      <c r="ICZ55" s="201"/>
      <c r="IDA55" s="201"/>
      <c r="IDB55" s="201"/>
      <c r="IDC55" s="201"/>
      <c r="IDD55" s="201"/>
      <c r="IDE55" s="201"/>
      <c r="IDF55" s="201"/>
      <c r="IDG55" s="201"/>
      <c r="IDH55" s="201"/>
      <c r="IDI55" s="201"/>
      <c r="IDJ55" s="201"/>
      <c r="IDK55" s="201"/>
      <c r="IDL55" s="201"/>
      <c r="IDM55" s="201"/>
      <c r="IDN55" s="201"/>
      <c r="IDO55" s="201"/>
      <c r="IDP55" s="201"/>
      <c r="IDQ55" s="201"/>
      <c r="IDR55" s="201"/>
      <c r="IDS55" s="201"/>
      <c r="IDT55" s="201"/>
      <c r="IDU55" s="201"/>
      <c r="IDV55" s="201"/>
      <c r="IDW55" s="201"/>
      <c r="IDX55" s="201"/>
      <c r="IDY55" s="201"/>
      <c r="IDZ55" s="201"/>
      <c r="IEA55" s="201"/>
      <c r="IEB55" s="201"/>
      <c r="IEC55" s="201"/>
      <c r="IED55" s="201"/>
      <c r="IEE55" s="201"/>
      <c r="IEF55" s="201"/>
      <c r="IEG55" s="201"/>
      <c r="IEH55" s="201"/>
      <c r="IEI55" s="201"/>
      <c r="IEJ55" s="201"/>
      <c r="IEK55" s="201"/>
      <c r="IEL55" s="201"/>
      <c r="IEM55" s="201"/>
      <c r="IEN55" s="201"/>
      <c r="IEO55" s="201"/>
      <c r="IEP55" s="201"/>
      <c r="IEQ55" s="201"/>
      <c r="IER55" s="201"/>
      <c r="IES55" s="201"/>
      <c r="IET55" s="201"/>
      <c r="IEU55" s="201"/>
      <c r="IEV55" s="201"/>
      <c r="IEW55" s="201"/>
      <c r="IEX55" s="201"/>
      <c r="IEY55" s="201"/>
      <c r="IEZ55" s="201"/>
      <c r="IFA55" s="201"/>
      <c r="IFB55" s="201"/>
      <c r="IFC55" s="201"/>
      <c r="IFD55" s="201"/>
      <c r="IFE55" s="201"/>
      <c r="IFF55" s="201"/>
      <c r="IFG55" s="201"/>
      <c r="IFH55" s="201"/>
      <c r="IFI55" s="201"/>
      <c r="IFJ55" s="201"/>
      <c r="IFK55" s="201"/>
      <c r="IFL55" s="201"/>
      <c r="IFM55" s="201"/>
      <c r="IFN55" s="201"/>
      <c r="IFO55" s="201"/>
      <c r="IFP55" s="201"/>
      <c r="IFQ55" s="201"/>
      <c r="IFR55" s="201"/>
      <c r="IFS55" s="201"/>
      <c r="IFT55" s="201"/>
      <c r="IFU55" s="201"/>
      <c r="IFV55" s="201"/>
      <c r="IFW55" s="201"/>
      <c r="IFX55" s="201"/>
      <c r="IFY55" s="201"/>
      <c r="IFZ55" s="201"/>
      <c r="IGA55" s="201"/>
      <c r="IGB55" s="201"/>
      <c r="IGC55" s="201"/>
      <c r="IGD55" s="201"/>
      <c r="IGE55" s="201"/>
      <c r="IGF55" s="201"/>
      <c r="IGG55" s="201"/>
      <c r="IGH55" s="201"/>
      <c r="IGI55" s="201"/>
      <c r="IGJ55" s="201"/>
      <c r="IGK55" s="201"/>
      <c r="IGL55" s="201"/>
      <c r="IGM55" s="201"/>
      <c r="IGN55" s="201"/>
      <c r="IGO55" s="201"/>
      <c r="IGP55" s="201"/>
      <c r="IGQ55" s="201"/>
      <c r="IGR55" s="201"/>
      <c r="IGS55" s="201"/>
      <c r="IGT55" s="201"/>
      <c r="IGU55" s="201"/>
      <c r="IGV55" s="201"/>
      <c r="IGW55" s="201"/>
      <c r="IGX55" s="201"/>
      <c r="IGY55" s="201"/>
      <c r="IGZ55" s="201"/>
      <c r="IHA55" s="201"/>
      <c r="IHB55" s="201"/>
      <c r="IHC55" s="201"/>
      <c r="IHD55" s="201"/>
      <c r="IHE55" s="201"/>
      <c r="IHF55" s="201"/>
      <c r="IHG55" s="201"/>
      <c r="IHH55" s="201"/>
      <c r="IHI55" s="201"/>
      <c r="IHJ55" s="201"/>
      <c r="IHK55" s="201"/>
      <c r="IHL55" s="201"/>
      <c r="IHM55" s="201"/>
      <c r="IHN55" s="201"/>
      <c r="IHO55" s="201"/>
      <c r="IHP55" s="201"/>
      <c r="IHQ55" s="201"/>
      <c r="IHR55" s="201"/>
      <c r="IHS55" s="201"/>
      <c r="IHT55" s="201"/>
      <c r="IHU55" s="201"/>
      <c r="IHV55" s="201"/>
      <c r="IHW55" s="201"/>
      <c r="IHX55" s="201"/>
      <c r="IHY55" s="201"/>
      <c r="IHZ55" s="201"/>
      <c r="IIA55" s="201"/>
      <c r="IIB55" s="201"/>
      <c r="IIC55" s="201"/>
      <c r="IID55" s="201"/>
      <c r="IIE55" s="201"/>
      <c r="IIF55" s="201"/>
      <c r="IIG55" s="201"/>
      <c r="IIH55" s="201"/>
      <c r="III55" s="201"/>
      <c r="IIJ55" s="201"/>
      <c r="IIK55" s="201"/>
      <c r="IIL55" s="201"/>
      <c r="IIM55" s="201"/>
      <c r="IIN55" s="201"/>
      <c r="IIO55" s="201"/>
      <c r="IIP55" s="201"/>
      <c r="IIQ55" s="201"/>
      <c r="IIR55" s="201"/>
      <c r="IIS55" s="201"/>
      <c r="IIT55" s="201"/>
      <c r="IIU55" s="201"/>
      <c r="IIV55" s="201"/>
      <c r="IIW55" s="201"/>
      <c r="IIX55" s="201"/>
      <c r="IIY55" s="201"/>
      <c r="IIZ55" s="201"/>
      <c r="IJA55" s="201"/>
      <c r="IJB55" s="201"/>
      <c r="IJC55" s="201"/>
      <c r="IJD55" s="201"/>
      <c r="IJE55" s="201"/>
      <c r="IJF55" s="201"/>
      <c r="IJG55" s="201"/>
      <c r="IJH55" s="201"/>
      <c r="IJI55" s="201"/>
      <c r="IJJ55" s="201"/>
      <c r="IJK55" s="201"/>
      <c r="IJL55" s="201"/>
      <c r="IJM55" s="201"/>
      <c r="IJN55" s="201"/>
      <c r="IJO55" s="201"/>
      <c r="IJP55" s="201"/>
      <c r="IJQ55" s="201"/>
      <c r="IJR55" s="201"/>
      <c r="IJS55" s="201"/>
      <c r="IJT55" s="201"/>
      <c r="IJU55" s="201"/>
      <c r="IJV55" s="201"/>
      <c r="IJW55" s="201"/>
      <c r="IJX55" s="201"/>
      <c r="IJY55" s="201"/>
      <c r="IJZ55" s="201"/>
      <c r="IKA55" s="201"/>
      <c r="IKB55" s="201"/>
      <c r="IKC55" s="201"/>
      <c r="IKD55" s="201"/>
      <c r="IKE55" s="201"/>
      <c r="IKF55" s="201"/>
      <c r="IKG55" s="201"/>
      <c r="IKH55" s="201"/>
      <c r="IKI55" s="201"/>
      <c r="IKJ55" s="201"/>
      <c r="IKK55" s="201"/>
      <c r="IKL55" s="201"/>
      <c r="IKM55" s="201"/>
      <c r="IKN55" s="201"/>
      <c r="IKO55" s="201"/>
      <c r="IKP55" s="201"/>
      <c r="IKQ55" s="201"/>
      <c r="IKR55" s="201"/>
      <c r="IKS55" s="201"/>
      <c r="IKT55" s="201"/>
      <c r="IKU55" s="201"/>
      <c r="IKV55" s="201"/>
      <c r="IKW55" s="201"/>
      <c r="IKX55" s="201"/>
      <c r="IKY55" s="201"/>
      <c r="IKZ55" s="201"/>
      <c r="ILA55" s="201"/>
      <c r="ILB55" s="201"/>
      <c r="ILC55" s="201"/>
      <c r="ILD55" s="201"/>
      <c r="ILE55" s="201"/>
      <c r="ILF55" s="201"/>
      <c r="ILG55" s="201"/>
      <c r="ILH55" s="201"/>
      <c r="ILI55" s="201"/>
      <c r="ILJ55" s="201"/>
      <c r="ILK55" s="201"/>
      <c r="ILL55" s="201"/>
      <c r="ILM55" s="201"/>
      <c r="ILN55" s="201"/>
      <c r="ILO55" s="201"/>
      <c r="ILP55" s="201"/>
      <c r="ILQ55" s="201"/>
      <c r="ILR55" s="201"/>
      <c r="ILS55" s="201"/>
      <c r="ILT55" s="201"/>
      <c r="ILU55" s="201"/>
      <c r="ILV55" s="201"/>
      <c r="ILW55" s="201"/>
      <c r="ILX55" s="201"/>
      <c r="ILY55" s="201"/>
      <c r="ILZ55" s="201"/>
      <c r="IMA55" s="201"/>
      <c r="IMB55" s="201"/>
      <c r="IMC55" s="201"/>
      <c r="IMD55" s="201"/>
      <c r="IME55" s="201"/>
      <c r="IMF55" s="201"/>
      <c r="IMG55" s="201"/>
      <c r="IMH55" s="201"/>
      <c r="IMI55" s="201"/>
      <c r="IMJ55" s="201"/>
      <c r="IMK55" s="201"/>
      <c r="IML55" s="201"/>
      <c r="IMM55" s="201"/>
      <c r="IMN55" s="201"/>
      <c r="IMO55" s="201"/>
      <c r="IMP55" s="201"/>
      <c r="IMQ55" s="201"/>
      <c r="IMR55" s="201"/>
      <c r="IMS55" s="201"/>
      <c r="IMT55" s="201"/>
      <c r="IMU55" s="201"/>
      <c r="IMV55" s="201"/>
      <c r="IMW55" s="201"/>
      <c r="IMX55" s="201"/>
      <c r="IMY55" s="201"/>
      <c r="IMZ55" s="201"/>
      <c r="INA55" s="201"/>
      <c r="INB55" s="201"/>
      <c r="INC55" s="201"/>
      <c r="IND55" s="201"/>
      <c r="INE55" s="201"/>
      <c r="INF55" s="201"/>
      <c r="ING55" s="201"/>
      <c r="INH55" s="201"/>
      <c r="INI55" s="201"/>
      <c r="INJ55" s="201"/>
      <c r="INK55" s="201"/>
      <c r="INL55" s="201"/>
      <c r="INM55" s="201"/>
      <c r="INN55" s="201"/>
      <c r="INO55" s="201"/>
      <c r="INP55" s="201"/>
      <c r="INQ55" s="201"/>
      <c r="INR55" s="201"/>
      <c r="INS55" s="201"/>
      <c r="INT55" s="201"/>
      <c r="INU55" s="201"/>
      <c r="INV55" s="201"/>
      <c r="INW55" s="201"/>
      <c r="INX55" s="201"/>
      <c r="INY55" s="201"/>
      <c r="INZ55" s="201"/>
      <c r="IOA55" s="201"/>
      <c r="IOB55" s="201"/>
      <c r="IOC55" s="201"/>
      <c r="IOD55" s="201"/>
      <c r="IOE55" s="201"/>
      <c r="IOF55" s="201"/>
      <c r="IOG55" s="201"/>
      <c r="IOH55" s="201"/>
      <c r="IOI55" s="201"/>
      <c r="IOJ55" s="201"/>
      <c r="IOK55" s="201"/>
      <c r="IOL55" s="201"/>
      <c r="IOM55" s="201"/>
      <c r="ION55" s="201"/>
      <c r="IOO55" s="201"/>
      <c r="IOP55" s="201"/>
      <c r="IOQ55" s="201"/>
      <c r="IOR55" s="201"/>
      <c r="IOS55" s="201"/>
      <c r="IOT55" s="201"/>
      <c r="IOU55" s="201"/>
      <c r="IOV55" s="201"/>
      <c r="IOW55" s="201"/>
      <c r="IOX55" s="201"/>
      <c r="IOY55" s="201"/>
      <c r="IOZ55" s="201"/>
      <c r="IPA55" s="201"/>
      <c r="IPB55" s="201"/>
      <c r="IPC55" s="201"/>
      <c r="IPD55" s="201"/>
      <c r="IPE55" s="201"/>
      <c r="IPF55" s="201"/>
      <c r="IPG55" s="201"/>
      <c r="IPH55" s="201"/>
      <c r="IPI55" s="201"/>
      <c r="IPJ55" s="201"/>
      <c r="IPK55" s="201"/>
      <c r="IPL55" s="201"/>
      <c r="IPM55" s="201"/>
      <c r="IPN55" s="201"/>
      <c r="IPO55" s="201"/>
      <c r="IPP55" s="201"/>
      <c r="IPQ55" s="201"/>
      <c r="IPR55" s="201"/>
      <c r="IPS55" s="201"/>
      <c r="IPT55" s="201"/>
      <c r="IPU55" s="201"/>
      <c r="IPV55" s="201"/>
      <c r="IPW55" s="201"/>
      <c r="IPX55" s="201"/>
      <c r="IPY55" s="201"/>
      <c r="IPZ55" s="201"/>
      <c r="IQA55" s="201"/>
      <c r="IQB55" s="201"/>
      <c r="IQC55" s="201"/>
      <c r="IQD55" s="201"/>
      <c r="IQE55" s="201"/>
      <c r="IQF55" s="201"/>
      <c r="IQG55" s="201"/>
      <c r="IQH55" s="201"/>
      <c r="IQI55" s="201"/>
      <c r="IQJ55" s="201"/>
      <c r="IQK55" s="201"/>
      <c r="IQL55" s="201"/>
      <c r="IQM55" s="201"/>
      <c r="IQN55" s="201"/>
      <c r="IQO55" s="201"/>
      <c r="IQP55" s="201"/>
      <c r="IQQ55" s="201"/>
      <c r="IQR55" s="201"/>
      <c r="IQS55" s="201"/>
      <c r="IQT55" s="201"/>
      <c r="IQU55" s="201"/>
      <c r="IQV55" s="201"/>
      <c r="IQW55" s="201"/>
      <c r="IQX55" s="201"/>
      <c r="IQY55" s="201"/>
      <c r="IQZ55" s="201"/>
      <c r="IRA55" s="201"/>
      <c r="IRB55" s="201"/>
      <c r="IRC55" s="201"/>
      <c r="IRD55" s="201"/>
      <c r="IRE55" s="201"/>
      <c r="IRF55" s="201"/>
      <c r="IRG55" s="201"/>
      <c r="IRH55" s="201"/>
      <c r="IRI55" s="201"/>
      <c r="IRJ55" s="201"/>
      <c r="IRK55" s="201"/>
      <c r="IRL55" s="201"/>
      <c r="IRM55" s="201"/>
      <c r="IRN55" s="201"/>
      <c r="IRO55" s="201"/>
      <c r="IRP55" s="201"/>
      <c r="IRQ55" s="201"/>
      <c r="IRR55" s="201"/>
      <c r="IRS55" s="201"/>
      <c r="IRT55" s="201"/>
      <c r="IRU55" s="201"/>
      <c r="IRV55" s="201"/>
      <c r="IRW55" s="201"/>
      <c r="IRX55" s="201"/>
      <c r="IRY55" s="201"/>
      <c r="IRZ55" s="201"/>
      <c r="ISA55" s="201"/>
      <c r="ISB55" s="201"/>
      <c r="ISC55" s="201"/>
      <c r="ISD55" s="201"/>
      <c r="ISE55" s="201"/>
      <c r="ISF55" s="201"/>
      <c r="ISG55" s="201"/>
      <c r="ISH55" s="201"/>
      <c r="ISI55" s="201"/>
      <c r="ISJ55" s="201"/>
      <c r="ISK55" s="201"/>
      <c r="ISL55" s="201"/>
      <c r="ISM55" s="201"/>
      <c r="ISN55" s="201"/>
      <c r="ISO55" s="201"/>
      <c r="ISP55" s="201"/>
      <c r="ISQ55" s="201"/>
      <c r="ISR55" s="201"/>
      <c r="ISS55" s="201"/>
      <c r="IST55" s="201"/>
      <c r="ISU55" s="201"/>
      <c r="ISV55" s="201"/>
      <c r="ISW55" s="201"/>
      <c r="ISX55" s="201"/>
      <c r="ISY55" s="201"/>
      <c r="ISZ55" s="201"/>
      <c r="ITA55" s="201"/>
      <c r="ITB55" s="201"/>
      <c r="ITC55" s="201"/>
      <c r="ITD55" s="201"/>
      <c r="ITE55" s="201"/>
      <c r="ITF55" s="201"/>
      <c r="ITG55" s="201"/>
      <c r="ITH55" s="201"/>
      <c r="ITI55" s="201"/>
      <c r="ITJ55" s="201"/>
      <c r="ITK55" s="201"/>
      <c r="ITL55" s="201"/>
      <c r="ITM55" s="201"/>
      <c r="ITN55" s="201"/>
      <c r="ITO55" s="201"/>
      <c r="ITP55" s="201"/>
      <c r="ITQ55" s="201"/>
      <c r="ITR55" s="201"/>
      <c r="ITS55" s="201"/>
      <c r="ITT55" s="201"/>
      <c r="ITU55" s="201"/>
      <c r="ITV55" s="201"/>
      <c r="ITW55" s="201"/>
      <c r="ITX55" s="201"/>
      <c r="ITY55" s="201"/>
      <c r="ITZ55" s="201"/>
      <c r="IUA55" s="201"/>
      <c r="IUB55" s="201"/>
      <c r="IUC55" s="201"/>
      <c r="IUD55" s="201"/>
      <c r="IUE55" s="201"/>
      <c r="IUF55" s="201"/>
      <c r="IUG55" s="201"/>
      <c r="IUH55" s="201"/>
      <c r="IUI55" s="201"/>
      <c r="IUJ55" s="201"/>
      <c r="IUK55" s="201"/>
      <c r="IUL55" s="201"/>
      <c r="IUM55" s="201"/>
      <c r="IUN55" s="201"/>
      <c r="IUO55" s="201"/>
      <c r="IUP55" s="201"/>
      <c r="IUQ55" s="201"/>
      <c r="IUR55" s="201"/>
      <c r="IUS55" s="201"/>
      <c r="IUT55" s="201"/>
      <c r="IUU55" s="201"/>
      <c r="IUV55" s="201"/>
      <c r="IUW55" s="201"/>
      <c r="IUX55" s="201"/>
      <c r="IUY55" s="201"/>
      <c r="IUZ55" s="201"/>
      <c r="IVA55" s="201"/>
      <c r="IVB55" s="201"/>
      <c r="IVC55" s="201"/>
      <c r="IVD55" s="201"/>
      <c r="IVE55" s="201"/>
      <c r="IVF55" s="201"/>
      <c r="IVG55" s="201"/>
      <c r="IVH55" s="201"/>
      <c r="IVI55" s="201"/>
      <c r="IVJ55" s="201"/>
      <c r="IVK55" s="201"/>
      <c r="IVL55" s="201"/>
      <c r="IVM55" s="201"/>
      <c r="IVN55" s="201"/>
      <c r="IVO55" s="201"/>
      <c r="IVP55" s="201"/>
      <c r="IVQ55" s="201"/>
      <c r="IVR55" s="201"/>
      <c r="IVS55" s="201"/>
      <c r="IVT55" s="201"/>
      <c r="IVU55" s="201"/>
      <c r="IVV55" s="201"/>
      <c r="IVW55" s="201"/>
      <c r="IVX55" s="201"/>
      <c r="IVY55" s="201"/>
      <c r="IVZ55" s="201"/>
      <c r="IWA55" s="201"/>
      <c r="IWB55" s="201"/>
      <c r="IWC55" s="201"/>
      <c r="IWD55" s="201"/>
      <c r="IWE55" s="201"/>
      <c r="IWF55" s="201"/>
      <c r="IWG55" s="201"/>
      <c r="IWH55" s="201"/>
      <c r="IWI55" s="201"/>
      <c r="IWJ55" s="201"/>
      <c r="IWK55" s="201"/>
      <c r="IWL55" s="201"/>
      <c r="IWM55" s="201"/>
      <c r="IWN55" s="201"/>
      <c r="IWO55" s="201"/>
      <c r="IWP55" s="201"/>
      <c r="IWQ55" s="201"/>
      <c r="IWR55" s="201"/>
      <c r="IWS55" s="201"/>
      <c r="IWT55" s="201"/>
      <c r="IWU55" s="201"/>
      <c r="IWV55" s="201"/>
      <c r="IWW55" s="201"/>
      <c r="IWX55" s="201"/>
      <c r="IWY55" s="201"/>
      <c r="IWZ55" s="201"/>
      <c r="IXA55" s="201"/>
      <c r="IXB55" s="201"/>
      <c r="IXC55" s="201"/>
      <c r="IXD55" s="201"/>
      <c r="IXE55" s="201"/>
      <c r="IXF55" s="201"/>
      <c r="IXG55" s="201"/>
      <c r="IXH55" s="201"/>
      <c r="IXI55" s="201"/>
      <c r="IXJ55" s="201"/>
      <c r="IXK55" s="201"/>
      <c r="IXL55" s="201"/>
      <c r="IXM55" s="201"/>
      <c r="IXN55" s="201"/>
      <c r="IXO55" s="201"/>
      <c r="IXP55" s="201"/>
      <c r="IXQ55" s="201"/>
      <c r="IXR55" s="201"/>
      <c r="IXS55" s="201"/>
      <c r="IXT55" s="201"/>
      <c r="IXU55" s="201"/>
      <c r="IXV55" s="201"/>
      <c r="IXW55" s="201"/>
      <c r="IXX55" s="201"/>
      <c r="IXY55" s="201"/>
      <c r="IXZ55" s="201"/>
      <c r="IYA55" s="201"/>
      <c r="IYB55" s="201"/>
      <c r="IYC55" s="201"/>
      <c r="IYD55" s="201"/>
      <c r="IYE55" s="201"/>
      <c r="IYF55" s="201"/>
      <c r="IYG55" s="201"/>
      <c r="IYH55" s="201"/>
      <c r="IYI55" s="201"/>
      <c r="IYJ55" s="201"/>
      <c r="IYK55" s="201"/>
      <c r="IYL55" s="201"/>
      <c r="IYM55" s="201"/>
      <c r="IYN55" s="201"/>
      <c r="IYO55" s="201"/>
      <c r="IYP55" s="201"/>
      <c r="IYQ55" s="201"/>
      <c r="IYR55" s="201"/>
      <c r="IYS55" s="201"/>
      <c r="IYT55" s="201"/>
      <c r="IYU55" s="201"/>
      <c r="IYV55" s="201"/>
      <c r="IYW55" s="201"/>
      <c r="IYX55" s="201"/>
      <c r="IYY55" s="201"/>
      <c r="IYZ55" s="201"/>
      <c r="IZA55" s="201"/>
      <c r="IZB55" s="201"/>
      <c r="IZC55" s="201"/>
      <c r="IZD55" s="201"/>
      <c r="IZE55" s="201"/>
      <c r="IZF55" s="201"/>
      <c r="IZG55" s="201"/>
      <c r="IZH55" s="201"/>
      <c r="IZI55" s="201"/>
      <c r="IZJ55" s="201"/>
      <c r="IZK55" s="201"/>
      <c r="IZL55" s="201"/>
      <c r="IZM55" s="201"/>
      <c r="IZN55" s="201"/>
      <c r="IZO55" s="201"/>
      <c r="IZP55" s="201"/>
      <c r="IZQ55" s="201"/>
      <c r="IZR55" s="201"/>
      <c r="IZS55" s="201"/>
      <c r="IZT55" s="201"/>
      <c r="IZU55" s="201"/>
      <c r="IZV55" s="201"/>
      <c r="IZW55" s="201"/>
      <c r="IZX55" s="201"/>
      <c r="IZY55" s="201"/>
      <c r="IZZ55" s="201"/>
      <c r="JAA55" s="201"/>
      <c r="JAB55" s="201"/>
      <c r="JAC55" s="201"/>
      <c r="JAD55" s="201"/>
      <c r="JAE55" s="201"/>
      <c r="JAF55" s="201"/>
      <c r="JAG55" s="201"/>
      <c r="JAH55" s="201"/>
      <c r="JAI55" s="201"/>
      <c r="JAJ55" s="201"/>
      <c r="JAK55" s="201"/>
      <c r="JAL55" s="201"/>
      <c r="JAM55" s="201"/>
      <c r="JAN55" s="201"/>
      <c r="JAO55" s="201"/>
      <c r="JAP55" s="201"/>
      <c r="JAQ55" s="201"/>
      <c r="JAR55" s="201"/>
      <c r="JAS55" s="201"/>
      <c r="JAT55" s="201"/>
      <c r="JAU55" s="201"/>
      <c r="JAV55" s="201"/>
      <c r="JAW55" s="201"/>
      <c r="JAX55" s="201"/>
      <c r="JAY55" s="201"/>
      <c r="JAZ55" s="201"/>
      <c r="JBA55" s="201"/>
      <c r="JBB55" s="201"/>
      <c r="JBC55" s="201"/>
      <c r="JBD55" s="201"/>
      <c r="JBE55" s="201"/>
      <c r="JBF55" s="201"/>
      <c r="JBG55" s="201"/>
      <c r="JBH55" s="201"/>
      <c r="JBI55" s="201"/>
      <c r="JBJ55" s="201"/>
      <c r="JBK55" s="201"/>
      <c r="JBL55" s="201"/>
      <c r="JBM55" s="201"/>
      <c r="JBN55" s="201"/>
      <c r="JBO55" s="201"/>
      <c r="JBP55" s="201"/>
      <c r="JBQ55" s="201"/>
      <c r="JBR55" s="201"/>
      <c r="JBS55" s="201"/>
      <c r="JBT55" s="201"/>
      <c r="JBU55" s="201"/>
      <c r="JBV55" s="201"/>
      <c r="JBW55" s="201"/>
      <c r="JBX55" s="201"/>
      <c r="JBY55" s="201"/>
      <c r="JBZ55" s="201"/>
      <c r="JCA55" s="201"/>
      <c r="JCB55" s="201"/>
      <c r="JCC55" s="201"/>
      <c r="JCD55" s="201"/>
      <c r="JCE55" s="201"/>
      <c r="JCF55" s="201"/>
      <c r="JCG55" s="201"/>
      <c r="JCH55" s="201"/>
      <c r="JCI55" s="201"/>
      <c r="JCJ55" s="201"/>
      <c r="JCK55" s="201"/>
      <c r="JCL55" s="201"/>
      <c r="JCM55" s="201"/>
      <c r="JCN55" s="201"/>
      <c r="JCO55" s="201"/>
      <c r="JCP55" s="201"/>
      <c r="JCQ55" s="201"/>
      <c r="JCR55" s="201"/>
      <c r="JCS55" s="201"/>
      <c r="JCT55" s="201"/>
      <c r="JCU55" s="201"/>
      <c r="JCV55" s="201"/>
      <c r="JCW55" s="201"/>
      <c r="JCX55" s="201"/>
      <c r="JCY55" s="201"/>
      <c r="JCZ55" s="201"/>
      <c r="JDA55" s="201"/>
      <c r="JDB55" s="201"/>
      <c r="JDC55" s="201"/>
      <c r="JDD55" s="201"/>
      <c r="JDE55" s="201"/>
      <c r="JDF55" s="201"/>
      <c r="JDG55" s="201"/>
      <c r="JDH55" s="201"/>
      <c r="JDI55" s="201"/>
      <c r="JDJ55" s="201"/>
      <c r="JDK55" s="201"/>
      <c r="JDL55" s="201"/>
      <c r="JDM55" s="201"/>
      <c r="JDN55" s="201"/>
      <c r="JDO55" s="201"/>
      <c r="JDP55" s="201"/>
      <c r="JDQ55" s="201"/>
      <c r="JDR55" s="201"/>
      <c r="JDS55" s="201"/>
      <c r="JDT55" s="201"/>
      <c r="JDU55" s="201"/>
      <c r="JDV55" s="201"/>
      <c r="JDW55" s="201"/>
      <c r="JDX55" s="201"/>
      <c r="JDY55" s="201"/>
      <c r="JDZ55" s="201"/>
      <c r="JEA55" s="201"/>
      <c r="JEB55" s="201"/>
      <c r="JEC55" s="201"/>
      <c r="JED55" s="201"/>
      <c r="JEE55" s="201"/>
      <c r="JEF55" s="201"/>
      <c r="JEG55" s="201"/>
      <c r="JEH55" s="201"/>
      <c r="JEI55" s="201"/>
      <c r="JEJ55" s="201"/>
      <c r="JEK55" s="201"/>
      <c r="JEL55" s="201"/>
      <c r="JEM55" s="201"/>
      <c r="JEN55" s="201"/>
      <c r="JEO55" s="201"/>
      <c r="JEP55" s="201"/>
      <c r="JEQ55" s="201"/>
      <c r="JER55" s="201"/>
      <c r="JES55" s="201"/>
      <c r="JET55" s="201"/>
      <c r="JEU55" s="201"/>
      <c r="JEV55" s="201"/>
      <c r="JEW55" s="201"/>
      <c r="JEX55" s="201"/>
      <c r="JEY55" s="201"/>
      <c r="JEZ55" s="201"/>
      <c r="JFA55" s="201"/>
      <c r="JFB55" s="201"/>
      <c r="JFC55" s="201"/>
      <c r="JFD55" s="201"/>
      <c r="JFE55" s="201"/>
      <c r="JFF55" s="201"/>
      <c r="JFG55" s="201"/>
      <c r="JFH55" s="201"/>
      <c r="JFI55" s="201"/>
      <c r="JFJ55" s="201"/>
      <c r="JFK55" s="201"/>
      <c r="JFL55" s="201"/>
      <c r="JFM55" s="201"/>
      <c r="JFN55" s="201"/>
      <c r="JFO55" s="201"/>
      <c r="JFP55" s="201"/>
      <c r="JFQ55" s="201"/>
      <c r="JFR55" s="201"/>
      <c r="JFS55" s="201"/>
      <c r="JFT55" s="201"/>
      <c r="JFU55" s="201"/>
      <c r="JFV55" s="201"/>
      <c r="JFW55" s="201"/>
      <c r="JFX55" s="201"/>
      <c r="JFY55" s="201"/>
      <c r="JFZ55" s="201"/>
      <c r="JGA55" s="201"/>
      <c r="JGB55" s="201"/>
      <c r="JGC55" s="201"/>
      <c r="JGD55" s="201"/>
      <c r="JGE55" s="201"/>
      <c r="JGF55" s="201"/>
      <c r="JGG55" s="201"/>
      <c r="JGH55" s="201"/>
      <c r="JGI55" s="201"/>
      <c r="JGJ55" s="201"/>
      <c r="JGK55" s="201"/>
      <c r="JGL55" s="201"/>
      <c r="JGM55" s="201"/>
      <c r="JGN55" s="201"/>
      <c r="JGO55" s="201"/>
      <c r="JGP55" s="201"/>
      <c r="JGQ55" s="201"/>
      <c r="JGR55" s="201"/>
      <c r="JGS55" s="201"/>
      <c r="JGT55" s="201"/>
      <c r="JGU55" s="201"/>
      <c r="JGV55" s="201"/>
      <c r="JGW55" s="201"/>
      <c r="JGX55" s="201"/>
      <c r="JGY55" s="201"/>
      <c r="JGZ55" s="201"/>
      <c r="JHA55" s="201"/>
      <c r="JHB55" s="201"/>
      <c r="JHC55" s="201"/>
      <c r="JHD55" s="201"/>
      <c r="JHE55" s="201"/>
      <c r="JHF55" s="201"/>
      <c r="JHG55" s="201"/>
      <c r="JHH55" s="201"/>
      <c r="JHI55" s="201"/>
      <c r="JHJ55" s="201"/>
      <c r="JHK55" s="201"/>
      <c r="JHL55" s="201"/>
      <c r="JHM55" s="201"/>
      <c r="JHN55" s="201"/>
      <c r="JHO55" s="201"/>
      <c r="JHP55" s="201"/>
      <c r="JHQ55" s="201"/>
      <c r="JHR55" s="201"/>
      <c r="JHS55" s="201"/>
      <c r="JHT55" s="201"/>
      <c r="JHU55" s="201"/>
      <c r="JHV55" s="201"/>
      <c r="JHW55" s="201"/>
      <c r="JHX55" s="201"/>
      <c r="JHY55" s="201"/>
      <c r="JHZ55" s="201"/>
      <c r="JIA55" s="201"/>
      <c r="JIB55" s="201"/>
      <c r="JIC55" s="201"/>
      <c r="JID55" s="201"/>
      <c r="JIE55" s="201"/>
      <c r="JIF55" s="201"/>
      <c r="JIG55" s="201"/>
      <c r="JIH55" s="201"/>
      <c r="JII55" s="201"/>
      <c r="JIJ55" s="201"/>
      <c r="JIK55" s="201"/>
      <c r="JIL55" s="201"/>
      <c r="JIM55" s="201"/>
      <c r="JIN55" s="201"/>
      <c r="JIO55" s="201"/>
      <c r="JIP55" s="201"/>
      <c r="JIQ55" s="201"/>
      <c r="JIR55" s="201"/>
      <c r="JIS55" s="201"/>
      <c r="JIT55" s="201"/>
      <c r="JIU55" s="201"/>
      <c r="JIV55" s="201"/>
      <c r="JIW55" s="201"/>
      <c r="JIX55" s="201"/>
      <c r="JIY55" s="201"/>
      <c r="JIZ55" s="201"/>
      <c r="JJA55" s="201"/>
      <c r="JJB55" s="201"/>
      <c r="JJC55" s="201"/>
      <c r="JJD55" s="201"/>
      <c r="JJE55" s="201"/>
      <c r="JJF55" s="201"/>
      <c r="JJG55" s="201"/>
      <c r="JJH55" s="201"/>
      <c r="JJI55" s="201"/>
      <c r="JJJ55" s="201"/>
      <c r="JJK55" s="201"/>
      <c r="JJL55" s="201"/>
      <c r="JJM55" s="201"/>
      <c r="JJN55" s="201"/>
      <c r="JJO55" s="201"/>
      <c r="JJP55" s="201"/>
      <c r="JJQ55" s="201"/>
      <c r="JJR55" s="201"/>
      <c r="JJS55" s="201"/>
      <c r="JJT55" s="201"/>
      <c r="JJU55" s="201"/>
      <c r="JJV55" s="201"/>
      <c r="JJW55" s="201"/>
      <c r="JJX55" s="201"/>
      <c r="JJY55" s="201"/>
      <c r="JJZ55" s="201"/>
      <c r="JKA55" s="201"/>
      <c r="JKB55" s="201"/>
      <c r="JKC55" s="201"/>
      <c r="JKD55" s="201"/>
      <c r="JKE55" s="201"/>
      <c r="JKF55" s="201"/>
      <c r="JKG55" s="201"/>
      <c r="JKH55" s="201"/>
      <c r="JKI55" s="201"/>
      <c r="JKJ55" s="201"/>
      <c r="JKK55" s="201"/>
      <c r="JKL55" s="201"/>
      <c r="JKM55" s="201"/>
      <c r="JKN55" s="201"/>
      <c r="JKO55" s="201"/>
      <c r="JKP55" s="201"/>
      <c r="JKQ55" s="201"/>
      <c r="JKR55" s="201"/>
      <c r="JKS55" s="201"/>
      <c r="JKT55" s="201"/>
      <c r="JKU55" s="201"/>
      <c r="JKV55" s="201"/>
      <c r="JKW55" s="201"/>
      <c r="JKX55" s="201"/>
      <c r="JKY55" s="201"/>
      <c r="JKZ55" s="201"/>
      <c r="JLA55" s="201"/>
      <c r="JLB55" s="201"/>
      <c r="JLC55" s="201"/>
      <c r="JLD55" s="201"/>
      <c r="JLE55" s="201"/>
      <c r="JLF55" s="201"/>
      <c r="JLG55" s="201"/>
      <c r="JLH55" s="201"/>
      <c r="JLI55" s="201"/>
      <c r="JLJ55" s="201"/>
      <c r="JLK55" s="201"/>
      <c r="JLL55" s="201"/>
      <c r="JLM55" s="201"/>
      <c r="JLN55" s="201"/>
      <c r="JLO55" s="201"/>
      <c r="JLP55" s="201"/>
      <c r="JLQ55" s="201"/>
      <c r="JLR55" s="201"/>
      <c r="JLS55" s="201"/>
      <c r="JLT55" s="201"/>
      <c r="JLU55" s="201"/>
      <c r="JLV55" s="201"/>
      <c r="JLW55" s="201"/>
      <c r="JLX55" s="201"/>
      <c r="JLY55" s="201"/>
      <c r="JLZ55" s="201"/>
      <c r="JMA55" s="201"/>
      <c r="JMB55" s="201"/>
      <c r="JMC55" s="201"/>
      <c r="JMD55" s="201"/>
      <c r="JME55" s="201"/>
      <c r="JMF55" s="201"/>
      <c r="JMG55" s="201"/>
      <c r="JMH55" s="201"/>
      <c r="JMI55" s="201"/>
      <c r="JMJ55" s="201"/>
      <c r="JMK55" s="201"/>
      <c r="JML55" s="201"/>
      <c r="JMM55" s="201"/>
      <c r="JMN55" s="201"/>
      <c r="JMO55" s="201"/>
      <c r="JMP55" s="201"/>
      <c r="JMQ55" s="201"/>
      <c r="JMR55" s="201"/>
      <c r="JMS55" s="201"/>
      <c r="JMT55" s="201"/>
      <c r="JMU55" s="201"/>
      <c r="JMV55" s="201"/>
      <c r="JMW55" s="201"/>
      <c r="JMX55" s="201"/>
      <c r="JMY55" s="201"/>
      <c r="JMZ55" s="201"/>
      <c r="JNA55" s="201"/>
      <c r="JNB55" s="201"/>
      <c r="JNC55" s="201"/>
      <c r="JND55" s="201"/>
      <c r="JNE55" s="201"/>
      <c r="JNF55" s="201"/>
      <c r="JNG55" s="201"/>
      <c r="JNH55" s="201"/>
      <c r="JNI55" s="201"/>
      <c r="JNJ55" s="201"/>
      <c r="JNK55" s="201"/>
      <c r="JNL55" s="201"/>
      <c r="JNM55" s="201"/>
      <c r="JNN55" s="201"/>
      <c r="JNO55" s="201"/>
      <c r="JNP55" s="201"/>
      <c r="JNQ55" s="201"/>
      <c r="JNR55" s="201"/>
      <c r="JNS55" s="201"/>
      <c r="JNT55" s="201"/>
      <c r="JNU55" s="201"/>
      <c r="JNV55" s="201"/>
      <c r="JNW55" s="201"/>
      <c r="JNX55" s="201"/>
      <c r="JNY55" s="201"/>
      <c r="JNZ55" s="201"/>
      <c r="JOA55" s="201"/>
      <c r="JOB55" s="201"/>
      <c r="JOC55" s="201"/>
      <c r="JOD55" s="201"/>
      <c r="JOE55" s="201"/>
      <c r="JOF55" s="201"/>
      <c r="JOG55" s="201"/>
      <c r="JOH55" s="201"/>
      <c r="JOI55" s="201"/>
      <c r="JOJ55" s="201"/>
      <c r="JOK55" s="201"/>
      <c r="JOL55" s="201"/>
      <c r="JOM55" s="201"/>
      <c r="JON55" s="201"/>
      <c r="JOO55" s="201"/>
      <c r="JOP55" s="201"/>
      <c r="JOQ55" s="201"/>
      <c r="JOR55" s="201"/>
      <c r="JOS55" s="201"/>
      <c r="JOT55" s="201"/>
      <c r="JOU55" s="201"/>
      <c r="JOV55" s="201"/>
      <c r="JOW55" s="201"/>
      <c r="JOX55" s="201"/>
      <c r="JOY55" s="201"/>
      <c r="JOZ55" s="201"/>
      <c r="JPA55" s="201"/>
      <c r="JPB55" s="201"/>
      <c r="JPC55" s="201"/>
      <c r="JPD55" s="201"/>
      <c r="JPE55" s="201"/>
      <c r="JPF55" s="201"/>
      <c r="JPG55" s="201"/>
      <c r="JPH55" s="201"/>
      <c r="JPI55" s="201"/>
      <c r="JPJ55" s="201"/>
      <c r="JPK55" s="201"/>
      <c r="JPL55" s="201"/>
      <c r="JPM55" s="201"/>
      <c r="JPN55" s="201"/>
      <c r="JPO55" s="201"/>
      <c r="JPP55" s="201"/>
      <c r="JPQ55" s="201"/>
      <c r="JPR55" s="201"/>
      <c r="JPS55" s="201"/>
      <c r="JPT55" s="201"/>
      <c r="JPU55" s="201"/>
      <c r="JPV55" s="201"/>
      <c r="JPW55" s="201"/>
      <c r="JPX55" s="201"/>
      <c r="JPY55" s="201"/>
      <c r="JPZ55" s="201"/>
      <c r="JQA55" s="201"/>
      <c r="JQB55" s="201"/>
      <c r="JQC55" s="201"/>
      <c r="JQD55" s="201"/>
      <c r="JQE55" s="201"/>
      <c r="JQF55" s="201"/>
      <c r="JQG55" s="201"/>
      <c r="JQH55" s="201"/>
      <c r="JQI55" s="201"/>
      <c r="JQJ55" s="201"/>
      <c r="JQK55" s="201"/>
      <c r="JQL55" s="201"/>
      <c r="JQM55" s="201"/>
      <c r="JQN55" s="201"/>
      <c r="JQO55" s="201"/>
      <c r="JQP55" s="201"/>
      <c r="JQQ55" s="201"/>
      <c r="JQR55" s="201"/>
      <c r="JQS55" s="201"/>
      <c r="JQT55" s="201"/>
      <c r="JQU55" s="201"/>
      <c r="JQV55" s="201"/>
      <c r="JQW55" s="201"/>
      <c r="JQX55" s="201"/>
      <c r="JQY55" s="201"/>
      <c r="JQZ55" s="201"/>
      <c r="JRA55" s="201"/>
      <c r="JRB55" s="201"/>
      <c r="JRC55" s="201"/>
      <c r="JRD55" s="201"/>
      <c r="JRE55" s="201"/>
      <c r="JRF55" s="201"/>
      <c r="JRG55" s="201"/>
      <c r="JRH55" s="201"/>
      <c r="JRI55" s="201"/>
      <c r="JRJ55" s="201"/>
      <c r="JRK55" s="201"/>
      <c r="JRL55" s="201"/>
      <c r="JRM55" s="201"/>
      <c r="JRN55" s="201"/>
      <c r="JRO55" s="201"/>
      <c r="JRP55" s="201"/>
      <c r="JRQ55" s="201"/>
      <c r="JRR55" s="201"/>
      <c r="JRS55" s="201"/>
      <c r="JRT55" s="201"/>
      <c r="JRU55" s="201"/>
      <c r="JRV55" s="201"/>
      <c r="JRW55" s="201"/>
      <c r="JRX55" s="201"/>
      <c r="JRY55" s="201"/>
      <c r="JRZ55" s="201"/>
      <c r="JSA55" s="201"/>
      <c r="JSB55" s="201"/>
      <c r="JSC55" s="201"/>
      <c r="JSD55" s="201"/>
      <c r="JSE55" s="201"/>
      <c r="JSF55" s="201"/>
      <c r="JSG55" s="201"/>
      <c r="JSH55" s="201"/>
      <c r="JSI55" s="201"/>
      <c r="JSJ55" s="201"/>
      <c r="JSK55" s="201"/>
      <c r="JSL55" s="201"/>
      <c r="JSM55" s="201"/>
      <c r="JSN55" s="201"/>
      <c r="JSO55" s="201"/>
      <c r="JSP55" s="201"/>
      <c r="JSQ55" s="201"/>
      <c r="JSR55" s="201"/>
      <c r="JSS55" s="201"/>
      <c r="JST55" s="201"/>
      <c r="JSU55" s="201"/>
      <c r="JSV55" s="201"/>
      <c r="JSW55" s="201"/>
      <c r="JSX55" s="201"/>
      <c r="JSY55" s="201"/>
      <c r="JSZ55" s="201"/>
      <c r="JTA55" s="201"/>
      <c r="JTB55" s="201"/>
      <c r="JTC55" s="201"/>
      <c r="JTD55" s="201"/>
      <c r="JTE55" s="201"/>
      <c r="JTF55" s="201"/>
      <c r="JTG55" s="201"/>
      <c r="JTH55" s="201"/>
      <c r="JTI55" s="201"/>
      <c r="JTJ55" s="201"/>
      <c r="JTK55" s="201"/>
      <c r="JTL55" s="201"/>
      <c r="JTM55" s="201"/>
      <c r="JTN55" s="201"/>
      <c r="JTO55" s="201"/>
      <c r="JTP55" s="201"/>
      <c r="JTQ55" s="201"/>
      <c r="JTR55" s="201"/>
      <c r="JTS55" s="201"/>
      <c r="JTT55" s="201"/>
      <c r="JTU55" s="201"/>
      <c r="JTV55" s="201"/>
      <c r="JTW55" s="201"/>
      <c r="JTX55" s="201"/>
      <c r="JTY55" s="201"/>
      <c r="JTZ55" s="201"/>
      <c r="JUA55" s="201"/>
      <c r="JUB55" s="201"/>
      <c r="JUC55" s="201"/>
      <c r="JUD55" s="201"/>
      <c r="JUE55" s="201"/>
      <c r="JUF55" s="201"/>
      <c r="JUG55" s="201"/>
      <c r="JUH55" s="201"/>
      <c r="JUI55" s="201"/>
      <c r="JUJ55" s="201"/>
      <c r="JUK55" s="201"/>
      <c r="JUL55" s="201"/>
      <c r="JUM55" s="201"/>
      <c r="JUN55" s="201"/>
      <c r="JUO55" s="201"/>
      <c r="JUP55" s="201"/>
      <c r="JUQ55" s="201"/>
      <c r="JUR55" s="201"/>
      <c r="JUS55" s="201"/>
      <c r="JUT55" s="201"/>
      <c r="JUU55" s="201"/>
      <c r="JUV55" s="201"/>
      <c r="JUW55" s="201"/>
      <c r="JUX55" s="201"/>
      <c r="JUY55" s="201"/>
      <c r="JUZ55" s="201"/>
      <c r="JVA55" s="201"/>
      <c r="JVB55" s="201"/>
      <c r="JVC55" s="201"/>
      <c r="JVD55" s="201"/>
      <c r="JVE55" s="201"/>
      <c r="JVF55" s="201"/>
      <c r="JVG55" s="201"/>
      <c r="JVH55" s="201"/>
      <c r="JVI55" s="201"/>
      <c r="JVJ55" s="201"/>
      <c r="JVK55" s="201"/>
      <c r="JVL55" s="201"/>
      <c r="JVM55" s="201"/>
      <c r="JVN55" s="201"/>
      <c r="JVO55" s="201"/>
      <c r="JVP55" s="201"/>
      <c r="JVQ55" s="201"/>
      <c r="JVR55" s="201"/>
      <c r="JVS55" s="201"/>
      <c r="JVT55" s="201"/>
      <c r="JVU55" s="201"/>
      <c r="JVV55" s="201"/>
      <c r="JVW55" s="201"/>
      <c r="JVX55" s="201"/>
      <c r="JVY55" s="201"/>
      <c r="JVZ55" s="201"/>
      <c r="JWA55" s="201"/>
      <c r="JWB55" s="201"/>
      <c r="JWC55" s="201"/>
      <c r="JWD55" s="201"/>
      <c r="JWE55" s="201"/>
      <c r="JWF55" s="201"/>
      <c r="JWG55" s="201"/>
      <c r="JWH55" s="201"/>
      <c r="JWI55" s="201"/>
      <c r="JWJ55" s="201"/>
      <c r="JWK55" s="201"/>
      <c r="JWL55" s="201"/>
      <c r="JWM55" s="201"/>
      <c r="JWN55" s="201"/>
      <c r="JWO55" s="201"/>
      <c r="JWP55" s="201"/>
      <c r="JWQ55" s="201"/>
      <c r="JWR55" s="201"/>
      <c r="JWS55" s="201"/>
      <c r="JWT55" s="201"/>
      <c r="JWU55" s="201"/>
      <c r="JWV55" s="201"/>
      <c r="JWW55" s="201"/>
      <c r="JWX55" s="201"/>
      <c r="JWY55" s="201"/>
      <c r="JWZ55" s="201"/>
      <c r="JXA55" s="201"/>
      <c r="JXB55" s="201"/>
      <c r="JXC55" s="201"/>
      <c r="JXD55" s="201"/>
      <c r="JXE55" s="201"/>
      <c r="JXF55" s="201"/>
      <c r="JXG55" s="201"/>
      <c r="JXH55" s="201"/>
      <c r="JXI55" s="201"/>
      <c r="JXJ55" s="201"/>
      <c r="JXK55" s="201"/>
      <c r="JXL55" s="201"/>
      <c r="JXM55" s="201"/>
      <c r="JXN55" s="201"/>
      <c r="JXO55" s="201"/>
      <c r="JXP55" s="201"/>
      <c r="JXQ55" s="201"/>
      <c r="JXR55" s="201"/>
      <c r="JXS55" s="201"/>
      <c r="JXT55" s="201"/>
      <c r="JXU55" s="201"/>
      <c r="JXV55" s="201"/>
      <c r="JXW55" s="201"/>
      <c r="JXX55" s="201"/>
      <c r="JXY55" s="201"/>
      <c r="JXZ55" s="201"/>
      <c r="JYA55" s="201"/>
      <c r="JYB55" s="201"/>
      <c r="JYC55" s="201"/>
      <c r="JYD55" s="201"/>
      <c r="JYE55" s="201"/>
      <c r="JYF55" s="201"/>
      <c r="JYG55" s="201"/>
      <c r="JYH55" s="201"/>
      <c r="JYI55" s="201"/>
      <c r="JYJ55" s="201"/>
      <c r="JYK55" s="201"/>
      <c r="JYL55" s="201"/>
      <c r="JYM55" s="201"/>
      <c r="JYN55" s="201"/>
      <c r="JYO55" s="201"/>
      <c r="JYP55" s="201"/>
      <c r="JYQ55" s="201"/>
      <c r="JYR55" s="201"/>
      <c r="JYS55" s="201"/>
      <c r="JYT55" s="201"/>
      <c r="JYU55" s="201"/>
      <c r="JYV55" s="201"/>
      <c r="JYW55" s="201"/>
      <c r="JYX55" s="201"/>
      <c r="JYY55" s="201"/>
      <c r="JYZ55" s="201"/>
      <c r="JZA55" s="201"/>
      <c r="JZB55" s="201"/>
      <c r="JZC55" s="201"/>
      <c r="JZD55" s="201"/>
      <c r="JZE55" s="201"/>
      <c r="JZF55" s="201"/>
      <c r="JZG55" s="201"/>
      <c r="JZH55" s="201"/>
      <c r="JZI55" s="201"/>
      <c r="JZJ55" s="201"/>
      <c r="JZK55" s="201"/>
      <c r="JZL55" s="201"/>
      <c r="JZM55" s="201"/>
      <c r="JZN55" s="201"/>
      <c r="JZO55" s="201"/>
      <c r="JZP55" s="201"/>
      <c r="JZQ55" s="201"/>
      <c r="JZR55" s="201"/>
      <c r="JZS55" s="201"/>
      <c r="JZT55" s="201"/>
      <c r="JZU55" s="201"/>
      <c r="JZV55" s="201"/>
      <c r="JZW55" s="201"/>
      <c r="JZX55" s="201"/>
      <c r="JZY55" s="201"/>
      <c r="JZZ55" s="201"/>
      <c r="KAA55" s="201"/>
      <c r="KAB55" s="201"/>
      <c r="KAC55" s="201"/>
      <c r="KAD55" s="201"/>
      <c r="KAE55" s="201"/>
      <c r="KAF55" s="201"/>
      <c r="KAG55" s="201"/>
      <c r="KAH55" s="201"/>
      <c r="KAI55" s="201"/>
      <c r="KAJ55" s="201"/>
      <c r="KAK55" s="201"/>
      <c r="KAL55" s="201"/>
      <c r="KAM55" s="201"/>
      <c r="KAN55" s="201"/>
      <c r="KAO55" s="201"/>
      <c r="KAP55" s="201"/>
      <c r="KAQ55" s="201"/>
      <c r="KAR55" s="201"/>
      <c r="KAS55" s="201"/>
      <c r="KAT55" s="201"/>
      <c r="KAU55" s="201"/>
      <c r="KAV55" s="201"/>
      <c r="KAW55" s="201"/>
      <c r="KAX55" s="201"/>
      <c r="KAY55" s="201"/>
      <c r="KAZ55" s="201"/>
      <c r="KBA55" s="201"/>
      <c r="KBB55" s="201"/>
      <c r="KBC55" s="201"/>
      <c r="KBD55" s="201"/>
      <c r="KBE55" s="201"/>
      <c r="KBF55" s="201"/>
      <c r="KBG55" s="201"/>
      <c r="KBH55" s="201"/>
      <c r="KBI55" s="201"/>
      <c r="KBJ55" s="201"/>
      <c r="KBK55" s="201"/>
      <c r="KBL55" s="201"/>
      <c r="KBM55" s="201"/>
      <c r="KBN55" s="201"/>
      <c r="KBO55" s="201"/>
      <c r="KBP55" s="201"/>
      <c r="KBQ55" s="201"/>
      <c r="KBR55" s="201"/>
      <c r="KBS55" s="201"/>
      <c r="KBT55" s="201"/>
      <c r="KBU55" s="201"/>
      <c r="KBV55" s="201"/>
      <c r="KBW55" s="201"/>
      <c r="KBX55" s="201"/>
      <c r="KBY55" s="201"/>
      <c r="KBZ55" s="201"/>
      <c r="KCA55" s="201"/>
      <c r="KCB55" s="201"/>
      <c r="KCC55" s="201"/>
      <c r="KCD55" s="201"/>
      <c r="KCE55" s="201"/>
      <c r="KCF55" s="201"/>
      <c r="KCG55" s="201"/>
      <c r="KCH55" s="201"/>
      <c r="KCI55" s="201"/>
      <c r="KCJ55" s="201"/>
      <c r="KCK55" s="201"/>
      <c r="KCL55" s="201"/>
      <c r="KCM55" s="201"/>
      <c r="KCN55" s="201"/>
      <c r="KCO55" s="201"/>
      <c r="KCP55" s="201"/>
      <c r="KCQ55" s="201"/>
      <c r="KCR55" s="201"/>
      <c r="KCS55" s="201"/>
      <c r="KCT55" s="201"/>
      <c r="KCU55" s="201"/>
      <c r="KCV55" s="201"/>
      <c r="KCW55" s="201"/>
      <c r="KCX55" s="201"/>
      <c r="KCY55" s="201"/>
      <c r="KCZ55" s="201"/>
      <c r="KDA55" s="201"/>
      <c r="KDB55" s="201"/>
      <c r="KDC55" s="201"/>
      <c r="KDD55" s="201"/>
      <c r="KDE55" s="201"/>
      <c r="KDF55" s="201"/>
      <c r="KDG55" s="201"/>
      <c r="KDH55" s="201"/>
      <c r="KDI55" s="201"/>
      <c r="KDJ55" s="201"/>
      <c r="KDK55" s="201"/>
      <c r="KDL55" s="201"/>
      <c r="KDM55" s="201"/>
      <c r="KDN55" s="201"/>
      <c r="KDO55" s="201"/>
      <c r="KDP55" s="201"/>
      <c r="KDQ55" s="201"/>
      <c r="KDR55" s="201"/>
      <c r="KDS55" s="201"/>
      <c r="KDT55" s="201"/>
      <c r="KDU55" s="201"/>
      <c r="KDV55" s="201"/>
      <c r="KDW55" s="201"/>
      <c r="KDX55" s="201"/>
      <c r="KDY55" s="201"/>
      <c r="KDZ55" s="201"/>
      <c r="KEA55" s="201"/>
      <c r="KEB55" s="201"/>
      <c r="KEC55" s="201"/>
      <c r="KED55" s="201"/>
      <c r="KEE55" s="201"/>
      <c r="KEF55" s="201"/>
      <c r="KEG55" s="201"/>
      <c r="KEH55" s="201"/>
      <c r="KEI55" s="201"/>
      <c r="KEJ55" s="201"/>
      <c r="KEK55" s="201"/>
      <c r="KEL55" s="201"/>
      <c r="KEM55" s="201"/>
      <c r="KEN55" s="201"/>
      <c r="KEO55" s="201"/>
      <c r="KEP55" s="201"/>
      <c r="KEQ55" s="201"/>
      <c r="KER55" s="201"/>
      <c r="KES55" s="201"/>
      <c r="KET55" s="201"/>
      <c r="KEU55" s="201"/>
      <c r="KEV55" s="201"/>
      <c r="KEW55" s="201"/>
      <c r="KEX55" s="201"/>
      <c r="KEY55" s="201"/>
      <c r="KEZ55" s="201"/>
      <c r="KFA55" s="201"/>
      <c r="KFB55" s="201"/>
      <c r="KFC55" s="201"/>
      <c r="KFD55" s="201"/>
      <c r="KFE55" s="201"/>
      <c r="KFF55" s="201"/>
      <c r="KFG55" s="201"/>
      <c r="KFH55" s="201"/>
      <c r="KFI55" s="201"/>
      <c r="KFJ55" s="201"/>
      <c r="KFK55" s="201"/>
      <c r="KFL55" s="201"/>
      <c r="KFM55" s="201"/>
      <c r="KFN55" s="201"/>
      <c r="KFO55" s="201"/>
      <c r="KFP55" s="201"/>
      <c r="KFQ55" s="201"/>
      <c r="KFR55" s="201"/>
      <c r="KFS55" s="201"/>
      <c r="KFT55" s="201"/>
      <c r="KFU55" s="201"/>
      <c r="KFV55" s="201"/>
      <c r="KFW55" s="201"/>
      <c r="KFX55" s="201"/>
      <c r="KFY55" s="201"/>
      <c r="KFZ55" s="201"/>
      <c r="KGA55" s="201"/>
      <c r="KGB55" s="201"/>
      <c r="KGC55" s="201"/>
      <c r="KGD55" s="201"/>
      <c r="KGE55" s="201"/>
      <c r="KGF55" s="201"/>
      <c r="KGG55" s="201"/>
      <c r="KGH55" s="201"/>
      <c r="KGI55" s="201"/>
      <c r="KGJ55" s="201"/>
      <c r="KGK55" s="201"/>
      <c r="KGL55" s="201"/>
      <c r="KGM55" s="201"/>
      <c r="KGN55" s="201"/>
      <c r="KGO55" s="201"/>
      <c r="KGP55" s="201"/>
      <c r="KGQ55" s="201"/>
      <c r="KGR55" s="201"/>
      <c r="KGS55" s="201"/>
      <c r="KGT55" s="201"/>
      <c r="KGU55" s="201"/>
      <c r="KGV55" s="201"/>
      <c r="KGW55" s="201"/>
      <c r="KGX55" s="201"/>
      <c r="KGY55" s="201"/>
      <c r="KGZ55" s="201"/>
      <c r="KHA55" s="201"/>
      <c r="KHB55" s="201"/>
      <c r="KHC55" s="201"/>
      <c r="KHD55" s="201"/>
      <c r="KHE55" s="201"/>
      <c r="KHF55" s="201"/>
      <c r="KHG55" s="201"/>
      <c r="KHH55" s="201"/>
      <c r="KHI55" s="201"/>
      <c r="KHJ55" s="201"/>
      <c r="KHK55" s="201"/>
      <c r="KHL55" s="201"/>
      <c r="KHM55" s="201"/>
      <c r="KHN55" s="201"/>
      <c r="KHO55" s="201"/>
      <c r="KHP55" s="201"/>
      <c r="KHQ55" s="201"/>
      <c r="KHR55" s="201"/>
      <c r="KHS55" s="201"/>
      <c r="KHT55" s="201"/>
      <c r="KHU55" s="201"/>
      <c r="KHV55" s="201"/>
      <c r="KHW55" s="201"/>
      <c r="KHX55" s="201"/>
      <c r="KHY55" s="201"/>
      <c r="KHZ55" s="201"/>
      <c r="KIA55" s="201"/>
      <c r="KIB55" s="201"/>
      <c r="KIC55" s="201"/>
      <c r="KID55" s="201"/>
      <c r="KIE55" s="201"/>
      <c r="KIF55" s="201"/>
      <c r="KIG55" s="201"/>
      <c r="KIH55" s="201"/>
      <c r="KII55" s="201"/>
      <c r="KIJ55" s="201"/>
      <c r="KIK55" s="201"/>
      <c r="KIL55" s="201"/>
      <c r="KIM55" s="201"/>
      <c r="KIN55" s="201"/>
      <c r="KIO55" s="201"/>
      <c r="KIP55" s="201"/>
      <c r="KIQ55" s="201"/>
      <c r="KIR55" s="201"/>
      <c r="KIS55" s="201"/>
      <c r="KIT55" s="201"/>
      <c r="KIU55" s="201"/>
      <c r="KIV55" s="201"/>
      <c r="KIW55" s="201"/>
      <c r="KIX55" s="201"/>
      <c r="KIY55" s="201"/>
      <c r="KIZ55" s="201"/>
      <c r="KJA55" s="201"/>
      <c r="KJB55" s="201"/>
      <c r="KJC55" s="201"/>
      <c r="KJD55" s="201"/>
      <c r="KJE55" s="201"/>
      <c r="KJF55" s="201"/>
      <c r="KJG55" s="201"/>
      <c r="KJH55" s="201"/>
      <c r="KJI55" s="201"/>
      <c r="KJJ55" s="201"/>
      <c r="KJK55" s="201"/>
      <c r="KJL55" s="201"/>
      <c r="KJM55" s="201"/>
      <c r="KJN55" s="201"/>
      <c r="KJO55" s="201"/>
      <c r="KJP55" s="201"/>
      <c r="KJQ55" s="201"/>
      <c r="KJR55" s="201"/>
      <c r="KJS55" s="201"/>
      <c r="KJT55" s="201"/>
      <c r="KJU55" s="201"/>
      <c r="KJV55" s="201"/>
      <c r="KJW55" s="201"/>
      <c r="KJX55" s="201"/>
      <c r="KJY55" s="201"/>
      <c r="KJZ55" s="201"/>
      <c r="KKA55" s="201"/>
      <c r="KKB55" s="201"/>
      <c r="KKC55" s="201"/>
      <c r="KKD55" s="201"/>
      <c r="KKE55" s="201"/>
      <c r="KKF55" s="201"/>
      <c r="KKG55" s="201"/>
      <c r="KKH55" s="201"/>
      <c r="KKI55" s="201"/>
      <c r="KKJ55" s="201"/>
      <c r="KKK55" s="201"/>
      <c r="KKL55" s="201"/>
      <c r="KKM55" s="201"/>
      <c r="KKN55" s="201"/>
      <c r="KKO55" s="201"/>
      <c r="KKP55" s="201"/>
      <c r="KKQ55" s="201"/>
      <c r="KKR55" s="201"/>
      <c r="KKS55" s="201"/>
      <c r="KKT55" s="201"/>
      <c r="KKU55" s="201"/>
      <c r="KKV55" s="201"/>
      <c r="KKW55" s="201"/>
      <c r="KKX55" s="201"/>
      <c r="KKY55" s="201"/>
      <c r="KKZ55" s="201"/>
      <c r="KLA55" s="201"/>
      <c r="KLB55" s="201"/>
      <c r="KLC55" s="201"/>
      <c r="KLD55" s="201"/>
      <c r="KLE55" s="201"/>
      <c r="KLF55" s="201"/>
      <c r="KLG55" s="201"/>
      <c r="KLH55" s="201"/>
      <c r="KLI55" s="201"/>
      <c r="KLJ55" s="201"/>
      <c r="KLK55" s="201"/>
      <c r="KLL55" s="201"/>
      <c r="KLM55" s="201"/>
      <c r="KLN55" s="201"/>
      <c r="KLO55" s="201"/>
      <c r="KLP55" s="201"/>
      <c r="KLQ55" s="201"/>
      <c r="KLR55" s="201"/>
      <c r="KLS55" s="201"/>
      <c r="KLT55" s="201"/>
      <c r="KLU55" s="201"/>
      <c r="KLV55" s="201"/>
      <c r="KLW55" s="201"/>
      <c r="KLX55" s="201"/>
      <c r="KLY55" s="201"/>
      <c r="KLZ55" s="201"/>
      <c r="KMA55" s="201"/>
      <c r="KMB55" s="201"/>
      <c r="KMC55" s="201"/>
      <c r="KMD55" s="201"/>
      <c r="KME55" s="201"/>
      <c r="KMF55" s="201"/>
      <c r="KMG55" s="201"/>
      <c r="KMH55" s="201"/>
      <c r="KMI55" s="201"/>
      <c r="KMJ55" s="201"/>
      <c r="KMK55" s="201"/>
      <c r="KML55" s="201"/>
      <c r="KMM55" s="201"/>
      <c r="KMN55" s="201"/>
      <c r="KMO55" s="201"/>
      <c r="KMP55" s="201"/>
      <c r="KMQ55" s="201"/>
      <c r="KMR55" s="201"/>
      <c r="KMS55" s="201"/>
      <c r="KMT55" s="201"/>
      <c r="KMU55" s="201"/>
      <c r="KMV55" s="201"/>
      <c r="KMW55" s="201"/>
      <c r="KMX55" s="201"/>
      <c r="KMY55" s="201"/>
      <c r="KMZ55" s="201"/>
      <c r="KNA55" s="201"/>
      <c r="KNB55" s="201"/>
      <c r="KNC55" s="201"/>
      <c r="KND55" s="201"/>
      <c r="KNE55" s="201"/>
      <c r="KNF55" s="201"/>
      <c r="KNG55" s="201"/>
      <c r="KNH55" s="201"/>
      <c r="KNI55" s="201"/>
      <c r="KNJ55" s="201"/>
      <c r="KNK55" s="201"/>
      <c r="KNL55" s="201"/>
      <c r="KNM55" s="201"/>
      <c r="KNN55" s="201"/>
      <c r="KNO55" s="201"/>
      <c r="KNP55" s="201"/>
      <c r="KNQ55" s="201"/>
      <c r="KNR55" s="201"/>
      <c r="KNS55" s="201"/>
      <c r="KNT55" s="201"/>
      <c r="KNU55" s="201"/>
      <c r="KNV55" s="201"/>
      <c r="KNW55" s="201"/>
      <c r="KNX55" s="201"/>
      <c r="KNY55" s="201"/>
      <c r="KNZ55" s="201"/>
      <c r="KOA55" s="201"/>
      <c r="KOB55" s="201"/>
      <c r="KOC55" s="201"/>
      <c r="KOD55" s="201"/>
      <c r="KOE55" s="201"/>
      <c r="KOF55" s="201"/>
      <c r="KOG55" s="201"/>
      <c r="KOH55" s="201"/>
      <c r="KOI55" s="201"/>
      <c r="KOJ55" s="201"/>
      <c r="KOK55" s="201"/>
      <c r="KOL55" s="201"/>
      <c r="KOM55" s="201"/>
      <c r="KON55" s="201"/>
      <c r="KOO55" s="201"/>
      <c r="KOP55" s="201"/>
      <c r="KOQ55" s="201"/>
      <c r="KOR55" s="201"/>
      <c r="KOS55" s="201"/>
      <c r="KOT55" s="201"/>
      <c r="KOU55" s="201"/>
      <c r="KOV55" s="201"/>
      <c r="KOW55" s="201"/>
      <c r="KOX55" s="201"/>
      <c r="KOY55" s="201"/>
      <c r="KOZ55" s="201"/>
      <c r="KPA55" s="201"/>
      <c r="KPB55" s="201"/>
      <c r="KPC55" s="201"/>
      <c r="KPD55" s="201"/>
      <c r="KPE55" s="201"/>
      <c r="KPF55" s="201"/>
      <c r="KPG55" s="201"/>
      <c r="KPH55" s="201"/>
      <c r="KPI55" s="201"/>
      <c r="KPJ55" s="201"/>
      <c r="KPK55" s="201"/>
      <c r="KPL55" s="201"/>
      <c r="KPM55" s="201"/>
      <c r="KPN55" s="201"/>
      <c r="KPO55" s="201"/>
      <c r="KPP55" s="201"/>
      <c r="KPQ55" s="201"/>
      <c r="KPR55" s="201"/>
      <c r="KPS55" s="201"/>
      <c r="KPT55" s="201"/>
      <c r="KPU55" s="201"/>
      <c r="KPV55" s="201"/>
      <c r="KPW55" s="201"/>
      <c r="KPX55" s="201"/>
      <c r="KPY55" s="201"/>
      <c r="KPZ55" s="201"/>
      <c r="KQA55" s="201"/>
      <c r="KQB55" s="201"/>
      <c r="KQC55" s="201"/>
      <c r="KQD55" s="201"/>
      <c r="KQE55" s="201"/>
      <c r="KQF55" s="201"/>
      <c r="KQG55" s="201"/>
      <c r="KQH55" s="201"/>
      <c r="KQI55" s="201"/>
      <c r="KQJ55" s="201"/>
      <c r="KQK55" s="201"/>
      <c r="KQL55" s="201"/>
      <c r="KQM55" s="201"/>
      <c r="KQN55" s="201"/>
      <c r="KQO55" s="201"/>
      <c r="KQP55" s="201"/>
      <c r="KQQ55" s="201"/>
      <c r="KQR55" s="201"/>
      <c r="KQS55" s="201"/>
      <c r="KQT55" s="201"/>
      <c r="KQU55" s="201"/>
      <c r="KQV55" s="201"/>
      <c r="KQW55" s="201"/>
      <c r="KQX55" s="201"/>
      <c r="KQY55" s="201"/>
      <c r="KQZ55" s="201"/>
      <c r="KRA55" s="201"/>
      <c r="KRB55" s="201"/>
      <c r="KRC55" s="201"/>
      <c r="KRD55" s="201"/>
      <c r="KRE55" s="201"/>
      <c r="KRF55" s="201"/>
      <c r="KRG55" s="201"/>
      <c r="KRH55" s="201"/>
      <c r="KRI55" s="201"/>
      <c r="KRJ55" s="201"/>
      <c r="KRK55" s="201"/>
      <c r="KRL55" s="201"/>
      <c r="KRM55" s="201"/>
      <c r="KRN55" s="201"/>
      <c r="KRO55" s="201"/>
      <c r="KRP55" s="201"/>
      <c r="KRQ55" s="201"/>
      <c r="KRR55" s="201"/>
      <c r="KRS55" s="201"/>
      <c r="KRT55" s="201"/>
      <c r="KRU55" s="201"/>
      <c r="KRV55" s="201"/>
      <c r="KRW55" s="201"/>
      <c r="KRX55" s="201"/>
      <c r="KRY55" s="201"/>
      <c r="KRZ55" s="201"/>
      <c r="KSA55" s="201"/>
      <c r="KSB55" s="201"/>
      <c r="KSC55" s="201"/>
      <c r="KSD55" s="201"/>
      <c r="KSE55" s="201"/>
      <c r="KSF55" s="201"/>
      <c r="KSG55" s="201"/>
      <c r="KSH55" s="201"/>
      <c r="KSI55" s="201"/>
      <c r="KSJ55" s="201"/>
      <c r="KSK55" s="201"/>
      <c r="KSL55" s="201"/>
      <c r="KSM55" s="201"/>
      <c r="KSN55" s="201"/>
      <c r="KSO55" s="201"/>
      <c r="KSP55" s="201"/>
      <c r="KSQ55" s="201"/>
      <c r="KSR55" s="201"/>
      <c r="KSS55" s="201"/>
      <c r="KST55" s="201"/>
      <c r="KSU55" s="201"/>
      <c r="KSV55" s="201"/>
      <c r="KSW55" s="201"/>
      <c r="KSX55" s="201"/>
      <c r="KSY55" s="201"/>
      <c r="KSZ55" s="201"/>
      <c r="KTA55" s="201"/>
      <c r="KTB55" s="201"/>
      <c r="KTC55" s="201"/>
      <c r="KTD55" s="201"/>
      <c r="KTE55" s="201"/>
      <c r="KTF55" s="201"/>
      <c r="KTG55" s="201"/>
      <c r="KTH55" s="201"/>
      <c r="KTI55" s="201"/>
      <c r="KTJ55" s="201"/>
      <c r="KTK55" s="201"/>
      <c r="KTL55" s="201"/>
      <c r="KTM55" s="201"/>
      <c r="KTN55" s="201"/>
      <c r="KTO55" s="201"/>
      <c r="KTP55" s="201"/>
      <c r="KTQ55" s="201"/>
      <c r="KTR55" s="201"/>
      <c r="KTS55" s="201"/>
      <c r="KTT55" s="201"/>
      <c r="KTU55" s="201"/>
      <c r="KTV55" s="201"/>
      <c r="KTW55" s="201"/>
      <c r="KTX55" s="201"/>
      <c r="KTY55" s="201"/>
      <c r="KTZ55" s="201"/>
      <c r="KUA55" s="201"/>
      <c r="KUB55" s="201"/>
      <c r="KUC55" s="201"/>
      <c r="KUD55" s="201"/>
      <c r="KUE55" s="201"/>
      <c r="KUF55" s="201"/>
      <c r="KUG55" s="201"/>
      <c r="KUH55" s="201"/>
      <c r="KUI55" s="201"/>
      <c r="KUJ55" s="201"/>
      <c r="KUK55" s="201"/>
      <c r="KUL55" s="201"/>
      <c r="KUM55" s="201"/>
      <c r="KUN55" s="201"/>
      <c r="KUO55" s="201"/>
      <c r="KUP55" s="201"/>
      <c r="KUQ55" s="201"/>
      <c r="KUR55" s="201"/>
      <c r="KUS55" s="201"/>
      <c r="KUT55" s="201"/>
      <c r="KUU55" s="201"/>
      <c r="KUV55" s="201"/>
      <c r="KUW55" s="201"/>
      <c r="KUX55" s="201"/>
      <c r="KUY55" s="201"/>
      <c r="KUZ55" s="201"/>
      <c r="KVA55" s="201"/>
      <c r="KVB55" s="201"/>
      <c r="KVC55" s="201"/>
      <c r="KVD55" s="201"/>
      <c r="KVE55" s="201"/>
      <c r="KVF55" s="201"/>
      <c r="KVG55" s="201"/>
      <c r="KVH55" s="201"/>
      <c r="KVI55" s="201"/>
      <c r="KVJ55" s="201"/>
      <c r="KVK55" s="201"/>
      <c r="KVL55" s="201"/>
      <c r="KVM55" s="201"/>
      <c r="KVN55" s="201"/>
      <c r="KVO55" s="201"/>
      <c r="KVP55" s="201"/>
      <c r="KVQ55" s="201"/>
      <c r="KVR55" s="201"/>
      <c r="KVS55" s="201"/>
      <c r="KVT55" s="201"/>
      <c r="KVU55" s="201"/>
      <c r="KVV55" s="201"/>
      <c r="KVW55" s="201"/>
      <c r="KVX55" s="201"/>
      <c r="KVY55" s="201"/>
      <c r="KVZ55" s="201"/>
      <c r="KWA55" s="201"/>
      <c r="KWB55" s="201"/>
      <c r="KWC55" s="201"/>
      <c r="KWD55" s="201"/>
      <c r="KWE55" s="201"/>
      <c r="KWF55" s="201"/>
      <c r="KWG55" s="201"/>
      <c r="KWH55" s="201"/>
      <c r="KWI55" s="201"/>
      <c r="KWJ55" s="201"/>
      <c r="KWK55" s="201"/>
      <c r="KWL55" s="201"/>
      <c r="KWM55" s="201"/>
      <c r="KWN55" s="201"/>
      <c r="KWO55" s="201"/>
      <c r="KWP55" s="201"/>
      <c r="KWQ55" s="201"/>
      <c r="KWR55" s="201"/>
      <c r="KWS55" s="201"/>
      <c r="KWT55" s="201"/>
      <c r="KWU55" s="201"/>
      <c r="KWV55" s="201"/>
      <c r="KWW55" s="201"/>
      <c r="KWX55" s="201"/>
      <c r="KWY55" s="201"/>
      <c r="KWZ55" s="201"/>
      <c r="KXA55" s="201"/>
      <c r="KXB55" s="201"/>
      <c r="KXC55" s="201"/>
      <c r="KXD55" s="201"/>
      <c r="KXE55" s="201"/>
      <c r="KXF55" s="201"/>
      <c r="KXG55" s="201"/>
      <c r="KXH55" s="201"/>
      <c r="KXI55" s="201"/>
      <c r="KXJ55" s="201"/>
      <c r="KXK55" s="201"/>
      <c r="KXL55" s="201"/>
      <c r="KXM55" s="201"/>
      <c r="KXN55" s="201"/>
      <c r="KXO55" s="201"/>
      <c r="KXP55" s="201"/>
      <c r="KXQ55" s="201"/>
      <c r="KXR55" s="201"/>
      <c r="KXS55" s="201"/>
      <c r="KXT55" s="201"/>
      <c r="KXU55" s="201"/>
      <c r="KXV55" s="201"/>
      <c r="KXW55" s="201"/>
      <c r="KXX55" s="201"/>
      <c r="KXY55" s="201"/>
      <c r="KXZ55" s="201"/>
      <c r="KYA55" s="201"/>
      <c r="KYB55" s="201"/>
      <c r="KYC55" s="201"/>
      <c r="KYD55" s="201"/>
      <c r="KYE55" s="201"/>
      <c r="KYF55" s="201"/>
      <c r="KYG55" s="201"/>
      <c r="KYH55" s="201"/>
      <c r="KYI55" s="201"/>
      <c r="KYJ55" s="201"/>
      <c r="KYK55" s="201"/>
      <c r="KYL55" s="201"/>
      <c r="KYM55" s="201"/>
      <c r="KYN55" s="201"/>
      <c r="KYO55" s="201"/>
      <c r="KYP55" s="201"/>
      <c r="KYQ55" s="201"/>
      <c r="KYR55" s="201"/>
      <c r="KYS55" s="201"/>
      <c r="KYT55" s="201"/>
      <c r="KYU55" s="201"/>
      <c r="KYV55" s="201"/>
      <c r="KYW55" s="201"/>
      <c r="KYX55" s="201"/>
      <c r="KYY55" s="201"/>
      <c r="KYZ55" s="201"/>
      <c r="KZA55" s="201"/>
      <c r="KZB55" s="201"/>
      <c r="KZC55" s="201"/>
      <c r="KZD55" s="201"/>
      <c r="KZE55" s="201"/>
      <c r="KZF55" s="201"/>
      <c r="KZG55" s="201"/>
      <c r="KZH55" s="201"/>
      <c r="KZI55" s="201"/>
      <c r="KZJ55" s="201"/>
      <c r="KZK55" s="201"/>
      <c r="KZL55" s="201"/>
      <c r="KZM55" s="201"/>
      <c r="KZN55" s="201"/>
      <c r="KZO55" s="201"/>
      <c r="KZP55" s="201"/>
      <c r="KZQ55" s="201"/>
      <c r="KZR55" s="201"/>
      <c r="KZS55" s="201"/>
      <c r="KZT55" s="201"/>
      <c r="KZU55" s="201"/>
      <c r="KZV55" s="201"/>
      <c r="KZW55" s="201"/>
      <c r="KZX55" s="201"/>
      <c r="KZY55" s="201"/>
      <c r="KZZ55" s="201"/>
      <c r="LAA55" s="201"/>
      <c r="LAB55" s="201"/>
      <c r="LAC55" s="201"/>
      <c r="LAD55" s="201"/>
      <c r="LAE55" s="201"/>
      <c r="LAF55" s="201"/>
      <c r="LAG55" s="201"/>
      <c r="LAH55" s="201"/>
      <c r="LAI55" s="201"/>
      <c r="LAJ55" s="201"/>
      <c r="LAK55" s="201"/>
      <c r="LAL55" s="201"/>
      <c r="LAM55" s="201"/>
      <c r="LAN55" s="201"/>
      <c r="LAO55" s="201"/>
      <c r="LAP55" s="201"/>
      <c r="LAQ55" s="201"/>
      <c r="LAR55" s="201"/>
      <c r="LAS55" s="201"/>
      <c r="LAT55" s="201"/>
      <c r="LAU55" s="201"/>
      <c r="LAV55" s="201"/>
      <c r="LAW55" s="201"/>
      <c r="LAX55" s="201"/>
      <c r="LAY55" s="201"/>
      <c r="LAZ55" s="201"/>
      <c r="LBA55" s="201"/>
      <c r="LBB55" s="201"/>
      <c r="LBC55" s="201"/>
      <c r="LBD55" s="201"/>
      <c r="LBE55" s="201"/>
      <c r="LBF55" s="201"/>
      <c r="LBG55" s="201"/>
      <c r="LBH55" s="201"/>
      <c r="LBI55" s="201"/>
      <c r="LBJ55" s="201"/>
      <c r="LBK55" s="201"/>
      <c r="LBL55" s="201"/>
      <c r="LBM55" s="201"/>
      <c r="LBN55" s="201"/>
      <c r="LBO55" s="201"/>
      <c r="LBP55" s="201"/>
      <c r="LBQ55" s="201"/>
      <c r="LBR55" s="201"/>
      <c r="LBS55" s="201"/>
      <c r="LBT55" s="201"/>
      <c r="LBU55" s="201"/>
      <c r="LBV55" s="201"/>
      <c r="LBW55" s="201"/>
      <c r="LBX55" s="201"/>
      <c r="LBY55" s="201"/>
      <c r="LBZ55" s="201"/>
      <c r="LCA55" s="201"/>
      <c r="LCB55" s="201"/>
      <c r="LCC55" s="201"/>
      <c r="LCD55" s="201"/>
      <c r="LCE55" s="201"/>
      <c r="LCF55" s="201"/>
      <c r="LCG55" s="201"/>
      <c r="LCH55" s="201"/>
      <c r="LCI55" s="201"/>
      <c r="LCJ55" s="201"/>
      <c r="LCK55" s="201"/>
      <c r="LCL55" s="201"/>
      <c r="LCM55" s="201"/>
      <c r="LCN55" s="201"/>
      <c r="LCO55" s="201"/>
      <c r="LCP55" s="201"/>
      <c r="LCQ55" s="201"/>
      <c r="LCR55" s="201"/>
      <c r="LCS55" s="201"/>
      <c r="LCT55" s="201"/>
      <c r="LCU55" s="201"/>
      <c r="LCV55" s="201"/>
      <c r="LCW55" s="201"/>
      <c r="LCX55" s="201"/>
      <c r="LCY55" s="201"/>
      <c r="LCZ55" s="201"/>
      <c r="LDA55" s="201"/>
      <c r="LDB55" s="201"/>
      <c r="LDC55" s="201"/>
      <c r="LDD55" s="201"/>
      <c r="LDE55" s="201"/>
      <c r="LDF55" s="201"/>
      <c r="LDG55" s="201"/>
      <c r="LDH55" s="201"/>
      <c r="LDI55" s="201"/>
      <c r="LDJ55" s="201"/>
      <c r="LDK55" s="201"/>
      <c r="LDL55" s="201"/>
      <c r="LDM55" s="201"/>
      <c r="LDN55" s="201"/>
      <c r="LDO55" s="201"/>
      <c r="LDP55" s="201"/>
      <c r="LDQ55" s="201"/>
      <c r="LDR55" s="201"/>
      <c r="LDS55" s="201"/>
      <c r="LDT55" s="201"/>
      <c r="LDU55" s="201"/>
      <c r="LDV55" s="201"/>
      <c r="LDW55" s="201"/>
      <c r="LDX55" s="201"/>
      <c r="LDY55" s="201"/>
      <c r="LDZ55" s="201"/>
      <c r="LEA55" s="201"/>
      <c r="LEB55" s="201"/>
      <c r="LEC55" s="201"/>
      <c r="LED55" s="201"/>
      <c r="LEE55" s="201"/>
      <c r="LEF55" s="201"/>
      <c r="LEG55" s="201"/>
      <c r="LEH55" s="201"/>
      <c r="LEI55" s="201"/>
      <c r="LEJ55" s="201"/>
      <c r="LEK55" s="201"/>
      <c r="LEL55" s="201"/>
      <c r="LEM55" s="201"/>
      <c r="LEN55" s="201"/>
      <c r="LEO55" s="201"/>
      <c r="LEP55" s="201"/>
      <c r="LEQ55" s="201"/>
      <c r="LER55" s="201"/>
      <c r="LES55" s="201"/>
      <c r="LET55" s="201"/>
      <c r="LEU55" s="201"/>
      <c r="LEV55" s="201"/>
      <c r="LEW55" s="201"/>
      <c r="LEX55" s="201"/>
      <c r="LEY55" s="201"/>
      <c r="LEZ55" s="201"/>
      <c r="LFA55" s="201"/>
      <c r="LFB55" s="201"/>
      <c r="LFC55" s="201"/>
      <c r="LFD55" s="201"/>
      <c r="LFE55" s="201"/>
      <c r="LFF55" s="201"/>
      <c r="LFG55" s="201"/>
      <c r="LFH55" s="201"/>
      <c r="LFI55" s="201"/>
      <c r="LFJ55" s="201"/>
      <c r="LFK55" s="201"/>
      <c r="LFL55" s="201"/>
      <c r="LFM55" s="201"/>
      <c r="LFN55" s="201"/>
      <c r="LFO55" s="201"/>
      <c r="LFP55" s="201"/>
      <c r="LFQ55" s="201"/>
      <c r="LFR55" s="201"/>
      <c r="LFS55" s="201"/>
      <c r="LFT55" s="201"/>
      <c r="LFU55" s="201"/>
      <c r="LFV55" s="201"/>
      <c r="LFW55" s="201"/>
      <c r="LFX55" s="201"/>
      <c r="LFY55" s="201"/>
      <c r="LFZ55" s="201"/>
      <c r="LGA55" s="201"/>
      <c r="LGB55" s="201"/>
      <c r="LGC55" s="201"/>
      <c r="LGD55" s="201"/>
      <c r="LGE55" s="201"/>
      <c r="LGF55" s="201"/>
      <c r="LGG55" s="201"/>
      <c r="LGH55" s="201"/>
      <c r="LGI55" s="201"/>
      <c r="LGJ55" s="201"/>
      <c r="LGK55" s="201"/>
      <c r="LGL55" s="201"/>
      <c r="LGM55" s="201"/>
      <c r="LGN55" s="201"/>
      <c r="LGO55" s="201"/>
      <c r="LGP55" s="201"/>
      <c r="LGQ55" s="201"/>
      <c r="LGR55" s="201"/>
      <c r="LGS55" s="201"/>
      <c r="LGT55" s="201"/>
      <c r="LGU55" s="201"/>
      <c r="LGV55" s="201"/>
      <c r="LGW55" s="201"/>
      <c r="LGX55" s="201"/>
      <c r="LGY55" s="201"/>
      <c r="LGZ55" s="201"/>
      <c r="LHA55" s="201"/>
      <c r="LHB55" s="201"/>
      <c r="LHC55" s="201"/>
      <c r="LHD55" s="201"/>
      <c r="LHE55" s="201"/>
      <c r="LHF55" s="201"/>
      <c r="LHG55" s="201"/>
      <c r="LHH55" s="201"/>
      <c r="LHI55" s="201"/>
      <c r="LHJ55" s="201"/>
      <c r="LHK55" s="201"/>
      <c r="LHL55" s="201"/>
      <c r="LHM55" s="201"/>
      <c r="LHN55" s="201"/>
      <c r="LHO55" s="201"/>
      <c r="LHP55" s="201"/>
      <c r="LHQ55" s="201"/>
      <c r="LHR55" s="201"/>
      <c r="LHS55" s="201"/>
      <c r="LHT55" s="201"/>
      <c r="LHU55" s="201"/>
      <c r="LHV55" s="201"/>
      <c r="LHW55" s="201"/>
      <c r="LHX55" s="201"/>
      <c r="LHY55" s="201"/>
      <c r="LHZ55" s="201"/>
      <c r="LIA55" s="201"/>
      <c r="LIB55" s="201"/>
      <c r="LIC55" s="201"/>
      <c r="LID55" s="201"/>
      <c r="LIE55" s="201"/>
      <c r="LIF55" s="201"/>
      <c r="LIG55" s="201"/>
      <c r="LIH55" s="201"/>
      <c r="LII55" s="201"/>
      <c r="LIJ55" s="201"/>
      <c r="LIK55" s="201"/>
      <c r="LIL55" s="201"/>
      <c r="LIM55" s="201"/>
      <c r="LIN55" s="201"/>
      <c r="LIO55" s="201"/>
      <c r="LIP55" s="201"/>
      <c r="LIQ55" s="201"/>
      <c r="LIR55" s="201"/>
      <c r="LIS55" s="201"/>
      <c r="LIT55" s="201"/>
      <c r="LIU55" s="201"/>
      <c r="LIV55" s="201"/>
      <c r="LIW55" s="201"/>
      <c r="LIX55" s="201"/>
      <c r="LIY55" s="201"/>
      <c r="LIZ55" s="201"/>
      <c r="LJA55" s="201"/>
      <c r="LJB55" s="201"/>
      <c r="LJC55" s="201"/>
      <c r="LJD55" s="201"/>
      <c r="LJE55" s="201"/>
      <c r="LJF55" s="201"/>
      <c r="LJG55" s="201"/>
      <c r="LJH55" s="201"/>
      <c r="LJI55" s="201"/>
      <c r="LJJ55" s="201"/>
      <c r="LJK55" s="201"/>
      <c r="LJL55" s="201"/>
      <c r="LJM55" s="201"/>
      <c r="LJN55" s="201"/>
      <c r="LJO55" s="201"/>
      <c r="LJP55" s="201"/>
      <c r="LJQ55" s="201"/>
      <c r="LJR55" s="201"/>
      <c r="LJS55" s="201"/>
      <c r="LJT55" s="201"/>
      <c r="LJU55" s="201"/>
      <c r="LJV55" s="201"/>
      <c r="LJW55" s="201"/>
      <c r="LJX55" s="201"/>
      <c r="LJY55" s="201"/>
      <c r="LJZ55" s="201"/>
      <c r="LKA55" s="201"/>
      <c r="LKB55" s="201"/>
      <c r="LKC55" s="201"/>
      <c r="LKD55" s="201"/>
      <c r="LKE55" s="201"/>
      <c r="LKF55" s="201"/>
      <c r="LKG55" s="201"/>
      <c r="LKH55" s="201"/>
      <c r="LKI55" s="201"/>
      <c r="LKJ55" s="201"/>
      <c r="LKK55" s="201"/>
      <c r="LKL55" s="201"/>
      <c r="LKM55" s="201"/>
      <c r="LKN55" s="201"/>
      <c r="LKO55" s="201"/>
      <c r="LKP55" s="201"/>
      <c r="LKQ55" s="201"/>
      <c r="LKR55" s="201"/>
      <c r="LKS55" s="201"/>
      <c r="LKT55" s="201"/>
      <c r="LKU55" s="201"/>
      <c r="LKV55" s="201"/>
      <c r="LKW55" s="201"/>
      <c r="LKX55" s="201"/>
      <c r="LKY55" s="201"/>
      <c r="LKZ55" s="201"/>
      <c r="LLA55" s="201"/>
      <c r="LLB55" s="201"/>
      <c r="LLC55" s="201"/>
      <c r="LLD55" s="201"/>
      <c r="LLE55" s="201"/>
      <c r="LLF55" s="201"/>
      <c r="LLG55" s="201"/>
      <c r="LLH55" s="201"/>
      <c r="LLI55" s="201"/>
      <c r="LLJ55" s="201"/>
      <c r="LLK55" s="201"/>
      <c r="LLL55" s="201"/>
      <c r="LLM55" s="201"/>
      <c r="LLN55" s="201"/>
      <c r="LLO55" s="201"/>
      <c r="LLP55" s="201"/>
      <c r="LLQ55" s="201"/>
      <c r="LLR55" s="201"/>
      <c r="LLS55" s="201"/>
      <c r="LLT55" s="201"/>
      <c r="LLU55" s="201"/>
      <c r="LLV55" s="201"/>
      <c r="LLW55" s="201"/>
      <c r="LLX55" s="201"/>
      <c r="LLY55" s="201"/>
      <c r="LLZ55" s="201"/>
      <c r="LMA55" s="201"/>
      <c r="LMB55" s="201"/>
      <c r="LMC55" s="201"/>
      <c r="LMD55" s="201"/>
      <c r="LME55" s="201"/>
      <c r="LMF55" s="201"/>
      <c r="LMG55" s="201"/>
      <c r="LMH55" s="201"/>
      <c r="LMI55" s="201"/>
      <c r="LMJ55" s="201"/>
      <c r="LMK55" s="201"/>
      <c r="LML55" s="201"/>
      <c r="LMM55" s="201"/>
      <c r="LMN55" s="201"/>
      <c r="LMO55" s="201"/>
      <c r="LMP55" s="201"/>
      <c r="LMQ55" s="201"/>
      <c r="LMR55" s="201"/>
      <c r="LMS55" s="201"/>
      <c r="LMT55" s="201"/>
      <c r="LMU55" s="201"/>
      <c r="LMV55" s="201"/>
      <c r="LMW55" s="201"/>
      <c r="LMX55" s="201"/>
      <c r="LMY55" s="201"/>
      <c r="LMZ55" s="201"/>
      <c r="LNA55" s="201"/>
      <c r="LNB55" s="201"/>
      <c r="LNC55" s="201"/>
      <c r="LND55" s="201"/>
      <c r="LNE55" s="201"/>
      <c r="LNF55" s="201"/>
      <c r="LNG55" s="201"/>
      <c r="LNH55" s="201"/>
      <c r="LNI55" s="201"/>
      <c r="LNJ55" s="201"/>
      <c r="LNK55" s="201"/>
      <c r="LNL55" s="201"/>
      <c r="LNM55" s="201"/>
      <c r="LNN55" s="201"/>
      <c r="LNO55" s="201"/>
      <c r="LNP55" s="201"/>
      <c r="LNQ55" s="201"/>
      <c r="LNR55" s="201"/>
      <c r="LNS55" s="201"/>
      <c r="LNT55" s="201"/>
      <c r="LNU55" s="201"/>
      <c r="LNV55" s="201"/>
      <c r="LNW55" s="201"/>
      <c r="LNX55" s="201"/>
      <c r="LNY55" s="201"/>
      <c r="LNZ55" s="201"/>
      <c r="LOA55" s="201"/>
      <c r="LOB55" s="201"/>
      <c r="LOC55" s="201"/>
      <c r="LOD55" s="201"/>
      <c r="LOE55" s="201"/>
      <c r="LOF55" s="201"/>
      <c r="LOG55" s="201"/>
      <c r="LOH55" s="201"/>
      <c r="LOI55" s="201"/>
      <c r="LOJ55" s="201"/>
      <c r="LOK55" s="201"/>
      <c r="LOL55" s="201"/>
      <c r="LOM55" s="201"/>
      <c r="LON55" s="201"/>
      <c r="LOO55" s="201"/>
      <c r="LOP55" s="201"/>
      <c r="LOQ55" s="201"/>
      <c r="LOR55" s="201"/>
      <c r="LOS55" s="201"/>
      <c r="LOT55" s="201"/>
      <c r="LOU55" s="201"/>
      <c r="LOV55" s="201"/>
      <c r="LOW55" s="201"/>
      <c r="LOX55" s="201"/>
      <c r="LOY55" s="201"/>
      <c r="LOZ55" s="201"/>
      <c r="LPA55" s="201"/>
      <c r="LPB55" s="201"/>
      <c r="LPC55" s="201"/>
      <c r="LPD55" s="201"/>
      <c r="LPE55" s="201"/>
      <c r="LPF55" s="201"/>
      <c r="LPG55" s="201"/>
      <c r="LPH55" s="201"/>
      <c r="LPI55" s="201"/>
      <c r="LPJ55" s="201"/>
      <c r="LPK55" s="201"/>
      <c r="LPL55" s="201"/>
      <c r="LPM55" s="201"/>
      <c r="LPN55" s="201"/>
      <c r="LPO55" s="201"/>
      <c r="LPP55" s="201"/>
      <c r="LPQ55" s="201"/>
      <c r="LPR55" s="201"/>
      <c r="LPS55" s="201"/>
      <c r="LPT55" s="201"/>
      <c r="LPU55" s="201"/>
      <c r="LPV55" s="201"/>
      <c r="LPW55" s="201"/>
      <c r="LPX55" s="201"/>
      <c r="LPY55" s="201"/>
      <c r="LPZ55" s="201"/>
      <c r="LQA55" s="201"/>
      <c r="LQB55" s="201"/>
      <c r="LQC55" s="201"/>
      <c r="LQD55" s="201"/>
      <c r="LQE55" s="201"/>
      <c r="LQF55" s="201"/>
      <c r="LQG55" s="201"/>
      <c r="LQH55" s="201"/>
      <c r="LQI55" s="201"/>
      <c r="LQJ55" s="201"/>
      <c r="LQK55" s="201"/>
      <c r="LQL55" s="201"/>
      <c r="LQM55" s="201"/>
      <c r="LQN55" s="201"/>
      <c r="LQO55" s="201"/>
      <c r="LQP55" s="201"/>
      <c r="LQQ55" s="201"/>
      <c r="LQR55" s="201"/>
      <c r="LQS55" s="201"/>
      <c r="LQT55" s="201"/>
      <c r="LQU55" s="201"/>
      <c r="LQV55" s="201"/>
      <c r="LQW55" s="201"/>
      <c r="LQX55" s="201"/>
      <c r="LQY55" s="201"/>
      <c r="LQZ55" s="201"/>
      <c r="LRA55" s="201"/>
      <c r="LRB55" s="201"/>
      <c r="LRC55" s="201"/>
      <c r="LRD55" s="201"/>
      <c r="LRE55" s="201"/>
      <c r="LRF55" s="201"/>
      <c r="LRG55" s="201"/>
      <c r="LRH55" s="201"/>
      <c r="LRI55" s="201"/>
      <c r="LRJ55" s="201"/>
      <c r="LRK55" s="201"/>
      <c r="LRL55" s="201"/>
      <c r="LRM55" s="201"/>
      <c r="LRN55" s="201"/>
      <c r="LRO55" s="201"/>
      <c r="LRP55" s="201"/>
      <c r="LRQ55" s="201"/>
      <c r="LRR55" s="201"/>
      <c r="LRS55" s="201"/>
      <c r="LRT55" s="201"/>
      <c r="LRU55" s="201"/>
      <c r="LRV55" s="201"/>
      <c r="LRW55" s="201"/>
      <c r="LRX55" s="201"/>
      <c r="LRY55" s="201"/>
      <c r="LRZ55" s="201"/>
      <c r="LSA55" s="201"/>
      <c r="LSB55" s="201"/>
      <c r="LSC55" s="201"/>
      <c r="LSD55" s="201"/>
      <c r="LSE55" s="201"/>
      <c r="LSF55" s="201"/>
      <c r="LSG55" s="201"/>
      <c r="LSH55" s="201"/>
      <c r="LSI55" s="201"/>
      <c r="LSJ55" s="201"/>
      <c r="LSK55" s="201"/>
      <c r="LSL55" s="201"/>
      <c r="LSM55" s="201"/>
      <c r="LSN55" s="201"/>
      <c r="LSO55" s="201"/>
      <c r="LSP55" s="201"/>
      <c r="LSQ55" s="201"/>
      <c r="LSR55" s="201"/>
      <c r="LSS55" s="201"/>
      <c r="LST55" s="201"/>
      <c r="LSU55" s="201"/>
      <c r="LSV55" s="201"/>
      <c r="LSW55" s="201"/>
      <c r="LSX55" s="201"/>
      <c r="LSY55" s="201"/>
      <c r="LSZ55" s="201"/>
      <c r="LTA55" s="201"/>
      <c r="LTB55" s="201"/>
      <c r="LTC55" s="201"/>
      <c r="LTD55" s="201"/>
      <c r="LTE55" s="201"/>
      <c r="LTF55" s="201"/>
      <c r="LTG55" s="201"/>
      <c r="LTH55" s="201"/>
      <c r="LTI55" s="201"/>
      <c r="LTJ55" s="201"/>
      <c r="LTK55" s="201"/>
      <c r="LTL55" s="201"/>
      <c r="LTM55" s="201"/>
      <c r="LTN55" s="201"/>
      <c r="LTO55" s="201"/>
      <c r="LTP55" s="201"/>
      <c r="LTQ55" s="201"/>
      <c r="LTR55" s="201"/>
      <c r="LTS55" s="201"/>
      <c r="LTT55" s="201"/>
      <c r="LTU55" s="201"/>
      <c r="LTV55" s="201"/>
      <c r="LTW55" s="201"/>
      <c r="LTX55" s="201"/>
      <c r="LTY55" s="201"/>
      <c r="LTZ55" s="201"/>
      <c r="LUA55" s="201"/>
      <c r="LUB55" s="201"/>
      <c r="LUC55" s="201"/>
      <c r="LUD55" s="201"/>
      <c r="LUE55" s="201"/>
      <c r="LUF55" s="201"/>
      <c r="LUG55" s="201"/>
      <c r="LUH55" s="201"/>
      <c r="LUI55" s="201"/>
      <c r="LUJ55" s="201"/>
      <c r="LUK55" s="201"/>
      <c r="LUL55" s="201"/>
      <c r="LUM55" s="201"/>
      <c r="LUN55" s="201"/>
      <c r="LUO55" s="201"/>
      <c r="LUP55" s="201"/>
      <c r="LUQ55" s="201"/>
      <c r="LUR55" s="201"/>
      <c r="LUS55" s="201"/>
      <c r="LUT55" s="201"/>
      <c r="LUU55" s="201"/>
      <c r="LUV55" s="201"/>
      <c r="LUW55" s="201"/>
      <c r="LUX55" s="201"/>
      <c r="LUY55" s="201"/>
      <c r="LUZ55" s="201"/>
      <c r="LVA55" s="201"/>
      <c r="LVB55" s="201"/>
      <c r="LVC55" s="201"/>
      <c r="LVD55" s="201"/>
      <c r="LVE55" s="201"/>
      <c r="LVF55" s="201"/>
      <c r="LVG55" s="201"/>
      <c r="LVH55" s="201"/>
      <c r="LVI55" s="201"/>
      <c r="LVJ55" s="201"/>
      <c r="LVK55" s="201"/>
      <c r="LVL55" s="201"/>
      <c r="LVM55" s="201"/>
      <c r="LVN55" s="201"/>
      <c r="LVO55" s="201"/>
      <c r="LVP55" s="201"/>
      <c r="LVQ55" s="201"/>
      <c r="LVR55" s="201"/>
      <c r="LVS55" s="201"/>
      <c r="LVT55" s="201"/>
      <c r="LVU55" s="201"/>
      <c r="LVV55" s="201"/>
      <c r="LVW55" s="201"/>
      <c r="LVX55" s="201"/>
      <c r="LVY55" s="201"/>
      <c r="LVZ55" s="201"/>
      <c r="LWA55" s="201"/>
      <c r="LWB55" s="201"/>
      <c r="LWC55" s="201"/>
      <c r="LWD55" s="201"/>
      <c r="LWE55" s="201"/>
      <c r="LWF55" s="201"/>
      <c r="LWG55" s="201"/>
      <c r="LWH55" s="201"/>
      <c r="LWI55" s="201"/>
      <c r="LWJ55" s="201"/>
      <c r="LWK55" s="201"/>
      <c r="LWL55" s="201"/>
      <c r="LWM55" s="201"/>
      <c r="LWN55" s="201"/>
      <c r="LWO55" s="201"/>
      <c r="LWP55" s="201"/>
      <c r="LWQ55" s="201"/>
      <c r="LWR55" s="201"/>
      <c r="LWS55" s="201"/>
      <c r="LWT55" s="201"/>
      <c r="LWU55" s="201"/>
      <c r="LWV55" s="201"/>
      <c r="LWW55" s="201"/>
      <c r="LWX55" s="201"/>
      <c r="LWY55" s="201"/>
      <c r="LWZ55" s="201"/>
      <c r="LXA55" s="201"/>
      <c r="LXB55" s="201"/>
      <c r="LXC55" s="201"/>
      <c r="LXD55" s="201"/>
      <c r="LXE55" s="201"/>
      <c r="LXF55" s="201"/>
      <c r="LXG55" s="201"/>
      <c r="LXH55" s="201"/>
      <c r="LXI55" s="201"/>
      <c r="LXJ55" s="201"/>
      <c r="LXK55" s="201"/>
      <c r="LXL55" s="201"/>
      <c r="LXM55" s="201"/>
      <c r="LXN55" s="201"/>
      <c r="LXO55" s="201"/>
      <c r="LXP55" s="201"/>
      <c r="LXQ55" s="201"/>
      <c r="LXR55" s="201"/>
      <c r="LXS55" s="201"/>
      <c r="LXT55" s="201"/>
      <c r="LXU55" s="201"/>
      <c r="LXV55" s="201"/>
      <c r="LXW55" s="201"/>
      <c r="LXX55" s="201"/>
      <c r="LXY55" s="201"/>
      <c r="LXZ55" s="201"/>
      <c r="LYA55" s="201"/>
      <c r="LYB55" s="201"/>
      <c r="LYC55" s="201"/>
      <c r="LYD55" s="201"/>
      <c r="LYE55" s="201"/>
      <c r="LYF55" s="201"/>
      <c r="LYG55" s="201"/>
      <c r="LYH55" s="201"/>
      <c r="LYI55" s="201"/>
      <c r="LYJ55" s="201"/>
      <c r="LYK55" s="201"/>
      <c r="LYL55" s="201"/>
      <c r="LYM55" s="201"/>
      <c r="LYN55" s="201"/>
      <c r="LYO55" s="201"/>
      <c r="LYP55" s="201"/>
      <c r="LYQ55" s="201"/>
      <c r="LYR55" s="201"/>
      <c r="LYS55" s="201"/>
      <c r="LYT55" s="201"/>
      <c r="LYU55" s="201"/>
      <c r="LYV55" s="201"/>
      <c r="LYW55" s="201"/>
      <c r="LYX55" s="201"/>
      <c r="LYY55" s="201"/>
      <c r="LYZ55" s="201"/>
      <c r="LZA55" s="201"/>
      <c r="LZB55" s="201"/>
      <c r="LZC55" s="201"/>
      <c r="LZD55" s="201"/>
      <c r="LZE55" s="201"/>
      <c r="LZF55" s="201"/>
      <c r="LZG55" s="201"/>
      <c r="LZH55" s="201"/>
      <c r="LZI55" s="201"/>
      <c r="LZJ55" s="201"/>
      <c r="LZK55" s="201"/>
      <c r="LZL55" s="201"/>
      <c r="LZM55" s="201"/>
      <c r="LZN55" s="201"/>
      <c r="LZO55" s="201"/>
      <c r="LZP55" s="201"/>
      <c r="LZQ55" s="201"/>
      <c r="LZR55" s="201"/>
      <c r="LZS55" s="201"/>
      <c r="LZT55" s="201"/>
      <c r="LZU55" s="201"/>
      <c r="LZV55" s="201"/>
      <c r="LZW55" s="201"/>
      <c r="LZX55" s="201"/>
      <c r="LZY55" s="201"/>
      <c r="LZZ55" s="201"/>
      <c r="MAA55" s="201"/>
      <c r="MAB55" s="201"/>
      <c r="MAC55" s="201"/>
      <c r="MAD55" s="201"/>
      <c r="MAE55" s="201"/>
      <c r="MAF55" s="201"/>
      <c r="MAG55" s="201"/>
      <c r="MAH55" s="201"/>
      <c r="MAI55" s="201"/>
      <c r="MAJ55" s="201"/>
      <c r="MAK55" s="201"/>
      <c r="MAL55" s="201"/>
      <c r="MAM55" s="201"/>
      <c r="MAN55" s="201"/>
      <c r="MAO55" s="201"/>
      <c r="MAP55" s="201"/>
      <c r="MAQ55" s="201"/>
      <c r="MAR55" s="201"/>
      <c r="MAS55" s="201"/>
      <c r="MAT55" s="201"/>
      <c r="MAU55" s="201"/>
      <c r="MAV55" s="201"/>
      <c r="MAW55" s="201"/>
      <c r="MAX55" s="201"/>
      <c r="MAY55" s="201"/>
      <c r="MAZ55" s="201"/>
      <c r="MBA55" s="201"/>
      <c r="MBB55" s="201"/>
      <c r="MBC55" s="201"/>
      <c r="MBD55" s="201"/>
      <c r="MBE55" s="201"/>
      <c r="MBF55" s="201"/>
      <c r="MBG55" s="201"/>
      <c r="MBH55" s="201"/>
      <c r="MBI55" s="201"/>
      <c r="MBJ55" s="201"/>
      <c r="MBK55" s="201"/>
      <c r="MBL55" s="201"/>
      <c r="MBM55" s="201"/>
      <c r="MBN55" s="201"/>
      <c r="MBO55" s="201"/>
      <c r="MBP55" s="201"/>
      <c r="MBQ55" s="201"/>
      <c r="MBR55" s="201"/>
      <c r="MBS55" s="201"/>
      <c r="MBT55" s="201"/>
      <c r="MBU55" s="201"/>
      <c r="MBV55" s="201"/>
      <c r="MBW55" s="201"/>
      <c r="MBX55" s="201"/>
      <c r="MBY55" s="201"/>
      <c r="MBZ55" s="201"/>
      <c r="MCA55" s="201"/>
      <c r="MCB55" s="201"/>
      <c r="MCC55" s="201"/>
      <c r="MCD55" s="201"/>
      <c r="MCE55" s="201"/>
      <c r="MCF55" s="201"/>
      <c r="MCG55" s="201"/>
      <c r="MCH55" s="201"/>
      <c r="MCI55" s="201"/>
      <c r="MCJ55" s="201"/>
      <c r="MCK55" s="201"/>
      <c r="MCL55" s="201"/>
      <c r="MCM55" s="201"/>
      <c r="MCN55" s="201"/>
      <c r="MCO55" s="201"/>
      <c r="MCP55" s="201"/>
      <c r="MCQ55" s="201"/>
      <c r="MCR55" s="201"/>
      <c r="MCS55" s="201"/>
      <c r="MCT55" s="201"/>
      <c r="MCU55" s="201"/>
      <c r="MCV55" s="201"/>
      <c r="MCW55" s="201"/>
      <c r="MCX55" s="201"/>
      <c r="MCY55" s="201"/>
      <c r="MCZ55" s="201"/>
      <c r="MDA55" s="201"/>
      <c r="MDB55" s="201"/>
      <c r="MDC55" s="201"/>
      <c r="MDD55" s="201"/>
      <c r="MDE55" s="201"/>
      <c r="MDF55" s="201"/>
      <c r="MDG55" s="201"/>
      <c r="MDH55" s="201"/>
      <c r="MDI55" s="201"/>
      <c r="MDJ55" s="201"/>
      <c r="MDK55" s="201"/>
      <c r="MDL55" s="201"/>
      <c r="MDM55" s="201"/>
      <c r="MDN55" s="201"/>
      <c r="MDO55" s="201"/>
      <c r="MDP55" s="201"/>
      <c r="MDQ55" s="201"/>
      <c r="MDR55" s="201"/>
      <c r="MDS55" s="201"/>
      <c r="MDT55" s="201"/>
      <c r="MDU55" s="201"/>
      <c r="MDV55" s="201"/>
      <c r="MDW55" s="201"/>
      <c r="MDX55" s="201"/>
      <c r="MDY55" s="201"/>
      <c r="MDZ55" s="201"/>
      <c r="MEA55" s="201"/>
      <c r="MEB55" s="201"/>
      <c r="MEC55" s="201"/>
      <c r="MED55" s="201"/>
      <c r="MEE55" s="201"/>
      <c r="MEF55" s="201"/>
      <c r="MEG55" s="201"/>
      <c r="MEH55" s="201"/>
      <c r="MEI55" s="201"/>
      <c r="MEJ55" s="201"/>
      <c r="MEK55" s="201"/>
      <c r="MEL55" s="201"/>
      <c r="MEM55" s="201"/>
      <c r="MEN55" s="201"/>
      <c r="MEO55" s="201"/>
      <c r="MEP55" s="201"/>
      <c r="MEQ55" s="201"/>
      <c r="MER55" s="201"/>
      <c r="MES55" s="201"/>
      <c r="MET55" s="201"/>
      <c r="MEU55" s="201"/>
      <c r="MEV55" s="201"/>
      <c r="MEW55" s="201"/>
      <c r="MEX55" s="201"/>
      <c r="MEY55" s="201"/>
      <c r="MEZ55" s="201"/>
      <c r="MFA55" s="201"/>
      <c r="MFB55" s="201"/>
      <c r="MFC55" s="201"/>
      <c r="MFD55" s="201"/>
      <c r="MFE55" s="201"/>
      <c r="MFF55" s="201"/>
      <c r="MFG55" s="201"/>
      <c r="MFH55" s="201"/>
      <c r="MFI55" s="201"/>
      <c r="MFJ55" s="201"/>
      <c r="MFK55" s="201"/>
      <c r="MFL55" s="201"/>
      <c r="MFM55" s="201"/>
      <c r="MFN55" s="201"/>
      <c r="MFO55" s="201"/>
      <c r="MFP55" s="201"/>
      <c r="MFQ55" s="201"/>
      <c r="MFR55" s="201"/>
      <c r="MFS55" s="201"/>
      <c r="MFT55" s="201"/>
      <c r="MFU55" s="201"/>
      <c r="MFV55" s="201"/>
      <c r="MFW55" s="201"/>
      <c r="MFX55" s="201"/>
      <c r="MFY55" s="201"/>
      <c r="MFZ55" s="201"/>
      <c r="MGA55" s="201"/>
      <c r="MGB55" s="201"/>
      <c r="MGC55" s="201"/>
      <c r="MGD55" s="201"/>
      <c r="MGE55" s="201"/>
      <c r="MGF55" s="201"/>
      <c r="MGG55" s="201"/>
      <c r="MGH55" s="201"/>
      <c r="MGI55" s="201"/>
      <c r="MGJ55" s="201"/>
      <c r="MGK55" s="201"/>
      <c r="MGL55" s="201"/>
      <c r="MGM55" s="201"/>
      <c r="MGN55" s="201"/>
      <c r="MGO55" s="201"/>
      <c r="MGP55" s="201"/>
      <c r="MGQ55" s="201"/>
      <c r="MGR55" s="201"/>
      <c r="MGS55" s="201"/>
      <c r="MGT55" s="201"/>
      <c r="MGU55" s="201"/>
      <c r="MGV55" s="201"/>
      <c r="MGW55" s="201"/>
      <c r="MGX55" s="201"/>
      <c r="MGY55" s="201"/>
      <c r="MGZ55" s="201"/>
      <c r="MHA55" s="201"/>
      <c r="MHB55" s="201"/>
      <c r="MHC55" s="201"/>
      <c r="MHD55" s="201"/>
      <c r="MHE55" s="201"/>
      <c r="MHF55" s="201"/>
      <c r="MHG55" s="201"/>
      <c r="MHH55" s="201"/>
      <c r="MHI55" s="201"/>
      <c r="MHJ55" s="201"/>
      <c r="MHK55" s="201"/>
      <c r="MHL55" s="201"/>
      <c r="MHM55" s="201"/>
      <c r="MHN55" s="201"/>
      <c r="MHO55" s="201"/>
      <c r="MHP55" s="201"/>
      <c r="MHQ55" s="201"/>
      <c r="MHR55" s="201"/>
      <c r="MHS55" s="201"/>
      <c r="MHT55" s="201"/>
      <c r="MHU55" s="201"/>
      <c r="MHV55" s="201"/>
      <c r="MHW55" s="201"/>
      <c r="MHX55" s="201"/>
      <c r="MHY55" s="201"/>
      <c r="MHZ55" s="201"/>
      <c r="MIA55" s="201"/>
      <c r="MIB55" s="201"/>
      <c r="MIC55" s="201"/>
      <c r="MID55" s="201"/>
      <c r="MIE55" s="201"/>
      <c r="MIF55" s="201"/>
      <c r="MIG55" s="201"/>
      <c r="MIH55" s="201"/>
      <c r="MII55" s="201"/>
      <c r="MIJ55" s="201"/>
      <c r="MIK55" s="201"/>
      <c r="MIL55" s="201"/>
      <c r="MIM55" s="201"/>
      <c r="MIN55" s="201"/>
      <c r="MIO55" s="201"/>
      <c r="MIP55" s="201"/>
      <c r="MIQ55" s="201"/>
      <c r="MIR55" s="201"/>
      <c r="MIS55" s="201"/>
      <c r="MIT55" s="201"/>
      <c r="MIU55" s="201"/>
      <c r="MIV55" s="201"/>
      <c r="MIW55" s="201"/>
      <c r="MIX55" s="201"/>
      <c r="MIY55" s="201"/>
      <c r="MIZ55" s="201"/>
      <c r="MJA55" s="201"/>
      <c r="MJB55" s="201"/>
      <c r="MJC55" s="201"/>
      <c r="MJD55" s="201"/>
      <c r="MJE55" s="201"/>
      <c r="MJF55" s="201"/>
      <c r="MJG55" s="201"/>
      <c r="MJH55" s="201"/>
      <c r="MJI55" s="201"/>
      <c r="MJJ55" s="201"/>
      <c r="MJK55" s="201"/>
      <c r="MJL55" s="201"/>
      <c r="MJM55" s="201"/>
      <c r="MJN55" s="201"/>
      <c r="MJO55" s="201"/>
      <c r="MJP55" s="201"/>
      <c r="MJQ55" s="201"/>
      <c r="MJR55" s="201"/>
      <c r="MJS55" s="201"/>
      <c r="MJT55" s="201"/>
      <c r="MJU55" s="201"/>
      <c r="MJV55" s="201"/>
      <c r="MJW55" s="201"/>
      <c r="MJX55" s="201"/>
      <c r="MJY55" s="201"/>
      <c r="MJZ55" s="201"/>
      <c r="MKA55" s="201"/>
      <c r="MKB55" s="201"/>
      <c r="MKC55" s="201"/>
      <c r="MKD55" s="201"/>
      <c r="MKE55" s="201"/>
      <c r="MKF55" s="201"/>
      <c r="MKG55" s="201"/>
      <c r="MKH55" s="201"/>
      <c r="MKI55" s="201"/>
      <c r="MKJ55" s="201"/>
      <c r="MKK55" s="201"/>
      <c r="MKL55" s="201"/>
      <c r="MKM55" s="201"/>
      <c r="MKN55" s="201"/>
      <c r="MKO55" s="201"/>
      <c r="MKP55" s="201"/>
      <c r="MKQ55" s="201"/>
      <c r="MKR55" s="201"/>
      <c r="MKS55" s="201"/>
      <c r="MKT55" s="201"/>
      <c r="MKU55" s="201"/>
      <c r="MKV55" s="201"/>
      <c r="MKW55" s="201"/>
      <c r="MKX55" s="201"/>
      <c r="MKY55" s="201"/>
      <c r="MKZ55" s="201"/>
      <c r="MLA55" s="201"/>
      <c r="MLB55" s="201"/>
      <c r="MLC55" s="201"/>
      <c r="MLD55" s="201"/>
      <c r="MLE55" s="201"/>
      <c r="MLF55" s="201"/>
      <c r="MLG55" s="201"/>
      <c r="MLH55" s="201"/>
      <c r="MLI55" s="201"/>
      <c r="MLJ55" s="201"/>
      <c r="MLK55" s="201"/>
      <c r="MLL55" s="201"/>
      <c r="MLM55" s="201"/>
      <c r="MLN55" s="201"/>
      <c r="MLO55" s="201"/>
      <c r="MLP55" s="201"/>
      <c r="MLQ55" s="201"/>
      <c r="MLR55" s="201"/>
      <c r="MLS55" s="201"/>
      <c r="MLT55" s="201"/>
      <c r="MLU55" s="201"/>
      <c r="MLV55" s="201"/>
      <c r="MLW55" s="201"/>
      <c r="MLX55" s="201"/>
      <c r="MLY55" s="201"/>
      <c r="MLZ55" s="201"/>
      <c r="MMA55" s="201"/>
      <c r="MMB55" s="201"/>
      <c r="MMC55" s="201"/>
      <c r="MMD55" s="201"/>
      <c r="MME55" s="201"/>
      <c r="MMF55" s="201"/>
      <c r="MMG55" s="201"/>
      <c r="MMH55" s="201"/>
      <c r="MMI55" s="201"/>
      <c r="MMJ55" s="201"/>
      <c r="MMK55" s="201"/>
      <c r="MML55" s="201"/>
      <c r="MMM55" s="201"/>
      <c r="MMN55" s="201"/>
      <c r="MMO55" s="201"/>
      <c r="MMP55" s="201"/>
      <c r="MMQ55" s="201"/>
      <c r="MMR55" s="201"/>
      <c r="MMS55" s="201"/>
      <c r="MMT55" s="201"/>
      <c r="MMU55" s="201"/>
      <c r="MMV55" s="201"/>
      <c r="MMW55" s="201"/>
      <c r="MMX55" s="201"/>
      <c r="MMY55" s="201"/>
      <c r="MMZ55" s="201"/>
      <c r="MNA55" s="201"/>
      <c r="MNB55" s="201"/>
      <c r="MNC55" s="201"/>
      <c r="MND55" s="201"/>
      <c r="MNE55" s="201"/>
      <c r="MNF55" s="201"/>
      <c r="MNG55" s="201"/>
      <c r="MNH55" s="201"/>
      <c r="MNI55" s="201"/>
      <c r="MNJ55" s="201"/>
      <c r="MNK55" s="201"/>
      <c r="MNL55" s="201"/>
      <c r="MNM55" s="201"/>
      <c r="MNN55" s="201"/>
      <c r="MNO55" s="201"/>
      <c r="MNP55" s="201"/>
      <c r="MNQ55" s="201"/>
      <c r="MNR55" s="201"/>
      <c r="MNS55" s="201"/>
      <c r="MNT55" s="201"/>
      <c r="MNU55" s="201"/>
      <c r="MNV55" s="201"/>
      <c r="MNW55" s="201"/>
      <c r="MNX55" s="201"/>
      <c r="MNY55" s="201"/>
      <c r="MNZ55" s="201"/>
      <c r="MOA55" s="201"/>
      <c r="MOB55" s="201"/>
      <c r="MOC55" s="201"/>
      <c r="MOD55" s="201"/>
      <c r="MOE55" s="201"/>
      <c r="MOF55" s="201"/>
      <c r="MOG55" s="201"/>
      <c r="MOH55" s="201"/>
      <c r="MOI55" s="201"/>
      <c r="MOJ55" s="201"/>
      <c r="MOK55" s="201"/>
      <c r="MOL55" s="201"/>
      <c r="MOM55" s="201"/>
      <c r="MON55" s="201"/>
      <c r="MOO55" s="201"/>
      <c r="MOP55" s="201"/>
      <c r="MOQ55" s="201"/>
      <c r="MOR55" s="201"/>
      <c r="MOS55" s="201"/>
      <c r="MOT55" s="201"/>
      <c r="MOU55" s="201"/>
      <c r="MOV55" s="201"/>
      <c r="MOW55" s="201"/>
      <c r="MOX55" s="201"/>
      <c r="MOY55" s="201"/>
      <c r="MOZ55" s="201"/>
      <c r="MPA55" s="201"/>
      <c r="MPB55" s="201"/>
      <c r="MPC55" s="201"/>
      <c r="MPD55" s="201"/>
      <c r="MPE55" s="201"/>
      <c r="MPF55" s="201"/>
      <c r="MPG55" s="201"/>
      <c r="MPH55" s="201"/>
      <c r="MPI55" s="201"/>
      <c r="MPJ55" s="201"/>
      <c r="MPK55" s="201"/>
      <c r="MPL55" s="201"/>
      <c r="MPM55" s="201"/>
      <c r="MPN55" s="201"/>
      <c r="MPO55" s="201"/>
      <c r="MPP55" s="201"/>
      <c r="MPQ55" s="201"/>
      <c r="MPR55" s="201"/>
      <c r="MPS55" s="201"/>
      <c r="MPT55" s="201"/>
      <c r="MPU55" s="201"/>
      <c r="MPV55" s="201"/>
      <c r="MPW55" s="201"/>
      <c r="MPX55" s="201"/>
      <c r="MPY55" s="201"/>
      <c r="MPZ55" s="201"/>
      <c r="MQA55" s="201"/>
      <c r="MQB55" s="201"/>
      <c r="MQC55" s="201"/>
      <c r="MQD55" s="201"/>
      <c r="MQE55" s="201"/>
      <c r="MQF55" s="201"/>
      <c r="MQG55" s="201"/>
      <c r="MQH55" s="201"/>
      <c r="MQI55" s="201"/>
      <c r="MQJ55" s="201"/>
      <c r="MQK55" s="201"/>
      <c r="MQL55" s="201"/>
      <c r="MQM55" s="201"/>
      <c r="MQN55" s="201"/>
      <c r="MQO55" s="201"/>
      <c r="MQP55" s="201"/>
      <c r="MQQ55" s="201"/>
      <c r="MQR55" s="201"/>
      <c r="MQS55" s="201"/>
      <c r="MQT55" s="201"/>
      <c r="MQU55" s="201"/>
      <c r="MQV55" s="201"/>
      <c r="MQW55" s="201"/>
      <c r="MQX55" s="201"/>
      <c r="MQY55" s="201"/>
      <c r="MQZ55" s="201"/>
      <c r="MRA55" s="201"/>
      <c r="MRB55" s="201"/>
      <c r="MRC55" s="201"/>
      <c r="MRD55" s="201"/>
      <c r="MRE55" s="201"/>
      <c r="MRF55" s="201"/>
      <c r="MRG55" s="201"/>
      <c r="MRH55" s="201"/>
      <c r="MRI55" s="201"/>
      <c r="MRJ55" s="201"/>
      <c r="MRK55" s="201"/>
      <c r="MRL55" s="201"/>
      <c r="MRM55" s="201"/>
      <c r="MRN55" s="201"/>
      <c r="MRO55" s="201"/>
      <c r="MRP55" s="201"/>
      <c r="MRQ55" s="201"/>
      <c r="MRR55" s="201"/>
      <c r="MRS55" s="201"/>
      <c r="MRT55" s="201"/>
      <c r="MRU55" s="201"/>
      <c r="MRV55" s="201"/>
      <c r="MRW55" s="201"/>
      <c r="MRX55" s="201"/>
      <c r="MRY55" s="201"/>
      <c r="MRZ55" s="201"/>
      <c r="MSA55" s="201"/>
      <c r="MSB55" s="201"/>
      <c r="MSC55" s="201"/>
      <c r="MSD55" s="201"/>
      <c r="MSE55" s="201"/>
      <c r="MSF55" s="201"/>
      <c r="MSG55" s="201"/>
      <c r="MSH55" s="201"/>
      <c r="MSI55" s="201"/>
      <c r="MSJ55" s="201"/>
      <c r="MSK55" s="201"/>
      <c r="MSL55" s="201"/>
      <c r="MSM55" s="201"/>
      <c r="MSN55" s="201"/>
      <c r="MSO55" s="201"/>
      <c r="MSP55" s="201"/>
      <c r="MSQ55" s="201"/>
      <c r="MSR55" s="201"/>
      <c r="MSS55" s="201"/>
      <c r="MST55" s="201"/>
      <c r="MSU55" s="201"/>
      <c r="MSV55" s="201"/>
      <c r="MSW55" s="201"/>
      <c r="MSX55" s="201"/>
      <c r="MSY55" s="201"/>
      <c r="MSZ55" s="201"/>
      <c r="MTA55" s="201"/>
      <c r="MTB55" s="201"/>
      <c r="MTC55" s="201"/>
      <c r="MTD55" s="201"/>
      <c r="MTE55" s="201"/>
      <c r="MTF55" s="201"/>
      <c r="MTG55" s="201"/>
      <c r="MTH55" s="201"/>
      <c r="MTI55" s="201"/>
      <c r="MTJ55" s="201"/>
      <c r="MTK55" s="201"/>
      <c r="MTL55" s="201"/>
      <c r="MTM55" s="201"/>
      <c r="MTN55" s="201"/>
      <c r="MTO55" s="201"/>
      <c r="MTP55" s="201"/>
      <c r="MTQ55" s="201"/>
      <c r="MTR55" s="201"/>
      <c r="MTS55" s="201"/>
      <c r="MTT55" s="201"/>
      <c r="MTU55" s="201"/>
      <c r="MTV55" s="201"/>
      <c r="MTW55" s="201"/>
      <c r="MTX55" s="201"/>
      <c r="MTY55" s="201"/>
      <c r="MTZ55" s="201"/>
      <c r="MUA55" s="201"/>
      <c r="MUB55" s="201"/>
      <c r="MUC55" s="201"/>
      <c r="MUD55" s="201"/>
      <c r="MUE55" s="201"/>
      <c r="MUF55" s="201"/>
      <c r="MUG55" s="201"/>
      <c r="MUH55" s="201"/>
      <c r="MUI55" s="201"/>
      <c r="MUJ55" s="201"/>
      <c r="MUK55" s="201"/>
      <c r="MUL55" s="201"/>
      <c r="MUM55" s="201"/>
      <c r="MUN55" s="201"/>
      <c r="MUO55" s="201"/>
      <c r="MUP55" s="201"/>
      <c r="MUQ55" s="201"/>
      <c r="MUR55" s="201"/>
      <c r="MUS55" s="201"/>
      <c r="MUT55" s="201"/>
      <c r="MUU55" s="201"/>
      <c r="MUV55" s="201"/>
      <c r="MUW55" s="201"/>
      <c r="MUX55" s="201"/>
      <c r="MUY55" s="201"/>
      <c r="MUZ55" s="201"/>
      <c r="MVA55" s="201"/>
      <c r="MVB55" s="201"/>
      <c r="MVC55" s="201"/>
      <c r="MVD55" s="201"/>
      <c r="MVE55" s="201"/>
      <c r="MVF55" s="201"/>
      <c r="MVG55" s="201"/>
      <c r="MVH55" s="201"/>
      <c r="MVI55" s="201"/>
      <c r="MVJ55" s="201"/>
      <c r="MVK55" s="201"/>
      <c r="MVL55" s="201"/>
      <c r="MVM55" s="201"/>
      <c r="MVN55" s="201"/>
      <c r="MVO55" s="201"/>
      <c r="MVP55" s="201"/>
      <c r="MVQ55" s="201"/>
      <c r="MVR55" s="201"/>
      <c r="MVS55" s="201"/>
      <c r="MVT55" s="201"/>
      <c r="MVU55" s="201"/>
      <c r="MVV55" s="201"/>
      <c r="MVW55" s="201"/>
      <c r="MVX55" s="201"/>
      <c r="MVY55" s="201"/>
      <c r="MVZ55" s="201"/>
      <c r="MWA55" s="201"/>
      <c r="MWB55" s="201"/>
      <c r="MWC55" s="201"/>
      <c r="MWD55" s="201"/>
      <c r="MWE55" s="201"/>
      <c r="MWF55" s="201"/>
      <c r="MWG55" s="201"/>
      <c r="MWH55" s="201"/>
      <c r="MWI55" s="201"/>
      <c r="MWJ55" s="201"/>
      <c r="MWK55" s="201"/>
      <c r="MWL55" s="201"/>
      <c r="MWM55" s="201"/>
      <c r="MWN55" s="201"/>
      <c r="MWO55" s="201"/>
      <c r="MWP55" s="201"/>
      <c r="MWQ55" s="201"/>
      <c r="MWR55" s="201"/>
      <c r="MWS55" s="201"/>
      <c r="MWT55" s="201"/>
      <c r="MWU55" s="201"/>
      <c r="MWV55" s="201"/>
      <c r="MWW55" s="201"/>
      <c r="MWX55" s="201"/>
      <c r="MWY55" s="201"/>
      <c r="MWZ55" s="201"/>
      <c r="MXA55" s="201"/>
      <c r="MXB55" s="201"/>
      <c r="MXC55" s="201"/>
      <c r="MXD55" s="201"/>
      <c r="MXE55" s="201"/>
      <c r="MXF55" s="201"/>
      <c r="MXG55" s="201"/>
      <c r="MXH55" s="201"/>
      <c r="MXI55" s="201"/>
      <c r="MXJ55" s="201"/>
      <c r="MXK55" s="201"/>
      <c r="MXL55" s="201"/>
      <c r="MXM55" s="201"/>
      <c r="MXN55" s="201"/>
      <c r="MXO55" s="201"/>
      <c r="MXP55" s="201"/>
      <c r="MXQ55" s="201"/>
      <c r="MXR55" s="201"/>
      <c r="MXS55" s="201"/>
      <c r="MXT55" s="201"/>
      <c r="MXU55" s="201"/>
      <c r="MXV55" s="201"/>
      <c r="MXW55" s="201"/>
      <c r="MXX55" s="201"/>
      <c r="MXY55" s="201"/>
      <c r="MXZ55" s="201"/>
      <c r="MYA55" s="201"/>
      <c r="MYB55" s="201"/>
      <c r="MYC55" s="201"/>
      <c r="MYD55" s="201"/>
      <c r="MYE55" s="201"/>
      <c r="MYF55" s="201"/>
      <c r="MYG55" s="201"/>
      <c r="MYH55" s="201"/>
      <c r="MYI55" s="201"/>
      <c r="MYJ55" s="201"/>
      <c r="MYK55" s="201"/>
      <c r="MYL55" s="201"/>
      <c r="MYM55" s="201"/>
      <c r="MYN55" s="201"/>
      <c r="MYO55" s="201"/>
      <c r="MYP55" s="201"/>
      <c r="MYQ55" s="201"/>
      <c r="MYR55" s="201"/>
      <c r="MYS55" s="201"/>
      <c r="MYT55" s="201"/>
      <c r="MYU55" s="201"/>
      <c r="MYV55" s="201"/>
      <c r="MYW55" s="201"/>
      <c r="MYX55" s="201"/>
      <c r="MYY55" s="201"/>
      <c r="MYZ55" s="201"/>
      <c r="MZA55" s="201"/>
      <c r="MZB55" s="201"/>
      <c r="MZC55" s="201"/>
      <c r="MZD55" s="201"/>
      <c r="MZE55" s="201"/>
      <c r="MZF55" s="201"/>
      <c r="MZG55" s="201"/>
      <c r="MZH55" s="201"/>
      <c r="MZI55" s="201"/>
      <c r="MZJ55" s="201"/>
      <c r="MZK55" s="201"/>
      <c r="MZL55" s="201"/>
      <c r="MZM55" s="201"/>
      <c r="MZN55" s="201"/>
      <c r="MZO55" s="201"/>
      <c r="MZP55" s="201"/>
      <c r="MZQ55" s="201"/>
      <c r="MZR55" s="201"/>
      <c r="MZS55" s="201"/>
      <c r="MZT55" s="201"/>
      <c r="MZU55" s="201"/>
      <c r="MZV55" s="201"/>
      <c r="MZW55" s="201"/>
      <c r="MZX55" s="201"/>
      <c r="MZY55" s="201"/>
      <c r="MZZ55" s="201"/>
      <c r="NAA55" s="201"/>
      <c r="NAB55" s="201"/>
      <c r="NAC55" s="201"/>
      <c r="NAD55" s="201"/>
      <c r="NAE55" s="201"/>
      <c r="NAF55" s="201"/>
      <c r="NAG55" s="201"/>
      <c r="NAH55" s="201"/>
      <c r="NAI55" s="201"/>
      <c r="NAJ55" s="201"/>
      <c r="NAK55" s="201"/>
      <c r="NAL55" s="201"/>
      <c r="NAM55" s="201"/>
      <c r="NAN55" s="201"/>
      <c r="NAO55" s="201"/>
      <c r="NAP55" s="201"/>
      <c r="NAQ55" s="201"/>
      <c r="NAR55" s="201"/>
      <c r="NAS55" s="201"/>
      <c r="NAT55" s="201"/>
      <c r="NAU55" s="201"/>
      <c r="NAV55" s="201"/>
      <c r="NAW55" s="201"/>
      <c r="NAX55" s="201"/>
      <c r="NAY55" s="201"/>
      <c r="NAZ55" s="201"/>
      <c r="NBA55" s="201"/>
      <c r="NBB55" s="201"/>
      <c r="NBC55" s="201"/>
      <c r="NBD55" s="201"/>
      <c r="NBE55" s="201"/>
      <c r="NBF55" s="201"/>
      <c r="NBG55" s="201"/>
      <c r="NBH55" s="201"/>
      <c r="NBI55" s="201"/>
      <c r="NBJ55" s="201"/>
      <c r="NBK55" s="201"/>
      <c r="NBL55" s="201"/>
      <c r="NBM55" s="201"/>
      <c r="NBN55" s="201"/>
      <c r="NBO55" s="201"/>
      <c r="NBP55" s="201"/>
      <c r="NBQ55" s="201"/>
      <c r="NBR55" s="201"/>
      <c r="NBS55" s="201"/>
      <c r="NBT55" s="201"/>
      <c r="NBU55" s="201"/>
      <c r="NBV55" s="201"/>
      <c r="NBW55" s="201"/>
      <c r="NBX55" s="201"/>
      <c r="NBY55" s="201"/>
      <c r="NBZ55" s="201"/>
      <c r="NCA55" s="201"/>
      <c r="NCB55" s="201"/>
      <c r="NCC55" s="201"/>
      <c r="NCD55" s="201"/>
      <c r="NCE55" s="201"/>
      <c r="NCF55" s="201"/>
      <c r="NCG55" s="201"/>
      <c r="NCH55" s="201"/>
      <c r="NCI55" s="201"/>
      <c r="NCJ55" s="201"/>
      <c r="NCK55" s="201"/>
      <c r="NCL55" s="201"/>
      <c r="NCM55" s="201"/>
      <c r="NCN55" s="201"/>
      <c r="NCO55" s="201"/>
      <c r="NCP55" s="201"/>
      <c r="NCQ55" s="201"/>
      <c r="NCR55" s="201"/>
      <c r="NCS55" s="201"/>
      <c r="NCT55" s="201"/>
      <c r="NCU55" s="201"/>
      <c r="NCV55" s="201"/>
      <c r="NCW55" s="201"/>
      <c r="NCX55" s="201"/>
      <c r="NCY55" s="201"/>
      <c r="NCZ55" s="201"/>
      <c r="NDA55" s="201"/>
      <c r="NDB55" s="201"/>
      <c r="NDC55" s="201"/>
      <c r="NDD55" s="201"/>
      <c r="NDE55" s="201"/>
      <c r="NDF55" s="201"/>
      <c r="NDG55" s="201"/>
      <c r="NDH55" s="201"/>
      <c r="NDI55" s="201"/>
      <c r="NDJ55" s="201"/>
      <c r="NDK55" s="201"/>
      <c r="NDL55" s="201"/>
      <c r="NDM55" s="201"/>
      <c r="NDN55" s="201"/>
      <c r="NDO55" s="201"/>
      <c r="NDP55" s="201"/>
      <c r="NDQ55" s="201"/>
      <c r="NDR55" s="201"/>
      <c r="NDS55" s="201"/>
      <c r="NDT55" s="201"/>
      <c r="NDU55" s="201"/>
      <c r="NDV55" s="201"/>
      <c r="NDW55" s="201"/>
      <c r="NDX55" s="201"/>
      <c r="NDY55" s="201"/>
      <c r="NDZ55" s="201"/>
      <c r="NEA55" s="201"/>
      <c r="NEB55" s="201"/>
      <c r="NEC55" s="201"/>
      <c r="NED55" s="201"/>
      <c r="NEE55" s="201"/>
      <c r="NEF55" s="201"/>
      <c r="NEG55" s="201"/>
      <c r="NEH55" s="201"/>
      <c r="NEI55" s="201"/>
      <c r="NEJ55" s="201"/>
      <c r="NEK55" s="201"/>
      <c r="NEL55" s="201"/>
      <c r="NEM55" s="201"/>
      <c r="NEN55" s="201"/>
      <c r="NEO55" s="201"/>
      <c r="NEP55" s="201"/>
      <c r="NEQ55" s="201"/>
      <c r="NER55" s="201"/>
      <c r="NES55" s="201"/>
      <c r="NET55" s="201"/>
      <c r="NEU55" s="201"/>
      <c r="NEV55" s="201"/>
      <c r="NEW55" s="201"/>
      <c r="NEX55" s="201"/>
      <c r="NEY55" s="201"/>
      <c r="NEZ55" s="201"/>
      <c r="NFA55" s="201"/>
      <c r="NFB55" s="201"/>
      <c r="NFC55" s="201"/>
      <c r="NFD55" s="201"/>
      <c r="NFE55" s="201"/>
      <c r="NFF55" s="201"/>
      <c r="NFG55" s="201"/>
      <c r="NFH55" s="201"/>
      <c r="NFI55" s="201"/>
      <c r="NFJ55" s="201"/>
      <c r="NFK55" s="201"/>
      <c r="NFL55" s="201"/>
      <c r="NFM55" s="201"/>
      <c r="NFN55" s="201"/>
      <c r="NFO55" s="201"/>
      <c r="NFP55" s="201"/>
      <c r="NFQ55" s="201"/>
      <c r="NFR55" s="201"/>
      <c r="NFS55" s="201"/>
      <c r="NFT55" s="201"/>
      <c r="NFU55" s="201"/>
      <c r="NFV55" s="201"/>
      <c r="NFW55" s="201"/>
      <c r="NFX55" s="201"/>
      <c r="NFY55" s="201"/>
      <c r="NFZ55" s="201"/>
      <c r="NGA55" s="201"/>
      <c r="NGB55" s="201"/>
      <c r="NGC55" s="201"/>
      <c r="NGD55" s="201"/>
      <c r="NGE55" s="201"/>
      <c r="NGF55" s="201"/>
      <c r="NGG55" s="201"/>
      <c r="NGH55" s="201"/>
      <c r="NGI55" s="201"/>
      <c r="NGJ55" s="201"/>
      <c r="NGK55" s="201"/>
      <c r="NGL55" s="201"/>
      <c r="NGM55" s="201"/>
      <c r="NGN55" s="201"/>
      <c r="NGO55" s="201"/>
      <c r="NGP55" s="201"/>
      <c r="NGQ55" s="201"/>
      <c r="NGR55" s="201"/>
      <c r="NGS55" s="201"/>
      <c r="NGT55" s="201"/>
      <c r="NGU55" s="201"/>
      <c r="NGV55" s="201"/>
      <c r="NGW55" s="201"/>
      <c r="NGX55" s="201"/>
      <c r="NGY55" s="201"/>
      <c r="NGZ55" s="201"/>
      <c r="NHA55" s="201"/>
      <c r="NHB55" s="201"/>
      <c r="NHC55" s="201"/>
      <c r="NHD55" s="201"/>
      <c r="NHE55" s="201"/>
      <c r="NHF55" s="201"/>
      <c r="NHG55" s="201"/>
      <c r="NHH55" s="201"/>
      <c r="NHI55" s="201"/>
      <c r="NHJ55" s="201"/>
      <c r="NHK55" s="201"/>
      <c r="NHL55" s="201"/>
      <c r="NHM55" s="201"/>
      <c r="NHN55" s="201"/>
      <c r="NHO55" s="201"/>
      <c r="NHP55" s="201"/>
      <c r="NHQ55" s="201"/>
      <c r="NHR55" s="201"/>
      <c r="NHS55" s="201"/>
      <c r="NHT55" s="201"/>
      <c r="NHU55" s="201"/>
      <c r="NHV55" s="201"/>
      <c r="NHW55" s="201"/>
      <c r="NHX55" s="201"/>
      <c r="NHY55" s="201"/>
      <c r="NHZ55" s="201"/>
      <c r="NIA55" s="201"/>
      <c r="NIB55" s="201"/>
      <c r="NIC55" s="201"/>
      <c r="NID55" s="201"/>
      <c r="NIE55" s="201"/>
      <c r="NIF55" s="201"/>
      <c r="NIG55" s="201"/>
      <c r="NIH55" s="201"/>
      <c r="NII55" s="201"/>
      <c r="NIJ55" s="201"/>
      <c r="NIK55" s="201"/>
      <c r="NIL55" s="201"/>
      <c r="NIM55" s="201"/>
      <c r="NIN55" s="201"/>
      <c r="NIO55" s="201"/>
      <c r="NIP55" s="201"/>
      <c r="NIQ55" s="201"/>
      <c r="NIR55" s="201"/>
      <c r="NIS55" s="201"/>
      <c r="NIT55" s="201"/>
      <c r="NIU55" s="201"/>
      <c r="NIV55" s="201"/>
      <c r="NIW55" s="201"/>
      <c r="NIX55" s="201"/>
      <c r="NIY55" s="201"/>
      <c r="NIZ55" s="201"/>
      <c r="NJA55" s="201"/>
      <c r="NJB55" s="201"/>
      <c r="NJC55" s="201"/>
      <c r="NJD55" s="201"/>
      <c r="NJE55" s="201"/>
      <c r="NJF55" s="201"/>
      <c r="NJG55" s="201"/>
      <c r="NJH55" s="201"/>
      <c r="NJI55" s="201"/>
      <c r="NJJ55" s="201"/>
      <c r="NJK55" s="201"/>
      <c r="NJL55" s="201"/>
      <c r="NJM55" s="201"/>
      <c r="NJN55" s="201"/>
      <c r="NJO55" s="201"/>
      <c r="NJP55" s="201"/>
      <c r="NJQ55" s="201"/>
      <c r="NJR55" s="201"/>
      <c r="NJS55" s="201"/>
      <c r="NJT55" s="201"/>
      <c r="NJU55" s="201"/>
      <c r="NJV55" s="201"/>
      <c r="NJW55" s="201"/>
      <c r="NJX55" s="201"/>
      <c r="NJY55" s="201"/>
      <c r="NJZ55" s="201"/>
      <c r="NKA55" s="201"/>
      <c r="NKB55" s="201"/>
      <c r="NKC55" s="201"/>
      <c r="NKD55" s="201"/>
      <c r="NKE55" s="201"/>
      <c r="NKF55" s="201"/>
      <c r="NKG55" s="201"/>
      <c r="NKH55" s="201"/>
      <c r="NKI55" s="201"/>
      <c r="NKJ55" s="201"/>
      <c r="NKK55" s="201"/>
      <c r="NKL55" s="201"/>
      <c r="NKM55" s="201"/>
      <c r="NKN55" s="201"/>
      <c r="NKO55" s="201"/>
      <c r="NKP55" s="201"/>
      <c r="NKQ55" s="201"/>
      <c r="NKR55" s="201"/>
      <c r="NKS55" s="201"/>
      <c r="NKT55" s="201"/>
      <c r="NKU55" s="201"/>
      <c r="NKV55" s="201"/>
      <c r="NKW55" s="201"/>
      <c r="NKX55" s="201"/>
      <c r="NKY55" s="201"/>
      <c r="NKZ55" s="201"/>
      <c r="NLA55" s="201"/>
      <c r="NLB55" s="201"/>
      <c r="NLC55" s="201"/>
      <c r="NLD55" s="201"/>
      <c r="NLE55" s="201"/>
      <c r="NLF55" s="201"/>
      <c r="NLG55" s="201"/>
      <c r="NLH55" s="201"/>
      <c r="NLI55" s="201"/>
      <c r="NLJ55" s="201"/>
      <c r="NLK55" s="201"/>
      <c r="NLL55" s="201"/>
      <c r="NLM55" s="201"/>
      <c r="NLN55" s="201"/>
      <c r="NLO55" s="201"/>
      <c r="NLP55" s="201"/>
      <c r="NLQ55" s="201"/>
      <c r="NLR55" s="201"/>
      <c r="NLS55" s="201"/>
      <c r="NLT55" s="201"/>
      <c r="NLU55" s="201"/>
      <c r="NLV55" s="201"/>
      <c r="NLW55" s="201"/>
      <c r="NLX55" s="201"/>
      <c r="NLY55" s="201"/>
      <c r="NLZ55" s="201"/>
      <c r="NMA55" s="201"/>
      <c r="NMB55" s="201"/>
      <c r="NMC55" s="201"/>
      <c r="NMD55" s="201"/>
      <c r="NME55" s="201"/>
      <c r="NMF55" s="201"/>
      <c r="NMG55" s="201"/>
      <c r="NMH55" s="201"/>
      <c r="NMI55" s="201"/>
      <c r="NMJ55" s="201"/>
      <c r="NMK55" s="201"/>
      <c r="NML55" s="201"/>
      <c r="NMM55" s="201"/>
      <c r="NMN55" s="201"/>
      <c r="NMO55" s="201"/>
      <c r="NMP55" s="201"/>
      <c r="NMQ55" s="201"/>
      <c r="NMR55" s="201"/>
      <c r="NMS55" s="201"/>
      <c r="NMT55" s="201"/>
      <c r="NMU55" s="201"/>
      <c r="NMV55" s="201"/>
      <c r="NMW55" s="201"/>
      <c r="NMX55" s="201"/>
      <c r="NMY55" s="201"/>
      <c r="NMZ55" s="201"/>
      <c r="NNA55" s="201"/>
      <c r="NNB55" s="201"/>
      <c r="NNC55" s="201"/>
      <c r="NND55" s="201"/>
      <c r="NNE55" s="201"/>
      <c r="NNF55" s="201"/>
      <c r="NNG55" s="201"/>
      <c r="NNH55" s="201"/>
      <c r="NNI55" s="201"/>
      <c r="NNJ55" s="201"/>
      <c r="NNK55" s="201"/>
      <c r="NNL55" s="201"/>
      <c r="NNM55" s="201"/>
      <c r="NNN55" s="201"/>
      <c r="NNO55" s="201"/>
      <c r="NNP55" s="201"/>
      <c r="NNQ55" s="201"/>
      <c r="NNR55" s="201"/>
      <c r="NNS55" s="201"/>
      <c r="NNT55" s="201"/>
      <c r="NNU55" s="201"/>
      <c r="NNV55" s="201"/>
      <c r="NNW55" s="201"/>
      <c r="NNX55" s="201"/>
      <c r="NNY55" s="201"/>
      <c r="NNZ55" s="201"/>
      <c r="NOA55" s="201"/>
      <c r="NOB55" s="201"/>
      <c r="NOC55" s="201"/>
      <c r="NOD55" s="201"/>
      <c r="NOE55" s="201"/>
      <c r="NOF55" s="201"/>
      <c r="NOG55" s="201"/>
      <c r="NOH55" s="201"/>
      <c r="NOI55" s="201"/>
      <c r="NOJ55" s="201"/>
      <c r="NOK55" s="201"/>
      <c r="NOL55" s="201"/>
      <c r="NOM55" s="201"/>
      <c r="NON55" s="201"/>
      <c r="NOO55" s="201"/>
      <c r="NOP55" s="201"/>
      <c r="NOQ55" s="201"/>
      <c r="NOR55" s="201"/>
      <c r="NOS55" s="201"/>
      <c r="NOT55" s="201"/>
      <c r="NOU55" s="201"/>
      <c r="NOV55" s="201"/>
      <c r="NOW55" s="201"/>
      <c r="NOX55" s="201"/>
      <c r="NOY55" s="201"/>
      <c r="NOZ55" s="201"/>
      <c r="NPA55" s="201"/>
      <c r="NPB55" s="201"/>
      <c r="NPC55" s="201"/>
      <c r="NPD55" s="201"/>
      <c r="NPE55" s="201"/>
      <c r="NPF55" s="201"/>
      <c r="NPG55" s="201"/>
      <c r="NPH55" s="201"/>
      <c r="NPI55" s="201"/>
      <c r="NPJ55" s="201"/>
      <c r="NPK55" s="201"/>
      <c r="NPL55" s="201"/>
      <c r="NPM55" s="201"/>
      <c r="NPN55" s="201"/>
      <c r="NPO55" s="201"/>
      <c r="NPP55" s="201"/>
      <c r="NPQ55" s="201"/>
      <c r="NPR55" s="201"/>
      <c r="NPS55" s="201"/>
      <c r="NPT55" s="201"/>
      <c r="NPU55" s="201"/>
      <c r="NPV55" s="201"/>
      <c r="NPW55" s="201"/>
      <c r="NPX55" s="201"/>
      <c r="NPY55" s="201"/>
      <c r="NPZ55" s="201"/>
      <c r="NQA55" s="201"/>
      <c r="NQB55" s="201"/>
      <c r="NQC55" s="201"/>
      <c r="NQD55" s="201"/>
      <c r="NQE55" s="201"/>
      <c r="NQF55" s="201"/>
      <c r="NQG55" s="201"/>
      <c r="NQH55" s="201"/>
      <c r="NQI55" s="201"/>
      <c r="NQJ55" s="201"/>
      <c r="NQK55" s="201"/>
      <c r="NQL55" s="201"/>
      <c r="NQM55" s="201"/>
      <c r="NQN55" s="201"/>
      <c r="NQO55" s="201"/>
      <c r="NQP55" s="201"/>
      <c r="NQQ55" s="201"/>
      <c r="NQR55" s="201"/>
      <c r="NQS55" s="201"/>
      <c r="NQT55" s="201"/>
      <c r="NQU55" s="201"/>
      <c r="NQV55" s="201"/>
      <c r="NQW55" s="201"/>
      <c r="NQX55" s="201"/>
      <c r="NQY55" s="201"/>
      <c r="NQZ55" s="201"/>
      <c r="NRA55" s="201"/>
      <c r="NRB55" s="201"/>
      <c r="NRC55" s="201"/>
      <c r="NRD55" s="201"/>
      <c r="NRE55" s="201"/>
      <c r="NRF55" s="201"/>
      <c r="NRG55" s="201"/>
      <c r="NRH55" s="201"/>
      <c r="NRI55" s="201"/>
      <c r="NRJ55" s="201"/>
      <c r="NRK55" s="201"/>
      <c r="NRL55" s="201"/>
      <c r="NRM55" s="201"/>
      <c r="NRN55" s="201"/>
      <c r="NRO55" s="201"/>
      <c r="NRP55" s="201"/>
      <c r="NRQ55" s="201"/>
      <c r="NRR55" s="201"/>
      <c r="NRS55" s="201"/>
      <c r="NRT55" s="201"/>
      <c r="NRU55" s="201"/>
      <c r="NRV55" s="201"/>
      <c r="NRW55" s="201"/>
      <c r="NRX55" s="201"/>
      <c r="NRY55" s="201"/>
      <c r="NRZ55" s="201"/>
      <c r="NSA55" s="201"/>
      <c r="NSB55" s="201"/>
      <c r="NSC55" s="201"/>
      <c r="NSD55" s="201"/>
      <c r="NSE55" s="201"/>
      <c r="NSF55" s="201"/>
      <c r="NSG55" s="201"/>
      <c r="NSH55" s="201"/>
      <c r="NSI55" s="201"/>
      <c r="NSJ55" s="201"/>
      <c r="NSK55" s="201"/>
      <c r="NSL55" s="201"/>
      <c r="NSM55" s="201"/>
      <c r="NSN55" s="201"/>
      <c r="NSO55" s="201"/>
      <c r="NSP55" s="201"/>
      <c r="NSQ55" s="201"/>
      <c r="NSR55" s="201"/>
      <c r="NSS55" s="201"/>
      <c r="NST55" s="201"/>
      <c r="NSU55" s="201"/>
      <c r="NSV55" s="201"/>
      <c r="NSW55" s="201"/>
      <c r="NSX55" s="201"/>
      <c r="NSY55" s="201"/>
      <c r="NSZ55" s="201"/>
      <c r="NTA55" s="201"/>
      <c r="NTB55" s="201"/>
      <c r="NTC55" s="201"/>
      <c r="NTD55" s="201"/>
      <c r="NTE55" s="201"/>
      <c r="NTF55" s="201"/>
      <c r="NTG55" s="201"/>
      <c r="NTH55" s="201"/>
      <c r="NTI55" s="201"/>
      <c r="NTJ55" s="201"/>
      <c r="NTK55" s="201"/>
      <c r="NTL55" s="201"/>
      <c r="NTM55" s="201"/>
      <c r="NTN55" s="201"/>
      <c r="NTO55" s="201"/>
      <c r="NTP55" s="201"/>
      <c r="NTQ55" s="201"/>
      <c r="NTR55" s="201"/>
      <c r="NTS55" s="201"/>
      <c r="NTT55" s="201"/>
      <c r="NTU55" s="201"/>
      <c r="NTV55" s="201"/>
      <c r="NTW55" s="201"/>
      <c r="NTX55" s="201"/>
      <c r="NTY55" s="201"/>
      <c r="NTZ55" s="201"/>
      <c r="NUA55" s="201"/>
      <c r="NUB55" s="201"/>
      <c r="NUC55" s="201"/>
      <c r="NUD55" s="201"/>
      <c r="NUE55" s="201"/>
      <c r="NUF55" s="201"/>
      <c r="NUG55" s="201"/>
      <c r="NUH55" s="201"/>
      <c r="NUI55" s="201"/>
      <c r="NUJ55" s="201"/>
      <c r="NUK55" s="201"/>
      <c r="NUL55" s="201"/>
      <c r="NUM55" s="201"/>
      <c r="NUN55" s="201"/>
      <c r="NUO55" s="201"/>
      <c r="NUP55" s="201"/>
      <c r="NUQ55" s="201"/>
      <c r="NUR55" s="201"/>
      <c r="NUS55" s="201"/>
      <c r="NUT55" s="201"/>
      <c r="NUU55" s="201"/>
      <c r="NUV55" s="201"/>
      <c r="NUW55" s="201"/>
      <c r="NUX55" s="201"/>
      <c r="NUY55" s="201"/>
      <c r="NUZ55" s="201"/>
      <c r="NVA55" s="201"/>
      <c r="NVB55" s="201"/>
      <c r="NVC55" s="201"/>
      <c r="NVD55" s="201"/>
      <c r="NVE55" s="201"/>
      <c r="NVF55" s="201"/>
      <c r="NVG55" s="201"/>
      <c r="NVH55" s="201"/>
      <c r="NVI55" s="201"/>
      <c r="NVJ55" s="201"/>
      <c r="NVK55" s="201"/>
      <c r="NVL55" s="201"/>
      <c r="NVM55" s="201"/>
      <c r="NVN55" s="201"/>
      <c r="NVO55" s="201"/>
      <c r="NVP55" s="201"/>
      <c r="NVQ55" s="201"/>
      <c r="NVR55" s="201"/>
      <c r="NVS55" s="201"/>
      <c r="NVT55" s="201"/>
      <c r="NVU55" s="201"/>
      <c r="NVV55" s="201"/>
      <c r="NVW55" s="201"/>
      <c r="NVX55" s="201"/>
      <c r="NVY55" s="201"/>
      <c r="NVZ55" s="201"/>
      <c r="NWA55" s="201"/>
      <c r="NWB55" s="201"/>
      <c r="NWC55" s="201"/>
      <c r="NWD55" s="201"/>
      <c r="NWE55" s="201"/>
      <c r="NWF55" s="201"/>
      <c r="NWG55" s="201"/>
      <c r="NWH55" s="201"/>
      <c r="NWI55" s="201"/>
      <c r="NWJ55" s="201"/>
      <c r="NWK55" s="201"/>
      <c r="NWL55" s="201"/>
      <c r="NWM55" s="201"/>
      <c r="NWN55" s="201"/>
      <c r="NWO55" s="201"/>
      <c r="NWP55" s="201"/>
      <c r="NWQ55" s="201"/>
      <c r="NWR55" s="201"/>
      <c r="NWS55" s="201"/>
      <c r="NWT55" s="201"/>
      <c r="NWU55" s="201"/>
      <c r="NWV55" s="201"/>
      <c r="NWW55" s="201"/>
      <c r="NWX55" s="201"/>
      <c r="NWY55" s="201"/>
      <c r="NWZ55" s="201"/>
      <c r="NXA55" s="201"/>
      <c r="NXB55" s="201"/>
      <c r="NXC55" s="201"/>
      <c r="NXD55" s="201"/>
      <c r="NXE55" s="201"/>
      <c r="NXF55" s="201"/>
      <c r="NXG55" s="201"/>
      <c r="NXH55" s="201"/>
      <c r="NXI55" s="201"/>
      <c r="NXJ55" s="201"/>
      <c r="NXK55" s="201"/>
      <c r="NXL55" s="201"/>
      <c r="NXM55" s="201"/>
      <c r="NXN55" s="201"/>
      <c r="NXO55" s="201"/>
      <c r="NXP55" s="201"/>
      <c r="NXQ55" s="201"/>
      <c r="NXR55" s="201"/>
      <c r="NXS55" s="201"/>
      <c r="NXT55" s="201"/>
      <c r="NXU55" s="201"/>
      <c r="NXV55" s="201"/>
      <c r="NXW55" s="201"/>
      <c r="NXX55" s="201"/>
      <c r="NXY55" s="201"/>
      <c r="NXZ55" s="201"/>
      <c r="NYA55" s="201"/>
      <c r="NYB55" s="201"/>
      <c r="NYC55" s="201"/>
      <c r="NYD55" s="201"/>
      <c r="NYE55" s="201"/>
      <c r="NYF55" s="201"/>
      <c r="NYG55" s="201"/>
      <c r="NYH55" s="201"/>
      <c r="NYI55" s="201"/>
      <c r="NYJ55" s="201"/>
      <c r="NYK55" s="201"/>
      <c r="NYL55" s="201"/>
      <c r="NYM55" s="201"/>
      <c r="NYN55" s="201"/>
      <c r="NYO55" s="201"/>
      <c r="NYP55" s="201"/>
      <c r="NYQ55" s="201"/>
      <c r="NYR55" s="201"/>
      <c r="NYS55" s="201"/>
      <c r="NYT55" s="201"/>
      <c r="NYU55" s="201"/>
      <c r="NYV55" s="201"/>
      <c r="NYW55" s="201"/>
      <c r="NYX55" s="201"/>
      <c r="NYY55" s="201"/>
      <c r="NYZ55" s="201"/>
      <c r="NZA55" s="201"/>
      <c r="NZB55" s="201"/>
      <c r="NZC55" s="201"/>
      <c r="NZD55" s="201"/>
      <c r="NZE55" s="201"/>
      <c r="NZF55" s="201"/>
      <c r="NZG55" s="201"/>
      <c r="NZH55" s="201"/>
      <c r="NZI55" s="201"/>
      <c r="NZJ55" s="201"/>
      <c r="NZK55" s="201"/>
      <c r="NZL55" s="201"/>
      <c r="NZM55" s="201"/>
      <c r="NZN55" s="201"/>
      <c r="NZO55" s="201"/>
      <c r="NZP55" s="201"/>
      <c r="NZQ55" s="201"/>
      <c r="NZR55" s="201"/>
      <c r="NZS55" s="201"/>
      <c r="NZT55" s="201"/>
      <c r="NZU55" s="201"/>
      <c r="NZV55" s="201"/>
      <c r="NZW55" s="201"/>
      <c r="NZX55" s="201"/>
      <c r="NZY55" s="201"/>
      <c r="NZZ55" s="201"/>
      <c r="OAA55" s="201"/>
      <c r="OAB55" s="201"/>
      <c r="OAC55" s="201"/>
      <c r="OAD55" s="201"/>
      <c r="OAE55" s="201"/>
      <c r="OAF55" s="201"/>
      <c r="OAG55" s="201"/>
      <c r="OAH55" s="201"/>
      <c r="OAI55" s="201"/>
      <c r="OAJ55" s="201"/>
      <c r="OAK55" s="201"/>
      <c r="OAL55" s="201"/>
      <c r="OAM55" s="201"/>
      <c r="OAN55" s="201"/>
      <c r="OAO55" s="201"/>
      <c r="OAP55" s="201"/>
      <c r="OAQ55" s="201"/>
      <c r="OAR55" s="201"/>
      <c r="OAS55" s="201"/>
      <c r="OAT55" s="201"/>
      <c r="OAU55" s="201"/>
      <c r="OAV55" s="201"/>
      <c r="OAW55" s="201"/>
      <c r="OAX55" s="201"/>
      <c r="OAY55" s="201"/>
      <c r="OAZ55" s="201"/>
      <c r="OBA55" s="201"/>
      <c r="OBB55" s="201"/>
      <c r="OBC55" s="201"/>
      <c r="OBD55" s="201"/>
      <c r="OBE55" s="201"/>
      <c r="OBF55" s="201"/>
      <c r="OBG55" s="201"/>
      <c r="OBH55" s="201"/>
      <c r="OBI55" s="201"/>
      <c r="OBJ55" s="201"/>
      <c r="OBK55" s="201"/>
      <c r="OBL55" s="201"/>
      <c r="OBM55" s="201"/>
      <c r="OBN55" s="201"/>
      <c r="OBO55" s="201"/>
      <c r="OBP55" s="201"/>
      <c r="OBQ55" s="201"/>
      <c r="OBR55" s="201"/>
      <c r="OBS55" s="201"/>
      <c r="OBT55" s="201"/>
      <c r="OBU55" s="201"/>
      <c r="OBV55" s="201"/>
      <c r="OBW55" s="201"/>
      <c r="OBX55" s="201"/>
      <c r="OBY55" s="201"/>
      <c r="OBZ55" s="201"/>
      <c r="OCA55" s="201"/>
      <c r="OCB55" s="201"/>
      <c r="OCC55" s="201"/>
      <c r="OCD55" s="201"/>
      <c r="OCE55" s="201"/>
      <c r="OCF55" s="201"/>
      <c r="OCG55" s="201"/>
      <c r="OCH55" s="201"/>
      <c r="OCI55" s="201"/>
      <c r="OCJ55" s="201"/>
      <c r="OCK55" s="201"/>
      <c r="OCL55" s="201"/>
      <c r="OCM55" s="201"/>
      <c r="OCN55" s="201"/>
      <c r="OCO55" s="201"/>
      <c r="OCP55" s="201"/>
      <c r="OCQ55" s="201"/>
      <c r="OCR55" s="201"/>
      <c r="OCS55" s="201"/>
      <c r="OCT55" s="201"/>
      <c r="OCU55" s="201"/>
      <c r="OCV55" s="201"/>
      <c r="OCW55" s="201"/>
      <c r="OCX55" s="201"/>
      <c r="OCY55" s="201"/>
      <c r="OCZ55" s="201"/>
      <c r="ODA55" s="201"/>
      <c r="ODB55" s="201"/>
      <c r="ODC55" s="201"/>
      <c r="ODD55" s="201"/>
      <c r="ODE55" s="201"/>
      <c r="ODF55" s="201"/>
      <c r="ODG55" s="201"/>
      <c r="ODH55" s="201"/>
      <c r="ODI55" s="201"/>
      <c r="ODJ55" s="201"/>
      <c r="ODK55" s="201"/>
      <c r="ODL55" s="201"/>
      <c r="ODM55" s="201"/>
      <c r="ODN55" s="201"/>
      <c r="ODO55" s="201"/>
      <c r="ODP55" s="201"/>
      <c r="ODQ55" s="201"/>
      <c r="ODR55" s="201"/>
      <c r="ODS55" s="201"/>
      <c r="ODT55" s="201"/>
      <c r="ODU55" s="201"/>
      <c r="ODV55" s="201"/>
      <c r="ODW55" s="201"/>
      <c r="ODX55" s="201"/>
      <c r="ODY55" s="201"/>
      <c r="ODZ55" s="201"/>
      <c r="OEA55" s="201"/>
      <c r="OEB55" s="201"/>
      <c r="OEC55" s="201"/>
      <c r="OED55" s="201"/>
      <c r="OEE55" s="201"/>
      <c r="OEF55" s="201"/>
      <c r="OEG55" s="201"/>
      <c r="OEH55" s="201"/>
      <c r="OEI55" s="201"/>
      <c r="OEJ55" s="201"/>
      <c r="OEK55" s="201"/>
      <c r="OEL55" s="201"/>
      <c r="OEM55" s="201"/>
      <c r="OEN55" s="201"/>
      <c r="OEO55" s="201"/>
      <c r="OEP55" s="201"/>
      <c r="OEQ55" s="201"/>
      <c r="OER55" s="201"/>
      <c r="OES55" s="201"/>
      <c r="OET55" s="201"/>
      <c r="OEU55" s="201"/>
      <c r="OEV55" s="201"/>
      <c r="OEW55" s="201"/>
      <c r="OEX55" s="201"/>
      <c r="OEY55" s="201"/>
      <c r="OEZ55" s="201"/>
      <c r="OFA55" s="201"/>
      <c r="OFB55" s="201"/>
      <c r="OFC55" s="201"/>
      <c r="OFD55" s="201"/>
      <c r="OFE55" s="201"/>
      <c r="OFF55" s="201"/>
      <c r="OFG55" s="201"/>
      <c r="OFH55" s="201"/>
      <c r="OFI55" s="201"/>
      <c r="OFJ55" s="201"/>
      <c r="OFK55" s="201"/>
      <c r="OFL55" s="201"/>
      <c r="OFM55" s="201"/>
      <c r="OFN55" s="201"/>
      <c r="OFO55" s="201"/>
      <c r="OFP55" s="201"/>
      <c r="OFQ55" s="201"/>
      <c r="OFR55" s="201"/>
      <c r="OFS55" s="201"/>
      <c r="OFT55" s="201"/>
      <c r="OFU55" s="201"/>
      <c r="OFV55" s="201"/>
      <c r="OFW55" s="201"/>
      <c r="OFX55" s="201"/>
      <c r="OFY55" s="201"/>
      <c r="OFZ55" s="201"/>
      <c r="OGA55" s="201"/>
      <c r="OGB55" s="201"/>
      <c r="OGC55" s="201"/>
      <c r="OGD55" s="201"/>
      <c r="OGE55" s="201"/>
      <c r="OGF55" s="201"/>
      <c r="OGG55" s="201"/>
      <c r="OGH55" s="201"/>
      <c r="OGI55" s="201"/>
      <c r="OGJ55" s="201"/>
      <c r="OGK55" s="201"/>
      <c r="OGL55" s="201"/>
      <c r="OGM55" s="201"/>
      <c r="OGN55" s="201"/>
      <c r="OGO55" s="201"/>
      <c r="OGP55" s="201"/>
      <c r="OGQ55" s="201"/>
      <c r="OGR55" s="201"/>
      <c r="OGS55" s="201"/>
      <c r="OGT55" s="201"/>
      <c r="OGU55" s="201"/>
      <c r="OGV55" s="201"/>
      <c r="OGW55" s="201"/>
      <c r="OGX55" s="201"/>
      <c r="OGY55" s="201"/>
      <c r="OGZ55" s="201"/>
      <c r="OHA55" s="201"/>
      <c r="OHB55" s="201"/>
      <c r="OHC55" s="201"/>
      <c r="OHD55" s="201"/>
      <c r="OHE55" s="201"/>
      <c r="OHF55" s="201"/>
      <c r="OHG55" s="201"/>
      <c r="OHH55" s="201"/>
      <c r="OHI55" s="201"/>
      <c r="OHJ55" s="201"/>
      <c r="OHK55" s="201"/>
      <c r="OHL55" s="201"/>
      <c r="OHM55" s="201"/>
      <c r="OHN55" s="201"/>
      <c r="OHO55" s="201"/>
      <c r="OHP55" s="201"/>
      <c r="OHQ55" s="201"/>
      <c r="OHR55" s="201"/>
      <c r="OHS55" s="201"/>
      <c r="OHT55" s="201"/>
      <c r="OHU55" s="201"/>
      <c r="OHV55" s="201"/>
      <c r="OHW55" s="201"/>
      <c r="OHX55" s="201"/>
      <c r="OHY55" s="201"/>
      <c r="OHZ55" s="201"/>
      <c r="OIA55" s="201"/>
      <c r="OIB55" s="201"/>
      <c r="OIC55" s="201"/>
      <c r="OID55" s="201"/>
      <c r="OIE55" s="201"/>
      <c r="OIF55" s="201"/>
      <c r="OIG55" s="201"/>
      <c r="OIH55" s="201"/>
      <c r="OII55" s="201"/>
      <c r="OIJ55" s="201"/>
      <c r="OIK55" s="201"/>
      <c r="OIL55" s="201"/>
      <c r="OIM55" s="201"/>
      <c r="OIN55" s="201"/>
      <c r="OIO55" s="201"/>
      <c r="OIP55" s="201"/>
      <c r="OIQ55" s="201"/>
      <c r="OIR55" s="201"/>
      <c r="OIS55" s="201"/>
      <c r="OIT55" s="201"/>
      <c r="OIU55" s="201"/>
      <c r="OIV55" s="201"/>
      <c r="OIW55" s="201"/>
      <c r="OIX55" s="201"/>
      <c r="OIY55" s="201"/>
      <c r="OIZ55" s="201"/>
      <c r="OJA55" s="201"/>
      <c r="OJB55" s="201"/>
      <c r="OJC55" s="201"/>
      <c r="OJD55" s="201"/>
      <c r="OJE55" s="201"/>
      <c r="OJF55" s="201"/>
      <c r="OJG55" s="201"/>
      <c r="OJH55" s="201"/>
      <c r="OJI55" s="201"/>
      <c r="OJJ55" s="201"/>
      <c r="OJK55" s="201"/>
      <c r="OJL55" s="201"/>
      <c r="OJM55" s="201"/>
      <c r="OJN55" s="201"/>
      <c r="OJO55" s="201"/>
      <c r="OJP55" s="201"/>
      <c r="OJQ55" s="201"/>
      <c r="OJR55" s="201"/>
      <c r="OJS55" s="201"/>
      <c r="OJT55" s="201"/>
      <c r="OJU55" s="201"/>
      <c r="OJV55" s="201"/>
      <c r="OJW55" s="201"/>
      <c r="OJX55" s="201"/>
      <c r="OJY55" s="201"/>
      <c r="OJZ55" s="201"/>
      <c r="OKA55" s="201"/>
      <c r="OKB55" s="201"/>
      <c r="OKC55" s="201"/>
      <c r="OKD55" s="201"/>
      <c r="OKE55" s="201"/>
      <c r="OKF55" s="201"/>
      <c r="OKG55" s="201"/>
      <c r="OKH55" s="201"/>
      <c r="OKI55" s="201"/>
      <c r="OKJ55" s="201"/>
      <c r="OKK55" s="201"/>
      <c r="OKL55" s="201"/>
      <c r="OKM55" s="201"/>
      <c r="OKN55" s="201"/>
      <c r="OKO55" s="201"/>
      <c r="OKP55" s="201"/>
      <c r="OKQ55" s="201"/>
      <c r="OKR55" s="201"/>
      <c r="OKS55" s="201"/>
      <c r="OKT55" s="201"/>
      <c r="OKU55" s="201"/>
      <c r="OKV55" s="201"/>
      <c r="OKW55" s="201"/>
      <c r="OKX55" s="201"/>
      <c r="OKY55" s="201"/>
      <c r="OKZ55" s="201"/>
      <c r="OLA55" s="201"/>
      <c r="OLB55" s="201"/>
      <c r="OLC55" s="201"/>
      <c r="OLD55" s="201"/>
      <c r="OLE55" s="201"/>
      <c r="OLF55" s="201"/>
      <c r="OLG55" s="201"/>
      <c r="OLH55" s="201"/>
      <c r="OLI55" s="201"/>
      <c r="OLJ55" s="201"/>
      <c r="OLK55" s="201"/>
      <c r="OLL55" s="201"/>
      <c r="OLM55" s="201"/>
      <c r="OLN55" s="201"/>
      <c r="OLO55" s="201"/>
      <c r="OLP55" s="201"/>
      <c r="OLQ55" s="201"/>
      <c r="OLR55" s="201"/>
      <c r="OLS55" s="201"/>
      <c r="OLT55" s="201"/>
      <c r="OLU55" s="201"/>
      <c r="OLV55" s="201"/>
      <c r="OLW55" s="201"/>
      <c r="OLX55" s="201"/>
      <c r="OLY55" s="201"/>
      <c r="OLZ55" s="201"/>
      <c r="OMA55" s="201"/>
      <c r="OMB55" s="201"/>
      <c r="OMC55" s="201"/>
      <c r="OMD55" s="201"/>
      <c r="OME55" s="201"/>
      <c r="OMF55" s="201"/>
      <c r="OMG55" s="201"/>
      <c r="OMH55" s="201"/>
      <c r="OMI55" s="201"/>
      <c r="OMJ55" s="201"/>
      <c r="OMK55" s="201"/>
      <c r="OML55" s="201"/>
      <c r="OMM55" s="201"/>
      <c r="OMN55" s="201"/>
      <c r="OMO55" s="201"/>
      <c r="OMP55" s="201"/>
      <c r="OMQ55" s="201"/>
      <c r="OMR55" s="201"/>
      <c r="OMS55" s="201"/>
      <c r="OMT55" s="201"/>
      <c r="OMU55" s="201"/>
      <c r="OMV55" s="201"/>
      <c r="OMW55" s="201"/>
      <c r="OMX55" s="201"/>
      <c r="OMY55" s="201"/>
      <c r="OMZ55" s="201"/>
      <c r="ONA55" s="201"/>
      <c r="ONB55" s="201"/>
      <c r="ONC55" s="201"/>
      <c r="OND55" s="201"/>
      <c r="ONE55" s="201"/>
      <c r="ONF55" s="201"/>
      <c r="ONG55" s="201"/>
      <c r="ONH55" s="201"/>
      <c r="ONI55" s="201"/>
      <c r="ONJ55" s="201"/>
      <c r="ONK55" s="201"/>
      <c r="ONL55" s="201"/>
      <c r="ONM55" s="201"/>
      <c r="ONN55" s="201"/>
      <c r="ONO55" s="201"/>
      <c r="ONP55" s="201"/>
      <c r="ONQ55" s="201"/>
      <c r="ONR55" s="201"/>
      <c r="ONS55" s="201"/>
      <c r="ONT55" s="201"/>
      <c r="ONU55" s="201"/>
      <c r="ONV55" s="201"/>
      <c r="ONW55" s="201"/>
      <c r="ONX55" s="201"/>
      <c r="ONY55" s="201"/>
      <c r="ONZ55" s="201"/>
      <c r="OOA55" s="201"/>
      <c r="OOB55" s="201"/>
      <c r="OOC55" s="201"/>
      <c r="OOD55" s="201"/>
      <c r="OOE55" s="201"/>
      <c r="OOF55" s="201"/>
      <c r="OOG55" s="201"/>
      <c r="OOH55" s="201"/>
      <c r="OOI55" s="201"/>
      <c r="OOJ55" s="201"/>
      <c r="OOK55" s="201"/>
      <c r="OOL55" s="201"/>
      <c r="OOM55" s="201"/>
      <c r="OON55" s="201"/>
      <c r="OOO55" s="201"/>
      <c r="OOP55" s="201"/>
      <c r="OOQ55" s="201"/>
      <c r="OOR55" s="201"/>
      <c r="OOS55" s="201"/>
      <c r="OOT55" s="201"/>
      <c r="OOU55" s="201"/>
      <c r="OOV55" s="201"/>
      <c r="OOW55" s="201"/>
      <c r="OOX55" s="201"/>
      <c r="OOY55" s="201"/>
      <c r="OOZ55" s="201"/>
      <c r="OPA55" s="201"/>
      <c r="OPB55" s="201"/>
      <c r="OPC55" s="201"/>
      <c r="OPD55" s="201"/>
      <c r="OPE55" s="201"/>
      <c r="OPF55" s="201"/>
      <c r="OPG55" s="201"/>
      <c r="OPH55" s="201"/>
      <c r="OPI55" s="201"/>
      <c r="OPJ55" s="201"/>
      <c r="OPK55" s="201"/>
      <c r="OPL55" s="201"/>
      <c r="OPM55" s="201"/>
      <c r="OPN55" s="201"/>
      <c r="OPO55" s="201"/>
      <c r="OPP55" s="201"/>
      <c r="OPQ55" s="201"/>
      <c r="OPR55" s="201"/>
      <c r="OPS55" s="201"/>
      <c r="OPT55" s="201"/>
      <c r="OPU55" s="201"/>
      <c r="OPV55" s="201"/>
      <c r="OPW55" s="201"/>
      <c r="OPX55" s="201"/>
      <c r="OPY55" s="201"/>
      <c r="OPZ55" s="201"/>
      <c r="OQA55" s="201"/>
      <c r="OQB55" s="201"/>
      <c r="OQC55" s="201"/>
      <c r="OQD55" s="201"/>
      <c r="OQE55" s="201"/>
      <c r="OQF55" s="201"/>
      <c r="OQG55" s="201"/>
      <c r="OQH55" s="201"/>
      <c r="OQI55" s="201"/>
      <c r="OQJ55" s="201"/>
      <c r="OQK55" s="201"/>
      <c r="OQL55" s="201"/>
      <c r="OQM55" s="201"/>
      <c r="OQN55" s="201"/>
      <c r="OQO55" s="201"/>
      <c r="OQP55" s="201"/>
      <c r="OQQ55" s="201"/>
      <c r="OQR55" s="201"/>
      <c r="OQS55" s="201"/>
      <c r="OQT55" s="201"/>
      <c r="OQU55" s="201"/>
      <c r="OQV55" s="201"/>
      <c r="OQW55" s="201"/>
      <c r="OQX55" s="201"/>
      <c r="OQY55" s="201"/>
      <c r="OQZ55" s="201"/>
      <c r="ORA55" s="201"/>
      <c r="ORB55" s="201"/>
      <c r="ORC55" s="201"/>
      <c r="ORD55" s="201"/>
      <c r="ORE55" s="201"/>
      <c r="ORF55" s="201"/>
      <c r="ORG55" s="201"/>
      <c r="ORH55" s="201"/>
      <c r="ORI55" s="201"/>
      <c r="ORJ55" s="201"/>
      <c r="ORK55" s="201"/>
      <c r="ORL55" s="201"/>
      <c r="ORM55" s="201"/>
      <c r="ORN55" s="201"/>
      <c r="ORO55" s="201"/>
      <c r="ORP55" s="201"/>
      <c r="ORQ55" s="201"/>
      <c r="ORR55" s="201"/>
      <c r="ORS55" s="201"/>
      <c r="ORT55" s="201"/>
      <c r="ORU55" s="201"/>
      <c r="ORV55" s="201"/>
      <c r="ORW55" s="201"/>
      <c r="ORX55" s="201"/>
      <c r="ORY55" s="201"/>
      <c r="ORZ55" s="201"/>
      <c r="OSA55" s="201"/>
      <c r="OSB55" s="201"/>
      <c r="OSC55" s="201"/>
      <c r="OSD55" s="201"/>
      <c r="OSE55" s="201"/>
      <c r="OSF55" s="201"/>
      <c r="OSG55" s="201"/>
      <c r="OSH55" s="201"/>
      <c r="OSI55" s="201"/>
      <c r="OSJ55" s="201"/>
      <c r="OSK55" s="201"/>
      <c r="OSL55" s="201"/>
      <c r="OSM55" s="201"/>
      <c r="OSN55" s="201"/>
      <c r="OSO55" s="201"/>
      <c r="OSP55" s="201"/>
      <c r="OSQ55" s="201"/>
      <c r="OSR55" s="201"/>
      <c r="OSS55" s="201"/>
      <c r="OST55" s="201"/>
      <c r="OSU55" s="201"/>
      <c r="OSV55" s="201"/>
      <c r="OSW55" s="201"/>
      <c r="OSX55" s="201"/>
      <c r="OSY55" s="201"/>
      <c r="OSZ55" s="201"/>
      <c r="OTA55" s="201"/>
      <c r="OTB55" s="201"/>
      <c r="OTC55" s="201"/>
      <c r="OTD55" s="201"/>
      <c r="OTE55" s="201"/>
      <c r="OTF55" s="201"/>
      <c r="OTG55" s="201"/>
      <c r="OTH55" s="201"/>
      <c r="OTI55" s="201"/>
      <c r="OTJ55" s="201"/>
      <c r="OTK55" s="201"/>
      <c r="OTL55" s="201"/>
      <c r="OTM55" s="201"/>
      <c r="OTN55" s="201"/>
      <c r="OTO55" s="201"/>
      <c r="OTP55" s="201"/>
      <c r="OTQ55" s="201"/>
      <c r="OTR55" s="201"/>
      <c r="OTS55" s="201"/>
      <c r="OTT55" s="201"/>
      <c r="OTU55" s="201"/>
      <c r="OTV55" s="201"/>
      <c r="OTW55" s="201"/>
      <c r="OTX55" s="201"/>
      <c r="OTY55" s="201"/>
      <c r="OTZ55" s="201"/>
      <c r="OUA55" s="201"/>
      <c r="OUB55" s="201"/>
      <c r="OUC55" s="201"/>
      <c r="OUD55" s="201"/>
      <c r="OUE55" s="201"/>
      <c r="OUF55" s="201"/>
      <c r="OUG55" s="201"/>
      <c r="OUH55" s="201"/>
      <c r="OUI55" s="201"/>
      <c r="OUJ55" s="201"/>
      <c r="OUK55" s="201"/>
      <c r="OUL55" s="201"/>
      <c r="OUM55" s="201"/>
      <c r="OUN55" s="201"/>
      <c r="OUO55" s="201"/>
      <c r="OUP55" s="201"/>
      <c r="OUQ55" s="201"/>
      <c r="OUR55" s="201"/>
      <c r="OUS55" s="201"/>
      <c r="OUT55" s="201"/>
      <c r="OUU55" s="201"/>
      <c r="OUV55" s="201"/>
      <c r="OUW55" s="201"/>
      <c r="OUX55" s="201"/>
      <c r="OUY55" s="201"/>
      <c r="OUZ55" s="201"/>
      <c r="OVA55" s="201"/>
      <c r="OVB55" s="201"/>
      <c r="OVC55" s="201"/>
      <c r="OVD55" s="201"/>
      <c r="OVE55" s="201"/>
      <c r="OVF55" s="201"/>
      <c r="OVG55" s="201"/>
      <c r="OVH55" s="201"/>
      <c r="OVI55" s="201"/>
      <c r="OVJ55" s="201"/>
      <c r="OVK55" s="201"/>
      <c r="OVL55" s="201"/>
      <c r="OVM55" s="201"/>
      <c r="OVN55" s="201"/>
      <c r="OVO55" s="201"/>
      <c r="OVP55" s="201"/>
      <c r="OVQ55" s="201"/>
      <c r="OVR55" s="201"/>
      <c r="OVS55" s="201"/>
      <c r="OVT55" s="201"/>
      <c r="OVU55" s="201"/>
      <c r="OVV55" s="201"/>
      <c r="OVW55" s="201"/>
      <c r="OVX55" s="201"/>
      <c r="OVY55" s="201"/>
      <c r="OVZ55" s="201"/>
      <c r="OWA55" s="201"/>
      <c r="OWB55" s="201"/>
      <c r="OWC55" s="201"/>
      <c r="OWD55" s="201"/>
      <c r="OWE55" s="201"/>
      <c r="OWF55" s="201"/>
      <c r="OWG55" s="201"/>
      <c r="OWH55" s="201"/>
      <c r="OWI55" s="201"/>
      <c r="OWJ55" s="201"/>
      <c r="OWK55" s="201"/>
      <c r="OWL55" s="201"/>
      <c r="OWM55" s="201"/>
      <c r="OWN55" s="201"/>
      <c r="OWO55" s="201"/>
      <c r="OWP55" s="201"/>
      <c r="OWQ55" s="201"/>
      <c r="OWR55" s="201"/>
      <c r="OWS55" s="201"/>
      <c r="OWT55" s="201"/>
      <c r="OWU55" s="201"/>
      <c r="OWV55" s="201"/>
      <c r="OWW55" s="201"/>
      <c r="OWX55" s="201"/>
      <c r="OWY55" s="201"/>
      <c r="OWZ55" s="201"/>
      <c r="OXA55" s="201"/>
      <c r="OXB55" s="201"/>
      <c r="OXC55" s="201"/>
      <c r="OXD55" s="201"/>
      <c r="OXE55" s="201"/>
      <c r="OXF55" s="201"/>
      <c r="OXG55" s="201"/>
      <c r="OXH55" s="201"/>
      <c r="OXI55" s="201"/>
      <c r="OXJ55" s="201"/>
      <c r="OXK55" s="201"/>
      <c r="OXL55" s="201"/>
      <c r="OXM55" s="201"/>
      <c r="OXN55" s="201"/>
      <c r="OXO55" s="201"/>
      <c r="OXP55" s="201"/>
      <c r="OXQ55" s="201"/>
      <c r="OXR55" s="201"/>
      <c r="OXS55" s="201"/>
      <c r="OXT55" s="201"/>
      <c r="OXU55" s="201"/>
      <c r="OXV55" s="201"/>
      <c r="OXW55" s="201"/>
      <c r="OXX55" s="201"/>
      <c r="OXY55" s="201"/>
      <c r="OXZ55" s="201"/>
      <c r="OYA55" s="201"/>
      <c r="OYB55" s="201"/>
      <c r="OYC55" s="201"/>
      <c r="OYD55" s="201"/>
      <c r="OYE55" s="201"/>
      <c r="OYF55" s="201"/>
      <c r="OYG55" s="201"/>
      <c r="OYH55" s="201"/>
      <c r="OYI55" s="201"/>
      <c r="OYJ55" s="201"/>
      <c r="OYK55" s="201"/>
      <c r="OYL55" s="201"/>
      <c r="OYM55" s="201"/>
      <c r="OYN55" s="201"/>
      <c r="OYO55" s="201"/>
      <c r="OYP55" s="201"/>
      <c r="OYQ55" s="201"/>
      <c r="OYR55" s="201"/>
      <c r="OYS55" s="201"/>
      <c r="OYT55" s="201"/>
      <c r="OYU55" s="201"/>
      <c r="OYV55" s="201"/>
      <c r="OYW55" s="201"/>
      <c r="OYX55" s="201"/>
      <c r="OYY55" s="201"/>
      <c r="OYZ55" s="201"/>
      <c r="OZA55" s="201"/>
      <c r="OZB55" s="201"/>
      <c r="OZC55" s="201"/>
      <c r="OZD55" s="201"/>
      <c r="OZE55" s="201"/>
      <c r="OZF55" s="201"/>
      <c r="OZG55" s="201"/>
      <c r="OZH55" s="201"/>
      <c r="OZI55" s="201"/>
      <c r="OZJ55" s="201"/>
      <c r="OZK55" s="201"/>
      <c r="OZL55" s="201"/>
      <c r="OZM55" s="201"/>
      <c r="OZN55" s="201"/>
      <c r="OZO55" s="201"/>
      <c r="OZP55" s="201"/>
      <c r="OZQ55" s="201"/>
      <c r="OZR55" s="201"/>
      <c r="OZS55" s="201"/>
      <c r="OZT55" s="201"/>
      <c r="OZU55" s="201"/>
      <c r="OZV55" s="201"/>
      <c r="OZW55" s="201"/>
      <c r="OZX55" s="201"/>
      <c r="OZY55" s="201"/>
      <c r="OZZ55" s="201"/>
      <c r="PAA55" s="201"/>
      <c r="PAB55" s="201"/>
      <c r="PAC55" s="201"/>
      <c r="PAD55" s="201"/>
      <c r="PAE55" s="201"/>
      <c r="PAF55" s="201"/>
      <c r="PAG55" s="201"/>
      <c r="PAH55" s="201"/>
      <c r="PAI55" s="201"/>
      <c r="PAJ55" s="201"/>
      <c r="PAK55" s="201"/>
      <c r="PAL55" s="201"/>
      <c r="PAM55" s="201"/>
      <c r="PAN55" s="201"/>
      <c r="PAO55" s="201"/>
      <c r="PAP55" s="201"/>
      <c r="PAQ55" s="201"/>
      <c r="PAR55" s="201"/>
      <c r="PAS55" s="201"/>
      <c r="PAT55" s="201"/>
      <c r="PAU55" s="201"/>
      <c r="PAV55" s="201"/>
      <c r="PAW55" s="201"/>
      <c r="PAX55" s="201"/>
      <c r="PAY55" s="201"/>
      <c r="PAZ55" s="201"/>
      <c r="PBA55" s="201"/>
      <c r="PBB55" s="201"/>
      <c r="PBC55" s="201"/>
      <c r="PBD55" s="201"/>
      <c r="PBE55" s="201"/>
      <c r="PBF55" s="201"/>
      <c r="PBG55" s="201"/>
      <c r="PBH55" s="201"/>
      <c r="PBI55" s="201"/>
      <c r="PBJ55" s="201"/>
      <c r="PBK55" s="201"/>
      <c r="PBL55" s="201"/>
      <c r="PBM55" s="201"/>
      <c r="PBN55" s="201"/>
      <c r="PBO55" s="201"/>
      <c r="PBP55" s="201"/>
      <c r="PBQ55" s="201"/>
      <c r="PBR55" s="201"/>
      <c r="PBS55" s="201"/>
      <c r="PBT55" s="201"/>
      <c r="PBU55" s="201"/>
      <c r="PBV55" s="201"/>
      <c r="PBW55" s="201"/>
      <c r="PBX55" s="201"/>
      <c r="PBY55" s="201"/>
      <c r="PBZ55" s="201"/>
      <c r="PCA55" s="201"/>
      <c r="PCB55" s="201"/>
      <c r="PCC55" s="201"/>
      <c r="PCD55" s="201"/>
      <c r="PCE55" s="201"/>
      <c r="PCF55" s="201"/>
      <c r="PCG55" s="201"/>
      <c r="PCH55" s="201"/>
      <c r="PCI55" s="201"/>
      <c r="PCJ55" s="201"/>
      <c r="PCK55" s="201"/>
      <c r="PCL55" s="201"/>
      <c r="PCM55" s="201"/>
      <c r="PCN55" s="201"/>
      <c r="PCO55" s="201"/>
      <c r="PCP55" s="201"/>
      <c r="PCQ55" s="201"/>
      <c r="PCR55" s="201"/>
      <c r="PCS55" s="201"/>
      <c r="PCT55" s="201"/>
      <c r="PCU55" s="201"/>
      <c r="PCV55" s="201"/>
      <c r="PCW55" s="201"/>
      <c r="PCX55" s="201"/>
      <c r="PCY55" s="201"/>
      <c r="PCZ55" s="201"/>
      <c r="PDA55" s="201"/>
      <c r="PDB55" s="201"/>
      <c r="PDC55" s="201"/>
      <c r="PDD55" s="201"/>
      <c r="PDE55" s="201"/>
      <c r="PDF55" s="201"/>
      <c r="PDG55" s="201"/>
      <c r="PDH55" s="201"/>
      <c r="PDI55" s="201"/>
      <c r="PDJ55" s="201"/>
      <c r="PDK55" s="201"/>
      <c r="PDL55" s="201"/>
      <c r="PDM55" s="201"/>
      <c r="PDN55" s="201"/>
      <c r="PDO55" s="201"/>
      <c r="PDP55" s="201"/>
      <c r="PDQ55" s="201"/>
      <c r="PDR55" s="201"/>
      <c r="PDS55" s="201"/>
      <c r="PDT55" s="201"/>
      <c r="PDU55" s="201"/>
      <c r="PDV55" s="201"/>
      <c r="PDW55" s="201"/>
      <c r="PDX55" s="201"/>
      <c r="PDY55" s="201"/>
      <c r="PDZ55" s="201"/>
      <c r="PEA55" s="201"/>
      <c r="PEB55" s="201"/>
      <c r="PEC55" s="201"/>
      <c r="PED55" s="201"/>
      <c r="PEE55" s="201"/>
      <c r="PEF55" s="201"/>
      <c r="PEG55" s="201"/>
      <c r="PEH55" s="201"/>
      <c r="PEI55" s="201"/>
      <c r="PEJ55" s="201"/>
      <c r="PEK55" s="201"/>
      <c r="PEL55" s="201"/>
      <c r="PEM55" s="201"/>
      <c r="PEN55" s="201"/>
      <c r="PEO55" s="201"/>
      <c r="PEP55" s="201"/>
      <c r="PEQ55" s="201"/>
      <c r="PER55" s="201"/>
      <c r="PES55" s="201"/>
      <c r="PET55" s="201"/>
      <c r="PEU55" s="201"/>
      <c r="PEV55" s="201"/>
      <c r="PEW55" s="201"/>
      <c r="PEX55" s="201"/>
      <c r="PEY55" s="201"/>
      <c r="PEZ55" s="201"/>
      <c r="PFA55" s="201"/>
      <c r="PFB55" s="201"/>
      <c r="PFC55" s="201"/>
      <c r="PFD55" s="201"/>
      <c r="PFE55" s="201"/>
      <c r="PFF55" s="201"/>
      <c r="PFG55" s="201"/>
      <c r="PFH55" s="201"/>
      <c r="PFI55" s="201"/>
      <c r="PFJ55" s="201"/>
      <c r="PFK55" s="201"/>
      <c r="PFL55" s="201"/>
      <c r="PFM55" s="201"/>
      <c r="PFN55" s="201"/>
      <c r="PFO55" s="201"/>
      <c r="PFP55" s="201"/>
      <c r="PFQ55" s="201"/>
      <c r="PFR55" s="201"/>
      <c r="PFS55" s="201"/>
      <c r="PFT55" s="201"/>
      <c r="PFU55" s="201"/>
      <c r="PFV55" s="201"/>
      <c r="PFW55" s="201"/>
      <c r="PFX55" s="201"/>
      <c r="PFY55" s="201"/>
      <c r="PFZ55" s="201"/>
      <c r="PGA55" s="201"/>
      <c r="PGB55" s="201"/>
      <c r="PGC55" s="201"/>
      <c r="PGD55" s="201"/>
      <c r="PGE55" s="201"/>
      <c r="PGF55" s="201"/>
      <c r="PGG55" s="201"/>
      <c r="PGH55" s="201"/>
      <c r="PGI55" s="201"/>
      <c r="PGJ55" s="201"/>
      <c r="PGK55" s="201"/>
      <c r="PGL55" s="201"/>
      <c r="PGM55" s="201"/>
      <c r="PGN55" s="201"/>
      <c r="PGO55" s="201"/>
      <c r="PGP55" s="201"/>
      <c r="PGQ55" s="201"/>
      <c r="PGR55" s="201"/>
      <c r="PGS55" s="201"/>
      <c r="PGT55" s="201"/>
      <c r="PGU55" s="201"/>
      <c r="PGV55" s="201"/>
      <c r="PGW55" s="201"/>
      <c r="PGX55" s="201"/>
      <c r="PGY55" s="201"/>
      <c r="PGZ55" s="201"/>
      <c r="PHA55" s="201"/>
      <c r="PHB55" s="201"/>
      <c r="PHC55" s="201"/>
      <c r="PHD55" s="201"/>
      <c r="PHE55" s="201"/>
      <c r="PHF55" s="201"/>
      <c r="PHG55" s="201"/>
      <c r="PHH55" s="201"/>
      <c r="PHI55" s="201"/>
      <c r="PHJ55" s="201"/>
      <c r="PHK55" s="201"/>
      <c r="PHL55" s="201"/>
      <c r="PHM55" s="201"/>
      <c r="PHN55" s="201"/>
      <c r="PHO55" s="201"/>
      <c r="PHP55" s="201"/>
      <c r="PHQ55" s="201"/>
      <c r="PHR55" s="201"/>
      <c r="PHS55" s="201"/>
      <c r="PHT55" s="201"/>
      <c r="PHU55" s="201"/>
      <c r="PHV55" s="201"/>
      <c r="PHW55" s="201"/>
      <c r="PHX55" s="201"/>
      <c r="PHY55" s="201"/>
      <c r="PHZ55" s="201"/>
      <c r="PIA55" s="201"/>
      <c r="PIB55" s="201"/>
      <c r="PIC55" s="201"/>
      <c r="PID55" s="201"/>
      <c r="PIE55" s="201"/>
      <c r="PIF55" s="201"/>
      <c r="PIG55" s="201"/>
      <c r="PIH55" s="201"/>
      <c r="PII55" s="201"/>
      <c r="PIJ55" s="201"/>
      <c r="PIK55" s="201"/>
      <c r="PIL55" s="201"/>
      <c r="PIM55" s="201"/>
      <c r="PIN55" s="201"/>
      <c r="PIO55" s="201"/>
      <c r="PIP55" s="201"/>
      <c r="PIQ55" s="201"/>
      <c r="PIR55" s="201"/>
      <c r="PIS55" s="201"/>
      <c r="PIT55" s="201"/>
      <c r="PIU55" s="201"/>
      <c r="PIV55" s="201"/>
      <c r="PIW55" s="201"/>
      <c r="PIX55" s="201"/>
      <c r="PIY55" s="201"/>
      <c r="PIZ55" s="201"/>
      <c r="PJA55" s="201"/>
      <c r="PJB55" s="201"/>
      <c r="PJC55" s="201"/>
      <c r="PJD55" s="201"/>
      <c r="PJE55" s="201"/>
      <c r="PJF55" s="201"/>
      <c r="PJG55" s="201"/>
      <c r="PJH55" s="201"/>
      <c r="PJI55" s="201"/>
      <c r="PJJ55" s="201"/>
      <c r="PJK55" s="201"/>
      <c r="PJL55" s="201"/>
      <c r="PJM55" s="201"/>
      <c r="PJN55" s="201"/>
      <c r="PJO55" s="201"/>
      <c r="PJP55" s="201"/>
      <c r="PJQ55" s="201"/>
      <c r="PJR55" s="201"/>
      <c r="PJS55" s="201"/>
      <c r="PJT55" s="201"/>
      <c r="PJU55" s="201"/>
      <c r="PJV55" s="201"/>
      <c r="PJW55" s="201"/>
      <c r="PJX55" s="201"/>
      <c r="PJY55" s="201"/>
      <c r="PJZ55" s="201"/>
      <c r="PKA55" s="201"/>
      <c r="PKB55" s="201"/>
      <c r="PKC55" s="201"/>
      <c r="PKD55" s="201"/>
      <c r="PKE55" s="201"/>
      <c r="PKF55" s="201"/>
      <c r="PKG55" s="201"/>
      <c r="PKH55" s="201"/>
      <c r="PKI55" s="201"/>
      <c r="PKJ55" s="201"/>
      <c r="PKK55" s="201"/>
      <c r="PKL55" s="201"/>
      <c r="PKM55" s="201"/>
      <c r="PKN55" s="201"/>
      <c r="PKO55" s="201"/>
      <c r="PKP55" s="201"/>
      <c r="PKQ55" s="201"/>
      <c r="PKR55" s="201"/>
      <c r="PKS55" s="201"/>
      <c r="PKT55" s="201"/>
      <c r="PKU55" s="201"/>
      <c r="PKV55" s="201"/>
      <c r="PKW55" s="201"/>
      <c r="PKX55" s="201"/>
      <c r="PKY55" s="201"/>
      <c r="PKZ55" s="201"/>
      <c r="PLA55" s="201"/>
      <c r="PLB55" s="201"/>
      <c r="PLC55" s="201"/>
      <c r="PLD55" s="201"/>
      <c r="PLE55" s="201"/>
      <c r="PLF55" s="201"/>
      <c r="PLG55" s="201"/>
      <c r="PLH55" s="201"/>
      <c r="PLI55" s="201"/>
      <c r="PLJ55" s="201"/>
      <c r="PLK55" s="201"/>
      <c r="PLL55" s="201"/>
      <c r="PLM55" s="201"/>
      <c r="PLN55" s="201"/>
      <c r="PLO55" s="201"/>
      <c r="PLP55" s="201"/>
      <c r="PLQ55" s="201"/>
      <c r="PLR55" s="201"/>
      <c r="PLS55" s="201"/>
      <c r="PLT55" s="201"/>
      <c r="PLU55" s="201"/>
      <c r="PLV55" s="201"/>
      <c r="PLW55" s="201"/>
      <c r="PLX55" s="201"/>
      <c r="PLY55" s="201"/>
      <c r="PLZ55" s="201"/>
      <c r="PMA55" s="201"/>
      <c r="PMB55" s="201"/>
      <c r="PMC55" s="201"/>
      <c r="PMD55" s="201"/>
      <c r="PME55" s="201"/>
      <c r="PMF55" s="201"/>
      <c r="PMG55" s="201"/>
      <c r="PMH55" s="201"/>
      <c r="PMI55" s="201"/>
      <c r="PMJ55" s="201"/>
      <c r="PMK55" s="201"/>
      <c r="PML55" s="201"/>
      <c r="PMM55" s="201"/>
      <c r="PMN55" s="201"/>
      <c r="PMO55" s="201"/>
      <c r="PMP55" s="201"/>
      <c r="PMQ55" s="201"/>
      <c r="PMR55" s="201"/>
      <c r="PMS55" s="201"/>
      <c r="PMT55" s="201"/>
      <c r="PMU55" s="201"/>
      <c r="PMV55" s="201"/>
      <c r="PMW55" s="201"/>
      <c r="PMX55" s="201"/>
      <c r="PMY55" s="201"/>
      <c r="PMZ55" s="201"/>
      <c r="PNA55" s="201"/>
      <c r="PNB55" s="201"/>
      <c r="PNC55" s="201"/>
      <c r="PND55" s="201"/>
      <c r="PNE55" s="201"/>
      <c r="PNF55" s="201"/>
      <c r="PNG55" s="201"/>
      <c r="PNH55" s="201"/>
      <c r="PNI55" s="201"/>
      <c r="PNJ55" s="201"/>
      <c r="PNK55" s="201"/>
      <c r="PNL55" s="201"/>
      <c r="PNM55" s="201"/>
      <c r="PNN55" s="201"/>
      <c r="PNO55" s="201"/>
      <c r="PNP55" s="201"/>
      <c r="PNQ55" s="201"/>
      <c r="PNR55" s="201"/>
      <c r="PNS55" s="201"/>
      <c r="PNT55" s="201"/>
      <c r="PNU55" s="201"/>
      <c r="PNV55" s="201"/>
      <c r="PNW55" s="201"/>
      <c r="PNX55" s="201"/>
      <c r="PNY55" s="201"/>
      <c r="PNZ55" s="201"/>
      <c r="POA55" s="201"/>
      <c r="POB55" s="201"/>
      <c r="POC55" s="201"/>
      <c r="POD55" s="201"/>
      <c r="POE55" s="201"/>
      <c r="POF55" s="201"/>
      <c r="POG55" s="201"/>
      <c r="POH55" s="201"/>
      <c r="POI55" s="201"/>
      <c r="POJ55" s="201"/>
      <c r="POK55" s="201"/>
      <c r="POL55" s="201"/>
      <c r="POM55" s="201"/>
      <c r="PON55" s="201"/>
      <c r="POO55" s="201"/>
      <c r="POP55" s="201"/>
      <c r="POQ55" s="201"/>
      <c r="POR55" s="201"/>
      <c r="POS55" s="201"/>
      <c r="POT55" s="201"/>
      <c r="POU55" s="201"/>
      <c r="POV55" s="201"/>
      <c r="POW55" s="201"/>
      <c r="POX55" s="201"/>
      <c r="POY55" s="201"/>
      <c r="POZ55" s="201"/>
      <c r="PPA55" s="201"/>
      <c r="PPB55" s="201"/>
      <c r="PPC55" s="201"/>
      <c r="PPD55" s="201"/>
      <c r="PPE55" s="201"/>
      <c r="PPF55" s="201"/>
      <c r="PPG55" s="201"/>
      <c r="PPH55" s="201"/>
      <c r="PPI55" s="201"/>
      <c r="PPJ55" s="201"/>
      <c r="PPK55" s="201"/>
      <c r="PPL55" s="201"/>
      <c r="PPM55" s="201"/>
      <c r="PPN55" s="201"/>
      <c r="PPO55" s="201"/>
      <c r="PPP55" s="201"/>
      <c r="PPQ55" s="201"/>
      <c r="PPR55" s="201"/>
      <c r="PPS55" s="201"/>
      <c r="PPT55" s="201"/>
      <c r="PPU55" s="201"/>
      <c r="PPV55" s="201"/>
      <c r="PPW55" s="201"/>
      <c r="PPX55" s="201"/>
      <c r="PPY55" s="201"/>
      <c r="PPZ55" s="201"/>
      <c r="PQA55" s="201"/>
      <c r="PQB55" s="201"/>
      <c r="PQC55" s="201"/>
      <c r="PQD55" s="201"/>
      <c r="PQE55" s="201"/>
      <c r="PQF55" s="201"/>
      <c r="PQG55" s="201"/>
      <c r="PQH55" s="201"/>
      <c r="PQI55" s="201"/>
      <c r="PQJ55" s="201"/>
      <c r="PQK55" s="201"/>
      <c r="PQL55" s="201"/>
      <c r="PQM55" s="201"/>
      <c r="PQN55" s="201"/>
      <c r="PQO55" s="201"/>
      <c r="PQP55" s="201"/>
      <c r="PQQ55" s="201"/>
      <c r="PQR55" s="201"/>
      <c r="PQS55" s="201"/>
      <c r="PQT55" s="201"/>
      <c r="PQU55" s="201"/>
      <c r="PQV55" s="201"/>
      <c r="PQW55" s="201"/>
      <c r="PQX55" s="201"/>
      <c r="PQY55" s="201"/>
      <c r="PQZ55" s="201"/>
      <c r="PRA55" s="201"/>
      <c r="PRB55" s="201"/>
      <c r="PRC55" s="201"/>
      <c r="PRD55" s="201"/>
      <c r="PRE55" s="201"/>
      <c r="PRF55" s="201"/>
      <c r="PRG55" s="201"/>
      <c r="PRH55" s="201"/>
      <c r="PRI55" s="201"/>
      <c r="PRJ55" s="201"/>
      <c r="PRK55" s="201"/>
      <c r="PRL55" s="201"/>
      <c r="PRM55" s="201"/>
      <c r="PRN55" s="201"/>
      <c r="PRO55" s="201"/>
      <c r="PRP55" s="201"/>
      <c r="PRQ55" s="201"/>
      <c r="PRR55" s="201"/>
      <c r="PRS55" s="201"/>
      <c r="PRT55" s="201"/>
      <c r="PRU55" s="201"/>
      <c r="PRV55" s="201"/>
      <c r="PRW55" s="201"/>
      <c r="PRX55" s="201"/>
      <c r="PRY55" s="201"/>
      <c r="PRZ55" s="201"/>
      <c r="PSA55" s="201"/>
      <c r="PSB55" s="201"/>
      <c r="PSC55" s="201"/>
      <c r="PSD55" s="201"/>
      <c r="PSE55" s="201"/>
      <c r="PSF55" s="201"/>
      <c r="PSG55" s="201"/>
      <c r="PSH55" s="201"/>
      <c r="PSI55" s="201"/>
      <c r="PSJ55" s="201"/>
      <c r="PSK55" s="201"/>
      <c r="PSL55" s="201"/>
      <c r="PSM55" s="201"/>
      <c r="PSN55" s="201"/>
      <c r="PSO55" s="201"/>
      <c r="PSP55" s="201"/>
      <c r="PSQ55" s="201"/>
      <c r="PSR55" s="201"/>
      <c r="PSS55" s="201"/>
      <c r="PST55" s="201"/>
      <c r="PSU55" s="201"/>
      <c r="PSV55" s="201"/>
      <c r="PSW55" s="201"/>
      <c r="PSX55" s="201"/>
      <c r="PSY55" s="201"/>
      <c r="PSZ55" s="201"/>
      <c r="PTA55" s="201"/>
      <c r="PTB55" s="201"/>
      <c r="PTC55" s="201"/>
      <c r="PTD55" s="201"/>
      <c r="PTE55" s="201"/>
      <c r="PTF55" s="201"/>
      <c r="PTG55" s="201"/>
      <c r="PTH55" s="201"/>
      <c r="PTI55" s="201"/>
      <c r="PTJ55" s="201"/>
      <c r="PTK55" s="201"/>
      <c r="PTL55" s="201"/>
      <c r="PTM55" s="201"/>
      <c r="PTN55" s="201"/>
      <c r="PTO55" s="201"/>
      <c r="PTP55" s="201"/>
      <c r="PTQ55" s="201"/>
      <c r="PTR55" s="201"/>
      <c r="PTS55" s="201"/>
      <c r="PTT55" s="201"/>
      <c r="PTU55" s="201"/>
      <c r="PTV55" s="201"/>
      <c r="PTW55" s="201"/>
      <c r="PTX55" s="201"/>
      <c r="PTY55" s="201"/>
      <c r="PTZ55" s="201"/>
      <c r="PUA55" s="201"/>
      <c r="PUB55" s="201"/>
      <c r="PUC55" s="201"/>
      <c r="PUD55" s="201"/>
      <c r="PUE55" s="201"/>
      <c r="PUF55" s="201"/>
      <c r="PUG55" s="201"/>
      <c r="PUH55" s="201"/>
      <c r="PUI55" s="201"/>
      <c r="PUJ55" s="201"/>
      <c r="PUK55" s="201"/>
      <c r="PUL55" s="201"/>
      <c r="PUM55" s="201"/>
      <c r="PUN55" s="201"/>
      <c r="PUO55" s="201"/>
      <c r="PUP55" s="201"/>
      <c r="PUQ55" s="201"/>
      <c r="PUR55" s="201"/>
      <c r="PUS55" s="201"/>
      <c r="PUT55" s="201"/>
      <c r="PUU55" s="201"/>
      <c r="PUV55" s="201"/>
      <c r="PUW55" s="201"/>
      <c r="PUX55" s="201"/>
      <c r="PUY55" s="201"/>
      <c r="PUZ55" s="201"/>
      <c r="PVA55" s="201"/>
      <c r="PVB55" s="201"/>
      <c r="PVC55" s="201"/>
      <c r="PVD55" s="201"/>
      <c r="PVE55" s="201"/>
      <c r="PVF55" s="201"/>
      <c r="PVG55" s="201"/>
      <c r="PVH55" s="201"/>
      <c r="PVI55" s="201"/>
      <c r="PVJ55" s="201"/>
      <c r="PVK55" s="201"/>
      <c r="PVL55" s="201"/>
      <c r="PVM55" s="201"/>
      <c r="PVN55" s="201"/>
      <c r="PVO55" s="201"/>
      <c r="PVP55" s="201"/>
      <c r="PVQ55" s="201"/>
      <c r="PVR55" s="201"/>
      <c r="PVS55" s="201"/>
      <c r="PVT55" s="201"/>
      <c r="PVU55" s="201"/>
      <c r="PVV55" s="201"/>
      <c r="PVW55" s="201"/>
      <c r="PVX55" s="201"/>
      <c r="PVY55" s="201"/>
      <c r="PVZ55" s="201"/>
      <c r="PWA55" s="201"/>
      <c r="PWB55" s="201"/>
      <c r="PWC55" s="201"/>
      <c r="PWD55" s="201"/>
      <c r="PWE55" s="201"/>
      <c r="PWF55" s="201"/>
      <c r="PWG55" s="201"/>
      <c r="PWH55" s="201"/>
      <c r="PWI55" s="201"/>
      <c r="PWJ55" s="201"/>
      <c r="PWK55" s="201"/>
      <c r="PWL55" s="201"/>
      <c r="PWM55" s="201"/>
      <c r="PWN55" s="201"/>
      <c r="PWO55" s="201"/>
      <c r="PWP55" s="201"/>
      <c r="PWQ55" s="201"/>
      <c r="PWR55" s="201"/>
      <c r="PWS55" s="201"/>
      <c r="PWT55" s="201"/>
      <c r="PWU55" s="201"/>
      <c r="PWV55" s="201"/>
      <c r="PWW55" s="201"/>
      <c r="PWX55" s="201"/>
      <c r="PWY55" s="201"/>
      <c r="PWZ55" s="201"/>
      <c r="PXA55" s="201"/>
      <c r="PXB55" s="201"/>
      <c r="PXC55" s="201"/>
      <c r="PXD55" s="201"/>
      <c r="PXE55" s="201"/>
      <c r="PXF55" s="201"/>
      <c r="PXG55" s="201"/>
      <c r="PXH55" s="201"/>
      <c r="PXI55" s="201"/>
      <c r="PXJ55" s="201"/>
      <c r="PXK55" s="201"/>
      <c r="PXL55" s="201"/>
      <c r="PXM55" s="201"/>
      <c r="PXN55" s="201"/>
      <c r="PXO55" s="201"/>
      <c r="PXP55" s="201"/>
      <c r="PXQ55" s="201"/>
      <c r="PXR55" s="201"/>
      <c r="PXS55" s="201"/>
      <c r="PXT55" s="201"/>
      <c r="PXU55" s="201"/>
      <c r="PXV55" s="201"/>
      <c r="PXW55" s="201"/>
      <c r="PXX55" s="201"/>
      <c r="PXY55" s="201"/>
      <c r="PXZ55" s="201"/>
      <c r="PYA55" s="201"/>
      <c r="PYB55" s="201"/>
      <c r="PYC55" s="201"/>
      <c r="PYD55" s="201"/>
      <c r="PYE55" s="201"/>
      <c r="PYF55" s="201"/>
      <c r="PYG55" s="201"/>
      <c r="PYH55" s="201"/>
      <c r="PYI55" s="201"/>
      <c r="PYJ55" s="201"/>
      <c r="PYK55" s="201"/>
      <c r="PYL55" s="201"/>
      <c r="PYM55" s="201"/>
      <c r="PYN55" s="201"/>
      <c r="PYO55" s="201"/>
      <c r="PYP55" s="201"/>
      <c r="PYQ55" s="201"/>
      <c r="PYR55" s="201"/>
      <c r="PYS55" s="201"/>
      <c r="PYT55" s="201"/>
      <c r="PYU55" s="201"/>
      <c r="PYV55" s="201"/>
      <c r="PYW55" s="201"/>
      <c r="PYX55" s="201"/>
      <c r="PYY55" s="201"/>
      <c r="PYZ55" s="201"/>
      <c r="PZA55" s="201"/>
      <c r="PZB55" s="201"/>
      <c r="PZC55" s="201"/>
      <c r="PZD55" s="201"/>
      <c r="PZE55" s="201"/>
      <c r="PZF55" s="201"/>
      <c r="PZG55" s="201"/>
      <c r="PZH55" s="201"/>
      <c r="PZI55" s="201"/>
      <c r="PZJ55" s="201"/>
      <c r="PZK55" s="201"/>
      <c r="PZL55" s="201"/>
      <c r="PZM55" s="201"/>
      <c r="PZN55" s="201"/>
      <c r="PZO55" s="201"/>
      <c r="PZP55" s="201"/>
      <c r="PZQ55" s="201"/>
      <c r="PZR55" s="201"/>
      <c r="PZS55" s="201"/>
      <c r="PZT55" s="201"/>
      <c r="PZU55" s="201"/>
      <c r="PZV55" s="201"/>
      <c r="PZW55" s="201"/>
      <c r="PZX55" s="201"/>
      <c r="PZY55" s="201"/>
      <c r="PZZ55" s="201"/>
      <c r="QAA55" s="201"/>
      <c r="QAB55" s="201"/>
      <c r="QAC55" s="201"/>
      <c r="QAD55" s="201"/>
      <c r="QAE55" s="201"/>
      <c r="QAF55" s="201"/>
      <c r="QAG55" s="201"/>
      <c r="QAH55" s="201"/>
      <c r="QAI55" s="201"/>
      <c r="QAJ55" s="201"/>
      <c r="QAK55" s="201"/>
      <c r="QAL55" s="201"/>
      <c r="QAM55" s="201"/>
      <c r="QAN55" s="201"/>
      <c r="QAO55" s="201"/>
      <c r="QAP55" s="201"/>
      <c r="QAQ55" s="201"/>
      <c r="QAR55" s="201"/>
      <c r="QAS55" s="201"/>
      <c r="QAT55" s="201"/>
      <c r="QAU55" s="201"/>
      <c r="QAV55" s="201"/>
      <c r="QAW55" s="201"/>
      <c r="QAX55" s="201"/>
      <c r="QAY55" s="201"/>
      <c r="QAZ55" s="201"/>
      <c r="QBA55" s="201"/>
      <c r="QBB55" s="201"/>
      <c r="QBC55" s="201"/>
      <c r="QBD55" s="201"/>
      <c r="QBE55" s="201"/>
      <c r="QBF55" s="201"/>
      <c r="QBG55" s="201"/>
      <c r="QBH55" s="201"/>
      <c r="QBI55" s="201"/>
      <c r="QBJ55" s="201"/>
      <c r="QBK55" s="201"/>
      <c r="QBL55" s="201"/>
      <c r="QBM55" s="201"/>
      <c r="QBN55" s="201"/>
      <c r="QBO55" s="201"/>
      <c r="QBP55" s="201"/>
      <c r="QBQ55" s="201"/>
      <c r="QBR55" s="201"/>
      <c r="QBS55" s="201"/>
      <c r="QBT55" s="201"/>
      <c r="QBU55" s="201"/>
      <c r="QBV55" s="201"/>
      <c r="QBW55" s="201"/>
      <c r="QBX55" s="201"/>
      <c r="QBY55" s="201"/>
      <c r="QBZ55" s="201"/>
      <c r="QCA55" s="201"/>
      <c r="QCB55" s="201"/>
      <c r="QCC55" s="201"/>
      <c r="QCD55" s="201"/>
      <c r="QCE55" s="201"/>
      <c r="QCF55" s="201"/>
      <c r="QCG55" s="201"/>
      <c r="QCH55" s="201"/>
      <c r="QCI55" s="201"/>
      <c r="QCJ55" s="201"/>
      <c r="QCK55" s="201"/>
      <c r="QCL55" s="201"/>
      <c r="QCM55" s="201"/>
      <c r="QCN55" s="201"/>
      <c r="QCO55" s="201"/>
      <c r="QCP55" s="201"/>
      <c r="QCQ55" s="201"/>
      <c r="QCR55" s="201"/>
      <c r="QCS55" s="201"/>
      <c r="QCT55" s="201"/>
      <c r="QCU55" s="201"/>
      <c r="QCV55" s="201"/>
      <c r="QCW55" s="201"/>
      <c r="QCX55" s="201"/>
      <c r="QCY55" s="201"/>
      <c r="QCZ55" s="201"/>
      <c r="QDA55" s="201"/>
      <c r="QDB55" s="201"/>
      <c r="QDC55" s="201"/>
      <c r="QDD55" s="201"/>
      <c r="QDE55" s="201"/>
      <c r="QDF55" s="201"/>
      <c r="QDG55" s="201"/>
      <c r="QDH55" s="201"/>
      <c r="QDI55" s="201"/>
      <c r="QDJ55" s="201"/>
      <c r="QDK55" s="201"/>
      <c r="QDL55" s="201"/>
      <c r="QDM55" s="201"/>
      <c r="QDN55" s="201"/>
      <c r="QDO55" s="201"/>
      <c r="QDP55" s="201"/>
      <c r="QDQ55" s="201"/>
      <c r="QDR55" s="201"/>
      <c r="QDS55" s="201"/>
      <c r="QDT55" s="201"/>
      <c r="QDU55" s="201"/>
      <c r="QDV55" s="201"/>
      <c r="QDW55" s="201"/>
      <c r="QDX55" s="201"/>
      <c r="QDY55" s="201"/>
      <c r="QDZ55" s="201"/>
      <c r="QEA55" s="201"/>
      <c r="QEB55" s="201"/>
      <c r="QEC55" s="201"/>
      <c r="QED55" s="201"/>
      <c r="QEE55" s="201"/>
      <c r="QEF55" s="201"/>
      <c r="QEG55" s="201"/>
      <c r="QEH55" s="201"/>
      <c r="QEI55" s="201"/>
      <c r="QEJ55" s="201"/>
      <c r="QEK55" s="201"/>
      <c r="QEL55" s="201"/>
      <c r="QEM55" s="201"/>
      <c r="QEN55" s="201"/>
      <c r="QEO55" s="201"/>
      <c r="QEP55" s="201"/>
      <c r="QEQ55" s="201"/>
      <c r="QER55" s="201"/>
      <c r="QES55" s="201"/>
      <c r="QET55" s="201"/>
      <c r="QEU55" s="201"/>
      <c r="QEV55" s="201"/>
      <c r="QEW55" s="201"/>
      <c r="QEX55" s="201"/>
      <c r="QEY55" s="201"/>
      <c r="QEZ55" s="201"/>
      <c r="QFA55" s="201"/>
      <c r="QFB55" s="201"/>
      <c r="QFC55" s="201"/>
      <c r="QFD55" s="201"/>
      <c r="QFE55" s="201"/>
      <c r="QFF55" s="201"/>
      <c r="QFG55" s="201"/>
      <c r="QFH55" s="201"/>
      <c r="QFI55" s="201"/>
      <c r="QFJ55" s="201"/>
      <c r="QFK55" s="201"/>
      <c r="QFL55" s="201"/>
      <c r="QFM55" s="201"/>
      <c r="QFN55" s="201"/>
      <c r="QFO55" s="201"/>
      <c r="QFP55" s="201"/>
      <c r="QFQ55" s="201"/>
      <c r="QFR55" s="201"/>
      <c r="QFS55" s="201"/>
      <c r="QFT55" s="201"/>
      <c r="QFU55" s="201"/>
      <c r="QFV55" s="201"/>
      <c r="QFW55" s="201"/>
      <c r="QFX55" s="201"/>
      <c r="QFY55" s="201"/>
      <c r="QFZ55" s="201"/>
      <c r="QGA55" s="201"/>
      <c r="QGB55" s="201"/>
      <c r="QGC55" s="201"/>
      <c r="QGD55" s="201"/>
      <c r="QGE55" s="201"/>
      <c r="QGF55" s="201"/>
      <c r="QGG55" s="201"/>
      <c r="QGH55" s="201"/>
      <c r="QGI55" s="201"/>
      <c r="QGJ55" s="201"/>
      <c r="QGK55" s="201"/>
      <c r="QGL55" s="201"/>
      <c r="QGM55" s="201"/>
      <c r="QGN55" s="201"/>
      <c r="QGO55" s="201"/>
      <c r="QGP55" s="201"/>
      <c r="QGQ55" s="201"/>
      <c r="QGR55" s="201"/>
      <c r="QGS55" s="201"/>
      <c r="QGT55" s="201"/>
      <c r="QGU55" s="201"/>
      <c r="QGV55" s="201"/>
      <c r="QGW55" s="201"/>
      <c r="QGX55" s="201"/>
      <c r="QGY55" s="201"/>
      <c r="QGZ55" s="201"/>
      <c r="QHA55" s="201"/>
      <c r="QHB55" s="201"/>
      <c r="QHC55" s="201"/>
      <c r="QHD55" s="201"/>
      <c r="QHE55" s="201"/>
      <c r="QHF55" s="201"/>
      <c r="QHG55" s="201"/>
      <c r="QHH55" s="201"/>
      <c r="QHI55" s="201"/>
      <c r="QHJ55" s="201"/>
      <c r="QHK55" s="201"/>
      <c r="QHL55" s="201"/>
      <c r="QHM55" s="201"/>
      <c r="QHN55" s="201"/>
      <c r="QHO55" s="201"/>
      <c r="QHP55" s="201"/>
      <c r="QHQ55" s="201"/>
      <c r="QHR55" s="201"/>
      <c r="QHS55" s="201"/>
      <c r="QHT55" s="201"/>
      <c r="QHU55" s="201"/>
      <c r="QHV55" s="201"/>
      <c r="QHW55" s="201"/>
      <c r="QHX55" s="201"/>
      <c r="QHY55" s="201"/>
      <c r="QHZ55" s="201"/>
      <c r="QIA55" s="201"/>
      <c r="QIB55" s="201"/>
      <c r="QIC55" s="201"/>
      <c r="QID55" s="201"/>
      <c r="QIE55" s="201"/>
      <c r="QIF55" s="201"/>
      <c r="QIG55" s="201"/>
      <c r="QIH55" s="201"/>
      <c r="QII55" s="201"/>
      <c r="QIJ55" s="201"/>
      <c r="QIK55" s="201"/>
      <c r="QIL55" s="201"/>
      <c r="QIM55" s="201"/>
      <c r="QIN55" s="201"/>
      <c r="QIO55" s="201"/>
      <c r="QIP55" s="201"/>
      <c r="QIQ55" s="201"/>
      <c r="QIR55" s="201"/>
      <c r="QIS55" s="201"/>
      <c r="QIT55" s="201"/>
      <c r="QIU55" s="201"/>
      <c r="QIV55" s="201"/>
      <c r="QIW55" s="201"/>
      <c r="QIX55" s="201"/>
      <c r="QIY55" s="201"/>
      <c r="QIZ55" s="201"/>
      <c r="QJA55" s="201"/>
      <c r="QJB55" s="201"/>
      <c r="QJC55" s="201"/>
      <c r="QJD55" s="201"/>
      <c r="QJE55" s="201"/>
      <c r="QJF55" s="201"/>
      <c r="QJG55" s="201"/>
      <c r="QJH55" s="201"/>
      <c r="QJI55" s="201"/>
      <c r="QJJ55" s="201"/>
      <c r="QJK55" s="201"/>
      <c r="QJL55" s="201"/>
      <c r="QJM55" s="201"/>
      <c r="QJN55" s="201"/>
      <c r="QJO55" s="201"/>
      <c r="QJP55" s="201"/>
      <c r="QJQ55" s="201"/>
      <c r="QJR55" s="201"/>
      <c r="QJS55" s="201"/>
      <c r="QJT55" s="201"/>
      <c r="QJU55" s="201"/>
      <c r="QJV55" s="201"/>
      <c r="QJW55" s="201"/>
      <c r="QJX55" s="201"/>
      <c r="QJY55" s="201"/>
      <c r="QJZ55" s="201"/>
      <c r="QKA55" s="201"/>
      <c r="QKB55" s="201"/>
      <c r="QKC55" s="201"/>
      <c r="QKD55" s="201"/>
      <c r="QKE55" s="201"/>
      <c r="QKF55" s="201"/>
      <c r="QKG55" s="201"/>
      <c r="QKH55" s="201"/>
      <c r="QKI55" s="201"/>
      <c r="QKJ55" s="201"/>
      <c r="QKK55" s="201"/>
      <c r="QKL55" s="201"/>
      <c r="QKM55" s="201"/>
      <c r="QKN55" s="201"/>
      <c r="QKO55" s="201"/>
      <c r="QKP55" s="201"/>
      <c r="QKQ55" s="201"/>
      <c r="QKR55" s="201"/>
      <c r="QKS55" s="201"/>
      <c r="QKT55" s="201"/>
      <c r="QKU55" s="201"/>
      <c r="QKV55" s="201"/>
      <c r="QKW55" s="201"/>
      <c r="QKX55" s="201"/>
      <c r="QKY55" s="201"/>
      <c r="QKZ55" s="201"/>
      <c r="QLA55" s="201"/>
      <c r="QLB55" s="201"/>
      <c r="QLC55" s="201"/>
      <c r="QLD55" s="201"/>
      <c r="QLE55" s="201"/>
      <c r="QLF55" s="201"/>
      <c r="QLG55" s="201"/>
      <c r="QLH55" s="201"/>
      <c r="QLI55" s="201"/>
      <c r="QLJ55" s="201"/>
      <c r="QLK55" s="201"/>
      <c r="QLL55" s="201"/>
      <c r="QLM55" s="201"/>
      <c r="QLN55" s="201"/>
      <c r="QLO55" s="201"/>
      <c r="QLP55" s="201"/>
      <c r="QLQ55" s="201"/>
      <c r="QLR55" s="201"/>
      <c r="QLS55" s="201"/>
      <c r="QLT55" s="201"/>
      <c r="QLU55" s="201"/>
      <c r="QLV55" s="201"/>
      <c r="QLW55" s="201"/>
      <c r="QLX55" s="201"/>
      <c r="QLY55" s="201"/>
      <c r="QLZ55" s="201"/>
      <c r="QMA55" s="201"/>
      <c r="QMB55" s="201"/>
      <c r="QMC55" s="201"/>
      <c r="QMD55" s="201"/>
      <c r="QME55" s="201"/>
      <c r="QMF55" s="201"/>
      <c r="QMG55" s="201"/>
      <c r="QMH55" s="201"/>
      <c r="QMI55" s="201"/>
      <c r="QMJ55" s="201"/>
      <c r="QMK55" s="201"/>
      <c r="QML55" s="201"/>
      <c r="QMM55" s="201"/>
      <c r="QMN55" s="201"/>
      <c r="QMO55" s="201"/>
      <c r="QMP55" s="201"/>
      <c r="QMQ55" s="201"/>
      <c r="QMR55" s="201"/>
      <c r="QMS55" s="201"/>
      <c r="QMT55" s="201"/>
      <c r="QMU55" s="201"/>
      <c r="QMV55" s="201"/>
      <c r="QMW55" s="201"/>
      <c r="QMX55" s="201"/>
      <c r="QMY55" s="201"/>
      <c r="QMZ55" s="201"/>
      <c r="QNA55" s="201"/>
      <c r="QNB55" s="201"/>
      <c r="QNC55" s="201"/>
      <c r="QND55" s="201"/>
      <c r="QNE55" s="201"/>
      <c r="QNF55" s="201"/>
      <c r="QNG55" s="201"/>
      <c r="QNH55" s="201"/>
      <c r="QNI55" s="201"/>
      <c r="QNJ55" s="201"/>
      <c r="QNK55" s="201"/>
      <c r="QNL55" s="201"/>
      <c r="QNM55" s="201"/>
      <c r="QNN55" s="201"/>
      <c r="QNO55" s="201"/>
      <c r="QNP55" s="201"/>
      <c r="QNQ55" s="201"/>
      <c r="QNR55" s="201"/>
      <c r="QNS55" s="201"/>
      <c r="QNT55" s="201"/>
      <c r="QNU55" s="201"/>
      <c r="QNV55" s="201"/>
      <c r="QNW55" s="201"/>
      <c r="QNX55" s="201"/>
      <c r="QNY55" s="201"/>
      <c r="QNZ55" s="201"/>
      <c r="QOA55" s="201"/>
      <c r="QOB55" s="201"/>
      <c r="QOC55" s="201"/>
      <c r="QOD55" s="201"/>
      <c r="QOE55" s="201"/>
      <c r="QOF55" s="201"/>
      <c r="QOG55" s="201"/>
      <c r="QOH55" s="201"/>
      <c r="QOI55" s="201"/>
      <c r="QOJ55" s="201"/>
      <c r="QOK55" s="201"/>
      <c r="QOL55" s="201"/>
      <c r="QOM55" s="201"/>
      <c r="QON55" s="201"/>
      <c r="QOO55" s="201"/>
      <c r="QOP55" s="201"/>
      <c r="QOQ55" s="201"/>
      <c r="QOR55" s="201"/>
      <c r="QOS55" s="201"/>
      <c r="QOT55" s="201"/>
      <c r="QOU55" s="201"/>
      <c r="QOV55" s="201"/>
      <c r="QOW55" s="201"/>
      <c r="QOX55" s="201"/>
      <c r="QOY55" s="201"/>
      <c r="QOZ55" s="201"/>
      <c r="QPA55" s="201"/>
      <c r="QPB55" s="201"/>
      <c r="QPC55" s="201"/>
      <c r="QPD55" s="201"/>
      <c r="QPE55" s="201"/>
      <c r="QPF55" s="201"/>
      <c r="QPG55" s="201"/>
      <c r="QPH55" s="201"/>
      <c r="QPI55" s="201"/>
      <c r="QPJ55" s="201"/>
      <c r="QPK55" s="201"/>
      <c r="QPL55" s="201"/>
      <c r="QPM55" s="201"/>
      <c r="QPN55" s="201"/>
      <c r="QPO55" s="201"/>
      <c r="QPP55" s="201"/>
      <c r="QPQ55" s="201"/>
      <c r="QPR55" s="201"/>
      <c r="QPS55" s="201"/>
      <c r="QPT55" s="201"/>
      <c r="QPU55" s="201"/>
      <c r="QPV55" s="201"/>
      <c r="QPW55" s="201"/>
      <c r="QPX55" s="201"/>
      <c r="QPY55" s="201"/>
      <c r="QPZ55" s="201"/>
      <c r="QQA55" s="201"/>
      <c r="QQB55" s="201"/>
      <c r="QQC55" s="201"/>
      <c r="QQD55" s="201"/>
      <c r="QQE55" s="201"/>
      <c r="QQF55" s="201"/>
      <c r="QQG55" s="201"/>
      <c r="QQH55" s="201"/>
      <c r="QQI55" s="201"/>
      <c r="QQJ55" s="201"/>
      <c r="QQK55" s="201"/>
      <c r="QQL55" s="201"/>
      <c r="QQM55" s="201"/>
      <c r="QQN55" s="201"/>
      <c r="QQO55" s="201"/>
      <c r="QQP55" s="201"/>
      <c r="QQQ55" s="201"/>
      <c r="QQR55" s="201"/>
      <c r="QQS55" s="201"/>
      <c r="QQT55" s="201"/>
      <c r="QQU55" s="201"/>
      <c r="QQV55" s="201"/>
      <c r="QQW55" s="201"/>
      <c r="QQX55" s="201"/>
      <c r="QQY55" s="201"/>
      <c r="QQZ55" s="201"/>
      <c r="QRA55" s="201"/>
      <c r="QRB55" s="201"/>
      <c r="QRC55" s="201"/>
      <c r="QRD55" s="201"/>
      <c r="QRE55" s="201"/>
      <c r="QRF55" s="201"/>
      <c r="QRG55" s="201"/>
      <c r="QRH55" s="201"/>
      <c r="QRI55" s="201"/>
      <c r="QRJ55" s="201"/>
      <c r="QRK55" s="201"/>
      <c r="QRL55" s="201"/>
      <c r="QRM55" s="201"/>
      <c r="QRN55" s="201"/>
      <c r="QRO55" s="201"/>
      <c r="QRP55" s="201"/>
      <c r="QRQ55" s="201"/>
      <c r="QRR55" s="201"/>
      <c r="QRS55" s="201"/>
      <c r="QRT55" s="201"/>
      <c r="QRU55" s="201"/>
      <c r="QRV55" s="201"/>
      <c r="QRW55" s="201"/>
      <c r="QRX55" s="201"/>
      <c r="QRY55" s="201"/>
      <c r="QRZ55" s="201"/>
      <c r="QSA55" s="201"/>
      <c r="QSB55" s="201"/>
      <c r="QSC55" s="201"/>
      <c r="QSD55" s="201"/>
      <c r="QSE55" s="201"/>
      <c r="QSF55" s="201"/>
      <c r="QSG55" s="201"/>
      <c r="QSH55" s="201"/>
      <c r="QSI55" s="201"/>
      <c r="QSJ55" s="201"/>
      <c r="QSK55" s="201"/>
      <c r="QSL55" s="201"/>
      <c r="QSM55" s="201"/>
      <c r="QSN55" s="201"/>
      <c r="QSO55" s="201"/>
      <c r="QSP55" s="201"/>
      <c r="QSQ55" s="201"/>
      <c r="QSR55" s="201"/>
      <c r="QSS55" s="201"/>
      <c r="QST55" s="201"/>
      <c r="QSU55" s="201"/>
      <c r="QSV55" s="201"/>
      <c r="QSW55" s="201"/>
      <c r="QSX55" s="201"/>
      <c r="QSY55" s="201"/>
      <c r="QSZ55" s="201"/>
      <c r="QTA55" s="201"/>
      <c r="QTB55" s="201"/>
      <c r="QTC55" s="201"/>
      <c r="QTD55" s="201"/>
      <c r="QTE55" s="201"/>
      <c r="QTF55" s="201"/>
      <c r="QTG55" s="201"/>
      <c r="QTH55" s="201"/>
      <c r="QTI55" s="201"/>
      <c r="QTJ55" s="201"/>
      <c r="QTK55" s="201"/>
      <c r="QTL55" s="201"/>
      <c r="QTM55" s="201"/>
      <c r="QTN55" s="201"/>
      <c r="QTO55" s="201"/>
      <c r="QTP55" s="201"/>
      <c r="QTQ55" s="201"/>
      <c r="QTR55" s="201"/>
      <c r="QTS55" s="201"/>
      <c r="QTT55" s="201"/>
      <c r="QTU55" s="201"/>
      <c r="QTV55" s="201"/>
      <c r="QTW55" s="201"/>
      <c r="QTX55" s="201"/>
      <c r="QTY55" s="201"/>
      <c r="QTZ55" s="201"/>
      <c r="QUA55" s="201"/>
      <c r="QUB55" s="201"/>
      <c r="QUC55" s="201"/>
      <c r="QUD55" s="201"/>
      <c r="QUE55" s="201"/>
      <c r="QUF55" s="201"/>
      <c r="QUG55" s="201"/>
      <c r="QUH55" s="201"/>
      <c r="QUI55" s="201"/>
      <c r="QUJ55" s="201"/>
      <c r="QUK55" s="201"/>
      <c r="QUL55" s="201"/>
      <c r="QUM55" s="201"/>
      <c r="QUN55" s="201"/>
      <c r="QUO55" s="201"/>
      <c r="QUP55" s="201"/>
      <c r="QUQ55" s="201"/>
      <c r="QUR55" s="201"/>
      <c r="QUS55" s="201"/>
      <c r="QUT55" s="201"/>
      <c r="QUU55" s="201"/>
      <c r="QUV55" s="201"/>
      <c r="QUW55" s="201"/>
      <c r="QUX55" s="201"/>
      <c r="QUY55" s="201"/>
      <c r="QUZ55" s="201"/>
      <c r="QVA55" s="201"/>
      <c r="QVB55" s="201"/>
      <c r="QVC55" s="201"/>
      <c r="QVD55" s="201"/>
      <c r="QVE55" s="201"/>
      <c r="QVF55" s="201"/>
      <c r="QVG55" s="201"/>
      <c r="QVH55" s="201"/>
      <c r="QVI55" s="201"/>
      <c r="QVJ55" s="201"/>
      <c r="QVK55" s="201"/>
      <c r="QVL55" s="201"/>
      <c r="QVM55" s="201"/>
      <c r="QVN55" s="201"/>
      <c r="QVO55" s="201"/>
      <c r="QVP55" s="201"/>
      <c r="QVQ55" s="201"/>
      <c r="QVR55" s="201"/>
      <c r="QVS55" s="201"/>
      <c r="QVT55" s="201"/>
      <c r="QVU55" s="201"/>
      <c r="QVV55" s="201"/>
      <c r="QVW55" s="201"/>
      <c r="QVX55" s="201"/>
      <c r="QVY55" s="201"/>
      <c r="QVZ55" s="201"/>
      <c r="QWA55" s="201"/>
      <c r="QWB55" s="201"/>
      <c r="QWC55" s="201"/>
      <c r="QWD55" s="201"/>
      <c r="QWE55" s="201"/>
      <c r="QWF55" s="201"/>
      <c r="QWG55" s="201"/>
      <c r="QWH55" s="201"/>
      <c r="QWI55" s="201"/>
      <c r="QWJ55" s="201"/>
      <c r="QWK55" s="201"/>
      <c r="QWL55" s="201"/>
      <c r="QWM55" s="201"/>
      <c r="QWN55" s="201"/>
      <c r="QWO55" s="201"/>
      <c r="QWP55" s="201"/>
      <c r="QWQ55" s="201"/>
      <c r="QWR55" s="201"/>
      <c r="QWS55" s="201"/>
      <c r="QWT55" s="201"/>
      <c r="QWU55" s="201"/>
      <c r="QWV55" s="201"/>
      <c r="QWW55" s="201"/>
      <c r="QWX55" s="201"/>
      <c r="QWY55" s="201"/>
      <c r="QWZ55" s="201"/>
      <c r="QXA55" s="201"/>
      <c r="QXB55" s="201"/>
      <c r="QXC55" s="201"/>
      <c r="QXD55" s="201"/>
      <c r="QXE55" s="201"/>
      <c r="QXF55" s="201"/>
      <c r="QXG55" s="201"/>
      <c r="QXH55" s="201"/>
      <c r="QXI55" s="201"/>
      <c r="QXJ55" s="201"/>
      <c r="QXK55" s="201"/>
      <c r="QXL55" s="201"/>
      <c r="QXM55" s="201"/>
      <c r="QXN55" s="201"/>
      <c r="QXO55" s="201"/>
      <c r="QXP55" s="201"/>
      <c r="QXQ55" s="201"/>
      <c r="QXR55" s="201"/>
      <c r="QXS55" s="201"/>
      <c r="QXT55" s="201"/>
      <c r="QXU55" s="201"/>
      <c r="QXV55" s="201"/>
      <c r="QXW55" s="201"/>
      <c r="QXX55" s="201"/>
      <c r="QXY55" s="201"/>
      <c r="QXZ55" s="201"/>
      <c r="QYA55" s="201"/>
      <c r="QYB55" s="201"/>
      <c r="QYC55" s="201"/>
      <c r="QYD55" s="201"/>
      <c r="QYE55" s="201"/>
      <c r="QYF55" s="201"/>
      <c r="QYG55" s="201"/>
      <c r="QYH55" s="201"/>
      <c r="QYI55" s="201"/>
      <c r="QYJ55" s="201"/>
      <c r="QYK55" s="201"/>
      <c r="QYL55" s="201"/>
      <c r="QYM55" s="201"/>
      <c r="QYN55" s="201"/>
      <c r="QYO55" s="201"/>
      <c r="QYP55" s="201"/>
      <c r="QYQ55" s="201"/>
      <c r="QYR55" s="201"/>
      <c r="QYS55" s="201"/>
      <c r="QYT55" s="201"/>
      <c r="QYU55" s="201"/>
      <c r="QYV55" s="201"/>
      <c r="QYW55" s="201"/>
      <c r="QYX55" s="201"/>
      <c r="QYY55" s="201"/>
      <c r="QYZ55" s="201"/>
      <c r="QZA55" s="201"/>
      <c r="QZB55" s="201"/>
      <c r="QZC55" s="201"/>
      <c r="QZD55" s="201"/>
      <c r="QZE55" s="201"/>
      <c r="QZF55" s="201"/>
      <c r="QZG55" s="201"/>
      <c r="QZH55" s="201"/>
      <c r="QZI55" s="201"/>
      <c r="QZJ55" s="201"/>
      <c r="QZK55" s="201"/>
      <c r="QZL55" s="201"/>
      <c r="QZM55" s="201"/>
      <c r="QZN55" s="201"/>
      <c r="QZO55" s="201"/>
      <c r="QZP55" s="201"/>
      <c r="QZQ55" s="201"/>
      <c r="QZR55" s="201"/>
      <c r="QZS55" s="201"/>
      <c r="QZT55" s="201"/>
      <c r="QZU55" s="201"/>
      <c r="QZV55" s="201"/>
      <c r="QZW55" s="201"/>
      <c r="QZX55" s="201"/>
      <c r="QZY55" s="201"/>
      <c r="QZZ55" s="201"/>
      <c r="RAA55" s="201"/>
      <c r="RAB55" s="201"/>
      <c r="RAC55" s="201"/>
      <c r="RAD55" s="201"/>
      <c r="RAE55" s="201"/>
      <c r="RAF55" s="201"/>
      <c r="RAG55" s="201"/>
      <c r="RAH55" s="201"/>
      <c r="RAI55" s="201"/>
      <c r="RAJ55" s="201"/>
      <c r="RAK55" s="201"/>
      <c r="RAL55" s="201"/>
      <c r="RAM55" s="201"/>
      <c r="RAN55" s="201"/>
      <c r="RAO55" s="201"/>
      <c r="RAP55" s="201"/>
      <c r="RAQ55" s="201"/>
      <c r="RAR55" s="201"/>
      <c r="RAS55" s="201"/>
      <c r="RAT55" s="201"/>
      <c r="RAU55" s="201"/>
      <c r="RAV55" s="201"/>
      <c r="RAW55" s="201"/>
      <c r="RAX55" s="201"/>
      <c r="RAY55" s="201"/>
      <c r="RAZ55" s="201"/>
      <c r="RBA55" s="201"/>
      <c r="RBB55" s="201"/>
      <c r="RBC55" s="201"/>
      <c r="RBD55" s="201"/>
      <c r="RBE55" s="201"/>
      <c r="RBF55" s="201"/>
      <c r="RBG55" s="201"/>
      <c r="RBH55" s="201"/>
      <c r="RBI55" s="201"/>
      <c r="RBJ55" s="201"/>
      <c r="RBK55" s="201"/>
      <c r="RBL55" s="201"/>
      <c r="RBM55" s="201"/>
      <c r="RBN55" s="201"/>
      <c r="RBO55" s="201"/>
      <c r="RBP55" s="201"/>
      <c r="RBQ55" s="201"/>
      <c r="RBR55" s="201"/>
      <c r="RBS55" s="201"/>
      <c r="RBT55" s="201"/>
      <c r="RBU55" s="201"/>
      <c r="RBV55" s="201"/>
      <c r="RBW55" s="201"/>
      <c r="RBX55" s="201"/>
      <c r="RBY55" s="201"/>
      <c r="RBZ55" s="201"/>
      <c r="RCA55" s="201"/>
      <c r="RCB55" s="201"/>
      <c r="RCC55" s="201"/>
      <c r="RCD55" s="201"/>
      <c r="RCE55" s="201"/>
      <c r="RCF55" s="201"/>
      <c r="RCG55" s="201"/>
      <c r="RCH55" s="201"/>
      <c r="RCI55" s="201"/>
      <c r="RCJ55" s="201"/>
      <c r="RCK55" s="201"/>
      <c r="RCL55" s="201"/>
      <c r="RCM55" s="201"/>
      <c r="RCN55" s="201"/>
      <c r="RCO55" s="201"/>
      <c r="RCP55" s="201"/>
      <c r="RCQ55" s="201"/>
      <c r="RCR55" s="201"/>
      <c r="RCS55" s="201"/>
      <c r="RCT55" s="201"/>
      <c r="RCU55" s="201"/>
      <c r="RCV55" s="201"/>
      <c r="RCW55" s="201"/>
      <c r="RCX55" s="201"/>
      <c r="RCY55" s="201"/>
      <c r="RCZ55" s="201"/>
      <c r="RDA55" s="201"/>
      <c r="RDB55" s="201"/>
      <c r="RDC55" s="201"/>
      <c r="RDD55" s="201"/>
      <c r="RDE55" s="201"/>
      <c r="RDF55" s="201"/>
      <c r="RDG55" s="201"/>
      <c r="RDH55" s="201"/>
      <c r="RDI55" s="201"/>
      <c r="RDJ55" s="201"/>
      <c r="RDK55" s="201"/>
      <c r="RDL55" s="201"/>
      <c r="RDM55" s="201"/>
      <c r="RDN55" s="201"/>
      <c r="RDO55" s="201"/>
      <c r="RDP55" s="201"/>
      <c r="RDQ55" s="201"/>
      <c r="RDR55" s="201"/>
      <c r="RDS55" s="201"/>
      <c r="RDT55" s="201"/>
      <c r="RDU55" s="201"/>
      <c r="RDV55" s="201"/>
      <c r="RDW55" s="201"/>
      <c r="RDX55" s="201"/>
      <c r="RDY55" s="201"/>
      <c r="RDZ55" s="201"/>
      <c r="REA55" s="201"/>
      <c r="REB55" s="201"/>
      <c r="REC55" s="201"/>
      <c r="RED55" s="201"/>
      <c r="REE55" s="201"/>
      <c r="REF55" s="201"/>
      <c r="REG55" s="201"/>
      <c r="REH55" s="201"/>
      <c r="REI55" s="201"/>
      <c r="REJ55" s="201"/>
      <c r="REK55" s="201"/>
      <c r="REL55" s="201"/>
      <c r="REM55" s="201"/>
      <c r="REN55" s="201"/>
      <c r="REO55" s="201"/>
      <c r="REP55" s="201"/>
      <c r="REQ55" s="201"/>
      <c r="RER55" s="201"/>
      <c r="RES55" s="201"/>
      <c r="RET55" s="201"/>
      <c r="REU55" s="201"/>
      <c r="REV55" s="201"/>
      <c r="REW55" s="201"/>
      <c r="REX55" s="201"/>
      <c r="REY55" s="201"/>
      <c r="REZ55" s="201"/>
      <c r="RFA55" s="201"/>
      <c r="RFB55" s="201"/>
      <c r="RFC55" s="201"/>
      <c r="RFD55" s="201"/>
      <c r="RFE55" s="201"/>
      <c r="RFF55" s="201"/>
      <c r="RFG55" s="201"/>
      <c r="RFH55" s="201"/>
      <c r="RFI55" s="201"/>
      <c r="RFJ55" s="201"/>
      <c r="RFK55" s="201"/>
      <c r="RFL55" s="201"/>
      <c r="RFM55" s="201"/>
      <c r="RFN55" s="201"/>
      <c r="RFO55" s="201"/>
      <c r="RFP55" s="201"/>
      <c r="RFQ55" s="201"/>
      <c r="RFR55" s="201"/>
      <c r="RFS55" s="201"/>
      <c r="RFT55" s="201"/>
      <c r="RFU55" s="201"/>
      <c r="RFV55" s="201"/>
      <c r="RFW55" s="201"/>
      <c r="RFX55" s="201"/>
      <c r="RFY55" s="201"/>
      <c r="RFZ55" s="201"/>
      <c r="RGA55" s="201"/>
      <c r="RGB55" s="201"/>
      <c r="RGC55" s="201"/>
      <c r="RGD55" s="201"/>
      <c r="RGE55" s="201"/>
      <c r="RGF55" s="201"/>
      <c r="RGG55" s="201"/>
      <c r="RGH55" s="201"/>
      <c r="RGI55" s="201"/>
      <c r="RGJ55" s="201"/>
      <c r="RGK55" s="201"/>
      <c r="RGL55" s="201"/>
      <c r="RGM55" s="201"/>
      <c r="RGN55" s="201"/>
      <c r="RGO55" s="201"/>
      <c r="RGP55" s="201"/>
      <c r="RGQ55" s="201"/>
      <c r="RGR55" s="201"/>
      <c r="RGS55" s="201"/>
      <c r="RGT55" s="201"/>
      <c r="RGU55" s="201"/>
      <c r="RGV55" s="201"/>
      <c r="RGW55" s="201"/>
      <c r="RGX55" s="201"/>
      <c r="RGY55" s="201"/>
      <c r="RGZ55" s="201"/>
      <c r="RHA55" s="201"/>
      <c r="RHB55" s="201"/>
      <c r="RHC55" s="201"/>
      <c r="RHD55" s="201"/>
      <c r="RHE55" s="201"/>
      <c r="RHF55" s="201"/>
      <c r="RHG55" s="201"/>
      <c r="RHH55" s="201"/>
      <c r="RHI55" s="201"/>
      <c r="RHJ55" s="201"/>
      <c r="RHK55" s="201"/>
      <c r="RHL55" s="201"/>
      <c r="RHM55" s="201"/>
      <c r="RHN55" s="201"/>
      <c r="RHO55" s="201"/>
      <c r="RHP55" s="201"/>
      <c r="RHQ55" s="201"/>
      <c r="RHR55" s="201"/>
      <c r="RHS55" s="201"/>
      <c r="RHT55" s="201"/>
      <c r="RHU55" s="201"/>
      <c r="RHV55" s="201"/>
      <c r="RHW55" s="201"/>
      <c r="RHX55" s="201"/>
      <c r="RHY55" s="201"/>
      <c r="RHZ55" s="201"/>
      <c r="RIA55" s="201"/>
      <c r="RIB55" s="201"/>
      <c r="RIC55" s="201"/>
      <c r="RID55" s="201"/>
      <c r="RIE55" s="201"/>
      <c r="RIF55" s="201"/>
      <c r="RIG55" s="201"/>
      <c r="RIH55" s="201"/>
      <c r="RII55" s="201"/>
      <c r="RIJ55" s="201"/>
      <c r="RIK55" s="201"/>
      <c r="RIL55" s="201"/>
      <c r="RIM55" s="201"/>
      <c r="RIN55" s="201"/>
      <c r="RIO55" s="201"/>
      <c r="RIP55" s="201"/>
      <c r="RIQ55" s="201"/>
      <c r="RIR55" s="201"/>
      <c r="RIS55" s="201"/>
      <c r="RIT55" s="201"/>
      <c r="RIU55" s="201"/>
      <c r="RIV55" s="201"/>
      <c r="RIW55" s="201"/>
      <c r="RIX55" s="201"/>
      <c r="RIY55" s="201"/>
      <c r="RIZ55" s="201"/>
      <c r="RJA55" s="201"/>
      <c r="RJB55" s="201"/>
      <c r="RJC55" s="201"/>
      <c r="RJD55" s="201"/>
      <c r="RJE55" s="201"/>
      <c r="RJF55" s="201"/>
      <c r="RJG55" s="201"/>
      <c r="RJH55" s="201"/>
      <c r="RJI55" s="201"/>
      <c r="RJJ55" s="201"/>
      <c r="RJK55" s="201"/>
      <c r="RJL55" s="201"/>
      <c r="RJM55" s="201"/>
      <c r="RJN55" s="201"/>
      <c r="RJO55" s="201"/>
      <c r="RJP55" s="201"/>
      <c r="RJQ55" s="201"/>
      <c r="RJR55" s="201"/>
      <c r="RJS55" s="201"/>
      <c r="RJT55" s="201"/>
      <c r="RJU55" s="201"/>
      <c r="RJV55" s="201"/>
      <c r="RJW55" s="201"/>
      <c r="RJX55" s="201"/>
      <c r="RJY55" s="201"/>
      <c r="RJZ55" s="201"/>
      <c r="RKA55" s="201"/>
      <c r="RKB55" s="201"/>
      <c r="RKC55" s="201"/>
      <c r="RKD55" s="201"/>
      <c r="RKE55" s="201"/>
      <c r="RKF55" s="201"/>
      <c r="RKG55" s="201"/>
      <c r="RKH55" s="201"/>
      <c r="RKI55" s="201"/>
      <c r="RKJ55" s="201"/>
      <c r="RKK55" s="201"/>
      <c r="RKL55" s="201"/>
      <c r="RKM55" s="201"/>
      <c r="RKN55" s="201"/>
      <c r="RKO55" s="201"/>
      <c r="RKP55" s="201"/>
      <c r="RKQ55" s="201"/>
      <c r="RKR55" s="201"/>
      <c r="RKS55" s="201"/>
      <c r="RKT55" s="201"/>
      <c r="RKU55" s="201"/>
      <c r="RKV55" s="201"/>
      <c r="RKW55" s="201"/>
      <c r="RKX55" s="201"/>
      <c r="RKY55" s="201"/>
      <c r="RKZ55" s="201"/>
      <c r="RLA55" s="201"/>
      <c r="RLB55" s="201"/>
      <c r="RLC55" s="201"/>
      <c r="RLD55" s="201"/>
      <c r="RLE55" s="201"/>
      <c r="RLF55" s="201"/>
      <c r="RLG55" s="201"/>
      <c r="RLH55" s="201"/>
      <c r="RLI55" s="201"/>
      <c r="RLJ55" s="201"/>
      <c r="RLK55" s="201"/>
      <c r="RLL55" s="201"/>
      <c r="RLM55" s="201"/>
      <c r="RLN55" s="201"/>
      <c r="RLO55" s="201"/>
      <c r="RLP55" s="201"/>
      <c r="RLQ55" s="201"/>
      <c r="RLR55" s="201"/>
      <c r="RLS55" s="201"/>
      <c r="RLT55" s="201"/>
      <c r="RLU55" s="201"/>
      <c r="RLV55" s="201"/>
      <c r="RLW55" s="201"/>
      <c r="RLX55" s="201"/>
      <c r="RLY55" s="201"/>
      <c r="RLZ55" s="201"/>
      <c r="RMA55" s="201"/>
      <c r="RMB55" s="201"/>
      <c r="RMC55" s="201"/>
      <c r="RMD55" s="201"/>
      <c r="RME55" s="201"/>
      <c r="RMF55" s="201"/>
      <c r="RMG55" s="201"/>
      <c r="RMH55" s="201"/>
      <c r="RMI55" s="201"/>
      <c r="RMJ55" s="201"/>
      <c r="RMK55" s="201"/>
      <c r="RML55" s="201"/>
      <c r="RMM55" s="201"/>
      <c r="RMN55" s="201"/>
      <c r="RMO55" s="201"/>
      <c r="RMP55" s="201"/>
      <c r="RMQ55" s="201"/>
      <c r="RMR55" s="201"/>
      <c r="RMS55" s="201"/>
      <c r="RMT55" s="201"/>
      <c r="RMU55" s="201"/>
      <c r="RMV55" s="201"/>
      <c r="RMW55" s="201"/>
      <c r="RMX55" s="201"/>
      <c r="RMY55" s="201"/>
      <c r="RMZ55" s="201"/>
      <c r="RNA55" s="201"/>
      <c r="RNB55" s="201"/>
      <c r="RNC55" s="201"/>
      <c r="RND55" s="201"/>
      <c r="RNE55" s="201"/>
      <c r="RNF55" s="201"/>
      <c r="RNG55" s="201"/>
      <c r="RNH55" s="201"/>
      <c r="RNI55" s="201"/>
      <c r="RNJ55" s="201"/>
      <c r="RNK55" s="201"/>
      <c r="RNL55" s="201"/>
      <c r="RNM55" s="201"/>
      <c r="RNN55" s="201"/>
      <c r="RNO55" s="201"/>
      <c r="RNP55" s="201"/>
      <c r="RNQ55" s="201"/>
      <c r="RNR55" s="201"/>
      <c r="RNS55" s="201"/>
      <c r="RNT55" s="201"/>
      <c r="RNU55" s="201"/>
      <c r="RNV55" s="201"/>
      <c r="RNW55" s="201"/>
      <c r="RNX55" s="201"/>
      <c r="RNY55" s="201"/>
      <c r="RNZ55" s="201"/>
      <c r="ROA55" s="201"/>
      <c r="ROB55" s="201"/>
      <c r="ROC55" s="201"/>
      <c r="ROD55" s="201"/>
      <c r="ROE55" s="201"/>
      <c r="ROF55" s="201"/>
      <c r="ROG55" s="201"/>
      <c r="ROH55" s="201"/>
      <c r="ROI55" s="201"/>
      <c r="ROJ55" s="201"/>
      <c r="ROK55" s="201"/>
      <c r="ROL55" s="201"/>
      <c r="ROM55" s="201"/>
      <c r="RON55" s="201"/>
      <c r="ROO55" s="201"/>
      <c r="ROP55" s="201"/>
      <c r="ROQ55" s="201"/>
      <c r="ROR55" s="201"/>
      <c r="ROS55" s="201"/>
      <c r="ROT55" s="201"/>
      <c r="ROU55" s="201"/>
      <c r="ROV55" s="201"/>
      <c r="ROW55" s="201"/>
      <c r="ROX55" s="201"/>
      <c r="ROY55" s="201"/>
      <c r="ROZ55" s="201"/>
      <c r="RPA55" s="201"/>
      <c r="RPB55" s="201"/>
      <c r="RPC55" s="201"/>
      <c r="RPD55" s="201"/>
      <c r="RPE55" s="201"/>
      <c r="RPF55" s="201"/>
      <c r="RPG55" s="201"/>
      <c r="RPH55" s="201"/>
      <c r="RPI55" s="201"/>
      <c r="RPJ55" s="201"/>
      <c r="RPK55" s="201"/>
      <c r="RPL55" s="201"/>
      <c r="RPM55" s="201"/>
      <c r="RPN55" s="201"/>
      <c r="RPO55" s="201"/>
      <c r="RPP55" s="201"/>
      <c r="RPQ55" s="201"/>
      <c r="RPR55" s="201"/>
      <c r="RPS55" s="201"/>
      <c r="RPT55" s="201"/>
      <c r="RPU55" s="201"/>
      <c r="RPV55" s="201"/>
      <c r="RPW55" s="201"/>
      <c r="RPX55" s="201"/>
      <c r="RPY55" s="201"/>
      <c r="RPZ55" s="201"/>
      <c r="RQA55" s="201"/>
      <c r="RQB55" s="201"/>
      <c r="RQC55" s="201"/>
      <c r="RQD55" s="201"/>
      <c r="RQE55" s="201"/>
      <c r="RQF55" s="201"/>
      <c r="RQG55" s="201"/>
      <c r="RQH55" s="201"/>
      <c r="RQI55" s="201"/>
      <c r="RQJ55" s="201"/>
      <c r="RQK55" s="201"/>
      <c r="RQL55" s="201"/>
      <c r="RQM55" s="201"/>
      <c r="RQN55" s="201"/>
      <c r="RQO55" s="201"/>
      <c r="RQP55" s="201"/>
      <c r="RQQ55" s="201"/>
      <c r="RQR55" s="201"/>
      <c r="RQS55" s="201"/>
      <c r="RQT55" s="201"/>
      <c r="RQU55" s="201"/>
      <c r="RQV55" s="201"/>
      <c r="RQW55" s="201"/>
      <c r="RQX55" s="201"/>
      <c r="RQY55" s="201"/>
      <c r="RQZ55" s="201"/>
      <c r="RRA55" s="201"/>
      <c r="RRB55" s="201"/>
      <c r="RRC55" s="201"/>
      <c r="RRD55" s="201"/>
      <c r="RRE55" s="201"/>
      <c r="RRF55" s="201"/>
      <c r="RRG55" s="201"/>
      <c r="RRH55" s="201"/>
      <c r="RRI55" s="201"/>
      <c r="RRJ55" s="201"/>
      <c r="RRK55" s="201"/>
      <c r="RRL55" s="201"/>
      <c r="RRM55" s="201"/>
      <c r="RRN55" s="201"/>
      <c r="RRO55" s="201"/>
      <c r="RRP55" s="201"/>
      <c r="RRQ55" s="201"/>
      <c r="RRR55" s="201"/>
      <c r="RRS55" s="201"/>
      <c r="RRT55" s="201"/>
      <c r="RRU55" s="201"/>
      <c r="RRV55" s="201"/>
      <c r="RRW55" s="201"/>
      <c r="RRX55" s="201"/>
      <c r="RRY55" s="201"/>
      <c r="RRZ55" s="201"/>
      <c r="RSA55" s="201"/>
      <c r="RSB55" s="201"/>
      <c r="RSC55" s="201"/>
      <c r="RSD55" s="201"/>
      <c r="RSE55" s="201"/>
      <c r="RSF55" s="201"/>
      <c r="RSG55" s="201"/>
      <c r="RSH55" s="201"/>
      <c r="RSI55" s="201"/>
      <c r="RSJ55" s="201"/>
      <c r="RSK55" s="201"/>
      <c r="RSL55" s="201"/>
      <c r="RSM55" s="201"/>
      <c r="RSN55" s="201"/>
      <c r="RSO55" s="201"/>
      <c r="RSP55" s="201"/>
      <c r="RSQ55" s="201"/>
      <c r="RSR55" s="201"/>
      <c r="RSS55" s="201"/>
      <c r="RST55" s="201"/>
      <c r="RSU55" s="201"/>
      <c r="RSV55" s="201"/>
      <c r="RSW55" s="201"/>
      <c r="RSX55" s="201"/>
      <c r="RSY55" s="201"/>
      <c r="RSZ55" s="201"/>
      <c r="RTA55" s="201"/>
      <c r="RTB55" s="201"/>
      <c r="RTC55" s="201"/>
      <c r="RTD55" s="201"/>
      <c r="RTE55" s="201"/>
      <c r="RTF55" s="201"/>
      <c r="RTG55" s="201"/>
      <c r="RTH55" s="201"/>
      <c r="RTI55" s="201"/>
      <c r="RTJ55" s="201"/>
      <c r="RTK55" s="201"/>
      <c r="RTL55" s="201"/>
      <c r="RTM55" s="201"/>
      <c r="RTN55" s="201"/>
      <c r="RTO55" s="201"/>
      <c r="RTP55" s="201"/>
      <c r="RTQ55" s="201"/>
      <c r="RTR55" s="201"/>
      <c r="RTS55" s="201"/>
      <c r="RTT55" s="201"/>
      <c r="RTU55" s="201"/>
      <c r="RTV55" s="201"/>
      <c r="RTW55" s="201"/>
      <c r="RTX55" s="201"/>
      <c r="RTY55" s="201"/>
      <c r="RTZ55" s="201"/>
      <c r="RUA55" s="201"/>
      <c r="RUB55" s="201"/>
      <c r="RUC55" s="201"/>
      <c r="RUD55" s="201"/>
      <c r="RUE55" s="201"/>
      <c r="RUF55" s="201"/>
      <c r="RUG55" s="201"/>
      <c r="RUH55" s="201"/>
      <c r="RUI55" s="201"/>
      <c r="RUJ55" s="201"/>
      <c r="RUK55" s="201"/>
      <c r="RUL55" s="201"/>
      <c r="RUM55" s="201"/>
      <c r="RUN55" s="201"/>
      <c r="RUO55" s="201"/>
      <c r="RUP55" s="201"/>
      <c r="RUQ55" s="201"/>
      <c r="RUR55" s="201"/>
      <c r="RUS55" s="201"/>
      <c r="RUT55" s="201"/>
      <c r="RUU55" s="201"/>
      <c r="RUV55" s="201"/>
      <c r="RUW55" s="201"/>
      <c r="RUX55" s="201"/>
      <c r="RUY55" s="201"/>
      <c r="RUZ55" s="201"/>
      <c r="RVA55" s="201"/>
      <c r="RVB55" s="201"/>
      <c r="RVC55" s="201"/>
      <c r="RVD55" s="201"/>
      <c r="RVE55" s="201"/>
      <c r="RVF55" s="201"/>
      <c r="RVG55" s="201"/>
      <c r="RVH55" s="201"/>
      <c r="RVI55" s="201"/>
      <c r="RVJ55" s="201"/>
      <c r="RVK55" s="201"/>
      <c r="RVL55" s="201"/>
      <c r="RVM55" s="201"/>
      <c r="RVN55" s="201"/>
      <c r="RVO55" s="201"/>
      <c r="RVP55" s="201"/>
      <c r="RVQ55" s="201"/>
      <c r="RVR55" s="201"/>
      <c r="RVS55" s="201"/>
      <c r="RVT55" s="201"/>
      <c r="RVU55" s="201"/>
      <c r="RVV55" s="201"/>
      <c r="RVW55" s="201"/>
      <c r="RVX55" s="201"/>
      <c r="RVY55" s="201"/>
      <c r="RVZ55" s="201"/>
      <c r="RWA55" s="201"/>
      <c r="RWB55" s="201"/>
      <c r="RWC55" s="201"/>
      <c r="RWD55" s="201"/>
      <c r="RWE55" s="201"/>
      <c r="RWF55" s="201"/>
      <c r="RWG55" s="201"/>
      <c r="RWH55" s="201"/>
      <c r="RWI55" s="201"/>
      <c r="RWJ55" s="201"/>
      <c r="RWK55" s="201"/>
      <c r="RWL55" s="201"/>
      <c r="RWM55" s="201"/>
      <c r="RWN55" s="201"/>
      <c r="RWO55" s="201"/>
      <c r="RWP55" s="201"/>
      <c r="RWQ55" s="201"/>
      <c r="RWR55" s="201"/>
      <c r="RWS55" s="201"/>
      <c r="RWT55" s="201"/>
      <c r="RWU55" s="201"/>
      <c r="RWV55" s="201"/>
      <c r="RWW55" s="201"/>
      <c r="RWX55" s="201"/>
      <c r="RWY55" s="201"/>
      <c r="RWZ55" s="201"/>
      <c r="RXA55" s="201"/>
      <c r="RXB55" s="201"/>
      <c r="RXC55" s="201"/>
      <c r="RXD55" s="201"/>
      <c r="RXE55" s="201"/>
      <c r="RXF55" s="201"/>
      <c r="RXG55" s="201"/>
      <c r="RXH55" s="201"/>
      <c r="RXI55" s="201"/>
      <c r="RXJ55" s="201"/>
      <c r="RXK55" s="201"/>
      <c r="RXL55" s="201"/>
      <c r="RXM55" s="201"/>
      <c r="RXN55" s="201"/>
      <c r="RXO55" s="201"/>
      <c r="RXP55" s="201"/>
      <c r="RXQ55" s="201"/>
      <c r="RXR55" s="201"/>
      <c r="RXS55" s="201"/>
      <c r="RXT55" s="201"/>
      <c r="RXU55" s="201"/>
      <c r="RXV55" s="201"/>
      <c r="RXW55" s="201"/>
      <c r="RXX55" s="201"/>
      <c r="RXY55" s="201"/>
      <c r="RXZ55" s="201"/>
      <c r="RYA55" s="201"/>
      <c r="RYB55" s="201"/>
      <c r="RYC55" s="201"/>
      <c r="RYD55" s="201"/>
      <c r="RYE55" s="201"/>
      <c r="RYF55" s="201"/>
      <c r="RYG55" s="201"/>
      <c r="RYH55" s="201"/>
      <c r="RYI55" s="201"/>
      <c r="RYJ55" s="201"/>
      <c r="RYK55" s="201"/>
      <c r="RYL55" s="201"/>
      <c r="RYM55" s="201"/>
      <c r="RYN55" s="201"/>
      <c r="RYO55" s="201"/>
      <c r="RYP55" s="201"/>
      <c r="RYQ55" s="201"/>
      <c r="RYR55" s="201"/>
      <c r="RYS55" s="201"/>
      <c r="RYT55" s="201"/>
      <c r="RYU55" s="201"/>
      <c r="RYV55" s="201"/>
      <c r="RYW55" s="201"/>
      <c r="RYX55" s="201"/>
      <c r="RYY55" s="201"/>
      <c r="RYZ55" s="201"/>
      <c r="RZA55" s="201"/>
      <c r="RZB55" s="201"/>
      <c r="RZC55" s="201"/>
      <c r="RZD55" s="201"/>
      <c r="RZE55" s="201"/>
      <c r="RZF55" s="201"/>
      <c r="RZG55" s="201"/>
      <c r="RZH55" s="201"/>
      <c r="RZI55" s="201"/>
      <c r="RZJ55" s="201"/>
      <c r="RZK55" s="201"/>
      <c r="RZL55" s="201"/>
      <c r="RZM55" s="201"/>
      <c r="RZN55" s="201"/>
      <c r="RZO55" s="201"/>
      <c r="RZP55" s="201"/>
      <c r="RZQ55" s="201"/>
      <c r="RZR55" s="201"/>
      <c r="RZS55" s="201"/>
      <c r="RZT55" s="201"/>
      <c r="RZU55" s="201"/>
      <c r="RZV55" s="201"/>
      <c r="RZW55" s="201"/>
      <c r="RZX55" s="201"/>
      <c r="RZY55" s="201"/>
      <c r="RZZ55" s="201"/>
      <c r="SAA55" s="201"/>
      <c r="SAB55" s="201"/>
      <c r="SAC55" s="201"/>
      <c r="SAD55" s="201"/>
      <c r="SAE55" s="201"/>
      <c r="SAF55" s="201"/>
      <c r="SAG55" s="201"/>
      <c r="SAH55" s="201"/>
      <c r="SAI55" s="201"/>
      <c r="SAJ55" s="201"/>
      <c r="SAK55" s="201"/>
      <c r="SAL55" s="201"/>
      <c r="SAM55" s="201"/>
      <c r="SAN55" s="201"/>
      <c r="SAO55" s="201"/>
      <c r="SAP55" s="201"/>
      <c r="SAQ55" s="201"/>
      <c r="SAR55" s="201"/>
      <c r="SAS55" s="201"/>
      <c r="SAT55" s="201"/>
      <c r="SAU55" s="201"/>
      <c r="SAV55" s="201"/>
      <c r="SAW55" s="201"/>
      <c r="SAX55" s="201"/>
      <c r="SAY55" s="201"/>
      <c r="SAZ55" s="201"/>
      <c r="SBA55" s="201"/>
      <c r="SBB55" s="201"/>
      <c r="SBC55" s="201"/>
      <c r="SBD55" s="201"/>
      <c r="SBE55" s="201"/>
      <c r="SBF55" s="201"/>
      <c r="SBG55" s="201"/>
      <c r="SBH55" s="201"/>
      <c r="SBI55" s="201"/>
      <c r="SBJ55" s="201"/>
      <c r="SBK55" s="201"/>
      <c r="SBL55" s="201"/>
      <c r="SBM55" s="201"/>
      <c r="SBN55" s="201"/>
      <c r="SBO55" s="201"/>
      <c r="SBP55" s="201"/>
      <c r="SBQ55" s="201"/>
      <c r="SBR55" s="201"/>
      <c r="SBS55" s="201"/>
      <c r="SBT55" s="201"/>
      <c r="SBU55" s="201"/>
      <c r="SBV55" s="201"/>
      <c r="SBW55" s="201"/>
      <c r="SBX55" s="201"/>
      <c r="SBY55" s="201"/>
      <c r="SBZ55" s="201"/>
      <c r="SCA55" s="201"/>
      <c r="SCB55" s="201"/>
      <c r="SCC55" s="201"/>
      <c r="SCD55" s="201"/>
      <c r="SCE55" s="201"/>
      <c r="SCF55" s="201"/>
      <c r="SCG55" s="201"/>
      <c r="SCH55" s="201"/>
      <c r="SCI55" s="201"/>
      <c r="SCJ55" s="201"/>
      <c r="SCK55" s="201"/>
      <c r="SCL55" s="201"/>
      <c r="SCM55" s="201"/>
      <c r="SCN55" s="201"/>
      <c r="SCO55" s="201"/>
      <c r="SCP55" s="201"/>
      <c r="SCQ55" s="201"/>
      <c r="SCR55" s="201"/>
      <c r="SCS55" s="201"/>
      <c r="SCT55" s="201"/>
      <c r="SCU55" s="201"/>
      <c r="SCV55" s="201"/>
      <c r="SCW55" s="201"/>
      <c r="SCX55" s="201"/>
      <c r="SCY55" s="201"/>
      <c r="SCZ55" s="201"/>
      <c r="SDA55" s="201"/>
      <c r="SDB55" s="201"/>
      <c r="SDC55" s="201"/>
      <c r="SDD55" s="201"/>
      <c r="SDE55" s="201"/>
      <c r="SDF55" s="201"/>
      <c r="SDG55" s="201"/>
      <c r="SDH55" s="201"/>
      <c r="SDI55" s="201"/>
      <c r="SDJ55" s="201"/>
      <c r="SDK55" s="201"/>
      <c r="SDL55" s="201"/>
      <c r="SDM55" s="201"/>
      <c r="SDN55" s="201"/>
      <c r="SDO55" s="201"/>
      <c r="SDP55" s="201"/>
      <c r="SDQ55" s="201"/>
      <c r="SDR55" s="201"/>
      <c r="SDS55" s="201"/>
      <c r="SDT55" s="201"/>
      <c r="SDU55" s="201"/>
      <c r="SDV55" s="201"/>
      <c r="SDW55" s="201"/>
      <c r="SDX55" s="201"/>
      <c r="SDY55" s="201"/>
      <c r="SDZ55" s="201"/>
      <c r="SEA55" s="201"/>
      <c r="SEB55" s="201"/>
      <c r="SEC55" s="201"/>
      <c r="SED55" s="201"/>
      <c r="SEE55" s="201"/>
      <c r="SEF55" s="201"/>
      <c r="SEG55" s="201"/>
      <c r="SEH55" s="201"/>
      <c r="SEI55" s="201"/>
      <c r="SEJ55" s="201"/>
      <c r="SEK55" s="201"/>
      <c r="SEL55" s="201"/>
      <c r="SEM55" s="201"/>
      <c r="SEN55" s="201"/>
      <c r="SEO55" s="201"/>
      <c r="SEP55" s="201"/>
      <c r="SEQ55" s="201"/>
      <c r="SER55" s="201"/>
      <c r="SES55" s="201"/>
      <c r="SET55" s="201"/>
      <c r="SEU55" s="201"/>
      <c r="SEV55" s="201"/>
      <c r="SEW55" s="201"/>
      <c r="SEX55" s="201"/>
      <c r="SEY55" s="201"/>
      <c r="SEZ55" s="201"/>
      <c r="SFA55" s="201"/>
      <c r="SFB55" s="201"/>
      <c r="SFC55" s="201"/>
      <c r="SFD55" s="201"/>
      <c r="SFE55" s="201"/>
      <c r="SFF55" s="201"/>
      <c r="SFG55" s="201"/>
      <c r="SFH55" s="201"/>
      <c r="SFI55" s="201"/>
      <c r="SFJ55" s="201"/>
      <c r="SFK55" s="201"/>
      <c r="SFL55" s="201"/>
      <c r="SFM55" s="201"/>
      <c r="SFN55" s="201"/>
      <c r="SFO55" s="201"/>
      <c r="SFP55" s="201"/>
      <c r="SFQ55" s="201"/>
      <c r="SFR55" s="201"/>
      <c r="SFS55" s="201"/>
      <c r="SFT55" s="201"/>
      <c r="SFU55" s="201"/>
      <c r="SFV55" s="201"/>
      <c r="SFW55" s="201"/>
      <c r="SFX55" s="201"/>
      <c r="SFY55" s="201"/>
      <c r="SFZ55" s="201"/>
      <c r="SGA55" s="201"/>
      <c r="SGB55" s="201"/>
      <c r="SGC55" s="201"/>
      <c r="SGD55" s="201"/>
      <c r="SGE55" s="201"/>
      <c r="SGF55" s="201"/>
      <c r="SGG55" s="201"/>
      <c r="SGH55" s="201"/>
      <c r="SGI55" s="201"/>
      <c r="SGJ55" s="201"/>
      <c r="SGK55" s="201"/>
      <c r="SGL55" s="201"/>
      <c r="SGM55" s="201"/>
      <c r="SGN55" s="201"/>
      <c r="SGO55" s="201"/>
      <c r="SGP55" s="201"/>
      <c r="SGQ55" s="201"/>
      <c r="SGR55" s="201"/>
      <c r="SGS55" s="201"/>
      <c r="SGT55" s="201"/>
      <c r="SGU55" s="201"/>
      <c r="SGV55" s="201"/>
      <c r="SGW55" s="201"/>
      <c r="SGX55" s="201"/>
      <c r="SGY55" s="201"/>
      <c r="SGZ55" s="201"/>
      <c r="SHA55" s="201"/>
      <c r="SHB55" s="201"/>
      <c r="SHC55" s="201"/>
      <c r="SHD55" s="201"/>
      <c r="SHE55" s="201"/>
      <c r="SHF55" s="201"/>
      <c r="SHG55" s="201"/>
      <c r="SHH55" s="201"/>
      <c r="SHI55" s="201"/>
      <c r="SHJ55" s="201"/>
      <c r="SHK55" s="201"/>
      <c r="SHL55" s="201"/>
      <c r="SHM55" s="201"/>
      <c r="SHN55" s="201"/>
      <c r="SHO55" s="201"/>
      <c r="SHP55" s="201"/>
      <c r="SHQ55" s="201"/>
      <c r="SHR55" s="201"/>
      <c r="SHS55" s="201"/>
      <c r="SHT55" s="201"/>
      <c r="SHU55" s="201"/>
      <c r="SHV55" s="201"/>
      <c r="SHW55" s="201"/>
      <c r="SHX55" s="201"/>
      <c r="SHY55" s="201"/>
      <c r="SHZ55" s="201"/>
      <c r="SIA55" s="201"/>
      <c r="SIB55" s="201"/>
      <c r="SIC55" s="201"/>
      <c r="SID55" s="201"/>
      <c r="SIE55" s="201"/>
      <c r="SIF55" s="201"/>
      <c r="SIG55" s="201"/>
      <c r="SIH55" s="201"/>
      <c r="SII55" s="201"/>
      <c r="SIJ55" s="201"/>
      <c r="SIK55" s="201"/>
      <c r="SIL55" s="201"/>
      <c r="SIM55" s="201"/>
      <c r="SIN55" s="201"/>
      <c r="SIO55" s="201"/>
      <c r="SIP55" s="201"/>
      <c r="SIQ55" s="201"/>
      <c r="SIR55" s="201"/>
      <c r="SIS55" s="201"/>
      <c r="SIT55" s="201"/>
      <c r="SIU55" s="201"/>
      <c r="SIV55" s="201"/>
      <c r="SIW55" s="201"/>
      <c r="SIX55" s="201"/>
      <c r="SIY55" s="201"/>
      <c r="SIZ55" s="201"/>
      <c r="SJA55" s="201"/>
      <c r="SJB55" s="201"/>
      <c r="SJC55" s="201"/>
      <c r="SJD55" s="201"/>
      <c r="SJE55" s="201"/>
      <c r="SJF55" s="201"/>
      <c r="SJG55" s="201"/>
      <c r="SJH55" s="201"/>
      <c r="SJI55" s="201"/>
      <c r="SJJ55" s="201"/>
      <c r="SJK55" s="201"/>
      <c r="SJL55" s="201"/>
      <c r="SJM55" s="201"/>
      <c r="SJN55" s="201"/>
      <c r="SJO55" s="201"/>
      <c r="SJP55" s="201"/>
      <c r="SJQ55" s="201"/>
      <c r="SJR55" s="201"/>
      <c r="SJS55" s="201"/>
      <c r="SJT55" s="201"/>
      <c r="SJU55" s="201"/>
      <c r="SJV55" s="201"/>
      <c r="SJW55" s="201"/>
      <c r="SJX55" s="201"/>
      <c r="SJY55" s="201"/>
      <c r="SJZ55" s="201"/>
      <c r="SKA55" s="201"/>
      <c r="SKB55" s="201"/>
      <c r="SKC55" s="201"/>
      <c r="SKD55" s="201"/>
      <c r="SKE55" s="201"/>
      <c r="SKF55" s="201"/>
      <c r="SKG55" s="201"/>
      <c r="SKH55" s="201"/>
      <c r="SKI55" s="201"/>
      <c r="SKJ55" s="201"/>
      <c r="SKK55" s="201"/>
      <c r="SKL55" s="201"/>
      <c r="SKM55" s="201"/>
      <c r="SKN55" s="201"/>
      <c r="SKO55" s="201"/>
      <c r="SKP55" s="201"/>
      <c r="SKQ55" s="201"/>
      <c r="SKR55" s="201"/>
      <c r="SKS55" s="201"/>
      <c r="SKT55" s="201"/>
      <c r="SKU55" s="201"/>
      <c r="SKV55" s="201"/>
      <c r="SKW55" s="201"/>
      <c r="SKX55" s="201"/>
      <c r="SKY55" s="201"/>
      <c r="SKZ55" s="201"/>
      <c r="SLA55" s="201"/>
      <c r="SLB55" s="201"/>
      <c r="SLC55" s="201"/>
      <c r="SLD55" s="201"/>
      <c r="SLE55" s="201"/>
      <c r="SLF55" s="201"/>
      <c r="SLG55" s="201"/>
      <c r="SLH55" s="201"/>
      <c r="SLI55" s="201"/>
      <c r="SLJ55" s="201"/>
      <c r="SLK55" s="201"/>
      <c r="SLL55" s="201"/>
      <c r="SLM55" s="201"/>
      <c r="SLN55" s="201"/>
      <c r="SLO55" s="201"/>
      <c r="SLP55" s="201"/>
      <c r="SLQ55" s="201"/>
      <c r="SLR55" s="201"/>
      <c r="SLS55" s="201"/>
      <c r="SLT55" s="201"/>
      <c r="SLU55" s="201"/>
      <c r="SLV55" s="201"/>
      <c r="SLW55" s="201"/>
      <c r="SLX55" s="201"/>
      <c r="SLY55" s="201"/>
      <c r="SLZ55" s="201"/>
      <c r="SMA55" s="201"/>
      <c r="SMB55" s="201"/>
      <c r="SMC55" s="201"/>
      <c r="SMD55" s="201"/>
      <c r="SME55" s="201"/>
      <c r="SMF55" s="201"/>
      <c r="SMG55" s="201"/>
      <c r="SMH55" s="201"/>
      <c r="SMI55" s="201"/>
      <c r="SMJ55" s="201"/>
      <c r="SMK55" s="201"/>
      <c r="SML55" s="201"/>
      <c r="SMM55" s="201"/>
      <c r="SMN55" s="201"/>
      <c r="SMO55" s="201"/>
      <c r="SMP55" s="201"/>
      <c r="SMQ55" s="201"/>
      <c r="SMR55" s="201"/>
      <c r="SMS55" s="201"/>
      <c r="SMT55" s="201"/>
      <c r="SMU55" s="201"/>
      <c r="SMV55" s="201"/>
      <c r="SMW55" s="201"/>
      <c r="SMX55" s="201"/>
      <c r="SMY55" s="201"/>
      <c r="SMZ55" s="201"/>
      <c r="SNA55" s="201"/>
      <c r="SNB55" s="201"/>
      <c r="SNC55" s="201"/>
      <c r="SND55" s="201"/>
      <c r="SNE55" s="201"/>
      <c r="SNF55" s="201"/>
      <c r="SNG55" s="201"/>
      <c r="SNH55" s="201"/>
      <c r="SNI55" s="201"/>
      <c r="SNJ55" s="201"/>
      <c r="SNK55" s="201"/>
      <c r="SNL55" s="201"/>
      <c r="SNM55" s="201"/>
      <c r="SNN55" s="201"/>
      <c r="SNO55" s="201"/>
      <c r="SNP55" s="201"/>
      <c r="SNQ55" s="201"/>
      <c r="SNR55" s="201"/>
      <c r="SNS55" s="201"/>
      <c r="SNT55" s="201"/>
      <c r="SNU55" s="201"/>
      <c r="SNV55" s="201"/>
      <c r="SNW55" s="201"/>
      <c r="SNX55" s="201"/>
      <c r="SNY55" s="201"/>
      <c r="SNZ55" s="201"/>
      <c r="SOA55" s="201"/>
      <c r="SOB55" s="201"/>
      <c r="SOC55" s="201"/>
      <c r="SOD55" s="201"/>
      <c r="SOE55" s="201"/>
      <c r="SOF55" s="201"/>
      <c r="SOG55" s="201"/>
      <c r="SOH55" s="201"/>
      <c r="SOI55" s="201"/>
      <c r="SOJ55" s="201"/>
      <c r="SOK55" s="201"/>
      <c r="SOL55" s="201"/>
      <c r="SOM55" s="201"/>
      <c r="SON55" s="201"/>
      <c r="SOO55" s="201"/>
      <c r="SOP55" s="201"/>
      <c r="SOQ55" s="201"/>
      <c r="SOR55" s="201"/>
      <c r="SOS55" s="201"/>
      <c r="SOT55" s="201"/>
      <c r="SOU55" s="201"/>
      <c r="SOV55" s="201"/>
      <c r="SOW55" s="201"/>
      <c r="SOX55" s="201"/>
      <c r="SOY55" s="201"/>
      <c r="SOZ55" s="201"/>
      <c r="SPA55" s="201"/>
      <c r="SPB55" s="201"/>
      <c r="SPC55" s="201"/>
      <c r="SPD55" s="201"/>
      <c r="SPE55" s="201"/>
      <c r="SPF55" s="201"/>
      <c r="SPG55" s="201"/>
      <c r="SPH55" s="201"/>
      <c r="SPI55" s="201"/>
      <c r="SPJ55" s="201"/>
      <c r="SPK55" s="201"/>
      <c r="SPL55" s="201"/>
      <c r="SPM55" s="201"/>
      <c r="SPN55" s="201"/>
      <c r="SPO55" s="201"/>
      <c r="SPP55" s="201"/>
      <c r="SPQ55" s="201"/>
      <c r="SPR55" s="201"/>
      <c r="SPS55" s="201"/>
      <c r="SPT55" s="201"/>
      <c r="SPU55" s="201"/>
      <c r="SPV55" s="201"/>
      <c r="SPW55" s="201"/>
      <c r="SPX55" s="201"/>
      <c r="SPY55" s="201"/>
      <c r="SPZ55" s="201"/>
      <c r="SQA55" s="201"/>
      <c r="SQB55" s="201"/>
      <c r="SQC55" s="201"/>
      <c r="SQD55" s="201"/>
      <c r="SQE55" s="201"/>
      <c r="SQF55" s="201"/>
      <c r="SQG55" s="201"/>
      <c r="SQH55" s="201"/>
      <c r="SQI55" s="201"/>
      <c r="SQJ55" s="201"/>
      <c r="SQK55" s="201"/>
      <c r="SQL55" s="201"/>
      <c r="SQM55" s="201"/>
      <c r="SQN55" s="201"/>
      <c r="SQO55" s="201"/>
      <c r="SQP55" s="201"/>
      <c r="SQQ55" s="201"/>
      <c r="SQR55" s="201"/>
      <c r="SQS55" s="201"/>
      <c r="SQT55" s="201"/>
      <c r="SQU55" s="201"/>
      <c r="SQV55" s="201"/>
      <c r="SQW55" s="201"/>
      <c r="SQX55" s="201"/>
      <c r="SQY55" s="201"/>
      <c r="SQZ55" s="201"/>
      <c r="SRA55" s="201"/>
      <c r="SRB55" s="201"/>
      <c r="SRC55" s="201"/>
      <c r="SRD55" s="201"/>
      <c r="SRE55" s="201"/>
      <c r="SRF55" s="201"/>
      <c r="SRG55" s="201"/>
      <c r="SRH55" s="201"/>
      <c r="SRI55" s="201"/>
      <c r="SRJ55" s="201"/>
      <c r="SRK55" s="201"/>
      <c r="SRL55" s="201"/>
      <c r="SRM55" s="201"/>
      <c r="SRN55" s="201"/>
      <c r="SRO55" s="201"/>
      <c r="SRP55" s="201"/>
      <c r="SRQ55" s="201"/>
      <c r="SRR55" s="201"/>
      <c r="SRS55" s="201"/>
      <c r="SRT55" s="201"/>
      <c r="SRU55" s="201"/>
      <c r="SRV55" s="201"/>
      <c r="SRW55" s="201"/>
      <c r="SRX55" s="201"/>
      <c r="SRY55" s="201"/>
      <c r="SRZ55" s="201"/>
      <c r="SSA55" s="201"/>
      <c r="SSB55" s="201"/>
      <c r="SSC55" s="201"/>
      <c r="SSD55" s="201"/>
      <c r="SSE55" s="201"/>
      <c r="SSF55" s="201"/>
      <c r="SSG55" s="201"/>
      <c r="SSH55" s="201"/>
      <c r="SSI55" s="201"/>
      <c r="SSJ55" s="201"/>
      <c r="SSK55" s="201"/>
      <c r="SSL55" s="201"/>
      <c r="SSM55" s="201"/>
      <c r="SSN55" s="201"/>
      <c r="SSO55" s="201"/>
      <c r="SSP55" s="201"/>
      <c r="SSQ55" s="201"/>
      <c r="SSR55" s="201"/>
      <c r="SSS55" s="201"/>
      <c r="SST55" s="201"/>
      <c r="SSU55" s="201"/>
      <c r="SSV55" s="201"/>
      <c r="SSW55" s="201"/>
      <c r="SSX55" s="201"/>
      <c r="SSY55" s="201"/>
      <c r="SSZ55" s="201"/>
      <c r="STA55" s="201"/>
      <c r="STB55" s="201"/>
      <c r="STC55" s="201"/>
      <c r="STD55" s="201"/>
      <c r="STE55" s="201"/>
      <c r="STF55" s="201"/>
      <c r="STG55" s="201"/>
      <c r="STH55" s="201"/>
      <c r="STI55" s="201"/>
      <c r="STJ55" s="201"/>
      <c r="STK55" s="201"/>
      <c r="STL55" s="201"/>
      <c r="STM55" s="201"/>
      <c r="STN55" s="201"/>
      <c r="STO55" s="201"/>
      <c r="STP55" s="201"/>
      <c r="STQ55" s="201"/>
      <c r="STR55" s="201"/>
      <c r="STS55" s="201"/>
      <c r="STT55" s="201"/>
      <c r="STU55" s="201"/>
      <c r="STV55" s="201"/>
      <c r="STW55" s="201"/>
      <c r="STX55" s="201"/>
      <c r="STY55" s="201"/>
      <c r="STZ55" s="201"/>
      <c r="SUA55" s="201"/>
      <c r="SUB55" s="201"/>
      <c r="SUC55" s="201"/>
      <c r="SUD55" s="201"/>
      <c r="SUE55" s="201"/>
      <c r="SUF55" s="201"/>
      <c r="SUG55" s="201"/>
      <c r="SUH55" s="201"/>
      <c r="SUI55" s="201"/>
      <c r="SUJ55" s="201"/>
      <c r="SUK55" s="201"/>
      <c r="SUL55" s="201"/>
      <c r="SUM55" s="201"/>
      <c r="SUN55" s="201"/>
      <c r="SUO55" s="201"/>
      <c r="SUP55" s="201"/>
      <c r="SUQ55" s="201"/>
      <c r="SUR55" s="201"/>
      <c r="SUS55" s="201"/>
      <c r="SUT55" s="201"/>
      <c r="SUU55" s="201"/>
      <c r="SUV55" s="201"/>
      <c r="SUW55" s="201"/>
      <c r="SUX55" s="201"/>
      <c r="SUY55" s="201"/>
      <c r="SUZ55" s="201"/>
      <c r="SVA55" s="201"/>
      <c r="SVB55" s="201"/>
      <c r="SVC55" s="201"/>
      <c r="SVD55" s="201"/>
      <c r="SVE55" s="201"/>
      <c r="SVF55" s="201"/>
      <c r="SVG55" s="201"/>
      <c r="SVH55" s="201"/>
      <c r="SVI55" s="201"/>
      <c r="SVJ55" s="201"/>
      <c r="SVK55" s="201"/>
      <c r="SVL55" s="201"/>
      <c r="SVM55" s="201"/>
      <c r="SVN55" s="201"/>
      <c r="SVO55" s="201"/>
      <c r="SVP55" s="201"/>
      <c r="SVQ55" s="201"/>
      <c r="SVR55" s="201"/>
      <c r="SVS55" s="201"/>
      <c r="SVT55" s="201"/>
      <c r="SVU55" s="201"/>
      <c r="SVV55" s="201"/>
      <c r="SVW55" s="201"/>
      <c r="SVX55" s="201"/>
      <c r="SVY55" s="201"/>
      <c r="SVZ55" s="201"/>
      <c r="SWA55" s="201"/>
      <c r="SWB55" s="201"/>
      <c r="SWC55" s="201"/>
      <c r="SWD55" s="201"/>
      <c r="SWE55" s="201"/>
      <c r="SWF55" s="201"/>
      <c r="SWG55" s="201"/>
      <c r="SWH55" s="201"/>
      <c r="SWI55" s="201"/>
      <c r="SWJ55" s="201"/>
      <c r="SWK55" s="201"/>
      <c r="SWL55" s="201"/>
      <c r="SWM55" s="201"/>
      <c r="SWN55" s="201"/>
      <c r="SWO55" s="201"/>
      <c r="SWP55" s="201"/>
      <c r="SWQ55" s="201"/>
      <c r="SWR55" s="201"/>
      <c r="SWS55" s="201"/>
      <c r="SWT55" s="201"/>
      <c r="SWU55" s="201"/>
      <c r="SWV55" s="201"/>
      <c r="SWW55" s="201"/>
      <c r="SWX55" s="201"/>
      <c r="SWY55" s="201"/>
      <c r="SWZ55" s="201"/>
      <c r="SXA55" s="201"/>
      <c r="SXB55" s="201"/>
      <c r="SXC55" s="201"/>
      <c r="SXD55" s="201"/>
      <c r="SXE55" s="201"/>
      <c r="SXF55" s="201"/>
      <c r="SXG55" s="201"/>
      <c r="SXH55" s="201"/>
      <c r="SXI55" s="201"/>
      <c r="SXJ55" s="201"/>
      <c r="SXK55" s="201"/>
      <c r="SXL55" s="201"/>
      <c r="SXM55" s="201"/>
      <c r="SXN55" s="201"/>
      <c r="SXO55" s="201"/>
      <c r="SXP55" s="201"/>
      <c r="SXQ55" s="201"/>
      <c r="SXR55" s="201"/>
      <c r="SXS55" s="201"/>
      <c r="SXT55" s="201"/>
      <c r="SXU55" s="201"/>
      <c r="SXV55" s="201"/>
      <c r="SXW55" s="201"/>
      <c r="SXX55" s="201"/>
      <c r="SXY55" s="201"/>
      <c r="SXZ55" s="201"/>
      <c r="SYA55" s="201"/>
      <c r="SYB55" s="201"/>
      <c r="SYC55" s="201"/>
      <c r="SYD55" s="201"/>
      <c r="SYE55" s="201"/>
      <c r="SYF55" s="201"/>
      <c r="SYG55" s="201"/>
      <c r="SYH55" s="201"/>
      <c r="SYI55" s="201"/>
      <c r="SYJ55" s="201"/>
      <c r="SYK55" s="201"/>
      <c r="SYL55" s="201"/>
      <c r="SYM55" s="201"/>
      <c r="SYN55" s="201"/>
      <c r="SYO55" s="201"/>
      <c r="SYP55" s="201"/>
      <c r="SYQ55" s="201"/>
      <c r="SYR55" s="201"/>
      <c r="SYS55" s="201"/>
      <c r="SYT55" s="201"/>
      <c r="SYU55" s="201"/>
      <c r="SYV55" s="201"/>
      <c r="SYW55" s="201"/>
      <c r="SYX55" s="201"/>
      <c r="SYY55" s="201"/>
      <c r="SYZ55" s="201"/>
      <c r="SZA55" s="201"/>
      <c r="SZB55" s="201"/>
      <c r="SZC55" s="201"/>
      <c r="SZD55" s="201"/>
      <c r="SZE55" s="201"/>
      <c r="SZF55" s="201"/>
      <c r="SZG55" s="201"/>
      <c r="SZH55" s="201"/>
      <c r="SZI55" s="201"/>
      <c r="SZJ55" s="201"/>
      <c r="SZK55" s="201"/>
      <c r="SZL55" s="201"/>
      <c r="SZM55" s="201"/>
      <c r="SZN55" s="201"/>
      <c r="SZO55" s="201"/>
      <c r="SZP55" s="201"/>
      <c r="SZQ55" s="201"/>
      <c r="SZR55" s="201"/>
      <c r="SZS55" s="201"/>
      <c r="SZT55" s="201"/>
      <c r="SZU55" s="201"/>
      <c r="SZV55" s="201"/>
      <c r="SZW55" s="201"/>
      <c r="SZX55" s="201"/>
      <c r="SZY55" s="201"/>
      <c r="SZZ55" s="201"/>
      <c r="TAA55" s="201"/>
      <c r="TAB55" s="201"/>
      <c r="TAC55" s="201"/>
      <c r="TAD55" s="201"/>
      <c r="TAE55" s="201"/>
      <c r="TAF55" s="201"/>
      <c r="TAG55" s="201"/>
      <c r="TAH55" s="201"/>
      <c r="TAI55" s="201"/>
      <c r="TAJ55" s="201"/>
      <c r="TAK55" s="201"/>
      <c r="TAL55" s="201"/>
      <c r="TAM55" s="201"/>
      <c r="TAN55" s="201"/>
      <c r="TAO55" s="201"/>
      <c r="TAP55" s="201"/>
      <c r="TAQ55" s="201"/>
      <c r="TAR55" s="201"/>
      <c r="TAS55" s="201"/>
      <c r="TAT55" s="201"/>
      <c r="TAU55" s="201"/>
      <c r="TAV55" s="201"/>
      <c r="TAW55" s="201"/>
      <c r="TAX55" s="201"/>
      <c r="TAY55" s="201"/>
      <c r="TAZ55" s="201"/>
      <c r="TBA55" s="201"/>
      <c r="TBB55" s="201"/>
      <c r="TBC55" s="201"/>
      <c r="TBD55" s="201"/>
      <c r="TBE55" s="201"/>
      <c r="TBF55" s="201"/>
      <c r="TBG55" s="201"/>
      <c r="TBH55" s="201"/>
      <c r="TBI55" s="201"/>
      <c r="TBJ55" s="201"/>
      <c r="TBK55" s="201"/>
      <c r="TBL55" s="201"/>
      <c r="TBM55" s="201"/>
      <c r="TBN55" s="201"/>
      <c r="TBO55" s="201"/>
      <c r="TBP55" s="201"/>
      <c r="TBQ55" s="201"/>
      <c r="TBR55" s="201"/>
      <c r="TBS55" s="201"/>
      <c r="TBT55" s="201"/>
      <c r="TBU55" s="201"/>
      <c r="TBV55" s="201"/>
      <c r="TBW55" s="201"/>
      <c r="TBX55" s="201"/>
      <c r="TBY55" s="201"/>
      <c r="TBZ55" s="201"/>
      <c r="TCA55" s="201"/>
      <c r="TCB55" s="201"/>
      <c r="TCC55" s="201"/>
      <c r="TCD55" s="201"/>
      <c r="TCE55" s="201"/>
      <c r="TCF55" s="201"/>
      <c r="TCG55" s="201"/>
      <c r="TCH55" s="201"/>
      <c r="TCI55" s="201"/>
      <c r="TCJ55" s="201"/>
      <c r="TCK55" s="201"/>
      <c r="TCL55" s="201"/>
      <c r="TCM55" s="201"/>
      <c r="TCN55" s="201"/>
      <c r="TCO55" s="201"/>
      <c r="TCP55" s="201"/>
      <c r="TCQ55" s="201"/>
      <c r="TCR55" s="201"/>
      <c r="TCS55" s="201"/>
      <c r="TCT55" s="201"/>
      <c r="TCU55" s="201"/>
      <c r="TCV55" s="201"/>
      <c r="TCW55" s="201"/>
      <c r="TCX55" s="201"/>
      <c r="TCY55" s="201"/>
      <c r="TCZ55" s="201"/>
      <c r="TDA55" s="201"/>
      <c r="TDB55" s="201"/>
      <c r="TDC55" s="201"/>
      <c r="TDD55" s="201"/>
      <c r="TDE55" s="201"/>
      <c r="TDF55" s="201"/>
      <c r="TDG55" s="201"/>
      <c r="TDH55" s="201"/>
      <c r="TDI55" s="201"/>
      <c r="TDJ55" s="201"/>
      <c r="TDK55" s="201"/>
      <c r="TDL55" s="201"/>
      <c r="TDM55" s="201"/>
      <c r="TDN55" s="201"/>
      <c r="TDO55" s="201"/>
      <c r="TDP55" s="201"/>
      <c r="TDQ55" s="201"/>
      <c r="TDR55" s="201"/>
      <c r="TDS55" s="201"/>
      <c r="TDT55" s="201"/>
      <c r="TDU55" s="201"/>
      <c r="TDV55" s="201"/>
      <c r="TDW55" s="201"/>
      <c r="TDX55" s="201"/>
      <c r="TDY55" s="201"/>
      <c r="TDZ55" s="201"/>
      <c r="TEA55" s="201"/>
      <c r="TEB55" s="201"/>
      <c r="TEC55" s="201"/>
      <c r="TED55" s="201"/>
      <c r="TEE55" s="201"/>
      <c r="TEF55" s="201"/>
      <c r="TEG55" s="201"/>
      <c r="TEH55" s="201"/>
      <c r="TEI55" s="201"/>
      <c r="TEJ55" s="201"/>
      <c r="TEK55" s="201"/>
      <c r="TEL55" s="201"/>
      <c r="TEM55" s="201"/>
      <c r="TEN55" s="201"/>
      <c r="TEO55" s="201"/>
      <c r="TEP55" s="201"/>
      <c r="TEQ55" s="201"/>
      <c r="TER55" s="201"/>
      <c r="TES55" s="201"/>
      <c r="TET55" s="201"/>
      <c r="TEU55" s="201"/>
      <c r="TEV55" s="201"/>
      <c r="TEW55" s="201"/>
      <c r="TEX55" s="201"/>
      <c r="TEY55" s="201"/>
      <c r="TEZ55" s="201"/>
      <c r="TFA55" s="201"/>
      <c r="TFB55" s="201"/>
      <c r="TFC55" s="201"/>
      <c r="TFD55" s="201"/>
      <c r="TFE55" s="201"/>
      <c r="TFF55" s="201"/>
      <c r="TFG55" s="201"/>
      <c r="TFH55" s="201"/>
      <c r="TFI55" s="201"/>
      <c r="TFJ55" s="201"/>
      <c r="TFK55" s="201"/>
      <c r="TFL55" s="201"/>
      <c r="TFM55" s="201"/>
      <c r="TFN55" s="201"/>
      <c r="TFO55" s="201"/>
      <c r="TFP55" s="201"/>
      <c r="TFQ55" s="201"/>
      <c r="TFR55" s="201"/>
      <c r="TFS55" s="201"/>
      <c r="TFT55" s="201"/>
      <c r="TFU55" s="201"/>
      <c r="TFV55" s="201"/>
      <c r="TFW55" s="201"/>
      <c r="TFX55" s="201"/>
      <c r="TFY55" s="201"/>
      <c r="TFZ55" s="201"/>
      <c r="TGA55" s="201"/>
      <c r="TGB55" s="201"/>
      <c r="TGC55" s="201"/>
      <c r="TGD55" s="201"/>
      <c r="TGE55" s="201"/>
      <c r="TGF55" s="201"/>
      <c r="TGG55" s="201"/>
      <c r="TGH55" s="201"/>
      <c r="TGI55" s="201"/>
      <c r="TGJ55" s="201"/>
      <c r="TGK55" s="201"/>
      <c r="TGL55" s="201"/>
      <c r="TGM55" s="201"/>
      <c r="TGN55" s="201"/>
      <c r="TGO55" s="201"/>
      <c r="TGP55" s="201"/>
      <c r="TGQ55" s="201"/>
      <c r="TGR55" s="201"/>
      <c r="TGS55" s="201"/>
      <c r="TGT55" s="201"/>
      <c r="TGU55" s="201"/>
      <c r="TGV55" s="201"/>
      <c r="TGW55" s="201"/>
      <c r="TGX55" s="201"/>
      <c r="TGY55" s="201"/>
      <c r="TGZ55" s="201"/>
      <c r="THA55" s="201"/>
      <c r="THB55" s="201"/>
      <c r="THC55" s="201"/>
      <c r="THD55" s="201"/>
      <c r="THE55" s="201"/>
      <c r="THF55" s="201"/>
      <c r="THG55" s="201"/>
      <c r="THH55" s="201"/>
      <c r="THI55" s="201"/>
      <c r="THJ55" s="201"/>
      <c r="THK55" s="201"/>
      <c r="THL55" s="201"/>
      <c r="THM55" s="201"/>
      <c r="THN55" s="201"/>
      <c r="THO55" s="201"/>
      <c r="THP55" s="201"/>
      <c r="THQ55" s="201"/>
      <c r="THR55" s="201"/>
      <c r="THS55" s="201"/>
      <c r="THT55" s="201"/>
      <c r="THU55" s="201"/>
      <c r="THV55" s="201"/>
      <c r="THW55" s="201"/>
      <c r="THX55" s="201"/>
      <c r="THY55" s="201"/>
      <c r="THZ55" s="201"/>
      <c r="TIA55" s="201"/>
      <c r="TIB55" s="201"/>
      <c r="TIC55" s="201"/>
      <c r="TID55" s="201"/>
      <c r="TIE55" s="201"/>
      <c r="TIF55" s="201"/>
      <c r="TIG55" s="201"/>
      <c r="TIH55" s="201"/>
      <c r="TII55" s="201"/>
      <c r="TIJ55" s="201"/>
      <c r="TIK55" s="201"/>
      <c r="TIL55" s="201"/>
      <c r="TIM55" s="201"/>
      <c r="TIN55" s="201"/>
      <c r="TIO55" s="201"/>
      <c r="TIP55" s="201"/>
      <c r="TIQ55" s="201"/>
      <c r="TIR55" s="201"/>
      <c r="TIS55" s="201"/>
      <c r="TIT55" s="201"/>
      <c r="TIU55" s="201"/>
      <c r="TIV55" s="201"/>
      <c r="TIW55" s="201"/>
      <c r="TIX55" s="201"/>
      <c r="TIY55" s="201"/>
      <c r="TIZ55" s="201"/>
      <c r="TJA55" s="201"/>
      <c r="TJB55" s="201"/>
      <c r="TJC55" s="201"/>
      <c r="TJD55" s="201"/>
      <c r="TJE55" s="201"/>
      <c r="TJF55" s="201"/>
      <c r="TJG55" s="201"/>
      <c r="TJH55" s="201"/>
      <c r="TJI55" s="201"/>
      <c r="TJJ55" s="201"/>
      <c r="TJK55" s="201"/>
      <c r="TJL55" s="201"/>
      <c r="TJM55" s="201"/>
      <c r="TJN55" s="201"/>
      <c r="TJO55" s="201"/>
      <c r="TJP55" s="201"/>
      <c r="TJQ55" s="201"/>
      <c r="TJR55" s="201"/>
      <c r="TJS55" s="201"/>
      <c r="TJT55" s="201"/>
      <c r="TJU55" s="201"/>
      <c r="TJV55" s="201"/>
      <c r="TJW55" s="201"/>
      <c r="TJX55" s="201"/>
      <c r="TJY55" s="201"/>
      <c r="TJZ55" s="201"/>
      <c r="TKA55" s="201"/>
      <c r="TKB55" s="201"/>
      <c r="TKC55" s="201"/>
      <c r="TKD55" s="201"/>
      <c r="TKE55" s="201"/>
      <c r="TKF55" s="201"/>
      <c r="TKG55" s="201"/>
      <c r="TKH55" s="201"/>
      <c r="TKI55" s="201"/>
      <c r="TKJ55" s="201"/>
      <c r="TKK55" s="201"/>
      <c r="TKL55" s="201"/>
      <c r="TKM55" s="201"/>
      <c r="TKN55" s="201"/>
      <c r="TKO55" s="201"/>
      <c r="TKP55" s="201"/>
      <c r="TKQ55" s="201"/>
      <c r="TKR55" s="201"/>
      <c r="TKS55" s="201"/>
      <c r="TKT55" s="201"/>
      <c r="TKU55" s="201"/>
      <c r="TKV55" s="201"/>
      <c r="TKW55" s="201"/>
      <c r="TKX55" s="201"/>
      <c r="TKY55" s="201"/>
      <c r="TKZ55" s="201"/>
      <c r="TLA55" s="201"/>
      <c r="TLB55" s="201"/>
      <c r="TLC55" s="201"/>
      <c r="TLD55" s="201"/>
      <c r="TLE55" s="201"/>
      <c r="TLF55" s="201"/>
      <c r="TLG55" s="201"/>
      <c r="TLH55" s="201"/>
      <c r="TLI55" s="201"/>
      <c r="TLJ55" s="201"/>
      <c r="TLK55" s="201"/>
      <c r="TLL55" s="201"/>
      <c r="TLM55" s="201"/>
      <c r="TLN55" s="201"/>
      <c r="TLO55" s="201"/>
      <c r="TLP55" s="201"/>
      <c r="TLQ55" s="201"/>
      <c r="TLR55" s="201"/>
      <c r="TLS55" s="201"/>
      <c r="TLT55" s="201"/>
      <c r="TLU55" s="201"/>
      <c r="TLV55" s="201"/>
      <c r="TLW55" s="201"/>
      <c r="TLX55" s="201"/>
      <c r="TLY55" s="201"/>
      <c r="TLZ55" s="201"/>
      <c r="TMA55" s="201"/>
      <c r="TMB55" s="201"/>
      <c r="TMC55" s="201"/>
      <c r="TMD55" s="201"/>
      <c r="TME55" s="201"/>
      <c r="TMF55" s="201"/>
      <c r="TMG55" s="201"/>
      <c r="TMH55" s="201"/>
      <c r="TMI55" s="201"/>
      <c r="TMJ55" s="201"/>
      <c r="TMK55" s="201"/>
      <c r="TML55" s="201"/>
      <c r="TMM55" s="201"/>
      <c r="TMN55" s="201"/>
      <c r="TMO55" s="201"/>
      <c r="TMP55" s="201"/>
      <c r="TMQ55" s="201"/>
      <c r="TMR55" s="201"/>
      <c r="TMS55" s="201"/>
      <c r="TMT55" s="201"/>
      <c r="TMU55" s="201"/>
      <c r="TMV55" s="201"/>
      <c r="TMW55" s="201"/>
      <c r="TMX55" s="201"/>
      <c r="TMY55" s="201"/>
      <c r="TMZ55" s="201"/>
      <c r="TNA55" s="201"/>
      <c r="TNB55" s="201"/>
      <c r="TNC55" s="201"/>
      <c r="TND55" s="201"/>
      <c r="TNE55" s="201"/>
      <c r="TNF55" s="201"/>
      <c r="TNG55" s="201"/>
      <c r="TNH55" s="201"/>
      <c r="TNI55" s="201"/>
      <c r="TNJ55" s="201"/>
      <c r="TNK55" s="201"/>
      <c r="TNL55" s="201"/>
      <c r="TNM55" s="201"/>
      <c r="TNN55" s="201"/>
      <c r="TNO55" s="201"/>
      <c r="TNP55" s="201"/>
      <c r="TNQ55" s="201"/>
      <c r="TNR55" s="201"/>
      <c r="TNS55" s="201"/>
      <c r="TNT55" s="201"/>
      <c r="TNU55" s="201"/>
      <c r="TNV55" s="201"/>
      <c r="TNW55" s="201"/>
      <c r="TNX55" s="201"/>
      <c r="TNY55" s="201"/>
      <c r="TNZ55" s="201"/>
      <c r="TOA55" s="201"/>
      <c r="TOB55" s="201"/>
      <c r="TOC55" s="201"/>
      <c r="TOD55" s="201"/>
      <c r="TOE55" s="201"/>
      <c r="TOF55" s="201"/>
      <c r="TOG55" s="201"/>
      <c r="TOH55" s="201"/>
      <c r="TOI55" s="201"/>
      <c r="TOJ55" s="201"/>
      <c r="TOK55" s="201"/>
      <c r="TOL55" s="201"/>
      <c r="TOM55" s="201"/>
      <c r="TON55" s="201"/>
      <c r="TOO55" s="201"/>
      <c r="TOP55" s="201"/>
      <c r="TOQ55" s="201"/>
      <c r="TOR55" s="201"/>
      <c r="TOS55" s="201"/>
      <c r="TOT55" s="201"/>
      <c r="TOU55" s="201"/>
      <c r="TOV55" s="201"/>
      <c r="TOW55" s="201"/>
      <c r="TOX55" s="201"/>
      <c r="TOY55" s="201"/>
      <c r="TOZ55" s="201"/>
      <c r="TPA55" s="201"/>
      <c r="TPB55" s="201"/>
      <c r="TPC55" s="201"/>
      <c r="TPD55" s="201"/>
      <c r="TPE55" s="201"/>
      <c r="TPF55" s="201"/>
      <c r="TPG55" s="201"/>
      <c r="TPH55" s="201"/>
      <c r="TPI55" s="201"/>
      <c r="TPJ55" s="201"/>
      <c r="TPK55" s="201"/>
      <c r="TPL55" s="201"/>
      <c r="TPM55" s="201"/>
      <c r="TPN55" s="201"/>
      <c r="TPO55" s="201"/>
      <c r="TPP55" s="201"/>
      <c r="TPQ55" s="201"/>
      <c r="TPR55" s="201"/>
      <c r="TPS55" s="201"/>
      <c r="TPT55" s="201"/>
      <c r="TPU55" s="201"/>
      <c r="TPV55" s="201"/>
      <c r="TPW55" s="201"/>
      <c r="TPX55" s="201"/>
      <c r="TPY55" s="201"/>
      <c r="TPZ55" s="201"/>
      <c r="TQA55" s="201"/>
      <c r="TQB55" s="201"/>
      <c r="TQC55" s="201"/>
      <c r="TQD55" s="201"/>
      <c r="TQE55" s="201"/>
      <c r="TQF55" s="201"/>
      <c r="TQG55" s="201"/>
      <c r="TQH55" s="201"/>
      <c r="TQI55" s="201"/>
      <c r="TQJ55" s="201"/>
      <c r="TQK55" s="201"/>
      <c r="TQL55" s="201"/>
      <c r="TQM55" s="201"/>
      <c r="TQN55" s="201"/>
      <c r="TQO55" s="201"/>
      <c r="TQP55" s="201"/>
      <c r="TQQ55" s="201"/>
      <c r="TQR55" s="201"/>
      <c r="TQS55" s="201"/>
      <c r="TQT55" s="201"/>
      <c r="TQU55" s="201"/>
      <c r="TQV55" s="201"/>
      <c r="TQW55" s="201"/>
      <c r="TQX55" s="201"/>
      <c r="TQY55" s="201"/>
      <c r="TQZ55" s="201"/>
      <c r="TRA55" s="201"/>
      <c r="TRB55" s="201"/>
      <c r="TRC55" s="201"/>
      <c r="TRD55" s="201"/>
      <c r="TRE55" s="201"/>
      <c r="TRF55" s="201"/>
      <c r="TRG55" s="201"/>
      <c r="TRH55" s="201"/>
      <c r="TRI55" s="201"/>
      <c r="TRJ55" s="201"/>
      <c r="TRK55" s="201"/>
      <c r="TRL55" s="201"/>
      <c r="TRM55" s="201"/>
      <c r="TRN55" s="201"/>
      <c r="TRO55" s="201"/>
      <c r="TRP55" s="201"/>
      <c r="TRQ55" s="201"/>
      <c r="TRR55" s="201"/>
      <c r="TRS55" s="201"/>
      <c r="TRT55" s="201"/>
      <c r="TRU55" s="201"/>
      <c r="TRV55" s="201"/>
      <c r="TRW55" s="201"/>
      <c r="TRX55" s="201"/>
      <c r="TRY55" s="201"/>
      <c r="TRZ55" s="201"/>
      <c r="TSA55" s="201"/>
      <c r="TSB55" s="201"/>
      <c r="TSC55" s="201"/>
      <c r="TSD55" s="201"/>
      <c r="TSE55" s="201"/>
      <c r="TSF55" s="201"/>
      <c r="TSG55" s="201"/>
      <c r="TSH55" s="201"/>
      <c r="TSI55" s="201"/>
      <c r="TSJ55" s="201"/>
      <c r="TSK55" s="201"/>
      <c r="TSL55" s="201"/>
      <c r="TSM55" s="201"/>
      <c r="TSN55" s="201"/>
      <c r="TSO55" s="201"/>
      <c r="TSP55" s="201"/>
      <c r="TSQ55" s="201"/>
      <c r="TSR55" s="201"/>
      <c r="TSS55" s="201"/>
      <c r="TST55" s="201"/>
      <c r="TSU55" s="201"/>
      <c r="TSV55" s="201"/>
      <c r="TSW55" s="201"/>
      <c r="TSX55" s="201"/>
      <c r="TSY55" s="201"/>
      <c r="TSZ55" s="201"/>
      <c r="TTA55" s="201"/>
      <c r="TTB55" s="201"/>
      <c r="TTC55" s="201"/>
      <c r="TTD55" s="201"/>
      <c r="TTE55" s="201"/>
      <c r="TTF55" s="201"/>
      <c r="TTG55" s="201"/>
      <c r="TTH55" s="201"/>
      <c r="TTI55" s="201"/>
      <c r="TTJ55" s="201"/>
      <c r="TTK55" s="201"/>
      <c r="TTL55" s="201"/>
      <c r="TTM55" s="201"/>
      <c r="TTN55" s="201"/>
      <c r="TTO55" s="201"/>
      <c r="TTP55" s="201"/>
      <c r="TTQ55" s="201"/>
      <c r="TTR55" s="201"/>
      <c r="TTS55" s="201"/>
      <c r="TTT55" s="201"/>
      <c r="TTU55" s="201"/>
      <c r="TTV55" s="201"/>
      <c r="TTW55" s="201"/>
      <c r="TTX55" s="201"/>
      <c r="TTY55" s="201"/>
      <c r="TTZ55" s="201"/>
      <c r="TUA55" s="201"/>
      <c r="TUB55" s="201"/>
      <c r="TUC55" s="201"/>
      <c r="TUD55" s="201"/>
      <c r="TUE55" s="201"/>
      <c r="TUF55" s="201"/>
      <c r="TUG55" s="201"/>
      <c r="TUH55" s="201"/>
      <c r="TUI55" s="201"/>
      <c r="TUJ55" s="201"/>
      <c r="TUK55" s="201"/>
      <c r="TUL55" s="201"/>
      <c r="TUM55" s="201"/>
      <c r="TUN55" s="201"/>
      <c r="TUO55" s="201"/>
      <c r="TUP55" s="201"/>
      <c r="TUQ55" s="201"/>
      <c r="TUR55" s="201"/>
      <c r="TUS55" s="201"/>
      <c r="TUT55" s="201"/>
      <c r="TUU55" s="201"/>
      <c r="TUV55" s="201"/>
      <c r="TUW55" s="201"/>
      <c r="TUX55" s="201"/>
      <c r="TUY55" s="201"/>
      <c r="TUZ55" s="201"/>
      <c r="TVA55" s="201"/>
      <c r="TVB55" s="201"/>
      <c r="TVC55" s="201"/>
      <c r="TVD55" s="201"/>
      <c r="TVE55" s="201"/>
      <c r="TVF55" s="201"/>
      <c r="TVG55" s="201"/>
      <c r="TVH55" s="201"/>
      <c r="TVI55" s="201"/>
      <c r="TVJ55" s="201"/>
      <c r="TVK55" s="201"/>
      <c r="TVL55" s="201"/>
      <c r="TVM55" s="201"/>
      <c r="TVN55" s="201"/>
      <c r="TVO55" s="201"/>
      <c r="TVP55" s="201"/>
      <c r="TVQ55" s="201"/>
      <c r="TVR55" s="201"/>
      <c r="TVS55" s="201"/>
      <c r="TVT55" s="201"/>
      <c r="TVU55" s="201"/>
      <c r="TVV55" s="201"/>
      <c r="TVW55" s="201"/>
      <c r="TVX55" s="201"/>
      <c r="TVY55" s="201"/>
      <c r="TVZ55" s="201"/>
      <c r="TWA55" s="201"/>
      <c r="TWB55" s="201"/>
      <c r="TWC55" s="201"/>
      <c r="TWD55" s="201"/>
      <c r="TWE55" s="201"/>
      <c r="TWF55" s="201"/>
      <c r="TWG55" s="201"/>
      <c r="TWH55" s="201"/>
      <c r="TWI55" s="201"/>
      <c r="TWJ55" s="201"/>
      <c r="TWK55" s="201"/>
      <c r="TWL55" s="201"/>
      <c r="TWM55" s="201"/>
      <c r="TWN55" s="201"/>
      <c r="TWO55" s="201"/>
      <c r="TWP55" s="201"/>
      <c r="TWQ55" s="201"/>
      <c r="TWR55" s="201"/>
      <c r="TWS55" s="201"/>
      <c r="TWT55" s="201"/>
      <c r="TWU55" s="201"/>
      <c r="TWV55" s="201"/>
      <c r="TWW55" s="201"/>
      <c r="TWX55" s="201"/>
      <c r="TWY55" s="201"/>
      <c r="TWZ55" s="201"/>
      <c r="TXA55" s="201"/>
      <c r="TXB55" s="201"/>
      <c r="TXC55" s="201"/>
      <c r="TXD55" s="201"/>
      <c r="TXE55" s="201"/>
      <c r="TXF55" s="201"/>
      <c r="TXG55" s="201"/>
      <c r="TXH55" s="201"/>
      <c r="TXI55" s="201"/>
      <c r="TXJ55" s="201"/>
      <c r="TXK55" s="201"/>
      <c r="TXL55" s="201"/>
      <c r="TXM55" s="201"/>
      <c r="TXN55" s="201"/>
      <c r="TXO55" s="201"/>
      <c r="TXP55" s="201"/>
      <c r="TXQ55" s="201"/>
      <c r="TXR55" s="201"/>
      <c r="TXS55" s="201"/>
      <c r="TXT55" s="201"/>
      <c r="TXU55" s="201"/>
      <c r="TXV55" s="201"/>
      <c r="TXW55" s="201"/>
      <c r="TXX55" s="201"/>
      <c r="TXY55" s="201"/>
      <c r="TXZ55" s="201"/>
      <c r="TYA55" s="201"/>
      <c r="TYB55" s="201"/>
      <c r="TYC55" s="201"/>
      <c r="TYD55" s="201"/>
      <c r="TYE55" s="201"/>
      <c r="TYF55" s="201"/>
      <c r="TYG55" s="201"/>
      <c r="TYH55" s="201"/>
      <c r="TYI55" s="201"/>
      <c r="TYJ55" s="201"/>
      <c r="TYK55" s="201"/>
      <c r="TYL55" s="201"/>
      <c r="TYM55" s="201"/>
      <c r="TYN55" s="201"/>
      <c r="TYO55" s="201"/>
      <c r="TYP55" s="201"/>
      <c r="TYQ55" s="201"/>
      <c r="TYR55" s="201"/>
      <c r="TYS55" s="201"/>
      <c r="TYT55" s="201"/>
      <c r="TYU55" s="201"/>
      <c r="TYV55" s="201"/>
      <c r="TYW55" s="201"/>
      <c r="TYX55" s="201"/>
      <c r="TYY55" s="201"/>
      <c r="TYZ55" s="201"/>
      <c r="TZA55" s="201"/>
      <c r="TZB55" s="201"/>
      <c r="TZC55" s="201"/>
      <c r="TZD55" s="201"/>
      <c r="TZE55" s="201"/>
      <c r="TZF55" s="201"/>
      <c r="TZG55" s="201"/>
      <c r="TZH55" s="201"/>
      <c r="TZI55" s="201"/>
      <c r="TZJ55" s="201"/>
      <c r="TZK55" s="201"/>
      <c r="TZL55" s="201"/>
      <c r="TZM55" s="201"/>
      <c r="TZN55" s="201"/>
      <c r="TZO55" s="201"/>
      <c r="TZP55" s="201"/>
      <c r="TZQ55" s="201"/>
      <c r="TZR55" s="201"/>
      <c r="TZS55" s="201"/>
      <c r="TZT55" s="201"/>
      <c r="TZU55" s="201"/>
      <c r="TZV55" s="201"/>
      <c r="TZW55" s="201"/>
      <c r="TZX55" s="201"/>
      <c r="TZY55" s="201"/>
      <c r="TZZ55" s="201"/>
      <c r="UAA55" s="201"/>
      <c r="UAB55" s="201"/>
      <c r="UAC55" s="201"/>
      <c r="UAD55" s="201"/>
      <c r="UAE55" s="201"/>
      <c r="UAF55" s="201"/>
      <c r="UAG55" s="201"/>
      <c r="UAH55" s="201"/>
      <c r="UAI55" s="201"/>
      <c r="UAJ55" s="201"/>
      <c r="UAK55" s="201"/>
      <c r="UAL55" s="201"/>
      <c r="UAM55" s="201"/>
      <c r="UAN55" s="201"/>
      <c r="UAO55" s="201"/>
      <c r="UAP55" s="201"/>
      <c r="UAQ55" s="201"/>
      <c r="UAR55" s="201"/>
      <c r="UAS55" s="201"/>
      <c r="UAT55" s="201"/>
      <c r="UAU55" s="201"/>
      <c r="UAV55" s="201"/>
      <c r="UAW55" s="201"/>
      <c r="UAX55" s="201"/>
      <c r="UAY55" s="201"/>
      <c r="UAZ55" s="201"/>
      <c r="UBA55" s="201"/>
      <c r="UBB55" s="201"/>
      <c r="UBC55" s="201"/>
      <c r="UBD55" s="201"/>
      <c r="UBE55" s="201"/>
      <c r="UBF55" s="201"/>
      <c r="UBG55" s="201"/>
      <c r="UBH55" s="201"/>
      <c r="UBI55" s="201"/>
      <c r="UBJ55" s="201"/>
      <c r="UBK55" s="201"/>
      <c r="UBL55" s="201"/>
      <c r="UBM55" s="201"/>
      <c r="UBN55" s="201"/>
      <c r="UBO55" s="201"/>
      <c r="UBP55" s="201"/>
      <c r="UBQ55" s="201"/>
      <c r="UBR55" s="201"/>
      <c r="UBS55" s="201"/>
      <c r="UBT55" s="201"/>
      <c r="UBU55" s="201"/>
      <c r="UBV55" s="201"/>
      <c r="UBW55" s="201"/>
      <c r="UBX55" s="201"/>
      <c r="UBY55" s="201"/>
      <c r="UBZ55" s="201"/>
      <c r="UCA55" s="201"/>
      <c r="UCB55" s="201"/>
      <c r="UCC55" s="201"/>
      <c r="UCD55" s="201"/>
      <c r="UCE55" s="201"/>
      <c r="UCF55" s="201"/>
      <c r="UCG55" s="201"/>
      <c r="UCH55" s="201"/>
      <c r="UCI55" s="201"/>
      <c r="UCJ55" s="201"/>
      <c r="UCK55" s="201"/>
      <c r="UCL55" s="201"/>
      <c r="UCM55" s="201"/>
      <c r="UCN55" s="201"/>
      <c r="UCO55" s="201"/>
      <c r="UCP55" s="201"/>
      <c r="UCQ55" s="201"/>
      <c r="UCR55" s="201"/>
      <c r="UCS55" s="201"/>
      <c r="UCT55" s="201"/>
      <c r="UCU55" s="201"/>
      <c r="UCV55" s="201"/>
      <c r="UCW55" s="201"/>
      <c r="UCX55" s="201"/>
      <c r="UCY55" s="201"/>
      <c r="UCZ55" s="201"/>
      <c r="UDA55" s="201"/>
      <c r="UDB55" s="201"/>
      <c r="UDC55" s="201"/>
      <c r="UDD55" s="201"/>
      <c r="UDE55" s="201"/>
      <c r="UDF55" s="201"/>
      <c r="UDG55" s="201"/>
      <c r="UDH55" s="201"/>
      <c r="UDI55" s="201"/>
      <c r="UDJ55" s="201"/>
      <c r="UDK55" s="201"/>
      <c r="UDL55" s="201"/>
      <c r="UDM55" s="201"/>
      <c r="UDN55" s="201"/>
      <c r="UDO55" s="201"/>
      <c r="UDP55" s="201"/>
      <c r="UDQ55" s="201"/>
      <c r="UDR55" s="201"/>
      <c r="UDS55" s="201"/>
      <c r="UDT55" s="201"/>
      <c r="UDU55" s="201"/>
      <c r="UDV55" s="201"/>
      <c r="UDW55" s="201"/>
      <c r="UDX55" s="201"/>
      <c r="UDY55" s="201"/>
      <c r="UDZ55" s="201"/>
      <c r="UEA55" s="201"/>
      <c r="UEB55" s="201"/>
      <c r="UEC55" s="201"/>
      <c r="UED55" s="201"/>
      <c r="UEE55" s="201"/>
      <c r="UEF55" s="201"/>
      <c r="UEG55" s="201"/>
      <c r="UEH55" s="201"/>
      <c r="UEI55" s="201"/>
      <c r="UEJ55" s="201"/>
      <c r="UEK55" s="201"/>
      <c r="UEL55" s="201"/>
      <c r="UEM55" s="201"/>
      <c r="UEN55" s="201"/>
      <c r="UEO55" s="201"/>
      <c r="UEP55" s="201"/>
      <c r="UEQ55" s="201"/>
      <c r="UER55" s="201"/>
      <c r="UES55" s="201"/>
      <c r="UET55" s="201"/>
      <c r="UEU55" s="201"/>
      <c r="UEV55" s="201"/>
      <c r="UEW55" s="201"/>
      <c r="UEX55" s="201"/>
      <c r="UEY55" s="201"/>
      <c r="UEZ55" s="201"/>
      <c r="UFA55" s="201"/>
      <c r="UFB55" s="201"/>
      <c r="UFC55" s="201"/>
      <c r="UFD55" s="201"/>
      <c r="UFE55" s="201"/>
      <c r="UFF55" s="201"/>
      <c r="UFG55" s="201"/>
      <c r="UFH55" s="201"/>
      <c r="UFI55" s="201"/>
      <c r="UFJ55" s="201"/>
      <c r="UFK55" s="201"/>
      <c r="UFL55" s="201"/>
      <c r="UFM55" s="201"/>
      <c r="UFN55" s="201"/>
      <c r="UFO55" s="201"/>
      <c r="UFP55" s="201"/>
      <c r="UFQ55" s="201"/>
      <c r="UFR55" s="201"/>
      <c r="UFS55" s="201"/>
      <c r="UFT55" s="201"/>
      <c r="UFU55" s="201"/>
      <c r="UFV55" s="201"/>
      <c r="UFW55" s="201"/>
      <c r="UFX55" s="201"/>
      <c r="UFY55" s="201"/>
      <c r="UFZ55" s="201"/>
      <c r="UGA55" s="201"/>
      <c r="UGB55" s="201"/>
      <c r="UGC55" s="201"/>
      <c r="UGD55" s="201"/>
      <c r="UGE55" s="201"/>
      <c r="UGF55" s="201"/>
      <c r="UGG55" s="201"/>
      <c r="UGH55" s="201"/>
      <c r="UGI55" s="201"/>
      <c r="UGJ55" s="201"/>
      <c r="UGK55" s="201"/>
      <c r="UGL55" s="201"/>
      <c r="UGM55" s="201"/>
      <c r="UGN55" s="201"/>
      <c r="UGO55" s="201"/>
      <c r="UGP55" s="201"/>
      <c r="UGQ55" s="201"/>
      <c r="UGR55" s="201"/>
      <c r="UGS55" s="201"/>
      <c r="UGT55" s="201"/>
      <c r="UGU55" s="201"/>
      <c r="UGV55" s="201"/>
      <c r="UGW55" s="201"/>
      <c r="UGX55" s="201"/>
      <c r="UGY55" s="201"/>
      <c r="UGZ55" s="201"/>
      <c r="UHA55" s="201"/>
      <c r="UHB55" s="201"/>
      <c r="UHC55" s="201"/>
      <c r="UHD55" s="201"/>
      <c r="UHE55" s="201"/>
      <c r="UHF55" s="201"/>
      <c r="UHG55" s="201"/>
      <c r="UHH55" s="201"/>
      <c r="UHI55" s="201"/>
      <c r="UHJ55" s="201"/>
      <c r="UHK55" s="201"/>
      <c r="UHL55" s="201"/>
      <c r="UHM55" s="201"/>
      <c r="UHN55" s="201"/>
      <c r="UHO55" s="201"/>
      <c r="UHP55" s="201"/>
      <c r="UHQ55" s="201"/>
      <c r="UHR55" s="201"/>
      <c r="UHS55" s="201"/>
      <c r="UHT55" s="201"/>
      <c r="UHU55" s="201"/>
      <c r="UHV55" s="201"/>
      <c r="UHW55" s="201"/>
      <c r="UHX55" s="201"/>
      <c r="UHY55" s="201"/>
      <c r="UHZ55" s="201"/>
      <c r="UIA55" s="201"/>
      <c r="UIB55" s="201"/>
      <c r="UIC55" s="201"/>
      <c r="UID55" s="201"/>
      <c r="UIE55" s="201"/>
      <c r="UIF55" s="201"/>
      <c r="UIG55" s="201"/>
      <c r="UIH55" s="201"/>
      <c r="UII55" s="201"/>
      <c r="UIJ55" s="201"/>
      <c r="UIK55" s="201"/>
      <c r="UIL55" s="201"/>
      <c r="UIM55" s="201"/>
      <c r="UIN55" s="201"/>
      <c r="UIO55" s="201"/>
      <c r="UIP55" s="201"/>
      <c r="UIQ55" s="201"/>
      <c r="UIR55" s="201"/>
      <c r="UIS55" s="201"/>
      <c r="UIT55" s="201"/>
      <c r="UIU55" s="201"/>
      <c r="UIV55" s="201"/>
      <c r="UIW55" s="201"/>
      <c r="UIX55" s="201"/>
      <c r="UIY55" s="201"/>
      <c r="UIZ55" s="201"/>
      <c r="UJA55" s="201"/>
      <c r="UJB55" s="201"/>
      <c r="UJC55" s="201"/>
      <c r="UJD55" s="201"/>
      <c r="UJE55" s="201"/>
      <c r="UJF55" s="201"/>
      <c r="UJG55" s="201"/>
      <c r="UJH55" s="201"/>
      <c r="UJI55" s="201"/>
      <c r="UJJ55" s="201"/>
      <c r="UJK55" s="201"/>
      <c r="UJL55" s="201"/>
      <c r="UJM55" s="201"/>
      <c r="UJN55" s="201"/>
      <c r="UJO55" s="201"/>
      <c r="UJP55" s="201"/>
      <c r="UJQ55" s="201"/>
      <c r="UJR55" s="201"/>
      <c r="UJS55" s="201"/>
      <c r="UJT55" s="201"/>
      <c r="UJU55" s="201"/>
      <c r="UJV55" s="201"/>
      <c r="UJW55" s="201"/>
      <c r="UJX55" s="201"/>
      <c r="UJY55" s="201"/>
      <c r="UJZ55" s="201"/>
      <c r="UKA55" s="201"/>
      <c r="UKB55" s="201"/>
      <c r="UKC55" s="201"/>
      <c r="UKD55" s="201"/>
      <c r="UKE55" s="201"/>
      <c r="UKF55" s="201"/>
      <c r="UKG55" s="201"/>
      <c r="UKH55" s="201"/>
      <c r="UKI55" s="201"/>
      <c r="UKJ55" s="201"/>
      <c r="UKK55" s="201"/>
      <c r="UKL55" s="201"/>
      <c r="UKM55" s="201"/>
      <c r="UKN55" s="201"/>
      <c r="UKO55" s="201"/>
      <c r="UKP55" s="201"/>
      <c r="UKQ55" s="201"/>
      <c r="UKR55" s="201"/>
      <c r="UKS55" s="201"/>
      <c r="UKT55" s="201"/>
      <c r="UKU55" s="201"/>
      <c r="UKV55" s="201"/>
      <c r="UKW55" s="201"/>
      <c r="UKX55" s="201"/>
      <c r="UKY55" s="201"/>
      <c r="UKZ55" s="201"/>
      <c r="ULA55" s="201"/>
      <c r="ULB55" s="201"/>
      <c r="ULC55" s="201"/>
      <c r="ULD55" s="201"/>
      <c r="ULE55" s="201"/>
      <c r="ULF55" s="201"/>
      <c r="ULG55" s="201"/>
      <c r="ULH55" s="201"/>
      <c r="ULI55" s="201"/>
      <c r="ULJ55" s="201"/>
      <c r="ULK55" s="201"/>
      <c r="ULL55" s="201"/>
      <c r="ULM55" s="201"/>
      <c r="ULN55" s="201"/>
      <c r="ULO55" s="201"/>
      <c r="ULP55" s="201"/>
      <c r="ULQ55" s="201"/>
      <c r="ULR55" s="201"/>
      <c r="ULS55" s="201"/>
      <c r="ULT55" s="201"/>
      <c r="ULU55" s="201"/>
      <c r="ULV55" s="201"/>
      <c r="ULW55" s="201"/>
      <c r="ULX55" s="201"/>
      <c r="ULY55" s="201"/>
      <c r="ULZ55" s="201"/>
      <c r="UMA55" s="201"/>
      <c r="UMB55" s="201"/>
      <c r="UMC55" s="201"/>
      <c r="UMD55" s="201"/>
      <c r="UME55" s="201"/>
      <c r="UMF55" s="201"/>
      <c r="UMG55" s="201"/>
      <c r="UMH55" s="201"/>
      <c r="UMI55" s="201"/>
      <c r="UMJ55" s="201"/>
      <c r="UMK55" s="201"/>
      <c r="UML55" s="201"/>
      <c r="UMM55" s="201"/>
      <c r="UMN55" s="201"/>
      <c r="UMO55" s="201"/>
      <c r="UMP55" s="201"/>
      <c r="UMQ55" s="201"/>
      <c r="UMR55" s="201"/>
      <c r="UMS55" s="201"/>
      <c r="UMT55" s="201"/>
      <c r="UMU55" s="201"/>
      <c r="UMV55" s="201"/>
      <c r="UMW55" s="201"/>
      <c r="UMX55" s="201"/>
      <c r="UMY55" s="201"/>
      <c r="UMZ55" s="201"/>
      <c r="UNA55" s="201"/>
      <c r="UNB55" s="201"/>
      <c r="UNC55" s="201"/>
      <c r="UND55" s="201"/>
      <c r="UNE55" s="201"/>
      <c r="UNF55" s="201"/>
      <c r="UNG55" s="201"/>
      <c r="UNH55" s="201"/>
      <c r="UNI55" s="201"/>
      <c r="UNJ55" s="201"/>
      <c r="UNK55" s="201"/>
      <c r="UNL55" s="201"/>
      <c r="UNM55" s="201"/>
      <c r="UNN55" s="201"/>
      <c r="UNO55" s="201"/>
      <c r="UNP55" s="201"/>
      <c r="UNQ55" s="201"/>
      <c r="UNR55" s="201"/>
      <c r="UNS55" s="201"/>
      <c r="UNT55" s="201"/>
      <c r="UNU55" s="201"/>
      <c r="UNV55" s="201"/>
      <c r="UNW55" s="201"/>
      <c r="UNX55" s="201"/>
      <c r="UNY55" s="201"/>
      <c r="UNZ55" s="201"/>
      <c r="UOA55" s="201"/>
      <c r="UOB55" s="201"/>
      <c r="UOC55" s="201"/>
      <c r="UOD55" s="201"/>
      <c r="UOE55" s="201"/>
      <c r="UOF55" s="201"/>
      <c r="UOG55" s="201"/>
      <c r="UOH55" s="201"/>
      <c r="UOI55" s="201"/>
      <c r="UOJ55" s="201"/>
      <c r="UOK55" s="201"/>
      <c r="UOL55" s="201"/>
      <c r="UOM55" s="201"/>
      <c r="UON55" s="201"/>
      <c r="UOO55" s="201"/>
      <c r="UOP55" s="201"/>
      <c r="UOQ55" s="201"/>
      <c r="UOR55" s="201"/>
      <c r="UOS55" s="201"/>
      <c r="UOT55" s="201"/>
      <c r="UOU55" s="201"/>
      <c r="UOV55" s="201"/>
      <c r="UOW55" s="201"/>
      <c r="UOX55" s="201"/>
      <c r="UOY55" s="201"/>
      <c r="UOZ55" s="201"/>
      <c r="UPA55" s="201"/>
      <c r="UPB55" s="201"/>
      <c r="UPC55" s="201"/>
      <c r="UPD55" s="201"/>
      <c r="UPE55" s="201"/>
      <c r="UPF55" s="201"/>
      <c r="UPG55" s="201"/>
      <c r="UPH55" s="201"/>
      <c r="UPI55" s="201"/>
      <c r="UPJ55" s="201"/>
      <c r="UPK55" s="201"/>
      <c r="UPL55" s="201"/>
      <c r="UPM55" s="201"/>
      <c r="UPN55" s="201"/>
      <c r="UPO55" s="201"/>
      <c r="UPP55" s="201"/>
      <c r="UPQ55" s="201"/>
      <c r="UPR55" s="201"/>
      <c r="UPS55" s="201"/>
      <c r="UPT55" s="201"/>
      <c r="UPU55" s="201"/>
      <c r="UPV55" s="201"/>
      <c r="UPW55" s="201"/>
      <c r="UPX55" s="201"/>
      <c r="UPY55" s="201"/>
      <c r="UPZ55" s="201"/>
      <c r="UQA55" s="201"/>
      <c r="UQB55" s="201"/>
      <c r="UQC55" s="201"/>
      <c r="UQD55" s="201"/>
      <c r="UQE55" s="201"/>
      <c r="UQF55" s="201"/>
      <c r="UQG55" s="201"/>
      <c r="UQH55" s="201"/>
      <c r="UQI55" s="201"/>
      <c r="UQJ55" s="201"/>
      <c r="UQK55" s="201"/>
      <c r="UQL55" s="201"/>
      <c r="UQM55" s="201"/>
      <c r="UQN55" s="201"/>
      <c r="UQO55" s="201"/>
      <c r="UQP55" s="201"/>
      <c r="UQQ55" s="201"/>
      <c r="UQR55" s="201"/>
      <c r="UQS55" s="201"/>
      <c r="UQT55" s="201"/>
      <c r="UQU55" s="201"/>
      <c r="UQV55" s="201"/>
      <c r="UQW55" s="201"/>
      <c r="UQX55" s="201"/>
      <c r="UQY55" s="201"/>
      <c r="UQZ55" s="201"/>
      <c r="URA55" s="201"/>
      <c r="URB55" s="201"/>
      <c r="URC55" s="201"/>
      <c r="URD55" s="201"/>
      <c r="URE55" s="201"/>
      <c r="URF55" s="201"/>
      <c r="URG55" s="201"/>
      <c r="URH55" s="201"/>
      <c r="URI55" s="201"/>
      <c r="URJ55" s="201"/>
      <c r="URK55" s="201"/>
      <c r="URL55" s="201"/>
      <c r="URM55" s="201"/>
      <c r="URN55" s="201"/>
      <c r="URO55" s="201"/>
      <c r="URP55" s="201"/>
      <c r="URQ55" s="201"/>
      <c r="URR55" s="201"/>
      <c r="URS55" s="201"/>
      <c r="URT55" s="201"/>
      <c r="URU55" s="201"/>
      <c r="URV55" s="201"/>
      <c r="URW55" s="201"/>
      <c r="URX55" s="201"/>
      <c r="URY55" s="201"/>
      <c r="URZ55" s="201"/>
      <c r="USA55" s="201"/>
      <c r="USB55" s="201"/>
      <c r="USC55" s="201"/>
      <c r="USD55" s="201"/>
      <c r="USE55" s="201"/>
      <c r="USF55" s="201"/>
      <c r="USG55" s="201"/>
      <c r="USH55" s="201"/>
      <c r="USI55" s="201"/>
      <c r="USJ55" s="201"/>
      <c r="USK55" s="201"/>
      <c r="USL55" s="201"/>
      <c r="USM55" s="201"/>
      <c r="USN55" s="201"/>
      <c r="USO55" s="201"/>
      <c r="USP55" s="201"/>
      <c r="USQ55" s="201"/>
      <c r="USR55" s="201"/>
      <c r="USS55" s="201"/>
      <c r="UST55" s="201"/>
      <c r="USU55" s="201"/>
      <c r="USV55" s="201"/>
      <c r="USW55" s="201"/>
      <c r="USX55" s="201"/>
      <c r="USY55" s="201"/>
      <c r="USZ55" s="201"/>
      <c r="UTA55" s="201"/>
      <c r="UTB55" s="201"/>
      <c r="UTC55" s="201"/>
      <c r="UTD55" s="201"/>
      <c r="UTE55" s="201"/>
      <c r="UTF55" s="201"/>
      <c r="UTG55" s="201"/>
      <c r="UTH55" s="201"/>
      <c r="UTI55" s="201"/>
      <c r="UTJ55" s="201"/>
      <c r="UTK55" s="201"/>
      <c r="UTL55" s="201"/>
      <c r="UTM55" s="201"/>
      <c r="UTN55" s="201"/>
      <c r="UTO55" s="201"/>
      <c r="UTP55" s="201"/>
      <c r="UTQ55" s="201"/>
      <c r="UTR55" s="201"/>
      <c r="UTS55" s="201"/>
      <c r="UTT55" s="201"/>
      <c r="UTU55" s="201"/>
      <c r="UTV55" s="201"/>
      <c r="UTW55" s="201"/>
      <c r="UTX55" s="201"/>
      <c r="UTY55" s="201"/>
      <c r="UTZ55" s="201"/>
      <c r="UUA55" s="201"/>
      <c r="UUB55" s="201"/>
      <c r="UUC55" s="201"/>
      <c r="UUD55" s="201"/>
      <c r="UUE55" s="201"/>
      <c r="UUF55" s="201"/>
      <c r="UUG55" s="201"/>
      <c r="UUH55" s="201"/>
      <c r="UUI55" s="201"/>
      <c r="UUJ55" s="201"/>
      <c r="UUK55" s="201"/>
      <c r="UUL55" s="201"/>
      <c r="UUM55" s="201"/>
      <c r="UUN55" s="201"/>
      <c r="UUO55" s="201"/>
      <c r="UUP55" s="201"/>
      <c r="UUQ55" s="201"/>
      <c r="UUR55" s="201"/>
      <c r="UUS55" s="201"/>
      <c r="UUT55" s="201"/>
      <c r="UUU55" s="201"/>
      <c r="UUV55" s="201"/>
      <c r="UUW55" s="201"/>
      <c r="UUX55" s="201"/>
      <c r="UUY55" s="201"/>
      <c r="UUZ55" s="201"/>
      <c r="UVA55" s="201"/>
      <c r="UVB55" s="201"/>
      <c r="UVC55" s="201"/>
      <c r="UVD55" s="201"/>
      <c r="UVE55" s="201"/>
      <c r="UVF55" s="201"/>
      <c r="UVG55" s="201"/>
      <c r="UVH55" s="201"/>
      <c r="UVI55" s="201"/>
      <c r="UVJ55" s="201"/>
      <c r="UVK55" s="201"/>
      <c r="UVL55" s="201"/>
      <c r="UVM55" s="201"/>
      <c r="UVN55" s="201"/>
      <c r="UVO55" s="201"/>
      <c r="UVP55" s="201"/>
      <c r="UVQ55" s="201"/>
      <c r="UVR55" s="201"/>
      <c r="UVS55" s="201"/>
      <c r="UVT55" s="201"/>
      <c r="UVU55" s="201"/>
      <c r="UVV55" s="201"/>
      <c r="UVW55" s="201"/>
      <c r="UVX55" s="201"/>
      <c r="UVY55" s="201"/>
      <c r="UVZ55" s="201"/>
      <c r="UWA55" s="201"/>
      <c r="UWB55" s="201"/>
      <c r="UWC55" s="201"/>
      <c r="UWD55" s="201"/>
      <c r="UWE55" s="201"/>
      <c r="UWF55" s="201"/>
      <c r="UWG55" s="201"/>
      <c r="UWH55" s="201"/>
      <c r="UWI55" s="201"/>
      <c r="UWJ55" s="201"/>
      <c r="UWK55" s="201"/>
      <c r="UWL55" s="201"/>
      <c r="UWM55" s="201"/>
      <c r="UWN55" s="201"/>
      <c r="UWO55" s="201"/>
      <c r="UWP55" s="201"/>
      <c r="UWQ55" s="201"/>
      <c r="UWR55" s="201"/>
      <c r="UWS55" s="201"/>
      <c r="UWT55" s="201"/>
      <c r="UWU55" s="201"/>
      <c r="UWV55" s="201"/>
      <c r="UWW55" s="201"/>
      <c r="UWX55" s="201"/>
      <c r="UWY55" s="201"/>
      <c r="UWZ55" s="201"/>
      <c r="UXA55" s="201"/>
      <c r="UXB55" s="201"/>
      <c r="UXC55" s="201"/>
      <c r="UXD55" s="201"/>
      <c r="UXE55" s="201"/>
      <c r="UXF55" s="201"/>
      <c r="UXG55" s="201"/>
      <c r="UXH55" s="201"/>
      <c r="UXI55" s="201"/>
      <c r="UXJ55" s="201"/>
      <c r="UXK55" s="201"/>
      <c r="UXL55" s="201"/>
      <c r="UXM55" s="201"/>
      <c r="UXN55" s="201"/>
      <c r="UXO55" s="201"/>
      <c r="UXP55" s="201"/>
      <c r="UXQ55" s="201"/>
      <c r="UXR55" s="201"/>
      <c r="UXS55" s="201"/>
      <c r="UXT55" s="201"/>
      <c r="UXU55" s="201"/>
      <c r="UXV55" s="201"/>
      <c r="UXW55" s="201"/>
      <c r="UXX55" s="201"/>
      <c r="UXY55" s="201"/>
      <c r="UXZ55" s="201"/>
      <c r="UYA55" s="201"/>
      <c r="UYB55" s="201"/>
      <c r="UYC55" s="201"/>
      <c r="UYD55" s="201"/>
      <c r="UYE55" s="201"/>
      <c r="UYF55" s="201"/>
      <c r="UYG55" s="201"/>
      <c r="UYH55" s="201"/>
      <c r="UYI55" s="201"/>
      <c r="UYJ55" s="201"/>
      <c r="UYK55" s="201"/>
      <c r="UYL55" s="201"/>
      <c r="UYM55" s="201"/>
      <c r="UYN55" s="201"/>
      <c r="UYO55" s="201"/>
      <c r="UYP55" s="201"/>
      <c r="UYQ55" s="201"/>
      <c r="UYR55" s="201"/>
      <c r="UYS55" s="201"/>
      <c r="UYT55" s="201"/>
      <c r="UYU55" s="201"/>
      <c r="UYV55" s="201"/>
      <c r="UYW55" s="201"/>
      <c r="UYX55" s="201"/>
      <c r="UYY55" s="201"/>
      <c r="UYZ55" s="201"/>
      <c r="UZA55" s="201"/>
      <c r="UZB55" s="201"/>
      <c r="UZC55" s="201"/>
      <c r="UZD55" s="201"/>
      <c r="UZE55" s="201"/>
      <c r="UZF55" s="201"/>
      <c r="UZG55" s="201"/>
      <c r="UZH55" s="201"/>
      <c r="UZI55" s="201"/>
      <c r="UZJ55" s="201"/>
      <c r="UZK55" s="201"/>
      <c r="UZL55" s="201"/>
      <c r="UZM55" s="201"/>
      <c r="UZN55" s="201"/>
      <c r="UZO55" s="201"/>
      <c r="UZP55" s="201"/>
      <c r="UZQ55" s="201"/>
      <c r="UZR55" s="201"/>
      <c r="UZS55" s="201"/>
      <c r="UZT55" s="201"/>
      <c r="UZU55" s="201"/>
      <c r="UZV55" s="201"/>
      <c r="UZW55" s="201"/>
      <c r="UZX55" s="201"/>
      <c r="UZY55" s="201"/>
      <c r="UZZ55" s="201"/>
      <c r="VAA55" s="201"/>
      <c r="VAB55" s="201"/>
      <c r="VAC55" s="201"/>
      <c r="VAD55" s="201"/>
      <c r="VAE55" s="201"/>
      <c r="VAF55" s="201"/>
      <c r="VAG55" s="201"/>
      <c r="VAH55" s="201"/>
      <c r="VAI55" s="201"/>
      <c r="VAJ55" s="201"/>
      <c r="VAK55" s="201"/>
      <c r="VAL55" s="201"/>
      <c r="VAM55" s="201"/>
      <c r="VAN55" s="201"/>
      <c r="VAO55" s="201"/>
      <c r="VAP55" s="201"/>
      <c r="VAQ55" s="201"/>
      <c r="VAR55" s="201"/>
      <c r="VAS55" s="201"/>
      <c r="VAT55" s="201"/>
      <c r="VAU55" s="201"/>
      <c r="VAV55" s="201"/>
      <c r="VAW55" s="201"/>
      <c r="VAX55" s="201"/>
      <c r="VAY55" s="201"/>
      <c r="VAZ55" s="201"/>
      <c r="VBA55" s="201"/>
      <c r="VBB55" s="201"/>
      <c r="VBC55" s="201"/>
      <c r="VBD55" s="201"/>
      <c r="VBE55" s="201"/>
      <c r="VBF55" s="201"/>
      <c r="VBG55" s="201"/>
      <c r="VBH55" s="201"/>
      <c r="VBI55" s="201"/>
      <c r="VBJ55" s="201"/>
      <c r="VBK55" s="201"/>
      <c r="VBL55" s="201"/>
      <c r="VBM55" s="201"/>
      <c r="VBN55" s="201"/>
      <c r="VBO55" s="201"/>
      <c r="VBP55" s="201"/>
      <c r="VBQ55" s="201"/>
      <c r="VBR55" s="201"/>
      <c r="VBS55" s="201"/>
      <c r="VBT55" s="201"/>
      <c r="VBU55" s="201"/>
      <c r="VBV55" s="201"/>
      <c r="VBW55" s="201"/>
      <c r="VBX55" s="201"/>
      <c r="VBY55" s="201"/>
      <c r="VBZ55" s="201"/>
      <c r="VCA55" s="201"/>
      <c r="VCB55" s="201"/>
      <c r="VCC55" s="201"/>
      <c r="VCD55" s="201"/>
      <c r="VCE55" s="201"/>
      <c r="VCF55" s="201"/>
      <c r="VCG55" s="201"/>
      <c r="VCH55" s="201"/>
      <c r="VCI55" s="201"/>
      <c r="VCJ55" s="201"/>
      <c r="VCK55" s="201"/>
      <c r="VCL55" s="201"/>
      <c r="VCM55" s="201"/>
      <c r="VCN55" s="201"/>
      <c r="VCO55" s="201"/>
      <c r="VCP55" s="201"/>
      <c r="VCQ55" s="201"/>
      <c r="VCR55" s="201"/>
      <c r="VCS55" s="201"/>
      <c r="VCT55" s="201"/>
      <c r="VCU55" s="201"/>
      <c r="VCV55" s="201"/>
      <c r="VCW55" s="201"/>
      <c r="VCX55" s="201"/>
      <c r="VCY55" s="201"/>
      <c r="VCZ55" s="201"/>
      <c r="VDA55" s="201"/>
      <c r="VDB55" s="201"/>
      <c r="VDC55" s="201"/>
      <c r="VDD55" s="201"/>
      <c r="VDE55" s="201"/>
      <c r="VDF55" s="201"/>
      <c r="VDG55" s="201"/>
      <c r="VDH55" s="201"/>
      <c r="VDI55" s="201"/>
      <c r="VDJ55" s="201"/>
      <c r="VDK55" s="201"/>
      <c r="VDL55" s="201"/>
      <c r="VDM55" s="201"/>
      <c r="VDN55" s="201"/>
      <c r="VDO55" s="201"/>
      <c r="VDP55" s="201"/>
      <c r="VDQ55" s="201"/>
      <c r="VDR55" s="201"/>
      <c r="VDS55" s="201"/>
      <c r="VDT55" s="201"/>
      <c r="VDU55" s="201"/>
      <c r="VDV55" s="201"/>
      <c r="VDW55" s="201"/>
      <c r="VDX55" s="201"/>
      <c r="VDY55" s="201"/>
      <c r="VDZ55" s="201"/>
      <c r="VEA55" s="201"/>
      <c r="VEB55" s="201"/>
      <c r="VEC55" s="201"/>
      <c r="VED55" s="201"/>
      <c r="VEE55" s="201"/>
      <c r="VEF55" s="201"/>
      <c r="VEG55" s="201"/>
      <c r="VEH55" s="201"/>
      <c r="VEI55" s="201"/>
      <c r="VEJ55" s="201"/>
      <c r="VEK55" s="201"/>
      <c r="VEL55" s="201"/>
      <c r="VEM55" s="201"/>
      <c r="VEN55" s="201"/>
      <c r="VEO55" s="201"/>
      <c r="VEP55" s="201"/>
      <c r="VEQ55" s="201"/>
      <c r="VER55" s="201"/>
      <c r="VES55" s="201"/>
      <c r="VET55" s="201"/>
      <c r="VEU55" s="201"/>
      <c r="VEV55" s="201"/>
      <c r="VEW55" s="201"/>
      <c r="VEX55" s="201"/>
      <c r="VEY55" s="201"/>
      <c r="VEZ55" s="201"/>
      <c r="VFA55" s="201"/>
      <c r="VFB55" s="201"/>
      <c r="VFC55" s="201"/>
      <c r="VFD55" s="201"/>
      <c r="VFE55" s="201"/>
      <c r="VFF55" s="201"/>
      <c r="VFG55" s="201"/>
      <c r="VFH55" s="201"/>
      <c r="VFI55" s="201"/>
      <c r="VFJ55" s="201"/>
      <c r="VFK55" s="201"/>
      <c r="VFL55" s="201"/>
      <c r="VFM55" s="201"/>
      <c r="VFN55" s="201"/>
      <c r="VFO55" s="201"/>
      <c r="VFP55" s="201"/>
      <c r="VFQ55" s="201"/>
      <c r="VFR55" s="201"/>
      <c r="VFS55" s="201"/>
      <c r="VFT55" s="201"/>
      <c r="VFU55" s="201"/>
      <c r="VFV55" s="201"/>
      <c r="VFW55" s="201"/>
      <c r="VFX55" s="201"/>
      <c r="VFY55" s="201"/>
      <c r="VFZ55" s="201"/>
      <c r="VGA55" s="201"/>
      <c r="VGB55" s="201"/>
      <c r="VGC55" s="201"/>
      <c r="VGD55" s="201"/>
      <c r="VGE55" s="201"/>
      <c r="VGF55" s="201"/>
      <c r="VGG55" s="201"/>
      <c r="VGH55" s="201"/>
      <c r="VGI55" s="201"/>
      <c r="VGJ55" s="201"/>
      <c r="VGK55" s="201"/>
      <c r="VGL55" s="201"/>
      <c r="VGM55" s="201"/>
      <c r="VGN55" s="201"/>
      <c r="VGO55" s="201"/>
      <c r="VGP55" s="201"/>
      <c r="VGQ55" s="201"/>
      <c r="VGR55" s="201"/>
      <c r="VGS55" s="201"/>
      <c r="VGT55" s="201"/>
      <c r="VGU55" s="201"/>
      <c r="VGV55" s="201"/>
      <c r="VGW55" s="201"/>
      <c r="VGX55" s="201"/>
      <c r="VGY55" s="201"/>
      <c r="VGZ55" s="201"/>
      <c r="VHA55" s="201"/>
      <c r="VHB55" s="201"/>
      <c r="VHC55" s="201"/>
      <c r="VHD55" s="201"/>
      <c r="VHE55" s="201"/>
      <c r="VHF55" s="201"/>
      <c r="VHG55" s="201"/>
      <c r="VHH55" s="201"/>
      <c r="VHI55" s="201"/>
      <c r="VHJ55" s="201"/>
      <c r="VHK55" s="201"/>
      <c r="VHL55" s="201"/>
      <c r="VHM55" s="201"/>
      <c r="VHN55" s="201"/>
      <c r="VHO55" s="201"/>
      <c r="VHP55" s="201"/>
      <c r="VHQ55" s="201"/>
      <c r="VHR55" s="201"/>
      <c r="VHS55" s="201"/>
      <c r="VHT55" s="201"/>
      <c r="VHU55" s="201"/>
      <c r="VHV55" s="201"/>
      <c r="VHW55" s="201"/>
      <c r="VHX55" s="201"/>
      <c r="VHY55" s="201"/>
      <c r="VHZ55" s="201"/>
      <c r="VIA55" s="201"/>
      <c r="VIB55" s="201"/>
      <c r="VIC55" s="201"/>
      <c r="VID55" s="201"/>
      <c r="VIE55" s="201"/>
      <c r="VIF55" s="201"/>
      <c r="VIG55" s="201"/>
      <c r="VIH55" s="201"/>
      <c r="VII55" s="201"/>
      <c r="VIJ55" s="201"/>
      <c r="VIK55" s="201"/>
      <c r="VIL55" s="201"/>
      <c r="VIM55" s="201"/>
      <c r="VIN55" s="201"/>
      <c r="VIO55" s="201"/>
      <c r="VIP55" s="201"/>
      <c r="VIQ55" s="201"/>
      <c r="VIR55" s="201"/>
      <c r="VIS55" s="201"/>
      <c r="VIT55" s="201"/>
      <c r="VIU55" s="201"/>
      <c r="VIV55" s="201"/>
      <c r="VIW55" s="201"/>
      <c r="VIX55" s="201"/>
      <c r="VIY55" s="201"/>
      <c r="VIZ55" s="201"/>
      <c r="VJA55" s="201"/>
      <c r="VJB55" s="201"/>
      <c r="VJC55" s="201"/>
      <c r="VJD55" s="201"/>
      <c r="VJE55" s="201"/>
      <c r="VJF55" s="201"/>
      <c r="VJG55" s="201"/>
      <c r="VJH55" s="201"/>
      <c r="VJI55" s="201"/>
      <c r="VJJ55" s="201"/>
      <c r="VJK55" s="201"/>
      <c r="VJL55" s="201"/>
      <c r="VJM55" s="201"/>
      <c r="VJN55" s="201"/>
      <c r="VJO55" s="201"/>
      <c r="VJP55" s="201"/>
      <c r="VJQ55" s="201"/>
      <c r="VJR55" s="201"/>
      <c r="VJS55" s="201"/>
      <c r="VJT55" s="201"/>
      <c r="VJU55" s="201"/>
      <c r="VJV55" s="201"/>
      <c r="VJW55" s="201"/>
      <c r="VJX55" s="201"/>
      <c r="VJY55" s="201"/>
      <c r="VJZ55" s="201"/>
      <c r="VKA55" s="201"/>
      <c r="VKB55" s="201"/>
      <c r="VKC55" s="201"/>
      <c r="VKD55" s="201"/>
      <c r="VKE55" s="201"/>
      <c r="VKF55" s="201"/>
      <c r="VKG55" s="201"/>
      <c r="VKH55" s="201"/>
      <c r="VKI55" s="201"/>
      <c r="VKJ55" s="201"/>
      <c r="VKK55" s="201"/>
      <c r="VKL55" s="201"/>
      <c r="VKM55" s="201"/>
      <c r="VKN55" s="201"/>
      <c r="VKO55" s="201"/>
      <c r="VKP55" s="201"/>
      <c r="VKQ55" s="201"/>
      <c r="VKR55" s="201"/>
      <c r="VKS55" s="201"/>
      <c r="VKT55" s="201"/>
      <c r="VKU55" s="201"/>
      <c r="VKV55" s="201"/>
      <c r="VKW55" s="201"/>
      <c r="VKX55" s="201"/>
      <c r="VKY55" s="201"/>
      <c r="VKZ55" s="201"/>
      <c r="VLA55" s="201"/>
      <c r="VLB55" s="201"/>
      <c r="VLC55" s="201"/>
      <c r="VLD55" s="201"/>
      <c r="VLE55" s="201"/>
      <c r="VLF55" s="201"/>
      <c r="VLG55" s="201"/>
      <c r="VLH55" s="201"/>
      <c r="VLI55" s="201"/>
      <c r="VLJ55" s="201"/>
      <c r="VLK55" s="201"/>
      <c r="VLL55" s="201"/>
      <c r="VLM55" s="201"/>
      <c r="VLN55" s="201"/>
      <c r="VLO55" s="201"/>
      <c r="VLP55" s="201"/>
      <c r="VLQ55" s="201"/>
      <c r="VLR55" s="201"/>
      <c r="VLS55" s="201"/>
      <c r="VLT55" s="201"/>
      <c r="VLU55" s="201"/>
      <c r="VLV55" s="201"/>
      <c r="VLW55" s="201"/>
      <c r="VLX55" s="201"/>
      <c r="VLY55" s="201"/>
      <c r="VLZ55" s="201"/>
      <c r="VMA55" s="201"/>
      <c r="VMB55" s="201"/>
      <c r="VMC55" s="201"/>
      <c r="VMD55" s="201"/>
      <c r="VME55" s="201"/>
      <c r="VMF55" s="201"/>
      <c r="VMG55" s="201"/>
      <c r="VMH55" s="201"/>
      <c r="VMI55" s="201"/>
      <c r="VMJ55" s="201"/>
      <c r="VMK55" s="201"/>
      <c r="VML55" s="201"/>
      <c r="VMM55" s="201"/>
      <c r="VMN55" s="201"/>
      <c r="VMO55" s="201"/>
      <c r="VMP55" s="201"/>
      <c r="VMQ55" s="201"/>
      <c r="VMR55" s="201"/>
      <c r="VMS55" s="201"/>
      <c r="VMT55" s="201"/>
      <c r="VMU55" s="201"/>
      <c r="VMV55" s="201"/>
      <c r="VMW55" s="201"/>
      <c r="VMX55" s="201"/>
      <c r="VMY55" s="201"/>
      <c r="VMZ55" s="201"/>
      <c r="VNA55" s="201"/>
      <c r="VNB55" s="201"/>
      <c r="VNC55" s="201"/>
      <c r="VND55" s="201"/>
      <c r="VNE55" s="201"/>
      <c r="VNF55" s="201"/>
      <c r="VNG55" s="201"/>
      <c r="VNH55" s="201"/>
      <c r="VNI55" s="201"/>
      <c r="VNJ55" s="201"/>
      <c r="VNK55" s="201"/>
      <c r="VNL55" s="201"/>
      <c r="VNM55" s="201"/>
      <c r="VNN55" s="201"/>
      <c r="VNO55" s="201"/>
      <c r="VNP55" s="201"/>
      <c r="VNQ55" s="201"/>
      <c r="VNR55" s="201"/>
      <c r="VNS55" s="201"/>
      <c r="VNT55" s="201"/>
      <c r="VNU55" s="201"/>
      <c r="VNV55" s="201"/>
      <c r="VNW55" s="201"/>
      <c r="VNX55" s="201"/>
      <c r="VNY55" s="201"/>
      <c r="VNZ55" s="201"/>
      <c r="VOA55" s="201"/>
      <c r="VOB55" s="201"/>
      <c r="VOC55" s="201"/>
      <c r="VOD55" s="201"/>
      <c r="VOE55" s="201"/>
      <c r="VOF55" s="201"/>
      <c r="VOG55" s="201"/>
      <c r="VOH55" s="201"/>
      <c r="VOI55" s="201"/>
      <c r="VOJ55" s="201"/>
      <c r="VOK55" s="201"/>
      <c r="VOL55" s="201"/>
      <c r="VOM55" s="201"/>
      <c r="VON55" s="201"/>
      <c r="VOO55" s="201"/>
      <c r="VOP55" s="201"/>
      <c r="VOQ55" s="201"/>
      <c r="VOR55" s="201"/>
      <c r="VOS55" s="201"/>
      <c r="VOT55" s="201"/>
      <c r="VOU55" s="201"/>
      <c r="VOV55" s="201"/>
      <c r="VOW55" s="201"/>
      <c r="VOX55" s="201"/>
      <c r="VOY55" s="201"/>
      <c r="VOZ55" s="201"/>
      <c r="VPA55" s="201"/>
      <c r="VPB55" s="201"/>
      <c r="VPC55" s="201"/>
      <c r="VPD55" s="201"/>
      <c r="VPE55" s="201"/>
      <c r="VPF55" s="201"/>
      <c r="VPG55" s="201"/>
      <c r="VPH55" s="201"/>
      <c r="VPI55" s="201"/>
      <c r="VPJ55" s="201"/>
      <c r="VPK55" s="201"/>
      <c r="VPL55" s="201"/>
      <c r="VPM55" s="201"/>
      <c r="VPN55" s="201"/>
      <c r="VPO55" s="201"/>
      <c r="VPP55" s="201"/>
      <c r="VPQ55" s="201"/>
      <c r="VPR55" s="201"/>
      <c r="VPS55" s="201"/>
      <c r="VPT55" s="201"/>
      <c r="VPU55" s="201"/>
      <c r="VPV55" s="201"/>
      <c r="VPW55" s="201"/>
      <c r="VPX55" s="201"/>
      <c r="VPY55" s="201"/>
      <c r="VPZ55" s="201"/>
      <c r="VQA55" s="201"/>
      <c r="VQB55" s="201"/>
      <c r="VQC55" s="201"/>
      <c r="VQD55" s="201"/>
      <c r="VQE55" s="201"/>
      <c r="VQF55" s="201"/>
      <c r="VQG55" s="201"/>
      <c r="VQH55" s="201"/>
      <c r="VQI55" s="201"/>
      <c r="VQJ55" s="201"/>
      <c r="VQK55" s="201"/>
      <c r="VQL55" s="201"/>
      <c r="VQM55" s="201"/>
      <c r="VQN55" s="201"/>
      <c r="VQO55" s="201"/>
      <c r="VQP55" s="201"/>
      <c r="VQQ55" s="201"/>
      <c r="VQR55" s="201"/>
      <c r="VQS55" s="201"/>
      <c r="VQT55" s="201"/>
      <c r="VQU55" s="201"/>
      <c r="VQV55" s="201"/>
      <c r="VQW55" s="201"/>
      <c r="VQX55" s="201"/>
      <c r="VQY55" s="201"/>
      <c r="VQZ55" s="201"/>
      <c r="VRA55" s="201"/>
      <c r="VRB55" s="201"/>
      <c r="VRC55" s="201"/>
      <c r="VRD55" s="201"/>
      <c r="VRE55" s="201"/>
      <c r="VRF55" s="201"/>
      <c r="VRG55" s="201"/>
      <c r="VRH55" s="201"/>
      <c r="VRI55" s="201"/>
      <c r="VRJ55" s="201"/>
      <c r="VRK55" s="201"/>
      <c r="VRL55" s="201"/>
      <c r="VRM55" s="201"/>
      <c r="VRN55" s="201"/>
      <c r="VRO55" s="201"/>
      <c r="VRP55" s="201"/>
      <c r="VRQ55" s="201"/>
      <c r="VRR55" s="201"/>
      <c r="VRS55" s="201"/>
      <c r="VRT55" s="201"/>
      <c r="VRU55" s="201"/>
      <c r="VRV55" s="201"/>
      <c r="VRW55" s="201"/>
      <c r="VRX55" s="201"/>
      <c r="VRY55" s="201"/>
      <c r="VRZ55" s="201"/>
      <c r="VSA55" s="201"/>
      <c r="VSB55" s="201"/>
      <c r="VSC55" s="201"/>
      <c r="VSD55" s="201"/>
      <c r="VSE55" s="201"/>
      <c r="VSF55" s="201"/>
      <c r="VSG55" s="201"/>
      <c r="VSH55" s="201"/>
      <c r="VSI55" s="201"/>
      <c r="VSJ55" s="201"/>
      <c r="VSK55" s="201"/>
      <c r="VSL55" s="201"/>
      <c r="VSM55" s="201"/>
      <c r="VSN55" s="201"/>
      <c r="VSO55" s="201"/>
      <c r="VSP55" s="201"/>
      <c r="VSQ55" s="201"/>
      <c r="VSR55" s="201"/>
      <c r="VSS55" s="201"/>
      <c r="VST55" s="201"/>
      <c r="VSU55" s="201"/>
      <c r="VSV55" s="201"/>
      <c r="VSW55" s="201"/>
      <c r="VSX55" s="201"/>
      <c r="VSY55" s="201"/>
      <c r="VSZ55" s="201"/>
      <c r="VTA55" s="201"/>
      <c r="VTB55" s="201"/>
      <c r="VTC55" s="201"/>
      <c r="VTD55" s="201"/>
      <c r="VTE55" s="201"/>
      <c r="VTF55" s="201"/>
      <c r="VTG55" s="201"/>
      <c r="VTH55" s="201"/>
      <c r="VTI55" s="201"/>
      <c r="VTJ55" s="201"/>
      <c r="VTK55" s="201"/>
      <c r="VTL55" s="201"/>
      <c r="VTM55" s="201"/>
      <c r="VTN55" s="201"/>
      <c r="VTO55" s="201"/>
      <c r="VTP55" s="201"/>
      <c r="VTQ55" s="201"/>
      <c r="VTR55" s="201"/>
      <c r="VTS55" s="201"/>
      <c r="VTT55" s="201"/>
      <c r="VTU55" s="201"/>
      <c r="VTV55" s="201"/>
      <c r="VTW55" s="201"/>
      <c r="VTX55" s="201"/>
      <c r="VTY55" s="201"/>
      <c r="VTZ55" s="201"/>
      <c r="VUA55" s="201"/>
      <c r="VUB55" s="201"/>
      <c r="VUC55" s="201"/>
      <c r="VUD55" s="201"/>
      <c r="VUE55" s="201"/>
      <c r="VUF55" s="201"/>
      <c r="VUG55" s="201"/>
      <c r="VUH55" s="201"/>
      <c r="VUI55" s="201"/>
      <c r="VUJ55" s="201"/>
      <c r="VUK55" s="201"/>
      <c r="VUL55" s="201"/>
      <c r="VUM55" s="201"/>
      <c r="VUN55" s="201"/>
      <c r="VUO55" s="201"/>
      <c r="VUP55" s="201"/>
      <c r="VUQ55" s="201"/>
      <c r="VUR55" s="201"/>
      <c r="VUS55" s="201"/>
      <c r="VUT55" s="201"/>
      <c r="VUU55" s="201"/>
      <c r="VUV55" s="201"/>
      <c r="VUW55" s="201"/>
      <c r="VUX55" s="201"/>
      <c r="VUY55" s="201"/>
      <c r="VUZ55" s="201"/>
      <c r="VVA55" s="201"/>
      <c r="VVB55" s="201"/>
      <c r="VVC55" s="201"/>
      <c r="VVD55" s="201"/>
      <c r="VVE55" s="201"/>
      <c r="VVF55" s="201"/>
      <c r="VVG55" s="201"/>
      <c r="VVH55" s="201"/>
      <c r="VVI55" s="201"/>
      <c r="VVJ55" s="201"/>
      <c r="VVK55" s="201"/>
      <c r="VVL55" s="201"/>
      <c r="VVM55" s="201"/>
      <c r="VVN55" s="201"/>
      <c r="VVO55" s="201"/>
      <c r="VVP55" s="201"/>
      <c r="VVQ55" s="201"/>
      <c r="VVR55" s="201"/>
      <c r="VVS55" s="201"/>
      <c r="VVT55" s="201"/>
      <c r="VVU55" s="201"/>
      <c r="VVV55" s="201"/>
      <c r="VVW55" s="201"/>
      <c r="VVX55" s="201"/>
      <c r="VVY55" s="201"/>
      <c r="VVZ55" s="201"/>
      <c r="VWA55" s="201"/>
      <c r="VWB55" s="201"/>
      <c r="VWC55" s="201"/>
      <c r="VWD55" s="201"/>
      <c r="VWE55" s="201"/>
      <c r="VWF55" s="201"/>
      <c r="VWG55" s="201"/>
      <c r="VWH55" s="201"/>
      <c r="VWI55" s="201"/>
      <c r="VWJ55" s="201"/>
      <c r="VWK55" s="201"/>
      <c r="VWL55" s="201"/>
      <c r="VWM55" s="201"/>
      <c r="VWN55" s="201"/>
      <c r="VWO55" s="201"/>
      <c r="VWP55" s="201"/>
      <c r="VWQ55" s="201"/>
      <c r="VWR55" s="201"/>
      <c r="VWS55" s="201"/>
      <c r="VWT55" s="201"/>
      <c r="VWU55" s="201"/>
      <c r="VWV55" s="201"/>
      <c r="VWW55" s="201"/>
      <c r="VWX55" s="201"/>
      <c r="VWY55" s="201"/>
      <c r="VWZ55" s="201"/>
      <c r="VXA55" s="201"/>
      <c r="VXB55" s="201"/>
      <c r="VXC55" s="201"/>
      <c r="VXD55" s="201"/>
      <c r="VXE55" s="201"/>
      <c r="VXF55" s="201"/>
      <c r="VXG55" s="201"/>
      <c r="VXH55" s="201"/>
      <c r="VXI55" s="201"/>
      <c r="VXJ55" s="201"/>
      <c r="VXK55" s="201"/>
      <c r="VXL55" s="201"/>
      <c r="VXM55" s="201"/>
      <c r="VXN55" s="201"/>
      <c r="VXO55" s="201"/>
      <c r="VXP55" s="201"/>
      <c r="VXQ55" s="201"/>
      <c r="VXR55" s="201"/>
      <c r="VXS55" s="201"/>
      <c r="VXT55" s="201"/>
      <c r="VXU55" s="201"/>
      <c r="VXV55" s="201"/>
      <c r="VXW55" s="201"/>
      <c r="VXX55" s="201"/>
      <c r="VXY55" s="201"/>
      <c r="VXZ55" s="201"/>
      <c r="VYA55" s="201"/>
      <c r="VYB55" s="201"/>
      <c r="VYC55" s="201"/>
      <c r="VYD55" s="201"/>
      <c r="VYE55" s="201"/>
      <c r="VYF55" s="201"/>
      <c r="VYG55" s="201"/>
      <c r="VYH55" s="201"/>
      <c r="VYI55" s="201"/>
      <c r="VYJ55" s="201"/>
      <c r="VYK55" s="201"/>
      <c r="VYL55" s="201"/>
      <c r="VYM55" s="201"/>
      <c r="VYN55" s="201"/>
      <c r="VYO55" s="201"/>
      <c r="VYP55" s="201"/>
      <c r="VYQ55" s="201"/>
      <c r="VYR55" s="201"/>
      <c r="VYS55" s="201"/>
      <c r="VYT55" s="201"/>
      <c r="VYU55" s="201"/>
      <c r="VYV55" s="201"/>
      <c r="VYW55" s="201"/>
      <c r="VYX55" s="201"/>
      <c r="VYY55" s="201"/>
      <c r="VYZ55" s="201"/>
      <c r="VZA55" s="201"/>
      <c r="VZB55" s="201"/>
      <c r="VZC55" s="201"/>
      <c r="VZD55" s="201"/>
      <c r="VZE55" s="201"/>
      <c r="VZF55" s="201"/>
      <c r="VZG55" s="201"/>
      <c r="VZH55" s="201"/>
      <c r="VZI55" s="201"/>
      <c r="VZJ55" s="201"/>
      <c r="VZK55" s="201"/>
      <c r="VZL55" s="201"/>
      <c r="VZM55" s="201"/>
      <c r="VZN55" s="201"/>
      <c r="VZO55" s="201"/>
      <c r="VZP55" s="201"/>
      <c r="VZQ55" s="201"/>
      <c r="VZR55" s="201"/>
      <c r="VZS55" s="201"/>
      <c r="VZT55" s="201"/>
      <c r="VZU55" s="201"/>
      <c r="VZV55" s="201"/>
      <c r="VZW55" s="201"/>
      <c r="VZX55" s="201"/>
      <c r="VZY55" s="201"/>
      <c r="VZZ55" s="201"/>
      <c r="WAA55" s="201"/>
      <c r="WAB55" s="201"/>
      <c r="WAC55" s="201"/>
      <c r="WAD55" s="201"/>
      <c r="WAE55" s="201"/>
      <c r="WAF55" s="201"/>
      <c r="WAG55" s="201"/>
      <c r="WAH55" s="201"/>
      <c r="WAI55" s="201"/>
      <c r="WAJ55" s="201"/>
      <c r="WAK55" s="201"/>
      <c r="WAL55" s="201"/>
      <c r="WAM55" s="201"/>
      <c r="WAN55" s="201"/>
      <c r="WAO55" s="201"/>
      <c r="WAP55" s="201"/>
      <c r="WAQ55" s="201"/>
      <c r="WAR55" s="201"/>
      <c r="WAS55" s="201"/>
      <c r="WAT55" s="201"/>
      <c r="WAU55" s="201"/>
      <c r="WAV55" s="201"/>
      <c r="WAW55" s="201"/>
      <c r="WAX55" s="201"/>
      <c r="WAY55" s="201"/>
      <c r="WAZ55" s="201"/>
      <c r="WBA55" s="201"/>
      <c r="WBB55" s="201"/>
      <c r="WBC55" s="201"/>
      <c r="WBD55" s="201"/>
      <c r="WBE55" s="201"/>
      <c r="WBF55" s="201"/>
      <c r="WBG55" s="201"/>
      <c r="WBH55" s="201"/>
      <c r="WBI55" s="201"/>
      <c r="WBJ55" s="201"/>
      <c r="WBK55" s="201"/>
      <c r="WBL55" s="201"/>
      <c r="WBM55" s="201"/>
      <c r="WBN55" s="201"/>
      <c r="WBO55" s="201"/>
      <c r="WBP55" s="201"/>
      <c r="WBQ55" s="201"/>
      <c r="WBR55" s="201"/>
      <c r="WBS55" s="201"/>
      <c r="WBT55" s="201"/>
      <c r="WBU55" s="201"/>
      <c r="WBV55" s="201"/>
      <c r="WBW55" s="201"/>
      <c r="WBX55" s="201"/>
      <c r="WBY55" s="201"/>
      <c r="WBZ55" s="201"/>
      <c r="WCA55" s="201"/>
      <c r="WCB55" s="201"/>
      <c r="WCC55" s="201"/>
      <c r="WCD55" s="201"/>
      <c r="WCE55" s="201"/>
      <c r="WCF55" s="201"/>
      <c r="WCG55" s="201"/>
      <c r="WCH55" s="201"/>
      <c r="WCI55" s="201"/>
      <c r="WCJ55" s="201"/>
      <c r="WCK55" s="201"/>
      <c r="WCL55" s="201"/>
      <c r="WCM55" s="201"/>
      <c r="WCN55" s="201"/>
      <c r="WCO55" s="201"/>
      <c r="WCP55" s="201"/>
      <c r="WCQ55" s="201"/>
      <c r="WCR55" s="201"/>
      <c r="WCS55" s="201"/>
      <c r="WCT55" s="201"/>
      <c r="WCU55" s="201"/>
      <c r="WCV55" s="201"/>
      <c r="WCW55" s="201"/>
      <c r="WCX55" s="201"/>
      <c r="WCY55" s="201"/>
      <c r="WCZ55" s="201"/>
      <c r="WDA55" s="201"/>
      <c r="WDB55" s="201"/>
      <c r="WDC55" s="201"/>
      <c r="WDD55" s="201"/>
      <c r="WDE55" s="201"/>
      <c r="WDF55" s="201"/>
      <c r="WDG55" s="201"/>
      <c r="WDH55" s="201"/>
      <c r="WDI55" s="201"/>
      <c r="WDJ55" s="201"/>
      <c r="WDK55" s="201"/>
      <c r="WDL55" s="201"/>
      <c r="WDM55" s="201"/>
      <c r="WDN55" s="201"/>
      <c r="WDO55" s="201"/>
      <c r="WDP55" s="201"/>
      <c r="WDQ55" s="201"/>
      <c r="WDR55" s="201"/>
      <c r="WDS55" s="201"/>
      <c r="WDT55" s="201"/>
      <c r="WDU55" s="201"/>
      <c r="WDV55" s="201"/>
      <c r="WDW55" s="201"/>
      <c r="WDX55" s="201"/>
      <c r="WDY55" s="201"/>
      <c r="WDZ55" s="201"/>
      <c r="WEA55" s="201"/>
      <c r="WEB55" s="201"/>
      <c r="WEC55" s="201"/>
      <c r="WED55" s="201"/>
      <c r="WEE55" s="201"/>
      <c r="WEF55" s="201"/>
      <c r="WEG55" s="201"/>
      <c r="WEH55" s="201"/>
      <c r="WEI55" s="201"/>
      <c r="WEJ55" s="201"/>
      <c r="WEK55" s="201"/>
      <c r="WEL55" s="201"/>
      <c r="WEM55" s="201"/>
      <c r="WEN55" s="201"/>
      <c r="WEO55" s="201"/>
      <c r="WEP55" s="201"/>
      <c r="WEQ55" s="201"/>
      <c r="WER55" s="201"/>
      <c r="WES55" s="201"/>
      <c r="WET55" s="201"/>
      <c r="WEU55" s="201"/>
      <c r="WEV55" s="201"/>
      <c r="WEW55" s="201"/>
      <c r="WEX55" s="201"/>
      <c r="WEY55" s="201"/>
      <c r="WEZ55" s="201"/>
      <c r="WFA55" s="201"/>
      <c r="WFB55" s="201"/>
      <c r="WFC55" s="201"/>
      <c r="WFD55" s="201"/>
      <c r="WFE55" s="201"/>
      <c r="WFF55" s="201"/>
      <c r="WFG55" s="201"/>
      <c r="WFH55" s="201"/>
      <c r="WFI55" s="201"/>
      <c r="WFJ55" s="201"/>
      <c r="WFK55" s="201"/>
      <c r="WFL55" s="201"/>
      <c r="WFM55" s="201"/>
      <c r="WFN55" s="201"/>
      <c r="WFO55" s="201"/>
      <c r="WFP55" s="201"/>
      <c r="WFQ55" s="201"/>
      <c r="WFR55" s="201"/>
      <c r="WFS55" s="201"/>
      <c r="WFT55" s="201"/>
      <c r="WFU55" s="201"/>
      <c r="WFV55" s="201"/>
      <c r="WFW55" s="201"/>
      <c r="WFX55" s="201"/>
      <c r="WFY55" s="201"/>
      <c r="WFZ55" s="201"/>
      <c r="WGA55" s="201"/>
      <c r="WGB55" s="201"/>
      <c r="WGC55" s="201"/>
      <c r="WGD55" s="201"/>
      <c r="WGE55" s="201"/>
      <c r="WGF55" s="201"/>
      <c r="WGG55" s="201"/>
      <c r="WGH55" s="201"/>
      <c r="WGI55" s="201"/>
      <c r="WGJ55" s="201"/>
      <c r="WGK55" s="201"/>
      <c r="WGL55" s="201"/>
      <c r="WGM55" s="201"/>
      <c r="WGN55" s="201"/>
      <c r="WGO55" s="201"/>
      <c r="WGP55" s="201"/>
      <c r="WGQ55" s="201"/>
      <c r="WGR55" s="201"/>
      <c r="WGS55" s="201"/>
      <c r="WGT55" s="201"/>
      <c r="WGU55" s="201"/>
      <c r="WGV55" s="201"/>
      <c r="WGW55" s="201"/>
      <c r="WGX55" s="201"/>
      <c r="WGY55" s="201"/>
      <c r="WGZ55" s="201"/>
      <c r="WHA55" s="201"/>
      <c r="WHB55" s="201"/>
      <c r="WHC55" s="201"/>
      <c r="WHD55" s="201"/>
      <c r="WHE55" s="201"/>
      <c r="WHF55" s="201"/>
      <c r="WHG55" s="201"/>
      <c r="WHH55" s="201"/>
      <c r="WHI55" s="201"/>
      <c r="WHJ55" s="201"/>
      <c r="WHK55" s="201"/>
      <c r="WHL55" s="201"/>
      <c r="WHM55" s="201"/>
      <c r="WHN55" s="201"/>
      <c r="WHO55" s="201"/>
      <c r="WHP55" s="201"/>
      <c r="WHQ55" s="201"/>
      <c r="WHR55" s="201"/>
      <c r="WHS55" s="201"/>
      <c r="WHT55" s="201"/>
      <c r="WHU55" s="201"/>
      <c r="WHV55" s="201"/>
      <c r="WHW55" s="201"/>
      <c r="WHX55" s="201"/>
      <c r="WHY55" s="201"/>
      <c r="WHZ55" s="201"/>
      <c r="WIA55" s="201"/>
      <c r="WIB55" s="201"/>
      <c r="WIC55" s="201"/>
      <c r="WID55" s="201"/>
      <c r="WIE55" s="201"/>
      <c r="WIF55" s="201"/>
      <c r="WIG55" s="201"/>
      <c r="WIH55" s="201"/>
      <c r="WII55" s="201"/>
      <c r="WIJ55" s="201"/>
      <c r="WIK55" s="201"/>
      <c r="WIL55" s="201"/>
      <c r="WIM55" s="201"/>
      <c r="WIN55" s="201"/>
      <c r="WIO55" s="201"/>
      <c r="WIP55" s="201"/>
      <c r="WIQ55" s="201"/>
      <c r="WIR55" s="201"/>
      <c r="WIS55" s="201"/>
      <c r="WIT55" s="201"/>
      <c r="WIU55" s="201"/>
      <c r="WIV55" s="201"/>
      <c r="WIW55" s="201"/>
      <c r="WIX55" s="201"/>
      <c r="WIY55" s="201"/>
      <c r="WIZ55" s="201"/>
      <c r="WJA55" s="201"/>
      <c r="WJB55" s="201"/>
      <c r="WJC55" s="201"/>
      <c r="WJD55" s="201"/>
      <c r="WJE55" s="201"/>
      <c r="WJF55" s="201"/>
      <c r="WJG55" s="201"/>
      <c r="WJH55" s="201"/>
      <c r="WJI55" s="201"/>
      <c r="WJJ55" s="201"/>
      <c r="WJK55" s="201"/>
      <c r="WJL55" s="201"/>
      <c r="WJM55" s="201"/>
      <c r="WJN55" s="201"/>
      <c r="WJO55" s="201"/>
      <c r="WJP55" s="201"/>
      <c r="WJQ55" s="201"/>
      <c r="WJR55" s="201"/>
      <c r="WJS55" s="201"/>
      <c r="WJT55" s="201"/>
      <c r="WJU55" s="201"/>
      <c r="WJV55" s="201"/>
      <c r="WJW55" s="201"/>
      <c r="WJX55" s="201"/>
      <c r="WJY55" s="201"/>
      <c r="WJZ55" s="201"/>
      <c r="WKA55" s="201"/>
      <c r="WKB55" s="201"/>
      <c r="WKC55" s="201"/>
      <c r="WKD55" s="201"/>
      <c r="WKE55" s="201"/>
      <c r="WKF55" s="201"/>
      <c r="WKG55" s="201"/>
      <c r="WKH55" s="201"/>
      <c r="WKI55" s="201"/>
      <c r="WKJ55" s="201"/>
      <c r="WKK55" s="201"/>
      <c r="WKL55" s="201"/>
      <c r="WKM55" s="201"/>
      <c r="WKN55" s="201"/>
      <c r="WKO55" s="201"/>
      <c r="WKP55" s="201"/>
      <c r="WKQ55" s="201"/>
      <c r="WKR55" s="201"/>
      <c r="WKS55" s="201"/>
      <c r="WKT55" s="201"/>
      <c r="WKU55" s="201"/>
      <c r="WKV55" s="201"/>
      <c r="WKW55" s="201"/>
      <c r="WKX55" s="201"/>
      <c r="WKY55" s="201"/>
      <c r="WKZ55" s="201"/>
      <c r="WLA55" s="201"/>
      <c r="WLB55" s="201"/>
      <c r="WLC55" s="201"/>
      <c r="WLD55" s="201"/>
      <c r="WLE55" s="201"/>
      <c r="WLF55" s="201"/>
      <c r="WLG55" s="201"/>
      <c r="WLH55" s="201"/>
      <c r="WLI55" s="201"/>
      <c r="WLJ55" s="201"/>
      <c r="WLK55" s="201"/>
      <c r="WLL55" s="201"/>
      <c r="WLM55" s="201"/>
      <c r="WLN55" s="201"/>
      <c r="WLO55" s="201"/>
      <c r="WLP55" s="201"/>
      <c r="WLQ55" s="201"/>
      <c r="WLR55" s="201"/>
      <c r="WLS55" s="201"/>
      <c r="WLT55" s="201"/>
      <c r="WLU55" s="201"/>
      <c r="WLV55" s="201"/>
      <c r="WLW55" s="201"/>
      <c r="WLX55" s="201"/>
      <c r="WLY55" s="201"/>
      <c r="WLZ55" s="201"/>
      <c r="WMA55" s="201"/>
      <c r="WMB55" s="201"/>
      <c r="WMC55" s="201"/>
      <c r="WMD55" s="201"/>
      <c r="WME55" s="201"/>
      <c r="WMF55" s="201"/>
      <c r="WMG55" s="201"/>
      <c r="WMH55" s="201"/>
      <c r="WMI55" s="201"/>
      <c r="WMJ55" s="201"/>
      <c r="WMK55" s="201"/>
      <c r="WML55" s="201"/>
      <c r="WMM55" s="201"/>
      <c r="WMN55" s="201"/>
      <c r="WMO55" s="201"/>
      <c r="WMP55" s="201"/>
      <c r="WMQ55" s="201"/>
      <c r="WMR55" s="201"/>
      <c r="WMS55" s="201"/>
      <c r="WMT55" s="201"/>
      <c r="WMU55" s="201"/>
      <c r="WMV55" s="201"/>
      <c r="WMW55" s="201"/>
      <c r="WMX55" s="201"/>
      <c r="WMY55" s="201"/>
      <c r="WMZ55" s="201"/>
      <c r="WNA55" s="201"/>
      <c r="WNB55" s="201"/>
      <c r="WNC55" s="201"/>
      <c r="WND55" s="201"/>
      <c r="WNE55" s="201"/>
      <c r="WNF55" s="201"/>
      <c r="WNG55" s="201"/>
      <c r="WNH55" s="201"/>
      <c r="WNI55" s="201"/>
      <c r="WNJ55" s="201"/>
      <c r="WNK55" s="201"/>
      <c r="WNL55" s="201"/>
      <c r="WNM55" s="201"/>
      <c r="WNN55" s="201"/>
      <c r="WNO55" s="201"/>
      <c r="WNP55" s="201"/>
      <c r="WNQ55" s="201"/>
      <c r="WNR55" s="201"/>
      <c r="WNS55" s="201"/>
      <c r="WNT55" s="201"/>
      <c r="WNU55" s="201"/>
      <c r="WNV55" s="201"/>
      <c r="WNW55" s="201"/>
      <c r="WNX55" s="201"/>
      <c r="WNY55" s="201"/>
      <c r="WNZ55" s="201"/>
      <c r="WOA55" s="201"/>
      <c r="WOB55" s="201"/>
      <c r="WOC55" s="201"/>
      <c r="WOD55" s="201"/>
      <c r="WOE55" s="201"/>
      <c r="WOF55" s="201"/>
      <c r="WOG55" s="201"/>
      <c r="WOH55" s="201"/>
      <c r="WOI55" s="201"/>
      <c r="WOJ55" s="201"/>
      <c r="WOK55" s="201"/>
      <c r="WOL55" s="201"/>
      <c r="WOM55" s="201"/>
      <c r="WON55" s="201"/>
      <c r="WOO55" s="201"/>
      <c r="WOP55" s="201"/>
      <c r="WOQ55" s="201"/>
      <c r="WOR55" s="201"/>
      <c r="WOS55" s="201"/>
      <c r="WOT55" s="201"/>
      <c r="WOU55" s="201"/>
      <c r="WOV55" s="201"/>
      <c r="WOW55" s="201"/>
      <c r="WOX55" s="201"/>
      <c r="WOY55" s="201"/>
      <c r="WOZ55" s="201"/>
      <c r="WPA55" s="201"/>
      <c r="WPB55" s="201"/>
      <c r="WPC55" s="201"/>
      <c r="WPD55" s="201"/>
      <c r="WPE55" s="201"/>
      <c r="WPF55" s="201"/>
      <c r="WPG55" s="201"/>
      <c r="WPH55" s="201"/>
      <c r="WPI55" s="201"/>
      <c r="WPJ55" s="201"/>
      <c r="WPK55" s="201"/>
      <c r="WPL55" s="201"/>
      <c r="WPM55" s="201"/>
      <c r="WPN55" s="201"/>
      <c r="WPO55" s="201"/>
      <c r="WPP55" s="201"/>
      <c r="WPQ55" s="201"/>
      <c r="WPR55" s="201"/>
      <c r="WPS55" s="201"/>
      <c r="WPT55" s="201"/>
      <c r="WPU55" s="201"/>
      <c r="WPV55" s="201"/>
      <c r="WPW55" s="201"/>
      <c r="WPX55" s="201"/>
      <c r="WPY55" s="201"/>
      <c r="WPZ55" s="201"/>
      <c r="WQA55" s="201"/>
      <c r="WQB55" s="201"/>
      <c r="WQC55" s="201"/>
      <c r="WQD55" s="201"/>
      <c r="WQE55" s="201"/>
      <c r="WQF55" s="201"/>
      <c r="WQG55" s="201"/>
      <c r="WQH55" s="201"/>
      <c r="WQI55" s="201"/>
      <c r="WQJ55" s="201"/>
      <c r="WQK55" s="201"/>
      <c r="WQL55" s="201"/>
      <c r="WQM55" s="201"/>
      <c r="WQN55" s="201"/>
      <c r="WQO55" s="201"/>
      <c r="WQP55" s="201"/>
      <c r="WQQ55" s="201"/>
      <c r="WQR55" s="201"/>
      <c r="WQS55" s="201"/>
      <c r="WQT55" s="201"/>
      <c r="WQU55" s="201"/>
      <c r="WQV55" s="201"/>
      <c r="WQW55" s="201"/>
      <c r="WQX55" s="201"/>
      <c r="WQY55" s="201"/>
      <c r="WQZ55" s="201"/>
      <c r="WRA55" s="201"/>
      <c r="WRB55" s="201"/>
      <c r="WRC55" s="201"/>
      <c r="WRD55" s="201"/>
      <c r="WRE55" s="201"/>
      <c r="WRF55" s="201"/>
      <c r="WRG55" s="201"/>
      <c r="WRH55" s="201"/>
      <c r="WRI55" s="201"/>
      <c r="WRJ55" s="201"/>
      <c r="WRK55" s="201"/>
      <c r="WRL55" s="201"/>
      <c r="WRM55" s="201"/>
      <c r="WRN55" s="201"/>
      <c r="WRO55" s="201"/>
      <c r="WRP55" s="201"/>
      <c r="WRQ55" s="201"/>
      <c r="WRR55" s="201"/>
      <c r="WRS55" s="201"/>
      <c r="WRT55" s="201"/>
      <c r="WRU55" s="201"/>
      <c r="WRV55" s="201"/>
      <c r="WRW55" s="201"/>
      <c r="WRX55" s="201"/>
      <c r="WRY55" s="201"/>
      <c r="WRZ55" s="201"/>
      <c r="WSA55" s="201"/>
      <c r="WSB55" s="201"/>
      <c r="WSC55" s="201"/>
      <c r="WSD55" s="201"/>
      <c r="WSE55" s="201"/>
      <c r="WSF55" s="201"/>
      <c r="WSG55" s="201"/>
      <c r="WSH55" s="201"/>
      <c r="WSI55" s="201"/>
      <c r="WSJ55" s="201"/>
      <c r="WSK55" s="201"/>
      <c r="WSL55" s="201"/>
      <c r="WSM55" s="201"/>
      <c r="WSN55" s="201"/>
      <c r="WSO55" s="201"/>
      <c r="WSP55" s="201"/>
      <c r="WSQ55" s="201"/>
      <c r="WSR55" s="201"/>
      <c r="WSS55" s="201"/>
      <c r="WST55" s="201"/>
      <c r="WSU55" s="201"/>
      <c r="WSV55" s="201"/>
      <c r="WSW55" s="201"/>
      <c r="WSX55" s="201"/>
      <c r="WSY55" s="201"/>
      <c r="WSZ55" s="201"/>
      <c r="WTA55" s="201"/>
      <c r="WTB55" s="201"/>
      <c r="WTC55" s="201"/>
      <c r="WTD55" s="201"/>
      <c r="WTE55" s="201"/>
      <c r="WTF55" s="201"/>
      <c r="WTG55" s="201"/>
      <c r="WTH55" s="201"/>
      <c r="WTI55" s="201"/>
      <c r="WTJ55" s="201"/>
      <c r="WTK55" s="201"/>
      <c r="WTL55" s="201"/>
      <c r="WTM55" s="201"/>
      <c r="WTN55" s="201"/>
      <c r="WTO55" s="201"/>
      <c r="WTP55" s="201"/>
      <c r="WTQ55" s="201"/>
      <c r="WTR55" s="201"/>
      <c r="WTS55" s="201"/>
      <c r="WTT55" s="201"/>
      <c r="WTU55" s="201"/>
      <c r="WTV55" s="201"/>
      <c r="WTW55" s="201"/>
      <c r="WTX55" s="201"/>
      <c r="WTY55" s="201"/>
      <c r="WTZ55" s="201"/>
      <c r="WUA55" s="201"/>
      <c r="WUB55" s="201"/>
      <c r="WUC55" s="201"/>
      <c r="WUD55" s="201"/>
      <c r="WUE55" s="201"/>
      <c r="WUF55" s="201"/>
      <c r="WUG55" s="201"/>
      <c r="WUH55" s="201"/>
      <c r="WUI55" s="201"/>
      <c r="WUJ55" s="201"/>
      <c r="WUK55" s="201"/>
      <c r="WUL55" s="201"/>
      <c r="WUM55" s="201"/>
      <c r="WUN55" s="201"/>
      <c r="WUO55" s="201"/>
      <c r="WUP55" s="201"/>
      <c r="WUQ55" s="201"/>
      <c r="WUR55" s="201"/>
      <c r="WUS55" s="201"/>
      <c r="WUT55" s="201"/>
      <c r="WUU55" s="201"/>
      <c r="WUV55" s="201"/>
      <c r="WUW55" s="201"/>
      <c r="WUX55" s="201"/>
      <c r="WUY55" s="201"/>
      <c r="WUZ55" s="201"/>
      <c r="WVA55" s="201"/>
      <c r="WVB55" s="201"/>
      <c r="WVC55" s="201"/>
      <c r="WVD55" s="201"/>
      <c r="WVE55" s="201"/>
      <c r="WVF55" s="201"/>
      <c r="WVG55" s="201"/>
      <c r="WVH55" s="201"/>
      <c r="WVI55" s="201"/>
      <c r="WVJ55" s="201"/>
      <c r="WVK55" s="201"/>
      <c r="WVL55" s="201"/>
      <c r="WVM55" s="201"/>
      <c r="WVN55" s="201"/>
      <c r="WVO55" s="201"/>
      <c r="WVP55" s="201"/>
      <c r="WVQ55" s="201"/>
      <c r="WVR55" s="201"/>
      <c r="WVS55" s="201"/>
      <c r="WVT55" s="201"/>
      <c r="WVU55" s="201"/>
      <c r="WVV55" s="201"/>
      <c r="WVW55" s="201"/>
      <c r="WVX55" s="201"/>
      <c r="WVY55" s="201"/>
      <c r="WVZ55" s="201"/>
      <c r="WWA55" s="201"/>
      <c r="WWB55" s="201"/>
      <c r="WWC55" s="201"/>
      <c r="WWD55" s="201"/>
      <c r="WWE55" s="201"/>
      <c r="WWF55" s="201"/>
      <c r="WWG55" s="201"/>
      <c r="WWH55" s="201"/>
      <c r="WWI55" s="201"/>
      <c r="WWJ55" s="201"/>
      <c r="WWK55" s="201"/>
      <c r="WWL55" s="201"/>
      <c r="WWM55" s="201"/>
      <c r="WWN55" s="201"/>
      <c r="WWO55" s="201"/>
      <c r="WWP55" s="201"/>
      <c r="WWQ55" s="201"/>
      <c r="WWR55" s="201"/>
      <c r="WWS55" s="201"/>
      <c r="WWT55" s="201"/>
      <c r="WWU55" s="201"/>
      <c r="WWV55" s="201"/>
      <c r="WWW55" s="201"/>
      <c r="WWX55" s="201"/>
      <c r="WWY55" s="201"/>
      <c r="WWZ55" s="201"/>
      <c r="WXA55" s="201"/>
      <c r="WXB55" s="201"/>
      <c r="WXC55" s="201"/>
      <c r="WXD55" s="201"/>
      <c r="WXE55" s="201"/>
      <c r="WXF55" s="201"/>
      <c r="WXG55" s="201"/>
      <c r="WXH55" s="201"/>
      <c r="WXI55" s="201"/>
      <c r="WXJ55" s="201"/>
      <c r="WXK55" s="201"/>
      <c r="WXL55" s="201"/>
      <c r="WXM55" s="201"/>
      <c r="WXN55" s="201"/>
      <c r="WXO55" s="201"/>
      <c r="WXP55" s="201"/>
      <c r="WXQ55" s="201"/>
      <c r="WXR55" s="201"/>
      <c r="WXS55" s="201"/>
      <c r="WXT55" s="201"/>
      <c r="WXU55" s="201"/>
      <c r="WXV55" s="201"/>
      <c r="WXW55" s="201"/>
      <c r="WXX55" s="201"/>
      <c r="WXY55" s="201"/>
      <c r="WXZ55" s="201"/>
      <c r="WYA55" s="201"/>
      <c r="WYB55" s="201"/>
      <c r="WYC55" s="201"/>
      <c r="WYD55" s="201"/>
      <c r="WYE55" s="201"/>
      <c r="WYF55" s="201"/>
      <c r="WYG55" s="201"/>
      <c r="WYH55" s="201"/>
      <c r="WYI55" s="201"/>
      <c r="WYJ55" s="201"/>
      <c r="WYK55" s="201"/>
      <c r="WYL55" s="201"/>
      <c r="WYM55" s="201"/>
      <c r="WYN55" s="201"/>
      <c r="WYO55" s="201"/>
      <c r="WYP55" s="201"/>
      <c r="WYQ55" s="201"/>
      <c r="WYR55" s="201"/>
      <c r="WYS55" s="201"/>
      <c r="WYT55" s="201"/>
      <c r="WYU55" s="201"/>
      <c r="WYV55" s="201"/>
      <c r="WYW55" s="201"/>
      <c r="WYX55" s="201"/>
      <c r="WYY55" s="201"/>
      <c r="WYZ55" s="201"/>
      <c r="WZA55" s="201"/>
      <c r="WZB55" s="201"/>
      <c r="WZC55" s="201"/>
      <c r="WZD55" s="201"/>
      <c r="WZE55" s="201"/>
      <c r="WZF55" s="201"/>
      <c r="WZG55" s="201"/>
      <c r="WZH55" s="201"/>
      <c r="WZI55" s="201"/>
      <c r="WZJ55" s="201"/>
      <c r="WZK55" s="201"/>
      <c r="WZL55" s="201"/>
      <c r="WZM55" s="201"/>
      <c r="WZN55" s="201"/>
      <c r="WZO55" s="201"/>
      <c r="WZP55" s="201"/>
      <c r="WZQ55" s="201"/>
      <c r="WZR55" s="201"/>
      <c r="WZS55" s="201"/>
      <c r="WZT55" s="201"/>
      <c r="WZU55" s="201"/>
      <c r="WZV55" s="201"/>
      <c r="WZW55" s="201"/>
      <c r="WZX55" s="201"/>
      <c r="WZY55" s="201"/>
      <c r="WZZ55" s="201"/>
      <c r="XAA55" s="201"/>
      <c r="XAB55" s="201"/>
      <c r="XAC55" s="201"/>
      <c r="XAD55" s="201"/>
      <c r="XAE55" s="201"/>
      <c r="XAF55" s="201"/>
      <c r="XAG55" s="201"/>
      <c r="XAH55" s="201"/>
      <c r="XAI55" s="201"/>
      <c r="XAJ55" s="201"/>
      <c r="XAK55" s="201"/>
      <c r="XAL55" s="201"/>
      <c r="XAM55" s="201"/>
      <c r="XAN55" s="201"/>
      <c r="XAO55" s="201"/>
      <c r="XAP55" s="201"/>
      <c r="XAQ55" s="201"/>
      <c r="XAR55" s="201"/>
      <c r="XAS55" s="201"/>
      <c r="XAT55" s="201"/>
      <c r="XAU55" s="201"/>
      <c r="XAV55" s="201"/>
      <c r="XAW55" s="201"/>
      <c r="XAX55" s="201"/>
      <c r="XAY55" s="201"/>
      <c r="XAZ55" s="201"/>
      <c r="XBA55" s="201"/>
      <c r="XBB55" s="201"/>
      <c r="XBC55" s="201"/>
      <c r="XBD55" s="201"/>
      <c r="XBE55" s="201"/>
      <c r="XBF55" s="201"/>
      <c r="XBG55" s="201"/>
      <c r="XBH55" s="201"/>
      <c r="XBI55" s="201"/>
      <c r="XBJ55" s="201"/>
      <c r="XBK55" s="201"/>
      <c r="XBL55" s="201"/>
      <c r="XBM55" s="201"/>
      <c r="XBN55" s="201"/>
      <c r="XBO55" s="201"/>
      <c r="XBP55" s="201"/>
      <c r="XBQ55" s="201"/>
      <c r="XBR55" s="201"/>
      <c r="XBS55" s="201"/>
      <c r="XBT55" s="201"/>
      <c r="XBU55" s="201"/>
      <c r="XBV55" s="201"/>
      <c r="XBW55" s="201"/>
      <c r="XBX55" s="201"/>
      <c r="XBY55" s="201"/>
      <c r="XBZ55" s="201"/>
      <c r="XCA55" s="201"/>
      <c r="XCB55" s="201"/>
      <c r="XCC55" s="201"/>
      <c r="XCD55" s="201"/>
      <c r="XCE55" s="201"/>
      <c r="XCF55" s="201"/>
      <c r="XCG55" s="201"/>
      <c r="XCH55" s="201"/>
      <c r="XCI55" s="201"/>
      <c r="XCJ55" s="201"/>
      <c r="XCK55" s="201"/>
      <c r="XCL55" s="201"/>
      <c r="XCM55" s="201"/>
      <c r="XCN55" s="201"/>
      <c r="XCO55" s="201"/>
      <c r="XCP55" s="201"/>
      <c r="XCQ55" s="201"/>
      <c r="XCR55" s="201"/>
      <c r="XCS55" s="201"/>
      <c r="XCT55" s="201"/>
      <c r="XCU55" s="201"/>
      <c r="XCV55" s="201"/>
      <c r="XCW55" s="201"/>
      <c r="XCX55" s="201"/>
      <c r="XCY55" s="201"/>
      <c r="XCZ55" s="201"/>
      <c r="XDA55" s="201"/>
      <c r="XDB55" s="201"/>
      <c r="XDC55" s="201"/>
      <c r="XDD55" s="201"/>
      <c r="XDE55" s="201"/>
      <c r="XDF55" s="201"/>
      <c r="XDG55" s="201"/>
      <c r="XDH55" s="201"/>
      <c r="XDI55" s="201"/>
      <c r="XDJ55" s="201"/>
      <c r="XDK55" s="201"/>
      <c r="XDL55" s="201"/>
      <c r="XDM55" s="201"/>
      <c r="XDN55" s="201"/>
      <c r="XDO55" s="201"/>
      <c r="XDP55" s="201"/>
      <c r="XDQ55" s="201"/>
      <c r="XDR55" s="201"/>
      <c r="XDS55" s="201"/>
      <c r="XDT55" s="201"/>
      <c r="XDU55" s="201"/>
      <c r="XDV55" s="201"/>
      <c r="XDW55" s="201"/>
      <c r="XDX55" s="201"/>
      <c r="XDY55" s="201"/>
      <c r="XDZ55" s="201"/>
      <c r="XEA55" s="201"/>
      <c r="XEB55" s="201"/>
      <c r="XEC55" s="201"/>
    </row>
    <row r="56" spans="1:16357" s="12" customFormat="1" ht="105" customHeight="1" x14ac:dyDescent="0.25">
      <c r="A56" s="50">
        <v>1</v>
      </c>
      <c r="B56" s="387" t="s">
        <v>1316</v>
      </c>
      <c r="C56" s="392" t="s">
        <v>37</v>
      </c>
      <c r="D56" s="393" t="s">
        <v>595</v>
      </c>
      <c r="E56" s="38" t="s">
        <v>1140</v>
      </c>
      <c r="F56" s="43">
        <v>0.46300000000000002</v>
      </c>
      <c r="G56" s="39">
        <v>4989.1000000000004</v>
      </c>
      <c r="H56" s="40">
        <v>91</v>
      </c>
      <c r="I56" s="39"/>
      <c r="J56" s="39">
        <f>ROUNDDOWN(G56*H56/100,5)</f>
        <v>4540.0810000000001</v>
      </c>
      <c r="K56" s="39"/>
      <c r="L56" s="396" t="s">
        <v>1146</v>
      </c>
      <c r="M56" s="41">
        <v>6</v>
      </c>
      <c r="N56" s="396" t="s">
        <v>1450</v>
      </c>
      <c r="O56" s="353">
        <v>6</v>
      </c>
      <c r="P56" s="353"/>
      <c r="Q56" s="353">
        <v>4</v>
      </c>
      <c r="R56" s="353"/>
      <c r="S56" s="353"/>
      <c r="T56" s="353"/>
      <c r="U56" s="353">
        <f t="shared" si="5"/>
        <v>210</v>
      </c>
      <c r="V56" s="431">
        <v>43</v>
      </c>
      <c r="W56" s="156">
        <f>W55+J56</f>
        <v>428026.18974000012</v>
      </c>
    </row>
    <row r="57" spans="1:16357" s="233" customFormat="1" ht="100.5" customHeight="1" x14ac:dyDescent="0.25">
      <c r="B57" s="163" t="s">
        <v>215</v>
      </c>
      <c r="C57" s="392" t="s">
        <v>31</v>
      </c>
      <c r="D57" s="393" t="s">
        <v>78</v>
      </c>
      <c r="E57" s="38" t="s">
        <v>774</v>
      </c>
      <c r="F57" s="43">
        <v>0.81899999999999995</v>
      </c>
      <c r="G57" s="39">
        <v>948.79200000000003</v>
      </c>
      <c r="H57" s="40">
        <v>89</v>
      </c>
      <c r="I57" s="39">
        <f>ROUND(G57*H57/100,5)</f>
        <v>844.42488000000003</v>
      </c>
      <c r="J57" s="39"/>
      <c r="K57" s="39"/>
      <c r="L57" s="55" t="s">
        <v>777</v>
      </c>
      <c r="M57" s="41">
        <v>5</v>
      </c>
      <c r="N57" s="55" t="s">
        <v>1388</v>
      </c>
      <c r="O57" s="353">
        <v>5</v>
      </c>
      <c r="P57" s="353"/>
      <c r="Q57" s="353">
        <v>4</v>
      </c>
      <c r="R57" s="353"/>
      <c r="S57" s="353"/>
      <c r="T57" s="353"/>
      <c r="U57" s="353">
        <f t="shared" si="5"/>
        <v>195</v>
      </c>
      <c r="V57" s="431">
        <v>44</v>
      </c>
      <c r="W57" s="156">
        <f t="shared" ref="W57:W66" si="6">W56+I57</f>
        <v>428870.61462000012</v>
      </c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218"/>
      <c r="FP57" s="218"/>
      <c r="FQ57" s="218"/>
      <c r="FR57" s="218"/>
      <c r="FS57" s="218"/>
      <c r="FT57" s="218"/>
      <c r="FU57" s="218"/>
      <c r="FV57" s="218"/>
      <c r="FW57" s="218"/>
      <c r="FX57" s="218"/>
      <c r="FY57" s="218"/>
      <c r="FZ57" s="218"/>
      <c r="GA57" s="218"/>
      <c r="GB57" s="218"/>
      <c r="GC57" s="218"/>
      <c r="GD57" s="218"/>
      <c r="GE57" s="218"/>
      <c r="GF57" s="218"/>
      <c r="GG57" s="218"/>
      <c r="GH57" s="218"/>
      <c r="GI57" s="218"/>
      <c r="GJ57" s="218"/>
      <c r="GK57" s="218"/>
      <c r="GL57" s="218"/>
      <c r="GM57" s="218"/>
      <c r="GN57" s="218"/>
      <c r="GO57" s="218"/>
      <c r="GP57" s="218"/>
      <c r="GQ57" s="218"/>
      <c r="GR57" s="218"/>
      <c r="GS57" s="218"/>
      <c r="GT57" s="218"/>
      <c r="GU57" s="218"/>
      <c r="GV57" s="218"/>
      <c r="GW57" s="218"/>
      <c r="GX57" s="218"/>
      <c r="GY57" s="218"/>
      <c r="GZ57" s="218"/>
      <c r="HA57" s="218"/>
      <c r="HB57" s="218"/>
      <c r="HC57" s="218"/>
      <c r="HD57" s="218"/>
      <c r="HE57" s="218"/>
      <c r="HF57" s="218"/>
      <c r="HG57" s="218"/>
      <c r="HH57" s="218"/>
      <c r="HI57" s="218"/>
      <c r="HJ57" s="218"/>
      <c r="HK57" s="218"/>
      <c r="HL57" s="218"/>
      <c r="HM57" s="218"/>
      <c r="HN57" s="218"/>
      <c r="HO57" s="218"/>
      <c r="HP57" s="218"/>
      <c r="HQ57" s="218"/>
      <c r="HR57" s="218"/>
      <c r="HS57" s="218"/>
      <c r="HT57" s="218"/>
      <c r="HU57" s="218"/>
      <c r="HV57" s="218"/>
      <c r="HW57" s="218"/>
      <c r="HX57" s="218"/>
      <c r="HY57" s="218"/>
      <c r="HZ57" s="218"/>
      <c r="IA57" s="218"/>
      <c r="IB57" s="218"/>
      <c r="IC57" s="218"/>
      <c r="ID57" s="218"/>
      <c r="IE57" s="218"/>
      <c r="IF57" s="218"/>
      <c r="IG57" s="218"/>
      <c r="IH57" s="218"/>
      <c r="II57" s="218"/>
      <c r="IJ57" s="218"/>
      <c r="IK57" s="218"/>
      <c r="IL57" s="218"/>
      <c r="IM57" s="218"/>
      <c r="IN57" s="218"/>
      <c r="IO57" s="218"/>
      <c r="IP57" s="218"/>
      <c r="IQ57" s="218"/>
      <c r="IR57" s="218"/>
      <c r="IS57" s="218"/>
      <c r="IT57" s="218"/>
      <c r="IU57" s="218"/>
      <c r="IV57" s="218"/>
      <c r="IW57" s="218"/>
      <c r="IX57" s="218"/>
      <c r="IY57" s="218"/>
      <c r="IZ57" s="218"/>
      <c r="JA57" s="218"/>
      <c r="JB57" s="218"/>
      <c r="JC57" s="218"/>
      <c r="JD57" s="218"/>
      <c r="JE57" s="218"/>
      <c r="JF57" s="218"/>
      <c r="JG57" s="218"/>
      <c r="JH57" s="218"/>
      <c r="JI57" s="218"/>
      <c r="JJ57" s="218"/>
      <c r="JK57" s="218"/>
      <c r="JL57" s="218"/>
      <c r="JM57" s="218"/>
      <c r="JN57" s="218"/>
      <c r="JO57" s="218"/>
      <c r="JP57" s="218"/>
      <c r="JQ57" s="218"/>
      <c r="JR57" s="218"/>
      <c r="JS57" s="218"/>
      <c r="JT57" s="218"/>
      <c r="JU57" s="218"/>
      <c r="JV57" s="218"/>
      <c r="JW57" s="218"/>
      <c r="JX57" s="218"/>
      <c r="JY57" s="218"/>
      <c r="JZ57" s="218"/>
      <c r="KA57" s="218"/>
      <c r="KB57" s="218"/>
      <c r="KC57" s="218"/>
      <c r="KD57" s="218"/>
      <c r="KE57" s="218"/>
      <c r="KF57" s="218"/>
      <c r="KG57" s="218"/>
      <c r="KH57" s="218"/>
      <c r="KI57" s="218"/>
      <c r="KJ57" s="218"/>
      <c r="KK57" s="218"/>
      <c r="KL57" s="218"/>
      <c r="KM57" s="218"/>
      <c r="KN57" s="218"/>
      <c r="KO57" s="218"/>
      <c r="KP57" s="218"/>
      <c r="KQ57" s="218"/>
      <c r="KR57" s="218"/>
      <c r="KS57" s="218"/>
      <c r="KT57" s="218"/>
      <c r="KU57" s="218"/>
      <c r="KV57" s="218"/>
      <c r="KW57" s="218"/>
      <c r="KX57" s="218"/>
      <c r="KY57" s="218"/>
      <c r="KZ57" s="218"/>
      <c r="LA57" s="218"/>
      <c r="LB57" s="218"/>
      <c r="LC57" s="218"/>
      <c r="LD57" s="218"/>
      <c r="LE57" s="218"/>
      <c r="LF57" s="218"/>
      <c r="LG57" s="218"/>
      <c r="LH57" s="218"/>
      <c r="LI57" s="218"/>
      <c r="LJ57" s="218"/>
      <c r="LK57" s="218"/>
      <c r="LL57" s="218"/>
      <c r="LM57" s="218"/>
      <c r="LN57" s="218"/>
      <c r="LO57" s="218"/>
      <c r="LP57" s="218"/>
      <c r="LQ57" s="218"/>
      <c r="LR57" s="218"/>
      <c r="LS57" s="218"/>
      <c r="LT57" s="218"/>
      <c r="LU57" s="218"/>
      <c r="LV57" s="218"/>
      <c r="LW57" s="218"/>
      <c r="LX57" s="218"/>
      <c r="LY57" s="218"/>
      <c r="LZ57" s="218"/>
      <c r="MA57" s="218"/>
      <c r="MB57" s="218"/>
      <c r="MC57" s="218"/>
      <c r="MD57" s="218"/>
      <c r="ME57" s="218"/>
      <c r="MF57" s="218"/>
      <c r="MG57" s="218"/>
      <c r="MH57" s="218"/>
      <c r="MI57" s="218"/>
      <c r="MJ57" s="218"/>
      <c r="MK57" s="218"/>
      <c r="ML57" s="218"/>
      <c r="MM57" s="218"/>
      <c r="MN57" s="218"/>
      <c r="MO57" s="218"/>
      <c r="MP57" s="218"/>
      <c r="MQ57" s="218"/>
      <c r="MR57" s="218"/>
      <c r="MS57" s="218"/>
      <c r="MT57" s="218"/>
      <c r="MU57" s="218"/>
      <c r="MV57" s="218"/>
      <c r="MW57" s="218"/>
      <c r="MX57" s="218"/>
      <c r="MY57" s="218"/>
      <c r="MZ57" s="218"/>
      <c r="NA57" s="218"/>
      <c r="NB57" s="218"/>
      <c r="NC57" s="218"/>
      <c r="ND57" s="218"/>
      <c r="NE57" s="218"/>
      <c r="NF57" s="218"/>
      <c r="NG57" s="218"/>
      <c r="NH57" s="218"/>
      <c r="NI57" s="218"/>
      <c r="NJ57" s="218"/>
      <c r="NK57" s="218"/>
      <c r="NL57" s="218"/>
      <c r="NM57" s="218"/>
      <c r="NN57" s="218"/>
      <c r="NO57" s="218"/>
      <c r="NP57" s="218"/>
      <c r="NQ57" s="218"/>
      <c r="NR57" s="218"/>
      <c r="NS57" s="218"/>
      <c r="NT57" s="218"/>
      <c r="NU57" s="218"/>
      <c r="NV57" s="218"/>
      <c r="NW57" s="218"/>
      <c r="NX57" s="218"/>
      <c r="NY57" s="218"/>
      <c r="NZ57" s="218"/>
      <c r="OA57" s="218"/>
      <c r="OB57" s="218"/>
      <c r="OC57" s="218"/>
      <c r="OD57" s="218"/>
      <c r="OE57" s="218"/>
      <c r="OF57" s="218"/>
      <c r="OG57" s="218"/>
      <c r="OH57" s="218"/>
      <c r="OI57" s="218"/>
      <c r="OJ57" s="218"/>
      <c r="OK57" s="218"/>
      <c r="OL57" s="218"/>
      <c r="OM57" s="218"/>
      <c r="ON57" s="218"/>
      <c r="OO57" s="218"/>
      <c r="OP57" s="218"/>
      <c r="OQ57" s="218"/>
      <c r="OR57" s="218"/>
      <c r="OS57" s="218"/>
      <c r="OT57" s="218"/>
      <c r="OU57" s="218"/>
      <c r="OV57" s="218"/>
      <c r="OW57" s="218"/>
      <c r="OX57" s="218"/>
      <c r="OY57" s="218"/>
      <c r="OZ57" s="218"/>
      <c r="PA57" s="218"/>
      <c r="PB57" s="218"/>
      <c r="PC57" s="218"/>
      <c r="PD57" s="218"/>
      <c r="PE57" s="218"/>
      <c r="PF57" s="218"/>
      <c r="PG57" s="218"/>
      <c r="PH57" s="218"/>
      <c r="PI57" s="218"/>
      <c r="PJ57" s="218"/>
      <c r="PK57" s="218"/>
      <c r="PL57" s="218"/>
      <c r="PM57" s="218"/>
      <c r="PN57" s="218"/>
      <c r="PO57" s="218"/>
      <c r="PP57" s="218"/>
      <c r="PQ57" s="218"/>
      <c r="PR57" s="218"/>
      <c r="PS57" s="218"/>
      <c r="PT57" s="218"/>
      <c r="PU57" s="218"/>
      <c r="PV57" s="218"/>
      <c r="PW57" s="218"/>
      <c r="PX57" s="218"/>
      <c r="PY57" s="218"/>
      <c r="PZ57" s="218"/>
      <c r="QA57" s="218"/>
      <c r="QB57" s="218"/>
      <c r="QC57" s="218"/>
      <c r="QD57" s="218"/>
      <c r="QE57" s="218"/>
      <c r="QF57" s="218"/>
      <c r="QG57" s="218"/>
      <c r="QH57" s="218"/>
      <c r="QI57" s="218"/>
      <c r="QJ57" s="218"/>
      <c r="QK57" s="218"/>
      <c r="QL57" s="218"/>
      <c r="QM57" s="218"/>
      <c r="QN57" s="218"/>
      <c r="QO57" s="218"/>
      <c r="QP57" s="218"/>
      <c r="QQ57" s="218"/>
      <c r="QR57" s="218"/>
      <c r="QS57" s="218"/>
      <c r="QT57" s="218"/>
      <c r="QU57" s="218"/>
      <c r="QV57" s="218"/>
      <c r="QW57" s="218"/>
      <c r="QX57" s="218"/>
      <c r="QY57" s="218"/>
      <c r="QZ57" s="218"/>
      <c r="RA57" s="218"/>
      <c r="RB57" s="218"/>
      <c r="RC57" s="218"/>
      <c r="RD57" s="218"/>
      <c r="RE57" s="218"/>
      <c r="RF57" s="218"/>
      <c r="RG57" s="218"/>
      <c r="RH57" s="218"/>
      <c r="RI57" s="218"/>
      <c r="RJ57" s="218"/>
      <c r="RK57" s="218"/>
      <c r="RL57" s="218"/>
      <c r="RM57" s="218"/>
      <c r="RN57" s="218"/>
      <c r="RO57" s="218"/>
      <c r="RP57" s="218"/>
      <c r="RQ57" s="218"/>
      <c r="RR57" s="218"/>
      <c r="RS57" s="218"/>
      <c r="RT57" s="218"/>
      <c r="RU57" s="218"/>
      <c r="RV57" s="218"/>
      <c r="RW57" s="218"/>
      <c r="RX57" s="218"/>
      <c r="RY57" s="218"/>
      <c r="RZ57" s="218"/>
      <c r="SA57" s="218"/>
      <c r="SB57" s="218"/>
      <c r="SC57" s="218"/>
      <c r="SD57" s="218"/>
      <c r="SE57" s="218"/>
      <c r="SF57" s="218"/>
      <c r="SG57" s="218"/>
      <c r="SH57" s="218"/>
      <c r="SI57" s="218"/>
      <c r="SJ57" s="218"/>
      <c r="SK57" s="218"/>
      <c r="SL57" s="218"/>
      <c r="SM57" s="218"/>
      <c r="SN57" s="218"/>
      <c r="SO57" s="218"/>
      <c r="SP57" s="218"/>
      <c r="SQ57" s="218"/>
      <c r="SR57" s="218"/>
      <c r="SS57" s="218"/>
      <c r="ST57" s="218"/>
      <c r="SU57" s="218"/>
      <c r="SV57" s="218"/>
      <c r="SW57" s="218"/>
      <c r="SX57" s="218"/>
      <c r="SY57" s="218"/>
      <c r="SZ57" s="218"/>
      <c r="TA57" s="218"/>
      <c r="TB57" s="218"/>
      <c r="TC57" s="218"/>
      <c r="TD57" s="218"/>
      <c r="TE57" s="218"/>
      <c r="TF57" s="218"/>
      <c r="TG57" s="218"/>
      <c r="TH57" s="218"/>
      <c r="TI57" s="218"/>
      <c r="TJ57" s="218"/>
      <c r="TK57" s="218"/>
      <c r="TL57" s="218"/>
      <c r="TM57" s="218"/>
      <c r="TN57" s="218"/>
      <c r="TO57" s="218"/>
      <c r="TP57" s="218"/>
      <c r="TQ57" s="218"/>
      <c r="TR57" s="218"/>
      <c r="TS57" s="218"/>
      <c r="TT57" s="218"/>
      <c r="TU57" s="218"/>
      <c r="TV57" s="218"/>
      <c r="TW57" s="218"/>
      <c r="TX57" s="218"/>
      <c r="TY57" s="218"/>
      <c r="TZ57" s="218"/>
      <c r="UA57" s="218"/>
      <c r="UB57" s="218"/>
      <c r="UC57" s="218"/>
      <c r="UD57" s="218"/>
      <c r="UE57" s="218"/>
      <c r="UF57" s="218"/>
      <c r="UG57" s="218"/>
      <c r="UH57" s="218"/>
      <c r="UI57" s="218"/>
      <c r="UJ57" s="218"/>
      <c r="UK57" s="218"/>
      <c r="UL57" s="218"/>
      <c r="UM57" s="218"/>
      <c r="UN57" s="218"/>
      <c r="UO57" s="218"/>
      <c r="UP57" s="218"/>
      <c r="UQ57" s="218"/>
      <c r="UR57" s="218"/>
      <c r="US57" s="218"/>
      <c r="UT57" s="218"/>
      <c r="UU57" s="218"/>
      <c r="UV57" s="218"/>
      <c r="UW57" s="218"/>
      <c r="UX57" s="218"/>
      <c r="UY57" s="218"/>
      <c r="UZ57" s="218"/>
      <c r="VA57" s="218"/>
      <c r="VB57" s="218"/>
      <c r="VC57" s="218"/>
      <c r="VD57" s="218"/>
      <c r="VE57" s="218"/>
      <c r="VF57" s="218"/>
      <c r="VG57" s="218"/>
      <c r="VH57" s="218"/>
      <c r="VI57" s="218"/>
      <c r="VJ57" s="218"/>
      <c r="VK57" s="218"/>
      <c r="VL57" s="218"/>
      <c r="VM57" s="218"/>
      <c r="VN57" s="218"/>
      <c r="VO57" s="218"/>
      <c r="VP57" s="218"/>
      <c r="VQ57" s="218"/>
      <c r="VR57" s="218"/>
      <c r="VS57" s="218"/>
      <c r="VT57" s="218"/>
      <c r="VU57" s="218"/>
      <c r="VV57" s="218"/>
      <c r="VW57" s="218"/>
      <c r="VX57" s="218"/>
      <c r="VY57" s="218"/>
      <c r="VZ57" s="218"/>
      <c r="WA57" s="218"/>
      <c r="WB57" s="218"/>
      <c r="WC57" s="218"/>
      <c r="WD57" s="218"/>
      <c r="WE57" s="218"/>
      <c r="WF57" s="218"/>
      <c r="WG57" s="218"/>
      <c r="WH57" s="218"/>
      <c r="WI57" s="218"/>
      <c r="WJ57" s="218"/>
      <c r="WK57" s="218"/>
      <c r="WL57" s="218"/>
      <c r="WM57" s="218"/>
      <c r="WN57" s="218"/>
      <c r="WO57" s="218"/>
      <c r="WP57" s="218"/>
      <c r="WQ57" s="218"/>
      <c r="WR57" s="218"/>
      <c r="WS57" s="218"/>
      <c r="WT57" s="218"/>
      <c r="WU57" s="218"/>
      <c r="WV57" s="218"/>
      <c r="WW57" s="218"/>
      <c r="WX57" s="218"/>
      <c r="WY57" s="218"/>
      <c r="WZ57" s="218"/>
      <c r="XA57" s="218"/>
      <c r="XB57" s="218"/>
      <c r="XC57" s="218"/>
      <c r="XD57" s="218"/>
      <c r="XE57" s="218"/>
      <c r="XF57" s="218"/>
      <c r="XG57" s="218"/>
      <c r="XH57" s="218"/>
      <c r="XI57" s="218"/>
      <c r="XJ57" s="218"/>
      <c r="XK57" s="218"/>
      <c r="XL57" s="218"/>
      <c r="XM57" s="218"/>
      <c r="XN57" s="218"/>
      <c r="XO57" s="218"/>
      <c r="XP57" s="218"/>
      <c r="XQ57" s="218"/>
      <c r="XR57" s="218"/>
      <c r="XS57" s="218"/>
      <c r="XT57" s="218"/>
      <c r="XU57" s="218"/>
      <c r="XV57" s="218"/>
      <c r="XW57" s="218"/>
      <c r="XX57" s="218"/>
      <c r="XY57" s="218"/>
      <c r="XZ57" s="218"/>
      <c r="YA57" s="218"/>
      <c r="YB57" s="218"/>
      <c r="YC57" s="218"/>
      <c r="YD57" s="218"/>
      <c r="YE57" s="218"/>
      <c r="YF57" s="218"/>
      <c r="YG57" s="218"/>
      <c r="YH57" s="218"/>
      <c r="YI57" s="218"/>
      <c r="YJ57" s="218"/>
      <c r="YK57" s="218"/>
      <c r="YL57" s="218"/>
      <c r="YM57" s="218"/>
      <c r="YN57" s="218"/>
      <c r="YO57" s="218"/>
      <c r="YP57" s="218"/>
      <c r="YQ57" s="218"/>
      <c r="YR57" s="218"/>
      <c r="YS57" s="218"/>
      <c r="YT57" s="218"/>
      <c r="YU57" s="218"/>
      <c r="YV57" s="218"/>
      <c r="YW57" s="218"/>
      <c r="YX57" s="218"/>
      <c r="YY57" s="218"/>
      <c r="YZ57" s="218"/>
      <c r="ZA57" s="218"/>
      <c r="ZB57" s="218"/>
      <c r="ZC57" s="218"/>
      <c r="ZD57" s="218"/>
      <c r="ZE57" s="218"/>
      <c r="ZF57" s="218"/>
      <c r="ZG57" s="218"/>
      <c r="ZH57" s="218"/>
      <c r="ZI57" s="218"/>
      <c r="ZJ57" s="218"/>
      <c r="ZK57" s="218"/>
      <c r="ZL57" s="218"/>
      <c r="ZM57" s="218"/>
      <c r="ZN57" s="218"/>
      <c r="ZO57" s="218"/>
      <c r="ZP57" s="218"/>
      <c r="ZQ57" s="218"/>
      <c r="ZR57" s="218"/>
      <c r="ZS57" s="218"/>
      <c r="ZT57" s="218"/>
      <c r="ZU57" s="218"/>
      <c r="ZV57" s="218"/>
      <c r="ZW57" s="218"/>
      <c r="ZX57" s="218"/>
      <c r="ZY57" s="218"/>
      <c r="ZZ57" s="218"/>
      <c r="AAA57" s="218"/>
      <c r="AAB57" s="218"/>
      <c r="AAC57" s="218"/>
      <c r="AAD57" s="218"/>
      <c r="AAE57" s="218"/>
      <c r="AAF57" s="218"/>
      <c r="AAG57" s="218"/>
      <c r="AAH57" s="218"/>
      <c r="AAI57" s="218"/>
      <c r="AAJ57" s="218"/>
      <c r="AAK57" s="218"/>
      <c r="AAL57" s="218"/>
      <c r="AAM57" s="218"/>
      <c r="AAN57" s="218"/>
      <c r="AAO57" s="218"/>
      <c r="AAP57" s="218"/>
      <c r="AAQ57" s="218"/>
      <c r="AAR57" s="218"/>
      <c r="AAS57" s="218"/>
      <c r="AAT57" s="218"/>
      <c r="AAU57" s="218"/>
      <c r="AAV57" s="218"/>
      <c r="AAW57" s="218"/>
      <c r="AAX57" s="218"/>
      <c r="AAY57" s="218"/>
      <c r="AAZ57" s="218"/>
      <c r="ABA57" s="218"/>
      <c r="ABB57" s="218"/>
      <c r="ABC57" s="218"/>
      <c r="ABD57" s="218"/>
      <c r="ABE57" s="218"/>
      <c r="ABF57" s="218"/>
      <c r="ABG57" s="218"/>
      <c r="ABH57" s="218"/>
      <c r="ABI57" s="218"/>
      <c r="ABJ57" s="218"/>
      <c r="ABK57" s="218"/>
      <c r="ABL57" s="218"/>
      <c r="ABM57" s="218"/>
      <c r="ABN57" s="218"/>
      <c r="ABO57" s="218"/>
      <c r="ABP57" s="218"/>
      <c r="ABQ57" s="218"/>
      <c r="ABR57" s="218"/>
      <c r="ABS57" s="218"/>
      <c r="ABT57" s="218"/>
      <c r="ABU57" s="218"/>
      <c r="ABV57" s="218"/>
      <c r="ABW57" s="218"/>
      <c r="ABX57" s="218"/>
      <c r="ABY57" s="218"/>
      <c r="ABZ57" s="218"/>
      <c r="ACA57" s="218"/>
      <c r="ACB57" s="218"/>
      <c r="ACC57" s="218"/>
      <c r="ACD57" s="218"/>
      <c r="ACE57" s="218"/>
      <c r="ACF57" s="218"/>
      <c r="ACG57" s="218"/>
      <c r="ACH57" s="218"/>
      <c r="ACI57" s="218"/>
      <c r="ACJ57" s="218"/>
      <c r="ACK57" s="218"/>
      <c r="ACL57" s="218"/>
      <c r="ACM57" s="218"/>
      <c r="ACN57" s="218"/>
      <c r="ACO57" s="218"/>
      <c r="ACP57" s="218"/>
      <c r="ACQ57" s="218"/>
      <c r="ACR57" s="218"/>
      <c r="ACS57" s="218"/>
      <c r="ACT57" s="218"/>
      <c r="ACU57" s="218"/>
      <c r="ACV57" s="218"/>
      <c r="ACW57" s="218"/>
      <c r="ACX57" s="218"/>
      <c r="ACY57" s="218"/>
      <c r="ACZ57" s="218"/>
      <c r="ADA57" s="218"/>
      <c r="ADB57" s="218"/>
      <c r="ADC57" s="218"/>
      <c r="ADD57" s="218"/>
      <c r="ADE57" s="218"/>
      <c r="ADF57" s="218"/>
      <c r="ADG57" s="218"/>
      <c r="ADH57" s="218"/>
      <c r="ADI57" s="218"/>
      <c r="ADJ57" s="218"/>
      <c r="ADK57" s="218"/>
      <c r="ADL57" s="218"/>
      <c r="ADM57" s="218"/>
      <c r="ADN57" s="218"/>
      <c r="ADO57" s="218"/>
      <c r="ADP57" s="218"/>
      <c r="ADQ57" s="218"/>
      <c r="ADR57" s="218"/>
      <c r="ADS57" s="218"/>
      <c r="ADT57" s="218"/>
      <c r="ADU57" s="218"/>
      <c r="ADV57" s="218"/>
      <c r="ADW57" s="218"/>
      <c r="ADX57" s="218"/>
      <c r="ADY57" s="218"/>
      <c r="ADZ57" s="218"/>
      <c r="AEA57" s="218"/>
      <c r="AEB57" s="218"/>
      <c r="AEC57" s="218"/>
      <c r="AED57" s="218"/>
      <c r="AEE57" s="218"/>
      <c r="AEF57" s="218"/>
      <c r="AEG57" s="218"/>
      <c r="AEH57" s="218"/>
      <c r="AEI57" s="218"/>
      <c r="AEJ57" s="218"/>
      <c r="AEK57" s="218"/>
      <c r="AEL57" s="218"/>
      <c r="AEM57" s="218"/>
      <c r="AEN57" s="218"/>
      <c r="AEO57" s="218"/>
      <c r="AEP57" s="218"/>
      <c r="AEQ57" s="218"/>
      <c r="AER57" s="218"/>
      <c r="AES57" s="218"/>
      <c r="AET57" s="218"/>
      <c r="AEU57" s="218"/>
      <c r="AEV57" s="218"/>
      <c r="AEW57" s="218"/>
      <c r="AEX57" s="218"/>
      <c r="AEY57" s="218"/>
      <c r="AEZ57" s="218"/>
      <c r="AFA57" s="218"/>
      <c r="AFB57" s="218"/>
      <c r="AFC57" s="218"/>
      <c r="AFD57" s="218"/>
      <c r="AFE57" s="218"/>
      <c r="AFF57" s="218"/>
      <c r="AFG57" s="218"/>
      <c r="AFH57" s="218"/>
      <c r="AFI57" s="218"/>
      <c r="AFJ57" s="218"/>
      <c r="AFK57" s="218"/>
      <c r="AFL57" s="218"/>
      <c r="AFM57" s="218"/>
      <c r="AFN57" s="218"/>
      <c r="AFO57" s="218"/>
      <c r="AFP57" s="218"/>
      <c r="AFQ57" s="218"/>
      <c r="AFR57" s="218"/>
      <c r="AFS57" s="218"/>
      <c r="AFT57" s="218"/>
      <c r="AFU57" s="218"/>
      <c r="AFV57" s="218"/>
      <c r="AFW57" s="218"/>
      <c r="AFX57" s="218"/>
      <c r="AFY57" s="218"/>
      <c r="AFZ57" s="218"/>
      <c r="AGA57" s="218"/>
      <c r="AGB57" s="218"/>
      <c r="AGC57" s="218"/>
      <c r="AGD57" s="218"/>
      <c r="AGE57" s="218"/>
      <c r="AGF57" s="218"/>
      <c r="AGG57" s="218"/>
      <c r="AGH57" s="218"/>
      <c r="AGI57" s="218"/>
      <c r="AGJ57" s="218"/>
      <c r="AGK57" s="218"/>
      <c r="AGL57" s="218"/>
      <c r="AGM57" s="218"/>
      <c r="AGN57" s="218"/>
      <c r="AGO57" s="218"/>
      <c r="AGP57" s="218"/>
      <c r="AGQ57" s="218"/>
      <c r="AGR57" s="218"/>
      <c r="AGS57" s="218"/>
      <c r="AGT57" s="218"/>
      <c r="AGU57" s="218"/>
      <c r="AGV57" s="218"/>
      <c r="AGW57" s="218"/>
      <c r="AGX57" s="218"/>
      <c r="AGY57" s="218"/>
      <c r="AGZ57" s="218"/>
      <c r="AHA57" s="218"/>
      <c r="AHB57" s="218"/>
      <c r="AHC57" s="218"/>
      <c r="AHD57" s="218"/>
      <c r="AHE57" s="218"/>
      <c r="AHF57" s="218"/>
      <c r="AHG57" s="218"/>
      <c r="AHH57" s="218"/>
      <c r="AHI57" s="218"/>
      <c r="AHJ57" s="218"/>
      <c r="AHK57" s="218"/>
      <c r="AHL57" s="218"/>
      <c r="AHM57" s="218"/>
      <c r="AHN57" s="218"/>
      <c r="AHO57" s="218"/>
      <c r="AHP57" s="218"/>
      <c r="AHQ57" s="218"/>
      <c r="AHR57" s="218"/>
      <c r="AHS57" s="218"/>
      <c r="AHT57" s="218"/>
      <c r="AHU57" s="218"/>
      <c r="AHV57" s="218"/>
      <c r="AHW57" s="218"/>
      <c r="AHX57" s="218"/>
      <c r="AHY57" s="218"/>
      <c r="AHZ57" s="218"/>
      <c r="AIA57" s="218"/>
      <c r="AIB57" s="218"/>
      <c r="AIC57" s="218"/>
      <c r="AID57" s="218"/>
      <c r="AIE57" s="218"/>
      <c r="AIF57" s="218"/>
      <c r="AIG57" s="218"/>
      <c r="AIH57" s="218"/>
      <c r="AII57" s="218"/>
      <c r="AIJ57" s="218"/>
      <c r="AIK57" s="218"/>
      <c r="AIL57" s="218"/>
      <c r="AIM57" s="218"/>
      <c r="AIN57" s="218"/>
      <c r="AIO57" s="218"/>
      <c r="AIP57" s="218"/>
      <c r="AIQ57" s="218"/>
      <c r="AIR57" s="218"/>
      <c r="AIS57" s="218"/>
      <c r="AIT57" s="218"/>
      <c r="AIU57" s="218"/>
      <c r="AIV57" s="218"/>
      <c r="AIW57" s="218"/>
      <c r="AIX57" s="218"/>
      <c r="AIY57" s="218"/>
      <c r="AIZ57" s="218"/>
      <c r="AJA57" s="218"/>
      <c r="AJB57" s="218"/>
      <c r="AJC57" s="218"/>
      <c r="AJD57" s="218"/>
      <c r="AJE57" s="218"/>
      <c r="AJF57" s="218"/>
      <c r="AJG57" s="218"/>
      <c r="AJH57" s="218"/>
      <c r="AJI57" s="218"/>
      <c r="AJJ57" s="218"/>
      <c r="AJK57" s="218"/>
      <c r="AJL57" s="218"/>
      <c r="AJM57" s="218"/>
      <c r="AJN57" s="218"/>
      <c r="AJO57" s="218"/>
      <c r="AJP57" s="218"/>
      <c r="AJQ57" s="218"/>
      <c r="AJR57" s="218"/>
      <c r="AJS57" s="218"/>
      <c r="AJT57" s="218"/>
      <c r="AJU57" s="218"/>
      <c r="AJV57" s="218"/>
      <c r="AJW57" s="218"/>
      <c r="AJX57" s="218"/>
      <c r="AJY57" s="218"/>
      <c r="AJZ57" s="218"/>
      <c r="AKA57" s="218"/>
      <c r="AKB57" s="218"/>
      <c r="AKC57" s="218"/>
      <c r="AKD57" s="218"/>
      <c r="AKE57" s="218"/>
      <c r="AKF57" s="218"/>
      <c r="AKG57" s="218"/>
      <c r="AKH57" s="218"/>
      <c r="AKI57" s="218"/>
      <c r="AKJ57" s="218"/>
      <c r="AKK57" s="218"/>
      <c r="AKL57" s="218"/>
      <c r="AKM57" s="218"/>
      <c r="AKN57" s="218"/>
      <c r="AKO57" s="218"/>
      <c r="AKP57" s="218"/>
      <c r="AKQ57" s="218"/>
      <c r="AKR57" s="218"/>
      <c r="AKS57" s="218"/>
      <c r="AKT57" s="218"/>
      <c r="AKU57" s="218"/>
      <c r="AKV57" s="218"/>
      <c r="AKW57" s="218"/>
      <c r="AKX57" s="218"/>
      <c r="AKY57" s="218"/>
      <c r="AKZ57" s="218"/>
      <c r="ALA57" s="218"/>
      <c r="ALB57" s="218"/>
      <c r="ALC57" s="218"/>
      <c r="ALD57" s="218"/>
      <c r="ALE57" s="218"/>
      <c r="ALF57" s="218"/>
      <c r="ALG57" s="218"/>
      <c r="ALH57" s="218"/>
      <c r="ALI57" s="218"/>
      <c r="ALJ57" s="218"/>
      <c r="ALK57" s="218"/>
      <c r="ALL57" s="218"/>
      <c r="ALM57" s="218"/>
      <c r="ALN57" s="218"/>
      <c r="ALO57" s="218"/>
      <c r="ALP57" s="218"/>
      <c r="ALQ57" s="218"/>
      <c r="ALR57" s="218"/>
      <c r="ALS57" s="218"/>
      <c r="ALT57" s="218"/>
      <c r="ALU57" s="218"/>
      <c r="ALV57" s="218"/>
      <c r="ALW57" s="218"/>
      <c r="ALX57" s="218"/>
      <c r="ALY57" s="218"/>
      <c r="ALZ57" s="218"/>
      <c r="AMA57" s="218"/>
      <c r="AMB57" s="218"/>
      <c r="AMC57" s="218"/>
      <c r="AMD57" s="218"/>
      <c r="AME57" s="218"/>
      <c r="AMF57" s="218"/>
      <c r="AMG57" s="218"/>
      <c r="AMH57" s="218"/>
      <c r="AMI57" s="218"/>
      <c r="AMJ57" s="218"/>
      <c r="AMK57" s="218"/>
      <c r="AML57" s="218"/>
      <c r="AMM57" s="218"/>
      <c r="AMN57" s="218"/>
      <c r="AMO57" s="218"/>
      <c r="AMP57" s="218"/>
      <c r="AMQ57" s="218"/>
      <c r="AMR57" s="218"/>
      <c r="AMS57" s="218"/>
      <c r="AMT57" s="218"/>
      <c r="AMU57" s="218"/>
      <c r="AMV57" s="218"/>
      <c r="AMW57" s="218"/>
      <c r="AMX57" s="218"/>
      <c r="AMY57" s="218"/>
      <c r="AMZ57" s="218"/>
      <c r="ANA57" s="218"/>
      <c r="ANB57" s="218"/>
      <c r="ANC57" s="218"/>
      <c r="AND57" s="218"/>
      <c r="ANE57" s="218"/>
      <c r="ANF57" s="218"/>
      <c r="ANG57" s="218"/>
      <c r="ANH57" s="218"/>
      <c r="ANI57" s="218"/>
      <c r="ANJ57" s="218"/>
      <c r="ANK57" s="218"/>
      <c r="ANL57" s="218"/>
      <c r="ANM57" s="218"/>
      <c r="ANN57" s="218"/>
      <c r="ANO57" s="218"/>
      <c r="ANP57" s="218"/>
      <c r="ANQ57" s="218"/>
      <c r="ANR57" s="218"/>
      <c r="ANS57" s="218"/>
      <c r="ANT57" s="218"/>
      <c r="ANU57" s="218"/>
      <c r="ANV57" s="218"/>
      <c r="ANW57" s="218"/>
      <c r="ANX57" s="218"/>
      <c r="ANY57" s="218"/>
      <c r="ANZ57" s="218"/>
      <c r="AOA57" s="218"/>
      <c r="AOB57" s="218"/>
      <c r="AOC57" s="218"/>
      <c r="AOD57" s="218"/>
      <c r="AOE57" s="218"/>
      <c r="AOF57" s="218"/>
      <c r="AOG57" s="218"/>
      <c r="AOH57" s="218"/>
      <c r="AOI57" s="218"/>
      <c r="AOJ57" s="218"/>
      <c r="AOK57" s="218"/>
      <c r="AOL57" s="218"/>
      <c r="AOM57" s="218"/>
      <c r="AON57" s="218"/>
      <c r="AOO57" s="218"/>
      <c r="AOP57" s="218"/>
      <c r="AOQ57" s="218"/>
      <c r="AOR57" s="218"/>
      <c r="AOS57" s="218"/>
      <c r="AOT57" s="218"/>
      <c r="AOU57" s="218"/>
      <c r="AOV57" s="218"/>
      <c r="AOW57" s="218"/>
      <c r="AOX57" s="218"/>
      <c r="AOY57" s="218"/>
      <c r="AOZ57" s="218"/>
      <c r="APA57" s="218"/>
      <c r="APB57" s="218"/>
      <c r="APC57" s="218"/>
      <c r="APD57" s="218"/>
      <c r="APE57" s="218"/>
      <c r="APF57" s="218"/>
      <c r="APG57" s="218"/>
      <c r="APH57" s="218"/>
      <c r="API57" s="218"/>
      <c r="APJ57" s="218"/>
      <c r="APK57" s="218"/>
      <c r="APL57" s="218"/>
      <c r="APM57" s="218"/>
      <c r="APN57" s="218"/>
      <c r="APO57" s="218"/>
      <c r="APP57" s="218"/>
      <c r="APQ57" s="218"/>
      <c r="APR57" s="218"/>
      <c r="APS57" s="218"/>
      <c r="APT57" s="218"/>
      <c r="APU57" s="218"/>
      <c r="APV57" s="218"/>
      <c r="APW57" s="218"/>
      <c r="APX57" s="218"/>
      <c r="APY57" s="218"/>
      <c r="APZ57" s="218"/>
      <c r="AQA57" s="218"/>
      <c r="AQB57" s="218"/>
      <c r="AQC57" s="218"/>
      <c r="AQD57" s="218"/>
      <c r="AQE57" s="218"/>
      <c r="AQF57" s="218"/>
      <c r="AQG57" s="218"/>
      <c r="AQH57" s="218"/>
      <c r="AQI57" s="218"/>
      <c r="AQJ57" s="218"/>
      <c r="AQK57" s="218"/>
      <c r="AQL57" s="218"/>
      <c r="AQM57" s="218"/>
      <c r="AQN57" s="218"/>
      <c r="AQO57" s="218"/>
      <c r="AQP57" s="218"/>
      <c r="AQQ57" s="218"/>
      <c r="AQR57" s="218"/>
      <c r="AQS57" s="218"/>
      <c r="AQT57" s="218"/>
      <c r="AQU57" s="218"/>
      <c r="AQV57" s="218"/>
      <c r="AQW57" s="218"/>
      <c r="AQX57" s="218"/>
      <c r="AQY57" s="218"/>
      <c r="AQZ57" s="218"/>
      <c r="ARA57" s="218"/>
      <c r="ARB57" s="218"/>
      <c r="ARC57" s="218"/>
      <c r="ARD57" s="218"/>
      <c r="ARE57" s="218"/>
      <c r="ARF57" s="218"/>
      <c r="ARG57" s="218"/>
      <c r="ARH57" s="218"/>
      <c r="ARI57" s="218"/>
      <c r="ARJ57" s="218"/>
      <c r="ARK57" s="218"/>
      <c r="ARL57" s="218"/>
      <c r="ARM57" s="218"/>
      <c r="ARN57" s="218"/>
      <c r="ARO57" s="218"/>
      <c r="ARP57" s="218"/>
      <c r="ARQ57" s="218"/>
      <c r="ARR57" s="218"/>
      <c r="ARS57" s="218"/>
      <c r="ART57" s="218"/>
      <c r="ARU57" s="218"/>
      <c r="ARV57" s="218"/>
      <c r="ARW57" s="218"/>
      <c r="ARX57" s="218"/>
      <c r="ARY57" s="218"/>
      <c r="ARZ57" s="218"/>
      <c r="ASA57" s="218"/>
      <c r="ASB57" s="218"/>
      <c r="ASC57" s="218"/>
      <c r="ASD57" s="218"/>
      <c r="ASE57" s="218"/>
      <c r="ASF57" s="218"/>
      <c r="ASG57" s="218"/>
      <c r="ASH57" s="218"/>
      <c r="ASI57" s="218"/>
      <c r="ASJ57" s="218"/>
      <c r="ASK57" s="218"/>
      <c r="ASL57" s="218"/>
      <c r="ASM57" s="218"/>
      <c r="ASN57" s="218"/>
      <c r="ASO57" s="218"/>
      <c r="ASP57" s="218"/>
      <c r="ASQ57" s="218"/>
      <c r="ASR57" s="218"/>
      <c r="ASS57" s="218"/>
      <c r="AST57" s="218"/>
      <c r="ASU57" s="218"/>
      <c r="ASV57" s="218"/>
      <c r="ASW57" s="218"/>
      <c r="ASX57" s="218"/>
      <c r="ASY57" s="218"/>
      <c r="ASZ57" s="218"/>
      <c r="ATA57" s="218"/>
      <c r="ATB57" s="218"/>
      <c r="ATC57" s="218"/>
      <c r="ATD57" s="218"/>
      <c r="ATE57" s="218"/>
      <c r="ATF57" s="218"/>
      <c r="ATG57" s="218"/>
      <c r="ATH57" s="218"/>
      <c r="ATI57" s="218"/>
      <c r="ATJ57" s="218"/>
      <c r="ATK57" s="218"/>
      <c r="ATL57" s="218"/>
      <c r="ATM57" s="218"/>
      <c r="ATN57" s="218"/>
      <c r="ATO57" s="218"/>
      <c r="ATP57" s="218"/>
      <c r="ATQ57" s="218"/>
      <c r="ATR57" s="218"/>
      <c r="ATS57" s="218"/>
      <c r="ATT57" s="218"/>
      <c r="ATU57" s="218"/>
      <c r="ATV57" s="218"/>
      <c r="ATW57" s="218"/>
      <c r="ATX57" s="218"/>
      <c r="ATY57" s="218"/>
      <c r="ATZ57" s="218"/>
      <c r="AUA57" s="218"/>
      <c r="AUB57" s="218"/>
      <c r="AUC57" s="218"/>
      <c r="AUD57" s="218"/>
      <c r="AUE57" s="218"/>
      <c r="AUF57" s="218"/>
      <c r="AUG57" s="218"/>
      <c r="AUH57" s="218"/>
      <c r="AUI57" s="218"/>
      <c r="AUJ57" s="218"/>
      <c r="AUK57" s="218"/>
      <c r="AUL57" s="218"/>
      <c r="AUM57" s="218"/>
      <c r="AUN57" s="218"/>
      <c r="AUO57" s="218"/>
      <c r="AUP57" s="218"/>
      <c r="AUQ57" s="218"/>
      <c r="AUR57" s="218"/>
      <c r="AUS57" s="218"/>
      <c r="AUT57" s="218"/>
      <c r="AUU57" s="218"/>
      <c r="AUV57" s="218"/>
      <c r="AUW57" s="218"/>
      <c r="AUX57" s="218"/>
      <c r="AUY57" s="218"/>
      <c r="AUZ57" s="218"/>
      <c r="AVA57" s="218"/>
      <c r="AVB57" s="218"/>
      <c r="AVC57" s="218"/>
      <c r="AVD57" s="218"/>
      <c r="AVE57" s="218"/>
      <c r="AVF57" s="218"/>
      <c r="AVG57" s="218"/>
      <c r="AVH57" s="218"/>
      <c r="AVI57" s="218"/>
      <c r="AVJ57" s="218"/>
      <c r="AVK57" s="218"/>
      <c r="AVL57" s="218"/>
      <c r="AVM57" s="218"/>
      <c r="AVN57" s="218"/>
      <c r="AVO57" s="218"/>
      <c r="AVP57" s="218"/>
      <c r="AVQ57" s="218"/>
      <c r="AVR57" s="218"/>
      <c r="AVS57" s="218"/>
      <c r="AVT57" s="218"/>
      <c r="AVU57" s="218"/>
      <c r="AVV57" s="218"/>
      <c r="AVW57" s="218"/>
      <c r="AVX57" s="218"/>
      <c r="AVY57" s="218"/>
      <c r="AVZ57" s="218"/>
      <c r="AWA57" s="218"/>
      <c r="AWB57" s="218"/>
      <c r="AWC57" s="218"/>
      <c r="AWD57" s="218"/>
      <c r="AWE57" s="218"/>
      <c r="AWF57" s="218"/>
      <c r="AWG57" s="218"/>
      <c r="AWH57" s="218"/>
      <c r="AWI57" s="218"/>
      <c r="AWJ57" s="218"/>
      <c r="AWK57" s="218"/>
      <c r="AWL57" s="218"/>
      <c r="AWM57" s="218"/>
      <c r="AWN57" s="218"/>
      <c r="AWO57" s="218"/>
      <c r="AWP57" s="218"/>
      <c r="AWQ57" s="218"/>
      <c r="AWR57" s="218"/>
      <c r="AWS57" s="218"/>
      <c r="AWT57" s="218"/>
      <c r="AWU57" s="218"/>
      <c r="AWV57" s="218"/>
      <c r="AWW57" s="218"/>
      <c r="AWX57" s="218"/>
      <c r="AWY57" s="218"/>
      <c r="AWZ57" s="218"/>
      <c r="AXA57" s="218"/>
      <c r="AXB57" s="218"/>
      <c r="AXC57" s="218"/>
      <c r="AXD57" s="218"/>
      <c r="AXE57" s="218"/>
      <c r="AXF57" s="218"/>
      <c r="AXG57" s="218"/>
      <c r="AXH57" s="218"/>
      <c r="AXI57" s="218"/>
      <c r="AXJ57" s="218"/>
      <c r="AXK57" s="218"/>
      <c r="AXL57" s="218"/>
      <c r="AXM57" s="218"/>
      <c r="AXN57" s="218"/>
      <c r="AXO57" s="218"/>
      <c r="AXP57" s="218"/>
      <c r="AXQ57" s="218"/>
      <c r="AXR57" s="218"/>
      <c r="AXS57" s="218"/>
      <c r="AXT57" s="218"/>
      <c r="AXU57" s="218"/>
      <c r="AXV57" s="218"/>
      <c r="AXW57" s="218"/>
      <c r="AXX57" s="218"/>
      <c r="AXY57" s="218"/>
      <c r="AXZ57" s="218"/>
      <c r="AYA57" s="218"/>
      <c r="AYB57" s="218"/>
      <c r="AYC57" s="218"/>
      <c r="AYD57" s="218"/>
      <c r="AYE57" s="218"/>
      <c r="AYF57" s="218"/>
      <c r="AYG57" s="218"/>
      <c r="AYH57" s="218"/>
      <c r="AYI57" s="218"/>
      <c r="AYJ57" s="218"/>
      <c r="AYK57" s="218"/>
      <c r="AYL57" s="218"/>
      <c r="AYM57" s="218"/>
      <c r="AYN57" s="218"/>
      <c r="AYO57" s="218"/>
      <c r="AYP57" s="218"/>
      <c r="AYQ57" s="218"/>
      <c r="AYR57" s="218"/>
      <c r="AYS57" s="218"/>
      <c r="AYT57" s="218"/>
      <c r="AYU57" s="218"/>
      <c r="AYV57" s="218"/>
      <c r="AYW57" s="218"/>
      <c r="AYX57" s="218"/>
      <c r="AYY57" s="218"/>
      <c r="AYZ57" s="218"/>
      <c r="AZA57" s="218"/>
      <c r="AZB57" s="218"/>
      <c r="AZC57" s="218"/>
      <c r="AZD57" s="218"/>
      <c r="AZE57" s="218"/>
      <c r="AZF57" s="218"/>
      <c r="AZG57" s="218"/>
      <c r="AZH57" s="218"/>
      <c r="AZI57" s="218"/>
      <c r="AZJ57" s="218"/>
      <c r="AZK57" s="218"/>
      <c r="AZL57" s="218"/>
      <c r="AZM57" s="218"/>
      <c r="AZN57" s="218"/>
      <c r="AZO57" s="218"/>
      <c r="AZP57" s="218"/>
      <c r="AZQ57" s="218"/>
      <c r="AZR57" s="218"/>
      <c r="AZS57" s="218"/>
      <c r="AZT57" s="218"/>
      <c r="AZU57" s="218"/>
      <c r="AZV57" s="218"/>
      <c r="AZW57" s="218"/>
      <c r="AZX57" s="218"/>
      <c r="AZY57" s="218"/>
      <c r="AZZ57" s="218"/>
      <c r="BAA57" s="218"/>
      <c r="BAB57" s="218"/>
      <c r="BAC57" s="218"/>
      <c r="BAD57" s="218"/>
      <c r="BAE57" s="218"/>
      <c r="BAF57" s="218"/>
      <c r="BAG57" s="218"/>
      <c r="BAH57" s="218"/>
      <c r="BAI57" s="218"/>
      <c r="BAJ57" s="218"/>
      <c r="BAK57" s="218"/>
      <c r="BAL57" s="218"/>
      <c r="BAM57" s="218"/>
      <c r="BAN57" s="218"/>
      <c r="BAO57" s="218"/>
      <c r="BAP57" s="218"/>
      <c r="BAQ57" s="218"/>
      <c r="BAR57" s="218"/>
      <c r="BAS57" s="218"/>
      <c r="BAT57" s="218"/>
      <c r="BAU57" s="218"/>
      <c r="BAV57" s="218"/>
      <c r="BAW57" s="218"/>
      <c r="BAX57" s="218"/>
      <c r="BAY57" s="218"/>
      <c r="BAZ57" s="218"/>
      <c r="BBA57" s="218"/>
      <c r="BBB57" s="218"/>
      <c r="BBC57" s="218"/>
      <c r="BBD57" s="218"/>
      <c r="BBE57" s="218"/>
      <c r="BBF57" s="218"/>
      <c r="BBG57" s="218"/>
      <c r="BBH57" s="218"/>
      <c r="BBI57" s="218"/>
      <c r="BBJ57" s="218"/>
      <c r="BBK57" s="218"/>
      <c r="BBL57" s="218"/>
      <c r="BBM57" s="218"/>
      <c r="BBN57" s="218"/>
      <c r="BBO57" s="218"/>
      <c r="BBP57" s="218"/>
      <c r="BBQ57" s="218"/>
      <c r="BBR57" s="218"/>
      <c r="BBS57" s="218"/>
      <c r="BBT57" s="218"/>
      <c r="BBU57" s="218"/>
      <c r="BBV57" s="218"/>
      <c r="BBW57" s="218"/>
      <c r="BBX57" s="218"/>
      <c r="BBY57" s="218"/>
      <c r="BBZ57" s="218"/>
      <c r="BCA57" s="218"/>
      <c r="BCB57" s="218"/>
      <c r="BCC57" s="218"/>
      <c r="BCD57" s="218"/>
      <c r="BCE57" s="218"/>
      <c r="BCF57" s="218"/>
      <c r="BCG57" s="218"/>
      <c r="BCH57" s="218"/>
      <c r="BCI57" s="218"/>
      <c r="BCJ57" s="218"/>
      <c r="BCK57" s="218"/>
      <c r="BCL57" s="218"/>
      <c r="BCM57" s="218"/>
      <c r="BCN57" s="218"/>
      <c r="BCO57" s="218"/>
      <c r="BCP57" s="218"/>
      <c r="BCQ57" s="218"/>
      <c r="BCR57" s="218"/>
      <c r="BCS57" s="218"/>
      <c r="BCT57" s="218"/>
      <c r="BCU57" s="218"/>
      <c r="BCV57" s="218"/>
      <c r="BCW57" s="218"/>
      <c r="BCX57" s="218"/>
      <c r="BCY57" s="218"/>
      <c r="BCZ57" s="218"/>
      <c r="BDA57" s="218"/>
      <c r="BDB57" s="218"/>
      <c r="BDC57" s="218"/>
      <c r="BDD57" s="218"/>
      <c r="BDE57" s="218"/>
      <c r="BDF57" s="218"/>
      <c r="BDG57" s="218"/>
      <c r="BDH57" s="218"/>
      <c r="BDI57" s="218"/>
      <c r="BDJ57" s="218"/>
      <c r="BDK57" s="218"/>
      <c r="BDL57" s="218"/>
      <c r="BDM57" s="218"/>
      <c r="BDN57" s="218"/>
      <c r="BDO57" s="218"/>
      <c r="BDP57" s="218"/>
      <c r="BDQ57" s="218"/>
      <c r="BDR57" s="218"/>
      <c r="BDS57" s="218"/>
      <c r="BDT57" s="218"/>
      <c r="BDU57" s="218"/>
      <c r="BDV57" s="218"/>
      <c r="BDW57" s="218"/>
      <c r="BDX57" s="218"/>
      <c r="BDY57" s="218"/>
      <c r="BDZ57" s="218"/>
      <c r="BEA57" s="218"/>
      <c r="BEB57" s="218"/>
      <c r="BEC57" s="218"/>
      <c r="BED57" s="218"/>
      <c r="BEE57" s="218"/>
      <c r="BEF57" s="218"/>
      <c r="BEG57" s="218"/>
      <c r="BEH57" s="218"/>
      <c r="BEI57" s="218"/>
      <c r="BEJ57" s="218"/>
      <c r="BEK57" s="218"/>
      <c r="BEL57" s="218"/>
      <c r="BEM57" s="218"/>
      <c r="BEN57" s="218"/>
      <c r="BEO57" s="218"/>
      <c r="BEP57" s="218"/>
      <c r="BEQ57" s="218"/>
      <c r="BER57" s="218"/>
      <c r="BES57" s="218"/>
      <c r="BET57" s="218"/>
      <c r="BEU57" s="218"/>
      <c r="BEV57" s="218"/>
      <c r="BEW57" s="218"/>
      <c r="BEX57" s="218"/>
      <c r="BEY57" s="218"/>
      <c r="BEZ57" s="218"/>
      <c r="BFA57" s="218"/>
      <c r="BFB57" s="218"/>
      <c r="BFC57" s="218"/>
      <c r="BFD57" s="218"/>
      <c r="BFE57" s="218"/>
      <c r="BFF57" s="218"/>
      <c r="BFG57" s="218"/>
      <c r="BFH57" s="218"/>
      <c r="BFI57" s="218"/>
      <c r="BFJ57" s="218"/>
      <c r="BFK57" s="218"/>
      <c r="BFL57" s="218"/>
      <c r="BFM57" s="218"/>
      <c r="BFN57" s="218"/>
      <c r="BFO57" s="218"/>
      <c r="BFP57" s="218"/>
      <c r="BFQ57" s="218"/>
      <c r="BFR57" s="218"/>
      <c r="BFS57" s="218"/>
      <c r="BFT57" s="218"/>
      <c r="BFU57" s="218"/>
      <c r="BFV57" s="218"/>
      <c r="BFW57" s="218"/>
      <c r="BFX57" s="218"/>
      <c r="BFY57" s="218"/>
      <c r="BFZ57" s="218"/>
      <c r="BGA57" s="218"/>
      <c r="BGB57" s="218"/>
      <c r="BGC57" s="218"/>
      <c r="BGD57" s="218"/>
      <c r="BGE57" s="218"/>
      <c r="BGF57" s="218"/>
      <c r="BGG57" s="218"/>
      <c r="BGH57" s="218"/>
      <c r="BGI57" s="218"/>
      <c r="BGJ57" s="218"/>
      <c r="BGK57" s="218"/>
      <c r="BGL57" s="218"/>
      <c r="BGM57" s="218"/>
      <c r="BGN57" s="218"/>
      <c r="BGO57" s="218"/>
      <c r="BGP57" s="218"/>
      <c r="BGQ57" s="218"/>
      <c r="BGR57" s="218"/>
      <c r="BGS57" s="218"/>
      <c r="BGT57" s="218"/>
      <c r="BGU57" s="218"/>
      <c r="BGV57" s="218"/>
      <c r="BGW57" s="218"/>
      <c r="BGX57" s="218"/>
      <c r="BGY57" s="218"/>
      <c r="BGZ57" s="218"/>
      <c r="BHA57" s="218"/>
      <c r="BHB57" s="218"/>
      <c r="BHC57" s="218"/>
      <c r="BHD57" s="218"/>
      <c r="BHE57" s="218"/>
      <c r="BHF57" s="218"/>
      <c r="BHG57" s="218"/>
      <c r="BHH57" s="218"/>
      <c r="BHI57" s="218"/>
      <c r="BHJ57" s="218"/>
      <c r="BHK57" s="218"/>
      <c r="BHL57" s="218"/>
      <c r="BHM57" s="218"/>
      <c r="BHN57" s="218"/>
      <c r="BHO57" s="218"/>
      <c r="BHP57" s="218"/>
      <c r="BHQ57" s="218"/>
      <c r="BHR57" s="218"/>
      <c r="BHS57" s="218"/>
      <c r="BHT57" s="218"/>
      <c r="BHU57" s="218"/>
      <c r="BHV57" s="218"/>
      <c r="BHW57" s="218"/>
      <c r="BHX57" s="218"/>
      <c r="BHY57" s="218"/>
      <c r="BHZ57" s="218"/>
      <c r="BIA57" s="218"/>
      <c r="BIB57" s="218"/>
      <c r="BIC57" s="218"/>
      <c r="BID57" s="218"/>
      <c r="BIE57" s="218"/>
      <c r="BIF57" s="218"/>
      <c r="BIG57" s="218"/>
      <c r="BIH57" s="218"/>
      <c r="BII57" s="218"/>
      <c r="BIJ57" s="218"/>
      <c r="BIK57" s="218"/>
      <c r="BIL57" s="218"/>
      <c r="BIM57" s="218"/>
      <c r="BIN57" s="218"/>
      <c r="BIO57" s="218"/>
      <c r="BIP57" s="218"/>
      <c r="BIQ57" s="218"/>
      <c r="BIR57" s="218"/>
      <c r="BIS57" s="218"/>
      <c r="BIT57" s="218"/>
      <c r="BIU57" s="218"/>
      <c r="BIV57" s="218"/>
      <c r="BIW57" s="218"/>
      <c r="BIX57" s="218"/>
      <c r="BIY57" s="218"/>
      <c r="BIZ57" s="218"/>
      <c r="BJA57" s="218"/>
      <c r="BJB57" s="218"/>
      <c r="BJC57" s="218"/>
      <c r="BJD57" s="218"/>
      <c r="BJE57" s="218"/>
      <c r="BJF57" s="218"/>
      <c r="BJG57" s="218"/>
      <c r="BJH57" s="218"/>
      <c r="BJI57" s="218"/>
      <c r="BJJ57" s="218"/>
      <c r="BJK57" s="218"/>
      <c r="BJL57" s="218"/>
      <c r="BJM57" s="218"/>
      <c r="BJN57" s="218"/>
      <c r="BJO57" s="218"/>
      <c r="BJP57" s="218"/>
      <c r="BJQ57" s="218"/>
      <c r="BJR57" s="218"/>
      <c r="BJS57" s="218"/>
      <c r="BJT57" s="218"/>
      <c r="BJU57" s="218"/>
      <c r="BJV57" s="218"/>
      <c r="BJW57" s="218"/>
      <c r="BJX57" s="218"/>
      <c r="BJY57" s="218"/>
      <c r="BJZ57" s="218"/>
      <c r="BKA57" s="218"/>
      <c r="BKB57" s="218"/>
      <c r="BKC57" s="218"/>
      <c r="BKD57" s="218"/>
      <c r="BKE57" s="218"/>
      <c r="BKF57" s="218"/>
      <c r="BKG57" s="218"/>
      <c r="BKH57" s="218"/>
      <c r="BKI57" s="218"/>
      <c r="BKJ57" s="218"/>
      <c r="BKK57" s="218"/>
      <c r="BKL57" s="218"/>
      <c r="BKM57" s="218"/>
      <c r="BKN57" s="218"/>
      <c r="BKO57" s="218"/>
      <c r="BKP57" s="218"/>
      <c r="BKQ57" s="218"/>
      <c r="BKR57" s="218"/>
      <c r="BKS57" s="218"/>
      <c r="BKT57" s="218"/>
      <c r="BKU57" s="218"/>
      <c r="BKV57" s="218"/>
      <c r="BKW57" s="218"/>
      <c r="BKX57" s="218"/>
      <c r="BKY57" s="218"/>
      <c r="BKZ57" s="218"/>
      <c r="BLA57" s="218"/>
      <c r="BLB57" s="218"/>
      <c r="BLC57" s="218"/>
      <c r="BLD57" s="218"/>
      <c r="BLE57" s="218"/>
      <c r="BLF57" s="218"/>
      <c r="BLG57" s="218"/>
      <c r="BLH57" s="218"/>
      <c r="BLI57" s="218"/>
      <c r="BLJ57" s="218"/>
      <c r="BLK57" s="218"/>
      <c r="BLL57" s="218"/>
      <c r="BLM57" s="218"/>
      <c r="BLN57" s="218"/>
      <c r="BLO57" s="218"/>
      <c r="BLP57" s="218"/>
      <c r="BLQ57" s="218"/>
      <c r="BLR57" s="218"/>
      <c r="BLS57" s="218"/>
      <c r="BLT57" s="218"/>
      <c r="BLU57" s="218"/>
      <c r="BLV57" s="218"/>
      <c r="BLW57" s="218"/>
      <c r="BLX57" s="218"/>
      <c r="BLY57" s="218"/>
      <c r="BLZ57" s="218"/>
      <c r="BMA57" s="218"/>
      <c r="BMB57" s="218"/>
      <c r="BMC57" s="218"/>
      <c r="BMD57" s="218"/>
      <c r="BME57" s="218"/>
      <c r="BMF57" s="218"/>
      <c r="BMG57" s="218"/>
      <c r="BMH57" s="218"/>
      <c r="BMI57" s="218"/>
      <c r="BMJ57" s="218"/>
      <c r="BMK57" s="218"/>
      <c r="BML57" s="218"/>
      <c r="BMM57" s="218"/>
      <c r="BMN57" s="218"/>
      <c r="BMO57" s="218"/>
      <c r="BMP57" s="218"/>
      <c r="BMQ57" s="218"/>
      <c r="BMR57" s="218"/>
      <c r="BMS57" s="218"/>
      <c r="BMT57" s="218"/>
      <c r="BMU57" s="218"/>
      <c r="BMV57" s="218"/>
      <c r="BMW57" s="218"/>
      <c r="BMX57" s="218"/>
      <c r="BMY57" s="218"/>
      <c r="BMZ57" s="218"/>
      <c r="BNA57" s="218"/>
      <c r="BNB57" s="218"/>
      <c r="BNC57" s="218"/>
      <c r="BND57" s="218"/>
      <c r="BNE57" s="218"/>
      <c r="BNF57" s="218"/>
      <c r="BNG57" s="218"/>
      <c r="BNH57" s="218"/>
      <c r="BNI57" s="218"/>
      <c r="BNJ57" s="218"/>
      <c r="BNK57" s="218"/>
      <c r="BNL57" s="218"/>
      <c r="BNM57" s="218"/>
      <c r="BNN57" s="218"/>
      <c r="BNO57" s="218"/>
      <c r="BNP57" s="218"/>
      <c r="BNQ57" s="218"/>
      <c r="BNR57" s="218"/>
      <c r="BNS57" s="218"/>
      <c r="BNT57" s="218"/>
      <c r="BNU57" s="218"/>
      <c r="BNV57" s="218"/>
      <c r="BNW57" s="218"/>
      <c r="BNX57" s="218"/>
      <c r="BNY57" s="218"/>
      <c r="BNZ57" s="218"/>
      <c r="BOA57" s="218"/>
      <c r="BOB57" s="218"/>
      <c r="BOC57" s="218"/>
      <c r="BOD57" s="218"/>
      <c r="BOE57" s="218"/>
      <c r="BOF57" s="218"/>
      <c r="BOG57" s="218"/>
      <c r="BOH57" s="218"/>
      <c r="BOI57" s="218"/>
      <c r="BOJ57" s="218"/>
      <c r="BOK57" s="218"/>
      <c r="BOL57" s="218"/>
      <c r="BOM57" s="218"/>
      <c r="BON57" s="218"/>
      <c r="BOO57" s="218"/>
      <c r="BOP57" s="218"/>
      <c r="BOQ57" s="218"/>
      <c r="BOR57" s="218"/>
      <c r="BOS57" s="218"/>
      <c r="BOT57" s="218"/>
      <c r="BOU57" s="218"/>
      <c r="BOV57" s="218"/>
      <c r="BOW57" s="218"/>
      <c r="BOX57" s="218"/>
      <c r="BOY57" s="218"/>
      <c r="BOZ57" s="218"/>
      <c r="BPA57" s="218"/>
      <c r="BPB57" s="218"/>
      <c r="BPC57" s="218"/>
      <c r="BPD57" s="218"/>
      <c r="BPE57" s="218"/>
      <c r="BPF57" s="218"/>
      <c r="BPG57" s="218"/>
      <c r="BPH57" s="218"/>
      <c r="BPI57" s="218"/>
      <c r="BPJ57" s="218"/>
      <c r="BPK57" s="218"/>
      <c r="BPL57" s="218"/>
      <c r="BPM57" s="218"/>
      <c r="BPN57" s="218"/>
      <c r="BPO57" s="218"/>
      <c r="BPP57" s="218"/>
      <c r="BPQ57" s="218"/>
      <c r="BPR57" s="218"/>
      <c r="BPS57" s="218"/>
      <c r="BPT57" s="218"/>
      <c r="BPU57" s="218"/>
      <c r="BPV57" s="218"/>
      <c r="BPW57" s="218"/>
      <c r="BPX57" s="218"/>
      <c r="BPY57" s="218"/>
      <c r="BPZ57" s="218"/>
      <c r="BQA57" s="218"/>
      <c r="BQB57" s="218"/>
      <c r="BQC57" s="218"/>
      <c r="BQD57" s="218"/>
      <c r="BQE57" s="218"/>
      <c r="BQF57" s="218"/>
      <c r="BQG57" s="218"/>
      <c r="BQH57" s="218"/>
      <c r="BQI57" s="218"/>
      <c r="BQJ57" s="218"/>
      <c r="BQK57" s="218"/>
      <c r="BQL57" s="218"/>
      <c r="BQM57" s="218"/>
      <c r="BQN57" s="218"/>
      <c r="BQO57" s="218"/>
      <c r="BQP57" s="218"/>
      <c r="BQQ57" s="218"/>
      <c r="BQR57" s="218"/>
      <c r="BQS57" s="218"/>
      <c r="BQT57" s="218"/>
      <c r="BQU57" s="218"/>
      <c r="BQV57" s="218"/>
      <c r="BQW57" s="218"/>
      <c r="BQX57" s="218"/>
      <c r="BQY57" s="218"/>
      <c r="BQZ57" s="218"/>
      <c r="BRA57" s="218"/>
      <c r="BRB57" s="218"/>
      <c r="BRC57" s="218"/>
      <c r="BRD57" s="218"/>
      <c r="BRE57" s="218"/>
      <c r="BRF57" s="218"/>
      <c r="BRG57" s="218"/>
      <c r="BRH57" s="218"/>
      <c r="BRI57" s="218"/>
      <c r="BRJ57" s="218"/>
      <c r="BRK57" s="218"/>
      <c r="BRL57" s="218"/>
      <c r="BRM57" s="218"/>
      <c r="BRN57" s="218"/>
      <c r="BRO57" s="218"/>
      <c r="BRP57" s="218"/>
      <c r="BRQ57" s="218"/>
      <c r="BRR57" s="218"/>
      <c r="BRS57" s="218"/>
      <c r="BRT57" s="218"/>
      <c r="BRU57" s="218"/>
      <c r="BRV57" s="218"/>
      <c r="BRW57" s="218"/>
      <c r="BRX57" s="218"/>
      <c r="BRY57" s="218"/>
      <c r="BRZ57" s="218"/>
      <c r="BSA57" s="218"/>
      <c r="BSB57" s="218"/>
      <c r="BSC57" s="218"/>
      <c r="BSD57" s="218"/>
      <c r="BSE57" s="218"/>
      <c r="BSF57" s="218"/>
      <c r="BSG57" s="218"/>
      <c r="BSH57" s="218"/>
      <c r="BSI57" s="218"/>
      <c r="BSJ57" s="218"/>
      <c r="BSK57" s="218"/>
      <c r="BSL57" s="218"/>
      <c r="BSM57" s="218"/>
      <c r="BSN57" s="218"/>
      <c r="BSO57" s="218"/>
      <c r="BSP57" s="218"/>
      <c r="BSQ57" s="218"/>
      <c r="BSR57" s="218"/>
      <c r="BSS57" s="218"/>
      <c r="BST57" s="218"/>
      <c r="BSU57" s="218"/>
      <c r="BSV57" s="218"/>
      <c r="BSW57" s="218"/>
      <c r="BSX57" s="218"/>
      <c r="BSY57" s="218"/>
      <c r="BSZ57" s="218"/>
      <c r="BTA57" s="218"/>
      <c r="BTB57" s="218"/>
      <c r="BTC57" s="218"/>
      <c r="BTD57" s="218"/>
      <c r="BTE57" s="218"/>
      <c r="BTF57" s="218"/>
      <c r="BTG57" s="218"/>
      <c r="BTH57" s="218"/>
      <c r="BTI57" s="218"/>
      <c r="BTJ57" s="218"/>
      <c r="BTK57" s="218"/>
      <c r="BTL57" s="218"/>
      <c r="BTM57" s="218"/>
      <c r="BTN57" s="218"/>
      <c r="BTO57" s="218"/>
      <c r="BTP57" s="218"/>
      <c r="BTQ57" s="218"/>
      <c r="BTR57" s="218"/>
      <c r="BTS57" s="218"/>
      <c r="BTT57" s="218"/>
      <c r="BTU57" s="218"/>
      <c r="BTV57" s="218"/>
      <c r="BTW57" s="218"/>
      <c r="BTX57" s="218"/>
      <c r="BTY57" s="218"/>
      <c r="BTZ57" s="218"/>
      <c r="BUA57" s="218"/>
      <c r="BUB57" s="218"/>
      <c r="BUC57" s="218"/>
      <c r="BUD57" s="218"/>
      <c r="BUE57" s="218"/>
      <c r="BUF57" s="218"/>
      <c r="BUG57" s="218"/>
      <c r="BUH57" s="218"/>
      <c r="BUI57" s="218"/>
      <c r="BUJ57" s="218"/>
      <c r="BUK57" s="218"/>
      <c r="BUL57" s="218"/>
      <c r="BUM57" s="218"/>
      <c r="BUN57" s="218"/>
      <c r="BUO57" s="218"/>
      <c r="BUP57" s="218"/>
      <c r="BUQ57" s="218"/>
      <c r="BUR57" s="218"/>
      <c r="BUS57" s="218"/>
      <c r="BUT57" s="218"/>
      <c r="BUU57" s="218"/>
      <c r="BUV57" s="218"/>
      <c r="BUW57" s="218"/>
      <c r="BUX57" s="218"/>
      <c r="BUY57" s="218"/>
      <c r="BUZ57" s="218"/>
      <c r="BVA57" s="218"/>
      <c r="BVB57" s="218"/>
      <c r="BVC57" s="218"/>
      <c r="BVD57" s="218"/>
      <c r="BVE57" s="218"/>
      <c r="BVF57" s="218"/>
      <c r="BVG57" s="218"/>
      <c r="BVH57" s="218"/>
      <c r="BVI57" s="218"/>
      <c r="BVJ57" s="218"/>
      <c r="BVK57" s="218"/>
      <c r="BVL57" s="218"/>
      <c r="BVM57" s="218"/>
      <c r="BVN57" s="218"/>
      <c r="BVO57" s="218"/>
      <c r="BVP57" s="218"/>
      <c r="BVQ57" s="218"/>
      <c r="BVR57" s="218"/>
      <c r="BVS57" s="218"/>
      <c r="BVT57" s="218"/>
      <c r="BVU57" s="218"/>
      <c r="BVV57" s="218"/>
      <c r="BVW57" s="218"/>
      <c r="BVX57" s="218"/>
      <c r="BVY57" s="218"/>
      <c r="BVZ57" s="218"/>
      <c r="BWA57" s="218"/>
      <c r="BWB57" s="218"/>
      <c r="BWC57" s="218"/>
      <c r="BWD57" s="218"/>
      <c r="BWE57" s="218"/>
      <c r="BWF57" s="218"/>
      <c r="BWG57" s="218"/>
      <c r="BWH57" s="218"/>
      <c r="BWI57" s="218"/>
      <c r="BWJ57" s="218"/>
      <c r="BWK57" s="218"/>
      <c r="BWL57" s="218"/>
      <c r="BWM57" s="218"/>
      <c r="BWN57" s="218"/>
      <c r="BWO57" s="218"/>
      <c r="BWP57" s="218"/>
      <c r="BWQ57" s="218"/>
      <c r="BWR57" s="218"/>
      <c r="BWS57" s="218"/>
      <c r="BWT57" s="218"/>
      <c r="BWU57" s="218"/>
      <c r="BWV57" s="218"/>
      <c r="BWW57" s="218"/>
      <c r="BWX57" s="218"/>
      <c r="BWY57" s="218"/>
      <c r="BWZ57" s="218"/>
      <c r="BXA57" s="218"/>
      <c r="BXB57" s="218"/>
      <c r="BXC57" s="218"/>
      <c r="BXD57" s="218"/>
      <c r="BXE57" s="218"/>
      <c r="BXF57" s="218"/>
      <c r="BXG57" s="218"/>
      <c r="BXH57" s="218"/>
      <c r="BXI57" s="218"/>
      <c r="BXJ57" s="218"/>
      <c r="BXK57" s="218"/>
      <c r="BXL57" s="218"/>
      <c r="BXM57" s="218"/>
      <c r="BXN57" s="218"/>
      <c r="BXO57" s="218"/>
      <c r="BXP57" s="218"/>
      <c r="BXQ57" s="218"/>
      <c r="BXR57" s="218"/>
      <c r="BXS57" s="218"/>
      <c r="BXT57" s="218"/>
      <c r="BXU57" s="218"/>
      <c r="BXV57" s="218"/>
      <c r="BXW57" s="218"/>
      <c r="BXX57" s="218"/>
      <c r="BXY57" s="218"/>
      <c r="BXZ57" s="218"/>
      <c r="BYA57" s="218"/>
      <c r="BYB57" s="218"/>
      <c r="BYC57" s="218"/>
      <c r="BYD57" s="218"/>
      <c r="BYE57" s="218"/>
      <c r="BYF57" s="218"/>
      <c r="BYG57" s="218"/>
      <c r="BYH57" s="218"/>
      <c r="BYI57" s="218"/>
      <c r="BYJ57" s="218"/>
      <c r="BYK57" s="218"/>
      <c r="BYL57" s="218"/>
      <c r="BYM57" s="218"/>
      <c r="BYN57" s="218"/>
      <c r="BYO57" s="218"/>
      <c r="BYP57" s="218"/>
      <c r="BYQ57" s="218"/>
      <c r="BYR57" s="218"/>
      <c r="BYS57" s="218"/>
      <c r="BYT57" s="218"/>
      <c r="BYU57" s="218"/>
      <c r="BYV57" s="218"/>
      <c r="BYW57" s="218"/>
      <c r="BYX57" s="218"/>
      <c r="BYY57" s="218"/>
      <c r="BYZ57" s="218"/>
      <c r="BZA57" s="218"/>
      <c r="BZB57" s="218"/>
      <c r="BZC57" s="218"/>
      <c r="BZD57" s="218"/>
      <c r="BZE57" s="218"/>
      <c r="BZF57" s="218"/>
      <c r="BZG57" s="218"/>
      <c r="BZH57" s="218"/>
      <c r="BZI57" s="218"/>
      <c r="BZJ57" s="218"/>
      <c r="BZK57" s="218"/>
      <c r="BZL57" s="218"/>
      <c r="BZM57" s="218"/>
      <c r="BZN57" s="218"/>
      <c r="BZO57" s="218"/>
      <c r="BZP57" s="218"/>
      <c r="BZQ57" s="218"/>
      <c r="BZR57" s="218"/>
      <c r="BZS57" s="218"/>
      <c r="BZT57" s="218"/>
      <c r="BZU57" s="218"/>
      <c r="BZV57" s="218"/>
      <c r="BZW57" s="218"/>
      <c r="BZX57" s="218"/>
      <c r="BZY57" s="218"/>
      <c r="BZZ57" s="218"/>
      <c r="CAA57" s="218"/>
      <c r="CAB57" s="218"/>
      <c r="CAC57" s="218"/>
      <c r="CAD57" s="218"/>
      <c r="CAE57" s="218"/>
      <c r="CAF57" s="218"/>
      <c r="CAG57" s="218"/>
      <c r="CAH57" s="218"/>
      <c r="CAI57" s="218"/>
      <c r="CAJ57" s="218"/>
      <c r="CAK57" s="218"/>
      <c r="CAL57" s="218"/>
      <c r="CAM57" s="218"/>
      <c r="CAN57" s="218"/>
      <c r="CAO57" s="218"/>
      <c r="CAP57" s="218"/>
      <c r="CAQ57" s="218"/>
      <c r="CAR57" s="218"/>
      <c r="CAS57" s="218"/>
      <c r="CAT57" s="218"/>
      <c r="CAU57" s="218"/>
      <c r="CAV57" s="218"/>
      <c r="CAW57" s="218"/>
      <c r="CAX57" s="218"/>
      <c r="CAY57" s="218"/>
      <c r="CAZ57" s="218"/>
      <c r="CBA57" s="218"/>
      <c r="CBB57" s="218"/>
      <c r="CBC57" s="218"/>
      <c r="CBD57" s="218"/>
      <c r="CBE57" s="218"/>
      <c r="CBF57" s="218"/>
      <c r="CBG57" s="218"/>
      <c r="CBH57" s="218"/>
      <c r="CBI57" s="218"/>
      <c r="CBJ57" s="218"/>
      <c r="CBK57" s="218"/>
      <c r="CBL57" s="218"/>
      <c r="CBM57" s="218"/>
      <c r="CBN57" s="218"/>
      <c r="CBO57" s="218"/>
      <c r="CBP57" s="218"/>
      <c r="CBQ57" s="218"/>
      <c r="CBR57" s="218"/>
      <c r="CBS57" s="218"/>
      <c r="CBT57" s="218"/>
      <c r="CBU57" s="218"/>
      <c r="CBV57" s="218"/>
      <c r="CBW57" s="218"/>
      <c r="CBX57" s="218"/>
      <c r="CBY57" s="218"/>
      <c r="CBZ57" s="218"/>
      <c r="CCA57" s="218"/>
      <c r="CCB57" s="218"/>
      <c r="CCC57" s="218"/>
      <c r="CCD57" s="218"/>
      <c r="CCE57" s="218"/>
      <c r="CCF57" s="218"/>
      <c r="CCG57" s="218"/>
      <c r="CCH57" s="218"/>
      <c r="CCI57" s="218"/>
      <c r="CCJ57" s="218"/>
      <c r="CCK57" s="218"/>
      <c r="CCL57" s="218"/>
      <c r="CCM57" s="218"/>
      <c r="CCN57" s="218"/>
      <c r="CCO57" s="218"/>
      <c r="CCP57" s="218"/>
      <c r="CCQ57" s="218"/>
      <c r="CCR57" s="218"/>
      <c r="CCS57" s="218"/>
      <c r="CCT57" s="218"/>
      <c r="CCU57" s="218"/>
      <c r="CCV57" s="218"/>
      <c r="CCW57" s="218"/>
      <c r="CCX57" s="218"/>
      <c r="CCY57" s="218"/>
      <c r="CCZ57" s="218"/>
      <c r="CDA57" s="218"/>
      <c r="CDB57" s="218"/>
      <c r="CDC57" s="218"/>
      <c r="CDD57" s="218"/>
      <c r="CDE57" s="218"/>
      <c r="CDF57" s="218"/>
      <c r="CDG57" s="218"/>
      <c r="CDH57" s="218"/>
      <c r="CDI57" s="218"/>
      <c r="CDJ57" s="218"/>
      <c r="CDK57" s="218"/>
      <c r="CDL57" s="218"/>
      <c r="CDM57" s="218"/>
      <c r="CDN57" s="218"/>
      <c r="CDO57" s="218"/>
      <c r="CDP57" s="218"/>
      <c r="CDQ57" s="218"/>
      <c r="CDR57" s="218"/>
      <c r="CDS57" s="218"/>
      <c r="CDT57" s="218"/>
      <c r="CDU57" s="218"/>
      <c r="CDV57" s="218"/>
      <c r="CDW57" s="218"/>
      <c r="CDX57" s="218"/>
      <c r="CDY57" s="218"/>
      <c r="CDZ57" s="218"/>
      <c r="CEA57" s="218"/>
      <c r="CEB57" s="218"/>
      <c r="CEC57" s="218"/>
      <c r="CED57" s="218"/>
      <c r="CEE57" s="218"/>
      <c r="CEF57" s="218"/>
      <c r="CEG57" s="218"/>
      <c r="CEH57" s="218"/>
      <c r="CEI57" s="218"/>
      <c r="CEJ57" s="218"/>
      <c r="CEK57" s="218"/>
      <c r="CEL57" s="218"/>
      <c r="CEM57" s="218"/>
      <c r="CEN57" s="218"/>
      <c r="CEO57" s="218"/>
      <c r="CEP57" s="218"/>
      <c r="CEQ57" s="218"/>
      <c r="CER57" s="218"/>
      <c r="CES57" s="218"/>
      <c r="CET57" s="218"/>
      <c r="CEU57" s="218"/>
      <c r="CEV57" s="218"/>
      <c r="CEW57" s="218"/>
      <c r="CEX57" s="218"/>
      <c r="CEY57" s="218"/>
      <c r="CEZ57" s="218"/>
      <c r="CFA57" s="218"/>
      <c r="CFB57" s="218"/>
      <c r="CFC57" s="218"/>
      <c r="CFD57" s="218"/>
      <c r="CFE57" s="218"/>
      <c r="CFF57" s="218"/>
      <c r="CFG57" s="218"/>
      <c r="CFH57" s="218"/>
      <c r="CFI57" s="218"/>
      <c r="CFJ57" s="218"/>
      <c r="CFK57" s="218"/>
      <c r="CFL57" s="218"/>
      <c r="CFM57" s="218"/>
      <c r="CFN57" s="218"/>
      <c r="CFO57" s="218"/>
      <c r="CFP57" s="218"/>
      <c r="CFQ57" s="218"/>
      <c r="CFR57" s="218"/>
      <c r="CFS57" s="218"/>
      <c r="CFT57" s="218"/>
      <c r="CFU57" s="218"/>
      <c r="CFV57" s="218"/>
      <c r="CFW57" s="218"/>
      <c r="CFX57" s="218"/>
      <c r="CFY57" s="218"/>
      <c r="CFZ57" s="218"/>
      <c r="CGA57" s="218"/>
      <c r="CGB57" s="218"/>
      <c r="CGC57" s="218"/>
      <c r="CGD57" s="218"/>
      <c r="CGE57" s="218"/>
      <c r="CGF57" s="218"/>
      <c r="CGG57" s="218"/>
      <c r="CGH57" s="218"/>
      <c r="CGI57" s="218"/>
      <c r="CGJ57" s="218"/>
      <c r="CGK57" s="218"/>
      <c r="CGL57" s="218"/>
      <c r="CGM57" s="218"/>
      <c r="CGN57" s="218"/>
      <c r="CGO57" s="218"/>
      <c r="CGP57" s="218"/>
      <c r="CGQ57" s="218"/>
      <c r="CGR57" s="218"/>
      <c r="CGS57" s="218"/>
      <c r="CGT57" s="218"/>
      <c r="CGU57" s="218"/>
      <c r="CGV57" s="218"/>
      <c r="CGW57" s="218"/>
      <c r="CGX57" s="218"/>
      <c r="CGY57" s="218"/>
      <c r="CGZ57" s="218"/>
      <c r="CHA57" s="218"/>
      <c r="CHB57" s="218"/>
      <c r="CHC57" s="218"/>
      <c r="CHD57" s="218"/>
      <c r="CHE57" s="218"/>
      <c r="CHF57" s="218"/>
      <c r="CHG57" s="218"/>
      <c r="CHH57" s="218"/>
      <c r="CHI57" s="218"/>
      <c r="CHJ57" s="218"/>
      <c r="CHK57" s="218"/>
      <c r="CHL57" s="218"/>
      <c r="CHM57" s="218"/>
      <c r="CHN57" s="218"/>
      <c r="CHO57" s="218"/>
      <c r="CHP57" s="218"/>
      <c r="CHQ57" s="218"/>
      <c r="CHR57" s="218"/>
      <c r="CHS57" s="218"/>
      <c r="CHT57" s="218"/>
      <c r="CHU57" s="218"/>
      <c r="CHV57" s="218"/>
      <c r="CHW57" s="218"/>
      <c r="CHX57" s="218"/>
      <c r="CHY57" s="218"/>
      <c r="CHZ57" s="218"/>
      <c r="CIA57" s="218"/>
      <c r="CIB57" s="218"/>
      <c r="CIC57" s="218"/>
      <c r="CID57" s="218"/>
      <c r="CIE57" s="218"/>
      <c r="CIF57" s="218"/>
      <c r="CIG57" s="218"/>
      <c r="CIH57" s="218"/>
      <c r="CII57" s="218"/>
      <c r="CIJ57" s="218"/>
      <c r="CIK57" s="218"/>
      <c r="CIL57" s="218"/>
      <c r="CIM57" s="218"/>
      <c r="CIN57" s="218"/>
      <c r="CIO57" s="218"/>
      <c r="CIP57" s="218"/>
      <c r="CIQ57" s="218"/>
      <c r="CIR57" s="218"/>
      <c r="CIS57" s="218"/>
      <c r="CIT57" s="218"/>
      <c r="CIU57" s="218"/>
      <c r="CIV57" s="218"/>
      <c r="CIW57" s="218"/>
      <c r="CIX57" s="218"/>
      <c r="CIY57" s="218"/>
      <c r="CIZ57" s="218"/>
      <c r="CJA57" s="218"/>
      <c r="CJB57" s="218"/>
      <c r="CJC57" s="218"/>
      <c r="CJD57" s="218"/>
      <c r="CJE57" s="218"/>
      <c r="CJF57" s="218"/>
      <c r="CJG57" s="218"/>
      <c r="CJH57" s="218"/>
      <c r="CJI57" s="218"/>
      <c r="CJJ57" s="218"/>
      <c r="CJK57" s="218"/>
      <c r="CJL57" s="218"/>
      <c r="CJM57" s="218"/>
      <c r="CJN57" s="218"/>
      <c r="CJO57" s="218"/>
      <c r="CJP57" s="218"/>
      <c r="CJQ57" s="218"/>
      <c r="CJR57" s="218"/>
      <c r="CJS57" s="218"/>
      <c r="CJT57" s="218"/>
      <c r="CJU57" s="218"/>
      <c r="CJV57" s="218"/>
      <c r="CJW57" s="218"/>
      <c r="CJX57" s="218"/>
      <c r="CJY57" s="218"/>
      <c r="CJZ57" s="218"/>
      <c r="CKA57" s="218"/>
      <c r="CKB57" s="218"/>
      <c r="CKC57" s="218"/>
      <c r="CKD57" s="218"/>
      <c r="CKE57" s="218"/>
      <c r="CKF57" s="218"/>
      <c r="CKG57" s="218"/>
      <c r="CKH57" s="218"/>
      <c r="CKI57" s="218"/>
      <c r="CKJ57" s="218"/>
      <c r="CKK57" s="218"/>
      <c r="CKL57" s="218"/>
      <c r="CKM57" s="218"/>
      <c r="CKN57" s="218"/>
      <c r="CKO57" s="218"/>
      <c r="CKP57" s="218"/>
      <c r="CKQ57" s="218"/>
      <c r="CKR57" s="218"/>
      <c r="CKS57" s="218"/>
      <c r="CKT57" s="218"/>
      <c r="CKU57" s="218"/>
      <c r="CKV57" s="218"/>
      <c r="CKW57" s="218"/>
      <c r="CKX57" s="218"/>
      <c r="CKY57" s="218"/>
      <c r="CKZ57" s="218"/>
      <c r="CLA57" s="218"/>
      <c r="CLB57" s="218"/>
      <c r="CLC57" s="218"/>
      <c r="CLD57" s="218"/>
      <c r="CLE57" s="218"/>
      <c r="CLF57" s="218"/>
      <c r="CLG57" s="218"/>
      <c r="CLH57" s="218"/>
      <c r="CLI57" s="218"/>
      <c r="CLJ57" s="218"/>
      <c r="CLK57" s="218"/>
      <c r="CLL57" s="218"/>
      <c r="CLM57" s="218"/>
      <c r="CLN57" s="218"/>
      <c r="CLO57" s="218"/>
      <c r="CLP57" s="218"/>
      <c r="CLQ57" s="218"/>
      <c r="CLR57" s="218"/>
      <c r="CLS57" s="218"/>
      <c r="CLT57" s="218"/>
      <c r="CLU57" s="218"/>
      <c r="CLV57" s="218"/>
      <c r="CLW57" s="218"/>
      <c r="CLX57" s="218"/>
      <c r="CLY57" s="218"/>
      <c r="CLZ57" s="218"/>
      <c r="CMA57" s="218"/>
      <c r="CMB57" s="218"/>
      <c r="CMC57" s="218"/>
      <c r="CMD57" s="218"/>
      <c r="CME57" s="218"/>
      <c r="CMF57" s="218"/>
      <c r="CMG57" s="218"/>
      <c r="CMH57" s="218"/>
      <c r="CMI57" s="218"/>
      <c r="CMJ57" s="218"/>
      <c r="CMK57" s="218"/>
      <c r="CML57" s="218"/>
      <c r="CMM57" s="218"/>
      <c r="CMN57" s="218"/>
      <c r="CMO57" s="218"/>
      <c r="CMP57" s="218"/>
      <c r="CMQ57" s="218"/>
      <c r="CMR57" s="218"/>
      <c r="CMS57" s="218"/>
      <c r="CMT57" s="218"/>
      <c r="CMU57" s="218"/>
      <c r="CMV57" s="218"/>
      <c r="CMW57" s="218"/>
      <c r="CMX57" s="218"/>
      <c r="CMY57" s="218"/>
      <c r="CMZ57" s="218"/>
      <c r="CNA57" s="218"/>
      <c r="CNB57" s="218"/>
      <c r="CNC57" s="218"/>
      <c r="CND57" s="218"/>
      <c r="CNE57" s="218"/>
      <c r="CNF57" s="218"/>
      <c r="CNG57" s="218"/>
      <c r="CNH57" s="218"/>
      <c r="CNI57" s="218"/>
      <c r="CNJ57" s="218"/>
      <c r="CNK57" s="218"/>
      <c r="CNL57" s="218"/>
      <c r="CNM57" s="218"/>
      <c r="CNN57" s="218"/>
      <c r="CNO57" s="218"/>
      <c r="CNP57" s="218"/>
      <c r="CNQ57" s="218"/>
      <c r="CNR57" s="218"/>
      <c r="CNS57" s="218"/>
      <c r="CNT57" s="218"/>
      <c r="CNU57" s="218"/>
      <c r="CNV57" s="218"/>
      <c r="CNW57" s="218"/>
      <c r="CNX57" s="218"/>
      <c r="CNY57" s="218"/>
      <c r="CNZ57" s="218"/>
      <c r="COA57" s="218"/>
      <c r="COB57" s="218"/>
      <c r="COC57" s="218"/>
      <c r="COD57" s="218"/>
      <c r="COE57" s="218"/>
      <c r="COF57" s="218"/>
      <c r="COG57" s="218"/>
      <c r="COH57" s="218"/>
      <c r="COI57" s="218"/>
      <c r="COJ57" s="218"/>
      <c r="COK57" s="218"/>
      <c r="COL57" s="218"/>
      <c r="COM57" s="218"/>
      <c r="CON57" s="218"/>
      <c r="COO57" s="218"/>
      <c r="COP57" s="218"/>
      <c r="COQ57" s="218"/>
      <c r="COR57" s="218"/>
      <c r="COS57" s="218"/>
      <c r="COT57" s="218"/>
      <c r="COU57" s="218"/>
      <c r="COV57" s="218"/>
      <c r="COW57" s="218"/>
      <c r="COX57" s="218"/>
      <c r="COY57" s="218"/>
      <c r="COZ57" s="218"/>
      <c r="CPA57" s="218"/>
      <c r="CPB57" s="218"/>
      <c r="CPC57" s="218"/>
      <c r="CPD57" s="218"/>
      <c r="CPE57" s="218"/>
      <c r="CPF57" s="218"/>
      <c r="CPG57" s="218"/>
      <c r="CPH57" s="218"/>
      <c r="CPI57" s="218"/>
      <c r="CPJ57" s="218"/>
      <c r="CPK57" s="218"/>
      <c r="CPL57" s="218"/>
      <c r="CPM57" s="218"/>
      <c r="CPN57" s="218"/>
      <c r="CPO57" s="218"/>
      <c r="CPP57" s="218"/>
      <c r="CPQ57" s="218"/>
      <c r="CPR57" s="218"/>
      <c r="CPS57" s="218"/>
      <c r="CPT57" s="218"/>
      <c r="CPU57" s="218"/>
      <c r="CPV57" s="218"/>
      <c r="CPW57" s="218"/>
      <c r="CPX57" s="218"/>
      <c r="CPY57" s="218"/>
      <c r="CPZ57" s="218"/>
      <c r="CQA57" s="218"/>
      <c r="CQB57" s="218"/>
      <c r="CQC57" s="218"/>
      <c r="CQD57" s="218"/>
      <c r="CQE57" s="218"/>
      <c r="CQF57" s="218"/>
      <c r="CQG57" s="218"/>
      <c r="CQH57" s="218"/>
      <c r="CQI57" s="218"/>
      <c r="CQJ57" s="218"/>
      <c r="CQK57" s="218"/>
      <c r="CQL57" s="218"/>
      <c r="CQM57" s="218"/>
      <c r="CQN57" s="218"/>
      <c r="CQO57" s="218"/>
      <c r="CQP57" s="218"/>
      <c r="CQQ57" s="218"/>
      <c r="CQR57" s="218"/>
      <c r="CQS57" s="218"/>
      <c r="CQT57" s="218"/>
      <c r="CQU57" s="218"/>
      <c r="CQV57" s="218"/>
      <c r="CQW57" s="218"/>
      <c r="CQX57" s="218"/>
      <c r="CQY57" s="218"/>
      <c r="CQZ57" s="218"/>
      <c r="CRA57" s="218"/>
      <c r="CRB57" s="218"/>
      <c r="CRC57" s="218"/>
      <c r="CRD57" s="218"/>
      <c r="CRE57" s="218"/>
      <c r="CRF57" s="218"/>
      <c r="CRG57" s="218"/>
      <c r="CRH57" s="218"/>
      <c r="CRI57" s="218"/>
      <c r="CRJ57" s="218"/>
      <c r="CRK57" s="218"/>
      <c r="CRL57" s="218"/>
      <c r="CRM57" s="218"/>
      <c r="CRN57" s="218"/>
      <c r="CRO57" s="218"/>
      <c r="CRP57" s="218"/>
      <c r="CRQ57" s="218"/>
      <c r="CRR57" s="218"/>
      <c r="CRS57" s="218"/>
      <c r="CRT57" s="218"/>
      <c r="CRU57" s="218"/>
      <c r="CRV57" s="218"/>
      <c r="CRW57" s="218"/>
      <c r="CRX57" s="218"/>
      <c r="CRY57" s="218"/>
      <c r="CRZ57" s="218"/>
      <c r="CSA57" s="218"/>
      <c r="CSB57" s="218"/>
      <c r="CSC57" s="218"/>
      <c r="CSD57" s="218"/>
      <c r="CSE57" s="218"/>
      <c r="CSF57" s="218"/>
      <c r="CSG57" s="218"/>
      <c r="CSH57" s="218"/>
      <c r="CSI57" s="218"/>
      <c r="CSJ57" s="218"/>
      <c r="CSK57" s="218"/>
      <c r="CSL57" s="218"/>
      <c r="CSM57" s="218"/>
      <c r="CSN57" s="218"/>
      <c r="CSO57" s="218"/>
      <c r="CSP57" s="218"/>
      <c r="CSQ57" s="218"/>
      <c r="CSR57" s="218"/>
      <c r="CSS57" s="218"/>
      <c r="CST57" s="218"/>
      <c r="CSU57" s="218"/>
      <c r="CSV57" s="218"/>
      <c r="CSW57" s="218"/>
      <c r="CSX57" s="218"/>
      <c r="CSY57" s="218"/>
      <c r="CSZ57" s="218"/>
      <c r="CTA57" s="218"/>
      <c r="CTB57" s="218"/>
      <c r="CTC57" s="218"/>
      <c r="CTD57" s="218"/>
      <c r="CTE57" s="218"/>
      <c r="CTF57" s="218"/>
      <c r="CTG57" s="218"/>
      <c r="CTH57" s="218"/>
      <c r="CTI57" s="218"/>
      <c r="CTJ57" s="218"/>
      <c r="CTK57" s="218"/>
      <c r="CTL57" s="218"/>
      <c r="CTM57" s="218"/>
      <c r="CTN57" s="218"/>
      <c r="CTO57" s="218"/>
      <c r="CTP57" s="218"/>
      <c r="CTQ57" s="218"/>
      <c r="CTR57" s="218"/>
      <c r="CTS57" s="218"/>
      <c r="CTT57" s="218"/>
      <c r="CTU57" s="218"/>
      <c r="CTV57" s="218"/>
      <c r="CTW57" s="218"/>
      <c r="CTX57" s="218"/>
      <c r="CTY57" s="218"/>
      <c r="CTZ57" s="218"/>
      <c r="CUA57" s="218"/>
      <c r="CUB57" s="218"/>
      <c r="CUC57" s="218"/>
      <c r="CUD57" s="218"/>
      <c r="CUE57" s="218"/>
      <c r="CUF57" s="218"/>
      <c r="CUG57" s="218"/>
      <c r="CUH57" s="218"/>
      <c r="CUI57" s="218"/>
      <c r="CUJ57" s="218"/>
      <c r="CUK57" s="218"/>
      <c r="CUL57" s="218"/>
      <c r="CUM57" s="218"/>
      <c r="CUN57" s="218"/>
      <c r="CUO57" s="218"/>
      <c r="CUP57" s="218"/>
      <c r="CUQ57" s="218"/>
      <c r="CUR57" s="218"/>
      <c r="CUS57" s="218"/>
      <c r="CUT57" s="218"/>
      <c r="CUU57" s="218"/>
      <c r="CUV57" s="218"/>
      <c r="CUW57" s="218"/>
      <c r="CUX57" s="218"/>
      <c r="CUY57" s="218"/>
      <c r="CUZ57" s="218"/>
      <c r="CVA57" s="218"/>
      <c r="CVB57" s="218"/>
      <c r="CVC57" s="218"/>
      <c r="CVD57" s="218"/>
      <c r="CVE57" s="218"/>
      <c r="CVF57" s="218"/>
      <c r="CVG57" s="218"/>
      <c r="CVH57" s="218"/>
      <c r="CVI57" s="218"/>
      <c r="CVJ57" s="218"/>
      <c r="CVK57" s="218"/>
      <c r="CVL57" s="218"/>
      <c r="CVM57" s="218"/>
      <c r="CVN57" s="218"/>
      <c r="CVO57" s="218"/>
      <c r="CVP57" s="218"/>
      <c r="CVQ57" s="218"/>
      <c r="CVR57" s="218"/>
      <c r="CVS57" s="218"/>
      <c r="CVT57" s="218"/>
      <c r="CVU57" s="218"/>
      <c r="CVV57" s="218"/>
      <c r="CVW57" s="218"/>
      <c r="CVX57" s="218"/>
      <c r="CVY57" s="218"/>
      <c r="CVZ57" s="218"/>
      <c r="CWA57" s="218"/>
      <c r="CWB57" s="218"/>
      <c r="CWC57" s="218"/>
      <c r="CWD57" s="218"/>
      <c r="CWE57" s="218"/>
      <c r="CWF57" s="218"/>
      <c r="CWG57" s="218"/>
      <c r="CWH57" s="218"/>
      <c r="CWI57" s="218"/>
      <c r="CWJ57" s="218"/>
      <c r="CWK57" s="218"/>
      <c r="CWL57" s="218"/>
      <c r="CWM57" s="218"/>
      <c r="CWN57" s="218"/>
      <c r="CWO57" s="218"/>
      <c r="CWP57" s="218"/>
      <c r="CWQ57" s="218"/>
      <c r="CWR57" s="218"/>
      <c r="CWS57" s="218"/>
      <c r="CWT57" s="218"/>
      <c r="CWU57" s="218"/>
      <c r="CWV57" s="218"/>
      <c r="CWW57" s="218"/>
      <c r="CWX57" s="218"/>
      <c r="CWY57" s="218"/>
      <c r="CWZ57" s="218"/>
      <c r="CXA57" s="218"/>
      <c r="CXB57" s="218"/>
      <c r="CXC57" s="218"/>
      <c r="CXD57" s="218"/>
      <c r="CXE57" s="218"/>
      <c r="CXF57" s="218"/>
      <c r="CXG57" s="218"/>
      <c r="CXH57" s="218"/>
      <c r="CXI57" s="218"/>
      <c r="CXJ57" s="218"/>
      <c r="CXK57" s="218"/>
      <c r="CXL57" s="218"/>
      <c r="CXM57" s="218"/>
      <c r="CXN57" s="218"/>
      <c r="CXO57" s="218"/>
      <c r="CXP57" s="218"/>
      <c r="CXQ57" s="218"/>
      <c r="CXR57" s="218"/>
      <c r="CXS57" s="218"/>
      <c r="CXT57" s="218"/>
      <c r="CXU57" s="218"/>
      <c r="CXV57" s="218"/>
      <c r="CXW57" s="218"/>
      <c r="CXX57" s="218"/>
      <c r="CXY57" s="218"/>
      <c r="CXZ57" s="218"/>
      <c r="CYA57" s="218"/>
      <c r="CYB57" s="218"/>
      <c r="CYC57" s="218"/>
      <c r="CYD57" s="218"/>
      <c r="CYE57" s="218"/>
      <c r="CYF57" s="218"/>
      <c r="CYG57" s="218"/>
      <c r="CYH57" s="218"/>
      <c r="CYI57" s="218"/>
      <c r="CYJ57" s="218"/>
      <c r="CYK57" s="218"/>
      <c r="CYL57" s="218"/>
      <c r="CYM57" s="218"/>
      <c r="CYN57" s="218"/>
      <c r="CYO57" s="218"/>
      <c r="CYP57" s="218"/>
      <c r="CYQ57" s="218"/>
      <c r="CYR57" s="218"/>
      <c r="CYS57" s="218"/>
      <c r="CYT57" s="218"/>
      <c r="CYU57" s="218"/>
      <c r="CYV57" s="218"/>
      <c r="CYW57" s="218"/>
      <c r="CYX57" s="218"/>
      <c r="CYY57" s="218"/>
      <c r="CYZ57" s="218"/>
      <c r="CZA57" s="218"/>
      <c r="CZB57" s="218"/>
      <c r="CZC57" s="218"/>
      <c r="CZD57" s="218"/>
      <c r="CZE57" s="218"/>
      <c r="CZF57" s="218"/>
      <c r="CZG57" s="218"/>
      <c r="CZH57" s="218"/>
      <c r="CZI57" s="218"/>
      <c r="CZJ57" s="218"/>
      <c r="CZK57" s="218"/>
      <c r="CZL57" s="218"/>
      <c r="CZM57" s="218"/>
      <c r="CZN57" s="218"/>
      <c r="CZO57" s="218"/>
      <c r="CZP57" s="218"/>
      <c r="CZQ57" s="218"/>
      <c r="CZR57" s="218"/>
      <c r="CZS57" s="218"/>
      <c r="CZT57" s="218"/>
      <c r="CZU57" s="218"/>
      <c r="CZV57" s="218"/>
      <c r="CZW57" s="218"/>
      <c r="CZX57" s="218"/>
      <c r="CZY57" s="218"/>
      <c r="CZZ57" s="218"/>
      <c r="DAA57" s="218"/>
      <c r="DAB57" s="218"/>
      <c r="DAC57" s="218"/>
      <c r="DAD57" s="218"/>
      <c r="DAE57" s="218"/>
      <c r="DAF57" s="218"/>
      <c r="DAG57" s="218"/>
      <c r="DAH57" s="218"/>
      <c r="DAI57" s="218"/>
      <c r="DAJ57" s="218"/>
      <c r="DAK57" s="218"/>
      <c r="DAL57" s="218"/>
      <c r="DAM57" s="218"/>
      <c r="DAN57" s="218"/>
      <c r="DAO57" s="218"/>
      <c r="DAP57" s="218"/>
      <c r="DAQ57" s="218"/>
      <c r="DAR57" s="218"/>
      <c r="DAS57" s="218"/>
      <c r="DAT57" s="218"/>
      <c r="DAU57" s="218"/>
      <c r="DAV57" s="218"/>
      <c r="DAW57" s="218"/>
      <c r="DAX57" s="218"/>
      <c r="DAY57" s="218"/>
      <c r="DAZ57" s="218"/>
      <c r="DBA57" s="218"/>
      <c r="DBB57" s="218"/>
      <c r="DBC57" s="218"/>
      <c r="DBD57" s="218"/>
      <c r="DBE57" s="218"/>
      <c r="DBF57" s="218"/>
      <c r="DBG57" s="218"/>
      <c r="DBH57" s="218"/>
      <c r="DBI57" s="218"/>
      <c r="DBJ57" s="218"/>
      <c r="DBK57" s="218"/>
      <c r="DBL57" s="218"/>
      <c r="DBM57" s="218"/>
      <c r="DBN57" s="218"/>
      <c r="DBO57" s="218"/>
      <c r="DBP57" s="218"/>
      <c r="DBQ57" s="218"/>
      <c r="DBR57" s="218"/>
      <c r="DBS57" s="218"/>
      <c r="DBT57" s="218"/>
      <c r="DBU57" s="218"/>
      <c r="DBV57" s="218"/>
      <c r="DBW57" s="218"/>
      <c r="DBX57" s="218"/>
      <c r="DBY57" s="218"/>
      <c r="DBZ57" s="218"/>
      <c r="DCA57" s="218"/>
      <c r="DCB57" s="218"/>
      <c r="DCC57" s="218"/>
      <c r="DCD57" s="218"/>
      <c r="DCE57" s="218"/>
      <c r="DCF57" s="218"/>
      <c r="DCG57" s="218"/>
      <c r="DCH57" s="218"/>
      <c r="DCI57" s="218"/>
      <c r="DCJ57" s="218"/>
      <c r="DCK57" s="218"/>
      <c r="DCL57" s="218"/>
      <c r="DCM57" s="218"/>
      <c r="DCN57" s="218"/>
      <c r="DCO57" s="218"/>
      <c r="DCP57" s="218"/>
      <c r="DCQ57" s="218"/>
      <c r="DCR57" s="218"/>
      <c r="DCS57" s="218"/>
      <c r="DCT57" s="218"/>
      <c r="DCU57" s="218"/>
      <c r="DCV57" s="218"/>
      <c r="DCW57" s="218"/>
      <c r="DCX57" s="218"/>
      <c r="DCY57" s="218"/>
      <c r="DCZ57" s="218"/>
      <c r="DDA57" s="218"/>
      <c r="DDB57" s="218"/>
      <c r="DDC57" s="218"/>
      <c r="DDD57" s="218"/>
      <c r="DDE57" s="218"/>
      <c r="DDF57" s="218"/>
      <c r="DDG57" s="218"/>
      <c r="DDH57" s="218"/>
      <c r="DDI57" s="218"/>
      <c r="DDJ57" s="218"/>
      <c r="DDK57" s="218"/>
      <c r="DDL57" s="218"/>
      <c r="DDM57" s="218"/>
      <c r="DDN57" s="218"/>
      <c r="DDO57" s="218"/>
      <c r="DDP57" s="218"/>
      <c r="DDQ57" s="218"/>
      <c r="DDR57" s="218"/>
      <c r="DDS57" s="218"/>
      <c r="DDT57" s="218"/>
      <c r="DDU57" s="218"/>
      <c r="DDV57" s="218"/>
      <c r="DDW57" s="218"/>
      <c r="DDX57" s="218"/>
      <c r="DDY57" s="218"/>
      <c r="DDZ57" s="218"/>
      <c r="DEA57" s="218"/>
      <c r="DEB57" s="218"/>
      <c r="DEC57" s="218"/>
      <c r="DED57" s="218"/>
      <c r="DEE57" s="218"/>
      <c r="DEF57" s="218"/>
      <c r="DEG57" s="218"/>
      <c r="DEH57" s="218"/>
      <c r="DEI57" s="218"/>
      <c r="DEJ57" s="218"/>
      <c r="DEK57" s="218"/>
      <c r="DEL57" s="218"/>
      <c r="DEM57" s="218"/>
      <c r="DEN57" s="218"/>
      <c r="DEO57" s="218"/>
      <c r="DEP57" s="218"/>
      <c r="DEQ57" s="218"/>
      <c r="DER57" s="218"/>
      <c r="DES57" s="218"/>
      <c r="DET57" s="218"/>
      <c r="DEU57" s="218"/>
      <c r="DEV57" s="218"/>
      <c r="DEW57" s="218"/>
      <c r="DEX57" s="218"/>
      <c r="DEY57" s="218"/>
      <c r="DEZ57" s="218"/>
      <c r="DFA57" s="218"/>
      <c r="DFB57" s="218"/>
      <c r="DFC57" s="218"/>
      <c r="DFD57" s="218"/>
      <c r="DFE57" s="218"/>
      <c r="DFF57" s="218"/>
      <c r="DFG57" s="218"/>
      <c r="DFH57" s="218"/>
      <c r="DFI57" s="218"/>
      <c r="DFJ57" s="218"/>
      <c r="DFK57" s="218"/>
      <c r="DFL57" s="218"/>
      <c r="DFM57" s="218"/>
      <c r="DFN57" s="218"/>
      <c r="DFO57" s="218"/>
      <c r="DFP57" s="218"/>
      <c r="DFQ57" s="218"/>
      <c r="DFR57" s="218"/>
      <c r="DFS57" s="218"/>
      <c r="DFT57" s="218"/>
      <c r="DFU57" s="218"/>
      <c r="DFV57" s="218"/>
      <c r="DFW57" s="218"/>
      <c r="DFX57" s="218"/>
      <c r="DFY57" s="218"/>
      <c r="DFZ57" s="218"/>
      <c r="DGA57" s="218"/>
      <c r="DGB57" s="218"/>
      <c r="DGC57" s="218"/>
      <c r="DGD57" s="218"/>
      <c r="DGE57" s="218"/>
      <c r="DGF57" s="218"/>
      <c r="DGG57" s="218"/>
      <c r="DGH57" s="218"/>
      <c r="DGI57" s="218"/>
      <c r="DGJ57" s="218"/>
      <c r="DGK57" s="218"/>
      <c r="DGL57" s="218"/>
      <c r="DGM57" s="218"/>
      <c r="DGN57" s="218"/>
      <c r="DGO57" s="218"/>
      <c r="DGP57" s="218"/>
      <c r="DGQ57" s="218"/>
      <c r="DGR57" s="218"/>
      <c r="DGS57" s="218"/>
      <c r="DGT57" s="218"/>
      <c r="DGU57" s="218"/>
      <c r="DGV57" s="218"/>
      <c r="DGW57" s="218"/>
      <c r="DGX57" s="218"/>
      <c r="DGY57" s="218"/>
      <c r="DGZ57" s="218"/>
      <c r="DHA57" s="218"/>
      <c r="DHB57" s="218"/>
      <c r="DHC57" s="218"/>
      <c r="DHD57" s="218"/>
      <c r="DHE57" s="218"/>
      <c r="DHF57" s="218"/>
      <c r="DHG57" s="218"/>
      <c r="DHH57" s="218"/>
      <c r="DHI57" s="218"/>
      <c r="DHJ57" s="218"/>
      <c r="DHK57" s="218"/>
      <c r="DHL57" s="218"/>
      <c r="DHM57" s="218"/>
      <c r="DHN57" s="218"/>
      <c r="DHO57" s="218"/>
      <c r="DHP57" s="218"/>
      <c r="DHQ57" s="218"/>
      <c r="DHR57" s="218"/>
      <c r="DHS57" s="218"/>
      <c r="DHT57" s="218"/>
      <c r="DHU57" s="218"/>
      <c r="DHV57" s="218"/>
      <c r="DHW57" s="218"/>
      <c r="DHX57" s="218"/>
      <c r="DHY57" s="218"/>
      <c r="DHZ57" s="218"/>
      <c r="DIA57" s="218"/>
      <c r="DIB57" s="218"/>
      <c r="DIC57" s="218"/>
      <c r="DID57" s="218"/>
      <c r="DIE57" s="218"/>
      <c r="DIF57" s="218"/>
      <c r="DIG57" s="218"/>
      <c r="DIH57" s="218"/>
      <c r="DII57" s="218"/>
      <c r="DIJ57" s="218"/>
      <c r="DIK57" s="218"/>
      <c r="DIL57" s="218"/>
      <c r="DIM57" s="218"/>
      <c r="DIN57" s="218"/>
      <c r="DIO57" s="218"/>
      <c r="DIP57" s="218"/>
      <c r="DIQ57" s="218"/>
      <c r="DIR57" s="218"/>
      <c r="DIS57" s="218"/>
      <c r="DIT57" s="218"/>
      <c r="DIU57" s="218"/>
      <c r="DIV57" s="218"/>
      <c r="DIW57" s="218"/>
      <c r="DIX57" s="218"/>
      <c r="DIY57" s="218"/>
      <c r="DIZ57" s="218"/>
      <c r="DJA57" s="218"/>
      <c r="DJB57" s="218"/>
      <c r="DJC57" s="218"/>
      <c r="DJD57" s="218"/>
      <c r="DJE57" s="218"/>
      <c r="DJF57" s="218"/>
      <c r="DJG57" s="218"/>
      <c r="DJH57" s="218"/>
      <c r="DJI57" s="218"/>
      <c r="DJJ57" s="218"/>
      <c r="DJK57" s="218"/>
      <c r="DJL57" s="218"/>
      <c r="DJM57" s="218"/>
      <c r="DJN57" s="218"/>
      <c r="DJO57" s="218"/>
      <c r="DJP57" s="218"/>
      <c r="DJQ57" s="218"/>
      <c r="DJR57" s="218"/>
      <c r="DJS57" s="218"/>
      <c r="DJT57" s="218"/>
      <c r="DJU57" s="218"/>
      <c r="DJV57" s="218"/>
      <c r="DJW57" s="218"/>
      <c r="DJX57" s="218"/>
      <c r="DJY57" s="218"/>
      <c r="DJZ57" s="218"/>
      <c r="DKA57" s="218"/>
      <c r="DKB57" s="218"/>
      <c r="DKC57" s="218"/>
      <c r="DKD57" s="218"/>
      <c r="DKE57" s="218"/>
      <c r="DKF57" s="218"/>
      <c r="DKG57" s="218"/>
      <c r="DKH57" s="218"/>
      <c r="DKI57" s="218"/>
      <c r="DKJ57" s="218"/>
      <c r="DKK57" s="218"/>
      <c r="DKL57" s="218"/>
      <c r="DKM57" s="218"/>
      <c r="DKN57" s="218"/>
      <c r="DKO57" s="218"/>
      <c r="DKP57" s="218"/>
      <c r="DKQ57" s="218"/>
      <c r="DKR57" s="218"/>
      <c r="DKS57" s="218"/>
      <c r="DKT57" s="218"/>
      <c r="DKU57" s="218"/>
      <c r="DKV57" s="218"/>
      <c r="DKW57" s="218"/>
      <c r="DKX57" s="218"/>
      <c r="DKY57" s="218"/>
      <c r="DKZ57" s="218"/>
      <c r="DLA57" s="218"/>
      <c r="DLB57" s="218"/>
      <c r="DLC57" s="218"/>
      <c r="DLD57" s="218"/>
      <c r="DLE57" s="218"/>
      <c r="DLF57" s="218"/>
      <c r="DLG57" s="218"/>
      <c r="DLH57" s="218"/>
      <c r="DLI57" s="218"/>
      <c r="DLJ57" s="218"/>
      <c r="DLK57" s="218"/>
      <c r="DLL57" s="218"/>
      <c r="DLM57" s="218"/>
      <c r="DLN57" s="218"/>
      <c r="DLO57" s="218"/>
      <c r="DLP57" s="218"/>
      <c r="DLQ57" s="218"/>
      <c r="DLR57" s="218"/>
      <c r="DLS57" s="218"/>
      <c r="DLT57" s="218"/>
      <c r="DLU57" s="218"/>
      <c r="DLV57" s="218"/>
      <c r="DLW57" s="218"/>
      <c r="DLX57" s="218"/>
      <c r="DLY57" s="218"/>
      <c r="DLZ57" s="218"/>
      <c r="DMA57" s="218"/>
      <c r="DMB57" s="218"/>
      <c r="DMC57" s="218"/>
      <c r="DMD57" s="218"/>
      <c r="DME57" s="218"/>
      <c r="DMF57" s="218"/>
      <c r="DMG57" s="218"/>
      <c r="DMH57" s="218"/>
      <c r="DMI57" s="218"/>
      <c r="DMJ57" s="218"/>
      <c r="DMK57" s="218"/>
      <c r="DML57" s="218"/>
      <c r="DMM57" s="218"/>
      <c r="DMN57" s="218"/>
      <c r="DMO57" s="218"/>
      <c r="DMP57" s="218"/>
      <c r="DMQ57" s="218"/>
      <c r="DMR57" s="218"/>
      <c r="DMS57" s="218"/>
      <c r="DMT57" s="218"/>
      <c r="DMU57" s="218"/>
      <c r="DMV57" s="218"/>
      <c r="DMW57" s="218"/>
      <c r="DMX57" s="218"/>
      <c r="DMY57" s="218"/>
      <c r="DMZ57" s="218"/>
      <c r="DNA57" s="218"/>
      <c r="DNB57" s="218"/>
      <c r="DNC57" s="218"/>
      <c r="DND57" s="218"/>
      <c r="DNE57" s="218"/>
      <c r="DNF57" s="218"/>
      <c r="DNG57" s="218"/>
      <c r="DNH57" s="218"/>
      <c r="DNI57" s="218"/>
      <c r="DNJ57" s="218"/>
      <c r="DNK57" s="218"/>
      <c r="DNL57" s="218"/>
      <c r="DNM57" s="218"/>
      <c r="DNN57" s="218"/>
      <c r="DNO57" s="218"/>
      <c r="DNP57" s="218"/>
      <c r="DNQ57" s="218"/>
      <c r="DNR57" s="218"/>
      <c r="DNS57" s="218"/>
      <c r="DNT57" s="218"/>
      <c r="DNU57" s="218"/>
      <c r="DNV57" s="218"/>
      <c r="DNW57" s="218"/>
      <c r="DNX57" s="218"/>
      <c r="DNY57" s="218"/>
      <c r="DNZ57" s="218"/>
      <c r="DOA57" s="218"/>
      <c r="DOB57" s="218"/>
      <c r="DOC57" s="218"/>
      <c r="DOD57" s="218"/>
      <c r="DOE57" s="218"/>
      <c r="DOF57" s="218"/>
      <c r="DOG57" s="218"/>
      <c r="DOH57" s="218"/>
      <c r="DOI57" s="218"/>
      <c r="DOJ57" s="218"/>
      <c r="DOK57" s="218"/>
      <c r="DOL57" s="218"/>
      <c r="DOM57" s="218"/>
      <c r="DON57" s="218"/>
      <c r="DOO57" s="218"/>
      <c r="DOP57" s="218"/>
      <c r="DOQ57" s="218"/>
      <c r="DOR57" s="218"/>
      <c r="DOS57" s="218"/>
      <c r="DOT57" s="218"/>
      <c r="DOU57" s="218"/>
      <c r="DOV57" s="218"/>
      <c r="DOW57" s="218"/>
      <c r="DOX57" s="218"/>
      <c r="DOY57" s="218"/>
      <c r="DOZ57" s="218"/>
      <c r="DPA57" s="218"/>
      <c r="DPB57" s="218"/>
      <c r="DPC57" s="218"/>
      <c r="DPD57" s="218"/>
      <c r="DPE57" s="218"/>
      <c r="DPF57" s="218"/>
      <c r="DPG57" s="218"/>
      <c r="DPH57" s="218"/>
      <c r="DPI57" s="218"/>
      <c r="DPJ57" s="218"/>
      <c r="DPK57" s="218"/>
      <c r="DPL57" s="218"/>
      <c r="DPM57" s="218"/>
      <c r="DPN57" s="218"/>
      <c r="DPO57" s="218"/>
      <c r="DPP57" s="218"/>
      <c r="DPQ57" s="218"/>
      <c r="DPR57" s="218"/>
      <c r="DPS57" s="218"/>
      <c r="DPT57" s="218"/>
      <c r="DPU57" s="218"/>
      <c r="DPV57" s="218"/>
      <c r="DPW57" s="218"/>
      <c r="DPX57" s="218"/>
      <c r="DPY57" s="218"/>
      <c r="DPZ57" s="218"/>
      <c r="DQA57" s="218"/>
      <c r="DQB57" s="218"/>
      <c r="DQC57" s="218"/>
      <c r="DQD57" s="218"/>
      <c r="DQE57" s="218"/>
      <c r="DQF57" s="218"/>
      <c r="DQG57" s="218"/>
      <c r="DQH57" s="218"/>
      <c r="DQI57" s="218"/>
      <c r="DQJ57" s="218"/>
      <c r="DQK57" s="218"/>
      <c r="DQL57" s="218"/>
      <c r="DQM57" s="218"/>
      <c r="DQN57" s="218"/>
      <c r="DQO57" s="218"/>
      <c r="DQP57" s="218"/>
      <c r="DQQ57" s="218"/>
      <c r="DQR57" s="218"/>
      <c r="DQS57" s="218"/>
      <c r="DQT57" s="218"/>
      <c r="DQU57" s="218"/>
      <c r="DQV57" s="218"/>
      <c r="DQW57" s="218"/>
      <c r="DQX57" s="218"/>
      <c r="DQY57" s="218"/>
      <c r="DQZ57" s="218"/>
      <c r="DRA57" s="218"/>
      <c r="DRB57" s="218"/>
      <c r="DRC57" s="218"/>
      <c r="DRD57" s="218"/>
      <c r="DRE57" s="218"/>
      <c r="DRF57" s="218"/>
      <c r="DRG57" s="218"/>
      <c r="DRH57" s="218"/>
      <c r="DRI57" s="218"/>
      <c r="DRJ57" s="218"/>
      <c r="DRK57" s="218"/>
      <c r="DRL57" s="218"/>
      <c r="DRM57" s="218"/>
      <c r="DRN57" s="218"/>
      <c r="DRO57" s="218"/>
      <c r="DRP57" s="218"/>
      <c r="DRQ57" s="218"/>
      <c r="DRR57" s="218"/>
      <c r="DRS57" s="218"/>
      <c r="DRT57" s="218"/>
      <c r="DRU57" s="218"/>
      <c r="DRV57" s="218"/>
      <c r="DRW57" s="218"/>
      <c r="DRX57" s="218"/>
      <c r="DRY57" s="218"/>
      <c r="DRZ57" s="218"/>
      <c r="DSA57" s="218"/>
      <c r="DSB57" s="218"/>
      <c r="DSC57" s="218"/>
      <c r="DSD57" s="218"/>
      <c r="DSE57" s="218"/>
      <c r="DSF57" s="218"/>
      <c r="DSG57" s="218"/>
      <c r="DSH57" s="218"/>
      <c r="DSI57" s="218"/>
      <c r="DSJ57" s="218"/>
      <c r="DSK57" s="218"/>
      <c r="DSL57" s="218"/>
      <c r="DSM57" s="218"/>
      <c r="DSN57" s="218"/>
      <c r="DSO57" s="218"/>
      <c r="DSP57" s="218"/>
      <c r="DSQ57" s="218"/>
      <c r="DSR57" s="218"/>
      <c r="DSS57" s="218"/>
      <c r="DST57" s="218"/>
      <c r="DSU57" s="218"/>
      <c r="DSV57" s="218"/>
      <c r="DSW57" s="218"/>
      <c r="DSX57" s="218"/>
      <c r="DSY57" s="218"/>
      <c r="DSZ57" s="218"/>
      <c r="DTA57" s="218"/>
      <c r="DTB57" s="218"/>
      <c r="DTC57" s="218"/>
      <c r="DTD57" s="218"/>
      <c r="DTE57" s="218"/>
      <c r="DTF57" s="218"/>
      <c r="DTG57" s="218"/>
      <c r="DTH57" s="218"/>
      <c r="DTI57" s="218"/>
      <c r="DTJ57" s="218"/>
      <c r="DTK57" s="218"/>
      <c r="DTL57" s="218"/>
      <c r="DTM57" s="218"/>
      <c r="DTN57" s="218"/>
      <c r="DTO57" s="218"/>
      <c r="DTP57" s="218"/>
      <c r="DTQ57" s="218"/>
      <c r="DTR57" s="218"/>
      <c r="DTS57" s="218"/>
      <c r="DTT57" s="218"/>
      <c r="DTU57" s="218"/>
      <c r="DTV57" s="218"/>
      <c r="DTW57" s="218"/>
      <c r="DTX57" s="218"/>
      <c r="DTY57" s="218"/>
      <c r="DTZ57" s="218"/>
      <c r="DUA57" s="218"/>
      <c r="DUB57" s="218"/>
      <c r="DUC57" s="218"/>
      <c r="DUD57" s="218"/>
      <c r="DUE57" s="218"/>
      <c r="DUF57" s="218"/>
      <c r="DUG57" s="218"/>
      <c r="DUH57" s="218"/>
      <c r="DUI57" s="218"/>
      <c r="DUJ57" s="218"/>
      <c r="DUK57" s="218"/>
      <c r="DUL57" s="218"/>
      <c r="DUM57" s="218"/>
      <c r="DUN57" s="218"/>
      <c r="DUO57" s="218"/>
      <c r="DUP57" s="218"/>
      <c r="DUQ57" s="218"/>
      <c r="DUR57" s="218"/>
      <c r="DUS57" s="218"/>
      <c r="DUT57" s="218"/>
      <c r="DUU57" s="218"/>
      <c r="DUV57" s="218"/>
      <c r="DUW57" s="218"/>
      <c r="DUX57" s="218"/>
      <c r="DUY57" s="218"/>
      <c r="DUZ57" s="218"/>
      <c r="DVA57" s="218"/>
      <c r="DVB57" s="218"/>
      <c r="DVC57" s="218"/>
      <c r="DVD57" s="218"/>
      <c r="DVE57" s="218"/>
      <c r="DVF57" s="218"/>
      <c r="DVG57" s="218"/>
      <c r="DVH57" s="218"/>
      <c r="DVI57" s="218"/>
      <c r="DVJ57" s="218"/>
      <c r="DVK57" s="218"/>
      <c r="DVL57" s="218"/>
      <c r="DVM57" s="218"/>
      <c r="DVN57" s="218"/>
      <c r="DVO57" s="218"/>
      <c r="DVP57" s="218"/>
      <c r="DVQ57" s="218"/>
      <c r="DVR57" s="218"/>
      <c r="DVS57" s="218"/>
      <c r="DVT57" s="218"/>
      <c r="DVU57" s="218"/>
      <c r="DVV57" s="218"/>
      <c r="DVW57" s="218"/>
      <c r="DVX57" s="218"/>
      <c r="DVY57" s="218"/>
      <c r="DVZ57" s="218"/>
      <c r="DWA57" s="218"/>
      <c r="DWB57" s="218"/>
      <c r="DWC57" s="218"/>
      <c r="DWD57" s="218"/>
      <c r="DWE57" s="218"/>
      <c r="DWF57" s="218"/>
      <c r="DWG57" s="218"/>
      <c r="DWH57" s="218"/>
      <c r="DWI57" s="218"/>
      <c r="DWJ57" s="218"/>
      <c r="DWK57" s="218"/>
      <c r="DWL57" s="218"/>
      <c r="DWM57" s="218"/>
      <c r="DWN57" s="218"/>
      <c r="DWO57" s="218"/>
      <c r="DWP57" s="218"/>
      <c r="DWQ57" s="218"/>
      <c r="DWR57" s="218"/>
      <c r="DWS57" s="218"/>
      <c r="DWT57" s="218"/>
      <c r="DWU57" s="218"/>
      <c r="DWV57" s="218"/>
      <c r="DWW57" s="218"/>
      <c r="DWX57" s="218"/>
      <c r="DWY57" s="218"/>
      <c r="DWZ57" s="218"/>
      <c r="DXA57" s="218"/>
      <c r="DXB57" s="218"/>
      <c r="DXC57" s="218"/>
      <c r="DXD57" s="218"/>
      <c r="DXE57" s="218"/>
      <c r="DXF57" s="218"/>
      <c r="DXG57" s="218"/>
      <c r="DXH57" s="218"/>
      <c r="DXI57" s="218"/>
      <c r="DXJ57" s="218"/>
      <c r="DXK57" s="218"/>
      <c r="DXL57" s="218"/>
      <c r="DXM57" s="218"/>
      <c r="DXN57" s="218"/>
      <c r="DXO57" s="218"/>
      <c r="DXP57" s="218"/>
      <c r="DXQ57" s="218"/>
      <c r="DXR57" s="218"/>
      <c r="DXS57" s="218"/>
      <c r="DXT57" s="218"/>
      <c r="DXU57" s="218"/>
      <c r="DXV57" s="218"/>
      <c r="DXW57" s="218"/>
      <c r="DXX57" s="218"/>
      <c r="DXY57" s="218"/>
      <c r="DXZ57" s="218"/>
      <c r="DYA57" s="218"/>
      <c r="DYB57" s="218"/>
      <c r="DYC57" s="218"/>
      <c r="DYD57" s="218"/>
      <c r="DYE57" s="218"/>
      <c r="DYF57" s="218"/>
      <c r="DYG57" s="218"/>
      <c r="DYH57" s="218"/>
      <c r="DYI57" s="218"/>
      <c r="DYJ57" s="218"/>
      <c r="DYK57" s="218"/>
      <c r="DYL57" s="218"/>
      <c r="DYM57" s="218"/>
      <c r="DYN57" s="218"/>
      <c r="DYO57" s="218"/>
      <c r="DYP57" s="218"/>
      <c r="DYQ57" s="218"/>
      <c r="DYR57" s="218"/>
      <c r="DYS57" s="218"/>
      <c r="DYT57" s="218"/>
      <c r="DYU57" s="218"/>
      <c r="DYV57" s="218"/>
      <c r="DYW57" s="218"/>
      <c r="DYX57" s="218"/>
      <c r="DYY57" s="218"/>
      <c r="DYZ57" s="218"/>
      <c r="DZA57" s="218"/>
      <c r="DZB57" s="218"/>
      <c r="DZC57" s="218"/>
      <c r="DZD57" s="218"/>
      <c r="DZE57" s="218"/>
      <c r="DZF57" s="218"/>
      <c r="DZG57" s="218"/>
      <c r="DZH57" s="218"/>
      <c r="DZI57" s="218"/>
      <c r="DZJ57" s="218"/>
      <c r="DZK57" s="218"/>
      <c r="DZL57" s="218"/>
      <c r="DZM57" s="218"/>
      <c r="DZN57" s="218"/>
      <c r="DZO57" s="218"/>
      <c r="DZP57" s="218"/>
      <c r="DZQ57" s="218"/>
      <c r="DZR57" s="218"/>
      <c r="DZS57" s="218"/>
      <c r="DZT57" s="218"/>
      <c r="DZU57" s="218"/>
      <c r="DZV57" s="218"/>
      <c r="DZW57" s="218"/>
      <c r="DZX57" s="218"/>
      <c r="DZY57" s="218"/>
      <c r="DZZ57" s="218"/>
      <c r="EAA57" s="218"/>
      <c r="EAB57" s="218"/>
      <c r="EAC57" s="218"/>
      <c r="EAD57" s="218"/>
      <c r="EAE57" s="218"/>
      <c r="EAF57" s="218"/>
      <c r="EAG57" s="218"/>
      <c r="EAH57" s="218"/>
      <c r="EAI57" s="218"/>
      <c r="EAJ57" s="218"/>
      <c r="EAK57" s="218"/>
      <c r="EAL57" s="218"/>
      <c r="EAM57" s="218"/>
      <c r="EAN57" s="218"/>
      <c r="EAO57" s="218"/>
      <c r="EAP57" s="218"/>
      <c r="EAQ57" s="218"/>
      <c r="EAR57" s="218"/>
      <c r="EAS57" s="218"/>
      <c r="EAT57" s="218"/>
      <c r="EAU57" s="218"/>
      <c r="EAV57" s="218"/>
      <c r="EAW57" s="218"/>
      <c r="EAX57" s="218"/>
      <c r="EAY57" s="218"/>
      <c r="EAZ57" s="218"/>
      <c r="EBA57" s="218"/>
      <c r="EBB57" s="218"/>
      <c r="EBC57" s="218"/>
      <c r="EBD57" s="218"/>
      <c r="EBE57" s="218"/>
      <c r="EBF57" s="218"/>
      <c r="EBG57" s="218"/>
      <c r="EBH57" s="218"/>
      <c r="EBI57" s="218"/>
      <c r="EBJ57" s="218"/>
      <c r="EBK57" s="218"/>
      <c r="EBL57" s="218"/>
      <c r="EBM57" s="218"/>
      <c r="EBN57" s="218"/>
      <c r="EBO57" s="218"/>
      <c r="EBP57" s="218"/>
      <c r="EBQ57" s="218"/>
      <c r="EBR57" s="218"/>
      <c r="EBS57" s="218"/>
      <c r="EBT57" s="218"/>
      <c r="EBU57" s="218"/>
      <c r="EBV57" s="218"/>
      <c r="EBW57" s="218"/>
      <c r="EBX57" s="218"/>
      <c r="EBY57" s="218"/>
      <c r="EBZ57" s="218"/>
      <c r="ECA57" s="218"/>
      <c r="ECB57" s="218"/>
      <c r="ECC57" s="218"/>
      <c r="ECD57" s="218"/>
      <c r="ECE57" s="218"/>
      <c r="ECF57" s="218"/>
      <c r="ECG57" s="218"/>
      <c r="ECH57" s="218"/>
      <c r="ECI57" s="218"/>
      <c r="ECJ57" s="218"/>
      <c r="ECK57" s="218"/>
      <c r="ECL57" s="218"/>
      <c r="ECM57" s="218"/>
      <c r="ECN57" s="218"/>
      <c r="ECO57" s="218"/>
      <c r="ECP57" s="218"/>
      <c r="ECQ57" s="218"/>
      <c r="ECR57" s="218"/>
      <c r="ECS57" s="218"/>
      <c r="ECT57" s="218"/>
      <c r="ECU57" s="218"/>
      <c r="ECV57" s="218"/>
      <c r="ECW57" s="218"/>
      <c r="ECX57" s="218"/>
      <c r="ECY57" s="218"/>
      <c r="ECZ57" s="218"/>
      <c r="EDA57" s="218"/>
      <c r="EDB57" s="218"/>
      <c r="EDC57" s="218"/>
      <c r="EDD57" s="218"/>
      <c r="EDE57" s="218"/>
      <c r="EDF57" s="218"/>
      <c r="EDG57" s="218"/>
      <c r="EDH57" s="218"/>
      <c r="EDI57" s="218"/>
      <c r="EDJ57" s="218"/>
      <c r="EDK57" s="218"/>
      <c r="EDL57" s="218"/>
      <c r="EDM57" s="218"/>
      <c r="EDN57" s="218"/>
      <c r="EDO57" s="218"/>
      <c r="EDP57" s="218"/>
      <c r="EDQ57" s="218"/>
      <c r="EDR57" s="218"/>
      <c r="EDS57" s="218"/>
      <c r="EDT57" s="218"/>
      <c r="EDU57" s="218"/>
      <c r="EDV57" s="218"/>
      <c r="EDW57" s="218"/>
      <c r="EDX57" s="218"/>
      <c r="EDY57" s="218"/>
      <c r="EDZ57" s="218"/>
      <c r="EEA57" s="218"/>
      <c r="EEB57" s="218"/>
      <c r="EEC57" s="218"/>
      <c r="EED57" s="218"/>
      <c r="EEE57" s="218"/>
      <c r="EEF57" s="218"/>
      <c r="EEG57" s="218"/>
      <c r="EEH57" s="218"/>
      <c r="EEI57" s="218"/>
      <c r="EEJ57" s="218"/>
      <c r="EEK57" s="218"/>
      <c r="EEL57" s="218"/>
      <c r="EEM57" s="218"/>
      <c r="EEN57" s="218"/>
      <c r="EEO57" s="218"/>
      <c r="EEP57" s="218"/>
      <c r="EEQ57" s="218"/>
      <c r="EER57" s="218"/>
      <c r="EES57" s="218"/>
      <c r="EET57" s="218"/>
      <c r="EEU57" s="218"/>
      <c r="EEV57" s="218"/>
      <c r="EEW57" s="218"/>
      <c r="EEX57" s="218"/>
      <c r="EEY57" s="218"/>
      <c r="EEZ57" s="218"/>
      <c r="EFA57" s="218"/>
      <c r="EFB57" s="218"/>
      <c r="EFC57" s="218"/>
      <c r="EFD57" s="218"/>
      <c r="EFE57" s="218"/>
      <c r="EFF57" s="218"/>
      <c r="EFG57" s="218"/>
      <c r="EFH57" s="218"/>
      <c r="EFI57" s="218"/>
      <c r="EFJ57" s="218"/>
      <c r="EFK57" s="218"/>
      <c r="EFL57" s="218"/>
      <c r="EFM57" s="218"/>
      <c r="EFN57" s="218"/>
      <c r="EFO57" s="218"/>
      <c r="EFP57" s="218"/>
      <c r="EFQ57" s="218"/>
      <c r="EFR57" s="218"/>
      <c r="EFS57" s="218"/>
      <c r="EFT57" s="218"/>
      <c r="EFU57" s="218"/>
      <c r="EFV57" s="218"/>
      <c r="EFW57" s="218"/>
      <c r="EFX57" s="218"/>
      <c r="EFY57" s="218"/>
      <c r="EFZ57" s="218"/>
      <c r="EGA57" s="218"/>
      <c r="EGB57" s="218"/>
      <c r="EGC57" s="218"/>
      <c r="EGD57" s="218"/>
      <c r="EGE57" s="218"/>
      <c r="EGF57" s="218"/>
      <c r="EGG57" s="218"/>
      <c r="EGH57" s="218"/>
      <c r="EGI57" s="218"/>
      <c r="EGJ57" s="218"/>
      <c r="EGK57" s="218"/>
      <c r="EGL57" s="218"/>
      <c r="EGM57" s="218"/>
      <c r="EGN57" s="218"/>
      <c r="EGO57" s="218"/>
      <c r="EGP57" s="218"/>
      <c r="EGQ57" s="218"/>
      <c r="EGR57" s="218"/>
      <c r="EGS57" s="218"/>
      <c r="EGT57" s="218"/>
      <c r="EGU57" s="218"/>
      <c r="EGV57" s="218"/>
      <c r="EGW57" s="218"/>
      <c r="EGX57" s="218"/>
      <c r="EGY57" s="218"/>
      <c r="EGZ57" s="218"/>
      <c r="EHA57" s="218"/>
      <c r="EHB57" s="218"/>
      <c r="EHC57" s="218"/>
      <c r="EHD57" s="218"/>
      <c r="EHE57" s="218"/>
      <c r="EHF57" s="218"/>
      <c r="EHG57" s="218"/>
      <c r="EHH57" s="218"/>
      <c r="EHI57" s="218"/>
      <c r="EHJ57" s="218"/>
      <c r="EHK57" s="218"/>
      <c r="EHL57" s="218"/>
      <c r="EHM57" s="218"/>
      <c r="EHN57" s="218"/>
      <c r="EHO57" s="218"/>
      <c r="EHP57" s="218"/>
      <c r="EHQ57" s="218"/>
      <c r="EHR57" s="218"/>
      <c r="EHS57" s="218"/>
      <c r="EHT57" s="218"/>
      <c r="EHU57" s="218"/>
      <c r="EHV57" s="218"/>
      <c r="EHW57" s="218"/>
      <c r="EHX57" s="218"/>
      <c r="EHY57" s="218"/>
      <c r="EHZ57" s="218"/>
      <c r="EIA57" s="218"/>
      <c r="EIB57" s="218"/>
      <c r="EIC57" s="218"/>
      <c r="EID57" s="218"/>
      <c r="EIE57" s="218"/>
      <c r="EIF57" s="218"/>
      <c r="EIG57" s="218"/>
      <c r="EIH57" s="218"/>
      <c r="EII57" s="218"/>
      <c r="EIJ57" s="218"/>
      <c r="EIK57" s="218"/>
      <c r="EIL57" s="218"/>
      <c r="EIM57" s="218"/>
      <c r="EIN57" s="218"/>
      <c r="EIO57" s="218"/>
      <c r="EIP57" s="218"/>
      <c r="EIQ57" s="218"/>
      <c r="EIR57" s="218"/>
      <c r="EIS57" s="218"/>
      <c r="EIT57" s="218"/>
      <c r="EIU57" s="218"/>
      <c r="EIV57" s="218"/>
      <c r="EIW57" s="218"/>
      <c r="EIX57" s="218"/>
      <c r="EIY57" s="218"/>
      <c r="EIZ57" s="218"/>
      <c r="EJA57" s="218"/>
      <c r="EJB57" s="218"/>
      <c r="EJC57" s="218"/>
      <c r="EJD57" s="218"/>
      <c r="EJE57" s="218"/>
      <c r="EJF57" s="218"/>
      <c r="EJG57" s="218"/>
      <c r="EJH57" s="218"/>
      <c r="EJI57" s="218"/>
      <c r="EJJ57" s="218"/>
      <c r="EJK57" s="218"/>
      <c r="EJL57" s="218"/>
      <c r="EJM57" s="218"/>
      <c r="EJN57" s="218"/>
      <c r="EJO57" s="218"/>
      <c r="EJP57" s="218"/>
      <c r="EJQ57" s="218"/>
      <c r="EJR57" s="218"/>
      <c r="EJS57" s="218"/>
      <c r="EJT57" s="218"/>
      <c r="EJU57" s="218"/>
      <c r="EJV57" s="218"/>
      <c r="EJW57" s="218"/>
      <c r="EJX57" s="218"/>
      <c r="EJY57" s="218"/>
      <c r="EJZ57" s="218"/>
      <c r="EKA57" s="218"/>
      <c r="EKB57" s="218"/>
      <c r="EKC57" s="218"/>
      <c r="EKD57" s="218"/>
      <c r="EKE57" s="218"/>
      <c r="EKF57" s="218"/>
      <c r="EKG57" s="218"/>
      <c r="EKH57" s="218"/>
      <c r="EKI57" s="218"/>
      <c r="EKJ57" s="218"/>
      <c r="EKK57" s="218"/>
      <c r="EKL57" s="218"/>
      <c r="EKM57" s="218"/>
      <c r="EKN57" s="218"/>
      <c r="EKO57" s="218"/>
      <c r="EKP57" s="218"/>
      <c r="EKQ57" s="218"/>
      <c r="EKR57" s="218"/>
      <c r="EKS57" s="218"/>
      <c r="EKT57" s="218"/>
      <c r="EKU57" s="218"/>
      <c r="EKV57" s="218"/>
      <c r="EKW57" s="218"/>
      <c r="EKX57" s="218"/>
      <c r="EKY57" s="218"/>
      <c r="EKZ57" s="218"/>
      <c r="ELA57" s="218"/>
      <c r="ELB57" s="218"/>
      <c r="ELC57" s="218"/>
      <c r="ELD57" s="218"/>
      <c r="ELE57" s="218"/>
      <c r="ELF57" s="218"/>
      <c r="ELG57" s="218"/>
      <c r="ELH57" s="218"/>
      <c r="ELI57" s="218"/>
      <c r="ELJ57" s="218"/>
      <c r="ELK57" s="218"/>
      <c r="ELL57" s="218"/>
      <c r="ELM57" s="218"/>
      <c r="ELN57" s="218"/>
      <c r="ELO57" s="218"/>
      <c r="ELP57" s="218"/>
      <c r="ELQ57" s="218"/>
      <c r="ELR57" s="218"/>
      <c r="ELS57" s="218"/>
      <c r="ELT57" s="218"/>
      <c r="ELU57" s="218"/>
      <c r="ELV57" s="218"/>
      <c r="ELW57" s="218"/>
      <c r="ELX57" s="218"/>
      <c r="ELY57" s="218"/>
      <c r="ELZ57" s="218"/>
      <c r="EMA57" s="218"/>
      <c r="EMB57" s="218"/>
      <c r="EMC57" s="218"/>
      <c r="EMD57" s="218"/>
      <c r="EME57" s="218"/>
      <c r="EMF57" s="218"/>
      <c r="EMG57" s="218"/>
      <c r="EMH57" s="218"/>
      <c r="EMI57" s="218"/>
      <c r="EMJ57" s="218"/>
      <c r="EMK57" s="218"/>
      <c r="EML57" s="218"/>
      <c r="EMM57" s="218"/>
      <c r="EMN57" s="218"/>
      <c r="EMO57" s="218"/>
      <c r="EMP57" s="218"/>
      <c r="EMQ57" s="218"/>
      <c r="EMR57" s="218"/>
      <c r="EMS57" s="218"/>
      <c r="EMT57" s="218"/>
      <c r="EMU57" s="218"/>
      <c r="EMV57" s="218"/>
      <c r="EMW57" s="218"/>
      <c r="EMX57" s="218"/>
      <c r="EMY57" s="218"/>
      <c r="EMZ57" s="218"/>
      <c r="ENA57" s="218"/>
      <c r="ENB57" s="218"/>
      <c r="ENC57" s="218"/>
      <c r="END57" s="218"/>
      <c r="ENE57" s="218"/>
      <c r="ENF57" s="218"/>
      <c r="ENG57" s="218"/>
      <c r="ENH57" s="218"/>
      <c r="ENI57" s="218"/>
      <c r="ENJ57" s="218"/>
      <c r="ENK57" s="218"/>
      <c r="ENL57" s="218"/>
      <c r="ENM57" s="218"/>
      <c r="ENN57" s="218"/>
      <c r="ENO57" s="218"/>
      <c r="ENP57" s="218"/>
      <c r="ENQ57" s="218"/>
      <c r="ENR57" s="218"/>
      <c r="ENS57" s="218"/>
      <c r="ENT57" s="218"/>
      <c r="ENU57" s="218"/>
      <c r="ENV57" s="218"/>
      <c r="ENW57" s="218"/>
      <c r="ENX57" s="218"/>
      <c r="ENY57" s="218"/>
      <c r="ENZ57" s="218"/>
      <c r="EOA57" s="218"/>
      <c r="EOB57" s="218"/>
      <c r="EOC57" s="218"/>
      <c r="EOD57" s="218"/>
      <c r="EOE57" s="218"/>
      <c r="EOF57" s="218"/>
      <c r="EOG57" s="218"/>
      <c r="EOH57" s="218"/>
      <c r="EOI57" s="218"/>
      <c r="EOJ57" s="218"/>
      <c r="EOK57" s="218"/>
      <c r="EOL57" s="218"/>
      <c r="EOM57" s="218"/>
      <c r="EON57" s="218"/>
      <c r="EOO57" s="218"/>
      <c r="EOP57" s="218"/>
      <c r="EOQ57" s="218"/>
      <c r="EOR57" s="218"/>
      <c r="EOS57" s="218"/>
      <c r="EOT57" s="218"/>
      <c r="EOU57" s="218"/>
      <c r="EOV57" s="218"/>
      <c r="EOW57" s="218"/>
      <c r="EOX57" s="218"/>
      <c r="EOY57" s="218"/>
      <c r="EOZ57" s="218"/>
      <c r="EPA57" s="218"/>
      <c r="EPB57" s="218"/>
      <c r="EPC57" s="218"/>
      <c r="EPD57" s="218"/>
      <c r="EPE57" s="218"/>
      <c r="EPF57" s="218"/>
      <c r="EPG57" s="218"/>
      <c r="EPH57" s="218"/>
      <c r="EPI57" s="218"/>
      <c r="EPJ57" s="218"/>
      <c r="EPK57" s="218"/>
      <c r="EPL57" s="218"/>
      <c r="EPM57" s="218"/>
      <c r="EPN57" s="218"/>
      <c r="EPO57" s="218"/>
      <c r="EPP57" s="218"/>
      <c r="EPQ57" s="218"/>
      <c r="EPR57" s="218"/>
      <c r="EPS57" s="218"/>
      <c r="EPT57" s="218"/>
      <c r="EPU57" s="218"/>
      <c r="EPV57" s="218"/>
      <c r="EPW57" s="218"/>
      <c r="EPX57" s="218"/>
      <c r="EPY57" s="218"/>
      <c r="EPZ57" s="218"/>
      <c r="EQA57" s="218"/>
      <c r="EQB57" s="218"/>
      <c r="EQC57" s="218"/>
      <c r="EQD57" s="218"/>
      <c r="EQE57" s="218"/>
      <c r="EQF57" s="218"/>
      <c r="EQG57" s="218"/>
      <c r="EQH57" s="218"/>
      <c r="EQI57" s="218"/>
      <c r="EQJ57" s="218"/>
      <c r="EQK57" s="218"/>
      <c r="EQL57" s="218"/>
      <c r="EQM57" s="218"/>
      <c r="EQN57" s="218"/>
      <c r="EQO57" s="218"/>
      <c r="EQP57" s="218"/>
      <c r="EQQ57" s="218"/>
      <c r="EQR57" s="218"/>
      <c r="EQS57" s="218"/>
      <c r="EQT57" s="218"/>
      <c r="EQU57" s="218"/>
      <c r="EQV57" s="218"/>
      <c r="EQW57" s="218"/>
      <c r="EQX57" s="218"/>
      <c r="EQY57" s="218"/>
      <c r="EQZ57" s="218"/>
      <c r="ERA57" s="218"/>
      <c r="ERB57" s="218"/>
      <c r="ERC57" s="218"/>
      <c r="ERD57" s="218"/>
      <c r="ERE57" s="218"/>
      <c r="ERF57" s="218"/>
      <c r="ERG57" s="218"/>
      <c r="ERH57" s="218"/>
      <c r="ERI57" s="218"/>
      <c r="ERJ57" s="218"/>
      <c r="ERK57" s="218"/>
      <c r="ERL57" s="218"/>
      <c r="ERM57" s="218"/>
      <c r="ERN57" s="218"/>
      <c r="ERO57" s="218"/>
      <c r="ERP57" s="218"/>
      <c r="ERQ57" s="218"/>
      <c r="ERR57" s="218"/>
      <c r="ERS57" s="218"/>
      <c r="ERT57" s="218"/>
      <c r="ERU57" s="218"/>
      <c r="ERV57" s="218"/>
      <c r="ERW57" s="218"/>
      <c r="ERX57" s="218"/>
      <c r="ERY57" s="218"/>
      <c r="ERZ57" s="218"/>
      <c r="ESA57" s="218"/>
      <c r="ESB57" s="218"/>
      <c r="ESC57" s="218"/>
      <c r="ESD57" s="218"/>
      <c r="ESE57" s="218"/>
      <c r="ESF57" s="218"/>
      <c r="ESG57" s="218"/>
      <c r="ESH57" s="218"/>
      <c r="ESI57" s="218"/>
      <c r="ESJ57" s="218"/>
      <c r="ESK57" s="218"/>
      <c r="ESL57" s="218"/>
      <c r="ESM57" s="218"/>
      <c r="ESN57" s="218"/>
      <c r="ESO57" s="218"/>
      <c r="ESP57" s="218"/>
      <c r="ESQ57" s="218"/>
      <c r="ESR57" s="218"/>
      <c r="ESS57" s="218"/>
      <c r="EST57" s="218"/>
      <c r="ESU57" s="218"/>
      <c r="ESV57" s="218"/>
      <c r="ESW57" s="218"/>
      <c r="ESX57" s="218"/>
      <c r="ESY57" s="218"/>
      <c r="ESZ57" s="218"/>
      <c r="ETA57" s="218"/>
      <c r="ETB57" s="218"/>
      <c r="ETC57" s="218"/>
      <c r="ETD57" s="218"/>
      <c r="ETE57" s="218"/>
      <c r="ETF57" s="218"/>
      <c r="ETG57" s="218"/>
      <c r="ETH57" s="218"/>
      <c r="ETI57" s="218"/>
      <c r="ETJ57" s="218"/>
      <c r="ETK57" s="218"/>
      <c r="ETL57" s="218"/>
      <c r="ETM57" s="218"/>
      <c r="ETN57" s="218"/>
      <c r="ETO57" s="218"/>
      <c r="ETP57" s="218"/>
      <c r="ETQ57" s="218"/>
      <c r="ETR57" s="218"/>
      <c r="ETS57" s="218"/>
      <c r="ETT57" s="218"/>
      <c r="ETU57" s="218"/>
      <c r="ETV57" s="218"/>
      <c r="ETW57" s="218"/>
      <c r="ETX57" s="218"/>
      <c r="ETY57" s="218"/>
      <c r="ETZ57" s="218"/>
      <c r="EUA57" s="218"/>
      <c r="EUB57" s="218"/>
      <c r="EUC57" s="218"/>
      <c r="EUD57" s="218"/>
      <c r="EUE57" s="218"/>
      <c r="EUF57" s="218"/>
      <c r="EUG57" s="218"/>
      <c r="EUH57" s="218"/>
      <c r="EUI57" s="218"/>
      <c r="EUJ57" s="218"/>
      <c r="EUK57" s="218"/>
      <c r="EUL57" s="218"/>
      <c r="EUM57" s="218"/>
      <c r="EUN57" s="218"/>
      <c r="EUO57" s="218"/>
      <c r="EUP57" s="218"/>
      <c r="EUQ57" s="218"/>
      <c r="EUR57" s="218"/>
      <c r="EUS57" s="218"/>
      <c r="EUT57" s="218"/>
      <c r="EUU57" s="218"/>
      <c r="EUV57" s="218"/>
      <c r="EUW57" s="218"/>
      <c r="EUX57" s="218"/>
      <c r="EUY57" s="218"/>
      <c r="EUZ57" s="218"/>
      <c r="EVA57" s="218"/>
      <c r="EVB57" s="218"/>
      <c r="EVC57" s="218"/>
      <c r="EVD57" s="218"/>
      <c r="EVE57" s="218"/>
      <c r="EVF57" s="218"/>
      <c r="EVG57" s="218"/>
      <c r="EVH57" s="218"/>
      <c r="EVI57" s="218"/>
      <c r="EVJ57" s="218"/>
      <c r="EVK57" s="218"/>
      <c r="EVL57" s="218"/>
      <c r="EVM57" s="218"/>
      <c r="EVN57" s="218"/>
      <c r="EVO57" s="218"/>
      <c r="EVP57" s="218"/>
      <c r="EVQ57" s="218"/>
      <c r="EVR57" s="218"/>
      <c r="EVS57" s="218"/>
      <c r="EVT57" s="218"/>
      <c r="EVU57" s="218"/>
      <c r="EVV57" s="218"/>
      <c r="EVW57" s="218"/>
      <c r="EVX57" s="218"/>
      <c r="EVY57" s="218"/>
      <c r="EVZ57" s="218"/>
      <c r="EWA57" s="218"/>
      <c r="EWB57" s="218"/>
      <c r="EWC57" s="218"/>
      <c r="EWD57" s="218"/>
      <c r="EWE57" s="218"/>
      <c r="EWF57" s="218"/>
      <c r="EWG57" s="218"/>
      <c r="EWH57" s="218"/>
      <c r="EWI57" s="218"/>
      <c r="EWJ57" s="218"/>
      <c r="EWK57" s="218"/>
      <c r="EWL57" s="218"/>
      <c r="EWM57" s="218"/>
      <c r="EWN57" s="218"/>
      <c r="EWO57" s="218"/>
      <c r="EWP57" s="218"/>
      <c r="EWQ57" s="218"/>
      <c r="EWR57" s="218"/>
      <c r="EWS57" s="218"/>
      <c r="EWT57" s="218"/>
      <c r="EWU57" s="218"/>
      <c r="EWV57" s="218"/>
      <c r="EWW57" s="218"/>
      <c r="EWX57" s="218"/>
      <c r="EWY57" s="218"/>
      <c r="EWZ57" s="218"/>
      <c r="EXA57" s="218"/>
      <c r="EXB57" s="218"/>
      <c r="EXC57" s="218"/>
      <c r="EXD57" s="218"/>
      <c r="EXE57" s="218"/>
      <c r="EXF57" s="218"/>
      <c r="EXG57" s="218"/>
      <c r="EXH57" s="218"/>
      <c r="EXI57" s="218"/>
      <c r="EXJ57" s="218"/>
      <c r="EXK57" s="218"/>
      <c r="EXL57" s="218"/>
      <c r="EXM57" s="218"/>
      <c r="EXN57" s="218"/>
      <c r="EXO57" s="218"/>
      <c r="EXP57" s="218"/>
      <c r="EXQ57" s="218"/>
      <c r="EXR57" s="218"/>
      <c r="EXS57" s="218"/>
      <c r="EXT57" s="218"/>
      <c r="EXU57" s="218"/>
      <c r="EXV57" s="218"/>
      <c r="EXW57" s="218"/>
      <c r="EXX57" s="218"/>
      <c r="EXY57" s="218"/>
      <c r="EXZ57" s="218"/>
      <c r="EYA57" s="218"/>
      <c r="EYB57" s="218"/>
      <c r="EYC57" s="218"/>
      <c r="EYD57" s="218"/>
      <c r="EYE57" s="218"/>
      <c r="EYF57" s="218"/>
      <c r="EYG57" s="218"/>
      <c r="EYH57" s="218"/>
      <c r="EYI57" s="218"/>
      <c r="EYJ57" s="218"/>
      <c r="EYK57" s="218"/>
      <c r="EYL57" s="218"/>
      <c r="EYM57" s="218"/>
      <c r="EYN57" s="218"/>
      <c r="EYO57" s="218"/>
      <c r="EYP57" s="218"/>
      <c r="EYQ57" s="218"/>
      <c r="EYR57" s="218"/>
      <c r="EYS57" s="218"/>
      <c r="EYT57" s="218"/>
      <c r="EYU57" s="218"/>
      <c r="EYV57" s="218"/>
      <c r="EYW57" s="218"/>
      <c r="EYX57" s="218"/>
      <c r="EYY57" s="218"/>
      <c r="EYZ57" s="218"/>
      <c r="EZA57" s="218"/>
      <c r="EZB57" s="218"/>
      <c r="EZC57" s="218"/>
      <c r="EZD57" s="218"/>
      <c r="EZE57" s="218"/>
      <c r="EZF57" s="218"/>
      <c r="EZG57" s="218"/>
      <c r="EZH57" s="218"/>
      <c r="EZI57" s="218"/>
      <c r="EZJ57" s="218"/>
      <c r="EZK57" s="218"/>
      <c r="EZL57" s="218"/>
      <c r="EZM57" s="218"/>
      <c r="EZN57" s="218"/>
      <c r="EZO57" s="218"/>
      <c r="EZP57" s="218"/>
      <c r="EZQ57" s="218"/>
      <c r="EZR57" s="218"/>
      <c r="EZS57" s="218"/>
      <c r="EZT57" s="218"/>
      <c r="EZU57" s="218"/>
      <c r="EZV57" s="218"/>
      <c r="EZW57" s="218"/>
      <c r="EZX57" s="218"/>
      <c r="EZY57" s="218"/>
      <c r="EZZ57" s="218"/>
      <c r="FAA57" s="218"/>
      <c r="FAB57" s="218"/>
      <c r="FAC57" s="218"/>
      <c r="FAD57" s="218"/>
      <c r="FAE57" s="218"/>
      <c r="FAF57" s="218"/>
      <c r="FAG57" s="218"/>
      <c r="FAH57" s="218"/>
      <c r="FAI57" s="218"/>
      <c r="FAJ57" s="218"/>
      <c r="FAK57" s="218"/>
      <c r="FAL57" s="218"/>
      <c r="FAM57" s="218"/>
      <c r="FAN57" s="218"/>
      <c r="FAO57" s="218"/>
      <c r="FAP57" s="218"/>
      <c r="FAQ57" s="218"/>
      <c r="FAR57" s="218"/>
      <c r="FAS57" s="218"/>
      <c r="FAT57" s="218"/>
      <c r="FAU57" s="218"/>
      <c r="FAV57" s="218"/>
      <c r="FAW57" s="218"/>
      <c r="FAX57" s="218"/>
      <c r="FAY57" s="218"/>
      <c r="FAZ57" s="218"/>
      <c r="FBA57" s="218"/>
      <c r="FBB57" s="218"/>
      <c r="FBC57" s="218"/>
      <c r="FBD57" s="218"/>
      <c r="FBE57" s="218"/>
      <c r="FBF57" s="218"/>
      <c r="FBG57" s="218"/>
      <c r="FBH57" s="218"/>
      <c r="FBI57" s="218"/>
      <c r="FBJ57" s="218"/>
      <c r="FBK57" s="218"/>
      <c r="FBL57" s="218"/>
      <c r="FBM57" s="218"/>
      <c r="FBN57" s="218"/>
      <c r="FBO57" s="218"/>
      <c r="FBP57" s="218"/>
      <c r="FBQ57" s="218"/>
      <c r="FBR57" s="218"/>
      <c r="FBS57" s="218"/>
      <c r="FBT57" s="218"/>
      <c r="FBU57" s="218"/>
      <c r="FBV57" s="218"/>
      <c r="FBW57" s="218"/>
      <c r="FBX57" s="218"/>
      <c r="FBY57" s="218"/>
      <c r="FBZ57" s="218"/>
      <c r="FCA57" s="218"/>
      <c r="FCB57" s="218"/>
      <c r="FCC57" s="218"/>
      <c r="FCD57" s="218"/>
      <c r="FCE57" s="218"/>
      <c r="FCF57" s="218"/>
      <c r="FCG57" s="218"/>
      <c r="FCH57" s="218"/>
      <c r="FCI57" s="218"/>
      <c r="FCJ57" s="218"/>
      <c r="FCK57" s="218"/>
      <c r="FCL57" s="218"/>
      <c r="FCM57" s="218"/>
      <c r="FCN57" s="218"/>
      <c r="FCO57" s="218"/>
      <c r="FCP57" s="218"/>
      <c r="FCQ57" s="218"/>
      <c r="FCR57" s="218"/>
      <c r="FCS57" s="218"/>
      <c r="FCT57" s="218"/>
      <c r="FCU57" s="218"/>
      <c r="FCV57" s="218"/>
      <c r="FCW57" s="218"/>
      <c r="FCX57" s="218"/>
      <c r="FCY57" s="218"/>
      <c r="FCZ57" s="218"/>
      <c r="FDA57" s="218"/>
      <c r="FDB57" s="218"/>
      <c r="FDC57" s="218"/>
      <c r="FDD57" s="218"/>
      <c r="FDE57" s="218"/>
      <c r="FDF57" s="218"/>
      <c r="FDG57" s="218"/>
      <c r="FDH57" s="218"/>
      <c r="FDI57" s="218"/>
      <c r="FDJ57" s="218"/>
      <c r="FDK57" s="218"/>
      <c r="FDL57" s="218"/>
      <c r="FDM57" s="218"/>
      <c r="FDN57" s="218"/>
      <c r="FDO57" s="218"/>
      <c r="FDP57" s="218"/>
      <c r="FDQ57" s="218"/>
      <c r="FDR57" s="218"/>
      <c r="FDS57" s="218"/>
      <c r="FDT57" s="218"/>
      <c r="FDU57" s="218"/>
      <c r="FDV57" s="218"/>
      <c r="FDW57" s="218"/>
      <c r="FDX57" s="218"/>
      <c r="FDY57" s="218"/>
      <c r="FDZ57" s="218"/>
      <c r="FEA57" s="218"/>
      <c r="FEB57" s="218"/>
      <c r="FEC57" s="218"/>
      <c r="FED57" s="218"/>
      <c r="FEE57" s="218"/>
      <c r="FEF57" s="218"/>
      <c r="FEG57" s="218"/>
      <c r="FEH57" s="218"/>
      <c r="FEI57" s="218"/>
      <c r="FEJ57" s="218"/>
      <c r="FEK57" s="218"/>
      <c r="FEL57" s="218"/>
      <c r="FEM57" s="218"/>
      <c r="FEN57" s="218"/>
      <c r="FEO57" s="218"/>
      <c r="FEP57" s="218"/>
      <c r="FEQ57" s="218"/>
      <c r="FER57" s="218"/>
      <c r="FES57" s="218"/>
      <c r="FET57" s="218"/>
      <c r="FEU57" s="218"/>
      <c r="FEV57" s="218"/>
      <c r="FEW57" s="218"/>
      <c r="FEX57" s="218"/>
      <c r="FEY57" s="218"/>
      <c r="FEZ57" s="218"/>
      <c r="FFA57" s="218"/>
      <c r="FFB57" s="218"/>
      <c r="FFC57" s="218"/>
      <c r="FFD57" s="218"/>
      <c r="FFE57" s="218"/>
      <c r="FFF57" s="218"/>
      <c r="FFG57" s="218"/>
      <c r="FFH57" s="218"/>
      <c r="FFI57" s="218"/>
      <c r="FFJ57" s="218"/>
      <c r="FFK57" s="218"/>
      <c r="FFL57" s="218"/>
      <c r="FFM57" s="218"/>
      <c r="FFN57" s="218"/>
      <c r="FFO57" s="218"/>
      <c r="FFP57" s="218"/>
      <c r="FFQ57" s="218"/>
      <c r="FFR57" s="218"/>
      <c r="FFS57" s="218"/>
      <c r="FFT57" s="218"/>
      <c r="FFU57" s="218"/>
      <c r="FFV57" s="218"/>
      <c r="FFW57" s="218"/>
      <c r="FFX57" s="218"/>
      <c r="FFY57" s="218"/>
      <c r="FFZ57" s="218"/>
      <c r="FGA57" s="218"/>
      <c r="FGB57" s="218"/>
      <c r="FGC57" s="218"/>
      <c r="FGD57" s="218"/>
      <c r="FGE57" s="218"/>
      <c r="FGF57" s="218"/>
      <c r="FGG57" s="218"/>
      <c r="FGH57" s="218"/>
      <c r="FGI57" s="218"/>
      <c r="FGJ57" s="218"/>
      <c r="FGK57" s="218"/>
      <c r="FGL57" s="218"/>
      <c r="FGM57" s="218"/>
      <c r="FGN57" s="218"/>
      <c r="FGO57" s="218"/>
      <c r="FGP57" s="218"/>
      <c r="FGQ57" s="218"/>
      <c r="FGR57" s="218"/>
      <c r="FGS57" s="218"/>
      <c r="FGT57" s="218"/>
      <c r="FGU57" s="218"/>
      <c r="FGV57" s="218"/>
      <c r="FGW57" s="218"/>
      <c r="FGX57" s="218"/>
      <c r="FGY57" s="218"/>
      <c r="FGZ57" s="218"/>
      <c r="FHA57" s="218"/>
      <c r="FHB57" s="218"/>
      <c r="FHC57" s="218"/>
      <c r="FHD57" s="218"/>
      <c r="FHE57" s="218"/>
      <c r="FHF57" s="218"/>
      <c r="FHG57" s="218"/>
      <c r="FHH57" s="218"/>
      <c r="FHI57" s="218"/>
      <c r="FHJ57" s="218"/>
      <c r="FHK57" s="218"/>
      <c r="FHL57" s="218"/>
      <c r="FHM57" s="218"/>
      <c r="FHN57" s="218"/>
      <c r="FHO57" s="218"/>
      <c r="FHP57" s="218"/>
      <c r="FHQ57" s="218"/>
      <c r="FHR57" s="218"/>
      <c r="FHS57" s="218"/>
      <c r="FHT57" s="218"/>
      <c r="FHU57" s="218"/>
      <c r="FHV57" s="218"/>
      <c r="FHW57" s="218"/>
      <c r="FHX57" s="218"/>
      <c r="FHY57" s="218"/>
      <c r="FHZ57" s="218"/>
      <c r="FIA57" s="218"/>
      <c r="FIB57" s="218"/>
      <c r="FIC57" s="218"/>
      <c r="FID57" s="218"/>
      <c r="FIE57" s="218"/>
      <c r="FIF57" s="218"/>
      <c r="FIG57" s="218"/>
      <c r="FIH57" s="218"/>
      <c r="FII57" s="218"/>
      <c r="FIJ57" s="218"/>
      <c r="FIK57" s="218"/>
      <c r="FIL57" s="218"/>
      <c r="FIM57" s="218"/>
      <c r="FIN57" s="218"/>
      <c r="FIO57" s="218"/>
      <c r="FIP57" s="218"/>
      <c r="FIQ57" s="218"/>
      <c r="FIR57" s="218"/>
      <c r="FIS57" s="218"/>
      <c r="FIT57" s="218"/>
      <c r="FIU57" s="218"/>
      <c r="FIV57" s="218"/>
      <c r="FIW57" s="218"/>
      <c r="FIX57" s="218"/>
      <c r="FIY57" s="218"/>
      <c r="FIZ57" s="218"/>
      <c r="FJA57" s="218"/>
      <c r="FJB57" s="218"/>
      <c r="FJC57" s="218"/>
      <c r="FJD57" s="218"/>
      <c r="FJE57" s="218"/>
      <c r="FJF57" s="218"/>
      <c r="FJG57" s="218"/>
      <c r="FJH57" s="218"/>
      <c r="FJI57" s="218"/>
      <c r="FJJ57" s="218"/>
      <c r="FJK57" s="218"/>
      <c r="FJL57" s="218"/>
      <c r="FJM57" s="218"/>
      <c r="FJN57" s="218"/>
      <c r="FJO57" s="218"/>
      <c r="FJP57" s="218"/>
      <c r="FJQ57" s="218"/>
      <c r="FJR57" s="218"/>
      <c r="FJS57" s="218"/>
      <c r="FJT57" s="218"/>
      <c r="FJU57" s="218"/>
      <c r="FJV57" s="218"/>
      <c r="FJW57" s="218"/>
      <c r="FJX57" s="218"/>
      <c r="FJY57" s="218"/>
      <c r="FJZ57" s="218"/>
      <c r="FKA57" s="218"/>
      <c r="FKB57" s="218"/>
      <c r="FKC57" s="218"/>
      <c r="FKD57" s="218"/>
      <c r="FKE57" s="218"/>
      <c r="FKF57" s="218"/>
      <c r="FKG57" s="218"/>
      <c r="FKH57" s="218"/>
      <c r="FKI57" s="218"/>
      <c r="FKJ57" s="218"/>
      <c r="FKK57" s="218"/>
      <c r="FKL57" s="218"/>
      <c r="FKM57" s="218"/>
      <c r="FKN57" s="218"/>
      <c r="FKO57" s="218"/>
      <c r="FKP57" s="218"/>
      <c r="FKQ57" s="218"/>
      <c r="FKR57" s="218"/>
      <c r="FKS57" s="218"/>
      <c r="FKT57" s="218"/>
      <c r="FKU57" s="218"/>
      <c r="FKV57" s="218"/>
      <c r="FKW57" s="218"/>
      <c r="FKX57" s="218"/>
      <c r="FKY57" s="218"/>
      <c r="FKZ57" s="218"/>
      <c r="FLA57" s="218"/>
      <c r="FLB57" s="218"/>
      <c r="FLC57" s="218"/>
      <c r="FLD57" s="218"/>
      <c r="FLE57" s="218"/>
      <c r="FLF57" s="218"/>
      <c r="FLG57" s="218"/>
      <c r="FLH57" s="218"/>
      <c r="FLI57" s="218"/>
      <c r="FLJ57" s="218"/>
      <c r="FLK57" s="218"/>
      <c r="FLL57" s="218"/>
      <c r="FLM57" s="218"/>
      <c r="FLN57" s="218"/>
      <c r="FLO57" s="218"/>
      <c r="FLP57" s="218"/>
      <c r="FLQ57" s="218"/>
      <c r="FLR57" s="218"/>
      <c r="FLS57" s="218"/>
      <c r="FLT57" s="218"/>
      <c r="FLU57" s="218"/>
      <c r="FLV57" s="218"/>
      <c r="FLW57" s="218"/>
      <c r="FLX57" s="218"/>
      <c r="FLY57" s="218"/>
      <c r="FLZ57" s="218"/>
      <c r="FMA57" s="218"/>
      <c r="FMB57" s="218"/>
      <c r="FMC57" s="218"/>
      <c r="FMD57" s="218"/>
      <c r="FME57" s="218"/>
      <c r="FMF57" s="218"/>
      <c r="FMG57" s="218"/>
      <c r="FMH57" s="218"/>
      <c r="FMI57" s="218"/>
      <c r="FMJ57" s="218"/>
      <c r="FMK57" s="218"/>
      <c r="FML57" s="218"/>
      <c r="FMM57" s="218"/>
      <c r="FMN57" s="218"/>
      <c r="FMO57" s="218"/>
      <c r="FMP57" s="218"/>
      <c r="FMQ57" s="218"/>
      <c r="FMR57" s="218"/>
      <c r="FMS57" s="218"/>
      <c r="FMT57" s="218"/>
      <c r="FMU57" s="218"/>
      <c r="FMV57" s="218"/>
      <c r="FMW57" s="218"/>
      <c r="FMX57" s="218"/>
      <c r="FMY57" s="218"/>
      <c r="FMZ57" s="218"/>
      <c r="FNA57" s="218"/>
      <c r="FNB57" s="218"/>
      <c r="FNC57" s="218"/>
      <c r="FND57" s="218"/>
      <c r="FNE57" s="218"/>
      <c r="FNF57" s="218"/>
      <c r="FNG57" s="218"/>
      <c r="FNH57" s="218"/>
      <c r="FNI57" s="218"/>
      <c r="FNJ57" s="218"/>
      <c r="FNK57" s="218"/>
      <c r="FNL57" s="218"/>
      <c r="FNM57" s="218"/>
      <c r="FNN57" s="218"/>
      <c r="FNO57" s="218"/>
      <c r="FNP57" s="218"/>
      <c r="FNQ57" s="218"/>
      <c r="FNR57" s="218"/>
      <c r="FNS57" s="218"/>
      <c r="FNT57" s="218"/>
      <c r="FNU57" s="218"/>
      <c r="FNV57" s="218"/>
      <c r="FNW57" s="218"/>
      <c r="FNX57" s="218"/>
      <c r="FNY57" s="218"/>
      <c r="FNZ57" s="218"/>
      <c r="FOA57" s="218"/>
      <c r="FOB57" s="218"/>
      <c r="FOC57" s="218"/>
      <c r="FOD57" s="218"/>
      <c r="FOE57" s="218"/>
      <c r="FOF57" s="218"/>
      <c r="FOG57" s="218"/>
      <c r="FOH57" s="218"/>
      <c r="FOI57" s="218"/>
      <c r="FOJ57" s="218"/>
      <c r="FOK57" s="218"/>
      <c r="FOL57" s="218"/>
      <c r="FOM57" s="218"/>
      <c r="FON57" s="218"/>
      <c r="FOO57" s="218"/>
      <c r="FOP57" s="218"/>
      <c r="FOQ57" s="218"/>
      <c r="FOR57" s="218"/>
      <c r="FOS57" s="218"/>
      <c r="FOT57" s="218"/>
      <c r="FOU57" s="218"/>
      <c r="FOV57" s="218"/>
      <c r="FOW57" s="218"/>
      <c r="FOX57" s="218"/>
      <c r="FOY57" s="218"/>
      <c r="FOZ57" s="218"/>
      <c r="FPA57" s="218"/>
      <c r="FPB57" s="218"/>
      <c r="FPC57" s="218"/>
      <c r="FPD57" s="218"/>
      <c r="FPE57" s="218"/>
      <c r="FPF57" s="218"/>
      <c r="FPG57" s="218"/>
      <c r="FPH57" s="218"/>
      <c r="FPI57" s="218"/>
      <c r="FPJ57" s="218"/>
      <c r="FPK57" s="218"/>
      <c r="FPL57" s="218"/>
      <c r="FPM57" s="218"/>
      <c r="FPN57" s="218"/>
      <c r="FPO57" s="218"/>
      <c r="FPP57" s="218"/>
      <c r="FPQ57" s="218"/>
      <c r="FPR57" s="218"/>
      <c r="FPS57" s="218"/>
      <c r="FPT57" s="218"/>
      <c r="FPU57" s="218"/>
      <c r="FPV57" s="218"/>
      <c r="FPW57" s="218"/>
      <c r="FPX57" s="218"/>
      <c r="FPY57" s="218"/>
      <c r="FPZ57" s="218"/>
      <c r="FQA57" s="218"/>
      <c r="FQB57" s="218"/>
      <c r="FQC57" s="218"/>
      <c r="FQD57" s="218"/>
      <c r="FQE57" s="218"/>
      <c r="FQF57" s="218"/>
      <c r="FQG57" s="218"/>
      <c r="FQH57" s="218"/>
      <c r="FQI57" s="218"/>
      <c r="FQJ57" s="218"/>
      <c r="FQK57" s="218"/>
      <c r="FQL57" s="218"/>
      <c r="FQM57" s="218"/>
      <c r="FQN57" s="218"/>
      <c r="FQO57" s="218"/>
      <c r="FQP57" s="218"/>
      <c r="FQQ57" s="218"/>
      <c r="FQR57" s="218"/>
      <c r="FQS57" s="218"/>
      <c r="FQT57" s="218"/>
      <c r="FQU57" s="218"/>
      <c r="FQV57" s="218"/>
      <c r="FQW57" s="218"/>
      <c r="FQX57" s="218"/>
      <c r="FQY57" s="218"/>
      <c r="FQZ57" s="218"/>
      <c r="FRA57" s="218"/>
      <c r="FRB57" s="218"/>
      <c r="FRC57" s="218"/>
      <c r="FRD57" s="218"/>
      <c r="FRE57" s="218"/>
      <c r="FRF57" s="218"/>
      <c r="FRG57" s="218"/>
      <c r="FRH57" s="218"/>
      <c r="FRI57" s="218"/>
      <c r="FRJ57" s="218"/>
      <c r="FRK57" s="218"/>
      <c r="FRL57" s="218"/>
      <c r="FRM57" s="218"/>
      <c r="FRN57" s="218"/>
      <c r="FRO57" s="218"/>
      <c r="FRP57" s="218"/>
      <c r="FRQ57" s="218"/>
      <c r="FRR57" s="218"/>
      <c r="FRS57" s="218"/>
      <c r="FRT57" s="218"/>
      <c r="FRU57" s="218"/>
      <c r="FRV57" s="218"/>
      <c r="FRW57" s="218"/>
      <c r="FRX57" s="218"/>
      <c r="FRY57" s="218"/>
      <c r="FRZ57" s="218"/>
      <c r="FSA57" s="218"/>
      <c r="FSB57" s="218"/>
      <c r="FSC57" s="218"/>
      <c r="FSD57" s="218"/>
      <c r="FSE57" s="218"/>
      <c r="FSF57" s="218"/>
      <c r="FSG57" s="218"/>
      <c r="FSH57" s="218"/>
      <c r="FSI57" s="218"/>
      <c r="FSJ57" s="218"/>
      <c r="FSK57" s="218"/>
      <c r="FSL57" s="218"/>
      <c r="FSM57" s="218"/>
      <c r="FSN57" s="218"/>
      <c r="FSO57" s="218"/>
      <c r="FSP57" s="218"/>
      <c r="FSQ57" s="218"/>
      <c r="FSR57" s="218"/>
      <c r="FSS57" s="218"/>
      <c r="FST57" s="218"/>
      <c r="FSU57" s="218"/>
      <c r="FSV57" s="218"/>
      <c r="FSW57" s="218"/>
      <c r="FSX57" s="218"/>
      <c r="FSY57" s="218"/>
      <c r="FSZ57" s="218"/>
      <c r="FTA57" s="218"/>
      <c r="FTB57" s="218"/>
      <c r="FTC57" s="218"/>
      <c r="FTD57" s="218"/>
      <c r="FTE57" s="218"/>
      <c r="FTF57" s="218"/>
      <c r="FTG57" s="218"/>
      <c r="FTH57" s="218"/>
      <c r="FTI57" s="218"/>
      <c r="FTJ57" s="218"/>
      <c r="FTK57" s="218"/>
      <c r="FTL57" s="218"/>
      <c r="FTM57" s="218"/>
      <c r="FTN57" s="218"/>
      <c r="FTO57" s="218"/>
      <c r="FTP57" s="218"/>
      <c r="FTQ57" s="218"/>
      <c r="FTR57" s="218"/>
      <c r="FTS57" s="218"/>
      <c r="FTT57" s="218"/>
      <c r="FTU57" s="218"/>
      <c r="FTV57" s="218"/>
      <c r="FTW57" s="218"/>
      <c r="FTX57" s="218"/>
      <c r="FTY57" s="218"/>
      <c r="FTZ57" s="218"/>
      <c r="FUA57" s="218"/>
      <c r="FUB57" s="218"/>
      <c r="FUC57" s="218"/>
      <c r="FUD57" s="218"/>
      <c r="FUE57" s="218"/>
      <c r="FUF57" s="218"/>
      <c r="FUG57" s="218"/>
      <c r="FUH57" s="218"/>
      <c r="FUI57" s="218"/>
      <c r="FUJ57" s="218"/>
      <c r="FUK57" s="218"/>
      <c r="FUL57" s="218"/>
      <c r="FUM57" s="218"/>
      <c r="FUN57" s="218"/>
      <c r="FUO57" s="218"/>
      <c r="FUP57" s="218"/>
      <c r="FUQ57" s="218"/>
      <c r="FUR57" s="218"/>
      <c r="FUS57" s="218"/>
      <c r="FUT57" s="218"/>
      <c r="FUU57" s="218"/>
      <c r="FUV57" s="218"/>
      <c r="FUW57" s="218"/>
      <c r="FUX57" s="218"/>
      <c r="FUY57" s="218"/>
      <c r="FUZ57" s="218"/>
      <c r="FVA57" s="218"/>
      <c r="FVB57" s="218"/>
      <c r="FVC57" s="218"/>
      <c r="FVD57" s="218"/>
      <c r="FVE57" s="218"/>
      <c r="FVF57" s="218"/>
      <c r="FVG57" s="218"/>
      <c r="FVH57" s="218"/>
      <c r="FVI57" s="218"/>
      <c r="FVJ57" s="218"/>
      <c r="FVK57" s="218"/>
      <c r="FVL57" s="218"/>
      <c r="FVM57" s="218"/>
      <c r="FVN57" s="218"/>
      <c r="FVO57" s="218"/>
      <c r="FVP57" s="218"/>
      <c r="FVQ57" s="218"/>
      <c r="FVR57" s="218"/>
      <c r="FVS57" s="218"/>
      <c r="FVT57" s="218"/>
      <c r="FVU57" s="218"/>
      <c r="FVV57" s="218"/>
      <c r="FVW57" s="218"/>
      <c r="FVX57" s="218"/>
      <c r="FVY57" s="218"/>
      <c r="FVZ57" s="218"/>
      <c r="FWA57" s="218"/>
      <c r="FWB57" s="218"/>
      <c r="FWC57" s="218"/>
      <c r="FWD57" s="218"/>
      <c r="FWE57" s="218"/>
      <c r="FWF57" s="218"/>
      <c r="FWG57" s="218"/>
      <c r="FWH57" s="218"/>
      <c r="FWI57" s="218"/>
      <c r="FWJ57" s="218"/>
      <c r="FWK57" s="218"/>
      <c r="FWL57" s="218"/>
      <c r="FWM57" s="218"/>
      <c r="FWN57" s="218"/>
      <c r="FWO57" s="218"/>
      <c r="FWP57" s="218"/>
      <c r="FWQ57" s="218"/>
      <c r="FWR57" s="218"/>
      <c r="FWS57" s="218"/>
      <c r="FWT57" s="218"/>
      <c r="FWU57" s="218"/>
      <c r="FWV57" s="218"/>
      <c r="FWW57" s="218"/>
      <c r="FWX57" s="218"/>
      <c r="FWY57" s="218"/>
      <c r="FWZ57" s="218"/>
      <c r="FXA57" s="218"/>
      <c r="FXB57" s="218"/>
      <c r="FXC57" s="218"/>
      <c r="FXD57" s="218"/>
      <c r="FXE57" s="218"/>
      <c r="FXF57" s="218"/>
      <c r="FXG57" s="218"/>
      <c r="FXH57" s="218"/>
      <c r="FXI57" s="218"/>
      <c r="FXJ57" s="218"/>
      <c r="FXK57" s="218"/>
      <c r="FXL57" s="218"/>
      <c r="FXM57" s="218"/>
      <c r="FXN57" s="218"/>
      <c r="FXO57" s="218"/>
      <c r="FXP57" s="218"/>
      <c r="FXQ57" s="218"/>
      <c r="FXR57" s="218"/>
      <c r="FXS57" s="218"/>
      <c r="FXT57" s="218"/>
      <c r="FXU57" s="218"/>
      <c r="FXV57" s="218"/>
      <c r="FXW57" s="218"/>
      <c r="FXX57" s="218"/>
      <c r="FXY57" s="218"/>
      <c r="FXZ57" s="218"/>
      <c r="FYA57" s="218"/>
      <c r="FYB57" s="218"/>
      <c r="FYC57" s="218"/>
      <c r="FYD57" s="218"/>
      <c r="FYE57" s="218"/>
      <c r="FYF57" s="218"/>
      <c r="FYG57" s="218"/>
      <c r="FYH57" s="218"/>
      <c r="FYI57" s="218"/>
      <c r="FYJ57" s="218"/>
      <c r="FYK57" s="218"/>
      <c r="FYL57" s="218"/>
      <c r="FYM57" s="218"/>
      <c r="FYN57" s="218"/>
      <c r="FYO57" s="218"/>
      <c r="FYP57" s="218"/>
      <c r="FYQ57" s="218"/>
      <c r="FYR57" s="218"/>
      <c r="FYS57" s="218"/>
      <c r="FYT57" s="218"/>
      <c r="FYU57" s="218"/>
      <c r="FYV57" s="218"/>
      <c r="FYW57" s="218"/>
      <c r="FYX57" s="218"/>
      <c r="FYY57" s="218"/>
      <c r="FYZ57" s="218"/>
      <c r="FZA57" s="218"/>
      <c r="FZB57" s="218"/>
      <c r="FZC57" s="218"/>
      <c r="FZD57" s="218"/>
      <c r="FZE57" s="218"/>
      <c r="FZF57" s="218"/>
      <c r="FZG57" s="218"/>
      <c r="FZH57" s="218"/>
      <c r="FZI57" s="218"/>
      <c r="FZJ57" s="218"/>
      <c r="FZK57" s="218"/>
      <c r="FZL57" s="218"/>
      <c r="FZM57" s="218"/>
      <c r="FZN57" s="218"/>
      <c r="FZO57" s="218"/>
      <c r="FZP57" s="218"/>
      <c r="FZQ57" s="218"/>
      <c r="FZR57" s="218"/>
      <c r="FZS57" s="218"/>
      <c r="FZT57" s="218"/>
      <c r="FZU57" s="218"/>
      <c r="FZV57" s="218"/>
      <c r="FZW57" s="218"/>
      <c r="FZX57" s="218"/>
      <c r="FZY57" s="218"/>
      <c r="FZZ57" s="218"/>
      <c r="GAA57" s="218"/>
      <c r="GAB57" s="218"/>
      <c r="GAC57" s="218"/>
      <c r="GAD57" s="218"/>
      <c r="GAE57" s="218"/>
      <c r="GAF57" s="218"/>
      <c r="GAG57" s="218"/>
      <c r="GAH57" s="218"/>
      <c r="GAI57" s="218"/>
      <c r="GAJ57" s="218"/>
      <c r="GAK57" s="218"/>
      <c r="GAL57" s="218"/>
      <c r="GAM57" s="218"/>
      <c r="GAN57" s="218"/>
      <c r="GAO57" s="218"/>
      <c r="GAP57" s="218"/>
      <c r="GAQ57" s="218"/>
      <c r="GAR57" s="218"/>
      <c r="GAS57" s="218"/>
      <c r="GAT57" s="218"/>
      <c r="GAU57" s="218"/>
      <c r="GAV57" s="218"/>
      <c r="GAW57" s="218"/>
      <c r="GAX57" s="218"/>
      <c r="GAY57" s="218"/>
      <c r="GAZ57" s="218"/>
      <c r="GBA57" s="218"/>
      <c r="GBB57" s="218"/>
      <c r="GBC57" s="218"/>
      <c r="GBD57" s="218"/>
      <c r="GBE57" s="218"/>
      <c r="GBF57" s="218"/>
      <c r="GBG57" s="218"/>
      <c r="GBH57" s="218"/>
      <c r="GBI57" s="218"/>
      <c r="GBJ57" s="218"/>
      <c r="GBK57" s="218"/>
      <c r="GBL57" s="218"/>
      <c r="GBM57" s="218"/>
      <c r="GBN57" s="218"/>
      <c r="GBO57" s="218"/>
      <c r="GBP57" s="218"/>
      <c r="GBQ57" s="218"/>
      <c r="GBR57" s="218"/>
      <c r="GBS57" s="218"/>
      <c r="GBT57" s="218"/>
      <c r="GBU57" s="218"/>
      <c r="GBV57" s="218"/>
      <c r="GBW57" s="218"/>
      <c r="GBX57" s="218"/>
      <c r="GBY57" s="218"/>
      <c r="GBZ57" s="218"/>
      <c r="GCA57" s="218"/>
      <c r="GCB57" s="218"/>
      <c r="GCC57" s="218"/>
      <c r="GCD57" s="218"/>
      <c r="GCE57" s="218"/>
      <c r="GCF57" s="218"/>
      <c r="GCG57" s="218"/>
      <c r="GCH57" s="218"/>
      <c r="GCI57" s="218"/>
      <c r="GCJ57" s="218"/>
      <c r="GCK57" s="218"/>
      <c r="GCL57" s="218"/>
      <c r="GCM57" s="218"/>
      <c r="GCN57" s="218"/>
      <c r="GCO57" s="218"/>
      <c r="GCP57" s="218"/>
      <c r="GCQ57" s="218"/>
      <c r="GCR57" s="218"/>
      <c r="GCS57" s="218"/>
      <c r="GCT57" s="218"/>
      <c r="GCU57" s="218"/>
      <c r="GCV57" s="218"/>
      <c r="GCW57" s="218"/>
      <c r="GCX57" s="218"/>
      <c r="GCY57" s="218"/>
      <c r="GCZ57" s="218"/>
      <c r="GDA57" s="218"/>
      <c r="GDB57" s="218"/>
      <c r="GDC57" s="218"/>
      <c r="GDD57" s="218"/>
      <c r="GDE57" s="218"/>
      <c r="GDF57" s="218"/>
      <c r="GDG57" s="218"/>
      <c r="GDH57" s="218"/>
      <c r="GDI57" s="218"/>
      <c r="GDJ57" s="218"/>
      <c r="GDK57" s="218"/>
      <c r="GDL57" s="218"/>
      <c r="GDM57" s="218"/>
      <c r="GDN57" s="218"/>
      <c r="GDO57" s="218"/>
      <c r="GDP57" s="218"/>
      <c r="GDQ57" s="218"/>
      <c r="GDR57" s="218"/>
      <c r="GDS57" s="218"/>
      <c r="GDT57" s="218"/>
      <c r="GDU57" s="218"/>
      <c r="GDV57" s="218"/>
      <c r="GDW57" s="218"/>
      <c r="GDX57" s="218"/>
      <c r="GDY57" s="218"/>
      <c r="GDZ57" s="218"/>
      <c r="GEA57" s="218"/>
      <c r="GEB57" s="218"/>
      <c r="GEC57" s="218"/>
      <c r="GED57" s="218"/>
      <c r="GEE57" s="218"/>
      <c r="GEF57" s="218"/>
      <c r="GEG57" s="218"/>
      <c r="GEH57" s="218"/>
      <c r="GEI57" s="218"/>
      <c r="GEJ57" s="218"/>
      <c r="GEK57" s="218"/>
      <c r="GEL57" s="218"/>
      <c r="GEM57" s="218"/>
      <c r="GEN57" s="218"/>
      <c r="GEO57" s="218"/>
      <c r="GEP57" s="218"/>
      <c r="GEQ57" s="218"/>
      <c r="GER57" s="218"/>
      <c r="GES57" s="218"/>
      <c r="GET57" s="218"/>
      <c r="GEU57" s="218"/>
      <c r="GEV57" s="218"/>
      <c r="GEW57" s="218"/>
      <c r="GEX57" s="218"/>
      <c r="GEY57" s="218"/>
      <c r="GEZ57" s="218"/>
      <c r="GFA57" s="218"/>
      <c r="GFB57" s="218"/>
      <c r="GFC57" s="218"/>
      <c r="GFD57" s="218"/>
      <c r="GFE57" s="218"/>
      <c r="GFF57" s="218"/>
      <c r="GFG57" s="218"/>
      <c r="GFH57" s="218"/>
      <c r="GFI57" s="218"/>
      <c r="GFJ57" s="218"/>
      <c r="GFK57" s="218"/>
      <c r="GFL57" s="218"/>
      <c r="GFM57" s="218"/>
      <c r="GFN57" s="218"/>
      <c r="GFO57" s="218"/>
      <c r="GFP57" s="218"/>
      <c r="GFQ57" s="218"/>
      <c r="GFR57" s="218"/>
      <c r="GFS57" s="218"/>
      <c r="GFT57" s="218"/>
      <c r="GFU57" s="218"/>
      <c r="GFV57" s="218"/>
      <c r="GFW57" s="218"/>
      <c r="GFX57" s="218"/>
      <c r="GFY57" s="218"/>
      <c r="GFZ57" s="218"/>
      <c r="GGA57" s="218"/>
      <c r="GGB57" s="218"/>
      <c r="GGC57" s="218"/>
      <c r="GGD57" s="218"/>
      <c r="GGE57" s="218"/>
      <c r="GGF57" s="218"/>
      <c r="GGG57" s="218"/>
      <c r="GGH57" s="218"/>
      <c r="GGI57" s="218"/>
      <c r="GGJ57" s="218"/>
      <c r="GGK57" s="218"/>
      <c r="GGL57" s="218"/>
      <c r="GGM57" s="218"/>
      <c r="GGN57" s="218"/>
      <c r="GGO57" s="218"/>
      <c r="GGP57" s="218"/>
      <c r="GGQ57" s="218"/>
      <c r="GGR57" s="218"/>
      <c r="GGS57" s="218"/>
      <c r="GGT57" s="218"/>
      <c r="GGU57" s="218"/>
      <c r="GGV57" s="218"/>
      <c r="GGW57" s="218"/>
      <c r="GGX57" s="218"/>
      <c r="GGY57" s="218"/>
      <c r="GGZ57" s="218"/>
      <c r="GHA57" s="218"/>
      <c r="GHB57" s="218"/>
      <c r="GHC57" s="218"/>
      <c r="GHD57" s="218"/>
      <c r="GHE57" s="218"/>
      <c r="GHF57" s="218"/>
      <c r="GHG57" s="218"/>
      <c r="GHH57" s="218"/>
      <c r="GHI57" s="218"/>
      <c r="GHJ57" s="218"/>
      <c r="GHK57" s="218"/>
      <c r="GHL57" s="218"/>
      <c r="GHM57" s="218"/>
      <c r="GHN57" s="218"/>
      <c r="GHO57" s="218"/>
      <c r="GHP57" s="218"/>
      <c r="GHQ57" s="218"/>
      <c r="GHR57" s="218"/>
      <c r="GHS57" s="218"/>
      <c r="GHT57" s="218"/>
      <c r="GHU57" s="218"/>
      <c r="GHV57" s="218"/>
      <c r="GHW57" s="218"/>
      <c r="GHX57" s="218"/>
      <c r="GHY57" s="218"/>
      <c r="GHZ57" s="218"/>
      <c r="GIA57" s="218"/>
      <c r="GIB57" s="218"/>
      <c r="GIC57" s="218"/>
      <c r="GID57" s="218"/>
      <c r="GIE57" s="218"/>
      <c r="GIF57" s="218"/>
      <c r="GIG57" s="218"/>
      <c r="GIH57" s="218"/>
      <c r="GII57" s="218"/>
      <c r="GIJ57" s="218"/>
      <c r="GIK57" s="218"/>
      <c r="GIL57" s="218"/>
      <c r="GIM57" s="218"/>
      <c r="GIN57" s="218"/>
      <c r="GIO57" s="218"/>
      <c r="GIP57" s="218"/>
      <c r="GIQ57" s="218"/>
      <c r="GIR57" s="218"/>
      <c r="GIS57" s="218"/>
      <c r="GIT57" s="218"/>
      <c r="GIU57" s="218"/>
      <c r="GIV57" s="218"/>
      <c r="GIW57" s="218"/>
      <c r="GIX57" s="218"/>
      <c r="GIY57" s="218"/>
      <c r="GIZ57" s="218"/>
      <c r="GJA57" s="218"/>
      <c r="GJB57" s="218"/>
      <c r="GJC57" s="218"/>
      <c r="GJD57" s="218"/>
      <c r="GJE57" s="218"/>
      <c r="GJF57" s="218"/>
      <c r="GJG57" s="218"/>
      <c r="GJH57" s="218"/>
      <c r="GJI57" s="218"/>
      <c r="GJJ57" s="218"/>
      <c r="GJK57" s="218"/>
      <c r="GJL57" s="218"/>
      <c r="GJM57" s="218"/>
      <c r="GJN57" s="218"/>
      <c r="GJO57" s="218"/>
      <c r="GJP57" s="218"/>
      <c r="GJQ57" s="218"/>
      <c r="GJR57" s="218"/>
      <c r="GJS57" s="218"/>
      <c r="GJT57" s="218"/>
      <c r="GJU57" s="218"/>
      <c r="GJV57" s="218"/>
      <c r="GJW57" s="218"/>
      <c r="GJX57" s="218"/>
      <c r="GJY57" s="218"/>
      <c r="GJZ57" s="218"/>
      <c r="GKA57" s="218"/>
      <c r="GKB57" s="218"/>
      <c r="GKC57" s="218"/>
      <c r="GKD57" s="218"/>
      <c r="GKE57" s="218"/>
      <c r="GKF57" s="218"/>
      <c r="GKG57" s="218"/>
      <c r="GKH57" s="218"/>
      <c r="GKI57" s="218"/>
      <c r="GKJ57" s="218"/>
      <c r="GKK57" s="218"/>
      <c r="GKL57" s="218"/>
      <c r="GKM57" s="218"/>
      <c r="GKN57" s="218"/>
      <c r="GKO57" s="218"/>
      <c r="GKP57" s="218"/>
      <c r="GKQ57" s="218"/>
      <c r="GKR57" s="218"/>
      <c r="GKS57" s="218"/>
      <c r="GKT57" s="218"/>
      <c r="GKU57" s="218"/>
      <c r="GKV57" s="218"/>
      <c r="GKW57" s="218"/>
      <c r="GKX57" s="218"/>
      <c r="GKY57" s="218"/>
      <c r="GKZ57" s="218"/>
      <c r="GLA57" s="218"/>
      <c r="GLB57" s="218"/>
      <c r="GLC57" s="218"/>
      <c r="GLD57" s="218"/>
      <c r="GLE57" s="218"/>
      <c r="GLF57" s="218"/>
      <c r="GLG57" s="218"/>
      <c r="GLH57" s="218"/>
      <c r="GLI57" s="218"/>
      <c r="GLJ57" s="218"/>
      <c r="GLK57" s="218"/>
      <c r="GLL57" s="218"/>
      <c r="GLM57" s="218"/>
      <c r="GLN57" s="218"/>
      <c r="GLO57" s="218"/>
      <c r="GLP57" s="218"/>
      <c r="GLQ57" s="218"/>
      <c r="GLR57" s="218"/>
      <c r="GLS57" s="218"/>
      <c r="GLT57" s="218"/>
      <c r="GLU57" s="218"/>
      <c r="GLV57" s="218"/>
      <c r="GLW57" s="218"/>
      <c r="GLX57" s="218"/>
      <c r="GLY57" s="218"/>
      <c r="GLZ57" s="218"/>
      <c r="GMA57" s="218"/>
      <c r="GMB57" s="218"/>
      <c r="GMC57" s="218"/>
      <c r="GMD57" s="218"/>
      <c r="GME57" s="218"/>
      <c r="GMF57" s="218"/>
      <c r="GMG57" s="218"/>
      <c r="GMH57" s="218"/>
      <c r="GMI57" s="218"/>
      <c r="GMJ57" s="218"/>
      <c r="GMK57" s="218"/>
      <c r="GML57" s="218"/>
      <c r="GMM57" s="218"/>
      <c r="GMN57" s="218"/>
      <c r="GMO57" s="218"/>
      <c r="GMP57" s="218"/>
      <c r="GMQ57" s="218"/>
      <c r="GMR57" s="218"/>
      <c r="GMS57" s="218"/>
      <c r="GMT57" s="218"/>
      <c r="GMU57" s="218"/>
      <c r="GMV57" s="218"/>
      <c r="GMW57" s="218"/>
      <c r="GMX57" s="218"/>
      <c r="GMY57" s="218"/>
      <c r="GMZ57" s="218"/>
      <c r="GNA57" s="218"/>
      <c r="GNB57" s="218"/>
      <c r="GNC57" s="218"/>
      <c r="GND57" s="218"/>
      <c r="GNE57" s="218"/>
      <c r="GNF57" s="218"/>
      <c r="GNG57" s="218"/>
      <c r="GNH57" s="218"/>
      <c r="GNI57" s="218"/>
      <c r="GNJ57" s="218"/>
      <c r="GNK57" s="218"/>
      <c r="GNL57" s="218"/>
      <c r="GNM57" s="218"/>
      <c r="GNN57" s="218"/>
      <c r="GNO57" s="218"/>
      <c r="GNP57" s="218"/>
      <c r="GNQ57" s="218"/>
      <c r="GNR57" s="218"/>
      <c r="GNS57" s="218"/>
      <c r="GNT57" s="218"/>
      <c r="GNU57" s="218"/>
      <c r="GNV57" s="218"/>
      <c r="GNW57" s="218"/>
      <c r="GNX57" s="218"/>
      <c r="GNY57" s="218"/>
      <c r="GNZ57" s="218"/>
      <c r="GOA57" s="218"/>
      <c r="GOB57" s="218"/>
      <c r="GOC57" s="218"/>
      <c r="GOD57" s="218"/>
      <c r="GOE57" s="218"/>
      <c r="GOF57" s="218"/>
      <c r="GOG57" s="218"/>
      <c r="GOH57" s="218"/>
      <c r="GOI57" s="218"/>
      <c r="GOJ57" s="218"/>
      <c r="GOK57" s="218"/>
      <c r="GOL57" s="218"/>
      <c r="GOM57" s="218"/>
      <c r="GON57" s="218"/>
      <c r="GOO57" s="218"/>
      <c r="GOP57" s="218"/>
      <c r="GOQ57" s="218"/>
      <c r="GOR57" s="218"/>
      <c r="GOS57" s="218"/>
      <c r="GOT57" s="218"/>
      <c r="GOU57" s="218"/>
      <c r="GOV57" s="218"/>
      <c r="GOW57" s="218"/>
      <c r="GOX57" s="218"/>
      <c r="GOY57" s="218"/>
      <c r="GOZ57" s="218"/>
      <c r="GPA57" s="218"/>
      <c r="GPB57" s="218"/>
      <c r="GPC57" s="218"/>
      <c r="GPD57" s="218"/>
      <c r="GPE57" s="218"/>
      <c r="GPF57" s="218"/>
      <c r="GPG57" s="218"/>
      <c r="GPH57" s="218"/>
      <c r="GPI57" s="218"/>
      <c r="GPJ57" s="218"/>
      <c r="GPK57" s="218"/>
      <c r="GPL57" s="218"/>
      <c r="GPM57" s="218"/>
      <c r="GPN57" s="218"/>
      <c r="GPO57" s="218"/>
      <c r="GPP57" s="218"/>
      <c r="GPQ57" s="218"/>
      <c r="GPR57" s="218"/>
      <c r="GPS57" s="218"/>
      <c r="GPT57" s="218"/>
      <c r="GPU57" s="218"/>
      <c r="GPV57" s="218"/>
      <c r="GPW57" s="218"/>
      <c r="GPX57" s="218"/>
      <c r="GPY57" s="218"/>
      <c r="GPZ57" s="218"/>
      <c r="GQA57" s="218"/>
      <c r="GQB57" s="218"/>
      <c r="GQC57" s="218"/>
      <c r="GQD57" s="218"/>
      <c r="GQE57" s="218"/>
      <c r="GQF57" s="218"/>
      <c r="GQG57" s="218"/>
      <c r="GQH57" s="218"/>
      <c r="GQI57" s="218"/>
      <c r="GQJ57" s="218"/>
      <c r="GQK57" s="218"/>
      <c r="GQL57" s="218"/>
      <c r="GQM57" s="218"/>
      <c r="GQN57" s="218"/>
      <c r="GQO57" s="218"/>
      <c r="GQP57" s="218"/>
      <c r="GQQ57" s="218"/>
      <c r="GQR57" s="218"/>
      <c r="GQS57" s="218"/>
      <c r="GQT57" s="218"/>
      <c r="GQU57" s="218"/>
      <c r="GQV57" s="218"/>
      <c r="GQW57" s="218"/>
      <c r="GQX57" s="218"/>
      <c r="GQY57" s="218"/>
      <c r="GQZ57" s="218"/>
      <c r="GRA57" s="218"/>
      <c r="GRB57" s="218"/>
      <c r="GRC57" s="218"/>
      <c r="GRD57" s="218"/>
      <c r="GRE57" s="218"/>
      <c r="GRF57" s="218"/>
      <c r="GRG57" s="218"/>
      <c r="GRH57" s="218"/>
      <c r="GRI57" s="218"/>
      <c r="GRJ57" s="218"/>
      <c r="GRK57" s="218"/>
      <c r="GRL57" s="218"/>
      <c r="GRM57" s="218"/>
      <c r="GRN57" s="218"/>
      <c r="GRO57" s="218"/>
      <c r="GRP57" s="218"/>
      <c r="GRQ57" s="218"/>
      <c r="GRR57" s="218"/>
      <c r="GRS57" s="218"/>
      <c r="GRT57" s="218"/>
      <c r="GRU57" s="218"/>
      <c r="GRV57" s="218"/>
      <c r="GRW57" s="218"/>
      <c r="GRX57" s="218"/>
      <c r="GRY57" s="218"/>
      <c r="GRZ57" s="218"/>
      <c r="GSA57" s="218"/>
      <c r="GSB57" s="218"/>
      <c r="GSC57" s="218"/>
      <c r="GSD57" s="218"/>
      <c r="GSE57" s="218"/>
      <c r="GSF57" s="218"/>
      <c r="GSG57" s="218"/>
      <c r="GSH57" s="218"/>
      <c r="GSI57" s="218"/>
      <c r="GSJ57" s="218"/>
      <c r="GSK57" s="218"/>
      <c r="GSL57" s="218"/>
      <c r="GSM57" s="218"/>
      <c r="GSN57" s="218"/>
      <c r="GSO57" s="218"/>
      <c r="GSP57" s="218"/>
      <c r="GSQ57" s="218"/>
      <c r="GSR57" s="218"/>
      <c r="GSS57" s="218"/>
      <c r="GST57" s="218"/>
      <c r="GSU57" s="218"/>
      <c r="GSV57" s="218"/>
      <c r="GSW57" s="218"/>
      <c r="GSX57" s="218"/>
      <c r="GSY57" s="218"/>
      <c r="GSZ57" s="218"/>
      <c r="GTA57" s="218"/>
      <c r="GTB57" s="218"/>
      <c r="GTC57" s="218"/>
      <c r="GTD57" s="218"/>
      <c r="GTE57" s="218"/>
      <c r="GTF57" s="218"/>
      <c r="GTG57" s="218"/>
      <c r="GTH57" s="218"/>
      <c r="GTI57" s="218"/>
      <c r="GTJ57" s="218"/>
      <c r="GTK57" s="218"/>
      <c r="GTL57" s="218"/>
      <c r="GTM57" s="218"/>
      <c r="GTN57" s="218"/>
      <c r="GTO57" s="218"/>
      <c r="GTP57" s="218"/>
      <c r="GTQ57" s="218"/>
      <c r="GTR57" s="218"/>
      <c r="GTS57" s="218"/>
      <c r="GTT57" s="218"/>
      <c r="GTU57" s="218"/>
      <c r="GTV57" s="218"/>
      <c r="GTW57" s="218"/>
      <c r="GTX57" s="218"/>
      <c r="GTY57" s="218"/>
      <c r="GTZ57" s="218"/>
      <c r="GUA57" s="218"/>
      <c r="GUB57" s="218"/>
      <c r="GUC57" s="218"/>
      <c r="GUD57" s="218"/>
      <c r="GUE57" s="218"/>
      <c r="GUF57" s="218"/>
      <c r="GUG57" s="218"/>
      <c r="GUH57" s="218"/>
      <c r="GUI57" s="218"/>
      <c r="GUJ57" s="218"/>
      <c r="GUK57" s="218"/>
      <c r="GUL57" s="218"/>
      <c r="GUM57" s="218"/>
      <c r="GUN57" s="218"/>
      <c r="GUO57" s="218"/>
      <c r="GUP57" s="218"/>
      <c r="GUQ57" s="218"/>
      <c r="GUR57" s="218"/>
      <c r="GUS57" s="218"/>
      <c r="GUT57" s="218"/>
      <c r="GUU57" s="218"/>
      <c r="GUV57" s="218"/>
      <c r="GUW57" s="218"/>
      <c r="GUX57" s="218"/>
      <c r="GUY57" s="218"/>
      <c r="GUZ57" s="218"/>
      <c r="GVA57" s="218"/>
      <c r="GVB57" s="218"/>
      <c r="GVC57" s="218"/>
      <c r="GVD57" s="218"/>
      <c r="GVE57" s="218"/>
      <c r="GVF57" s="218"/>
      <c r="GVG57" s="218"/>
      <c r="GVH57" s="218"/>
      <c r="GVI57" s="218"/>
      <c r="GVJ57" s="218"/>
      <c r="GVK57" s="218"/>
      <c r="GVL57" s="218"/>
      <c r="GVM57" s="218"/>
      <c r="GVN57" s="218"/>
      <c r="GVO57" s="218"/>
      <c r="GVP57" s="218"/>
      <c r="GVQ57" s="218"/>
      <c r="GVR57" s="218"/>
      <c r="GVS57" s="218"/>
      <c r="GVT57" s="218"/>
      <c r="GVU57" s="218"/>
      <c r="GVV57" s="218"/>
      <c r="GVW57" s="218"/>
      <c r="GVX57" s="218"/>
      <c r="GVY57" s="218"/>
      <c r="GVZ57" s="218"/>
      <c r="GWA57" s="218"/>
      <c r="GWB57" s="218"/>
      <c r="GWC57" s="218"/>
      <c r="GWD57" s="218"/>
      <c r="GWE57" s="218"/>
      <c r="GWF57" s="218"/>
      <c r="GWG57" s="218"/>
      <c r="GWH57" s="218"/>
      <c r="GWI57" s="218"/>
      <c r="GWJ57" s="218"/>
      <c r="GWK57" s="218"/>
      <c r="GWL57" s="218"/>
      <c r="GWM57" s="218"/>
      <c r="GWN57" s="218"/>
      <c r="GWO57" s="218"/>
      <c r="GWP57" s="218"/>
      <c r="GWQ57" s="218"/>
      <c r="GWR57" s="218"/>
      <c r="GWS57" s="218"/>
      <c r="GWT57" s="218"/>
      <c r="GWU57" s="218"/>
      <c r="GWV57" s="218"/>
      <c r="GWW57" s="218"/>
      <c r="GWX57" s="218"/>
      <c r="GWY57" s="218"/>
      <c r="GWZ57" s="218"/>
      <c r="GXA57" s="218"/>
      <c r="GXB57" s="218"/>
      <c r="GXC57" s="218"/>
      <c r="GXD57" s="218"/>
      <c r="GXE57" s="218"/>
      <c r="GXF57" s="218"/>
      <c r="GXG57" s="218"/>
      <c r="GXH57" s="218"/>
      <c r="GXI57" s="218"/>
      <c r="GXJ57" s="218"/>
      <c r="GXK57" s="218"/>
      <c r="GXL57" s="218"/>
      <c r="GXM57" s="218"/>
      <c r="GXN57" s="218"/>
      <c r="GXO57" s="218"/>
      <c r="GXP57" s="218"/>
      <c r="GXQ57" s="218"/>
      <c r="GXR57" s="218"/>
      <c r="GXS57" s="218"/>
      <c r="GXT57" s="218"/>
      <c r="GXU57" s="218"/>
      <c r="GXV57" s="218"/>
      <c r="GXW57" s="218"/>
      <c r="GXX57" s="218"/>
      <c r="GXY57" s="218"/>
      <c r="GXZ57" s="218"/>
      <c r="GYA57" s="218"/>
      <c r="GYB57" s="218"/>
      <c r="GYC57" s="218"/>
      <c r="GYD57" s="218"/>
      <c r="GYE57" s="218"/>
      <c r="GYF57" s="218"/>
      <c r="GYG57" s="218"/>
      <c r="GYH57" s="218"/>
      <c r="GYI57" s="218"/>
      <c r="GYJ57" s="218"/>
      <c r="GYK57" s="218"/>
      <c r="GYL57" s="218"/>
      <c r="GYM57" s="218"/>
      <c r="GYN57" s="218"/>
      <c r="GYO57" s="218"/>
      <c r="GYP57" s="218"/>
      <c r="GYQ57" s="218"/>
      <c r="GYR57" s="218"/>
      <c r="GYS57" s="218"/>
      <c r="GYT57" s="218"/>
      <c r="GYU57" s="218"/>
      <c r="GYV57" s="218"/>
      <c r="GYW57" s="218"/>
      <c r="GYX57" s="218"/>
      <c r="GYY57" s="218"/>
      <c r="GYZ57" s="218"/>
      <c r="GZA57" s="218"/>
      <c r="GZB57" s="218"/>
      <c r="GZC57" s="218"/>
      <c r="GZD57" s="218"/>
      <c r="GZE57" s="218"/>
      <c r="GZF57" s="218"/>
      <c r="GZG57" s="218"/>
      <c r="GZH57" s="218"/>
      <c r="GZI57" s="218"/>
      <c r="GZJ57" s="218"/>
      <c r="GZK57" s="218"/>
      <c r="GZL57" s="218"/>
      <c r="GZM57" s="218"/>
      <c r="GZN57" s="218"/>
      <c r="GZO57" s="218"/>
      <c r="GZP57" s="218"/>
      <c r="GZQ57" s="218"/>
      <c r="GZR57" s="218"/>
      <c r="GZS57" s="218"/>
      <c r="GZT57" s="218"/>
      <c r="GZU57" s="218"/>
      <c r="GZV57" s="218"/>
      <c r="GZW57" s="218"/>
      <c r="GZX57" s="218"/>
      <c r="GZY57" s="218"/>
      <c r="GZZ57" s="218"/>
      <c r="HAA57" s="218"/>
      <c r="HAB57" s="218"/>
      <c r="HAC57" s="218"/>
      <c r="HAD57" s="218"/>
      <c r="HAE57" s="218"/>
      <c r="HAF57" s="218"/>
      <c r="HAG57" s="218"/>
      <c r="HAH57" s="218"/>
      <c r="HAI57" s="218"/>
      <c r="HAJ57" s="218"/>
      <c r="HAK57" s="218"/>
      <c r="HAL57" s="218"/>
      <c r="HAM57" s="218"/>
      <c r="HAN57" s="218"/>
      <c r="HAO57" s="218"/>
      <c r="HAP57" s="218"/>
      <c r="HAQ57" s="218"/>
      <c r="HAR57" s="218"/>
      <c r="HAS57" s="218"/>
      <c r="HAT57" s="218"/>
      <c r="HAU57" s="218"/>
      <c r="HAV57" s="218"/>
      <c r="HAW57" s="218"/>
      <c r="HAX57" s="218"/>
      <c r="HAY57" s="218"/>
      <c r="HAZ57" s="218"/>
      <c r="HBA57" s="218"/>
      <c r="HBB57" s="218"/>
      <c r="HBC57" s="218"/>
      <c r="HBD57" s="218"/>
      <c r="HBE57" s="218"/>
      <c r="HBF57" s="218"/>
      <c r="HBG57" s="218"/>
      <c r="HBH57" s="218"/>
      <c r="HBI57" s="218"/>
      <c r="HBJ57" s="218"/>
      <c r="HBK57" s="218"/>
      <c r="HBL57" s="218"/>
      <c r="HBM57" s="218"/>
      <c r="HBN57" s="218"/>
      <c r="HBO57" s="218"/>
      <c r="HBP57" s="218"/>
      <c r="HBQ57" s="218"/>
      <c r="HBR57" s="218"/>
      <c r="HBS57" s="218"/>
      <c r="HBT57" s="218"/>
      <c r="HBU57" s="218"/>
      <c r="HBV57" s="218"/>
      <c r="HBW57" s="218"/>
      <c r="HBX57" s="218"/>
      <c r="HBY57" s="218"/>
      <c r="HBZ57" s="218"/>
      <c r="HCA57" s="218"/>
      <c r="HCB57" s="218"/>
      <c r="HCC57" s="218"/>
      <c r="HCD57" s="218"/>
      <c r="HCE57" s="218"/>
      <c r="HCF57" s="218"/>
      <c r="HCG57" s="218"/>
      <c r="HCH57" s="218"/>
      <c r="HCI57" s="218"/>
      <c r="HCJ57" s="218"/>
      <c r="HCK57" s="218"/>
      <c r="HCL57" s="218"/>
      <c r="HCM57" s="218"/>
      <c r="HCN57" s="218"/>
      <c r="HCO57" s="218"/>
      <c r="HCP57" s="218"/>
      <c r="HCQ57" s="218"/>
      <c r="HCR57" s="218"/>
      <c r="HCS57" s="218"/>
      <c r="HCT57" s="218"/>
      <c r="HCU57" s="218"/>
      <c r="HCV57" s="218"/>
      <c r="HCW57" s="218"/>
      <c r="HCX57" s="218"/>
      <c r="HCY57" s="218"/>
      <c r="HCZ57" s="218"/>
      <c r="HDA57" s="218"/>
      <c r="HDB57" s="218"/>
      <c r="HDC57" s="218"/>
      <c r="HDD57" s="218"/>
      <c r="HDE57" s="218"/>
      <c r="HDF57" s="218"/>
      <c r="HDG57" s="218"/>
      <c r="HDH57" s="218"/>
      <c r="HDI57" s="218"/>
      <c r="HDJ57" s="218"/>
      <c r="HDK57" s="218"/>
      <c r="HDL57" s="218"/>
      <c r="HDM57" s="218"/>
      <c r="HDN57" s="218"/>
      <c r="HDO57" s="218"/>
      <c r="HDP57" s="218"/>
      <c r="HDQ57" s="218"/>
      <c r="HDR57" s="218"/>
      <c r="HDS57" s="218"/>
      <c r="HDT57" s="218"/>
      <c r="HDU57" s="218"/>
      <c r="HDV57" s="218"/>
      <c r="HDW57" s="218"/>
      <c r="HDX57" s="218"/>
      <c r="HDY57" s="218"/>
      <c r="HDZ57" s="218"/>
      <c r="HEA57" s="218"/>
      <c r="HEB57" s="218"/>
      <c r="HEC57" s="218"/>
      <c r="HED57" s="218"/>
      <c r="HEE57" s="218"/>
      <c r="HEF57" s="218"/>
      <c r="HEG57" s="218"/>
      <c r="HEH57" s="218"/>
      <c r="HEI57" s="218"/>
      <c r="HEJ57" s="218"/>
      <c r="HEK57" s="218"/>
      <c r="HEL57" s="218"/>
      <c r="HEM57" s="218"/>
      <c r="HEN57" s="218"/>
      <c r="HEO57" s="218"/>
      <c r="HEP57" s="218"/>
      <c r="HEQ57" s="218"/>
      <c r="HER57" s="218"/>
      <c r="HES57" s="218"/>
      <c r="HET57" s="218"/>
      <c r="HEU57" s="218"/>
      <c r="HEV57" s="218"/>
      <c r="HEW57" s="218"/>
      <c r="HEX57" s="218"/>
      <c r="HEY57" s="218"/>
      <c r="HEZ57" s="218"/>
      <c r="HFA57" s="218"/>
      <c r="HFB57" s="218"/>
      <c r="HFC57" s="218"/>
      <c r="HFD57" s="218"/>
      <c r="HFE57" s="218"/>
      <c r="HFF57" s="218"/>
      <c r="HFG57" s="218"/>
      <c r="HFH57" s="218"/>
      <c r="HFI57" s="218"/>
      <c r="HFJ57" s="218"/>
      <c r="HFK57" s="218"/>
      <c r="HFL57" s="218"/>
      <c r="HFM57" s="218"/>
      <c r="HFN57" s="218"/>
      <c r="HFO57" s="218"/>
      <c r="HFP57" s="218"/>
      <c r="HFQ57" s="218"/>
      <c r="HFR57" s="218"/>
      <c r="HFS57" s="218"/>
      <c r="HFT57" s="218"/>
      <c r="HFU57" s="218"/>
      <c r="HFV57" s="218"/>
      <c r="HFW57" s="218"/>
      <c r="HFX57" s="218"/>
      <c r="HFY57" s="218"/>
      <c r="HFZ57" s="218"/>
      <c r="HGA57" s="218"/>
      <c r="HGB57" s="218"/>
      <c r="HGC57" s="218"/>
      <c r="HGD57" s="218"/>
      <c r="HGE57" s="218"/>
      <c r="HGF57" s="218"/>
      <c r="HGG57" s="218"/>
      <c r="HGH57" s="218"/>
      <c r="HGI57" s="218"/>
      <c r="HGJ57" s="218"/>
      <c r="HGK57" s="218"/>
      <c r="HGL57" s="218"/>
      <c r="HGM57" s="218"/>
      <c r="HGN57" s="218"/>
      <c r="HGO57" s="218"/>
      <c r="HGP57" s="218"/>
      <c r="HGQ57" s="218"/>
      <c r="HGR57" s="218"/>
      <c r="HGS57" s="218"/>
      <c r="HGT57" s="218"/>
      <c r="HGU57" s="218"/>
      <c r="HGV57" s="218"/>
      <c r="HGW57" s="218"/>
      <c r="HGX57" s="218"/>
      <c r="HGY57" s="218"/>
      <c r="HGZ57" s="218"/>
      <c r="HHA57" s="218"/>
      <c r="HHB57" s="218"/>
      <c r="HHC57" s="218"/>
      <c r="HHD57" s="218"/>
      <c r="HHE57" s="218"/>
      <c r="HHF57" s="218"/>
      <c r="HHG57" s="218"/>
      <c r="HHH57" s="218"/>
      <c r="HHI57" s="218"/>
      <c r="HHJ57" s="218"/>
      <c r="HHK57" s="218"/>
      <c r="HHL57" s="218"/>
      <c r="HHM57" s="218"/>
      <c r="HHN57" s="218"/>
      <c r="HHO57" s="218"/>
      <c r="HHP57" s="218"/>
      <c r="HHQ57" s="218"/>
      <c r="HHR57" s="218"/>
      <c r="HHS57" s="218"/>
      <c r="HHT57" s="218"/>
      <c r="HHU57" s="218"/>
      <c r="HHV57" s="218"/>
      <c r="HHW57" s="218"/>
      <c r="HHX57" s="218"/>
      <c r="HHY57" s="218"/>
      <c r="HHZ57" s="218"/>
      <c r="HIA57" s="218"/>
      <c r="HIB57" s="218"/>
      <c r="HIC57" s="218"/>
      <c r="HID57" s="218"/>
      <c r="HIE57" s="218"/>
      <c r="HIF57" s="218"/>
      <c r="HIG57" s="218"/>
      <c r="HIH57" s="218"/>
      <c r="HII57" s="218"/>
      <c r="HIJ57" s="218"/>
      <c r="HIK57" s="218"/>
      <c r="HIL57" s="218"/>
      <c r="HIM57" s="218"/>
      <c r="HIN57" s="218"/>
      <c r="HIO57" s="218"/>
      <c r="HIP57" s="218"/>
      <c r="HIQ57" s="218"/>
      <c r="HIR57" s="218"/>
      <c r="HIS57" s="218"/>
      <c r="HIT57" s="218"/>
      <c r="HIU57" s="218"/>
      <c r="HIV57" s="218"/>
      <c r="HIW57" s="218"/>
      <c r="HIX57" s="218"/>
      <c r="HIY57" s="218"/>
      <c r="HIZ57" s="218"/>
      <c r="HJA57" s="218"/>
      <c r="HJB57" s="218"/>
      <c r="HJC57" s="218"/>
      <c r="HJD57" s="218"/>
      <c r="HJE57" s="218"/>
      <c r="HJF57" s="218"/>
      <c r="HJG57" s="218"/>
      <c r="HJH57" s="218"/>
      <c r="HJI57" s="218"/>
      <c r="HJJ57" s="218"/>
      <c r="HJK57" s="218"/>
      <c r="HJL57" s="218"/>
      <c r="HJM57" s="218"/>
      <c r="HJN57" s="218"/>
      <c r="HJO57" s="218"/>
      <c r="HJP57" s="218"/>
      <c r="HJQ57" s="218"/>
      <c r="HJR57" s="218"/>
      <c r="HJS57" s="218"/>
      <c r="HJT57" s="218"/>
      <c r="HJU57" s="218"/>
      <c r="HJV57" s="218"/>
      <c r="HJW57" s="218"/>
      <c r="HJX57" s="218"/>
      <c r="HJY57" s="218"/>
      <c r="HJZ57" s="218"/>
      <c r="HKA57" s="218"/>
      <c r="HKB57" s="218"/>
      <c r="HKC57" s="218"/>
      <c r="HKD57" s="218"/>
      <c r="HKE57" s="218"/>
      <c r="HKF57" s="218"/>
      <c r="HKG57" s="218"/>
      <c r="HKH57" s="218"/>
      <c r="HKI57" s="218"/>
      <c r="HKJ57" s="218"/>
      <c r="HKK57" s="218"/>
      <c r="HKL57" s="218"/>
      <c r="HKM57" s="218"/>
      <c r="HKN57" s="218"/>
      <c r="HKO57" s="218"/>
      <c r="HKP57" s="218"/>
      <c r="HKQ57" s="218"/>
      <c r="HKR57" s="218"/>
      <c r="HKS57" s="218"/>
      <c r="HKT57" s="218"/>
      <c r="HKU57" s="218"/>
      <c r="HKV57" s="218"/>
      <c r="HKW57" s="218"/>
      <c r="HKX57" s="218"/>
      <c r="HKY57" s="218"/>
      <c r="HKZ57" s="218"/>
      <c r="HLA57" s="218"/>
      <c r="HLB57" s="218"/>
      <c r="HLC57" s="218"/>
      <c r="HLD57" s="218"/>
      <c r="HLE57" s="218"/>
      <c r="HLF57" s="218"/>
      <c r="HLG57" s="218"/>
      <c r="HLH57" s="218"/>
      <c r="HLI57" s="218"/>
      <c r="HLJ57" s="218"/>
      <c r="HLK57" s="218"/>
      <c r="HLL57" s="218"/>
      <c r="HLM57" s="218"/>
      <c r="HLN57" s="218"/>
      <c r="HLO57" s="218"/>
      <c r="HLP57" s="218"/>
      <c r="HLQ57" s="218"/>
      <c r="HLR57" s="218"/>
      <c r="HLS57" s="218"/>
      <c r="HLT57" s="218"/>
      <c r="HLU57" s="218"/>
      <c r="HLV57" s="218"/>
      <c r="HLW57" s="218"/>
      <c r="HLX57" s="218"/>
      <c r="HLY57" s="218"/>
      <c r="HLZ57" s="218"/>
      <c r="HMA57" s="218"/>
      <c r="HMB57" s="218"/>
      <c r="HMC57" s="218"/>
      <c r="HMD57" s="218"/>
      <c r="HME57" s="218"/>
      <c r="HMF57" s="218"/>
      <c r="HMG57" s="218"/>
      <c r="HMH57" s="218"/>
      <c r="HMI57" s="218"/>
      <c r="HMJ57" s="218"/>
      <c r="HMK57" s="218"/>
      <c r="HML57" s="218"/>
      <c r="HMM57" s="218"/>
      <c r="HMN57" s="218"/>
      <c r="HMO57" s="218"/>
      <c r="HMP57" s="218"/>
      <c r="HMQ57" s="218"/>
      <c r="HMR57" s="218"/>
      <c r="HMS57" s="218"/>
      <c r="HMT57" s="218"/>
      <c r="HMU57" s="218"/>
      <c r="HMV57" s="218"/>
      <c r="HMW57" s="218"/>
      <c r="HMX57" s="218"/>
      <c r="HMY57" s="218"/>
      <c r="HMZ57" s="218"/>
      <c r="HNA57" s="218"/>
      <c r="HNB57" s="218"/>
      <c r="HNC57" s="218"/>
      <c r="HND57" s="218"/>
      <c r="HNE57" s="218"/>
      <c r="HNF57" s="218"/>
      <c r="HNG57" s="218"/>
      <c r="HNH57" s="218"/>
      <c r="HNI57" s="218"/>
      <c r="HNJ57" s="218"/>
      <c r="HNK57" s="218"/>
      <c r="HNL57" s="218"/>
      <c r="HNM57" s="218"/>
      <c r="HNN57" s="218"/>
      <c r="HNO57" s="218"/>
      <c r="HNP57" s="218"/>
      <c r="HNQ57" s="218"/>
      <c r="HNR57" s="218"/>
      <c r="HNS57" s="218"/>
      <c r="HNT57" s="218"/>
      <c r="HNU57" s="218"/>
      <c r="HNV57" s="218"/>
      <c r="HNW57" s="218"/>
      <c r="HNX57" s="218"/>
      <c r="HNY57" s="218"/>
      <c r="HNZ57" s="218"/>
      <c r="HOA57" s="218"/>
      <c r="HOB57" s="218"/>
      <c r="HOC57" s="218"/>
      <c r="HOD57" s="218"/>
      <c r="HOE57" s="218"/>
      <c r="HOF57" s="218"/>
      <c r="HOG57" s="218"/>
      <c r="HOH57" s="218"/>
      <c r="HOI57" s="218"/>
      <c r="HOJ57" s="218"/>
      <c r="HOK57" s="218"/>
      <c r="HOL57" s="218"/>
      <c r="HOM57" s="218"/>
      <c r="HON57" s="218"/>
      <c r="HOO57" s="218"/>
      <c r="HOP57" s="218"/>
      <c r="HOQ57" s="218"/>
      <c r="HOR57" s="218"/>
      <c r="HOS57" s="218"/>
      <c r="HOT57" s="218"/>
      <c r="HOU57" s="218"/>
      <c r="HOV57" s="218"/>
      <c r="HOW57" s="218"/>
      <c r="HOX57" s="218"/>
      <c r="HOY57" s="218"/>
      <c r="HOZ57" s="218"/>
      <c r="HPA57" s="218"/>
      <c r="HPB57" s="218"/>
      <c r="HPC57" s="218"/>
      <c r="HPD57" s="218"/>
      <c r="HPE57" s="218"/>
      <c r="HPF57" s="218"/>
      <c r="HPG57" s="218"/>
      <c r="HPH57" s="218"/>
      <c r="HPI57" s="218"/>
      <c r="HPJ57" s="218"/>
      <c r="HPK57" s="218"/>
      <c r="HPL57" s="218"/>
      <c r="HPM57" s="218"/>
      <c r="HPN57" s="218"/>
      <c r="HPO57" s="218"/>
      <c r="HPP57" s="218"/>
      <c r="HPQ57" s="218"/>
      <c r="HPR57" s="218"/>
      <c r="HPS57" s="218"/>
      <c r="HPT57" s="218"/>
      <c r="HPU57" s="218"/>
      <c r="HPV57" s="218"/>
      <c r="HPW57" s="218"/>
      <c r="HPX57" s="218"/>
      <c r="HPY57" s="218"/>
      <c r="HPZ57" s="218"/>
      <c r="HQA57" s="218"/>
      <c r="HQB57" s="218"/>
      <c r="HQC57" s="218"/>
      <c r="HQD57" s="218"/>
      <c r="HQE57" s="218"/>
      <c r="HQF57" s="218"/>
      <c r="HQG57" s="218"/>
      <c r="HQH57" s="218"/>
      <c r="HQI57" s="218"/>
      <c r="HQJ57" s="218"/>
      <c r="HQK57" s="218"/>
      <c r="HQL57" s="218"/>
      <c r="HQM57" s="218"/>
      <c r="HQN57" s="218"/>
      <c r="HQO57" s="218"/>
      <c r="HQP57" s="218"/>
      <c r="HQQ57" s="218"/>
      <c r="HQR57" s="218"/>
      <c r="HQS57" s="218"/>
      <c r="HQT57" s="218"/>
      <c r="HQU57" s="218"/>
      <c r="HQV57" s="218"/>
      <c r="HQW57" s="218"/>
      <c r="HQX57" s="218"/>
      <c r="HQY57" s="218"/>
      <c r="HQZ57" s="218"/>
      <c r="HRA57" s="218"/>
      <c r="HRB57" s="218"/>
      <c r="HRC57" s="218"/>
      <c r="HRD57" s="218"/>
      <c r="HRE57" s="218"/>
      <c r="HRF57" s="218"/>
      <c r="HRG57" s="218"/>
      <c r="HRH57" s="218"/>
      <c r="HRI57" s="218"/>
      <c r="HRJ57" s="218"/>
      <c r="HRK57" s="218"/>
      <c r="HRL57" s="218"/>
      <c r="HRM57" s="218"/>
      <c r="HRN57" s="218"/>
      <c r="HRO57" s="218"/>
      <c r="HRP57" s="218"/>
      <c r="HRQ57" s="218"/>
      <c r="HRR57" s="218"/>
      <c r="HRS57" s="218"/>
      <c r="HRT57" s="218"/>
      <c r="HRU57" s="218"/>
      <c r="HRV57" s="218"/>
      <c r="HRW57" s="218"/>
      <c r="HRX57" s="218"/>
      <c r="HRY57" s="218"/>
      <c r="HRZ57" s="218"/>
      <c r="HSA57" s="218"/>
      <c r="HSB57" s="218"/>
      <c r="HSC57" s="218"/>
      <c r="HSD57" s="218"/>
      <c r="HSE57" s="218"/>
      <c r="HSF57" s="218"/>
      <c r="HSG57" s="218"/>
      <c r="HSH57" s="218"/>
      <c r="HSI57" s="218"/>
      <c r="HSJ57" s="218"/>
      <c r="HSK57" s="218"/>
      <c r="HSL57" s="218"/>
      <c r="HSM57" s="218"/>
      <c r="HSN57" s="218"/>
      <c r="HSO57" s="218"/>
      <c r="HSP57" s="218"/>
      <c r="HSQ57" s="218"/>
      <c r="HSR57" s="218"/>
      <c r="HSS57" s="218"/>
      <c r="HST57" s="218"/>
      <c r="HSU57" s="218"/>
      <c r="HSV57" s="218"/>
      <c r="HSW57" s="218"/>
      <c r="HSX57" s="218"/>
      <c r="HSY57" s="218"/>
      <c r="HSZ57" s="218"/>
      <c r="HTA57" s="218"/>
      <c r="HTB57" s="218"/>
      <c r="HTC57" s="218"/>
      <c r="HTD57" s="218"/>
      <c r="HTE57" s="218"/>
      <c r="HTF57" s="218"/>
      <c r="HTG57" s="218"/>
      <c r="HTH57" s="218"/>
      <c r="HTI57" s="218"/>
      <c r="HTJ57" s="218"/>
      <c r="HTK57" s="218"/>
      <c r="HTL57" s="218"/>
      <c r="HTM57" s="218"/>
      <c r="HTN57" s="218"/>
      <c r="HTO57" s="218"/>
      <c r="HTP57" s="218"/>
      <c r="HTQ57" s="218"/>
      <c r="HTR57" s="218"/>
      <c r="HTS57" s="218"/>
      <c r="HTT57" s="218"/>
      <c r="HTU57" s="218"/>
      <c r="HTV57" s="218"/>
      <c r="HTW57" s="218"/>
      <c r="HTX57" s="218"/>
      <c r="HTY57" s="218"/>
      <c r="HTZ57" s="218"/>
      <c r="HUA57" s="218"/>
      <c r="HUB57" s="218"/>
      <c r="HUC57" s="218"/>
      <c r="HUD57" s="218"/>
      <c r="HUE57" s="218"/>
      <c r="HUF57" s="218"/>
      <c r="HUG57" s="218"/>
      <c r="HUH57" s="218"/>
      <c r="HUI57" s="218"/>
      <c r="HUJ57" s="218"/>
      <c r="HUK57" s="218"/>
      <c r="HUL57" s="218"/>
      <c r="HUM57" s="218"/>
      <c r="HUN57" s="218"/>
      <c r="HUO57" s="218"/>
      <c r="HUP57" s="218"/>
      <c r="HUQ57" s="218"/>
      <c r="HUR57" s="218"/>
      <c r="HUS57" s="218"/>
      <c r="HUT57" s="218"/>
      <c r="HUU57" s="218"/>
      <c r="HUV57" s="218"/>
      <c r="HUW57" s="218"/>
      <c r="HUX57" s="218"/>
      <c r="HUY57" s="218"/>
      <c r="HUZ57" s="218"/>
      <c r="HVA57" s="218"/>
      <c r="HVB57" s="218"/>
      <c r="HVC57" s="218"/>
      <c r="HVD57" s="218"/>
      <c r="HVE57" s="218"/>
      <c r="HVF57" s="218"/>
      <c r="HVG57" s="218"/>
      <c r="HVH57" s="218"/>
      <c r="HVI57" s="218"/>
      <c r="HVJ57" s="218"/>
      <c r="HVK57" s="218"/>
      <c r="HVL57" s="218"/>
      <c r="HVM57" s="218"/>
      <c r="HVN57" s="218"/>
      <c r="HVO57" s="218"/>
      <c r="HVP57" s="218"/>
      <c r="HVQ57" s="218"/>
      <c r="HVR57" s="218"/>
      <c r="HVS57" s="218"/>
      <c r="HVT57" s="218"/>
      <c r="HVU57" s="218"/>
      <c r="HVV57" s="218"/>
      <c r="HVW57" s="218"/>
      <c r="HVX57" s="218"/>
      <c r="HVY57" s="218"/>
      <c r="HVZ57" s="218"/>
      <c r="HWA57" s="218"/>
      <c r="HWB57" s="218"/>
      <c r="HWC57" s="218"/>
      <c r="HWD57" s="218"/>
      <c r="HWE57" s="218"/>
      <c r="HWF57" s="218"/>
      <c r="HWG57" s="218"/>
      <c r="HWH57" s="218"/>
      <c r="HWI57" s="218"/>
      <c r="HWJ57" s="218"/>
      <c r="HWK57" s="218"/>
      <c r="HWL57" s="218"/>
      <c r="HWM57" s="218"/>
      <c r="HWN57" s="218"/>
      <c r="HWO57" s="218"/>
      <c r="HWP57" s="218"/>
      <c r="HWQ57" s="218"/>
      <c r="HWR57" s="218"/>
      <c r="HWS57" s="218"/>
      <c r="HWT57" s="218"/>
      <c r="HWU57" s="218"/>
      <c r="HWV57" s="218"/>
      <c r="HWW57" s="218"/>
      <c r="HWX57" s="218"/>
      <c r="HWY57" s="218"/>
      <c r="HWZ57" s="218"/>
      <c r="HXA57" s="218"/>
      <c r="HXB57" s="218"/>
      <c r="HXC57" s="218"/>
      <c r="HXD57" s="218"/>
      <c r="HXE57" s="218"/>
      <c r="HXF57" s="218"/>
      <c r="HXG57" s="218"/>
      <c r="HXH57" s="218"/>
      <c r="HXI57" s="218"/>
      <c r="HXJ57" s="218"/>
      <c r="HXK57" s="218"/>
      <c r="HXL57" s="218"/>
      <c r="HXM57" s="218"/>
      <c r="HXN57" s="218"/>
      <c r="HXO57" s="218"/>
      <c r="HXP57" s="218"/>
      <c r="HXQ57" s="218"/>
      <c r="HXR57" s="218"/>
      <c r="HXS57" s="218"/>
      <c r="HXT57" s="218"/>
      <c r="HXU57" s="218"/>
      <c r="HXV57" s="218"/>
      <c r="HXW57" s="218"/>
      <c r="HXX57" s="218"/>
      <c r="HXY57" s="218"/>
      <c r="HXZ57" s="218"/>
      <c r="HYA57" s="218"/>
      <c r="HYB57" s="218"/>
      <c r="HYC57" s="218"/>
      <c r="HYD57" s="218"/>
      <c r="HYE57" s="218"/>
      <c r="HYF57" s="218"/>
      <c r="HYG57" s="218"/>
      <c r="HYH57" s="218"/>
      <c r="HYI57" s="218"/>
      <c r="HYJ57" s="218"/>
      <c r="HYK57" s="218"/>
      <c r="HYL57" s="218"/>
      <c r="HYM57" s="218"/>
      <c r="HYN57" s="218"/>
      <c r="HYO57" s="218"/>
      <c r="HYP57" s="218"/>
      <c r="HYQ57" s="218"/>
      <c r="HYR57" s="218"/>
      <c r="HYS57" s="218"/>
      <c r="HYT57" s="218"/>
      <c r="HYU57" s="218"/>
      <c r="HYV57" s="218"/>
      <c r="HYW57" s="218"/>
      <c r="HYX57" s="218"/>
      <c r="HYY57" s="218"/>
      <c r="HYZ57" s="218"/>
      <c r="HZA57" s="218"/>
      <c r="HZB57" s="218"/>
      <c r="HZC57" s="218"/>
      <c r="HZD57" s="218"/>
      <c r="HZE57" s="218"/>
      <c r="HZF57" s="218"/>
      <c r="HZG57" s="218"/>
      <c r="HZH57" s="218"/>
      <c r="HZI57" s="218"/>
      <c r="HZJ57" s="218"/>
      <c r="HZK57" s="218"/>
      <c r="HZL57" s="218"/>
      <c r="HZM57" s="218"/>
      <c r="HZN57" s="218"/>
      <c r="HZO57" s="218"/>
      <c r="HZP57" s="218"/>
      <c r="HZQ57" s="218"/>
      <c r="HZR57" s="218"/>
      <c r="HZS57" s="218"/>
      <c r="HZT57" s="218"/>
      <c r="HZU57" s="218"/>
      <c r="HZV57" s="218"/>
      <c r="HZW57" s="218"/>
      <c r="HZX57" s="218"/>
      <c r="HZY57" s="218"/>
      <c r="HZZ57" s="218"/>
      <c r="IAA57" s="218"/>
      <c r="IAB57" s="218"/>
      <c r="IAC57" s="218"/>
      <c r="IAD57" s="218"/>
      <c r="IAE57" s="218"/>
      <c r="IAF57" s="218"/>
      <c r="IAG57" s="218"/>
      <c r="IAH57" s="218"/>
      <c r="IAI57" s="218"/>
      <c r="IAJ57" s="218"/>
      <c r="IAK57" s="218"/>
      <c r="IAL57" s="218"/>
      <c r="IAM57" s="218"/>
      <c r="IAN57" s="218"/>
      <c r="IAO57" s="218"/>
      <c r="IAP57" s="218"/>
      <c r="IAQ57" s="218"/>
      <c r="IAR57" s="218"/>
      <c r="IAS57" s="218"/>
      <c r="IAT57" s="218"/>
      <c r="IAU57" s="218"/>
      <c r="IAV57" s="218"/>
      <c r="IAW57" s="218"/>
      <c r="IAX57" s="218"/>
      <c r="IAY57" s="218"/>
      <c r="IAZ57" s="218"/>
      <c r="IBA57" s="218"/>
      <c r="IBB57" s="218"/>
      <c r="IBC57" s="218"/>
      <c r="IBD57" s="218"/>
      <c r="IBE57" s="218"/>
      <c r="IBF57" s="218"/>
      <c r="IBG57" s="218"/>
      <c r="IBH57" s="218"/>
      <c r="IBI57" s="218"/>
      <c r="IBJ57" s="218"/>
      <c r="IBK57" s="218"/>
      <c r="IBL57" s="218"/>
      <c r="IBM57" s="218"/>
      <c r="IBN57" s="218"/>
      <c r="IBO57" s="218"/>
      <c r="IBP57" s="218"/>
      <c r="IBQ57" s="218"/>
      <c r="IBR57" s="218"/>
      <c r="IBS57" s="218"/>
      <c r="IBT57" s="218"/>
      <c r="IBU57" s="218"/>
      <c r="IBV57" s="218"/>
      <c r="IBW57" s="218"/>
      <c r="IBX57" s="218"/>
      <c r="IBY57" s="218"/>
      <c r="IBZ57" s="218"/>
      <c r="ICA57" s="218"/>
      <c r="ICB57" s="218"/>
      <c r="ICC57" s="218"/>
      <c r="ICD57" s="218"/>
      <c r="ICE57" s="218"/>
      <c r="ICF57" s="218"/>
      <c r="ICG57" s="218"/>
      <c r="ICH57" s="218"/>
      <c r="ICI57" s="218"/>
      <c r="ICJ57" s="218"/>
      <c r="ICK57" s="218"/>
      <c r="ICL57" s="218"/>
      <c r="ICM57" s="218"/>
      <c r="ICN57" s="218"/>
      <c r="ICO57" s="218"/>
      <c r="ICP57" s="218"/>
      <c r="ICQ57" s="218"/>
      <c r="ICR57" s="218"/>
      <c r="ICS57" s="218"/>
      <c r="ICT57" s="218"/>
      <c r="ICU57" s="218"/>
      <c r="ICV57" s="218"/>
      <c r="ICW57" s="218"/>
      <c r="ICX57" s="218"/>
      <c r="ICY57" s="218"/>
      <c r="ICZ57" s="218"/>
      <c r="IDA57" s="218"/>
      <c r="IDB57" s="218"/>
      <c r="IDC57" s="218"/>
      <c r="IDD57" s="218"/>
      <c r="IDE57" s="218"/>
      <c r="IDF57" s="218"/>
      <c r="IDG57" s="218"/>
      <c r="IDH57" s="218"/>
      <c r="IDI57" s="218"/>
      <c r="IDJ57" s="218"/>
      <c r="IDK57" s="218"/>
      <c r="IDL57" s="218"/>
      <c r="IDM57" s="218"/>
      <c r="IDN57" s="218"/>
      <c r="IDO57" s="218"/>
      <c r="IDP57" s="218"/>
      <c r="IDQ57" s="218"/>
      <c r="IDR57" s="218"/>
      <c r="IDS57" s="218"/>
      <c r="IDT57" s="218"/>
      <c r="IDU57" s="218"/>
      <c r="IDV57" s="218"/>
      <c r="IDW57" s="218"/>
      <c r="IDX57" s="218"/>
      <c r="IDY57" s="218"/>
      <c r="IDZ57" s="218"/>
      <c r="IEA57" s="218"/>
      <c r="IEB57" s="218"/>
      <c r="IEC57" s="218"/>
      <c r="IED57" s="218"/>
      <c r="IEE57" s="218"/>
      <c r="IEF57" s="218"/>
      <c r="IEG57" s="218"/>
      <c r="IEH57" s="218"/>
      <c r="IEI57" s="218"/>
      <c r="IEJ57" s="218"/>
      <c r="IEK57" s="218"/>
      <c r="IEL57" s="218"/>
      <c r="IEM57" s="218"/>
      <c r="IEN57" s="218"/>
      <c r="IEO57" s="218"/>
      <c r="IEP57" s="218"/>
      <c r="IEQ57" s="218"/>
      <c r="IER57" s="218"/>
      <c r="IES57" s="218"/>
      <c r="IET57" s="218"/>
      <c r="IEU57" s="218"/>
      <c r="IEV57" s="218"/>
      <c r="IEW57" s="218"/>
      <c r="IEX57" s="218"/>
      <c r="IEY57" s="218"/>
      <c r="IEZ57" s="218"/>
      <c r="IFA57" s="218"/>
      <c r="IFB57" s="218"/>
      <c r="IFC57" s="218"/>
      <c r="IFD57" s="218"/>
      <c r="IFE57" s="218"/>
      <c r="IFF57" s="218"/>
      <c r="IFG57" s="218"/>
      <c r="IFH57" s="218"/>
      <c r="IFI57" s="218"/>
      <c r="IFJ57" s="218"/>
      <c r="IFK57" s="218"/>
      <c r="IFL57" s="218"/>
      <c r="IFM57" s="218"/>
      <c r="IFN57" s="218"/>
      <c r="IFO57" s="218"/>
      <c r="IFP57" s="218"/>
      <c r="IFQ57" s="218"/>
      <c r="IFR57" s="218"/>
      <c r="IFS57" s="218"/>
      <c r="IFT57" s="218"/>
      <c r="IFU57" s="218"/>
      <c r="IFV57" s="218"/>
      <c r="IFW57" s="218"/>
      <c r="IFX57" s="218"/>
      <c r="IFY57" s="218"/>
      <c r="IFZ57" s="218"/>
      <c r="IGA57" s="218"/>
      <c r="IGB57" s="218"/>
      <c r="IGC57" s="218"/>
      <c r="IGD57" s="218"/>
      <c r="IGE57" s="218"/>
      <c r="IGF57" s="218"/>
      <c r="IGG57" s="218"/>
      <c r="IGH57" s="218"/>
      <c r="IGI57" s="218"/>
      <c r="IGJ57" s="218"/>
      <c r="IGK57" s="218"/>
      <c r="IGL57" s="218"/>
      <c r="IGM57" s="218"/>
      <c r="IGN57" s="218"/>
      <c r="IGO57" s="218"/>
      <c r="IGP57" s="218"/>
      <c r="IGQ57" s="218"/>
      <c r="IGR57" s="218"/>
      <c r="IGS57" s="218"/>
      <c r="IGT57" s="218"/>
      <c r="IGU57" s="218"/>
      <c r="IGV57" s="218"/>
      <c r="IGW57" s="218"/>
      <c r="IGX57" s="218"/>
      <c r="IGY57" s="218"/>
      <c r="IGZ57" s="218"/>
      <c r="IHA57" s="218"/>
      <c r="IHB57" s="218"/>
      <c r="IHC57" s="218"/>
      <c r="IHD57" s="218"/>
      <c r="IHE57" s="218"/>
      <c r="IHF57" s="218"/>
      <c r="IHG57" s="218"/>
      <c r="IHH57" s="218"/>
      <c r="IHI57" s="218"/>
      <c r="IHJ57" s="218"/>
      <c r="IHK57" s="218"/>
      <c r="IHL57" s="218"/>
      <c r="IHM57" s="218"/>
      <c r="IHN57" s="218"/>
      <c r="IHO57" s="218"/>
      <c r="IHP57" s="218"/>
      <c r="IHQ57" s="218"/>
      <c r="IHR57" s="218"/>
      <c r="IHS57" s="218"/>
      <c r="IHT57" s="218"/>
      <c r="IHU57" s="218"/>
      <c r="IHV57" s="218"/>
      <c r="IHW57" s="218"/>
      <c r="IHX57" s="218"/>
      <c r="IHY57" s="218"/>
      <c r="IHZ57" s="218"/>
      <c r="IIA57" s="218"/>
      <c r="IIB57" s="218"/>
      <c r="IIC57" s="218"/>
      <c r="IID57" s="218"/>
      <c r="IIE57" s="218"/>
      <c r="IIF57" s="218"/>
      <c r="IIG57" s="218"/>
      <c r="IIH57" s="218"/>
      <c r="III57" s="218"/>
      <c r="IIJ57" s="218"/>
      <c r="IIK57" s="218"/>
      <c r="IIL57" s="218"/>
      <c r="IIM57" s="218"/>
      <c r="IIN57" s="218"/>
      <c r="IIO57" s="218"/>
      <c r="IIP57" s="218"/>
      <c r="IIQ57" s="218"/>
      <c r="IIR57" s="218"/>
      <c r="IIS57" s="218"/>
      <c r="IIT57" s="218"/>
      <c r="IIU57" s="218"/>
      <c r="IIV57" s="218"/>
      <c r="IIW57" s="218"/>
      <c r="IIX57" s="218"/>
      <c r="IIY57" s="218"/>
      <c r="IIZ57" s="218"/>
      <c r="IJA57" s="218"/>
      <c r="IJB57" s="218"/>
      <c r="IJC57" s="218"/>
      <c r="IJD57" s="218"/>
      <c r="IJE57" s="218"/>
      <c r="IJF57" s="218"/>
      <c r="IJG57" s="218"/>
      <c r="IJH57" s="218"/>
      <c r="IJI57" s="218"/>
      <c r="IJJ57" s="218"/>
      <c r="IJK57" s="218"/>
      <c r="IJL57" s="218"/>
      <c r="IJM57" s="218"/>
      <c r="IJN57" s="218"/>
      <c r="IJO57" s="218"/>
      <c r="IJP57" s="218"/>
      <c r="IJQ57" s="218"/>
      <c r="IJR57" s="218"/>
      <c r="IJS57" s="218"/>
      <c r="IJT57" s="218"/>
      <c r="IJU57" s="218"/>
      <c r="IJV57" s="218"/>
      <c r="IJW57" s="218"/>
      <c r="IJX57" s="218"/>
      <c r="IJY57" s="218"/>
      <c r="IJZ57" s="218"/>
      <c r="IKA57" s="218"/>
      <c r="IKB57" s="218"/>
      <c r="IKC57" s="218"/>
      <c r="IKD57" s="218"/>
      <c r="IKE57" s="218"/>
      <c r="IKF57" s="218"/>
      <c r="IKG57" s="218"/>
      <c r="IKH57" s="218"/>
      <c r="IKI57" s="218"/>
      <c r="IKJ57" s="218"/>
      <c r="IKK57" s="218"/>
      <c r="IKL57" s="218"/>
      <c r="IKM57" s="218"/>
      <c r="IKN57" s="218"/>
      <c r="IKO57" s="218"/>
      <c r="IKP57" s="218"/>
      <c r="IKQ57" s="218"/>
      <c r="IKR57" s="218"/>
      <c r="IKS57" s="218"/>
      <c r="IKT57" s="218"/>
      <c r="IKU57" s="218"/>
      <c r="IKV57" s="218"/>
      <c r="IKW57" s="218"/>
      <c r="IKX57" s="218"/>
      <c r="IKY57" s="218"/>
      <c r="IKZ57" s="218"/>
      <c r="ILA57" s="218"/>
      <c r="ILB57" s="218"/>
      <c r="ILC57" s="218"/>
      <c r="ILD57" s="218"/>
      <c r="ILE57" s="218"/>
      <c r="ILF57" s="218"/>
      <c r="ILG57" s="218"/>
      <c r="ILH57" s="218"/>
      <c r="ILI57" s="218"/>
      <c r="ILJ57" s="218"/>
      <c r="ILK57" s="218"/>
      <c r="ILL57" s="218"/>
      <c r="ILM57" s="218"/>
      <c r="ILN57" s="218"/>
      <c r="ILO57" s="218"/>
      <c r="ILP57" s="218"/>
      <c r="ILQ57" s="218"/>
      <c r="ILR57" s="218"/>
      <c r="ILS57" s="218"/>
      <c r="ILT57" s="218"/>
      <c r="ILU57" s="218"/>
      <c r="ILV57" s="218"/>
      <c r="ILW57" s="218"/>
      <c r="ILX57" s="218"/>
      <c r="ILY57" s="218"/>
      <c r="ILZ57" s="218"/>
      <c r="IMA57" s="218"/>
      <c r="IMB57" s="218"/>
      <c r="IMC57" s="218"/>
      <c r="IMD57" s="218"/>
      <c r="IME57" s="218"/>
      <c r="IMF57" s="218"/>
      <c r="IMG57" s="218"/>
      <c r="IMH57" s="218"/>
      <c r="IMI57" s="218"/>
      <c r="IMJ57" s="218"/>
      <c r="IMK57" s="218"/>
      <c r="IML57" s="218"/>
      <c r="IMM57" s="218"/>
      <c r="IMN57" s="218"/>
      <c r="IMO57" s="218"/>
      <c r="IMP57" s="218"/>
      <c r="IMQ57" s="218"/>
      <c r="IMR57" s="218"/>
      <c r="IMS57" s="218"/>
      <c r="IMT57" s="218"/>
      <c r="IMU57" s="218"/>
      <c r="IMV57" s="218"/>
      <c r="IMW57" s="218"/>
      <c r="IMX57" s="218"/>
      <c r="IMY57" s="218"/>
      <c r="IMZ57" s="218"/>
      <c r="INA57" s="218"/>
      <c r="INB57" s="218"/>
      <c r="INC57" s="218"/>
      <c r="IND57" s="218"/>
      <c r="INE57" s="218"/>
      <c r="INF57" s="218"/>
      <c r="ING57" s="218"/>
      <c r="INH57" s="218"/>
      <c r="INI57" s="218"/>
      <c r="INJ57" s="218"/>
      <c r="INK57" s="218"/>
      <c r="INL57" s="218"/>
      <c r="INM57" s="218"/>
      <c r="INN57" s="218"/>
      <c r="INO57" s="218"/>
      <c r="INP57" s="218"/>
      <c r="INQ57" s="218"/>
      <c r="INR57" s="218"/>
      <c r="INS57" s="218"/>
      <c r="INT57" s="218"/>
      <c r="INU57" s="218"/>
      <c r="INV57" s="218"/>
      <c r="INW57" s="218"/>
      <c r="INX57" s="218"/>
      <c r="INY57" s="218"/>
      <c r="INZ57" s="218"/>
      <c r="IOA57" s="218"/>
      <c r="IOB57" s="218"/>
      <c r="IOC57" s="218"/>
      <c r="IOD57" s="218"/>
      <c r="IOE57" s="218"/>
      <c r="IOF57" s="218"/>
      <c r="IOG57" s="218"/>
      <c r="IOH57" s="218"/>
      <c r="IOI57" s="218"/>
      <c r="IOJ57" s="218"/>
      <c r="IOK57" s="218"/>
      <c r="IOL57" s="218"/>
      <c r="IOM57" s="218"/>
      <c r="ION57" s="218"/>
      <c r="IOO57" s="218"/>
      <c r="IOP57" s="218"/>
      <c r="IOQ57" s="218"/>
      <c r="IOR57" s="218"/>
      <c r="IOS57" s="218"/>
      <c r="IOT57" s="218"/>
      <c r="IOU57" s="218"/>
      <c r="IOV57" s="218"/>
      <c r="IOW57" s="218"/>
      <c r="IOX57" s="218"/>
      <c r="IOY57" s="218"/>
      <c r="IOZ57" s="218"/>
      <c r="IPA57" s="218"/>
      <c r="IPB57" s="218"/>
      <c r="IPC57" s="218"/>
      <c r="IPD57" s="218"/>
      <c r="IPE57" s="218"/>
      <c r="IPF57" s="218"/>
      <c r="IPG57" s="218"/>
      <c r="IPH57" s="218"/>
      <c r="IPI57" s="218"/>
      <c r="IPJ57" s="218"/>
      <c r="IPK57" s="218"/>
      <c r="IPL57" s="218"/>
      <c r="IPM57" s="218"/>
      <c r="IPN57" s="218"/>
      <c r="IPO57" s="218"/>
      <c r="IPP57" s="218"/>
      <c r="IPQ57" s="218"/>
      <c r="IPR57" s="218"/>
      <c r="IPS57" s="218"/>
      <c r="IPT57" s="218"/>
      <c r="IPU57" s="218"/>
      <c r="IPV57" s="218"/>
      <c r="IPW57" s="218"/>
      <c r="IPX57" s="218"/>
      <c r="IPY57" s="218"/>
      <c r="IPZ57" s="218"/>
      <c r="IQA57" s="218"/>
      <c r="IQB57" s="218"/>
      <c r="IQC57" s="218"/>
      <c r="IQD57" s="218"/>
      <c r="IQE57" s="218"/>
      <c r="IQF57" s="218"/>
      <c r="IQG57" s="218"/>
      <c r="IQH57" s="218"/>
      <c r="IQI57" s="218"/>
      <c r="IQJ57" s="218"/>
      <c r="IQK57" s="218"/>
      <c r="IQL57" s="218"/>
      <c r="IQM57" s="218"/>
      <c r="IQN57" s="218"/>
      <c r="IQO57" s="218"/>
      <c r="IQP57" s="218"/>
      <c r="IQQ57" s="218"/>
      <c r="IQR57" s="218"/>
      <c r="IQS57" s="218"/>
      <c r="IQT57" s="218"/>
      <c r="IQU57" s="218"/>
      <c r="IQV57" s="218"/>
      <c r="IQW57" s="218"/>
      <c r="IQX57" s="218"/>
      <c r="IQY57" s="218"/>
      <c r="IQZ57" s="218"/>
      <c r="IRA57" s="218"/>
      <c r="IRB57" s="218"/>
      <c r="IRC57" s="218"/>
      <c r="IRD57" s="218"/>
      <c r="IRE57" s="218"/>
      <c r="IRF57" s="218"/>
      <c r="IRG57" s="218"/>
      <c r="IRH57" s="218"/>
      <c r="IRI57" s="218"/>
      <c r="IRJ57" s="218"/>
      <c r="IRK57" s="218"/>
      <c r="IRL57" s="218"/>
      <c r="IRM57" s="218"/>
      <c r="IRN57" s="218"/>
      <c r="IRO57" s="218"/>
      <c r="IRP57" s="218"/>
      <c r="IRQ57" s="218"/>
      <c r="IRR57" s="218"/>
      <c r="IRS57" s="218"/>
      <c r="IRT57" s="218"/>
      <c r="IRU57" s="218"/>
      <c r="IRV57" s="218"/>
      <c r="IRW57" s="218"/>
      <c r="IRX57" s="218"/>
      <c r="IRY57" s="218"/>
      <c r="IRZ57" s="218"/>
      <c r="ISA57" s="218"/>
      <c r="ISB57" s="218"/>
      <c r="ISC57" s="218"/>
      <c r="ISD57" s="218"/>
      <c r="ISE57" s="218"/>
      <c r="ISF57" s="218"/>
      <c r="ISG57" s="218"/>
      <c r="ISH57" s="218"/>
      <c r="ISI57" s="218"/>
      <c r="ISJ57" s="218"/>
      <c r="ISK57" s="218"/>
      <c r="ISL57" s="218"/>
      <c r="ISM57" s="218"/>
      <c r="ISN57" s="218"/>
      <c r="ISO57" s="218"/>
      <c r="ISP57" s="218"/>
      <c r="ISQ57" s="218"/>
      <c r="ISR57" s="218"/>
      <c r="ISS57" s="218"/>
      <c r="IST57" s="218"/>
      <c r="ISU57" s="218"/>
      <c r="ISV57" s="218"/>
      <c r="ISW57" s="218"/>
      <c r="ISX57" s="218"/>
      <c r="ISY57" s="218"/>
      <c r="ISZ57" s="218"/>
      <c r="ITA57" s="218"/>
      <c r="ITB57" s="218"/>
      <c r="ITC57" s="218"/>
      <c r="ITD57" s="218"/>
      <c r="ITE57" s="218"/>
      <c r="ITF57" s="218"/>
      <c r="ITG57" s="218"/>
      <c r="ITH57" s="218"/>
      <c r="ITI57" s="218"/>
      <c r="ITJ57" s="218"/>
      <c r="ITK57" s="218"/>
      <c r="ITL57" s="218"/>
      <c r="ITM57" s="218"/>
      <c r="ITN57" s="218"/>
      <c r="ITO57" s="218"/>
      <c r="ITP57" s="218"/>
      <c r="ITQ57" s="218"/>
      <c r="ITR57" s="218"/>
      <c r="ITS57" s="218"/>
      <c r="ITT57" s="218"/>
      <c r="ITU57" s="218"/>
      <c r="ITV57" s="218"/>
      <c r="ITW57" s="218"/>
      <c r="ITX57" s="218"/>
      <c r="ITY57" s="218"/>
      <c r="ITZ57" s="218"/>
      <c r="IUA57" s="218"/>
      <c r="IUB57" s="218"/>
      <c r="IUC57" s="218"/>
      <c r="IUD57" s="218"/>
      <c r="IUE57" s="218"/>
      <c r="IUF57" s="218"/>
      <c r="IUG57" s="218"/>
      <c r="IUH57" s="218"/>
      <c r="IUI57" s="218"/>
      <c r="IUJ57" s="218"/>
      <c r="IUK57" s="218"/>
      <c r="IUL57" s="218"/>
      <c r="IUM57" s="218"/>
      <c r="IUN57" s="218"/>
      <c r="IUO57" s="218"/>
      <c r="IUP57" s="218"/>
      <c r="IUQ57" s="218"/>
      <c r="IUR57" s="218"/>
      <c r="IUS57" s="218"/>
      <c r="IUT57" s="218"/>
      <c r="IUU57" s="218"/>
      <c r="IUV57" s="218"/>
      <c r="IUW57" s="218"/>
      <c r="IUX57" s="218"/>
      <c r="IUY57" s="218"/>
      <c r="IUZ57" s="218"/>
      <c r="IVA57" s="218"/>
      <c r="IVB57" s="218"/>
      <c r="IVC57" s="218"/>
      <c r="IVD57" s="218"/>
      <c r="IVE57" s="218"/>
      <c r="IVF57" s="218"/>
      <c r="IVG57" s="218"/>
      <c r="IVH57" s="218"/>
      <c r="IVI57" s="218"/>
      <c r="IVJ57" s="218"/>
      <c r="IVK57" s="218"/>
      <c r="IVL57" s="218"/>
      <c r="IVM57" s="218"/>
      <c r="IVN57" s="218"/>
      <c r="IVO57" s="218"/>
      <c r="IVP57" s="218"/>
      <c r="IVQ57" s="218"/>
      <c r="IVR57" s="218"/>
      <c r="IVS57" s="218"/>
      <c r="IVT57" s="218"/>
      <c r="IVU57" s="218"/>
      <c r="IVV57" s="218"/>
      <c r="IVW57" s="218"/>
      <c r="IVX57" s="218"/>
      <c r="IVY57" s="218"/>
      <c r="IVZ57" s="218"/>
      <c r="IWA57" s="218"/>
      <c r="IWB57" s="218"/>
      <c r="IWC57" s="218"/>
      <c r="IWD57" s="218"/>
      <c r="IWE57" s="218"/>
      <c r="IWF57" s="218"/>
      <c r="IWG57" s="218"/>
      <c r="IWH57" s="218"/>
      <c r="IWI57" s="218"/>
      <c r="IWJ57" s="218"/>
      <c r="IWK57" s="218"/>
      <c r="IWL57" s="218"/>
      <c r="IWM57" s="218"/>
      <c r="IWN57" s="218"/>
      <c r="IWO57" s="218"/>
      <c r="IWP57" s="218"/>
      <c r="IWQ57" s="218"/>
      <c r="IWR57" s="218"/>
      <c r="IWS57" s="218"/>
      <c r="IWT57" s="218"/>
      <c r="IWU57" s="218"/>
      <c r="IWV57" s="218"/>
      <c r="IWW57" s="218"/>
      <c r="IWX57" s="218"/>
      <c r="IWY57" s="218"/>
      <c r="IWZ57" s="218"/>
      <c r="IXA57" s="218"/>
      <c r="IXB57" s="218"/>
      <c r="IXC57" s="218"/>
      <c r="IXD57" s="218"/>
      <c r="IXE57" s="218"/>
      <c r="IXF57" s="218"/>
      <c r="IXG57" s="218"/>
      <c r="IXH57" s="218"/>
      <c r="IXI57" s="218"/>
      <c r="IXJ57" s="218"/>
      <c r="IXK57" s="218"/>
      <c r="IXL57" s="218"/>
      <c r="IXM57" s="218"/>
      <c r="IXN57" s="218"/>
      <c r="IXO57" s="218"/>
      <c r="IXP57" s="218"/>
      <c r="IXQ57" s="218"/>
      <c r="IXR57" s="218"/>
      <c r="IXS57" s="218"/>
      <c r="IXT57" s="218"/>
      <c r="IXU57" s="218"/>
      <c r="IXV57" s="218"/>
      <c r="IXW57" s="218"/>
      <c r="IXX57" s="218"/>
      <c r="IXY57" s="218"/>
      <c r="IXZ57" s="218"/>
      <c r="IYA57" s="218"/>
      <c r="IYB57" s="218"/>
      <c r="IYC57" s="218"/>
      <c r="IYD57" s="218"/>
      <c r="IYE57" s="218"/>
      <c r="IYF57" s="218"/>
      <c r="IYG57" s="218"/>
      <c r="IYH57" s="218"/>
      <c r="IYI57" s="218"/>
      <c r="IYJ57" s="218"/>
      <c r="IYK57" s="218"/>
      <c r="IYL57" s="218"/>
      <c r="IYM57" s="218"/>
      <c r="IYN57" s="218"/>
      <c r="IYO57" s="218"/>
      <c r="IYP57" s="218"/>
      <c r="IYQ57" s="218"/>
      <c r="IYR57" s="218"/>
      <c r="IYS57" s="218"/>
      <c r="IYT57" s="218"/>
      <c r="IYU57" s="218"/>
      <c r="IYV57" s="218"/>
      <c r="IYW57" s="218"/>
      <c r="IYX57" s="218"/>
      <c r="IYY57" s="218"/>
      <c r="IYZ57" s="218"/>
      <c r="IZA57" s="218"/>
      <c r="IZB57" s="218"/>
      <c r="IZC57" s="218"/>
      <c r="IZD57" s="218"/>
      <c r="IZE57" s="218"/>
      <c r="IZF57" s="218"/>
      <c r="IZG57" s="218"/>
      <c r="IZH57" s="218"/>
      <c r="IZI57" s="218"/>
      <c r="IZJ57" s="218"/>
      <c r="IZK57" s="218"/>
      <c r="IZL57" s="218"/>
      <c r="IZM57" s="218"/>
      <c r="IZN57" s="218"/>
      <c r="IZO57" s="218"/>
      <c r="IZP57" s="218"/>
      <c r="IZQ57" s="218"/>
      <c r="IZR57" s="218"/>
      <c r="IZS57" s="218"/>
      <c r="IZT57" s="218"/>
      <c r="IZU57" s="218"/>
      <c r="IZV57" s="218"/>
      <c r="IZW57" s="218"/>
      <c r="IZX57" s="218"/>
      <c r="IZY57" s="218"/>
      <c r="IZZ57" s="218"/>
      <c r="JAA57" s="218"/>
      <c r="JAB57" s="218"/>
      <c r="JAC57" s="218"/>
      <c r="JAD57" s="218"/>
      <c r="JAE57" s="218"/>
      <c r="JAF57" s="218"/>
      <c r="JAG57" s="218"/>
      <c r="JAH57" s="218"/>
      <c r="JAI57" s="218"/>
      <c r="JAJ57" s="218"/>
      <c r="JAK57" s="218"/>
      <c r="JAL57" s="218"/>
      <c r="JAM57" s="218"/>
      <c r="JAN57" s="218"/>
      <c r="JAO57" s="218"/>
      <c r="JAP57" s="218"/>
      <c r="JAQ57" s="218"/>
      <c r="JAR57" s="218"/>
      <c r="JAS57" s="218"/>
      <c r="JAT57" s="218"/>
      <c r="JAU57" s="218"/>
      <c r="JAV57" s="218"/>
      <c r="JAW57" s="218"/>
      <c r="JAX57" s="218"/>
      <c r="JAY57" s="218"/>
      <c r="JAZ57" s="218"/>
      <c r="JBA57" s="218"/>
      <c r="JBB57" s="218"/>
      <c r="JBC57" s="218"/>
      <c r="JBD57" s="218"/>
      <c r="JBE57" s="218"/>
      <c r="JBF57" s="218"/>
      <c r="JBG57" s="218"/>
      <c r="JBH57" s="218"/>
      <c r="JBI57" s="218"/>
      <c r="JBJ57" s="218"/>
      <c r="JBK57" s="218"/>
      <c r="JBL57" s="218"/>
      <c r="JBM57" s="218"/>
      <c r="JBN57" s="218"/>
      <c r="JBO57" s="218"/>
      <c r="JBP57" s="218"/>
      <c r="JBQ57" s="218"/>
      <c r="JBR57" s="218"/>
      <c r="JBS57" s="218"/>
      <c r="JBT57" s="218"/>
      <c r="JBU57" s="218"/>
      <c r="JBV57" s="218"/>
      <c r="JBW57" s="218"/>
      <c r="JBX57" s="218"/>
      <c r="JBY57" s="218"/>
      <c r="JBZ57" s="218"/>
      <c r="JCA57" s="218"/>
      <c r="JCB57" s="218"/>
      <c r="JCC57" s="218"/>
      <c r="JCD57" s="218"/>
      <c r="JCE57" s="218"/>
      <c r="JCF57" s="218"/>
      <c r="JCG57" s="218"/>
      <c r="JCH57" s="218"/>
      <c r="JCI57" s="218"/>
      <c r="JCJ57" s="218"/>
      <c r="JCK57" s="218"/>
      <c r="JCL57" s="218"/>
      <c r="JCM57" s="218"/>
      <c r="JCN57" s="218"/>
      <c r="JCO57" s="218"/>
      <c r="JCP57" s="218"/>
      <c r="JCQ57" s="218"/>
      <c r="JCR57" s="218"/>
      <c r="JCS57" s="218"/>
      <c r="JCT57" s="218"/>
      <c r="JCU57" s="218"/>
      <c r="JCV57" s="218"/>
      <c r="JCW57" s="218"/>
      <c r="JCX57" s="218"/>
      <c r="JCY57" s="218"/>
      <c r="JCZ57" s="218"/>
      <c r="JDA57" s="218"/>
      <c r="JDB57" s="218"/>
      <c r="JDC57" s="218"/>
      <c r="JDD57" s="218"/>
      <c r="JDE57" s="218"/>
      <c r="JDF57" s="218"/>
      <c r="JDG57" s="218"/>
      <c r="JDH57" s="218"/>
      <c r="JDI57" s="218"/>
      <c r="JDJ57" s="218"/>
      <c r="JDK57" s="218"/>
      <c r="JDL57" s="218"/>
      <c r="JDM57" s="218"/>
      <c r="JDN57" s="218"/>
      <c r="JDO57" s="218"/>
      <c r="JDP57" s="218"/>
      <c r="JDQ57" s="218"/>
      <c r="JDR57" s="218"/>
      <c r="JDS57" s="218"/>
      <c r="JDT57" s="218"/>
      <c r="JDU57" s="218"/>
      <c r="JDV57" s="218"/>
      <c r="JDW57" s="218"/>
      <c r="JDX57" s="218"/>
      <c r="JDY57" s="218"/>
      <c r="JDZ57" s="218"/>
      <c r="JEA57" s="218"/>
      <c r="JEB57" s="218"/>
      <c r="JEC57" s="218"/>
      <c r="JED57" s="218"/>
      <c r="JEE57" s="218"/>
      <c r="JEF57" s="218"/>
      <c r="JEG57" s="218"/>
      <c r="JEH57" s="218"/>
      <c r="JEI57" s="218"/>
      <c r="JEJ57" s="218"/>
      <c r="JEK57" s="218"/>
      <c r="JEL57" s="218"/>
      <c r="JEM57" s="218"/>
      <c r="JEN57" s="218"/>
      <c r="JEO57" s="218"/>
      <c r="JEP57" s="218"/>
      <c r="JEQ57" s="218"/>
      <c r="JER57" s="218"/>
      <c r="JES57" s="218"/>
      <c r="JET57" s="218"/>
      <c r="JEU57" s="218"/>
      <c r="JEV57" s="218"/>
      <c r="JEW57" s="218"/>
      <c r="JEX57" s="218"/>
      <c r="JEY57" s="218"/>
      <c r="JEZ57" s="218"/>
      <c r="JFA57" s="218"/>
      <c r="JFB57" s="218"/>
      <c r="JFC57" s="218"/>
      <c r="JFD57" s="218"/>
      <c r="JFE57" s="218"/>
      <c r="JFF57" s="218"/>
      <c r="JFG57" s="218"/>
      <c r="JFH57" s="218"/>
      <c r="JFI57" s="218"/>
      <c r="JFJ57" s="218"/>
      <c r="JFK57" s="218"/>
      <c r="JFL57" s="218"/>
      <c r="JFM57" s="218"/>
      <c r="JFN57" s="218"/>
      <c r="JFO57" s="218"/>
      <c r="JFP57" s="218"/>
      <c r="JFQ57" s="218"/>
      <c r="JFR57" s="218"/>
      <c r="JFS57" s="218"/>
      <c r="JFT57" s="218"/>
      <c r="JFU57" s="218"/>
      <c r="JFV57" s="218"/>
      <c r="JFW57" s="218"/>
      <c r="JFX57" s="218"/>
      <c r="JFY57" s="218"/>
      <c r="JFZ57" s="218"/>
      <c r="JGA57" s="218"/>
      <c r="JGB57" s="218"/>
      <c r="JGC57" s="218"/>
      <c r="JGD57" s="218"/>
      <c r="JGE57" s="218"/>
      <c r="JGF57" s="218"/>
      <c r="JGG57" s="218"/>
      <c r="JGH57" s="218"/>
      <c r="JGI57" s="218"/>
      <c r="JGJ57" s="218"/>
      <c r="JGK57" s="218"/>
      <c r="JGL57" s="218"/>
      <c r="JGM57" s="218"/>
      <c r="JGN57" s="218"/>
      <c r="JGO57" s="218"/>
      <c r="JGP57" s="218"/>
      <c r="JGQ57" s="218"/>
      <c r="JGR57" s="218"/>
      <c r="JGS57" s="218"/>
      <c r="JGT57" s="218"/>
      <c r="JGU57" s="218"/>
      <c r="JGV57" s="218"/>
      <c r="JGW57" s="218"/>
      <c r="JGX57" s="218"/>
      <c r="JGY57" s="218"/>
      <c r="JGZ57" s="218"/>
      <c r="JHA57" s="218"/>
      <c r="JHB57" s="218"/>
      <c r="JHC57" s="218"/>
      <c r="JHD57" s="218"/>
      <c r="JHE57" s="218"/>
      <c r="JHF57" s="218"/>
      <c r="JHG57" s="218"/>
      <c r="JHH57" s="218"/>
      <c r="JHI57" s="218"/>
      <c r="JHJ57" s="218"/>
      <c r="JHK57" s="218"/>
      <c r="JHL57" s="218"/>
      <c r="JHM57" s="218"/>
      <c r="JHN57" s="218"/>
      <c r="JHO57" s="218"/>
      <c r="JHP57" s="218"/>
      <c r="JHQ57" s="218"/>
      <c r="JHR57" s="218"/>
      <c r="JHS57" s="218"/>
      <c r="JHT57" s="218"/>
      <c r="JHU57" s="218"/>
      <c r="JHV57" s="218"/>
      <c r="JHW57" s="218"/>
      <c r="JHX57" s="218"/>
      <c r="JHY57" s="218"/>
      <c r="JHZ57" s="218"/>
      <c r="JIA57" s="218"/>
      <c r="JIB57" s="218"/>
      <c r="JIC57" s="218"/>
      <c r="JID57" s="218"/>
      <c r="JIE57" s="218"/>
      <c r="JIF57" s="218"/>
      <c r="JIG57" s="218"/>
      <c r="JIH57" s="218"/>
      <c r="JII57" s="218"/>
      <c r="JIJ57" s="218"/>
      <c r="JIK57" s="218"/>
      <c r="JIL57" s="218"/>
      <c r="JIM57" s="218"/>
      <c r="JIN57" s="218"/>
      <c r="JIO57" s="218"/>
      <c r="JIP57" s="218"/>
      <c r="JIQ57" s="218"/>
      <c r="JIR57" s="218"/>
      <c r="JIS57" s="218"/>
      <c r="JIT57" s="218"/>
      <c r="JIU57" s="218"/>
      <c r="JIV57" s="218"/>
      <c r="JIW57" s="218"/>
      <c r="JIX57" s="218"/>
      <c r="JIY57" s="218"/>
      <c r="JIZ57" s="218"/>
      <c r="JJA57" s="218"/>
      <c r="JJB57" s="218"/>
      <c r="JJC57" s="218"/>
      <c r="JJD57" s="218"/>
      <c r="JJE57" s="218"/>
      <c r="JJF57" s="218"/>
      <c r="JJG57" s="218"/>
      <c r="JJH57" s="218"/>
      <c r="JJI57" s="218"/>
      <c r="JJJ57" s="218"/>
      <c r="JJK57" s="218"/>
      <c r="JJL57" s="218"/>
      <c r="JJM57" s="218"/>
      <c r="JJN57" s="218"/>
      <c r="JJO57" s="218"/>
      <c r="JJP57" s="218"/>
      <c r="JJQ57" s="218"/>
      <c r="JJR57" s="218"/>
      <c r="JJS57" s="218"/>
      <c r="JJT57" s="218"/>
      <c r="JJU57" s="218"/>
      <c r="JJV57" s="218"/>
      <c r="JJW57" s="218"/>
      <c r="JJX57" s="218"/>
      <c r="JJY57" s="218"/>
      <c r="JJZ57" s="218"/>
      <c r="JKA57" s="218"/>
      <c r="JKB57" s="218"/>
      <c r="JKC57" s="218"/>
      <c r="JKD57" s="218"/>
      <c r="JKE57" s="218"/>
      <c r="JKF57" s="218"/>
      <c r="JKG57" s="218"/>
      <c r="JKH57" s="218"/>
      <c r="JKI57" s="218"/>
      <c r="JKJ57" s="218"/>
      <c r="JKK57" s="218"/>
      <c r="JKL57" s="218"/>
      <c r="JKM57" s="218"/>
      <c r="JKN57" s="218"/>
      <c r="JKO57" s="218"/>
      <c r="JKP57" s="218"/>
      <c r="JKQ57" s="218"/>
      <c r="JKR57" s="218"/>
      <c r="JKS57" s="218"/>
      <c r="JKT57" s="218"/>
      <c r="JKU57" s="218"/>
      <c r="JKV57" s="218"/>
      <c r="JKW57" s="218"/>
      <c r="JKX57" s="218"/>
      <c r="JKY57" s="218"/>
      <c r="JKZ57" s="218"/>
      <c r="JLA57" s="218"/>
      <c r="JLB57" s="218"/>
      <c r="JLC57" s="218"/>
      <c r="JLD57" s="218"/>
      <c r="JLE57" s="218"/>
      <c r="JLF57" s="218"/>
      <c r="JLG57" s="218"/>
      <c r="JLH57" s="218"/>
      <c r="JLI57" s="218"/>
      <c r="JLJ57" s="218"/>
      <c r="JLK57" s="218"/>
      <c r="JLL57" s="218"/>
      <c r="JLM57" s="218"/>
      <c r="JLN57" s="218"/>
      <c r="JLO57" s="218"/>
      <c r="JLP57" s="218"/>
      <c r="JLQ57" s="218"/>
      <c r="JLR57" s="218"/>
      <c r="JLS57" s="218"/>
      <c r="JLT57" s="218"/>
      <c r="JLU57" s="218"/>
      <c r="JLV57" s="218"/>
      <c r="JLW57" s="218"/>
      <c r="JLX57" s="218"/>
      <c r="JLY57" s="218"/>
      <c r="JLZ57" s="218"/>
      <c r="JMA57" s="218"/>
      <c r="JMB57" s="218"/>
      <c r="JMC57" s="218"/>
      <c r="JMD57" s="218"/>
      <c r="JME57" s="218"/>
      <c r="JMF57" s="218"/>
      <c r="JMG57" s="218"/>
      <c r="JMH57" s="218"/>
      <c r="JMI57" s="218"/>
      <c r="JMJ57" s="218"/>
      <c r="JMK57" s="218"/>
      <c r="JML57" s="218"/>
      <c r="JMM57" s="218"/>
      <c r="JMN57" s="218"/>
      <c r="JMO57" s="218"/>
      <c r="JMP57" s="218"/>
      <c r="JMQ57" s="218"/>
      <c r="JMR57" s="218"/>
      <c r="JMS57" s="218"/>
      <c r="JMT57" s="218"/>
      <c r="JMU57" s="218"/>
      <c r="JMV57" s="218"/>
      <c r="JMW57" s="218"/>
      <c r="JMX57" s="218"/>
      <c r="JMY57" s="218"/>
      <c r="JMZ57" s="218"/>
      <c r="JNA57" s="218"/>
      <c r="JNB57" s="218"/>
      <c r="JNC57" s="218"/>
      <c r="JND57" s="218"/>
      <c r="JNE57" s="218"/>
      <c r="JNF57" s="218"/>
      <c r="JNG57" s="218"/>
      <c r="JNH57" s="218"/>
      <c r="JNI57" s="218"/>
      <c r="JNJ57" s="218"/>
      <c r="JNK57" s="218"/>
      <c r="JNL57" s="218"/>
      <c r="JNM57" s="218"/>
      <c r="JNN57" s="218"/>
      <c r="JNO57" s="218"/>
      <c r="JNP57" s="218"/>
      <c r="JNQ57" s="218"/>
      <c r="JNR57" s="218"/>
      <c r="JNS57" s="218"/>
      <c r="JNT57" s="218"/>
      <c r="JNU57" s="218"/>
      <c r="JNV57" s="218"/>
      <c r="JNW57" s="218"/>
      <c r="JNX57" s="218"/>
      <c r="JNY57" s="218"/>
      <c r="JNZ57" s="218"/>
      <c r="JOA57" s="218"/>
      <c r="JOB57" s="218"/>
      <c r="JOC57" s="218"/>
      <c r="JOD57" s="218"/>
      <c r="JOE57" s="218"/>
      <c r="JOF57" s="218"/>
      <c r="JOG57" s="218"/>
      <c r="JOH57" s="218"/>
      <c r="JOI57" s="218"/>
      <c r="JOJ57" s="218"/>
      <c r="JOK57" s="218"/>
      <c r="JOL57" s="218"/>
      <c r="JOM57" s="218"/>
      <c r="JON57" s="218"/>
      <c r="JOO57" s="218"/>
      <c r="JOP57" s="218"/>
      <c r="JOQ57" s="218"/>
      <c r="JOR57" s="218"/>
      <c r="JOS57" s="218"/>
      <c r="JOT57" s="218"/>
      <c r="JOU57" s="218"/>
      <c r="JOV57" s="218"/>
      <c r="JOW57" s="218"/>
      <c r="JOX57" s="218"/>
      <c r="JOY57" s="218"/>
      <c r="JOZ57" s="218"/>
      <c r="JPA57" s="218"/>
      <c r="JPB57" s="218"/>
      <c r="JPC57" s="218"/>
      <c r="JPD57" s="218"/>
      <c r="JPE57" s="218"/>
      <c r="JPF57" s="218"/>
      <c r="JPG57" s="218"/>
      <c r="JPH57" s="218"/>
      <c r="JPI57" s="218"/>
      <c r="JPJ57" s="218"/>
      <c r="JPK57" s="218"/>
      <c r="JPL57" s="218"/>
      <c r="JPM57" s="218"/>
      <c r="JPN57" s="218"/>
      <c r="JPO57" s="218"/>
      <c r="JPP57" s="218"/>
      <c r="JPQ57" s="218"/>
      <c r="JPR57" s="218"/>
      <c r="JPS57" s="218"/>
      <c r="JPT57" s="218"/>
      <c r="JPU57" s="218"/>
      <c r="JPV57" s="218"/>
      <c r="JPW57" s="218"/>
      <c r="JPX57" s="218"/>
      <c r="JPY57" s="218"/>
      <c r="JPZ57" s="218"/>
      <c r="JQA57" s="218"/>
      <c r="JQB57" s="218"/>
      <c r="JQC57" s="218"/>
      <c r="JQD57" s="218"/>
      <c r="JQE57" s="218"/>
      <c r="JQF57" s="218"/>
      <c r="JQG57" s="218"/>
      <c r="JQH57" s="218"/>
      <c r="JQI57" s="218"/>
      <c r="JQJ57" s="218"/>
      <c r="JQK57" s="218"/>
      <c r="JQL57" s="218"/>
      <c r="JQM57" s="218"/>
      <c r="JQN57" s="218"/>
      <c r="JQO57" s="218"/>
      <c r="JQP57" s="218"/>
      <c r="JQQ57" s="218"/>
      <c r="JQR57" s="218"/>
      <c r="JQS57" s="218"/>
      <c r="JQT57" s="218"/>
      <c r="JQU57" s="218"/>
      <c r="JQV57" s="218"/>
      <c r="JQW57" s="218"/>
      <c r="JQX57" s="218"/>
      <c r="JQY57" s="218"/>
      <c r="JQZ57" s="218"/>
      <c r="JRA57" s="218"/>
      <c r="JRB57" s="218"/>
      <c r="JRC57" s="218"/>
      <c r="JRD57" s="218"/>
      <c r="JRE57" s="218"/>
      <c r="JRF57" s="218"/>
      <c r="JRG57" s="218"/>
      <c r="JRH57" s="218"/>
      <c r="JRI57" s="218"/>
      <c r="JRJ57" s="218"/>
      <c r="JRK57" s="218"/>
      <c r="JRL57" s="218"/>
      <c r="JRM57" s="218"/>
      <c r="JRN57" s="218"/>
      <c r="JRO57" s="218"/>
      <c r="JRP57" s="218"/>
      <c r="JRQ57" s="218"/>
      <c r="JRR57" s="218"/>
      <c r="JRS57" s="218"/>
      <c r="JRT57" s="218"/>
      <c r="JRU57" s="218"/>
      <c r="JRV57" s="218"/>
      <c r="JRW57" s="218"/>
      <c r="JRX57" s="218"/>
      <c r="JRY57" s="218"/>
      <c r="JRZ57" s="218"/>
      <c r="JSA57" s="218"/>
      <c r="JSB57" s="218"/>
      <c r="JSC57" s="218"/>
      <c r="JSD57" s="218"/>
      <c r="JSE57" s="218"/>
      <c r="JSF57" s="218"/>
      <c r="JSG57" s="218"/>
      <c r="JSH57" s="218"/>
      <c r="JSI57" s="218"/>
      <c r="JSJ57" s="218"/>
      <c r="JSK57" s="218"/>
      <c r="JSL57" s="218"/>
      <c r="JSM57" s="218"/>
      <c r="JSN57" s="218"/>
      <c r="JSO57" s="218"/>
      <c r="JSP57" s="218"/>
      <c r="JSQ57" s="218"/>
      <c r="JSR57" s="218"/>
      <c r="JSS57" s="218"/>
      <c r="JST57" s="218"/>
      <c r="JSU57" s="218"/>
      <c r="JSV57" s="218"/>
      <c r="JSW57" s="218"/>
      <c r="JSX57" s="218"/>
      <c r="JSY57" s="218"/>
      <c r="JSZ57" s="218"/>
      <c r="JTA57" s="218"/>
      <c r="JTB57" s="218"/>
      <c r="JTC57" s="218"/>
      <c r="JTD57" s="218"/>
      <c r="JTE57" s="218"/>
      <c r="JTF57" s="218"/>
      <c r="JTG57" s="218"/>
      <c r="JTH57" s="218"/>
      <c r="JTI57" s="218"/>
      <c r="JTJ57" s="218"/>
      <c r="JTK57" s="218"/>
      <c r="JTL57" s="218"/>
      <c r="JTM57" s="218"/>
      <c r="JTN57" s="218"/>
      <c r="JTO57" s="218"/>
      <c r="JTP57" s="218"/>
      <c r="JTQ57" s="218"/>
      <c r="JTR57" s="218"/>
      <c r="JTS57" s="218"/>
      <c r="JTT57" s="218"/>
      <c r="JTU57" s="218"/>
      <c r="JTV57" s="218"/>
      <c r="JTW57" s="218"/>
      <c r="JTX57" s="218"/>
      <c r="JTY57" s="218"/>
      <c r="JTZ57" s="218"/>
      <c r="JUA57" s="218"/>
      <c r="JUB57" s="218"/>
      <c r="JUC57" s="218"/>
      <c r="JUD57" s="218"/>
      <c r="JUE57" s="218"/>
      <c r="JUF57" s="218"/>
      <c r="JUG57" s="218"/>
      <c r="JUH57" s="218"/>
      <c r="JUI57" s="218"/>
      <c r="JUJ57" s="218"/>
      <c r="JUK57" s="218"/>
      <c r="JUL57" s="218"/>
      <c r="JUM57" s="218"/>
      <c r="JUN57" s="218"/>
      <c r="JUO57" s="218"/>
      <c r="JUP57" s="218"/>
      <c r="JUQ57" s="218"/>
      <c r="JUR57" s="218"/>
      <c r="JUS57" s="218"/>
      <c r="JUT57" s="218"/>
      <c r="JUU57" s="218"/>
      <c r="JUV57" s="218"/>
      <c r="JUW57" s="218"/>
      <c r="JUX57" s="218"/>
      <c r="JUY57" s="218"/>
      <c r="JUZ57" s="218"/>
      <c r="JVA57" s="218"/>
      <c r="JVB57" s="218"/>
      <c r="JVC57" s="218"/>
      <c r="JVD57" s="218"/>
      <c r="JVE57" s="218"/>
      <c r="JVF57" s="218"/>
      <c r="JVG57" s="218"/>
      <c r="JVH57" s="218"/>
      <c r="JVI57" s="218"/>
      <c r="JVJ57" s="218"/>
      <c r="JVK57" s="218"/>
      <c r="JVL57" s="218"/>
      <c r="JVM57" s="218"/>
      <c r="JVN57" s="218"/>
      <c r="JVO57" s="218"/>
      <c r="JVP57" s="218"/>
      <c r="JVQ57" s="218"/>
      <c r="JVR57" s="218"/>
      <c r="JVS57" s="218"/>
      <c r="JVT57" s="218"/>
      <c r="JVU57" s="218"/>
      <c r="JVV57" s="218"/>
      <c r="JVW57" s="218"/>
      <c r="JVX57" s="218"/>
      <c r="JVY57" s="218"/>
      <c r="JVZ57" s="218"/>
      <c r="JWA57" s="218"/>
      <c r="JWB57" s="218"/>
      <c r="JWC57" s="218"/>
      <c r="JWD57" s="218"/>
      <c r="JWE57" s="218"/>
      <c r="JWF57" s="218"/>
      <c r="JWG57" s="218"/>
      <c r="JWH57" s="218"/>
      <c r="JWI57" s="218"/>
      <c r="JWJ57" s="218"/>
      <c r="JWK57" s="218"/>
      <c r="JWL57" s="218"/>
      <c r="JWM57" s="218"/>
      <c r="JWN57" s="218"/>
      <c r="JWO57" s="218"/>
      <c r="JWP57" s="218"/>
      <c r="JWQ57" s="218"/>
      <c r="JWR57" s="218"/>
      <c r="JWS57" s="218"/>
      <c r="JWT57" s="218"/>
      <c r="JWU57" s="218"/>
      <c r="JWV57" s="218"/>
      <c r="JWW57" s="218"/>
      <c r="JWX57" s="218"/>
      <c r="JWY57" s="218"/>
      <c r="JWZ57" s="218"/>
      <c r="JXA57" s="218"/>
      <c r="JXB57" s="218"/>
      <c r="JXC57" s="218"/>
      <c r="JXD57" s="218"/>
      <c r="JXE57" s="218"/>
      <c r="JXF57" s="218"/>
      <c r="JXG57" s="218"/>
      <c r="JXH57" s="218"/>
      <c r="JXI57" s="218"/>
      <c r="JXJ57" s="218"/>
      <c r="JXK57" s="218"/>
      <c r="JXL57" s="218"/>
      <c r="JXM57" s="218"/>
      <c r="JXN57" s="218"/>
      <c r="JXO57" s="218"/>
      <c r="JXP57" s="218"/>
      <c r="JXQ57" s="218"/>
      <c r="JXR57" s="218"/>
      <c r="JXS57" s="218"/>
      <c r="JXT57" s="218"/>
      <c r="JXU57" s="218"/>
      <c r="JXV57" s="218"/>
      <c r="JXW57" s="218"/>
      <c r="JXX57" s="218"/>
      <c r="JXY57" s="218"/>
      <c r="JXZ57" s="218"/>
      <c r="JYA57" s="218"/>
      <c r="JYB57" s="218"/>
      <c r="JYC57" s="218"/>
      <c r="JYD57" s="218"/>
      <c r="JYE57" s="218"/>
      <c r="JYF57" s="218"/>
      <c r="JYG57" s="218"/>
      <c r="JYH57" s="218"/>
      <c r="JYI57" s="218"/>
      <c r="JYJ57" s="218"/>
      <c r="JYK57" s="218"/>
      <c r="JYL57" s="218"/>
      <c r="JYM57" s="218"/>
      <c r="JYN57" s="218"/>
      <c r="JYO57" s="218"/>
      <c r="JYP57" s="218"/>
      <c r="JYQ57" s="218"/>
      <c r="JYR57" s="218"/>
      <c r="JYS57" s="218"/>
      <c r="JYT57" s="218"/>
      <c r="JYU57" s="218"/>
      <c r="JYV57" s="218"/>
      <c r="JYW57" s="218"/>
      <c r="JYX57" s="218"/>
      <c r="JYY57" s="218"/>
      <c r="JYZ57" s="218"/>
      <c r="JZA57" s="218"/>
      <c r="JZB57" s="218"/>
      <c r="JZC57" s="218"/>
      <c r="JZD57" s="218"/>
      <c r="JZE57" s="218"/>
      <c r="JZF57" s="218"/>
      <c r="JZG57" s="218"/>
      <c r="JZH57" s="218"/>
      <c r="JZI57" s="218"/>
      <c r="JZJ57" s="218"/>
      <c r="JZK57" s="218"/>
      <c r="JZL57" s="218"/>
      <c r="JZM57" s="218"/>
      <c r="JZN57" s="218"/>
      <c r="JZO57" s="218"/>
      <c r="JZP57" s="218"/>
      <c r="JZQ57" s="218"/>
      <c r="JZR57" s="218"/>
      <c r="JZS57" s="218"/>
      <c r="JZT57" s="218"/>
      <c r="JZU57" s="218"/>
      <c r="JZV57" s="218"/>
      <c r="JZW57" s="218"/>
      <c r="JZX57" s="218"/>
      <c r="JZY57" s="218"/>
      <c r="JZZ57" s="218"/>
      <c r="KAA57" s="218"/>
      <c r="KAB57" s="218"/>
      <c r="KAC57" s="218"/>
      <c r="KAD57" s="218"/>
      <c r="KAE57" s="218"/>
      <c r="KAF57" s="218"/>
      <c r="KAG57" s="218"/>
      <c r="KAH57" s="218"/>
      <c r="KAI57" s="218"/>
      <c r="KAJ57" s="218"/>
      <c r="KAK57" s="218"/>
      <c r="KAL57" s="218"/>
      <c r="KAM57" s="218"/>
      <c r="KAN57" s="218"/>
      <c r="KAO57" s="218"/>
      <c r="KAP57" s="218"/>
      <c r="KAQ57" s="218"/>
      <c r="KAR57" s="218"/>
      <c r="KAS57" s="218"/>
      <c r="KAT57" s="218"/>
      <c r="KAU57" s="218"/>
      <c r="KAV57" s="218"/>
      <c r="KAW57" s="218"/>
      <c r="KAX57" s="218"/>
      <c r="KAY57" s="218"/>
      <c r="KAZ57" s="218"/>
      <c r="KBA57" s="218"/>
      <c r="KBB57" s="218"/>
      <c r="KBC57" s="218"/>
      <c r="KBD57" s="218"/>
      <c r="KBE57" s="218"/>
      <c r="KBF57" s="218"/>
      <c r="KBG57" s="218"/>
      <c r="KBH57" s="218"/>
      <c r="KBI57" s="218"/>
      <c r="KBJ57" s="218"/>
      <c r="KBK57" s="218"/>
      <c r="KBL57" s="218"/>
      <c r="KBM57" s="218"/>
      <c r="KBN57" s="218"/>
      <c r="KBO57" s="218"/>
      <c r="KBP57" s="218"/>
      <c r="KBQ57" s="218"/>
      <c r="KBR57" s="218"/>
      <c r="KBS57" s="218"/>
      <c r="KBT57" s="218"/>
      <c r="KBU57" s="218"/>
      <c r="KBV57" s="218"/>
      <c r="KBW57" s="218"/>
      <c r="KBX57" s="218"/>
      <c r="KBY57" s="218"/>
      <c r="KBZ57" s="218"/>
      <c r="KCA57" s="218"/>
      <c r="KCB57" s="218"/>
      <c r="KCC57" s="218"/>
      <c r="KCD57" s="218"/>
      <c r="KCE57" s="218"/>
      <c r="KCF57" s="218"/>
      <c r="KCG57" s="218"/>
      <c r="KCH57" s="218"/>
      <c r="KCI57" s="218"/>
      <c r="KCJ57" s="218"/>
      <c r="KCK57" s="218"/>
      <c r="KCL57" s="218"/>
      <c r="KCM57" s="218"/>
      <c r="KCN57" s="218"/>
      <c r="KCO57" s="218"/>
      <c r="KCP57" s="218"/>
      <c r="KCQ57" s="218"/>
      <c r="KCR57" s="218"/>
      <c r="KCS57" s="218"/>
      <c r="KCT57" s="218"/>
      <c r="KCU57" s="218"/>
      <c r="KCV57" s="218"/>
      <c r="KCW57" s="218"/>
      <c r="KCX57" s="218"/>
      <c r="KCY57" s="218"/>
      <c r="KCZ57" s="218"/>
      <c r="KDA57" s="218"/>
      <c r="KDB57" s="218"/>
      <c r="KDC57" s="218"/>
      <c r="KDD57" s="218"/>
      <c r="KDE57" s="218"/>
      <c r="KDF57" s="218"/>
      <c r="KDG57" s="218"/>
      <c r="KDH57" s="218"/>
      <c r="KDI57" s="218"/>
      <c r="KDJ57" s="218"/>
      <c r="KDK57" s="218"/>
      <c r="KDL57" s="218"/>
      <c r="KDM57" s="218"/>
      <c r="KDN57" s="218"/>
      <c r="KDO57" s="218"/>
      <c r="KDP57" s="218"/>
      <c r="KDQ57" s="218"/>
      <c r="KDR57" s="218"/>
      <c r="KDS57" s="218"/>
      <c r="KDT57" s="218"/>
      <c r="KDU57" s="218"/>
      <c r="KDV57" s="218"/>
      <c r="KDW57" s="218"/>
      <c r="KDX57" s="218"/>
      <c r="KDY57" s="218"/>
      <c r="KDZ57" s="218"/>
      <c r="KEA57" s="218"/>
      <c r="KEB57" s="218"/>
      <c r="KEC57" s="218"/>
      <c r="KED57" s="218"/>
      <c r="KEE57" s="218"/>
      <c r="KEF57" s="218"/>
      <c r="KEG57" s="218"/>
      <c r="KEH57" s="218"/>
      <c r="KEI57" s="218"/>
      <c r="KEJ57" s="218"/>
      <c r="KEK57" s="218"/>
      <c r="KEL57" s="218"/>
      <c r="KEM57" s="218"/>
      <c r="KEN57" s="218"/>
      <c r="KEO57" s="218"/>
      <c r="KEP57" s="218"/>
      <c r="KEQ57" s="218"/>
      <c r="KER57" s="218"/>
      <c r="KES57" s="218"/>
      <c r="KET57" s="218"/>
      <c r="KEU57" s="218"/>
      <c r="KEV57" s="218"/>
      <c r="KEW57" s="218"/>
      <c r="KEX57" s="218"/>
      <c r="KEY57" s="218"/>
      <c r="KEZ57" s="218"/>
      <c r="KFA57" s="218"/>
      <c r="KFB57" s="218"/>
      <c r="KFC57" s="218"/>
      <c r="KFD57" s="218"/>
      <c r="KFE57" s="218"/>
      <c r="KFF57" s="218"/>
      <c r="KFG57" s="218"/>
      <c r="KFH57" s="218"/>
      <c r="KFI57" s="218"/>
      <c r="KFJ57" s="218"/>
      <c r="KFK57" s="218"/>
      <c r="KFL57" s="218"/>
      <c r="KFM57" s="218"/>
      <c r="KFN57" s="218"/>
      <c r="KFO57" s="218"/>
      <c r="KFP57" s="218"/>
      <c r="KFQ57" s="218"/>
      <c r="KFR57" s="218"/>
      <c r="KFS57" s="218"/>
      <c r="KFT57" s="218"/>
      <c r="KFU57" s="218"/>
      <c r="KFV57" s="218"/>
      <c r="KFW57" s="218"/>
      <c r="KFX57" s="218"/>
      <c r="KFY57" s="218"/>
      <c r="KFZ57" s="218"/>
      <c r="KGA57" s="218"/>
      <c r="KGB57" s="218"/>
      <c r="KGC57" s="218"/>
      <c r="KGD57" s="218"/>
      <c r="KGE57" s="218"/>
      <c r="KGF57" s="218"/>
      <c r="KGG57" s="218"/>
      <c r="KGH57" s="218"/>
      <c r="KGI57" s="218"/>
      <c r="KGJ57" s="218"/>
      <c r="KGK57" s="218"/>
      <c r="KGL57" s="218"/>
      <c r="KGM57" s="218"/>
      <c r="KGN57" s="218"/>
      <c r="KGO57" s="218"/>
      <c r="KGP57" s="218"/>
      <c r="KGQ57" s="218"/>
      <c r="KGR57" s="218"/>
      <c r="KGS57" s="218"/>
      <c r="KGT57" s="218"/>
      <c r="KGU57" s="218"/>
      <c r="KGV57" s="218"/>
      <c r="KGW57" s="218"/>
      <c r="KGX57" s="218"/>
      <c r="KGY57" s="218"/>
      <c r="KGZ57" s="218"/>
      <c r="KHA57" s="218"/>
      <c r="KHB57" s="218"/>
      <c r="KHC57" s="218"/>
      <c r="KHD57" s="218"/>
      <c r="KHE57" s="218"/>
      <c r="KHF57" s="218"/>
      <c r="KHG57" s="218"/>
      <c r="KHH57" s="218"/>
      <c r="KHI57" s="218"/>
      <c r="KHJ57" s="218"/>
      <c r="KHK57" s="218"/>
      <c r="KHL57" s="218"/>
      <c r="KHM57" s="218"/>
      <c r="KHN57" s="218"/>
      <c r="KHO57" s="218"/>
      <c r="KHP57" s="218"/>
      <c r="KHQ57" s="218"/>
      <c r="KHR57" s="218"/>
      <c r="KHS57" s="218"/>
      <c r="KHT57" s="218"/>
      <c r="KHU57" s="218"/>
      <c r="KHV57" s="218"/>
      <c r="KHW57" s="218"/>
      <c r="KHX57" s="218"/>
      <c r="KHY57" s="218"/>
      <c r="KHZ57" s="218"/>
      <c r="KIA57" s="218"/>
      <c r="KIB57" s="218"/>
      <c r="KIC57" s="218"/>
      <c r="KID57" s="218"/>
      <c r="KIE57" s="218"/>
      <c r="KIF57" s="218"/>
      <c r="KIG57" s="218"/>
      <c r="KIH57" s="218"/>
      <c r="KII57" s="218"/>
      <c r="KIJ57" s="218"/>
      <c r="KIK57" s="218"/>
      <c r="KIL57" s="218"/>
      <c r="KIM57" s="218"/>
      <c r="KIN57" s="218"/>
      <c r="KIO57" s="218"/>
      <c r="KIP57" s="218"/>
      <c r="KIQ57" s="218"/>
      <c r="KIR57" s="218"/>
      <c r="KIS57" s="218"/>
      <c r="KIT57" s="218"/>
      <c r="KIU57" s="218"/>
      <c r="KIV57" s="218"/>
      <c r="KIW57" s="218"/>
      <c r="KIX57" s="218"/>
      <c r="KIY57" s="218"/>
      <c r="KIZ57" s="218"/>
      <c r="KJA57" s="218"/>
      <c r="KJB57" s="218"/>
      <c r="KJC57" s="218"/>
      <c r="KJD57" s="218"/>
      <c r="KJE57" s="218"/>
      <c r="KJF57" s="218"/>
      <c r="KJG57" s="218"/>
      <c r="KJH57" s="218"/>
      <c r="KJI57" s="218"/>
      <c r="KJJ57" s="218"/>
      <c r="KJK57" s="218"/>
      <c r="KJL57" s="218"/>
      <c r="KJM57" s="218"/>
      <c r="KJN57" s="218"/>
      <c r="KJO57" s="218"/>
      <c r="KJP57" s="218"/>
      <c r="KJQ57" s="218"/>
      <c r="KJR57" s="218"/>
      <c r="KJS57" s="218"/>
      <c r="KJT57" s="218"/>
      <c r="KJU57" s="218"/>
      <c r="KJV57" s="218"/>
      <c r="KJW57" s="218"/>
      <c r="KJX57" s="218"/>
      <c r="KJY57" s="218"/>
      <c r="KJZ57" s="218"/>
      <c r="KKA57" s="218"/>
      <c r="KKB57" s="218"/>
      <c r="KKC57" s="218"/>
      <c r="KKD57" s="218"/>
      <c r="KKE57" s="218"/>
      <c r="KKF57" s="218"/>
      <c r="KKG57" s="218"/>
      <c r="KKH57" s="218"/>
      <c r="KKI57" s="218"/>
      <c r="KKJ57" s="218"/>
      <c r="KKK57" s="218"/>
      <c r="KKL57" s="218"/>
      <c r="KKM57" s="218"/>
      <c r="KKN57" s="218"/>
      <c r="KKO57" s="218"/>
      <c r="KKP57" s="218"/>
      <c r="KKQ57" s="218"/>
      <c r="KKR57" s="218"/>
      <c r="KKS57" s="218"/>
      <c r="KKT57" s="218"/>
      <c r="KKU57" s="218"/>
      <c r="KKV57" s="218"/>
      <c r="KKW57" s="218"/>
      <c r="KKX57" s="218"/>
      <c r="KKY57" s="218"/>
      <c r="KKZ57" s="218"/>
      <c r="KLA57" s="218"/>
      <c r="KLB57" s="218"/>
      <c r="KLC57" s="218"/>
      <c r="KLD57" s="218"/>
      <c r="KLE57" s="218"/>
      <c r="KLF57" s="218"/>
      <c r="KLG57" s="218"/>
      <c r="KLH57" s="218"/>
      <c r="KLI57" s="218"/>
      <c r="KLJ57" s="218"/>
      <c r="KLK57" s="218"/>
      <c r="KLL57" s="218"/>
      <c r="KLM57" s="218"/>
      <c r="KLN57" s="218"/>
      <c r="KLO57" s="218"/>
      <c r="KLP57" s="218"/>
      <c r="KLQ57" s="218"/>
      <c r="KLR57" s="218"/>
      <c r="KLS57" s="218"/>
      <c r="KLT57" s="218"/>
      <c r="KLU57" s="218"/>
      <c r="KLV57" s="218"/>
      <c r="KLW57" s="218"/>
      <c r="KLX57" s="218"/>
      <c r="KLY57" s="218"/>
      <c r="KLZ57" s="218"/>
      <c r="KMA57" s="218"/>
      <c r="KMB57" s="218"/>
      <c r="KMC57" s="218"/>
      <c r="KMD57" s="218"/>
      <c r="KME57" s="218"/>
      <c r="KMF57" s="218"/>
      <c r="KMG57" s="218"/>
      <c r="KMH57" s="218"/>
      <c r="KMI57" s="218"/>
      <c r="KMJ57" s="218"/>
      <c r="KMK57" s="218"/>
      <c r="KML57" s="218"/>
      <c r="KMM57" s="218"/>
      <c r="KMN57" s="218"/>
      <c r="KMO57" s="218"/>
      <c r="KMP57" s="218"/>
      <c r="KMQ57" s="218"/>
      <c r="KMR57" s="218"/>
      <c r="KMS57" s="218"/>
      <c r="KMT57" s="218"/>
      <c r="KMU57" s="218"/>
      <c r="KMV57" s="218"/>
      <c r="KMW57" s="218"/>
      <c r="KMX57" s="218"/>
      <c r="KMY57" s="218"/>
      <c r="KMZ57" s="218"/>
      <c r="KNA57" s="218"/>
      <c r="KNB57" s="218"/>
      <c r="KNC57" s="218"/>
      <c r="KND57" s="218"/>
      <c r="KNE57" s="218"/>
      <c r="KNF57" s="218"/>
      <c r="KNG57" s="218"/>
      <c r="KNH57" s="218"/>
      <c r="KNI57" s="218"/>
      <c r="KNJ57" s="218"/>
      <c r="KNK57" s="218"/>
      <c r="KNL57" s="218"/>
      <c r="KNM57" s="218"/>
      <c r="KNN57" s="218"/>
      <c r="KNO57" s="218"/>
      <c r="KNP57" s="218"/>
      <c r="KNQ57" s="218"/>
      <c r="KNR57" s="218"/>
      <c r="KNS57" s="218"/>
      <c r="KNT57" s="218"/>
      <c r="KNU57" s="218"/>
      <c r="KNV57" s="218"/>
      <c r="KNW57" s="218"/>
      <c r="KNX57" s="218"/>
      <c r="KNY57" s="218"/>
      <c r="KNZ57" s="218"/>
      <c r="KOA57" s="218"/>
      <c r="KOB57" s="218"/>
      <c r="KOC57" s="218"/>
      <c r="KOD57" s="218"/>
      <c r="KOE57" s="218"/>
      <c r="KOF57" s="218"/>
      <c r="KOG57" s="218"/>
      <c r="KOH57" s="218"/>
      <c r="KOI57" s="218"/>
      <c r="KOJ57" s="218"/>
      <c r="KOK57" s="218"/>
      <c r="KOL57" s="218"/>
      <c r="KOM57" s="218"/>
      <c r="KON57" s="218"/>
      <c r="KOO57" s="218"/>
      <c r="KOP57" s="218"/>
      <c r="KOQ57" s="218"/>
      <c r="KOR57" s="218"/>
      <c r="KOS57" s="218"/>
      <c r="KOT57" s="218"/>
      <c r="KOU57" s="218"/>
      <c r="KOV57" s="218"/>
      <c r="KOW57" s="218"/>
      <c r="KOX57" s="218"/>
      <c r="KOY57" s="218"/>
      <c r="KOZ57" s="218"/>
      <c r="KPA57" s="218"/>
      <c r="KPB57" s="218"/>
      <c r="KPC57" s="218"/>
      <c r="KPD57" s="218"/>
      <c r="KPE57" s="218"/>
      <c r="KPF57" s="218"/>
      <c r="KPG57" s="218"/>
      <c r="KPH57" s="218"/>
      <c r="KPI57" s="218"/>
      <c r="KPJ57" s="218"/>
      <c r="KPK57" s="218"/>
      <c r="KPL57" s="218"/>
      <c r="KPM57" s="218"/>
      <c r="KPN57" s="218"/>
      <c r="KPO57" s="218"/>
      <c r="KPP57" s="218"/>
      <c r="KPQ57" s="218"/>
      <c r="KPR57" s="218"/>
      <c r="KPS57" s="218"/>
      <c r="KPT57" s="218"/>
      <c r="KPU57" s="218"/>
      <c r="KPV57" s="218"/>
      <c r="KPW57" s="218"/>
      <c r="KPX57" s="218"/>
      <c r="KPY57" s="218"/>
      <c r="KPZ57" s="218"/>
      <c r="KQA57" s="218"/>
      <c r="KQB57" s="218"/>
      <c r="KQC57" s="218"/>
      <c r="KQD57" s="218"/>
      <c r="KQE57" s="218"/>
      <c r="KQF57" s="218"/>
      <c r="KQG57" s="218"/>
      <c r="KQH57" s="218"/>
      <c r="KQI57" s="218"/>
      <c r="KQJ57" s="218"/>
      <c r="KQK57" s="218"/>
      <c r="KQL57" s="218"/>
      <c r="KQM57" s="218"/>
      <c r="KQN57" s="218"/>
      <c r="KQO57" s="218"/>
      <c r="KQP57" s="218"/>
      <c r="KQQ57" s="218"/>
      <c r="KQR57" s="218"/>
      <c r="KQS57" s="218"/>
      <c r="KQT57" s="218"/>
      <c r="KQU57" s="218"/>
      <c r="KQV57" s="218"/>
      <c r="KQW57" s="218"/>
      <c r="KQX57" s="218"/>
      <c r="KQY57" s="218"/>
      <c r="KQZ57" s="218"/>
      <c r="KRA57" s="218"/>
      <c r="KRB57" s="218"/>
      <c r="KRC57" s="218"/>
      <c r="KRD57" s="218"/>
      <c r="KRE57" s="218"/>
      <c r="KRF57" s="218"/>
      <c r="KRG57" s="218"/>
      <c r="KRH57" s="218"/>
      <c r="KRI57" s="218"/>
      <c r="KRJ57" s="218"/>
      <c r="KRK57" s="218"/>
      <c r="KRL57" s="218"/>
      <c r="KRM57" s="218"/>
      <c r="KRN57" s="218"/>
      <c r="KRO57" s="218"/>
      <c r="KRP57" s="218"/>
      <c r="KRQ57" s="218"/>
      <c r="KRR57" s="218"/>
      <c r="KRS57" s="218"/>
      <c r="KRT57" s="218"/>
      <c r="KRU57" s="218"/>
      <c r="KRV57" s="218"/>
      <c r="KRW57" s="218"/>
      <c r="KRX57" s="218"/>
      <c r="KRY57" s="218"/>
      <c r="KRZ57" s="218"/>
      <c r="KSA57" s="218"/>
      <c r="KSB57" s="218"/>
      <c r="KSC57" s="218"/>
      <c r="KSD57" s="218"/>
      <c r="KSE57" s="218"/>
      <c r="KSF57" s="218"/>
      <c r="KSG57" s="218"/>
      <c r="KSH57" s="218"/>
      <c r="KSI57" s="218"/>
      <c r="KSJ57" s="218"/>
      <c r="KSK57" s="218"/>
      <c r="KSL57" s="218"/>
      <c r="KSM57" s="218"/>
      <c r="KSN57" s="218"/>
      <c r="KSO57" s="218"/>
      <c r="KSP57" s="218"/>
      <c r="KSQ57" s="218"/>
      <c r="KSR57" s="218"/>
      <c r="KSS57" s="218"/>
      <c r="KST57" s="218"/>
      <c r="KSU57" s="218"/>
      <c r="KSV57" s="218"/>
      <c r="KSW57" s="218"/>
      <c r="KSX57" s="218"/>
      <c r="KSY57" s="218"/>
      <c r="KSZ57" s="218"/>
      <c r="KTA57" s="218"/>
      <c r="KTB57" s="218"/>
      <c r="KTC57" s="218"/>
      <c r="KTD57" s="218"/>
      <c r="KTE57" s="218"/>
      <c r="KTF57" s="218"/>
      <c r="KTG57" s="218"/>
      <c r="KTH57" s="218"/>
      <c r="KTI57" s="218"/>
      <c r="KTJ57" s="218"/>
      <c r="KTK57" s="218"/>
      <c r="KTL57" s="218"/>
      <c r="KTM57" s="218"/>
      <c r="KTN57" s="218"/>
      <c r="KTO57" s="218"/>
      <c r="KTP57" s="218"/>
      <c r="KTQ57" s="218"/>
      <c r="KTR57" s="218"/>
      <c r="KTS57" s="218"/>
      <c r="KTT57" s="218"/>
      <c r="KTU57" s="218"/>
      <c r="KTV57" s="218"/>
      <c r="KTW57" s="218"/>
      <c r="KTX57" s="218"/>
      <c r="KTY57" s="218"/>
      <c r="KTZ57" s="218"/>
      <c r="KUA57" s="218"/>
      <c r="KUB57" s="218"/>
      <c r="KUC57" s="218"/>
      <c r="KUD57" s="218"/>
      <c r="KUE57" s="218"/>
      <c r="KUF57" s="218"/>
      <c r="KUG57" s="218"/>
      <c r="KUH57" s="218"/>
      <c r="KUI57" s="218"/>
      <c r="KUJ57" s="218"/>
      <c r="KUK57" s="218"/>
      <c r="KUL57" s="218"/>
      <c r="KUM57" s="218"/>
      <c r="KUN57" s="218"/>
      <c r="KUO57" s="218"/>
      <c r="KUP57" s="218"/>
      <c r="KUQ57" s="218"/>
      <c r="KUR57" s="218"/>
      <c r="KUS57" s="218"/>
      <c r="KUT57" s="218"/>
      <c r="KUU57" s="218"/>
      <c r="KUV57" s="218"/>
      <c r="KUW57" s="218"/>
      <c r="KUX57" s="218"/>
      <c r="KUY57" s="218"/>
      <c r="KUZ57" s="218"/>
      <c r="KVA57" s="218"/>
      <c r="KVB57" s="218"/>
      <c r="KVC57" s="218"/>
      <c r="KVD57" s="218"/>
      <c r="KVE57" s="218"/>
      <c r="KVF57" s="218"/>
      <c r="KVG57" s="218"/>
      <c r="KVH57" s="218"/>
      <c r="KVI57" s="218"/>
      <c r="KVJ57" s="218"/>
      <c r="KVK57" s="218"/>
      <c r="KVL57" s="218"/>
      <c r="KVM57" s="218"/>
      <c r="KVN57" s="218"/>
      <c r="KVO57" s="218"/>
      <c r="KVP57" s="218"/>
      <c r="KVQ57" s="218"/>
      <c r="KVR57" s="218"/>
      <c r="KVS57" s="218"/>
      <c r="KVT57" s="218"/>
      <c r="KVU57" s="218"/>
      <c r="KVV57" s="218"/>
      <c r="KVW57" s="218"/>
      <c r="KVX57" s="218"/>
      <c r="KVY57" s="218"/>
      <c r="KVZ57" s="218"/>
      <c r="KWA57" s="218"/>
      <c r="KWB57" s="218"/>
      <c r="KWC57" s="218"/>
      <c r="KWD57" s="218"/>
      <c r="KWE57" s="218"/>
      <c r="KWF57" s="218"/>
      <c r="KWG57" s="218"/>
      <c r="KWH57" s="218"/>
      <c r="KWI57" s="218"/>
      <c r="KWJ57" s="218"/>
      <c r="KWK57" s="218"/>
      <c r="KWL57" s="218"/>
      <c r="KWM57" s="218"/>
      <c r="KWN57" s="218"/>
      <c r="KWO57" s="218"/>
      <c r="KWP57" s="218"/>
      <c r="KWQ57" s="218"/>
      <c r="KWR57" s="218"/>
      <c r="KWS57" s="218"/>
      <c r="KWT57" s="218"/>
      <c r="KWU57" s="218"/>
      <c r="KWV57" s="218"/>
      <c r="KWW57" s="218"/>
      <c r="KWX57" s="218"/>
      <c r="KWY57" s="218"/>
      <c r="KWZ57" s="218"/>
      <c r="KXA57" s="218"/>
      <c r="KXB57" s="218"/>
      <c r="KXC57" s="218"/>
      <c r="KXD57" s="218"/>
      <c r="KXE57" s="218"/>
      <c r="KXF57" s="218"/>
      <c r="KXG57" s="218"/>
      <c r="KXH57" s="218"/>
      <c r="KXI57" s="218"/>
      <c r="KXJ57" s="218"/>
      <c r="KXK57" s="218"/>
      <c r="KXL57" s="218"/>
      <c r="KXM57" s="218"/>
      <c r="KXN57" s="218"/>
      <c r="KXO57" s="218"/>
      <c r="KXP57" s="218"/>
      <c r="KXQ57" s="218"/>
      <c r="KXR57" s="218"/>
      <c r="KXS57" s="218"/>
      <c r="KXT57" s="218"/>
      <c r="KXU57" s="218"/>
      <c r="KXV57" s="218"/>
      <c r="KXW57" s="218"/>
      <c r="KXX57" s="218"/>
      <c r="KXY57" s="218"/>
      <c r="KXZ57" s="218"/>
      <c r="KYA57" s="218"/>
      <c r="KYB57" s="218"/>
      <c r="KYC57" s="218"/>
      <c r="KYD57" s="218"/>
      <c r="KYE57" s="218"/>
      <c r="KYF57" s="218"/>
      <c r="KYG57" s="218"/>
      <c r="KYH57" s="218"/>
      <c r="KYI57" s="218"/>
      <c r="KYJ57" s="218"/>
      <c r="KYK57" s="218"/>
      <c r="KYL57" s="218"/>
      <c r="KYM57" s="218"/>
      <c r="KYN57" s="218"/>
      <c r="KYO57" s="218"/>
      <c r="KYP57" s="218"/>
      <c r="KYQ57" s="218"/>
      <c r="KYR57" s="218"/>
      <c r="KYS57" s="218"/>
      <c r="KYT57" s="218"/>
      <c r="KYU57" s="218"/>
      <c r="KYV57" s="218"/>
      <c r="KYW57" s="218"/>
      <c r="KYX57" s="218"/>
      <c r="KYY57" s="218"/>
      <c r="KYZ57" s="218"/>
      <c r="KZA57" s="218"/>
      <c r="KZB57" s="218"/>
      <c r="KZC57" s="218"/>
      <c r="KZD57" s="218"/>
      <c r="KZE57" s="218"/>
      <c r="KZF57" s="218"/>
      <c r="KZG57" s="218"/>
      <c r="KZH57" s="218"/>
      <c r="KZI57" s="218"/>
      <c r="KZJ57" s="218"/>
      <c r="KZK57" s="218"/>
      <c r="KZL57" s="218"/>
      <c r="KZM57" s="218"/>
      <c r="KZN57" s="218"/>
      <c r="KZO57" s="218"/>
      <c r="KZP57" s="218"/>
      <c r="KZQ57" s="218"/>
      <c r="KZR57" s="218"/>
      <c r="KZS57" s="218"/>
      <c r="KZT57" s="218"/>
      <c r="KZU57" s="218"/>
      <c r="KZV57" s="218"/>
      <c r="KZW57" s="218"/>
      <c r="KZX57" s="218"/>
      <c r="KZY57" s="218"/>
      <c r="KZZ57" s="218"/>
      <c r="LAA57" s="218"/>
      <c r="LAB57" s="218"/>
      <c r="LAC57" s="218"/>
      <c r="LAD57" s="218"/>
      <c r="LAE57" s="218"/>
      <c r="LAF57" s="218"/>
      <c r="LAG57" s="218"/>
      <c r="LAH57" s="218"/>
      <c r="LAI57" s="218"/>
      <c r="LAJ57" s="218"/>
      <c r="LAK57" s="218"/>
      <c r="LAL57" s="218"/>
      <c r="LAM57" s="218"/>
      <c r="LAN57" s="218"/>
      <c r="LAO57" s="218"/>
      <c r="LAP57" s="218"/>
      <c r="LAQ57" s="218"/>
      <c r="LAR57" s="218"/>
      <c r="LAS57" s="218"/>
      <c r="LAT57" s="218"/>
      <c r="LAU57" s="218"/>
      <c r="LAV57" s="218"/>
      <c r="LAW57" s="218"/>
      <c r="LAX57" s="218"/>
      <c r="LAY57" s="218"/>
      <c r="LAZ57" s="218"/>
      <c r="LBA57" s="218"/>
      <c r="LBB57" s="218"/>
      <c r="LBC57" s="218"/>
      <c r="LBD57" s="218"/>
      <c r="LBE57" s="218"/>
      <c r="LBF57" s="218"/>
      <c r="LBG57" s="218"/>
      <c r="LBH57" s="218"/>
      <c r="LBI57" s="218"/>
      <c r="LBJ57" s="218"/>
      <c r="LBK57" s="218"/>
      <c r="LBL57" s="218"/>
      <c r="LBM57" s="218"/>
      <c r="LBN57" s="218"/>
      <c r="LBO57" s="218"/>
      <c r="LBP57" s="218"/>
      <c r="LBQ57" s="218"/>
      <c r="LBR57" s="218"/>
      <c r="LBS57" s="218"/>
      <c r="LBT57" s="218"/>
      <c r="LBU57" s="218"/>
      <c r="LBV57" s="218"/>
      <c r="LBW57" s="218"/>
      <c r="LBX57" s="218"/>
      <c r="LBY57" s="218"/>
      <c r="LBZ57" s="218"/>
      <c r="LCA57" s="218"/>
      <c r="LCB57" s="218"/>
      <c r="LCC57" s="218"/>
      <c r="LCD57" s="218"/>
      <c r="LCE57" s="218"/>
      <c r="LCF57" s="218"/>
      <c r="LCG57" s="218"/>
      <c r="LCH57" s="218"/>
      <c r="LCI57" s="218"/>
      <c r="LCJ57" s="218"/>
      <c r="LCK57" s="218"/>
      <c r="LCL57" s="218"/>
      <c r="LCM57" s="218"/>
      <c r="LCN57" s="218"/>
      <c r="LCO57" s="218"/>
      <c r="LCP57" s="218"/>
      <c r="LCQ57" s="218"/>
      <c r="LCR57" s="218"/>
      <c r="LCS57" s="218"/>
      <c r="LCT57" s="218"/>
      <c r="LCU57" s="218"/>
      <c r="LCV57" s="218"/>
      <c r="LCW57" s="218"/>
      <c r="LCX57" s="218"/>
      <c r="LCY57" s="218"/>
      <c r="LCZ57" s="218"/>
      <c r="LDA57" s="218"/>
      <c r="LDB57" s="218"/>
      <c r="LDC57" s="218"/>
      <c r="LDD57" s="218"/>
      <c r="LDE57" s="218"/>
      <c r="LDF57" s="218"/>
      <c r="LDG57" s="218"/>
      <c r="LDH57" s="218"/>
      <c r="LDI57" s="218"/>
      <c r="LDJ57" s="218"/>
      <c r="LDK57" s="218"/>
      <c r="LDL57" s="218"/>
      <c r="LDM57" s="218"/>
      <c r="LDN57" s="218"/>
      <c r="LDO57" s="218"/>
      <c r="LDP57" s="218"/>
      <c r="LDQ57" s="218"/>
      <c r="LDR57" s="218"/>
      <c r="LDS57" s="218"/>
      <c r="LDT57" s="218"/>
      <c r="LDU57" s="218"/>
      <c r="LDV57" s="218"/>
      <c r="LDW57" s="218"/>
      <c r="LDX57" s="218"/>
      <c r="LDY57" s="218"/>
      <c r="LDZ57" s="218"/>
      <c r="LEA57" s="218"/>
      <c r="LEB57" s="218"/>
      <c r="LEC57" s="218"/>
      <c r="LED57" s="218"/>
      <c r="LEE57" s="218"/>
      <c r="LEF57" s="218"/>
      <c r="LEG57" s="218"/>
      <c r="LEH57" s="218"/>
      <c r="LEI57" s="218"/>
      <c r="LEJ57" s="218"/>
      <c r="LEK57" s="218"/>
      <c r="LEL57" s="218"/>
      <c r="LEM57" s="218"/>
      <c r="LEN57" s="218"/>
      <c r="LEO57" s="218"/>
      <c r="LEP57" s="218"/>
      <c r="LEQ57" s="218"/>
      <c r="LER57" s="218"/>
      <c r="LES57" s="218"/>
      <c r="LET57" s="218"/>
      <c r="LEU57" s="218"/>
      <c r="LEV57" s="218"/>
      <c r="LEW57" s="218"/>
      <c r="LEX57" s="218"/>
      <c r="LEY57" s="218"/>
      <c r="LEZ57" s="218"/>
      <c r="LFA57" s="218"/>
      <c r="LFB57" s="218"/>
      <c r="LFC57" s="218"/>
      <c r="LFD57" s="218"/>
      <c r="LFE57" s="218"/>
      <c r="LFF57" s="218"/>
      <c r="LFG57" s="218"/>
      <c r="LFH57" s="218"/>
      <c r="LFI57" s="218"/>
      <c r="LFJ57" s="218"/>
      <c r="LFK57" s="218"/>
      <c r="LFL57" s="218"/>
      <c r="LFM57" s="218"/>
      <c r="LFN57" s="218"/>
      <c r="LFO57" s="218"/>
      <c r="LFP57" s="218"/>
      <c r="LFQ57" s="218"/>
      <c r="LFR57" s="218"/>
      <c r="LFS57" s="218"/>
      <c r="LFT57" s="218"/>
      <c r="LFU57" s="218"/>
      <c r="LFV57" s="218"/>
      <c r="LFW57" s="218"/>
      <c r="LFX57" s="218"/>
      <c r="LFY57" s="218"/>
      <c r="LFZ57" s="218"/>
      <c r="LGA57" s="218"/>
      <c r="LGB57" s="218"/>
      <c r="LGC57" s="218"/>
      <c r="LGD57" s="218"/>
      <c r="LGE57" s="218"/>
      <c r="LGF57" s="218"/>
      <c r="LGG57" s="218"/>
      <c r="LGH57" s="218"/>
      <c r="LGI57" s="218"/>
      <c r="LGJ57" s="218"/>
      <c r="LGK57" s="218"/>
      <c r="LGL57" s="218"/>
      <c r="LGM57" s="218"/>
      <c r="LGN57" s="218"/>
      <c r="LGO57" s="218"/>
      <c r="LGP57" s="218"/>
      <c r="LGQ57" s="218"/>
      <c r="LGR57" s="218"/>
      <c r="LGS57" s="218"/>
      <c r="LGT57" s="218"/>
      <c r="LGU57" s="218"/>
      <c r="LGV57" s="218"/>
      <c r="LGW57" s="218"/>
      <c r="LGX57" s="218"/>
      <c r="LGY57" s="218"/>
      <c r="LGZ57" s="218"/>
      <c r="LHA57" s="218"/>
      <c r="LHB57" s="218"/>
      <c r="LHC57" s="218"/>
      <c r="LHD57" s="218"/>
      <c r="LHE57" s="218"/>
      <c r="LHF57" s="218"/>
      <c r="LHG57" s="218"/>
      <c r="LHH57" s="218"/>
      <c r="LHI57" s="218"/>
      <c r="LHJ57" s="218"/>
      <c r="LHK57" s="218"/>
      <c r="LHL57" s="218"/>
      <c r="LHM57" s="218"/>
      <c r="LHN57" s="218"/>
      <c r="LHO57" s="218"/>
      <c r="LHP57" s="218"/>
      <c r="LHQ57" s="218"/>
      <c r="LHR57" s="218"/>
      <c r="LHS57" s="218"/>
      <c r="LHT57" s="218"/>
      <c r="LHU57" s="218"/>
      <c r="LHV57" s="218"/>
      <c r="LHW57" s="218"/>
      <c r="LHX57" s="218"/>
      <c r="LHY57" s="218"/>
      <c r="LHZ57" s="218"/>
      <c r="LIA57" s="218"/>
      <c r="LIB57" s="218"/>
      <c r="LIC57" s="218"/>
      <c r="LID57" s="218"/>
      <c r="LIE57" s="218"/>
      <c r="LIF57" s="218"/>
      <c r="LIG57" s="218"/>
      <c r="LIH57" s="218"/>
      <c r="LII57" s="218"/>
      <c r="LIJ57" s="218"/>
      <c r="LIK57" s="218"/>
      <c r="LIL57" s="218"/>
      <c r="LIM57" s="218"/>
      <c r="LIN57" s="218"/>
      <c r="LIO57" s="218"/>
      <c r="LIP57" s="218"/>
      <c r="LIQ57" s="218"/>
      <c r="LIR57" s="218"/>
      <c r="LIS57" s="218"/>
      <c r="LIT57" s="218"/>
      <c r="LIU57" s="218"/>
      <c r="LIV57" s="218"/>
      <c r="LIW57" s="218"/>
      <c r="LIX57" s="218"/>
      <c r="LIY57" s="218"/>
      <c r="LIZ57" s="218"/>
      <c r="LJA57" s="218"/>
      <c r="LJB57" s="218"/>
      <c r="LJC57" s="218"/>
      <c r="LJD57" s="218"/>
      <c r="LJE57" s="218"/>
      <c r="LJF57" s="218"/>
      <c r="LJG57" s="218"/>
      <c r="LJH57" s="218"/>
      <c r="LJI57" s="218"/>
      <c r="LJJ57" s="218"/>
      <c r="LJK57" s="218"/>
      <c r="LJL57" s="218"/>
      <c r="LJM57" s="218"/>
      <c r="LJN57" s="218"/>
      <c r="LJO57" s="218"/>
      <c r="LJP57" s="218"/>
      <c r="LJQ57" s="218"/>
      <c r="LJR57" s="218"/>
      <c r="LJS57" s="218"/>
      <c r="LJT57" s="218"/>
      <c r="LJU57" s="218"/>
      <c r="LJV57" s="218"/>
      <c r="LJW57" s="218"/>
      <c r="LJX57" s="218"/>
      <c r="LJY57" s="218"/>
      <c r="LJZ57" s="218"/>
      <c r="LKA57" s="218"/>
      <c r="LKB57" s="218"/>
      <c r="LKC57" s="218"/>
      <c r="LKD57" s="218"/>
      <c r="LKE57" s="218"/>
      <c r="LKF57" s="218"/>
      <c r="LKG57" s="218"/>
      <c r="LKH57" s="218"/>
      <c r="LKI57" s="218"/>
      <c r="LKJ57" s="218"/>
      <c r="LKK57" s="218"/>
      <c r="LKL57" s="218"/>
      <c r="LKM57" s="218"/>
      <c r="LKN57" s="218"/>
      <c r="LKO57" s="218"/>
      <c r="LKP57" s="218"/>
      <c r="LKQ57" s="218"/>
      <c r="LKR57" s="218"/>
      <c r="LKS57" s="218"/>
      <c r="LKT57" s="218"/>
      <c r="LKU57" s="218"/>
      <c r="LKV57" s="218"/>
      <c r="LKW57" s="218"/>
      <c r="LKX57" s="218"/>
      <c r="LKY57" s="218"/>
      <c r="LKZ57" s="218"/>
      <c r="LLA57" s="218"/>
      <c r="LLB57" s="218"/>
      <c r="LLC57" s="218"/>
      <c r="LLD57" s="218"/>
      <c r="LLE57" s="218"/>
      <c r="LLF57" s="218"/>
      <c r="LLG57" s="218"/>
      <c r="LLH57" s="218"/>
      <c r="LLI57" s="218"/>
      <c r="LLJ57" s="218"/>
      <c r="LLK57" s="218"/>
      <c r="LLL57" s="218"/>
      <c r="LLM57" s="218"/>
      <c r="LLN57" s="218"/>
      <c r="LLO57" s="218"/>
      <c r="LLP57" s="218"/>
      <c r="LLQ57" s="218"/>
      <c r="LLR57" s="218"/>
      <c r="LLS57" s="218"/>
      <c r="LLT57" s="218"/>
      <c r="LLU57" s="218"/>
      <c r="LLV57" s="218"/>
      <c r="LLW57" s="218"/>
      <c r="LLX57" s="218"/>
      <c r="LLY57" s="218"/>
      <c r="LLZ57" s="218"/>
      <c r="LMA57" s="218"/>
      <c r="LMB57" s="218"/>
      <c r="LMC57" s="218"/>
      <c r="LMD57" s="218"/>
      <c r="LME57" s="218"/>
      <c r="LMF57" s="218"/>
      <c r="LMG57" s="218"/>
      <c r="LMH57" s="218"/>
      <c r="LMI57" s="218"/>
      <c r="LMJ57" s="218"/>
      <c r="LMK57" s="218"/>
      <c r="LML57" s="218"/>
      <c r="LMM57" s="218"/>
      <c r="LMN57" s="218"/>
      <c r="LMO57" s="218"/>
      <c r="LMP57" s="218"/>
      <c r="LMQ57" s="218"/>
      <c r="LMR57" s="218"/>
      <c r="LMS57" s="218"/>
      <c r="LMT57" s="218"/>
      <c r="LMU57" s="218"/>
      <c r="LMV57" s="218"/>
      <c r="LMW57" s="218"/>
      <c r="LMX57" s="218"/>
      <c r="LMY57" s="218"/>
      <c r="LMZ57" s="218"/>
      <c r="LNA57" s="218"/>
      <c r="LNB57" s="218"/>
      <c r="LNC57" s="218"/>
      <c r="LND57" s="218"/>
      <c r="LNE57" s="218"/>
      <c r="LNF57" s="218"/>
      <c r="LNG57" s="218"/>
      <c r="LNH57" s="218"/>
      <c r="LNI57" s="218"/>
      <c r="LNJ57" s="218"/>
      <c r="LNK57" s="218"/>
      <c r="LNL57" s="218"/>
      <c r="LNM57" s="218"/>
      <c r="LNN57" s="218"/>
      <c r="LNO57" s="218"/>
      <c r="LNP57" s="218"/>
      <c r="LNQ57" s="218"/>
      <c r="LNR57" s="218"/>
      <c r="LNS57" s="218"/>
      <c r="LNT57" s="218"/>
      <c r="LNU57" s="218"/>
      <c r="LNV57" s="218"/>
      <c r="LNW57" s="218"/>
      <c r="LNX57" s="218"/>
      <c r="LNY57" s="218"/>
      <c r="LNZ57" s="218"/>
      <c r="LOA57" s="218"/>
      <c r="LOB57" s="218"/>
      <c r="LOC57" s="218"/>
      <c r="LOD57" s="218"/>
      <c r="LOE57" s="218"/>
      <c r="LOF57" s="218"/>
      <c r="LOG57" s="218"/>
      <c r="LOH57" s="218"/>
      <c r="LOI57" s="218"/>
      <c r="LOJ57" s="218"/>
      <c r="LOK57" s="218"/>
      <c r="LOL57" s="218"/>
      <c r="LOM57" s="218"/>
      <c r="LON57" s="218"/>
      <c r="LOO57" s="218"/>
      <c r="LOP57" s="218"/>
      <c r="LOQ57" s="218"/>
      <c r="LOR57" s="218"/>
      <c r="LOS57" s="218"/>
      <c r="LOT57" s="218"/>
      <c r="LOU57" s="218"/>
      <c r="LOV57" s="218"/>
      <c r="LOW57" s="218"/>
      <c r="LOX57" s="218"/>
      <c r="LOY57" s="218"/>
      <c r="LOZ57" s="218"/>
      <c r="LPA57" s="218"/>
      <c r="LPB57" s="218"/>
      <c r="LPC57" s="218"/>
      <c r="LPD57" s="218"/>
      <c r="LPE57" s="218"/>
      <c r="LPF57" s="218"/>
      <c r="LPG57" s="218"/>
      <c r="LPH57" s="218"/>
      <c r="LPI57" s="218"/>
      <c r="LPJ57" s="218"/>
      <c r="LPK57" s="218"/>
      <c r="LPL57" s="218"/>
      <c r="LPM57" s="218"/>
      <c r="LPN57" s="218"/>
      <c r="LPO57" s="218"/>
      <c r="LPP57" s="218"/>
      <c r="LPQ57" s="218"/>
      <c r="LPR57" s="218"/>
      <c r="LPS57" s="218"/>
      <c r="LPT57" s="218"/>
      <c r="LPU57" s="218"/>
      <c r="LPV57" s="218"/>
      <c r="LPW57" s="218"/>
      <c r="LPX57" s="218"/>
      <c r="LPY57" s="218"/>
      <c r="LPZ57" s="218"/>
      <c r="LQA57" s="218"/>
      <c r="LQB57" s="218"/>
      <c r="LQC57" s="218"/>
      <c r="LQD57" s="218"/>
      <c r="LQE57" s="218"/>
      <c r="LQF57" s="218"/>
      <c r="LQG57" s="218"/>
      <c r="LQH57" s="218"/>
      <c r="LQI57" s="218"/>
      <c r="LQJ57" s="218"/>
      <c r="LQK57" s="218"/>
      <c r="LQL57" s="218"/>
      <c r="LQM57" s="218"/>
      <c r="LQN57" s="218"/>
      <c r="LQO57" s="218"/>
      <c r="LQP57" s="218"/>
      <c r="LQQ57" s="218"/>
      <c r="LQR57" s="218"/>
      <c r="LQS57" s="218"/>
      <c r="LQT57" s="218"/>
      <c r="LQU57" s="218"/>
      <c r="LQV57" s="218"/>
      <c r="LQW57" s="218"/>
      <c r="LQX57" s="218"/>
      <c r="LQY57" s="218"/>
      <c r="LQZ57" s="218"/>
      <c r="LRA57" s="218"/>
      <c r="LRB57" s="218"/>
      <c r="LRC57" s="218"/>
      <c r="LRD57" s="218"/>
      <c r="LRE57" s="218"/>
      <c r="LRF57" s="218"/>
      <c r="LRG57" s="218"/>
      <c r="LRH57" s="218"/>
      <c r="LRI57" s="218"/>
      <c r="LRJ57" s="218"/>
      <c r="LRK57" s="218"/>
      <c r="LRL57" s="218"/>
      <c r="LRM57" s="218"/>
      <c r="LRN57" s="218"/>
      <c r="LRO57" s="218"/>
      <c r="LRP57" s="218"/>
      <c r="LRQ57" s="218"/>
      <c r="LRR57" s="218"/>
      <c r="LRS57" s="218"/>
      <c r="LRT57" s="218"/>
      <c r="LRU57" s="218"/>
      <c r="LRV57" s="218"/>
      <c r="LRW57" s="218"/>
      <c r="LRX57" s="218"/>
      <c r="LRY57" s="218"/>
      <c r="LRZ57" s="218"/>
      <c r="LSA57" s="218"/>
      <c r="LSB57" s="218"/>
      <c r="LSC57" s="218"/>
      <c r="LSD57" s="218"/>
      <c r="LSE57" s="218"/>
      <c r="LSF57" s="218"/>
      <c r="LSG57" s="218"/>
      <c r="LSH57" s="218"/>
      <c r="LSI57" s="218"/>
      <c r="LSJ57" s="218"/>
      <c r="LSK57" s="218"/>
      <c r="LSL57" s="218"/>
      <c r="LSM57" s="218"/>
      <c r="LSN57" s="218"/>
      <c r="LSO57" s="218"/>
      <c r="LSP57" s="218"/>
      <c r="LSQ57" s="218"/>
      <c r="LSR57" s="218"/>
      <c r="LSS57" s="218"/>
      <c r="LST57" s="218"/>
      <c r="LSU57" s="218"/>
      <c r="LSV57" s="218"/>
      <c r="LSW57" s="218"/>
      <c r="LSX57" s="218"/>
      <c r="LSY57" s="218"/>
      <c r="LSZ57" s="218"/>
      <c r="LTA57" s="218"/>
      <c r="LTB57" s="218"/>
      <c r="LTC57" s="218"/>
      <c r="LTD57" s="218"/>
      <c r="LTE57" s="218"/>
      <c r="LTF57" s="218"/>
      <c r="LTG57" s="218"/>
      <c r="LTH57" s="218"/>
      <c r="LTI57" s="218"/>
      <c r="LTJ57" s="218"/>
      <c r="LTK57" s="218"/>
      <c r="LTL57" s="218"/>
      <c r="LTM57" s="218"/>
      <c r="LTN57" s="218"/>
      <c r="LTO57" s="218"/>
      <c r="LTP57" s="218"/>
      <c r="LTQ57" s="218"/>
      <c r="LTR57" s="218"/>
      <c r="LTS57" s="218"/>
      <c r="LTT57" s="218"/>
      <c r="LTU57" s="218"/>
      <c r="LTV57" s="218"/>
      <c r="LTW57" s="218"/>
      <c r="LTX57" s="218"/>
      <c r="LTY57" s="218"/>
      <c r="LTZ57" s="218"/>
      <c r="LUA57" s="218"/>
      <c r="LUB57" s="218"/>
      <c r="LUC57" s="218"/>
      <c r="LUD57" s="218"/>
      <c r="LUE57" s="218"/>
      <c r="LUF57" s="218"/>
      <c r="LUG57" s="218"/>
      <c r="LUH57" s="218"/>
      <c r="LUI57" s="218"/>
      <c r="LUJ57" s="218"/>
      <c r="LUK57" s="218"/>
      <c r="LUL57" s="218"/>
      <c r="LUM57" s="218"/>
      <c r="LUN57" s="218"/>
      <c r="LUO57" s="218"/>
      <c r="LUP57" s="218"/>
      <c r="LUQ57" s="218"/>
      <c r="LUR57" s="218"/>
      <c r="LUS57" s="218"/>
      <c r="LUT57" s="218"/>
      <c r="LUU57" s="218"/>
      <c r="LUV57" s="218"/>
      <c r="LUW57" s="218"/>
      <c r="LUX57" s="218"/>
      <c r="LUY57" s="218"/>
      <c r="LUZ57" s="218"/>
      <c r="LVA57" s="218"/>
      <c r="LVB57" s="218"/>
      <c r="LVC57" s="218"/>
      <c r="LVD57" s="218"/>
      <c r="LVE57" s="218"/>
      <c r="LVF57" s="218"/>
      <c r="LVG57" s="218"/>
      <c r="LVH57" s="218"/>
      <c r="LVI57" s="218"/>
      <c r="LVJ57" s="218"/>
      <c r="LVK57" s="218"/>
      <c r="LVL57" s="218"/>
      <c r="LVM57" s="218"/>
      <c r="LVN57" s="218"/>
      <c r="LVO57" s="218"/>
      <c r="LVP57" s="218"/>
      <c r="LVQ57" s="218"/>
      <c r="LVR57" s="218"/>
      <c r="LVS57" s="218"/>
      <c r="LVT57" s="218"/>
      <c r="LVU57" s="218"/>
      <c r="LVV57" s="218"/>
      <c r="LVW57" s="218"/>
      <c r="LVX57" s="218"/>
      <c r="LVY57" s="218"/>
      <c r="LVZ57" s="218"/>
      <c r="LWA57" s="218"/>
      <c r="LWB57" s="218"/>
      <c r="LWC57" s="218"/>
      <c r="LWD57" s="218"/>
      <c r="LWE57" s="218"/>
      <c r="LWF57" s="218"/>
      <c r="LWG57" s="218"/>
      <c r="LWH57" s="218"/>
      <c r="LWI57" s="218"/>
      <c r="LWJ57" s="218"/>
      <c r="LWK57" s="218"/>
      <c r="LWL57" s="218"/>
      <c r="LWM57" s="218"/>
      <c r="LWN57" s="218"/>
      <c r="LWO57" s="218"/>
      <c r="LWP57" s="218"/>
      <c r="LWQ57" s="218"/>
      <c r="LWR57" s="218"/>
      <c r="LWS57" s="218"/>
      <c r="LWT57" s="218"/>
      <c r="LWU57" s="218"/>
      <c r="LWV57" s="218"/>
      <c r="LWW57" s="218"/>
      <c r="LWX57" s="218"/>
      <c r="LWY57" s="218"/>
      <c r="LWZ57" s="218"/>
      <c r="LXA57" s="218"/>
      <c r="LXB57" s="218"/>
      <c r="LXC57" s="218"/>
      <c r="LXD57" s="218"/>
      <c r="LXE57" s="218"/>
      <c r="LXF57" s="218"/>
      <c r="LXG57" s="218"/>
      <c r="LXH57" s="218"/>
      <c r="LXI57" s="218"/>
      <c r="LXJ57" s="218"/>
      <c r="LXK57" s="218"/>
      <c r="LXL57" s="218"/>
      <c r="LXM57" s="218"/>
      <c r="LXN57" s="218"/>
      <c r="LXO57" s="218"/>
      <c r="LXP57" s="218"/>
      <c r="LXQ57" s="218"/>
      <c r="LXR57" s="218"/>
      <c r="LXS57" s="218"/>
      <c r="LXT57" s="218"/>
      <c r="LXU57" s="218"/>
      <c r="LXV57" s="218"/>
      <c r="LXW57" s="218"/>
      <c r="LXX57" s="218"/>
      <c r="LXY57" s="218"/>
      <c r="LXZ57" s="218"/>
      <c r="LYA57" s="218"/>
      <c r="LYB57" s="218"/>
      <c r="LYC57" s="218"/>
      <c r="LYD57" s="218"/>
      <c r="LYE57" s="218"/>
      <c r="LYF57" s="218"/>
      <c r="LYG57" s="218"/>
      <c r="LYH57" s="218"/>
      <c r="LYI57" s="218"/>
      <c r="LYJ57" s="218"/>
      <c r="LYK57" s="218"/>
      <c r="LYL57" s="218"/>
      <c r="LYM57" s="218"/>
      <c r="LYN57" s="218"/>
      <c r="LYO57" s="218"/>
      <c r="LYP57" s="218"/>
      <c r="LYQ57" s="218"/>
      <c r="LYR57" s="218"/>
      <c r="LYS57" s="218"/>
      <c r="LYT57" s="218"/>
      <c r="LYU57" s="218"/>
      <c r="LYV57" s="218"/>
      <c r="LYW57" s="218"/>
      <c r="LYX57" s="218"/>
      <c r="LYY57" s="218"/>
      <c r="LYZ57" s="218"/>
      <c r="LZA57" s="218"/>
      <c r="LZB57" s="218"/>
      <c r="LZC57" s="218"/>
      <c r="LZD57" s="218"/>
      <c r="LZE57" s="218"/>
      <c r="LZF57" s="218"/>
      <c r="LZG57" s="218"/>
      <c r="LZH57" s="218"/>
      <c r="LZI57" s="218"/>
      <c r="LZJ57" s="218"/>
      <c r="LZK57" s="218"/>
      <c r="LZL57" s="218"/>
      <c r="LZM57" s="218"/>
      <c r="LZN57" s="218"/>
      <c r="LZO57" s="218"/>
      <c r="LZP57" s="218"/>
      <c r="LZQ57" s="218"/>
      <c r="LZR57" s="218"/>
      <c r="LZS57" s="218"/>
      <c r="LZT57" s="218"/>
      <c r="LZU57" s="218"/>
      <c r="LZV57" s="218"/>
      <c r="LZW57" s="218"/>
      <c r="LZX57" s="218"/>
      <c r="LZY57" s="218"/>
      <c r="LZZ57" s="218"/>
      <c r="MAA57" s="218"/>
      <c r="MAB57" s="218"/>
      <c r="MAC57" s="218"/>
      <c r="MAD57" s="218"/>
      <c r="MAE57" s="218"/>
      <c r="MAF57" s="218"/>
      <c r="MAG57" s="218"/>
      <c r="MAH57" s="218"/>
      <c r="MAI57" s="218"/>
      <c r="MAJ57" s="218"/>
      <c r="MAK57" s="218"/>
      <c r="MAL57" s="218"/>
      <c r="MAM57" s="218"/>
      <c r="MAN57" s="218"/>
      <c r="MAO57" s="218"/>
      <c r="MAP57" s="218"/>
      <c r="MAQ57" s="218"/>
      <c r="MAR57" s="218"/>
      <c r="MAS57" s="218"/>
      <c r="MAT57" s="218"/>
      <c r="MAU57" s="218"/>
      <c r="MAV57" s="218"/>
      <c r="MAW57" s="218"/>
      <c r="MAX57" s="218"/>
      <c r="MAY57" s="218"/>
      <c r="MAZ57" s="218"/>
      <c r="MBA57" s="218"/>
      <c r="MBB57" s="218"/>
      <c r="MBC57" s="218"/>
      <c r="MBD57" s="218"/>
      <c r="MBE57" s="218"/>
      <c r="MBF57" s="218"/>
      <c r="MBG57" s="218"/>
      <c r="MBH57" s="218"/>
      <c r="MBI57" s="218"/>
      <c r="MBJ57" s="218"/>
      <c r="MBK57" s="218"/>
      <c r="MBL57" s="218"/>
      <c r="MBM57" s="218"/>
      <c r="MBN57" s="218"/>
      <c r="MBO57" s="218"/>
      <c r="MBP57" s="218"/>
      <c r="MBQ57" s="218"/>
      <c r="MBR57" s="218"/>
      <c r="MBS57" s="218"/>
      <c r="MBT57" s="218"/>
      <c r="MBU57" s="218"/>
      <c r="MBV57" s="218"/>
      <c r="MBW57" s="218"/>
      <c r="MBX57" s="218"/>
      <c r="MBY57" s="218"/>
      <c r="MBZ57" s="218"/>
      <c r="MCA57" s="218"/>
      <c r="MCB57" s="218"/>
      <c r="MCC57" s="218"/>
      <c r="MCD57" s="218"/>
      <c r="MCE57" s="218"/>
      <c r="MCF57" s="218"/>
      <c r="MCG57" s="218"/>
      <c r="MCH57" s="218"/>
      <c r="MCI57" s="218"/>
      <c r="MCJ57" s="218"/>
      <c r="MCK57" s="218"/>
      <c r="MCL57" s="218"/>
      <c r="MCM57" s="218"/>
      <c r="MCN57" s="218"/>
      <c r="MCO57" s="218"/>
      <c r="MCP57" s="218"/>
      <c r="MCQ57" s="218"/>
      <c r="MCR57" s="218"/>
      <c r="MCS57" s="218"/>
      <c r="MCT57" s="218"/>
      <c r="MCU57" s="218"/>
      <c r="MCV57" s="218"/>
      <c r="MCW57" s="218"/>
      <c r="MCX57" s="218"/>
      <c r="MCY57" s="218"/>
      <c r="MCZ57" s="218"/>
      <c r="MDA57" s="218"/>
      <c r="MDB57" s="218"/>
      <c r="MDC57" s="218"/>
      <c r="MDD57" s="218"/>
      <c r="MDE57" s="218"/>
      <c r="MDF57" s="218"/>
      <c r="MDG57" s="218"/>
      <c r="MDH57" s="218"/>
      <c r="MDI57" s="218"/>
      <c r="MDJ57" s="218"/>
      <c r="MDK57" s="218"/>
      <c r="MDL57" s="218"/>
      <c r="MDM57" s="218"/>
      <c r="MDN57" s="218"/>
      <c r="MDO57" s="218"/>
      <c r="MDP57" s="218"/>
      <c r="MDQ57" s="218"/>
      <c r="MDR57" s="218"/>
      <c r="MDS57" s="218"/>
      <c r="MDT57" s="218"/>
      <c r="MDU57" s="218"/>
      <c r="MDV57" s="218"/>
      <c r="MDW57" s="218"/>
      <c r="MDX57" s="218"/>
      <c r="MDY57" s="218"/>
      <c r="MDZ57" s="218"/>
      <c r="MEA57" s="218"/>
      <c r="MEB57" s="218"/>
      <c r="MEC57" s="218"/>
      <c r="MED57" s="218"/>
      <c r="MEE57" s="218"/>
      <c r="MEF57" s="218"/>
      <c r="MEG57" s="218"/>
      <c r="MEH57" s="218"/>
      <c r="MEI57" s="218"/>
      <c r="MEJ57" s="218"/>
      <c r="MEK57" s="218"/>
      <c r="MEL57" s="218"/>
      <c r="MEM57" s="218"/>
      <c r="MEN57" s="218"/>
      <c r="MEO57" s="218"/>
      <c r="MEP57" s="218"/>
      <c r="MEQ57" s="218"/>
      <c r="MER57" s="218"/>
      <c r="MES57" s="218"/>
      <c r="MET57" s="218"/>
      <c r="MEU57" s="218"/>
      <c r="MEV57" s="218"/>
      <c r="MEW57" s="218"/>
      <c r="MEX57" s="218"/>
      <c r="MEY57" s="218"/>
      <c r="MEZ57" s="218"/>
      <c r="MFA57" s="218"/>
      <c r="MFB57" s="218"/>
      <c r="MFC57" s="218"/>
      <c r="MFD57" s="218"/>
      <c r="MFE57" s="218"/>
      <c r="MFF57" s="218"/>
      <c r="MFG57" s="218"/>
      <c r="MFH57" s="218"/>
      <c r="MFI57" s="218"/>
      <c r="MFJ57" s="218"/>
      <c r="MFK57" s="218"/>
      <c r="MFL57" s="218"/>
      <c r="MFM57" s="218"/>
      <c r="MFN57" s="218"/>
      <c r="MFO57" s="218"/>
      <c r="MFP57" s="218"/>
      <c r="MFQ57" s="218"/>
      <c r="MFR57" s="218"/>
      <c r="MFS57" s="218"/>
      <c r="MFT57" s="218"/>
      <c r="MFU57" s="218"/>
      <c r="MFV57" s="218"/>
      <c r="MFW57" s="218"/>
      <c r="MFX57" s="218"/>
      <c r="MFY57" s="218"/>
      <c r="MFZ57" s="218"/>
      <c r="MGA57" s="218"/>
      <c r="MGB57" s="218"/>
      <c r="MGC57" s="218"/>
      <c r="MGD57" s="218"/>
      <c r="MGE57" s="218"/>
      <c r="MGF57" s="218"/>
      <c r="MGG57" s="218"/>
      <c r="MGH57" s="218"/>
      <c r="MGI57" s="218"/>
      <c r="MGJ57" s="218"/>
      <c r="MGK57" s="218"/>
      <c r="MGL57" s="218"/>
      <c r="MGM57" s="218"/>
      <c r="MGN57" s="218"/>
      <c r="MGO57" s="218"/>
      <c r="MGP57" s="218"/>
      <c r="MGQ57" s="218"/>
      <c r="MGR57" s="218"/>
      <c r="MGS57" s="218"/>
      <c r="MGT57" s="218"/>
      <c r="MGU57" s="218"/>
      <c r="MGV57" s="218"/>
      <c r="MGW57" s="218"/>
      <c r="MGX57" s="218"/>
      <c r="MGY57" s="218"/>
      <c r="MGZ57" s="218"/>
      <c r="MHA57" s="218"/>
      <c r="MHB57" s="218"/>
      <c r="MHC57" s="218"/>
      <c r="MHD57" s="218"/>
      <c r="MHE57" s="218"/>
      <c r="MHF57" s="218"/>
      <c r="MHG57" s="218"/>
      <c r="MHH57" s="218"/>
      <c r="MHI57" s="218"/>
      <c r="MHJ57" s="218"/>
      <c r="MHK57" s="218"/>
      <c r="MHL57" s="218"/>
      <c r="MHM57" s="218"/>
      <c r="MHN57" s="218"/>
      <c r="MHO57" s="218"/>
      <c r="MHP57" s="218"/>
      <c r="MHQ57" s="218"/>
      <c r="MHR57" s="218"/>
      <c r="MHS57" s="218"/>
      <c r="MHT57" s="218"/>
      <c r="MHU57" s="218"/>
      <c r="MHV57" s="218"/>
      <c r="MHW57" s="218"/>
      <c r="MHX57" s="218"/>
      <c r="MHY57" s="218"/>
      <c r="MHZ57" s="218"/>
      <c r="MIA57" s="218"/>
      <c r="MIB57" s="218"/>
      <c r="MIC57" s="218"/>
      <c r="MID57" s="218"/>
      <c r="MIE57" s="218"/>
      <c r="MIF57" s="218"/>
      <c r="MIG57" s="218"/>
      <c r="MIH57" s="218"/>
      <c r="MII57" s="218"/>
      <c r="MIJ57" s="218"/>
      <c r="MIK57" s="218"/>
      <c r="MIL57" s="218"/>
      <c r="MIM57" s="218"/>
      <c r="MIN57" s="218"/>
      <c r="MIO57" s="218"/>
      <c r="MIP57" s="218"/>
      <c r="MIQ57" s="218"/>
      <c r="MIR57" s="218"/>
      <c r="MIS57" s="218"/>
      <c r="MIT57" s="218"/>
      <c r="MIU57" s="218"/>
      <c r="MIV57" s="218"/>
      <c r="MIW57" s="218"/>
      <c r="MIX57" s="218"/>
      <c r="MIY57" s="218"/>
      <c r="MIZ57" s="218"/>
      <c r="MJA57" s="218"/>
      <c r="MJB57" s="218"/>
      <c r="MJC57" s="218"/>
      <c r="MJD57" s="218"/>
      <c r="MJE57" s="218"/>
      <c r="MJF57" s="218"/>
      <c r="MJG57" s="218"/>
      <c r="MJH57" s="218"/>
      <c r="MJI57" s="218"/>
      <c r="MJJ57" s="218"/>
      <c r="MJK57" s="218"/>
      <c r="MJL57" s="218"/>
      <c r="MJM57" s="218"/>
      <c r="MJN57" s="218"/>
      <c r="MJO57" s="218"/>
      <c r="MJP57" s="218"/>
      <c r="MJQ57" s="218"/>
      <c r="MJR57" s="218"/>
      <c r="MJS57" s="218"/>
      <c r="MJT57" s="218"/>
      <c r="MJU57" s="218"/>
      <c r="MJV57" s="218"/>
      <c r="MJW57" s="218"/>
      <c r="MJX57" s="218"/>
      <c r="MJY57" s="218"/>
      <c r="MJZ57" s="218"/>
      <c r="MKA57" s="218"/>
      <c r="MKB57" s="218"/>
      <c r="MKC57" s="218"/>
      <c r="MKD57" s="218"/>
      <c r="MKE57" s="218"/>
      <c r="MKF57" s="218"/>
      <c r="MKG57" s="218"/>
      <c r="MKH57" s="218"/>
      <c r="MKI57" s="218"/>
      <c r="MKJ57" s="218"/>
      <c r="MKK57" s="218"/>
      <c r="MKL57" s="218"/>
      <c r="MKM57" s="218"/>
      <c r="MKN57" s="218"/>
      <c r="MKO57" s="218"/>
      <c r="MKP57" s="218"/>
      <c r="MKQ57" s="218"/>
      <c r="MKR57" s="218"/>
      <c r="MKS57" s="218"/>
      <c r="MKT57" s="218"/>
      <c r="MKU57" s="218"/>
      <c r="MKV57" s="218"/>
      <c r="MKW57" s="218"/>
      <c r="MKX57" s="218"/>
      <c r="MKY57" s="218"/>
      <c r="MKZ57" s="218"/>
      <c r="MLA57" s="218"/>
      <c r="MLB57" s="218"/>
      <c r="MLC57" s="218"/>
      <c r="MLD57" s="218"/>
      <c r="MLE57" s="218"/>
      <c r="MLF57" s="218"/>
      <c r="MLG57" s="218"/>
      <c r="MLH57" s="218"/>
      <c r="MLI57" s="218"/>
      <c r="MLJ57" s="218"/>
      <c r="MLK57" s="218"/>
      <c r="MLL57" s="218"/>
      <c r="MLM57" s="218"/>
      <c r="MLN57" s="218"/>
      <c r="MLO57" s="218"/>
      <c r="MLP57" s="218"/>
      <c r="MLQ57" s="218"/>
      <c r="MLR57" s="218"/>
      <c r="MLS57" s="218"/>
      <c r="MLT57" s="218"/>
      <c r="MLU57" s="218"/>
      <c r="MLV57" s="218"/>
      <c r="MLW57" s="218"/>
      <c r="MLX57" s="218"/>
      <c r="MLY57" s="218"/>
      <c r="MLZ57" s="218"/>
      <c r="MMA57" s="218"/>
      <c r="MMB57" s="218"/>
      <c r="MMC57" s="218"/>
      <c r="MMD57" s="218"/>
      <c r="MME57" s="218"/>
      <c r="MMF57" s="218"/>
      <c r="MMG57" s="218"/>
      <c r="MMH57" s="218"/>
      <c r="MMI57" s="218"/>
      <c r="MMJ57" s="218"/>
      <c r="MMK57" s="218"/>
      <c r="MML57" s="218"/>
      <c r="MMM57" s="218"/>
      <c r="MMN57" s="218"/>
      <c r="MMO57" s="218"/>
      <c r="MMP57" s="218"/>
      <c r="MMQ57" s="218"/>
      <c r="MMR57" s="218"/>
      <c r="MMS57" s="218"/>
      <c r="MMT57" s="218"/>
      <c r="MMU57" s="218"/>
      <c r="MMV57" s="218"/>
      <c r="MMW57" s="218"/>
      <c r="MMX57" s="218"/>
      <c r="MMY57" s="218"/>
      <c r="MMZ57" s="218"/>
      <c r="MNA57" s="218"/>
      <c r="MNB57" s="218"/>
      <c r="MNC57" s="218"/>
      <c r="MND57" s="218"/>
      <c r="MNE57" s="218"/>
      <c r="MNF57" s="218"/>
      <c r="MNG57" s="218"/>
      <c r="MNH57" s="218"/>
      <c r="MNI57" s="218"/>
      <c r="MNJ57" s="218"/>
      <c r="MNK57" s="218"/>
      <c r="MNL57" s="218"/>
      <c r="MNM57" s="218"/>
      <c r="MNN57" s="218"/>
      <c r="MNO57" s="218"/>
      <c r="MNP57" s="218"/>
      <c r="MNQ57" s="218"/>
      <c r="MNR57" s="218"/>
      <c r="MNS57" s="218"/>
      <c r="MNT57" s="218"/>
      <c r="MNU57" s="218"/>
      <c r="MNV57" s="218"/>
      <c r="MNW57" s="218"/>
      <c r="MNX57" s="218"/>
      <c r="MNY57" s="218"/>
      <c r="MNZ57" s="218"/>
      <c r="MOA57" s="218"/>
      <c r="MOB57" s="218"/>
      <c r="MOC57" s="218"/>
      <c r="MOD57" s="218"/>
      <c r="MOE57" s="218"/>
      <c r="MOF57" s="218"/>
      <c r="MOG57" s="218"/>
      <c r="MOH57" s="218"/>
      <c r="MOI57" s="218"/>
      <c r="MOJ57" s="218"/>
      <c r="MOK57" s="218"/>
      <c r="MOL57" s="218"/>
      <c r="MOM57" s="218"/>
      <c r="MON57" s="218"/>
      <c r="MOO57" s="218"/>
      <c r="MOP57" s="218"/>
      <c r="MOQ57" s="218"/>
      <c r="MOR57" s="218"/>
      <c r="MOS57" s="218"/>
      <c r="MOT57" s="218"/>
      <c r="MOU57" s="218"/>
      <c r="MOV57" s="218"/>
      <c r="MOW57" s="218"/>
      <c r="MOX57" s="218"/>
      <c r="MOY57" s="218"/>
      <c r="MOZ57" s="218"/>
      <c r="MPA57" s="218"/>
      <c r="MPB57" s="218"/>
      <c r="MPC57" s="218"/>
      <c r="MPD57" s="218"/>
      <c r="MPE57" s="218"/>
      <c r="MPF57" s="218"/>
      <c r="MPG57" s="218"/>
      <c r="MPH57" s="218"/>
      <c r="MPI57" s="218"/>
      <c r="MPJ57" s="218"/>
      <c r="MPK57" s="218"/>
      <c r="MPL57" s="218"/>
      <c r="MPM57" s="218"/>
      <c r="MPN57" s="218"/>
      <c r="MPO57" s="218"/>
      <c r="MPP57" s="218"/>
      <c r="MPQ57" s="218"/>
      <c r="MPR57" s="218"/>
      <c r="MPS57" s="218"/>
      <c r="MPT57" s="218"/>
      <c r="MPU57" s="218"/>
      <c r="MPV57" s="218"/>
      <c r="MPW57" s="218"/>
      <c r="MPX57" s="218"/>
      <c r="MPY57" s="218"/>
      <c r="MPZ57" s="218"/>
      <c r="MQA57" s="218"/>
      <c r="MQB57" s="218"/>
      <c r="MQC57" s="218"/>
      <c r="MQD57" s="218"/>
      <c r="MQE57" s="218"/>
      <c r="MQF57" s="218"/>
      <c r="MQG57" s="218"/>
      <c r="MQH57" s="218"/>
      <c r="MQI57" s="218"/>
      <c r="MQJ57" s="218"/>
      <c r="MQK57" s="218"/>
      <c r="MQL57" s="218"/>
      <c r="MQM57" s="218"/>
      <c r="MQN57" s="218"/>
      <c r="MQO57" s="218"/>
      <c r="MQP57" s="218"/>
      <c r="MQQ57" s="218"/>
      <c r="MQR57" s="218"/>
      <c r="MQS57" s="218"/>
      <c r="MQT57" s="218"/>
      <c r="MQU57" s="218"/>
      <c r="MQV57" s="218"/>
      <c r="MQW57" s="218"/>
      <c r="MQX57" s="218"/>
      <c r="MQY57" s="218"/>
      <c r="MQZ57" s="218"/>
      <c r="MRA57" s="218"/>
      <c r="MRB57" s="218"/>
      <c r="MRC57" s="218"/>
      <c r="MRD57" s="218"/>
      <c r="MRE57" s="218"/>
      <c r="MRF57" s="218"/>
      <c r="MRG57" s="218"/>
      <c r="MRH57" s="218"/>
      <c r="MRI57" s="218"/>
      <c r="MRJ57" s="218"/>
      <c r="MRK57" s="218"/>
      <c r="MRL57" s="218"/>
      <c r="MRM57" s="218"/>
      <c r="MRN57" s="218"/>
      <c r="MRO57" s="218"/>
      <c r="MRP57" s="218"/>
      <c r="MRQ57" s="218"/>
      <c r="MRR57" s="218"/>
      <c r="MRS57" s="218"/>
      <c r="MRT57" s="218"/>
      <c r="MRU57" s="218"/>
      <c r="MRV57" s="218"/>
      <c r="MRW57" s="218"/>
      <c r="MRX57" s="218"/>
      <c r="MRY57" s="218"/>
      <c r="MRZ57" s="218"/>
      <c r="MSA57" s="218"/>
      <c r="MSB57" s="218"/>
      <c r="MSC57" s="218"/>
      <c r="MSD57" s="218"/>
      <c r="MSE57" s="218"/>
      <c r="MSF57" s="218"/>
      <c r="MSG57" s="218"/>
      <c r="MSH57" s="218"/>
      <c r="MSI57" s="218"/>
      <c r="MSJ57" s="218"/>
      <c r="MSK57" s="218"/>
      <c r="MSL57" s="218"/>
      <c r="MSM57" s="218"/>
      <c r="MSN57" s="218"/>
      <c r="MSO57" s="218"/>
      <c r="MSP57" s="218"/>
      <c r="MSQ57" s="218"/>
      <c r="MSR57" s="218"/>
      <c r="MSS57" s="218"/>
      <c r="MST57" s="218"/>
      <c r="MSU57" s="218"/>
      <c r="MSV57" s="218"/>
      <c r="MSW57" s="218"/>
      <c r="MSX57" s="218"/>
      <c r="MSY57" s="218"/>
      <c r="MSZ57" s="218"/>
      <c r="MTA57" s="218"/>
      <c r="MTB57" s="218"/>
      <c r="MTC57" s="218"/>
      <c r="MTD57" s="218"/>
      <c r="MTE57" s="218"/>
      <c r="MTF57" s="218"/>
      <c r="MTG57" s="218"/>
      <c r="MTH57" s="218"/>
      <c r="MTI57" s="218"/>
      <c r="MTJ57" s="218"/>
      <c r="MTK57" s="218"/>
      <c r="MTL57" s="218"/>
      <c r="MTM57" s="218"/>
      <c r="MTN57" s="218"/>
      <c r="MTO57" s="218"/>
      <c r="MTP57" s="218"/>
      <c r="MTQ57" s="218"/>
      <c r="MTR57" s="218"/>
      <c r="MTS57" s="218"/>
      <c r="MTT57" s="218"/>
      <c r="MTU57" s="218"/>
      <c r="MTV57" s="218"/>
      <c r="MTW57" s="218"/>
      <c r="MTX57" s="218"/>
      <c r="MTY57" s="218"/>
      <c r="MTZ57" s="218"/>
      <c r="MUA57" s="218"/>
      <c r="MUB57" s="218"/>
      <c r="MUC57" s="218"/>
      <c r="MUD57" s="218"/>
      <c r="MUE57" s="218"/>
      <c r="MUF57" s="218"/>
      <c r="MUG57" s="218"/>
      <c r="MUH57" s="218"/>
      <c r="MUI57" s="218"/>
      <c r="MUJ57" s="218"/>
      <c r="MUK57" s="218"/>
      <c r="MUL57" s="218"/>
      <c r="MUM57" s="218"/>
      <c r="MUN57" s="218"/>
      <c r="MUO57" s="218"/>
      <c r="MUP57" s="218"/>
      <c r="MUQ57" s="218"/>
      <c r="MUR57" s="218"/>
      <c r="MUS57" s="218"/>
      <c r="MUT57" s="218"/>
      <c r="MUU57" s="218"/>
      <c r="MUV57" s="218"/>
      <c r="MUW57" s="218"/>
      <c r="MUX57" s="218"/>
      <c r="MUY57" s="218"/>
      <c r="MUZ57" s="218"/>
      <c r="MVA57" s="218"/>
      <c r="MVB57" s="218"/>
      <c r="MVC57" s="218"/>
      <c r="MVD57" s="218"/>
      <c r="MVE57" s="218"/>
      <c r="MVF57" s="218"/>
      <c r="MVG57" s="218"/>
      <c r="MVH57" s="218"/>
      <c r="MVI57" s="218"/>
      <c r="MVJ57" s="218"/>
      <c r="MVK57" s="218"/>
      <c r="MVL57" s="218"/>
      <c r="MVM57" s="218"/>
      <c r="MVN57" s="218"/>
      <c r="MVO57" s="218"/>
      <c r="MVP57" s="218"/>
      <c r="MVQ57" s="218"/>
      <c r="MVR57" s="218"/>
      <c r="MVS57" s="218"/>
      <c r="MVT57" s="218"/>
      <c r="MVU57" s="218"/>
      <c r="MVV57" s="218"/>
      <c r="MVW57" s="218"/>
      <c r="MVX57" s="218"/>
      <c r="MVY57" s="218"/>
      <c r="MVZ57" s="218"/>
      <c r="MWA57" s="218"/>
      <c r="MWB57" s="218"/>
      <c r="MWC57" s="218"/>
      <c r="MWD57" s="218"/>
      <c r="MWE57" s="218"/>
      <c r="MWF57" s="218"/>
      <c r="MWG57" s="218"/>
      <c r="MWH57" s="218"/>
      <c r="MWI57" s="218"/>
      <c r="MWJ57" s="218"/>
      <c r="MWK57" s="218"/>
      <c r="MWL57" s="218"/>
      <c r="MWM57" s="218"/>
      <c r="MWN57" s="218"/>
      <c r="MWO57" s="218"/>
      <c r="MWP57" s="218"/>
      <c r="MWQ57" s="218"/>
      <c r="MWR57" s="218"/>
      <c r="MWS57" s="218"/>
      <c r="MWT57" s="218"/>
      <c r="MWU57" s="218"/>
      <c r="MWV57" s="218"/>
      <c r="MWW57" s="218"/>
      <c r="MWX57" s="218"/>
      <c r="MWY57" s="218"/>
      <c r="MWZ57" s="218"/>
      <c r="MXA57" s="218"/>
      <c r="MXB57" s="218"/>
      <c r="MXC57" s="218"/>
      <c r="MXD57" s="218"/>
      <c r="MXE57" s="218"/>
      <c r="MXF57" s="218"/>
      <c r="MXG57" s="218"/>
      <c r="MXH57" s="218"/>
      <c r="MXI57" s="218"/>
      <c r="MXJ57" s="218"/>
      <c r="MXK57" s="218"/>
      <c r="MXL57" s="218"/>
      <c r="MXM57" s="218"/>
      <c r="MXN57" s="218"/>
      <c r="MXO57" s="218"/>
      <c r="MXP57" s="218"/>
      <c r="MXQ57" s="218"/>
      <c r="MXR57" s="218"/>
      <c r="MXS57" s="218"/>
      <c r="MXT57" s="218"/>
      <c r="MXU57" s="218"/>
      <c r="MXV57" s="218"/>
      <c r="MXW57" s="218"/>
      <c r="MXX57" s="218"/>
      <c r="MXY57" s="218"/>
      <c r="MXZ57" s="218"/>
      <c r="MYA57" s="218"/>
      <c r="MYB57" s="218"/>
      <c r="MYC57" s="218"/>
      <c r="MYD57" s="218"/>
      <c r="MYE57" s="218"/>
      <c r="MYF57" s="218"/>
      <c r="MYG57" s="218"/>
      <c r="MYH57" s="218"/>
      <c r="MYI57" s="218"/>
      <c r="MYJ57" s="218"/>
      <c r="MYK57" s="218"/>
      <c r="MYL57" s="218"/>
      <c r="MYM57" s="218"/>
      <c r="MYN57" s="218"/>
      <c r="MYO57" s="218"/>
      <c r="MYP57" s="218"/>
      <c r="MYQ57" s="218"/>
      <c r="MYR57" s="218"/>
      <c r="MYS57" s="218"/>
      <c r="MYT57" s="218"/>
      <c r="MYU57" s="218"/>
      <c r="MYV57" s="218"/>
      <c r="MYW57" s="218"/>
      <c r="MYX57" s="218"/>
      <c r="MYY57" s="218"/>
      <c r="MYZ57" s="218"/>
      <c r="MZA57" s="218"/>
      <c r="MZB57" s="218"/>
      <c r="MZC57" s="218"/>
      <c r="MZD57" s="218"/>
      <c r="MZE57" s="218"/>
      <c r="MZF57" s="218"/>
      <c r="MZG57" s="218"/>
      <c r="MZH57" s="218"/>
      <c r="MZI57" s="218"/>
      <c r="MZJ57" s="218"/>
      <c r="MZK57" s="218"/>
      <c r="MZL57" s="218"/>
      <c r="MZM57" s="218"/>
      <c r="MZN57" s="218"/>
      <c r="MZO57" s="218"/>
      <c r="MZP57" s="218"/>
      <c r="MZQ57" s="218"/>
      <c r="MZR57" s="218"/>
      <c r="MZS57" s="218"/>
      <c r="MZT57" s="218"/>
      <c r="MZU57" s="218"/>
      <c r="MZV57" s="218"/>
      <c r="MZW57" s="218"/>
      <c r="MZX57" s="218"/>
      <c r="MZY57" s="218"/>
      <c r="MZZ57" s="218"/>
      <c r="NAA57" s="218"/>
      <c r="NAB57" s="218"/>
      <c r="NAC57" s="218"/>
      <c r="NAD57" s="218"/>
      <c r="NAE57" s="218"/>
      <c r="NAF57" s="218"/>
      <c r="NAG57" s="218"/>
      <c r="NAH57" s="218"/>
      <c r="NAI57" s="218"/>
      <c r="NAJ57" s="218"/>
      <c r="NAK57" s="218"/>
      <c r="NAL57" s="218"/>
      <c r="NAM57" s="218"/>
      <c r="NAN57" s="218"/>
      <c r="NAO57" s="218"/>
      <c r="NAP57" s="218"/>
      <c r="NAQ57" s="218"/>
      <c r="NAR57" s="218"/>
      <c r="NAS57" s="218"/>
      <c r="NAT57" s="218"/>
      <c r="NAU57" s="218"/>
      <c r="NAV57" s="218"/>
      <c r="NAW57" s="218"/>
      <c r="NAX57" s="218"/>
      <c r="NAY57" s="218"/>
      <c r="NAZ57" s="218"/>
      <c r="NBA57" s="218"/>
      <c r="NBB57" s="218"/>
      <c r="NBC57" s="218"/>
      <c r="NBD57" s="218"/>
      <c r="NBE57" s="218"/>
      <c r="NBF57" s="218"/>
      <c r="NBG57" s="218"/>
      <c r="NBH57" s="218"/>
      <c r="NBI57" s="218"/>
      <c r="NBJ57" s="218"/>
      <c r="NBK57" s="218"/>
      <c r="NBL57" s="218"/>
      <c r="NBM57" s="218"/>
      <c r="NBN57" s="218"/>
      <c r="NBO57" s="218"/>
      <c r="NBP57" s="218"/>
      <c r="NBQ57" s="218"/>
      <c r="NBR57" s="218"/>
      <c r="NBS57" s="218"/>
      <c r="NBT57" s="218"/>
      <c r="NBU57" s="218"/>
      <c r="NBV57" s="218"/>
      <c r="NBW57" s="218"/>
      <c r="NBX57" s="218"/>
      <c r="NBY57" s="218"/>
      <c r="NBZ57" s="218"/>
      <c r="NCA57" s="218"/>
      <c r="NCB57" s="218"/>
      <c r="NCC57" s="218"/>
      <c r="NCD57" s="218"/>
      <c r="NCE57" s="218"/>
      <c r="NCF57" s="218"/>
      <c r="NCG57" s="218"/>
      <c r="NCH57" s="218"/>
      <c r="NCI57" s="218"/>
      <c r="NCJ57" s="218"/>
      <c r="NCK57" s="218"/>
      <c r="NCL57" s="218"/>
      <c r="NCM57" s="218"/>
      <c r="NCN57" s="218"/>
      <c r="NCO57" s="218"/>
      <c r="NCP57" s="218"/>
      <c r="NCQ57" s="218"/>
      <c r="NCR57" s="218"/>
      <c r="NCS57" s="218"/>
      <c r="NCT57" s="218"/>
      <c r="NCU57" s="218"/>
      <c r="NCV57" s="218"/>
      <c r="NCW57" s="218"/>
      <c r="NCX57" s="218"/>
      <c r="NCY57" s="218"/>
      <c r="NCZ57" s="218"/>
      <c r="NDA57" s="218"/>
      <c r="NDB57" s="218"/>
      <c r="NDC57" s="218"/>
      <c r="NDD57" s="218"/>
      <c r="NDE57" s="218"/>
      <c r="NDF57" s="218"/>
      <c r="NDG57" s="218"/>
      <c r="NDH57" s="218"/>
      <c r="NDI57" s="218"/>
      <c r="NDJ57" s="218"/>
      <c r="NDK57" s="218"/>
      <c r="NDL57" s="218"/>
      <c r="NDM57" s="218"/>
      <c r="NDN57" s="218"/>
      <c r="NDO57" s="218"/>
      <c r="NDP57" s="218"/>
      <c r="NDQ57" s="218"/>
      <c r="NDR57" s="218"/>
      <c r="NDS57" s="218"/>
      <c r="NDT57" s="218"/>
      <c r="NDU57" s="218"/>
      <c r="NDV57" s="218"/>
      <c r="NDW57" s="218"/>
      <c r="NDX57" s="218"/>
      <c r="NDY57" s="218"/>
      <c r="NDZ57" s="218"/>
      <c r="NEA57" s="218"/>
      <c r="NEB57" s="218"/>
      <c r="NEC57" s="218"/>
      <c r="NED57" s="218"/>
      <c r="NEE57" s="218"/>
      <c r="NEF57" s="218"/>
      <c r="NEG57" s="218"/>
      <c r="NEH57" s="218"/>
      <c r="NEI57" s="218"/>
      <c r="NEJ57" s="218"/>
      <c r="NEK57" s="218"/>
      <c r="NEL57" s="218"/>
      <c r="NEM57" s="218"/>
      <c r="NEN57" s="218"/>
      <c r="NEO57" s="218"/>
      <c r="NEP57" s="218"/>
      <c r="NEQ57" s="218"/>
      <c r="NER57" s="218"/>
      <c r="NES57" s="218"/>
      <c r="NET57" s="218"/>
      <c r="NEU57" s="218"/>
      <c r="NEV57" s="218"/>
      <c r="NEW57" s="218"/>
      <c r="NEX57" s="218"/>
      <c r="NEY57" s="218"/>
      <c r="NEZ57" s="218"/>
      <c r="NFA57" s="218"/>
      <c r="NFB57" s="218"/>
      <c r="NFC57" s="218"/>
      <c r="NFD57" s="218"/>
      <c r="NFE57" s="218"/>
      <c r="NFF57" s="218"/>
      <c r="NFG57" s="218"/>
      <c r="NFH57" s="218"/>
      <c r="NFI57" s="218"/>
      <c r="NFJ57" s="218"/>
      <c r="NFK57" s="218"/>
      <c r="NFL57" s="218"/>
      <c r="NFM57" s="218"/>
      <c r="NFN57" s="218"/>
      <c r="NFO57" s="218"/>
      <c r="NFP57" s="218"/>
      <c r="NFQ57" s="218"/>
      <c r="NFR57" s="218"/>
      <c r="NFS57" s="218"/>
      <c r="NFT57" s="218"/>
      <c r="NFU57" s="218"/>
      <c r="NFV57" s="218"/>
      <c r="NFW57" s="218"/>
      <c r="NFX57" s="218"/>
      <c r="NFY57" s="218"/>
      <c r="NFZ57" s="218"/>
      <c r="NGA57" s="218"/>
      <c r="NGB57" s="218"/>
      <c r="NGC57" s="218"/>
      <c r="NGD57" s="218"/>
      <c r="NGE57" s="218"/>
      <c r="NGF57" s="218"/>
      <c r="NGG57" s="218"/>
      <c r="NGH57" s="218"/>
      <c r="NGI57" s="218"/>
      <c r="NGJ57" s="218"/>
      <c r="NGK57" s="218"/>
      <c r="NGL57" s="218"/>
      <c r="NGM57" s="218"/>
      <c r="NGN57" s="218"/>
      <c r="NGO57" s="218"/>
      <c r="NGP57" s="218"/>
      <c r="NGQ57" s="218"/>
      <c r="NGR57" s="218"/>
      <c r="NGS57" s="218"/>
      <c r="NGT57" s="218"/>
      <c r="NGU57" s="218"/>
      <c r="NGV57" s="218"/>
      <c r="NGW57" s="218"/>
      <c r="NGX57" s="218"/>
      <c r="NGY57" s="218"/>
      <c r="NGZ57" s="218"/>
      <c r="NHA57" s="218"/>
      <c r="NHB57" s="218"/>
      <c r="NHC57" s="218"/>
      <c r="NHD57" s="218"/>
      <c r="NHE57" s="218"/>
      <c r="NHF57" s="218"/>
      <c r="NHG57" s="218"/>
      <c r="NHH57" s="218"/>
      <c r="NHI57" s="218"/>
      <c r="NHJ57" s="218"/>
      <c r="NHK57" s="218"/>
      <c r="NHL57" s="218"/>
      <c r="NHM57" s="218"/>
      <c r="NHN57" s="218"/>
      <c r="NHO57" s="218"/>
      <c r="NHP57" s="218"/>
      <c r="NHQ57" s="218"/>
      <c r="NHR57" s="218"/>
      <c r="NHS57" s="218"/>
      <c r="NHT57" s="218"/>
      <c r="NHU57" s="218"/>
      <c r="NHV57" s="218"/>
      <c r="NHW57" s="218"/>
      <c r="NHX57" s="218"/>
      <c r="NHY57" s="218"/>
      <c r="NHZ57" s="218"/>
      <c r="NIA57" s="218"/>
      <c r="NIB57" s="218"/>
      <c r="NIC57" s="218"/>
      <c r="NID57" s="218"/>
      <c r="NIE57" s="218"/>
      <c r="NIF57" s="218"/>
      <c r="NIG57" s="218"/>
      <c r="NIH57" s="218"/>
      <c r="NII57" s="218"/>
      <c r="NIJ57" s="218"/>
      <c r="NIK57" s="218"/>
      <c r="NIL57" s="218"/>
      <c r="NIM57" s="218"/>
      <c r="NIN57" s="218"/>
      <c r="NIO57" s="218"/>
      <c r="NIP57" s="218"/>
      <c r="NIQ57" s="218"/>
      <c r="NIR57" s="218"/>
      <c r="NIS57" s="218"/>
      <c r="NIT57" s="218"/>
      <c r="NIU57" s="218"/>
      <c r="NIV57" s="218"/>
      <c r="NIW57" s="218"/>
      <c r="NIX57" s="218"/>
      <c r="NIY57" s="218"/>
      <c r="NIZ57" s="218"/>
      <c r="NJA57" s="218"/>
      <c r="NJB57" s="218"/>
      <c r="NJC57" s="218"/>
      <c r="NJD57" s="218"/>
      <c r="NJE57" s="218"/>
      <c r="NJF57" s="218"/>
      <c r="NJG57" s="218"/>
      <c r="NJH57" s="218"/>
      <c r="NJI57" s="218"/>
      <c r="NJJ57" s="218"/>
      <c r="NJK57" s="218"/>
      <c r="NJL57" s="218"/>
      <c r="NJM57" s="218"/>
      <c r="NJN57" s="218"/>
      <c r="NJO57" s="218"/>
      <c r="NJP57" s="218"/>
      <c r="NJQ57" s="218"/>
      <c r="NJR57" s="218"/>
      <c r="NJS57" s="218"/>
      <c r="NJT57" s="218"/>
      <c r="NJU57" s="218"/>
      <c r="NJV57" s="218"/>
      <c r="NJW57" s="218"/>
      <c r="NJX57" s="218"/>
      <c r="NJY57" s="218"/>
      <c r="NJZ57" s="218"/>
      <c r="NKA57" s="218"/>
      <c r="NKB57" s="218"/>
      <c r="NKC57" s="218"/>
      <c r="NKD57" s="218"/>
      <c r="NKE57" s="218"/>
      <c r="NKF57" s="218"/>
      <c r="NKG57" s="218"/>
      <c r="NKH57" s="218"/>
      <c r="NKI57" s="218"/>
      <c r="NKJ57" s="218"/>
      <c r="NKK57" s="218"/>
      <c r="NKL57" s="218"/>
      <c r="NKM57" s="218"/>
      <c r="NKN57" s="218"/>
      <c r="NKO57" s="218"/>
      <c r="NKP57" s="218"/>
      <c r="NKQ57" s="218"/>
      <c r="NKR57" s="218"/>
      <c r="NKS57" s="218"/>
      <c r="NKT57" s="218"/>
      <c r="NKU57" s="218"/>
      <c r="NKV57" s="218"/>
      <c r="NKW57" s="218"/>
      <c r="NKX57" s="218"/>
      <c r="NKY57" s="218"/>
      <c r="NKZ57" s="218"/>
      <c r="NLA57" s="218"/>
      <c r="NLB57" s="218"/>
      <c r="NLC57" s="218"/>
      <c r="NLD57" s="218"/>
      <c r="NLE57" s="218"/>
      <c r="NLF57" s="218"/>
      <c r="NLG57" s="218"/>
      <c r="NLH57" s="218"/>
      <c r="NLI57" s="218"/>
      <c r="NLJ57" s="218"/>
      <c r="NLK57" s="218"/>
      <c r="NLL57" s="218"/>
      <c r="NLM57" s="218"/>
      <c r="NLN57" s="218"/>
      <c r="NLO57" s="218"/>
      <c r="NLP57" s="218"/>
      <c r="NLQ57" s="218"/>
      <c r="NLR57" s="218"/>
      <c r="NLS57" s="218"/>
      <c r="NLT57" s="218"/>
      <c r="NLU57" s="218"/>
      <c r="NLV57" s="218"/>
      <c r="NLW57" s="218"/>
      <c r="NLX57" s="218"/>
      <c r="NLY57" s="218"/>
      <c r="NLZ57" s="218"/>
      <c r="NMA57" s="218"/>
      <c r="NMB57" s="218"/>
      <c r="NMC57" s="218"/>
      <c r="NMD57" s="218"/>
      <c r="NME57" s="218"/>
      <c r="NMF57" s="218"/>
      <c r="NMG57" s="218"/>
      <c r="NMH57" s="218"/>
      <c r="NMI57" s="218"/>
      <c r="NMJ57" s="218"/>
      <c r="NMK57" s="218"/>
      <c r="NML57" s="218"/>
      <c r="NMM57" s="218"/>
      <c r="NMN57" s="218"/>
      <c r="NMO57" s="218"/>
      <c r="NMP57" s="218"/>
      <c r="NMQ57" s="218"/>
      <c r="NMR57" s="218"/>
      <c r="NMS57" s="218"/>
      <c r="NMT57" s="218"/>
      <c r="NMU57" s="218"/>
      <c r="NMV57" s="218"/>
      <c r="NMW57" s="218"/>
      <c r="NMX57" s="218"/>
      <c r="NMY57" s="218"/>
      <c r="NMZ57" s="218"/>
      <c r="NNA57" s="218"/>
      <c r="NNB57" s="218"/>
      <c r="NNC57" s="218"/>
      <c r="NND57" s="218"/>
      <c r="NNE57" s="218"/>
      <c r="NNF57" s="218"/>
      <c r="NNG57" s="218"/>
      <c r="NNH57" s="218"/>
      <c r="NNI57" s="218"/>
      <c r="NNJ57" s="218"/>
      <c r="NNK57" s="218"/>
      <c r="NNL57" s="218"/>
      <c r="NNM57" s="218"/>
      <c r="NNN57" s="218"/>
      <c r="NNO57" s="218"/>
      <c r="NNP57" s="218"/>
      <c r="NNQ57" s="218"/>
      <c r="NNR57" s="218"/>
      <c r="NNS57" s="218"/>
      <c r="NNT57" s="218"/>
      <c r="NNU57" s="218"/>
      <c r="NNV57" s="218"/>
      <c r="NNW57" s="218"/>
      <c r="NNX57" s="218"/>
      <c r="NNY57" s="218"/>
      <c r="NNZ57" s="218"/>
      <c r="NOA57" s="218"/>
      <c r="NOB57" s="218"/>
      <c r="NOC57" s="218"/>
      <c r="NOD57" s="218"/>
      <c r="NOE57" s="218"/>
      <c r="NOF57" s="218"/>
      <c r="NOG57" s="218"/>
      <c r="NOH57" s="218"/>
      <c r="NOI57" s="218"/>
      <c r="NOJ57" s="218"/>
      <c r="NOK57" s="218"/>
      <c r="NOL57" s="218"/>
      <c r="NOM57" s="218"/>
      <c r="NON57" s="218"/>
      <c r="NOO57" s="218"/>
      <c r="NOP57" s="218"/>
      <c r="NOQ57" s="218"/>
      <c r="NOR57" s="218"/>
      <c r="NOS57" s="218"/>
      <c r="NOT57" s="218"/>
      <c r="NOU57" s="218"/>
      <c r="NOV57" s="218"/>
      <c r="NOW57" s="218"/>
      <c r="NOX57" s="218"/>
      <c r="NOY57" s="218"/>
      <c r="NOZ57" s="218"/>
      <c r="NPA57" s="218"/>
      <c r="NPB57" s="218"/>
      <c r="NPC57" s="218"/>
      <c r="NPD57" s="218"/>
      <c r="NPE57" s="218"/>
      <c r="NPF57" s="218"/>
      <c r="NPG57" s="218"/>
      <c r="NPH57" s="218"/>
      <c r="NPI57" s="218"/>
      <c r="NPJ57" s="218"/>
      <c r="NPK57" s="218"/>
      <c r="NPL57" s="218"/>
      <c r="NPM57" s="218"/>
      <c r="NPN57" s="218"/>
      <c r="NPO57" s="218"/>
      <c r="NPP57" s="218"/>
      <c r="NPQ57" s="218"/>
      <c r="NPR57" s="218"/>
      <c r="NPS57" s="218"/>
      <c r="NPT57" s="218"/>
      <c r="NPU57" s="218"/>
      <c r="NPV57" s="218"/>
      <c r="NPW57" s="218"/>
      <c r="NPX57" s="218"/>
      <c r="NPY57" s="218"/>
      <c r="NPZ57" s="218"/>
      <c r="NQA57" s="218"/>
      <c r="NQB57" s="218"/>
      <c r="NQC57" s="218"/>
      <c r="NQD57" s="218"/>
      <c r="NQE57" s="218"/>
      <c r="NQF57" s="218"/>
      <c r="NQG57" s="218"/>
      <c r="NQH57" s="218"/>
      <c r="NQI57" s="218"/>
      <c r="NQJ57" s="218"/>
      <c r="NQK57" s="218"/>
      <c r="NQL57" s="218"/>
      <c r="NQM57" s="218"/>
      <c r="NQN57" s="218"/>
      <c r="NQO57" s="218"/>
      <c r="NQP57" s="218"/>
      <c r="NQQ57" s="218"/>
      <c r="NQR57" s="218"/>
      <c r="NQS57" s="218"/>
      <c r="NQT57" s="218"/>
      <c r="NQU57" s="218"/>
      <c r="NQV57" s="218"/>
      <c r="NQW57" s="218"/>
      <c r="NQX57" s="218"/>
      <c r="NQY57" s="218"/>
      <c r="NQZ57" s="218"/>
      <c r="NRA57" s="218"/>
      <c r="NRB57" s="218"/>
      <c r="NRC57" s="218"/>
      <c r="NRD57" s="218"/>
      <c r="NRE57" s="218"/>
      <c r="NRF57" s="218"/>
      <c r="NRG57" s="218"/>
      <c r="NRH57" s="218"/>
      <c r="NRI57" s="218"/>
      <c r="NRJ57" s="218"/>
      <c r="NRK57" s="218"/>
      <c r="NRL57" s="218"/>
      <c r="NRM57" s="218"/>
      <c r="NRN57" s="218"/>
      <c r="NRO57" s="218"/>
      <c r="NRP57" s="218"/>
      <c r="NRQ57" s="218"/>
      <c r="NRR57" s="218"/>
      <c r="NRS57" s="218"/>
      <c r="NRT57" s="218"/>
      <c r="NRU57" s="218"/>
      <c r="NRV57" s="218"/>
      <c r="NRW57" s="218"/>
      <c r="NRX57" s="218"/>
      <c r="NRY57" s="218"/>
      <c r="NRZ57" s="218"/>
      <c r="NSA57" s="218"/>
      <c r="NSB57" s="218"/>
      <c r="NSC57" s="218"/>
      <c r="NSD57" s="218"/>
      <c r="NSE57" s="218"/>
      <c r="NSF57" s="218"/>
      <c r="NSG57" s="218"/>
      <c r="NSH57" s="218"/>
      <c r="NSI57" s="218"/>
      <c r="NSJ57" s="218"/>
      <c r="NSK57" s="218"/>
      <c r="NSL57" s="218"/>
      <c r="NSM57" s="218"/>
      <c r="NSN57" s="218"/>
      <c r="NSO57" s="218"/>
      <c r="NSP57" s="218"/>
      <c r="NSQ57" s="218"/>
      <c r="NSR57" s="218"/>
      <c r="NSS57" s="218"/>
      <c r="NST57" s="218"/>
      <c r="NSU57" s="218"/>
      <c r="NSV57" s="218"/>
      <c r="NSW57" s="218"/>
      <c r="NSX57" s="218"/>
      <c r="NSY57" s="218"/>
      <c r="NSZ57" s="218"/>
      <c r="NTA57" s="218"/>
      <c r="NTB57" s="218"/>
      <c r="NTC57" s="218"/>
      <c r="NTD57" s="218"/>
      <c r="NTE57" s="218"/>
      <c r="NTF57" s="218"/>
      <c r="NTG57" s="218"/>
      <c r="NTH57" s="218"/>
      <c r="NTI57" s="218"/>
      <c r="NTJ57" s="218"/>
      <c r="NTK57" s="218"/>
      <c r="NTL57" s="218"/>
      <c r="NTM57" s="218"/>
      <c r="NTN57" s="218"/>
      <c r="NTO57" s="218"/>
      <c r="NTP57" s="218"/>
      <c r="NTQ57" s="218"/>
      <c r="NTR57" s="218"/>
      <c r="NTS57" s="218"/>
      <c r="NTT57" s="218"/>
      <c r="NTU57" s="218"/>
      <c r="NTV57" s="218"/>
      <c r="NTW57" s="218"/>
      <c r="NTX57" s="218"/>
      <c r="NTY57" s="218"/>
      <c r="NTZ57" s="218"/>
      <c r="NUA57" s="218"/>
      <c r="NUB57" s="218"/>
      <c r="NUC57" s="218"/>
      <c r="NUD57" s="218"/>
      <c r="NUE57" s="218"/>
      <c r="NUF57" s="218"/>
      <c r="NUG57" s="218"/>
      <c r="NUH57" s="218"/>
      <c r="NUI57" s="218"/>
      <c r="NUJ57" s="218"/>
      <c r="NUK57" s="218"/>
      <c r="NUL57" s="218"/>
      <c r="NUM57" s="218"/>
      <c r="NUN57" s="218"/>
      <c r="NUO57" s="218"/>
      <c r="NUP57" s="218"/>
      <c r="NUQ57" s="218"/>
      <c r="NUR57" s="218"/>
      <c r="NUS57" s="218"/>
      <c r="NUT57" s="218"/>
      <c r="NUU57" s="218"/>
      <c r="NUV57" s="218"/>
      <c r="NUW57" s="218"/>
      <c r="NUX57" s="218"/>
      <c r="NUY57" s="218"/>
      <c r="NUZ57" s="218"/>
      <c r="NVA57" s="218"/>
      <c r="NVB57" s="218"/>
      <c r="NVC57" s="218"/>
      <c r="NVD57" s="218"/>
      <c r="NVE57" s="218"/>
      <c r="NVF57" s="218"/>
      <c r="NVG57" s="218"/>
      <c r="NVH57" s="218"/>
      <c r="NVI57" s="218"/>
      <c r="NVJ57" s="218"/>
      <c r="NVK57" s="218"/>
      <c r="NVL57" s="218"/>
      <c r="NVM57" s="218"/>
      <c r="NVN57" s="218"/>
      <c r="NVO57" s="218"/>
      <c r="NVP57" s="218"/>
      <c r="NVQ57" s="218"/>
      <c r="NVR57" s="218"/>
      <c r="NVS57" s="218"/>
      <c r="NVT57" s="218"/>
      <c r="NVU57" s="218"/>
      <c r="NVV57" s="218"/>
      <c r="NVW57" s="218"/>
      <c r="NVX57" s="218"/>
      <c r="NVY57" s="218"/>
      <c r="NVZ57" s="218"/>
      <c r="NWA57" s="218"/>
      <c r="NWB57" s="218"/>
      <c r="NWC57" s="218"/>
      <c r="NWD57" s="218"/>
      <c r="NWE57" s="218"/>
      <c r="NWF57" s="218"/>
      <c r="NWG57" s="218"/>
      <c r="NWH57" s="218"/>
      <c r="NWI57" s="218"/>
      <c r="NWJ57" s="218"/>
      <c r="NWK57" s="218"/>
      <c r="NWL57" s="218"/>
      <c r="NWM57" s="218"/>
      <c r="NWN57" s="218"/>
      <c r="NWO57" s="218"/>
      <c r="NWP57" s="218"/>
      <c r="NWQ57" s="218"/>
      <c r="NWR57" s="218"/>
      <c r="NWS57" s="218"/>
      <c r="NWT57" s="218"/>
      <c r="NWU57" s="218"/>
      <c r="NWV57" s="218"/>
      <c r="NWW57" s="218"/>
      <c r="NWX57" s="218"/>
      <c r="NWY57" s="218"/>
      <c r="NWZ57" s="218"/>
      <c r="NXA57" s="218"/>
      <c r="NXB57" s="218"/>
      <c r="NXC57" s="218"/>
      <c r="NXD57" s="218"/>
      <c r="NXE57" s="218"/>
      <c r="NXF57" s="218"/>
      <c r="NXG57" s="218"/>
      <c r="NXH57" s="218"/>
      <c r="NXI57" s="218"/>
      <c r="NXJ57" s="218"/>
      <c r="NXK57" s="218"/>
      <c r="NXL57" s="218"/>
      <c r="NXM57" s="218"/>
      <c r="NXN57" s="218"/>
      <c r="NXO57" s="218"/>
      <c r="NXP57" s="218"/>
      <c r="NXQ57" s="218"/>
      <c r="NXR57" s="218"/>
      <c r="NXS57" s="218"/>
      <c r="NXT57" s="218"/>
      <c r="NXU57" s="218"/>
      <c r="NXV57" s="218"/>
      <c r="NXW57" s="218"/>
      <c r="NXX57" s="218"/>
      <c r="NXY57" s="218"/>
      <c r="NXZ57" s="218"/>
      <c r="NYA57" s="218"/>
      <c r="NYB57" s="218"/>
      <c r="NYC57" s="218"/>
      <c r="NYD57" s="218"/>
      <c r="NYE57" s="218"/>
      <c r="NYF57" s="218"/>
      <c r="NYG57" s="218"/>
      <c r="NYH57" s="218"/>
      <c r="NYI57" s="218"/>
      <c r="NYJ57" s="218"/>
      <c r="NYK57" s="218"/>
      <c r="NYL57" s="218"/>
      <c r="NYM57" s="218"/>
      <c r="NYN57" s="218"/>
      <c r="NYO57" s="218"/>
      <c r="NYP57" s="218"/>
      <c r="NYQ57" s="218"/>
      <c r="NYR57" s="218"/>
      <c r="NYS57" s="218"/>
      <c r="NYT57" s="218"/>
      <c r="NYU57" s="218"/>
      <c r="NYV57" s="218"/>
      <c r="NYW57" s="218"/>
      <c r="NYX57" s="218"/>
      <c r="NYY57" s="218"/>
      <c r="NYZ57" s="218"/>
      <c r="NZA57" s="218"/>
      <c r="NZB57" s="218"/>
      <c r="NZC57" s="218"/>
      <c r="NZD57" s="218"/>
      <c r="NZE57" s="218"/>
      <c r="NZF57" s="218"/>
      <c r="NZG57" s="218"/>
      <c r="NZH57" s="218"/>
      <c r="NZI57" s="218"/>
      <c r="NZJ57" s="218"/>
      <c r="NZK57" s="218"/>
      <c r="NZL57" s="218"/>
      <c r="NZM57" s="218"/>
      <c r="NZN57" s="218"/>
      <c r="NZO57" s="218"/>
      <c r="NZP57" s="218"/>
      <c r="NZQ57" s="218"/>
      <c r="NZR57" s="218"/>
      <c r="NZS57" s="218"/>
      <c r="NZT57" s="218"/>
      <c r="NZU57" s="218"/>
      <c r="NZV57" s="218"/>
      <c r="NZW57" s="218"/>
      <c r="NZX57" s="218"/>
      <c r="NZY57" s="218"/>
      <c r="NZZ57" s="218"/>
      <c r="OAA57" s="218"/>
      <c r="OAB57" s="218"/>
      <c r="OAC57" s="218"/>
      <c r="OAD57" s="218"/>
      <c r="OAE57" s="218"/>
      <c r="OAF57" s="218"/>
      <c r="OAG57" s="218"/>
      <c r="OAH57" s="218"/>
      <c r="OAI57" s="218"/>
      <c r="OAJ57" s="218"/>
      <c r="OAK57" s="218"/>
      <c r="OAL57" s="218"/>
      <c r="OAM57" s="218"/>
      <c r="OAN57" s="218"/>
      <c r="OAO57" s="218"/>
      <c r="OAP57" s="218"/>
      <c r="OAQ57" s="218"/>
      <c r="OAR57" s="218"/>
      <c r="OAS57" s="218"/>
      <c r="OAT57" s="218"/>
      <c r="OAU57" s="218"/>
      <c r="OAV57" s="218"/>
      <c r="OAW57" s="218"/>
      <c r="OAX57" s="218"/>
      <c r="OAY57" s="218"/>
      <c r="OAZ57" s="218"/>
      <c r="OBA57" s="218"/>
      <c r="OBB57" s="218"/>
      <c r="OBC57" s="218"/>
      <c r="OBD57" s="218"/>
      <c r="OBE57" s="218"/>
      <c r="OBF57" s="218"/>
      <c r="OBG57" s="218"/>
      <c r="OBH57" s="218"/>
      <c r="OBI57" s="218"/>
      <c r="OBJ57" s="218"/>
      <c r="OBK57" s="218"/>
      <c r="OBL57" s="218"/>
      <c r="OBM57" s="218"/>
      <c r="OBN57" s="218"/>
      <c r="OBO57" s="218"/>
      <c r="OBP57" s="218"/>
      <c r="OBQ57" s="218"/>
      <c r="OBR57" s="218"/>
      <c r="OBS57" s="218"/>
      <c r="OBT57" s="218"/>
      <c r="OBU57" s="218"/>
      <c r="OBV57" s="218"/>
      <c r="OBW57" s="218"/>
      <c r="OBX57" s="218"/>
      <c r="OBY57" s="218"/>
      <c r="OBZ57" s="218"/>
      <c r="OCA57" s="218"/>
      <c r="OCB57" s="218"/>
      <c r="OCC57" s="218"/>
      <c r="OCD57" s="218"/>
      <c r="OCE57" s="218"/>
      <c r="OCF57" s="218"/>
      <c r="OCG57" s="218"/>
      <c r="OCH57" s="218"/>
      <c r="OCI57" s="218"/>
      <c r="OCJ57" s="218"/>
      <c r="OCK57" s="218"/>
      <c r="OCL57" s="218"/>
      <c r="OCM57" s="218"/>
      <c r="OCN57" s="218"/>
      <c r="OCO57" s="218"/>
      <c r="OCP57" s="218"/>
      <c r="OCQ57" s="218"/>
      <c r="OCR57" s="218"/>
      <c r="OCS57" s="218"/>
      <c r="OCT57" s="218"/>
      <c r="OCU57" s="218"/>
      <c r="OCV57" s="218"/>
      <c r="OCW57" s="218"/>
      <c r="OCX57" s="218"/>
      <c r="OCY57" s="218"/>
      <c r="OCZ57" s="218"/>
      <c r="ODA57" s="218"/>
      <c r="ODB57" s="218"/>
      <c r="ODC57" s="218"/>
      <c r="ODD57" s="218"/>
      <c r="ODE57" s="218"/>
      <c r="ODF57" s="218"/>
      <c r="ODG57" s="218"/>
      <c r="ODH57" s="218"/>
      <c r="ODI57" s="218"/>
      <c r="ODJ57" s="218"/>
      <c r="ODK57" s="218"/>
      <c r="ODL57" s="218"/>
      <c r="ODM57" s="218"/>
      <c r="ODN57" s="218"/>
      <c r="ODO57" s="218"/>
      <c r="ODP57" s="218"/>
      <c r="ODQ57" s="218"/>
      <c r="ODR57" s="218"/>
      <c r="ODS57" s="218"/>
      <c r="ODT57" s="218"/>
      <c r="ODU57" s="218"/>
      <c r="ODV57" s="218"/>
      <c r="ODW57" s="218"/>
      <c r="ODX57" s="218"/>
      <c r="ODY57" s="218"/>
      <c r="ODZ57" s="218"/>
      <c r="OEA57" s="218"/>
      <c r="OEB57" s="218"/>
      <c r="OEC57" s="218"/>
      <c r="OED57" s="218"/>
      <c r="OEE57" s="218"/>
      <c r="OEF57" s="218"/>
      <c r="OEG57" s="218"/>
      <c r="OEH57" s="218"/>
      <c r="OEI57" s="218"/>
      <c r="OEJ57" s="218"/>
      <c r="OEK57" s="218"/>
      <c r="OEL57" s="218"/>
      <c r="OEM57" s="218"/>
      <c r="OEN57" s="218"/>
      <c r="OEO57" s="218"/>
      <c r="OEP57" s="218"/>
      <c r="OEQ57" s="218"/>
      <c r="OER57" s="218"/>
      <c r="OES57" s="218"/>
      <c r="OET57" s="218"/>
      <c r="OEU57" s="218"/>
      <c r="OEV57" s="218"/>
      <c r="OEW57" s="218"/>
      <c r="OEX57" s="218"/>
      <c r="OEY57" s="218"/>
      <c r="OEZ57" s="218"/>
      <c r="OFA57" s="218"/>
      <c r="OFB57" s="218"/>
      <c r="OFC57" s="218"/>
      <c r="OFD57" s="218"/>
      <c r="OFE57" s="218"/>
      <c r="OFF57" s="218"/>
      <c r="OFG57" s="218"/>
      <c r="OFH57" s="218"/>
      <c r="OFI57" s="218"/>
      <c r="OFJ57" s="218"/>
      <c r="OFK57" s="218"/>
      <c r="OFL57" s="218"/>
      <c r="OFM57" s="218"/>
      <c r="OFN57" s="218"/>
      <c r="OFO57" s="218"/>
      <c r="OFP57" s="218"/>
      <c r="OFQ57" s="218"/>
      <c r="OFR57" s="218"/>
      <c r="OFS57" s="218"/>
      <c r="OFT57" s="218"/>
      <c r="OFU57" s="218"/>
      <c r="OFV57" s="218"/>
      <c r="OFW57" s="218"/>
      <c r="OFX57" s="218"/>
      <c r="OFY57" s="218"/>
      <c r="OFZ57" s="218"/>
      <c r="OGA57" s="218"/>
      <c r="OGB57" s="218"/>
      <c r="OGC57" s="218"/>
      <c r="OGD57" s="218"/>
      <c r="OGE57" s="218"/>
      <c r="OGF57" s="218"/>
      <c r="OGG57" s="218"/>
      <c r="OGH57" s="218"/>
      <c r="OGI57" s="218"/>
      <c r="OGJ57" s="218"/>
      <c r="OGK57" s="218"/>
      <c r="OGL57" s="218"/>
      <c r="OGM57" s="218"/>
      <c r="OGN57" s="218"/>
      <c r="OGO57" s="218"/>
      <c r="OGP57" s="218"/>
      <c r="OGQ57" s="218"/>
      <c r="OGR57" s="218"/>
      <c r="OGS57" s="218"/>
      <c r="OGT57" s="218"/>
      <c r="OGU57" s="218"/>
      <c r="OGV57" s="218"/>
      <c r="OGW57" s="218"/>
      <c r="OGX57" s="218"/>
      <c r="OGY57" s="218"/>
      <c r="OGZ57" s="218"/>
      <c r="OHA57" s="218"/>
      <c r="OHB57" s="218"/>
      <c r="OHC57" s="218"/>
      <c r="OHD57" s="218"/>
      <c r="OHE57" s="218"/>
      <c r="OHF57" s="218"/>
      <c r="OHG57" s="218"/>
      <c r="OHH57" s="218"/>
      <c r="OHI57" s="218"/>
      <c r="OHJ57" s="218"/>
      <c r="OHK57" s="218"/>
      <c r="OHL57" s="218"/>
      <c r="OHM57" s="218"/>
      <c r="OHN57" s="218"/>
      <c r="OHO57" s="218"/>
      <c r="OHP57" s="218"/>
      <c r="OHQ57" s="218"/>
      <c r="OHR57" s="218"/>
      <c r="OHS57" s="218"/>
      <c r="OHT57" s="218"/>
      <c r="OHU57" s="218"/>
      <c r="OHV57" s="218"/>
      <c r="OHW57" s="218"/>
      <c r="OHX57" s="218"/>
      <c r="OHY57" s="218"/>
      <c r="OHZ57" s="218"/>
      <c r="OIA57" s="218"/>
      <c r="OIB57" s="218"/>
      <c r="OIC57" s="218"/>
      <c r="OID57" s="218"/>
      <c r="OIE57" s="218"/>
      <c r="OIF57" s="218"/>
      <c r="OIG57" s="218"/>
      <c r="OIH57" s="218"/>
      <c r="OII57" s="218"/>
      <c r="OIJ57" s="218"/>
      <c r="OIK57" s="218"/>
      <c r="OIL57" s="218"/>
      <c r="OIM57" s="218"/>
      <c r="OIN57" s="218"/>
      <c r="OIO57" s="218"/>
      <c r="OIP57" s="218"/>
      <c r="OIQ57" s="218"/>
      <c r="OIR57" s="218"/>
      <c r="OIS57" s="218"/>
      <c r="OIT57" s="218"/>
      <c r="OIU57" s="218"/>
      <c r="OIV57" s="218"/>
      <c r="OIW57" s="218"/>
      <c r="OIX57" s="218"/>
      <c r="OIY57" s="218"/>
      <c r="OIZ57" s="218"/>
      <c r="OJA57" s="218"/>
      <c r="OJB57" s="218"/>
      <c r="OJC57" s="218"/>
      <c r="OJD57" s="218"/>
      <c r="OJE57" s="218"/>
      <c r="OJF57" s="218"/>
      <c r="OJG57" s="218"/>
      <c r="OJH57" s="218"/>
      <c r="OJI57" s="218"/>
      <c r="OJJ57" s="218"/>
      <c r="OJK57" s="218"/>
      <c r="OJL57" s="218"/>
      <c r="OJM57" s="218"/>
      <c r="OJN57" s="218"/>
      <c r="OJO57" s="218"/>
      <c r="OJP57" s="218"/>
      <c r="OJQ57" s="218"/>
      <c r="OJR57" s="218"/>
      <c r="OJS57" s="218"/>
      <c r="OJT57" s="218"/>
      <c r="OJU57" s="218"/>
      <c r="OJV57" s="218"/>
      <c r="OJW57" s="218"/>
      <c r="OJX57" s="218"/>
      <c r="OJY57" s="218"/>
      <c r="OJZ57" s="218"/>
      <c r="OKA57" s="218"/>
      <c r="OKB57" s="218"/>
      <c r="OKC57" s="218"/>
      <c r="OKD57" s="218"/>
      <c r="OKE57" s="218"/>
      <c r="OKF57" s="218"/>
      <c r="OKG57" s="218"/>
      <c r="OKH57" s="218"/>
      <c r="OKI57" s="218"/>
      <c r="OKJ57" s="218"/>
      <c r="OKK57" s="218"/>
      <c r="OKL57" s="218"/>
      <c r="OKM57" s="218"/>
      <c r="OKN57" s="218"/>
      <c r="OKO57" s="218"/>
      <c r="OKP57" s="218"/>
      <c r="OKQ57" s="218"/>
      <c r="OKR57" s="218"/>
      <c r="OKS57" s="218"/>
      <c r="OKT57" s="218"/>
      <c r="OKU57" s="218"/>
      <c r="OKV57" s="218"/>
      <c r="OKW57" s="218"/>
      <c r="OKX57" s="218"/>
      <c r="OKY57" s="218"/>
      <c r="OKZ57" s="218"/>
      <c r="OLA57" s="218"/>
      <c r="OLB57" s="218"/>
      <c r="OLC57" s="218"/>
      <c r="OLD57" s="218"/>
      <c r="OLE57" s="218"/>
      <c r="OLF57" s="218"/>
      <c r="OLG57" s="218"/>
      <c r="OLH57" s="218"/>
      <c r="OLI57" s="218"/>
      <c r="OLJ57" s="218"/>
      <c r="OLK57" s="218"/>
      <c r="OLL57" s="218"/>
      <c r="OLM57" s="218"/>
      <c r="OLN57" s="218"/>
      <c r="OLO57" s="218"/>
      <c r="OLP57" s="218"/>
      <c r="OLQ57" s="218"/>
      <c r="OLR57" s="218"/>
      <c r="OLS57" s="218"/>
      <c r="OLT57" s="218"/>
      <c r="OLU57" s="218"/>
      <c r="OLV57" s="218"/>
      <c r="OLW57" s="218"/>
      <c r="OLX57" s="218"/>
      <c r="OLY57" s="218"/>
      <c r="OLZ57" s="218"/>
      <c r="OMA57" s="218"/>
      <c r="OMB57" s="218"/>
      <c r="OMC57" s="218"/>
      <c r="OMD57" s="218"/>
      <c r="OME57" s="218"/>
      <c r="OMF57" s="218"/>
      <c r="OMG57" s="218"/>
      <c r="OMH57" s="218"/>
      <c r="OMI57" s="218"/>
      <c r="OMJ57" s="218"/>
      <c r="OMK57" s="218"/>
      <c r="OML57" s="218"/>
      <c r="OMM57" s="218"/>
      <c r="OMN57" s="218"/>
      <c r="OMO57" s="218"/>
      <c r="OMP57" s="218"/>
      <c r="OMQ57" s="218"/>
      <c r="OMR57" s="218"/>
      <c r="OMS57" s="218"/>
      <c r="OMT57" s="218"/>
      <c r="OMU57" s="218"/>
      <c r="OMV57" s="218"/>
      <c r="OMW57" s="218"/>
      <c r="OMX57" s="218"/>
      <c r="OMY57" s="218"/>
      <c r="OMZ57" s="218"/>
      <c r="ONA57" s="218"/>
      <c r="ONB57" s="218"/>
      <c r="ONC57" s="218"/>
      <c r="OND57" s="218"/>
      <c r="ONE57" s="218"/>
      <c r="ONF57" s="218"/>
      <c r="ONG57" s="218"/>
      <c r="ONH57" s="218"/>
      <c r="ONI57" s="218"/>
      <c r="ONJ57" s="218"/>
      <c r="ONK57" s="218"/>
      <c r="ONL57" s="218"/>
      <c r="ONM57" s="218"/>
      <c r="ONN57" s="218"/>
      <c r="ONO57" s="218"/>
      <c r="ONP57" s="218"/>
      <c r="ONQ57" s="218"/>
      <c r="ONR57" s="218"/>
      <c r="ONS57" s="218"/>
      <c r="ONT57" s="218"/>
      <c r="ONU57" s="218"/>
      <c r="ONV57" s="218"/>
      <c r="ONW57" s="218"/>
      <c r="ONX57" s="218"/>
      <c r="ONY57" s="218"/>
      <c r="ONZ57" s="218"/>
      <c r="OOA57" s="218"/>
      <c r="OOB57" s="218"/>
      <c r="OOC57" s="218"/>
      <c r="OOD57" s="218"/>
      <c r="OOE57" s="218"/>
      <c r="OOF57" s="218"/>
      <c r="OOG57" s="218"/>
      <c r="OOH57" s="218"/>
      <c r="OOI57" s="218"/>
      <c r="OOJ57" s="218"/>
      <c r="OOK57" s="218"/>
      <c r="OOL57" s="218"/>
      <c r="OOM57" s="218"/>
      <c r="OON57" s="218"/>
      <c r="OOO57" s="218"/>
      <c r="OOP57" s="218"/>
      <c r="OOQ57" s="218"/>
      <c r="OOR57" s="218"/>
      <c r="OOS57" s="218"/>
      <c r="OOT57" s="218"/>
      <c r="OOU57" s="218"/>
      <c r="OOV57" s="218"/>
      <c r="OOW57" s="218"/>
      <c r="OOX57" s="218"/>
      <c r="OOY57" s="218"/>
      <c r="OOZ57" s="218"/>
      <c r="OPA57" s="218"/>
      <c r="OPB57" s="218"/>
      <c r="OPC57" s="218"/>
      <c r="OPD57" s="218"/>
      <c r="OPE57" s="218"/>
      <c r="OPF57" s="218"/>
      <c r="OPG57" s="218"/>
      <c r="OPH57" s="218"/>
      <c r="OPI57" s="218"/>
      <c r="OPJ57" s="218"/>
      <c r="OPK57" s="218"/>
      <c r="OPL57" s="218"/>
      <c r="OPM57" s="218"/>
      <c r="OPN57" s="218"/>
      <c r="OPO57" s="218"/>
      <c r="OPP57" s="218"/>
      <c r="OPQ57" s="218"/>
      <c r="OPR57" s="218"/>
      <c r="OPS57" s="218"/>
      <c r="OPT57" s="218"/>
      <c r="OPU57" s="218"/>
      <c r="OPV57" s="218"/>
      <c r="OPW57" s="218"/>
      <c r="OPX57" s="218"/>
      <c r="OPY57" s="218"/>
      <c r="OPZ57" s="218"/>
      <c r="OQA57" s="218"/>
      <c r="OQB57" s="218"/>
      <c r="OQC57" s="218"/>
      <c r="OQD57" s="218"/>
      <c r="OQE57" s="218"/>
      <c r="OQF57" s="218"/>
      <c r="OQG57" s="218"/>
      <c r="OQH57" s="218"/>
      <c r="OQI57" s="218"/>
      <c r="OQJ57" s="218"/>
      <c r="OQK57" s="218"/>
      <c r="OQL57" s="218"/>
      <c r="OQM57" s="218"/>
      <c r="OQN57" s="218"/>
      <c r="OQO57" s="218"/>
      <c r="OQP57" s="218"/>
      <c r="OQQ57" s="218"/>
      <c r="OQR57" s="218"/>
      <c r="OQS57" s="218"/>
      <c r="OQT57" s="218"/>
      <c r="OQU57" s="218"/>
      <c r="OQV57" s="218"/>
      <c r="OQW57" s="218"/>
      <c r="OQX57" s="218"/>
      <c r="OQY57" s="218"/>
      <c r="OQZ57" s="218"/>
      <c r="ORA57" s="218"/>
      <c r="ORB57" s="218"/>
      <c r="ORC57" s="218"/>
      <c r="ORD57" s="218"/>
      <c r="ORE57" s="218"/>
      <c r="ORF57" s="218"/>
      <c r="ORG57" s="218"/>
      <c r="ORH57" s="218"/>
      <c r="ORI57" s="218"/>
      <c r="ORJ57" s="218"/>
      <c r="ORK57" s="218"/>
      <c r="ORL57" s="218"/>
      <c r="ORM57" s="218"/>
      <c r="ORN57" s="218"/>
      <c r="ORO57" s="218"/>
      <c r="ORP57" s="218"/>
      <c r="ORQ57" s="218"/>
      <c r="ORR57" s="218"/>
      <c r="ORS57" s="218"/>
      <c r="ORT57" s="218"/>
      <c r="ORU57" s="218"/>
      <c r="ORV57" s="218"/>
      <c r="ORW57" s="218"/>
      <c r="ORX57" s="218"/>
      <c r="ORY57" s="218"/>
      <c r="ORZ57" s="218"/>
      <c r="OSA57" s="218"/>
      <c r="OSB57" s="218"/>
      <c r="OSC57" s="218"/>
      <c r="OSD57" s="218"/>
      <c r="OSE57" s="218"/>
      <c r="OSF57" s="218"/>
      <c r="OSG57" s="218"/>
      <c r="OSH57" s="218"/>
      <c r="OSI57" s="218"/>
      <c r="OSJ57" s="218"/>
      <c r="OSK57" s="218"/>
      <c r="OSL57" s="218"/>
      <c r="OSM57" s="218"/>
      <c r="OSN57" s="218"/>
      <c r="OSO57" s="218"/>
      <c r="OSP57" s="218"/>
      <c r="OSQ57" s="218"/>
      <c r="OSR57" s="218"/>
      <c r="OSS57" s="218"/>
      <c r="OST57" s="218"/>
      <c r="OSU57" s="218"/>
      <c r="OSV57" s="218"/>
      <c r="OSW57" s="218"/>
      <c r="OSX57" s="218"/>
      <c r="OSY57" s="218"/>
      <c r="OSZ57" s="218"/>
      <c r="OTA57" s="218"/>
      <c r="OTB57" s="218"/>
      <c r="OTC57" s="218"/>
      <c r="OTD57" s="218"/>
      <c r="OTE57" s="218"/>
      <c r="OTF57" s="218"/>
      <c r="OTG57" s="218"/>
      <c r="OTH57" s="218"/>
      <c r="OTI57" s="218"/>
      <c r="OTJ57" s="218"/>
      <c r="OTK57" s="218"/>
      <c r="OTL57" s="218"/>
      <c r="OTM57" s="218"/>
      <c r="OTN57" s="218"/>
      <c r="OTO57" s="218"/>
      <c r="OTP57" s="218"/>
      <c r="OTQ57" s="218"/>
      <c r="OTR57" s="218"/>
      <c r="OTS57" s="218"/>
      <c r="OTT57" s="218"/>
      <c r="OTU57" s="218"/>
      <c r="OTV57" s="218"/>
      <c r="OTW57" s="218"/>
      <c r="OTX57" s="218"/>
      <c r="OTY57" s="218"/>
      <c r="OTZ57" s="218"/>
      <c r="OUA57" s="218"/>
      <c r="OUB57" s="218"/>
      <c r="OUC57" s="218"/>
      <c r="OUD57" s="218"/>
      <c r="OUE57" s="218"/>
      <c r="OUF57" s="218"/>
      <c r="OUG57" s="218"/>
      <c r="OUH57" s="218"/>
      <c r="OUI57" s="218"/>
      <c r="OUJ57" s="218"/>
      <c r="OUK57" s="218"/>
      <c r="OUL57" s="218"/>
      <c r="OUM57" s="218"/>
      <c r="OUN57" s="218"/>
      <c r="OUO57" s="218"/>
      <c r="OUP57" s="218"/>
      <c r="OUQ57" s="218"/>
      <c r="OUR57" s="218"/>
      <c r="OUS57" s="218"/>
      <c r="OUT57" s="218"/>
      <c r="OUU57" s="218"/>
      <c r="OUV57" s="218"/>
      <c r="OUW57" s="218"/>
      <c r="OUX57" s="218"/>
      <c r="OUY57" s="218"/>
      <c r="OUZ57" s="218"/>
      <c r="OVA57" s="218"/>
      <c r="OVB57" s="218"/>
      <c r="OVC57" s="218"/>
      <c r="OVD57" s="218"/>
      <c r="OVE57" s="218"/>
      <c r="OVF57" s="218"/>
      <c r="OVG57" s="218"/>
      <c r="OVH57" s="218"/>
      <c r="OVI57" s="218"/>
      <c r="OVJ57" s="218"/>
      <c r="OVK57" s="218"/>
      <c r="OVL57" s="218"/>
      <c r="OVM57" s="218"/>
      <c r="OVN57" s="218"/>
      <c r="OVO57" s="218"/>
      <c r="OVP57" s="218"/>
      <c r="OVQ57" s="218"/>
      <c r="OVR57" s="218"/>
      <c r="OVS57" s="218"/>
      <c r="OVT57" s="218"/>
      <c r="OVU57" s="218"/>
      <c r="OVV57" s="218"/>
      <c r="OVW57" s="218"/>
      <c r="OVX57" s="218"/>
      <c r="OVY57" s="218"/>
      <c r="OVZ57" s="218"/>
      <c r="OWA57" s="218"/>
      <c r="OWB57" s="218"/>
      <c r="OWC57" s="218"/>
      <c r="OWD57" s="218"/>
      <c r="OWE57" s="218"/>
      <c r="OWF57" s="218"/>
      <c r="OWG57" s="218"/>
      <c r="OWH57" s="218"/>
      <c r="OWI57" s="218"/>
      <c r="OWJ57" s="218"/>
      <c r="OWK57" s="218"/>
      <c r="OWL57" s="218"/>
      <c r="OWM57" s="218"/>
      <c r="OWN57" s="218"/>
      <c r="OWO57" s="218"/>
      <c r="OWP57" s="218"/>
      <c r="OWQ57" s="218"/>
      <c r="OWR57" s="218"/>
      <c r="OWS57" s="218"/>
      <c r="OWT57" s="218"/>
      <c r="OWU57" s="218"/>
      <c r="OWV57" s="218"/>
      <c r="OWW57" s="218"/>
      <c r="OWX57" s="218"/>
      <c r="OWY57" s="218"/>
      <c r="OWZ57" s="218"/>
      <c r="OXA57" s="218"/>
      <c r="OXB57" s="218"/>
      <c r="OXC57" s="218"/>
      <c r="OXD57" s="218"/>
      <c r="OXE57" s="218"/>
      <c r="OXF57" s="218"/>
      <c r="OXG57" s="218"/>
      <c r="OXH57" s="218"/>
      <c r="OXI57" s="218"/>
      <c r="OXJ57" s="218"/>
      <c r="OXK57" s="218"/>
      <c r="OXL57" s="218"/>
      <c r="OXM57" s="218"/>
      <c r="OXN57" s="218"/>
      <c r="OXO57" s="218"/>
      <c r="OXP57" s="218"/>
      <c r="OXQ57" s="218"/>
      <c r="OXR57" s="218"/>
      <c r="OXS57" s="218"/>
      <c r="OXT57" s="218"/>
      <c r="OXU57" s="218"/>
      <c r="OXV57" s="218"/>
      <c r="OXW57" s="218"/>
      <c r="OXX57" s="218"/>
      <c r="OXY57" s="218"/>
      <c r="OXZ57" s="218"/>
      <c r="OYA57" s="218"/>
      <c r="OYB57" s="218"/>
      <c r="OYC57" s="218"/>
      <c r="OYD57" s="218"/>
      <c r="OYE57" s="218"/>
      <c r="OYF57" s="218"/>
      <c r="OYG57" s="218"/>
      <c r="OYH57" s="218"/>
      <c r="OYI57" s="218"/>
      <c r="OYJ57" s="218"/>
      <c r="OYK57" s="218"/>
      <c r="OYL57" s="218"/>
      <c r="OYM57" s="218"/>
      <c r="OYN57" s="218"/>
      <c r="OYO57" s="218"/>
      <c r="OYP57" s="218"/>
      <c r="OYQ57" s="218"/>
      <c r="OYR57" s="218"/>
      <c r="OYS57" s="218"/>
      <c r="OYT57" s="218"/>
      <c r="OYU57" s="218"/>
      <c r="OYV57" s="218"/>
      <c r="OYW57" s="218"/>
      <c r="OYX57" s="218"/>
      <c r="OYY57" s="218"/>
      <c r="OYZ57" s="218"/>
      <c r="OZA57" s="218"/>
      <c r="OZB57" s="218"/>
      <c r="OZC57" s="218"/>
      <c r="OZD57" s="218"/>
      <c r="OZE57" s="218"/>
      <c r="OZF57" s="218"/>
      <c r="OZG57" s="218"/>
      <c r="OZH57" s="218"/>
      <c r="OZI57" s="218"/>
      <c r="OZJ57" s="218"/>
      <c r="OZK57" s="218"/>
      <c r="OZL57" s="218"/>
      <c r="OZM57" s="218"/>
      <c r="OZN57" s="218"/>
      <c r="OZO57" s="218"/>
      <c r="OZP57" s="218"/>
      <c r="OZQ57" s="218"/>
      <c r="OZR57" s="218"/>
      <c r="OZS57" s="218"/>
      <c r="OZT57" s="218"/>
      <c r="OZU57" s="218"/>
      <c r="OZV57" s="218"/>
      <c r="OZW57" s="218"/>
      <c r="OZX57" s="218"/>
      <c r="OZY57" s="218"/>
      <c r="OZZ57" s="218"/>
      <c r="PAA57" s="218"/>
      <c r="PAB57" s="218"/>
      <c r="PAC57" s="218"/>
      <c r="PAD57" s="218"/>
      <c r="PAE57" s="218"/>
      <c r="PAF57" s="218"/>
      <c r="PAG57" s="218"/>
      <c r="PAH57" s="218"/>
      <c r="PAI57" s="218"/>
      <c r="PAJ57" s="218"/>
      <c r="PAK57" s="218"/>
      <c r="PAL57" s="218"/>
      <c r="PAM57" s="218"/>
      <c r="PAN57" s="218"/>
      <c r="PAO57" s="218"/>
      <c r="PAP57" s="218"/>
      <c r="PAQ57" s="218"/>
      <c r="PAR57" s="218"/>
      <c r="PAS57" s="218"/>
      <c r="PAT57" s="218"/>
      <c r="PAU57" s="218"/>
      <c r="PAV57" s="218"/>
      <c r="PAW57" s="218"/>
      <c r="PAX57" s="218"/>
      <c r="PAY57" s="218"/>
      <c r="PAZ57" s="218"/>
      <c r="PBA57" s="218"/>
      <c r="PBB57" s="218"/>
      <c r="PBC57" s="218"/>
      <c r="PBD57" s="218"/>
      <c r="PBE57" s="218"/>
      <c r="PBF57" s="218"/>
      <c r="PBG57" s="218"/>
      <c r="PBH57" s="218"/>
      <c r="PBI57" s="218"/>
      <c r="PBJ57" s="218"/>
      <c r="PBK57" s="218"/>
      <c r="PBL57" s="218"/>
      <c r="PBM57" s="218"/>
      <c r="PBN57" s="218"/>
      <c r="PBO57" s="218"/>
      <c r="PBP57" s="218"/>
      <c r="PBQ57" s="218"/>
      <c r="PBR57" s="218"/>
      <c r="PBS57" s="218"/>
      <c r="PBT57" s="218"/>
      <c r="PBU57" s="218"/>
      <c r="PBV57" s="218"/>
      <c r="PBW57" s="218"/>
      <c r="PBX57" s="218"/>
      <c r="PBY57" s="218"/>
      <c r="PBZ57" s="218"/>
      <c r="PCA57" s="218"/>
      <c r="PCB57" s="218"/>
      <c r="PCC57" s="218"/>
      <c r="PCD57" s="218"/>
      <c r="PCE57" s="218"/>
      <c r="PCF57" s="218"/>
      <c r="PCG57" s="218"/>
      <c r="PCH57" s="218"/>
      <c r="PCI57" s="218"/>
      <c r="PCJ57" s="218"/>
      <c r="PCK57" s="218"/>
      <c r="PCL57" s="218"/>
      <c r="PCM57" s="218"/>
      <c r="PCN57" s="218"/>
      <c r="PCO57" s="218"/>
      <c r="PCP57" s="218"/>
      <c r="PCQ57" s="218"/>
      <c r="PCR57" s="218"/>
      <c r="PCS57" s="218"/>
      <c r="PCT57" s="218"/>
      <c r="PCU57" s="218"/>
      <c r="PCV57" s="218"/>
      <c r="PCW57" s="218"/>
      <c r="PCX57" s="218"/>
      <c r="PCY57" s="218"/>
      <c r="PCZ57" s="218"/>
      <c r="PDA57" s="218"/>
      <c r="PDB57" s="218"/>
      <c r="PDC57" s="218"/>
      <c r="PDD57" s="218"/>
      <c r="PDE57" s="218"/>
      <c r="PDF57" s="218"/>
      <c r="PDG57" s="218"/>
      <c r="PDH57" s="218"/>
      <c r="PDI57" s="218"/>
      <c r="PDJ57" s="218"/>
      <c r="PDK57" s="218"/>
      <c r="PDL57" s="218"/>
      <c r="PDM57" s="218"/>
      <c r="PDN57" s="218"/>
      <c r="PDO57" s="218"/>
      <c r="PDP57" s="218"/>
      <c r="PDQ57" s="218"/>
      <c r="PDR57" s="218"/>
      <c r="PDS57" s="218"/>
      <c r="PDT57" s="218"/>
      <c r="PDU57" s="218"/>
      <c r="PDV57" s="218"/>
      <c r="PDW57" s="218"/>
      <c r="PDX57" s="218"/>
      <c r="PDY57" s="218"/>
      <c r="PDZ57" s="218"/>
      <c r="PEA57" s="218"/>
      <c r="PEB57" s="218"/>
      <c r="PEC57" s="218"/>
      <c r="PED57" s="218"/>
      <c r="PEE57" s="218"/>
      <c r="PEF57" s="218"/>
      <c r="PEG57" s="218"/>
      <c r="PEH57" s="218"/>
      <c r="PEI57" s="218"/>
      <c r="PEJ57" s="218"/>
      <c r="PEK57" s="218"/>
      <c r="PEL57" s="218"/>
      <c r="PEM57" s="218"/>
      <c r="PEN57" s="218"/>
      <c r="PEO57" s="218"/>
      <c r="PEP57" s="218"/>
      <c r="PEQ57" s="218"/>
      <c r="PER57" s="218"/>
      <c r="PES57" s="218"/>
      <c r="PET57" s="218"/>
      <c r="PEU57" s="218"/>
      <c r="PEV57" s="218"/>
      <c r="PEW57" s="218"/>
      <c r="PEX57" s="218"/>
      <c r="PEY57" s="218"/>
      <c r="PEZ57" s="218"/>
      <c r="PFA57" s="218"/>
      <c r="PFB57" s="218"/>
      <c r="PFC57" s="218"/>
      <c r="PFD57" s="218"/>
      <c r="PFE57" s="218"/>
      <c r="PFF57" s="218"/>
      <c r="PFG57" s="218"/>
      <c r="PFH57" s="218"/>
      <c r="PFI57" s="218"/>
      <c r="PFJ57" s="218"/>
      <c r="PFK57" s="218"/>
      <c r="PFL57" s="218"/>
      <c r="PFM57" s="218"/>
      <c r="PFN57" s="218"/>
      <c r="PFO57" s="218"/>
      <c r="PFP57" s="218"/>
      <c r="PFQ57" s="218"/>
      <c r="PFR57" s="218"/>
      <c r="PFS57" s="218"/>
      <c r="PFT57" s="218"/>
      <c r="PFU57" s="218"/>
      <c r="PFV57" s="218"/>
      <c r="PFW57" s="218"/>
      <c r="PFX57" s="218"/>
      <c r="PFY57" s="218"/>
      <c r="PFZ57" s="218"/>
      <c r="PGA57" s="218"/>
      <c r="PGB57" s="218"/>
      <c r="PGC57" s="218"/>
      <c r="PGD57" s="218"/>
      <c r="PGE57" s="218"/>
      <c r="PGF57" s="218"/>
      <c r="PGG57" s="218"/>
      <c r="PGH57" s="218"/>
      <c r="PGI57" s="218"/>
      <c r="PGJ57" s="218"/>
      <c r="PGK57" s="218"/>
      <c r="PGL57" s="218"/>
      <c r="PGM57" s="218"/>
      <c r="PGN57" s="218"/>
      <c r="PGO57" s="218"/>
      <c r="PGP57" s="218"/>
      <c r="PGQ57" s="218"/>
      <c r="PGR57" s="218"/>
      <c r="PGS57" s="218"/>
      <c r="PGT57" s="218"/>
      <c r="PGU57" s="218"/>
      <c r="PGV57" s="218"/>
      <c r="PGW57" s="218"/>
      <c r="PGX57" s="218"/>
      <c r="PGY57" s="218"/>
      <c r="PGZ57" s="218"/>
      <c r="PHA57" s="218"/>
      <c r="PHB57" s="218"/>
      <c r="PHC57" s="218"/>
      <c r="PHD57" s="218"/>
      <c r="PHE57" s="218"/>
      <c r="PHF57" s="218"/>
      <c r="PHG57" s="218"/>
      <c r="PHH57" s="218"/>
      <c r="PHI57" s="218"/>
      <c r="PHJ57" s="218"/>
      <c r="PHK57" s="218"/>
      <c r="PHL57" s="218"/>
      <c r="PHM57" s="218"/>
      <c r="PHN57" s="218"/>
      <c r="PHO57" s="218"/>
      <c r="PHP57" s="218"/>
      <c r="PHQ57" s="218"/>
      <c r="PHR57" s="218"/>
      <c r="PHS57" s="218"/>
      <c r="PHT57" s="218"/>
      <c r="PHU57" s="218"/>
      <c r="PHV57" s="218"/>
      <c r="PHW57" s="218"/>
      <c r="PHX57" s="218"/>
      <c r="PHY57" s="218"/>
      <c r="PHZ57" s="218"/>
      <c r="PIA57" s="218"/>
      <c r="PIB57" s="218"/>
      <c r="PIC57" s="218"/>
      <c r="PID57" s="218"/>
      <c r="PIE57" s="218"/>
      <c r="PIF57" s="218"/>
      <c r="PIG57" s="218"/>
      <c r="PIH57" s="218"/>
      <c r="PII57" s="218"/>
      <c r="PIJ57" s="218"/>
      <c r="PIK57" s="218"/>
      <c r="PIL57" s="218"/>
      <c r="PIM57" s="218"/>
      <c r="PIN57" s="218"/>
      <c r="PIO57" s="218"/>
      <c r="PIP57" s="218"/>
      <c r="PIQ57" s="218"/>
      <c r="PIR57" s="218"/>
      <c r="PIS57" s="218"/>
      <c r="PIT57" s="218"/>
      <c r="PIU57" s="218"/>
      <c r="PIV57" s="218"/>
      <c r="PIW57" s="218"/>
      <c r="PIX57" s="218"/>
      <c r="PIY57" s="218"/>
      <c r="PIZ57" s="218"/>
      <c r="PJA57" s="218"/>
      <c r="PJB57" s="218"/>
      <c r="PJC57" s="218"/>
      <c r="PJD57" s="218"/>
      <c r="PJE57" s="218"/>
      <c r="PJF57" s="218"/>
      <c r="PJG57" s="218"/>
      <c r="PJH57" s="218"/>
      <c r="PJI57" s="218"/>
      <c r="PJJ57" s="218"/>
      <c r="PJK57" s="218"/>
      <c r="PJL57" s="218"/>
      <c r="PJM57" s="218"/>
      <c r="PJN57" s="218"/>
      <c r="PJO57" s="218"/>
      <c r="PJP57" s="218"/>
      <c r="PJQ57" s="218"/>
      <c r="PJR57" s="218"/>
      <c r="PJS57" s="218"/>
      <c r="PJT57" s="218"/>
      <c r="PJU57" s="218"/>
      <c r="PJV57" s="218"/>
      <c r="PJW57" s="218"/>
      <c r="PJX57" s="218"/>
      <c r="PJY57" s="218"/>
      <c r="PJZ57" s="218"/>
      <c r="PKA57" s="218"/>
      <c r="PKB57" s="218"/>
      <c r="PKC57" s="218"/>
      <c r="PKD57" s="218"/>
      <c r="PKE57" s="218"/>
      <c r="PKF57" s="218"/>
      <c r="PKG57" s="218"/>
      <c r="PKH57" s="218"/>
      <c r="PKI57" s="218"/>
      <c r="PKJ57" s="218"/>
      <c r="PKK57" s="218"/>
      <c r="PKL57" s="218"/>
      <c r="PKM57" s="218"/>
      <c r="PKN57" s="218"/>
      <c r="PKO57" s="218"/>
      <c r="PKP57" s="218"/>
      <c r="PKQ57" s="218"/>
      <c r="PKR57" s="218"/>
      <c r="PKS57" s="218"/>
      <c r="PKT57" s="218"/>
      <c r="PKU57" s="218"/>
      <c r="PKV57" s="218"/>
      <c r="PKW57" s="218"/>
      <c r="PKX57" s="218"/>
      <c r="PKY57" s="218"/>
      <c r="PKZ57" s="218"/>
      <c r="PLA57" s="218"/>
      <c r="PLB57" s="218"/>
      <c r="PLC57" s="218"/>
      <c r="PLD57" s="218"/>
      <c r="PLE57" s="218"/>
      <c r="PLF57" s="218"/>
      <c r="PLG57" s="218"/>
      <c r="PLH57" s="218"/>
      <c r="PLI57" s="218"/>
      <c r="PLJ57" s="218"/>
      <c r="PLK57" s="218"/>
      <c r="PLL57" s="218"/>
      <c r="PLM57" s="218"/>
      <c r="PLN57" s="218"/>
      <c r="PLO57" s="218"/>
      <c r="PLP57" s="218"/>
      <c r="PLQ57" s="218"/>
      <c r="PLR57" s="218"/>
      <c r="PLS57" s="218"/>
      <c r="PLT57" s="218"/>
      <c r="PLU57" s="218"/>
      <c r="PLV57" s="218"/>
      <c r="PLW57" s="218"/>
      <c r="PLX57" s="218"/>
      <c r="PLY57" s="218"/>
      <c r="PLZ57" s="218"/>
      <c r="PMA57" s="218"/>
      <c r="PMB57" s="218"/>
      <c r="PMC57" s="218"/>
      <c r="PMD57" s="218"/>
      <c r="PME57" s="218"/>
      <c r="PMF57" s="218"/>
      <c r="PMG57" s="218"/>
      <c r="PMH57" s="218"/>
      <c r="PMI57" s="218"/>
      <c r="PMJ57" s="218"/>
      <c r="PMK57" s="218"/>
      <c r="PML57" s="218"/>
      <c r="PMM57" s="218"/>
      <c r="PMN57" s="218"/>
      <c r="PMO57" s="218"/>
      <c r="PMP57" s="218"/>
      <c r="PMQ57" s="218"/>
      <c r="PMR57" s="218"/>
      <c r="PMS57" s="218"/>
      <c r="PMT57" s="218"/>
      <c r="PMU57" s="218"/>
      <c r="PMV57" s="218"/>
      <c r="PMW57" s="218"/>
      <c r="PMX57" s="218"/>
      <c r="PMY57" s="218"/>
      <c r="PMZ57" s="218"/>
      <c r="PNA57" s="218"/>
      <c r="PNB57" s="218"/>
      <c r="PNC57" s="218"/>
      <c r="PND57" s="218"/>
      <c r="PNE57" s="218"/>
      <c r="PNF57" s="218"/>
      <c r="PNG57" s="218"/>
      <c r="PNH57" s="218"/>
      <c r="PNI57" s="218"/>
      <c r="PNJ57" s="218"/>
      <c r="PNK57" s="218"/>
      <c r="PNL57" s="218"/>
      <c r="PNM57" s="218"/>
      <c r="PNN57" s="218"/>
      <c r="PNO57" s="218"/>
      <c r="PNP57" s="218"/>
      <c r="PNQ57" s="218"/>
      <c r="PNR57" s="218"/>
      <c r="PNS57" s="218"/>
      <c r="PNT57" s="218"/>
      <c r="PNU57" s="218"/>
      <c r="PNV57" s="218"/>
      <c r="PNW57" s="218"/>
      <c r="PNX57" s="218"/>
      <c r="PNY57" s="218"/>
      <c r="PNZ57" s="218"/>
      <c r="POA57" s="218"/>
      <c r="POB57" s="218"/>
      <c r="POC57" s="218"/>
      <c r="POD57" s="218"/>
      <c r="POE57" s="218"/>
      <c r="POF57" s="218"/>
      <c r="POG57" s="218"/>
      <c r="POH57" s="218"/>
      <c r="POI57" s="218"/>
      <c r="POJ57" s="218"/>
      <c r="POK57" s="218"/>
      <c r="POL57" s="218"/>
      <c r="POM57" s="218"/>
      <c r="PON57" s="218"/>
      <c r="POO57" s="218"/>
      <c r="POP57" s="218"/>
      <c r="POQ57" s="218"/>
      <c r="POR57" s="218"/>
      <c r="POS57" s="218"/>
      <c r="POT57" s="218"/>
      <c r="POU57" s="218"/>
      <c r="POV57" s="218"/>
      <c r="POW57" s="218"/>
      <c r="POX57" s="218"/>
      <c r="POY57" s="218"/>
      <c r="POZ57" s="218"/>
      <c r="PPA57" s="218"/>
      <c r="PPB57" s="218"/>
      <c r="PPC57" s="218"/>
      <c r="PPD57" s="218"/>
      <c r="PPE57" s="218"/>
      <c r="PPF57" s="218"/>
      <c r="PPG57" s="218"/>
      <c r="PPH57" s="218"/>
      <c r="PPI57" s="218"/>
      <c r="PPJ57" s="218"/>
      <c r="PPK57" s="218"/>
      <c r="PPL57" s="218"/>
      <c r="PPM57" s="218"/>
      <c r="PPN57" s="218"/>
      <c r="PPO57" s="218"/>
      <c r="PPP57" s="218"/>
      <c r="PPQ57" s="218"/>
      <c r="PPR57" s="218"/>
      <c r="PPS57" s="218"/>
      <c r="PPT57" s="218"/>
      <c r="PPU57" s="218"/>
      <c r="PPV57" s="218"/>
      <c r="PPW57" s="218"/>
      <c r="PPX57" s="218"/>
      <c r="PPY57" s="218"/>
      <c r="PPZ57" s="218"/>
      <c r="PQA57" s="218"/>
      <c r="PQB57" s="218"/>
      <c r="PQC57" s="218"/>
      <c r="PQD57" s="218"/>
      <c r="PQE57" s="218"/>
      <c r="PQF57" s="218"/>
      <c r="PQG57" s="218"/>
      <c r="PQH57" s="218"/>
      <c r="PQI57" s="218"/>
      <c r="PQJ57" s="218"/>
      <c r="PQK57" s="218"/>
      <c r="PQL57" s="218"/>
      <c r="PQM57" s="218"/>
      <c r="PQN57" s="218"/>
      <c r="PQO57" s="218"/>
      <c r="PQP57" s="218"/>
      <c r="PQQ57" s="218"/>
      <c r="PQR57" s="218"/>
      <c r="PQS57" s="218"/>
      <c r="PQT57" s="218"/>
      <c r="PQU57" s="218"/>
      <c r="PQV57" s="218"/>
      <c r="PQW57" s="218"/>
      <c r="PQX57" s="218"/>
      <c r="PQY57" s="218"/>
      <c r="PQZ57" s="218"/>
      <c r="PRA57" s="218"/>
      <c r="PRB57" s="218"/>
      <c r="PRC57" s="218"/>
      <c r="PRD57" s="218"/>
      <c r="PRE57" s="218"/>
      <c r="PRF57" s="218"/>
      <c r="PRG57" s="218"/>
      <c r="PRH57" s="218"/>
      <c r="PRI57" s="218"/>
      <c r="PRJ57" s="218"/>
      <c r="PRK57" s="218"/>
      <c r="PRL57" s="218"/>
      <c r="PRM57" s="218"/>
      <c r="PRN57" s="218"/>
      <c r="PRO57" s="218"/>
      <c r="PRP57" s="218"/>
      <c r="PRQ57" s="218"/>
      <c r="PRR57" s="218"/>
      <c r="PRS57" s="218"/>
      <c r="PRT57" s="218"/>
      <c r="PRU57" s="218"/>
      <c r="PRV57" s="218"/>
      <c r="PRW57" s="218"/>
      <c r="PRX57" s="218"/>
      <c r="PRY57" s="218"/>
      <c r="PRZ57" s="218"/>
      <c r="PSA57" s="218"/>
      <c r="PSB57" s="218"/>
      <c r="PSC57" s="218"/>
      <c r="PSD57" s="218"/>
      <c r="PSE57" s="218"/>
      <c r="PSF57" s="218"/>
      <c r="PSG57" s="218"/>
      <c r="PSH57" s="218"/>
      <c r="PSI57" s="218"/>
      <c r="PSJ57" s="218"/>
      <c r="PSK57" s="218"/>
      <c r="PSL57" s="218"/>
      <c r="PSM57" s="218"/>
      <c r="PSN57" s="218"/>
      <c r="PSO57" s="218"/>
      <c r="PSP57" s="218"/>
      <c r="PSQ57" s="218"/>
      <c r="PSR57" s="218"/>
      <c r="PSS57" s="218"/>
      <c r="PST57" s="218"/>
      <c r="PSU57" s="218"/>
      <c r="PSV57" s="218"/>
      <c r="PSW57" s="218"/>
      <c r="PSX57" s="218"/>
      <c r="PSY57" s="218"/>
      <c r="PSZ57" s="218"/>
      <c r="PTA57" s="218"/>
      <c r="PTB57" s="218"/>
      <c r="PTC57" s="218"/>
      <c r="PTD57" s="218"/>
      <c r="PTE57" s="218"/>
      <c r="PTF57" s="218"/>
      <c r="PTG57" s="218"/>
      <c r="PTH57" s="218"/>
      <c r="PTI57" s="218"/>
      <c r="PTJ57" s="218"/>
      <c r="PTK57" s="218"/>
      <c r="PTL57" s="218"/>
      <c r="PTM57" s="218"/>
      <c r="PTN57" s="218"/>
      <c r="PTO57" s="218"/>
      <c r="PTP57" s="218"/>
      <c r="PTQ57" s="218"/>
      <c r="PTR57" s="218"/>
      <c r="PTS57" s="218"/>
      <c r="PTT57" s="218"/>
      <c r="PTU57" s="218"/>
      <c r="PTV57" s="218"/>
      <c r="PTW57" s="218"/>
      <c r="PTX57" s="218"/>
      <c r="PTY57" s="218"/>
      <c r="PTZ57" s="218"/>
      <c r="PUA57" s="218"/>
      <c r="PUB57" s="218"/>
      <c r="PUC57" s="218"/>
      <c r="PUD57" s="218"/>
      <c r="PUE57" s="218"/>
      <c r="PUF57" s="218"/>
      <c r="PUG57" s="218"/>
      <c r="PUH57" s="218"/>
      <c r="PUI57" s="218"/>
      <c r="PUJ57" s="218"/>
      <c r="PUK57" s="218"/>
      <c r="PUL57" s="218"/>
      <c r="PUM57" s="218"/>
      <c r="PUN57" s="218"/>
      <c r="PUO57" s="218"/>
      <c r="PUP57" s="218"/>
      <c r="PUQ57" s="218"/>
      <c r="PUR57" s="218"/>
      <c r="PUS57" s="218"/>
      <c r="PUT57" s="218"/>
      <c r="PUU57" s="218"/>
      <c r="PUV57" s="218"/>
      <c r="PUW57" s="218"/>
      <c r="PUX57" s="218"/>
      <c r="PUY57" s="218"/>
      <c r="PUZ57" s="218"/>
      <c r="PVA57" s="218"/>
      <c r="PVB57" s="218"/>
      <c r="PVC57" s="218"/>
      <c r="PVD57" s="218"/>
      <c r="PVE57" s="218"/>
      <c r="PVF57" s="218"/>
      <c r="PVG57" s="218"/>
      <c r="PVH57" s="218"/>
      <c r="PVI57" s="218"/>
      <c r="PVJ57" s="218"/>
      <c r="PVK57" s="218"/>
      <c r="PVL57" s="218"/>
      <c r="PVM57" s="218"/>
      <c r="PVN57" s="218"/>
      <c r="PVO57" s="218"/>
      <c r="PVP57" s="218"/>
      <c r="PVQ57" s="218"/>
      <c r="PVR57" s="218"/>
      <c r="PVS57" s="218"/>
      <c r="PVT57" s="218"/>
      <c r="PVU57" s="218"/>
      <c r="PVV57" s="218"/>
      <c r="PVW57" s="218"/>
      <c r="PVX57" s="218"/>
      <c r="PVY57" s="218"/>
      <c r="PVZ57" s="218"/>
      <c r="PWA57" s="218"/>
      <c r="PWB57" s="218"/>
      <c r="PWC57" s="218"/>
      <c r="PWD57" s="218"/>
      <c r="PWE57" s="218"/>
      <c r="PWF57" s="218"/>
      <c r="PWG57" s="218"/>
      <c r="PWH57" s="218"/>
      <c r="PWI57" s="218"/>
      <c r="PWJ57" s="218"/>
      <c r="PWK57" s="218"/>
      <c r="PWL57" s="218"/>
      <c r="PWM57" s="218"/>
      <c r="PWN57" s="218"/>
      <c r="PWO57" s="218"/>
      <c r="PWP57" s="218"/>
      <c r="PWQ57" s="218"/>
      <c r="PWR57" s="218"/>
      <c r="PWS57" s="218"/>
      <c r="PWT57" s="218"/>
      <c r="PWU57" s="218"/>
      <c r="PWV57" s="218"/>
      <c r="PWW57" s="218"/>
      <c r="PWX57" s="218"/>
      <c r="PWY57" s="218"/>
      <c r="PWZ57" s="218"/>
      <c r="PXA57" s="218"/>
      <c r="PXB57" s="218"/>
      <c r="PXC57" s="218"/>
      <c r="PXD57" s="218"/>
      <c r="PXE57" s="218"/>
      <c r="PXF57" s="218"/>
      <c r="PXG57" s="218"/>
      <c r="PXH57" s="218"/>
      <c r="PXI57" s="218"/>
      <c r="PXJ57" s="218"/>
      <c r="PXK57" s="218"/>
      <c r="PXL57" s="218"/>
      <c r="PXM57" s="218"/>
      <c r="PXN57" s="218"/>
      <c r="PXO57" s="218"/>
      <c r="PXP57" s="218"/>
      <c r="PXQ57" s="218"/>
      <c r="PXR57" s="218"/>
      <c r="PXS57" s="218"/>
      <c r="PXT57" s="218"/>
      <c r="PXU57" s="218"/>
      <c r="PXV57" s="218"/>
      <c r="PXW57" s="218"/>
      <c r="PXX57" s="218"/>
      <c r="PXY57" s="218"/>
      <c r="PXZ57" s="218"/>
      <c r="PYA57" s="218"/>
      <c r="PYB57" s="218"/>
      <c r="PYC57" s="218"/>
      <c r="PYD57" s="218"/>
      <c r="PYE57" s="218"/>
      <c r="PYF57" s="218"/>
      <c r="PYG57" s="218"/>
      <c r="PYH57" s="218"/>
      <c r="PYI57" s="218"/>
      <c r="PYJ57" s="218"/>
      <c r="PYK57" s="218"/>
      <c r="PYL57" s="218"/>
      <c r="PYM57" s="218"/>
      <c r="PYN57" s="218"/>
      <c r="PYO57" s="218"/>
      <c r="PYP57" s="218"/>
      <c r="PYQ57" s="218"/>
      <c r="PYR57" s="218"/>
      <c r="PYS57" s="218"/>
      <c r="PYT57" s="218"/>
      <c r="PYU57" s="218"/>
      <c r="PYV57" s="218"/>
      <c r="PYW57" s="218"/>
      <c r="PYX57" s="218"/>
      <c r="PYY57" s="218"/>
      <c r="PYZ57" s="218"/>
      <c r="PZA57" s="218"/>
      <c r="PZB57" s="218"/>
      <c r="PZC57" s="218"/>
      <c r="PZD57" s="218"/>
      <c r="PZE57" s="218"/>
      <c r="PZF57" s="218"/>
      <c r="PZG57" s="218"/>
      <c r="PZH57" s="218"/>
      <c r="PZI57" s="218"/>
      <c r="PZJ57" s="218"/>
      <c r="PZK57" s="218"/>
      <c r="PZL57" s="218"/>
      <c r="PZM57" s="218"/>
      <c r="PZN57" s="218"/>
      <c r="PZO57" s="218"/>
      <c r="PZP57" s="218"/>
      <c r="PZQ57" s="218"/>
      <c r="PZR57" s="218"/>
      <c r="PZS57" s="218"/>
      <c r="PZT57" s="218"/>
      <c r="PZU57" s="218"/>
      <c r="PZV57" s="218"/>
      <c r="PZW57" s="218"/>
      <c r="PZX57" s="218"/>
      <c r="PZY57" s="218"/>
      <c r="PZZ57" s="218"/>
      <c r="QAA57" s="218"/>
      <c r="QAB57" s="218"/>
      <c r="QAC57" s="218"/>
      <c r="QAD57" s="218"/>
      <c r="QAE57" s="218"/>
      <c r="QAF57" s="218"/>
      <c r="QAG57" s="218"/>
      <c r="QAH57" s="218"/>
      <c r="QAI57" s="218"/>
      <c r="QAJ57" s="218"/>
      <c r="QAK57" s="218"/>
      <c r="QAL57" s="218"/>
      <c r="QAM57" s="218"/>
      <c r="QAN57" s="218"/>
      <c r="QAO57" s="218"/>
      <c r="QAP57" s="218"/>
      <c r="QAQ57" s="218"/>
      <c r="QAR57" s="218"/>
      <c r="QAS57" s="218"/>
      <c r="QAT57" s="218"/>
      <c r="QAU57" s="218"/>
      <c r="QAV57" s="218"/>
      <c r="QAW57" s="218"/>
      <c r="QAX57" s="218"/>
      <c r="QAY57" s="218"/>
      <c r="QAZ57" s="218"/>
      <c r="QBA57" s="218"/>
      <c r="QBB57" s="218"/>
      <c r="QBC57" s="218"/>
      <c r="QBD57" s="218"/>
      <c r="QBE57" s="218"/>
      <c r="QBF57" s="218"/>
      <c r="QBG57" s="218"/>
      <c r="QBH57" s="218"/>
      <c r="QBI57" s="218"/>
      <c r="QBJ57" s="218"/>
      <c r="QBK57" s="218"/>
      <c r="QBL57" s="218"/>
      <c r="QBM57" s="218"/>
      <c r="QBN57" s="218"/>
      <c r="QBO57" s="218"/>
      <c r="QBP57" s="218"/>
      <c r="QBQ57" s="218"/>
      <c r="QBR57" s="218"/>
      <c r="QBS57" s="218"/>
      <c r="QBT57" s="218"/>
      <c r="QBU57" s="218"/>
      <c r="QBV57" s="218"/>
      <c r="QBW57" s="218"/>
      <c r="QBX57" s="218"/>
      <c r="QBY57" s="218"/>
      <c r="QBZ57" s="218"/>
      <c r="QCA57" s="218"/>
      <c r="QCB57" s="218"/>
      <c r="QCC57" s="218"/>
      <c r="QCD57" s="218"/>
      <c r="QCE57" s="218"/>
      <c r="QCF57" s="218"/>
      <c r="QCG57" s="218"/>
      <c r="QCH57" s="218"/>
      <c r="QCI57" s="218"/>
      <c r="QCJ57" s="218"/>
      <c r="QCK57" s="218"/>
      <c r="QCL57" s="218"/>
      <c r="QCM57" s="218"/>
      <c r="QCN57" s="218"/>
      <c r="QCO57" s="218"/>
      <c r="QCP57" s="218"/>
      <c r="QCQ57" s="218"/>
      <c r="QCR57" s="218"/>
      <c r="QCS57" s="218"/>
      <c r="QCT57" s="218"/>
      <c r="QCU57" s="218"/>
      <c r="QCV57" s="218"/>
      <c r="QCW57" s="218"/>
      <c r="QCX57" s="218"/>
      <c r="QCY57" s="218"/>
      <c r="QCZ57" s="218"/>
      <c r="QDA57" s="218"/>
      <c r="QDB57" s="218"/>
      <c r="QDC57" s="218"/>
      <c r="QDD57" s="218"/>
      <c r="QDE57" s="218"/>
      <c r="QDF57" s="218"/>
      <c r="QDG57" s="218"/>
      <c r="QDH57" s="218"/>
      <c r="QDI57" s="218"/>
      <c r="QDJ57" s="218"/>
      <c r="QDK57" s="218"/>
      <c r="QDL57" s="218"/>
      <c r="QDM57" s="218"/>
      <c r="QDN57" s="218"/>
      <c r="QDO57" s="218"/>
      <c r="QDP57" s="218"/>
      <c r="QDQ57" s="218"/>
      <c r="QDR57" s="218"/>
      <c r="QDS57" s="218"/>
      <c r="QDT57" s="218"/>
      <c r="QDU57" s="218"/>
      <c r="QDV57" s="218"/>
      <c r="QDW57" s="218"/>
      <c r="QDX57" s="218"/>
      <c r="QDY57" s="218"/>
      <c r="QDZ57" s="218"/>
      <c r="QEA57" s="218"/>
      <c r="QEB57" s="218"/>
      <c r="QEC57" s="218"/>
      <c r="QED57" s="218"/>
      <c r="QEE57" s="218"/>
      <c r="QEF57" s="218"/>
      <c r="QEG57" s="218"/>
      <c r="QEH57" s="218"/>
      <c r="QEI57" s="218"/>
      <c r="QEJ57" s="218"/>
      <c r="QEK57" s="218"/>
      <c r="QEL57" s="218"/>
      <c r="QEM57" s="218"/>
      <c r="QEN57" s="218"/>
      <c r="QEO57" s="218"/>
      <c r="QEP57" s="218"/>
      <c r="QEQ57" s="218"/>
      <c r="QER57" s="218"/>
      <c r="QES57" s="218"/>
      <c r="QET57" s="218"/>
      <c r="QEU57" s="218"/>
      <c r="QEV57" s="218"/>
      <c r="QEW57" s="218"/>
      <c r="QEX57" s="218"/>
      <c r="QEY57" s="218"/>
      <c r="QEZ57" s="218"/>
      <c r="QFA57" s="218"/>
      <c r="QFB57" s="218"/>
      <c r="QFC57" s="218"/>
      <c r="QFD57" s="218"/>
      <c r="QFE57" s="218"/>
      <c r="QFF57" s="218"/>
      <c r="QFG57" s="218"/>
      <c r="QFH57" s="218"/>
      <c r="QFI57" s="218"/>
      <c r="QFJ57" s="218"/>
      <c r="QFK57" s="218"/>
      <c r="QFL57" s="218"/>
      <c r="QFM57" s="218"/>
      <c r="QFN57" s="218"/>
      <c r="QFO57" s="218"/>
      <c r="QFP57" s="218"/>
      <c r="QFQ57" s="218"/>
      <c r="QFR57" s="218"/>
      <c r="QFS57" s="218"/>
      <c r="QFT57" s="218"/>
      <c r="QFU57" s="218"/>
      <c r="QFV57" s="218"/>
      <c r="QFW57" s="218"/>
      <c r="QFX57" s="218"/>
      <c r="QFY57" s="218"/>
      <c r="QFZ57" s="218"/>
      <c r="QGA57" s="218"/>
      <c r="QGB57" s="218"/>
      <c r="QGC57" s="218"/>
      <c r="QGD57" s="218"/>
      <c r="QGE57" s="218"/>
      <c r="QGF57" s="218"/>
      <c r="QGG57" s="218"/>
      <c r="QGH57" s="218"/>
      <c r="QGI57" s="218"/>
      <c r="QGJ57" s="218"/>
      <c r="QGK57" s="218"/>
      <c r="QGL57" s="218"/>
      <c r="QGM57" s="218"/>
      <c r="QGN57" s="218"/>
      <c r="QGO57" s="218"/>
      <c r="QGP57" s="218"/>
      <c r="QGQ57" s="218"/>
      <c r="QGR57" s="218"/>
      <c r="QGS57" s="218"/>
      <c r="QGT57" s="218"/>
      <c r="QGU57" s="218"/>
      <c r="QGV57" s="218"/>
      <c r="QGW57" s="218"/>
      <c r="QGX57" s="218"/>
      <c r="QGY57" s="218"/>
      <c r="QGZ57" s="218"/>
      <c r="QHA57" s="218"/>
      <c r="QHB57" s="218"/>
      <c r="QHC57" s="218"/>
      <c r="QHD57" s="218"/>
      <c r="QHE57" s="218"/>
      <c r="QHF57" s="218"/>
      <c r="QHG57" s="218"/>
      <c r="QHH57" s="218"/>
      <c r="QHI57" s="218"/>
      <c r="QHJ57" s="218"/>
      <c r="QHK57" s="218"/>
      <c r="QHL57" s="218"/>
      <c r="QHM57" s="218"/>
      <c r="QHN57" s="218"/>
      <c r="QHO57" s="218"/>
      <c r="QHP57" s="218"/>
      <c r="QHQ57" s="218"/>
      <c r="QHR57" s="218"/>
      <c r="QHS57" s="218"/>
      <c r="QHT57" s="218"/>
      <c r="QHU57" s="218"/>
      <c r="QHV57" s="218"/>
      <c r="QHW57" s="218"/>
      <c r="QHX57" s="218"/>
      <c r="QHY57" s="218"/>
      <c r="QHZ57" s="218"/>
      <c r="QIA57" s="218"/>
      <c r="QIB57" s="218"/>
      <c r="QIC57" s="218"/>
      <c r="QID57" s="218"/>
      <c r="QIE57" s="218"/>
      <c r="QIF57" s="218"/>
      <c r="QIG57" s="218"/>
      <c r="QIH57" s="218"/>
      <c r="QII57" s="218"/>
      <c r="QIJ57" s="218"/>
      <c r="QIK57" s="218"/>
      <c r="QIL57" s="218"/>
      <c r="QIM57" s="218"/>
      <c r="QIN57" s="218"/>
      <c r="QIO57" s="218"/>
      <c r="QIP57" s="218"/>
      <c r="QIQ57" s="218"/>
      <c r="QIR57" s="218"/>
      <c r="QIS57" s="218"/>
      <c r="QIT57" s="218"/>
      <c r="QIU57" s="218"/>
      <c r="QIV57" s="218"/>
      <c r="QIW57" s="218"/>
      <c r="QIX57" s="218"/>
      <c r="QIY57" s="218"/>
      <c r="QIZ57" s="218"/>
      <c r="QJA57" s="218"/>
      <c r="QJB57" s="218"/>
      <c r="QJC57" s="218"/>
      <c r="QJD57" s="218"/>
      <c r="QJE57" s="218"/>
      <c r="QJF57" s="218"/>
      <c r="QJG57" s="218"/>
      <c r="QJH57" s="218"/>
      <c r="QJI57" s="218"/>
      <c r="QJJ57" s="218"/>
      <c r="QJK57" s="218"/>
      <c r="QJL57" s="218"/>
      <c r="QJM57" s="218"/>
      <c r="QJN57" s="218"/>
      <c r="QJO57" s="218"/>
      <c r="QJP57" s="218"/>
      <c r="QJQ57" s="218"/>
      <c r="QJR57" s="218"/>
      <c r="QJS57" s="218"/>
      <c r="QJT57" s="218"/>
      <c r="QJU57" s="218"/>
      <c r="QJV57" s="218"/>
      <c r="QJW57" s="218"/>
      <c r="QJX57" s="218"/>
      <c r="QJY57" s="218"/>
      <c r="QJZ57" s="218"/>
      <c r="QKA57" s="218"/>
      <c r="QKB57" s="218"/>
      <c r="QKC57" s="218"/>
      <c r="QKD57" s="218"/>
      <c r="QKE57" s="218"/>
      <c r="QKF57" s="218"/>
      <c r="QKG57" s="218"/>
      <c r="QKH57" s="218"/>
      <c r="QKI57" s="218"/>
      <c r="QKJ57" s="218"/>
      <c r="QKK57" s="218"/>
      <c r="QKL57" s="218"/>
      <c r="QKM57" s="218"/>
      <c r="QKN57" s="218"/>
      <c r="QKO57" s="218"/>
      <c r="QKP57" s="218"/>
      <c r="QKQ57" s="218"/>
      <c r="QKR57" s="218"/>
      <c r="QKS57" s="218"/>
      <c r="QKT57" s="218"/>
      <c r="QKU57" s="218"/>
      <c r="QKV57" s="218"/>
      <c r="QKW57" s="218"/>
      <c r="QKX57" s="218"/>
      <c r="QKY57" s="218"/>
      <c r="QKZ57" s="218"/>
      <c r="QLA57" s="218"/>
      <c r="QLB57" s="218"/>
      <c r="QLC57" s="218"/>
      <c r="QLD57" s="218"/>
      <c r="QLE57" s="218"/>
      <c r="QLF57" s="218"/>
      <c r="QLG57" s="218"/>
      <c r="QLH57" s="218"/>
      <c r="QLI57" s="218"/>
      <c r="QLJ57" s="218"/>
      <c r="QLK57" s="218"/>
      <c r="QLL57" s="218"/>
      <c r="QLM57" s="218"/>
      <c r="QLN57" s="218"/>
      <c r="QLO57" s="218"/>
      <c r="QLP57" s="218"/>
      <c r="QLQ57" s="218"/>
      <c r="QLR57" s="218"/>
      <c r="QLS57" s="218"/>
      <c r="QLT57" s="218"/>
      <c r="QLU57" s="218"/>
      <c r="QLV57" s="218"/>
      <c r="QLW57" s="218"/>
      <c r="QLX57" s="218"/>
      <c r="QLY57" s="218"/>
      <c r="QLZ57" s="218"/>
      <c r="QMA57" s="218"/>
      <c r="QMB57" s="218"/>
      <c r="QMC57" s="218"/>
      <c r="QMD57" s="218"/>
      <c r="QME57" s="218"/>
      <c r="QMF57" s="218"/>
      <c r="QMG57" s="218"/>
      <c r="QMH57" s="218"/>
      <c r="QMI57" s="218"/>
      <c r="QMJ57" s="218"/>
      <c r="QMK57" s="218"/>
      <c r="QML57" s="218"/>
      <c r="QMM57" s="218"/>
      <c r="QMN57" s="218"/>
      <c r="QMO57" s="218"/>
      <c r="QMP57" s="218"/>
      <c r="QMQ57" s="218"/>
      <c r="QMR57" s="218"/>
      <c r="QMS57" s="218"/>
      <c r="QMT57" s="218"/>
      <c r="QMU57" s="218"/>
      <c r="QMV57" s="218"/>
      <c r="QMW57" s="218"/>
      <c r="QMX57" s="218"/>
      <c r="QMY57" s="218"/>
      <c r="QMZ57" s="218"/>
      <c r="QNA57" s="218"/>
      <c r="QNB57" s="218"/>
      <c r="QNC57" s="218"/>
      <c r="QND57" s="218"/>
      <c r="QNE57" s="218"/>
      <c r="QNF57" s="218"/>
      <c r="QNG57" s="218"/>
      <c r="QNH57" s="218"/>
      <c r="QNI57" s="218"/>
      <c r="QNJ57" s="218"/>
      <c r="QNK57" s="218"/>
      <c r="QNL57" s="218"/>
      <c r="QNM57" s="218"/>
      <c r="QNN57" s="218"/>
      <c r="QNO57" s="218"/>
      <c r="QNP57" s="218"/>
      <c r="QNQ57" s="218"/>
      <c r="QNR57" s="218"/>
      <c r="QNS57" s="218"/>
      <c r="QNT57" s="218"/>
      <c r="QNU57" s="218"/>
      <c r="QNV57" s="218"/>
      <c r="QNW57" s="218"/>
      <c r="QNX57" s="218"/>
      <c r="QNY57" s="218"/>
      <c r="QNZ57" s="218"/>
      <c r="QOA57" s="218"/>
      <c r="QOB57" s="218"/>
      <c r="QOC57" s="218"/>
      <c r="QOD57" s="218"/>
      <c r="QOE57" s="218"/>
      <c r="QOF57" s="218"/>
      <c r="QOG57" s="218"/>
      <c r="QOH57" s="218"/>
      <c r="QOI57" s="218"/>
      <c r="QOJ57" s="218"/>
      <c r="QOK57" s="218"/>
      <c r="QOL57" s="218"/>
      <c r="QOM57" s="218"/>
      <c r="QON57" s="218"/>
      <c r="QOO57" s="218"/>
      <c r="QOP57" s="218"/>
      <c r="QOQ57" s="218"/>
      <c r="QOR57" s="218"/>
      <c r="QOS57" s="218"/>
      <c r="QOT57" s="218"/>
      <c r="QOU57" s="218"/>
      <c r="QOV57" s="218"/>
      <c r="QOW57" s="218"/>
      <c r="QOX57" s="218"/>
      <c r="QOY57" s="218"/>
      <c r="QOZ57" s="218"/>
      <c r="QPA57" s="218"/>
      <c r="QPB57" s="218"/>
      <c r="QPC57" s="218"/>
      <c r="QPD57" s="218"/>
      <c r="QPE57" s="218"/>
      <c r="QPF57" s="218"/>
      <c r="QPG57" s="218"/>
      <c r="QPH57" s="218"/>
      <c r="QPI57" s="218"/>
      <c r="QPJ57" s="218"/>
      <c r="QPK57" s="218"/>
      <c r="QPL57" s="218"/>
      <c r="QPM57" s="218"/>
      <c r="QPN57" s="218"/>
      <c r="QPO57" s="218"/>
      <c r="QPP57" s="218"/>
      <c r="QPQ57" s="218"/>
      <c r="QPR57" s="218"/>
      <c r="QPS57" s="218"/>
      <c r="QPT57" s="218"/>
      <c r="QPU57" s="218"/>
      <c r="QPV57" s="218"/>
      <c r="QPW57" s="218"/>
      <c r="QPX57" s="218"/>
      <c r="QPY57" s="218"/>
      <c r="QPZ57" s="218"/>
      <c r="QQA57" s="218"/>
      <c r="QQB57" s="218"/>
      <c r="QQC57" s="218"/>
      <c r="QQD57" s="218"/>
      <c r="QQE57" s="218"/>
      <c r="QQF57" s="218"/>
      <c r="QQG57" s="218"/>
      <c r="QQH57" s="218"/>
      <c r="QQI57" s="218"/>
      <c r="QQJ57" s="218"/>
      <c r="QQK57" s="218"/>
      <c r="QQL57" s="218"/>
      <c r="QQM57" s="218"/>
      <c r="QQN57" s="218"/>
      <c r="QQO57" s="218"/>
      <c r="QQP57" s="218"/>
      <c r="QQQ57" s="218"/>
      <c r="QQR57" s="218"/>
      <c r="QQS57" s="218"/>
      <c r="QQT57" s="218"/>
      <c r="QQU57" s="218"/>
      <c r="QQV57" s="218"/>
      <c r="QQW57" s="218"/>
      <c r="QQX57" s="218"/>
      <c r="QQY57" s="218"/>
      <c r="QQZ57" s="218"/>
      <c r="QRA57" s="218"/>
      <c r="QRB57" s="218"/>
      <c r="QRC57" s="218"/>
      <c r="QRD57" s="218"/>
      <c r="QRE57" s="218"/>
      <c r="QRF57" s="218"/>
      <c r="QRG57" s="218"/>
      <c r="QRH57" s="218"/>
      <c r="QRI57" s="218"/>
      <c r="QRJ57" s="218"/>
      <c r="QRK57" s="218"/>
      <c r="QRL57" s="218"/>
      <c r="QRM57" s="218"/>
      <c r="QRN57" s="218"/>
      <c r="QRO57" s="218"/>
      <c r="QRP57" s="218"/>
      <c r="QRQ57" s="218"/>
      <c r="QRR57" s="218"/>
      <c r="QRS57" s="218"/>
      <c r="QRT57" s="218"/>
      <c r="QRU57" s="218"/>
      <c r="QRV57" s="218"/>
      <c r="QRW57" s="218"/>
      <c r="QRX57" s="218"/>
      <c r="QRY57" s="218"/>
      <c r="QRZ57" s="218"/>
      <c r="QSA57" s="218"/>
      <c r="QSB57" s="218"/>
      <c r="QSC57" s="218"/>
      <c r="QSD57" s="218"/>
      <c r="QSE57" s="218"/>
      <c r="QSF57" s="218"/>
      <c r="QSG57" s="218"/>
      <c r="QSH57" s="218"/>
      <c r="QSI57" s="218"/>
      <c r="QSJ57" s="218"/>
      <c r="QSK57" s="218"/>
      <c r="QSL57" s="218"/>
      <c r="QSM57" s="218"/>
      <c r="QSN57" s="218"/>
      <c r="QSO57" s="218"/>
      <c r="QSP57" s="218"/>
      <c r="QSQ57" s="218"/>
      <c r="QSR57" s="218"/>
      <c r="QSS57" s="218"/>
      <c r="QST57" s="218"/>
      <c r="QSU57" s="218"/>
      <c r="QSV57" s="218"/>
      <c r="QSW57" s="218"/>
      <c r="QSX57" s="218"/>
      <c r="QSY57" s="218"/>
      <c r="QSZ57" s="218"/>
      <c r="QTA57" s="218"/>
      <c r="QTB57" s="218"/>
      <c r="QTC57" s="218"/>
      <c r="QTD57" s="218"/>
      <c r="QTE57" s="218"/>
      <c r="QTF57" s="218"/>
      <c r="QTG57" s="218"/>
      <c r="QTH57" s="218"/>
      <c r="QTI57" s="218"/>
      <c r="QTJ57" s="218"/>
      <c r="QTK57" s="218"/>
      <c r="QTL57" s="218"/>
      <c r="QTM57" s="218"/>
      <c r="QTN57" s="218"/>
      <c r="QTO57" s="218"/>
      <c r="QTP57" s="218"/>
      <c r="QTQ57" s="218"/>
      <c r="QTR57" s="218"/>
      <c r="QTS57" s="218"/>
      <c r="QTT57" s="218"/>
      <c r="QTU57" s="218"/>
      <c r="QTV57" s="218"/>
      <c r="QTW57" s="218"/>
      <c r="QTX57" s="218"/>
      <c r="QTY57" s="218"/>
      <c r="QTZ57" s="218"/>
      <c r="QUA57" s="218"/>
      <c r="QUB57" s="218"/>
      <c r="QUC57" s="218"/>
      <c r="QUD57" s="218"/>
      <c r="QUE57" s="218"/>
      <c r="QUF57" s="218"/>
      <c r="QUG57" s="218"/>
      <c r="QUH57" s="218"/>
      <c r="QUI57" s="218"/>
      <c r="QUJ57" s="218"/>
      <c r="QUK57" s="218"/>
      <c r="QUL57" s="218"/>
      <c r="QUM57" s="218"/>
      <c r="QUN57" s="218"/>
      <c r="QUO57" s="218"/>
      <c r="QUP57" s="218"/>
      <c r="QUQ57" s="218"/>
      <c r="QUR57" s="218"/>
      <c r="QUS57" s="218"/>
      <c r="QUT57" s="218"/>
      <c r="QUU57" s="218"/>
      <c r="QUV57" s="218"/>
      <c r="QUW57" s="218"/>
      <c r="QUX57" s="218"/>
      <c r="QUY57" s="218"/>
      <c r="QUZ57" s="218"/>
      <c r="QVA57" s="218"/>
      <c r="QVB57" s="218"/>
      <c r="QVC57" s="218"/>
      <c r="QVD57" s="218"/>
      <c r="QVE57" s="218"/>
      <c r="QVF57" s="218"/>
      <c r="QVG57" s="218"/>
      <c r="QVH57" s="218"/>
      <c r="QVI57" s="218"/>
      <c r="QVJ57" s="218"/>
      <c r="QVK57" s="218"/>
      <c r="QVL57" s="218"/>
      <c r="QVM57" s="218"/>
      <c r="QVN57" s="218"/>
      <c r="QVO57" s="218"/>
      <c r="QVP57" s="218"/>
      <c r="QVQ57" s="218"/>
      <c r="QVR57" s="218"/>
      <c r="QVS57" s="218"/>
      <c r="QVT57" s="218"/>
      <c r="QVU57" s="218"/>
      <c r="QVV57" s="218"/>
      <c r="QVW57" s="218"/>
      <c r="QVX57" s="218"/>
      <c r="QVY57" s="218"/>
      <c r="QVZ57" s="218"/>
      <c r="QWA57" s="218"/>
      <c r="QWB57" s="218"/>
      <c r="QWC57" s="218"/>
      <c r="QWD57" s="218"/>
      <c r="QWE57" s="218"/>
      <c r="QWF57" s="218"/>
      <c r="QWG57" s="218"/>
      <c r="QWH57" s="218"/>
      <c r="QWI57" s="218"/>
      <c r="QWJ57" s="218"/>
      <c r="QWK57" s="218"/>
      <c r="QWL57" s="218"/>
      <c r="QWM57" s="218"/>
      <c r="QWN57" s="218"/>
      <c r="QWO57" s="218"/>
      <c r="QWP57" s="218"/>
      <c r="QWQ57" s="218"/>
      <c r="QWR57" s="218"/>
      <c r="QWS57" s="218"/>
      <c r="QWT57" s="218"/>
      <c r="QWU57" s="218"/>
      <c r="QWV57" s="218"/>
      <c r="QWW57" s="218"/>
      <c r="QWX57" s="218"/>
      <c r="QWY57" s="218"/>
      <c r="QWZ57" s="218"/>
      <c r="QXA57" s="218"/>
      <c r="QXB57" s="218"/>
      <c r="QXC57" s="218"/>
      <c r="QXD57" s="218"/>
      <c r="QXE57" s="218"/>
      <c r="QXF57" s="218"/>
      <c r="QXG57" s="218"/>
      <c r="QXH57" s="218"/>
      <c r="QXI57" s="218"/>
      <c r="QXJ57" s="218"/>
      <c r="QXK57" s="218"/>
      <c r="QXL57" s="218"/>
      <c r="QXM57" s="218"/>
      <c r="QXN57" s="218"/>
      <c r="QXO57" s="218"/>
      <c r="QXP57" s="218"/>
      <c r="QXQ57" s="218"/>
      <c r="QXR57" s="218"/>
      <c r="QXS57" s="218"/>
      <c r="QXT57" s="218"/>
      <c r="QXU57" s="218"/>
      <c r="QXV57" s="218"/>
      <c r="QXW57" s="218"/>
      <c r="QXX57" s="218"/>
      <c r="QXY57" s="218"/>
      <c r="QXZ57" s="218"/>
      <c r="QYA57" s="218"/>
      <c r="QYB57" s="218"/>
      <c r="QYC57" s="218"/>
      <c r="QYD57" s="218"/>
      <c r="QYE57" s="218"/>
      <c r="QYF57" s="218"/>
      <c r="QYG57" s="218"/>
      <c r="QYH57" s="218"/>
      <c r="QYI57" s="218"/>
      <c r="QYJ57" s="218"/>
      <c r="QYK57" s="218"/>
      <c r="QYL57" s="218"/>
      <c r="QYM57" s="218"/>
      <c r="QYN57" s="218"/>
      <c r="QYO57" s="218"/>
      <c r="QYP57" s="218"/>
      <c r="QYQ57" s="218"/>
      <c r="QYR57" s="218"/>
      <c r="QYS57" s="218"/>
      <c r="QYT57" s="218"/>
      <c r="QYU57" s="218"/>
      <c r="QYV57" s="218"/>
      <c r="QYW57" s="218"/>
      <c r="QYX57" s="218"/>
      <c r="QYY57" s="218"/>
      <c r="QYZ57" s="218"/>
      <c r="QZA57" s="218"/>
      <c r="QZB57" s="218"/>
      <c r="QZC57" s="218"/>
      <c r="QZD57" s="218"/>
      <c r="QZE57" s="218"/>
      <c r="QZF57" s="218"/>
      <c r="QZG57" s="218"/>
      <c r="QZH57" s="218"/>
      <c r="QZI57" s="218"/>
      <c r="QZJ57" s="218"/>
      <c r="QZK57" s="218"/>
      <c r="QZL57" s="218"/>
      <c r="QZM57" s="218"/>
      <c r="QZN57" s="218"/>
      <c r="QZO57" s="218"/>
      <c r="QZP57" s="218"/>
      <c r="QZQ57" s="218"/>
      <c r="QZR57" s="218"/>
      <c r="QZS57" s="218"/>
      <c r="QZT57" s="218"/>
      <c r="QZU57" s="218"/>
      <c r="QZV57" s="218"/>
      <c r="QZW57" s="218"/>
      <c r="QZX57" s="218"/>
      <c r="QZY57" s="218"/>
      <c r="QZZ57" s="218"/>
      <c r="RAA57" s="218"/>
      <c r="RAB57" s="218"/>
      <c r="RAC57" s="218"/>
      <c r="RAD57" s="218"/>
      <c r="RAE57" s="218"/>
      <c r="RAF57" s="218"/>
      <c r="RAG57" s="218"/>
      <c r="RAH57" s="218"/>
      <c r="RAI57" s="218"/>
      <c r="RAJ57" s="218"/>
      <c r="RAK57" s="218"/>
      <c r="RAL57" s="218"/>
      <c r="RAM57" s="218"/>
      <c r="RAN57" s="218"/>
      <c r="RAO57" s="218"/>
      <c r="RAP57" s="218"/>
      <c r="RAQ57" s="218"/>
      <c r="RAR57" s="218"/>
      <c r="RAS57" s="218"/>
      <c r="RAT57" s="218"/>
      <c r="RAU57" s="218"/>
      <c r="RAV57" s="218"/>
      <c r="RAW57" s="218"/>
      <c r="RAX57" s="218"/>
      <c r="RAY57" s="218"/>
      <c r="RAZ57" s="218"/>
      <c r="RBA57" s="218"/>
      <c r="RBB57" s="218"/>
      <c r="RBC57" s="218"/>
      <c r="RBD57" s="218"/>
      <c r="RBE57" s="218"/>
      <c r="RBF57" s="218"/>
      <c r="RBG57" s="218"/>
      <c r="RBH57" s="218"/>
      <c r="RBI57" s="218"/>
      <c r="RBJ57" s="218"/>
      <c r="RBK57" s="218"/>
      <c r="RBL57" s="218"/>
      <c r="RBM57" s="218"/>
      <c r="RBN57" s="218"/>
      <c r="RBO57" s="218"/>
      <c r="RBP57" s="218"/>
      <c r="RBQ57" s="218"/>
      <c r="RBR57" s="218"/>
      <c r="RBS57" s="218"/>
      <c r="RBT57" s="218"/>
      <c r="RBU57" s="218"/>
      <c r="RBV57" s="218"/>
      <c r="RBW57" s="218"/>
      <c r="RBX57" s="218"/>
      <c r="RBY57" s="218"/>
      <c r="RBZ57" s="218"/>
      <c r="RCA57" s="218"/>
      <c r="RCB57" s="218"/>
      <c r="RCC57" s="218"/>
      <c r="RCD57" s="218"/>
      <c r="RCE57" s="218"/>
      <c r="RCF57" s="218"/>
      <c r="RCG57" s="218"/>
      <c r="RCH57" s="218"/>
      <c r="RCI57" s="218"/>
      <c r="RCJ57" s="218"/>
      <c r="RCK57" s="218"/>
      <c r="RCL57" s="218"/>
      <c r="RCM57" s="218"/>
      <c r="RCN57" s="218"/>
      <c r="RCO57" s="218"/>
      <c r="RCP57" s="218"/>
      <c r="RCQ57" s="218"/>
      <c r="RCR57" s="218"/>
      <c r="RCS57" s="218"/>
      <c r="RCT57" s="218"/>
      <c r="RCU57" s="218"/>
      <c r="RCV57" s="218"/>
      <c r="RCW57" s="218"/>
      <c r="RCX57" s="218"/>
      <c r="RCY57" s="218"/>
      <c r="RCZ57" s="218"/>
      <c r="RDA57" s="218"/>
      <c r="RDB57" s="218"/>
      <c r="RDC57" s="218"/>
      <c r="RDD57" s="218"/>
      <c r="RDE57" s="218"/>
      <c r="RDF57" s="218"/>
      <c r="RDG57" s="218"/>
      <c r="RDH57" s="218"/>
      <c r="RDI57" s="218"/>
      <c r="RDJ57" s="218"/>
      <c r="RDK57" s="218"/>
      <c r="RDL57" s="218"/>
      <c r="RDM57" s="218"/>
      <c r="RDN57" s="218"/>
      <c r="RDO57" s="218"/>
      <c r="RDP57" s="218"/>
      <c r="RDQ57" s="218"/>
      <c r="RDR57" s="218"/>
      <c r="RDS57" s="218"/>
      <c r="RDT57" s="218"/>
      <c r="RDU57" s="218"/>
      <c r="RDV57" s="218"/>
      <c r="RDW57" s="218"/>
      <c r="RDX57" s="218"/>
      <c r="RDY57" s="218"/>
      <c r="RDZ57" s="218"/>
      <c r="REA57" s="218"/>
      <c r="REB57" s="218"/>
      <c r="REC57" s="218"/>
      <c r="RED57" s="218"/>
      <c r="REE57" s="218"/>
      <c r="REF57" s="218"/>
      <c r="REG57" s="218"/>
      <c r="REH57" s="218"/>
      <c r="REI57" s="218"/>
      <c r="REJ57" s="218"/>
      <c r="REK57" s="218"/>
      <c r="REL57" s="218"/>
      <c r="REM57" s="218"/>
      <c r="REN57" s="218"/>
      <c r="REO57" s="218"/>
      <c r="REP57" s="218"/>
      <c r="REQ57" s="218"/>
      <c r="RER57" s="218"/>
      <c r="RES57" s="218"/>
      <c r="RET57" s="218"/>
      <c r="REU57" s="218"/>
      <c r="REV57" s="218"/>
      <c r="REW57" s="218"/>
      <c r="REX57" s="218"/>
      <c r="REY57" s="218"/>
      <c r="REZ57" s="218"/>
      <c r="RFA57" s="218"/>
      <c r="RFB57" s="218"/>
      <c r="RFC57" s="218"/>
      <c r="RFD57" s="218"/>
      <c r="RFE57" s="218"/>
      <c r="RFF57" s="218"/>
      <c r="RFG57" s="218"/>
      <c r="RFH57" s="218"/>
      <c r="RFI57" s="218"/>
      <c r="RFJ57" s="218"/>
      <c r="RFK57" s="218"/>
      <c r="RFL57" s="218"/>
      <c r="RFM57" s="218"/>
      <c r="RFN57" s="218"/>
      <c r="RFO57" s="218"/>
      <c r="RFP57" s="218"/>
      <c r="RFQ57" s="218"/>
      <c r="RFR57" s="218"/>
      <c r="RFS57" s="218"/>
      <c r="RFT57" s="218"/>
      <c r="RFU57" s="218"/>
      <c r="RFV57" s="218"/>
      <c r="RFW57" s="218"/>
      <c r="RFX57" s="218"/>
      <c r="RFY57" s="218"/>
      <c r="RFZ57" s="218"/>
      <c r="RGA57" s="218"/>
      <c r="RGB57" s="218"/>
      <c r="RGC57" s="218"/>
      <c r="RGD57" s="218"/>
      <c r="RGE57" s="218"/>
      <c r="RGF57" s="218"/>
      <c r="RGG57" s="218"/>
      <c r="RGH57" s="218"/>
      <c r="RGI57" s="218"/>
      <c r="RGJ57" s="218"/>
      <c r="RGK57" s="218"/>
      <c r="RGL57" s="218"/>
      <c r="RGM57" s="218"/>
      <c r="RGN57" s="218"/>
      <c r="RGO57" s="218"/>
      <c r="RGP57" s="218"/>
      <c r="RGQ57" s="218"/>
      <c r="RGR57" s="218"/>
      <c r="RGS57" s="218"/>
      <c r="RGT57" s="218"/>
      <c r="RGU57" s="218"/>
      <c r="RGV57" s="218"/>
      <c r="RGW57" s="218"/>
      <c r="RGX57" s="218"/>
      <c r="RGY57" s="218"/>
      <c r="RGZ57" s="218"/>
      <c r="RHA57" s="218"/>
      <c r="RHB57" s="218"/>
      <c r="RHC57" s="218"/>
      <c r="RHD57" s="218"/>
      <c r="RHE57" s="218"/>
      <c r="RHF57" s="218"/>
      <c r="RHG57" s="218"/>
      <c r="RHH57" s="218"/>
      <c r="RHI57" s="218"/>
      <c r="RHJ57" s="218"/>
      <c r="RHK57" s="218"/>
      <c r="RHL57" s="218"/>
      <c r="RHM57" s="218"/>
      <c r="RHN57" s="218"/>
      <c r="RHO57" s="218"/>
      <c r="RHP57" s="218"/>
      <c r="RHQ57" s="218"/>
      <c r="RHR57" s="218"/>
      <c r="RHS57" s="218"/>
      <c r="RHT57" s="218"/>
      <c r="RHU57" s="218"/>
      <c r="RHV57" s="218"/>
      <c r="RHW57" s="218"/>
      <c r="RHX57" s="218"/>
      <c r="RHY57" s="218"/>
      <c r="RHZ57" s="218"/>
      <c r="RIA57" s="218"/>
      <c r="RIB57" s="218"/>
      <c r="RIC57" s="218"/>
      <c r="RID57" s="218"/>
      <c r="RIE57" s="218"/>
      <c r="RIF57" s="218"/>
      <c r="RIG57" s="218"/>
      <c r="RIH57" s="218"/>
      <c r="RII57" s="218"/>
      <c r="RIJ57" s="218"/>
      <c r="RIK57" s="218"/>
      <c r="RIL57" s="218"/>
      <c r="RIM57" s="218"/>
      <c r="RIN57" s="218"/>
      <c r="RIO57" s="218"/>
      <c r="RIP57" s="218"/>
      <c r="RIQ57" s="218"/>
      <c r="RIR57" s="218"/>
      <c r="RIS57" s="218"/>
      <c r="RIT57" s="218"/>
      <c r="RIU57" s="218"/>
      <c r="RIV57" s="218"/>
      <c r="RIW57" s="218"/>
      <c r="RIX57" s="218"/>
      <c r="RIY57" s="218"/>
      <c r="RIZ57" s="218"/>
      <c r="RJA57" s="218"/>
      <c r="RJB57" s="218"/>
      <c r="RJC57" s="218"/>
      <c r="RJD57" s="218"/>
      <c r="RJE57" s="218"/>
      <c r="RJF57" s="218"/>
      <c r="RJG57" s="218"/>
      <c r="RJH57" s="218"/>
      <c r="RJI57" s="218"/>
      <c r="RJJ57" s="218"/>
      <c r="RJK57" s="218"/>
      <c r="RJL57" s="218"/>
      <c r="RJM57" s="218"/>
      <c r="RJN57" s="218"/>
      <c r="RJO57" s="218"/>
      <c r="RJP57" s="218"/>
      <c r="RJQ57" s="218"/>
      <c r="RJR57" s="218"/>
      <c r="RJS57" s="218"/>
      <c r="RJT57" s="218"/>
      <c r="RJU57" s="218"/>
      <c r="RJV57" s="218"/>
      <c r="RJW57" s="218"/>
      <c r="RJX57" s="218"/>
      <c r="RJY57" s="218"/>
      <c r="RJZ57" s="218"/>
      <c r="RKA57" s="218"/>
      <c r="RKB57" s="218"/>
      <c r="RKC57" s="218"/>
      <c r="RKD57" s="218"/>
      <c r="RKE57" s="218"/>
      <c r="RKF57" s="218"/>
      <c r="RKG57" s="218"/>
      <c r="RKH57" s="218"/>
      <c r="RKI57" s="218"/>
      <c r="RKJ57" s="218"/>
      <c r="RKK57" s="218"/>
      <c r="RKL57" s="218"/>
      <c r="RKM57" s="218"/>
      <c r="RKN57" s="218"/>
      <c r="RKO57" s="218"/>
      <c r="RKP57" s="218"/>
      <c r="RKQ57" s="218"/>
      <c r="RKR57" s="218"/>
      <c r="RKS57" s="218"/>
      <c r="RKT57" s="218"/>
      <c r="RKU57" s="218"/>
      <c r="RKV57" s="218"/>
      <c r="RKW57" s="218"/>
      <c r="RKX57" s="218"/>
      <c r="RKY57" s="218"/>
      <c r="RKZ57" s="218"/>
      <c r="RLA57" s="218"/>
      <c r="RLB57" s="218"/>
      <c r="RLC57" s="218"/>
      <c r="RLD57" s="218"/>
      <c r="RLE57" s="218"/>
      <c r="RLF57" s="218"/>
      <c r="RLG57" s="218"/>
      <c r="RLH57" s="218"/>
      <c r="RLI57" s="218"/>
      <c r="RLJ57" s="218"/>
      <c r="RLK57" s="218"/>
      <c r="RLL57" s="218"/>
      <c r="RLM57" s="218"/>
      <c r="RLN57" s="218"/>
      <c r="RLO57" s="218"/>
      <c r="RLP57" s="218"/>
      <c r="RLQ57" s="218"/>
      <c r="RLR57" s="218"/>
      <c r="RLS57" s="218"/>
      <c r="RLT57" s="218"/>
      <c r="RLU57" s="218"/>
      <c r="RLV57" s="218"/>
      <c r="RLW57" s="218"/>
      <c r="RLX57" s="218"/>
      <c r="RLY57" s="218"/>
      <c r="RLZ57" s="218"/>
      <c r="RMA57" s="218"/>
      <c r="RMB57" s="218"/>
      <c r="RMC57" s="218"/>
      <c r="RMD57" s="218"/>
      <c r="RME57" s="218"/>
      <c r="RMF57" s="218"/>
      <c r="RMG57" s="218"/>
      <c r="RMH57" s="218"/>
      <c r="RMI57" s="218"/>
      <c r="RMJ57" s="218"/>
      <c r="RMK57" s="218"/>
      <c r="RML57" s="218"/>
      <c r="RMM57" s="218"/>
      <c r="RMN57" s="218"/>
      <c r="RMO57" s="218"/>
      <c r="RMP57" s="218"/>
      <c r="RMQ57" s="218"/>
      <c r="RMR57" s="218"/>
      <c r="RMS57" s="218"/>
      <c r="RMT57" s="218"/>
      <c r="RMU57" s="218"/>
      <c r="RMV57" s="218"/>
      <c r="RMW57" s="218"/>
      <c r="RMX57" s="218"/>
      <c r="RMY57" s="218"/>
      <c r="RMZ57" s="218"/>
      <c r="RNA57" s="218"/>
      <c r="RNB57" s="218"/>
      <c r="RNC57" s="218"/>
      <c r="RND57" s="218"/>
      <c r="RNE57" s="218"/>
      <c r="RNF57" s="218"/>
      <c r="RNG57" s="218"/>
      <c r="RNH57" s="218"/>
      <c r="RNI57" s="218"/>
      <c r="RNJ57" s="218"/>
      <c r="RNK57" s="218"/>
      <c r="RNL57" s="218"/>
      <c r="RNM57" s="218"/>
      <c r="RNN57" s="218"/>
      <c r="RNO57" s="218"/>
      <c r="RNP57" s="218"/>
      <c r="RNQ57" s="218"/>
      <c r="RNR57" s="218"/>
      <c r="RNS57" s="218"/>
      <c r="RNT57" s="218"/>
      <c r="RNU57" s="218"/>
      <c r="RNV57" s="218"/>
      <c r="RNW57" s="218"/>
      <c r="RNX57" s="218"/>
      <c r="RNY57" s="218"/>
      <c r="RNZ57" s="218"/>
      <c r="ROA57" s="218"/>
      <c r="ROB57" s="218"/>
      <c r="ROC57" s="218"/>
      <c r="ROD57" s="218"/>
      <c r="ROE57" s="218"/>
      <c r="ROF57" s="218"/>
      <c r="ROG57" s="218"/>
      <c r="ROH57" s="218"/>
      <c r="ROI57" s="218"/>
      <c r="ROJ57" s="218"/>
      <c r="ROK57" s="218"/>
      <c r="ROL57" s="218"/>
      <c r="ROM57" s="218"/>
      <c r="RON57" s="218"/>
      <c r="ROO57" s="218"/>
      <c r="ROP57" s="218"/>
      <c r="ROQ57" s="218"/>
      <c r="ROR57" s="218"/>
      <c r="ROS57" s="218"/>
      <c r="ROT57" s="218"/>
      <c r="ROU57" s="218"/>
      <c r="ROV57" s="218"/>
      <c r="ROW57" s="218"/>
      <c r="ROX57" s="218"/>
      <c r="ROY57" s="218"/>
      <c r="ROZ57" s="218"/>
      <c r="RPA57" s="218"/>
      <c r="RPB57" s="218"/>
      <c r="RPC57" s="218"/>
      <c r="RPD57" s="218"/>
      <c r="RPE57" s="218"/>
      <c r="RPF57" s="218"/>
      <c r="RPG57" s="218"/>
      <c r="RPH57" s="218"/>
      <c r="RPI57" s="218"/>
      <c r="RPJ57" s="218"/>
      <c r="RPK57" s="218"/>
      <c r="RPL57" s="218"/>
      <c r="RPM57" s="218"/>
      <c r="RPN57" s="218"/>
      <c r="RPO57" s="218"/>
      <c r="RPP57" s="218"/>
      <c r="RPQ57" s="218"/>
      <c r="RPR57" s="218"/>
      <c r="RPS57" s="218"/>
      <c r="RPT57" s="218"/>
      <c r="RPU57" s="218"/>
      <c r="RPV57" s="218"/>
      <c r="RPW57" s="218"/>
      <c r="RPX57" s="218"/>
      <c r="RPY57" s="218"/>
      <c r="RPZ57" s="218"/>
      <c r="RQA57" s="218"/>
      <c r="RQB57" s="218"/>
      <c r="RQC57" s="218"/>
      <c r="RQD57" s="218"/>
      <c r="RQE57" s="218"/>
      <c r="RQF57" s="218"/>
      <c r="RQG57" s="218"/>
      <c r="RQH57" s="218"/>
      <c r="RQI57" s="218"/>
      <c r="RQJ57" s="218"/>
      <c r="RQK57" s="218"/>
      <c r="RQL57" s="218"/>
      <c r="RQM57" s="218"/>
      <c r="RQN57" s="218"/>
      <c r="RQO57" s="218"/>
      <c r="RQP57" s="218"/>
      <c r="RQQ57" s="218"/>
      <c r="RQR57" s="218"/>
      <c r="RQS57" s="218"/>
      <c r="RQT57" s="218"/>
      <c r="RQU57" s="218"/>
      <c r="RQV57" s="218"/>
      <c r="RQW57" s="218"/>
      <c r="RQX57" s="218"/>
      <c r="RQY57" s="218"/>
      <c r="RQZ57" s="218"/>
      <c r="RRA57" s="218"/>
      <c r="RRB57" s="218"/>
      <c r="RRC57" s="218"/>
      <c r="RRD57" s="218"/>
      <c r="RRE57" s="218"/>
      <c r="RRF57" s="218"/>
      <c r="RRG57" s="218"/>
      <c r="RRH57" s="218"/>
      <c r="RRI57" s="218"/>
      <c r="RRJ57" s="218"/>
      <c r="RRK57" s="218"/>
      <c r="RRL57" s="218"/>
      <c r="RRM57" s="218"/>
      <c r="RRN57" s="218"/>
      <c r="RRO57" s="218"/>
      <c r="RRP57" s="218"/>
      <c r="RRQ57" s="218"/>
      <c r="RRR57" s="218"/>
      <c r="RRS57" s="218"/>
      <c r="RRT57" s="218"/>
      <c r="RRU57" s="218"/>
      <c r="RRV57" s="218"/>
      <c r="RRW57" s="218"/>
      <c r="RRX57" s="218"/>
      <c r="RRY57" s="218"/>
      <c r="RRZ57" s="218"/>
      <c r="RSA57" s="218"/>
      <c r="RSB57" s="218"/>
      <c r="RSC57" s="218"/>
      <c r="RSD57" s="218"/>
      <c r="RSE57" s="218"/>
      <c r="RSF57" s="218"/>
      <c r="RSG57" s="218"/>
      <c r="RSH57" s="218"/>
      <c r="RSI57" s="218"/>
      <c r="RSJ57" s="218"/>
      <c r="RSK57" s="218"/>
      <c r="RSL57" s="218"/>
      <c r="RSM57" s="218"/>
      <c r="RSN57" s="218"/>
      <c r="RSO57" s="218"/>
      <c r="RSP57" s="218"/>
      <c r="RSQ57" s="218"/>
      <c r="RSR57" s="218"/>
      <c r="RSS57" s="218"/>
      <c r="RST57" s="218"/>
      <c r="RSU57" s="218"/>
      <c r="RSV57" s="218"/>
      <c r="RSW57" s="218"/>
      <c r="RSX57" s="218"/>
      <c r="RSY57" s="218"/>
      <c r="RSZ57" s="218"/>
      <c r="RTA57" s="218"/>
      <c r="RTB57" s="218"/>
      <c r="RTC57" s="218"/>
      <c r="RTD57" s="218"/>
      <c r="RTE57" s="218"/>
      <c r="RTF57" s="218"/>
      <c r="RTG57" s="218"/>
      <c r="RTH57" s="218"/>
      <c r="RTI57" s="218"/>
      <c r="RTJ57" s="218"/>
      <c r="RTK57" s="218"/>
      <c r="RTL57" s="218"/>
      <c r="RTM57" s="218"/>
      <c r="RTN57" s="218"/>
      <c r="RTO57" s="218"/>
      <c r="RTP57" s="218"/>
      <c r="RTQ57" s="218"/>
      <c r="RTR57" s="218"/>
      <c r="RTS57" s="218"/>
      <c r="RTT57" s="218"/>
      <c r="RTU57" s="218"/>
      <c r="RTV57" s="218"/>
      <c r="RTW57" s="218"/>
      <c r="RTX57" s="218"/>
      <c r="RTY57" s="218"/>
      <c r="RTZ57" s="218"/>
      <c r="RUA57" s="218"/>
      <c r="RUB57" s="218"/>
      <c r="RUC57" s="218"/>
      <c r="RUD57" s="218"/>
      <c r="RUE57" s="218"/>
      <c r="RUF57" s="218"/>
      <c r="RUG57" s="218"/>
      <c r="RUH57" s="218"/>
      <c r="RUI57" s="218"/>
      <c r="RUJ57" s="218"/>
      <c r="RUK57" s="218"/>
      <c r="RUL57" s="218"/>
      <c r="RUM57" s="218"/>
      <c r="RUN57" s="218"/>
      <c r="RUO57" s="218"/>
      <c r="RUP57" s="218"/>
      <c r="RUQ57" s="218"/>
      <c r="RUR57" s="218"/>
      <c r="RUS57" s="218"/>
      <c r="RUT57" s="218"/>
      <c r="RUU57" s="218"/>
      <c r="RUV57" s="218"/>
      <c r="RUW57" s="218"/>
      <c r="RUX57" s="218"/>
      <c r="RUY57" s="218"/>
      <c r="RUZ57" s="218"/>
      <c r="RVA57" s="218"/>
      <c r="RVB57" s="218"/>
      <c r="RVC57" s="218"/>
      <c r="RVD57" s="218"/>
      <c r="RVE57" s="218"/>
      <c r="RVF57" s="218"/>
      <c r="RVG57" s="218"/>
      <c r="RVH57" s="218"/>
      <c r="RVI57" s="218"/>
      <c r="RVJ57" s="218"/>
      <c r="RVK57" s="218"/>
      <c r="RVL57" s="218"/>
      <c r="RVM57" s="218"/>
      <c r="RVN57" s="218"/>
      <c r="RVO57" s="218"/>
      <c r="RVP57" s="218"/>
      <c r="RVQ57" s="218"/>
      <c r="RVR57" s="218"/>
      <c r="RVS57" s="218"/>
      <c r="RVT57" s="218"/>
      <c r="RVU57" s="218"/>
      <c r="RVV57" s="218"/>
      <c r="RVW57" s="218"/>
      <c r="RVX57" s="218"/>
      <c r="RVY57" s="218"/>
      <c r="RVZ57" s="218"/>
      <c r="RWA57" s="218"/>
      <c r="RWB57" s="218"/>
      <c r="RWC57" s="218"/>
      <c r="RWD57" s="218"/>
      <c r="RWE57" s="218"/>
      <c r="RWF57" s="218"/>
      <c r="RWG57" s="218"/>
      <c r="RWH57" s="218"/>
      <c r="RWI57" s="218"/>
      <c r="RWJ57" s="218"/>
      <c r="RWK57" s="218"/>
      <c r="RWL57" s="218"/>
      <c r="RWM57" s="218"/>
      <c r="RWN57" s="218"/>
      <c r="RWO57" s="218"/>
      <c r="RWP57" s="218"/>
      <c r="RWQ57" s="218"/>
      <c r="RWR57" s="218"/>
      <c r="RWS57" s="218"/>
      <c r="RWT57" s="218"/>
      <c r="RWU57" s="218"/>
      <c r="RWV57" s="218"/>
      <c r="RWW57" s="218"/>
      <c r="RWX57" s="218"/>
      <c r="RWY57" s="218"/>
      <c r="RWZ57" s="218"/>
      <c r="RXA57" s="218"/>
      <c r="RXB57" s="218"/>
      <c r="RXC57" s="218"/>
      <c r="RXD57" s="218"/>
      <c r="RXE57" s="218"/>
      <c r="RXF57" s="218"/>
      <c r="RXG57" s="218"/>
      <c r="RXH57" s="218"/>
      <c r="RXI57" s="218"/>
      <c r="RXJ57" s="218"/>
      <c r="RXK57" s="218"/>
      <c r="RXL57" s="218"/>
      <c r="RXM57" s="218"/>
      <c r="RXN57" s="218"/>
      <c r="RXO57" s="218"/>
      <c r="RXP57" s="218"/>
      <c r="RXQ57" s="218"/>
      <c r="RXR57" s="218"/>
      <c r="RXS57" s="218"/>
      <c r="RXT57" s="218"/>
      <c r="RXU57" s="218"/>
      <c r="RXV57" s="218"/>
      <c r="RXW57" s="218"/>
      <c r="RXX57" s="218"/>
      <c r="RXY57" s="218"/>
      <c r="RXZ57" s="218"/>
      <c r="RYA57" s="218"/>
      <c r="RYB57" s="218"/>
      <c r="RYC57" s="218"/>
      <c r="RYD57" s="218"/>
      <c r="RYE57" s="218"/>
      <c r="RYF57" s="218"/>
      <c r="RYG57" s="218"/>
      <c r="RYH57" s="218"/>
      <c r="RYI57" s="218"/>
      <c r="RYJ57" s="218"/>
      <c r="RYK57" s="218"/>
      <c r="RYL57" s="218"/>
      <c r="RYM57" s="218"/>
      <c r="RYN57" s="218"/>
      <c r="RYO57" s="218"/>
      <c r="RYP57" s="218"/>
      <c r="RYQ57" s="218"/>
      <c r="RYR57" s="218"/>
      <c r="RYS57" s="218"/>
      <c r="RYT57" s="218"/>
      <c r="RYU57" s="218"/>
      <c r="RYV57" s="218"/>
      <c r="RYW57" s="218"/>
      <c r="RYX57" s="218"/>
      <c r="RYY57" s="218"/>
      <c r="RYZ57" s="218"/>
      <c r="RZA57" s="218"/>
      <c r="RZB57" s="218"/>
      <c r="RZC57" s="218"/>
      <c r="RZD57" s="218"/>
      <c r="RZE57" s="218"/>
      <c r="RZF57" s="218"/>
      <c r="RZG57" s="218"/>
      <c r="RZH57" s="218"/>
      <c r="RZI57" s="218"/>
      <c r="RZJ57" s="218"/>
      <c r="RZK57" s="218"/>
      <c r="RZL57" s="218"/>
      <c r="RZM57" s="218"/>
      <c r="RZN57" s="218"/>
      <c r="RZO57" s="218"/>
      <c r="RZP57" s="218"/>
      <c r="RZQ57" s="218"/>
      <c r="RZR57" s="218"/>
      <c r="RZS57" s="218"/>
      <c r="RZT57" s="218"/>
      <c r="RZU57" s="218"/>
      <c r="RZV57" s="218"/>
      <c r="RZW57" s="218"/>
      <c r="RZX57" s="218"/>
      <c r="RZY57" s="218"/>
      <c r="RZZ57" s="218"/>
      <c r="SAA57" s="218"/>
      <c r="SAB57" s="218"/>
      <c r="SAC57" s="218"/>
      <c r="SAD57" s="218"/>
      <c r="SAE57" s="218"/>
      <c r="SAF57" s="218"/>
      <c r="SAG57" s="218"/>
      <c r="SAH57" s="218"/>
      <c r="SAI57" s="218"/>
      <c r="SAJ57" s="218"/>
      <c r="SAK57" s="218"/>
      <c r="SAL57" s="218"/>
      <c r="SAM57" s="218"/>
      <c r="SAN57" s="218"/>
      <c r="SAO57" s="218"/>
      <c r="SAP57" s="218"/>
      <c r="SAQ57" s="218"/>
      <c r="SAR57" s="218"/>
      <c r="SAS57" s="218"/>
      <c r="SAT57" s="218"/>
      <c r="SAU57" s="218"/>
      <c r="SAV57" s="218"/>
      <c r="SAW57" s="218"/>
      <c r="SAX57" s="218"/>
      <c r="SAY57" s="218"/>
      <c r="SAZ57" s="218"/>
      <c r="SBA57" s="218"/>
      <c r="SBB57" s="218"/>
      <c r="SBC57" s="218"/>
      <c r="SBD57" s="218"/>
      <c r="SBE57" s="218"/>
      <c r="SBF57" s="218"/>
      <c r="SBG57" s="218"/>
      <c r="SBH57" s="218"/>
      <c r="SBI57" s="218"/>
      <c r="SBJ57" s="218"/>
      <c r="SBK57" s="218"/>
      <c r="SBL57" s="218"/>
      <c r="SBM57" s="218"/>
      <c r="SBN57" s="218"/>
      <c r="SBO57" s="218"/>
      <c r="SBP57" s="218"/>
      <c r="SBQ57" s="218"/>
      <c r="SBR57" s="218"/>
      <c r="SBS57" s="218"/>
      <c r="SBT57" s="218"/>
      <c r="SBU57" s="218"/>
      <c r="SBV57" s="218"/>
      <c r="SBW57" s="218"/>
      <c r="SBX57" s="218"/>
      <c r="SBY57" s="218"/>
      <c r="SBZ57" s="218"/>
      <c r="SCA57" s="218"/>
      <c r="SCB57" s="218"/>
      <c r="SCC57" s="218"/>
      <c r="SCD57" s="218"/>
      <c r="SCE57" s="218"/>
      <c r="SCF57" s="218"/>
      <c r="SCG57" s="218"/>
      <c r="SCH57" s="218"/>
      <c r="SCI57" s="218"/>
      <c r="SCJ57" s="218"/>
      <c r="SCK57" s="218"/>
      <c r="SCL57" s="218"/>
      <c r="SCM57" s="218"/>
      <c r="SCN57" s="218"/>
      <c r="SCO57" s="218"/>
      <c r="SCP57" s="218"/>
      <c r="SCQ57" s="218"/>
      <c r="SCR57" s="218"/>
      <c r="SCS57" s="218"/>
      <c r="SCT57" s="218"/>
      <c r="SCU57" s="218"/>
      <c r="SCV57" s="218"/>
      <c r="SCW57" s="218"/>
      <c r="SCX57" s="218"/>
      <c r="SCY57" s="218"/>
      <c r="SCZ57" s="218"/>
      <c r="SDA57" s="218"/>
      <c r="SDB57" s="218"/>
      <c r="SDC57" s="218"/>
      <c r="SDD57" s="218"/>
      <c r="SDE57" s="218"/>
      <c r="SDF57" s="218"/>
      <c r="SDG57" s="218"/>
      <c r="SDH57" s="218"/>
      <c r="SDI57" s="218"/>
      <c r="SDJ57" s="218"/>
      <c r="SDK57" s="218"/>
      <c r="SDL57" s="218"/>
      <c r="SDM57" s="218"/>
      <c r="SDN57" s="218"/>
      <c r="SDO57" s="218"/>
      <c r="SDP57" s="218"/>
      <c r="SDQ57" s="218"/>
      <c r="SDR57" s="218"/>
      <c r="SDS57" s="218"/>
      <c r="SDT57" s="218"/>
      <c r="SDU57" s="218"/>
      <c r="SDV57" s="218"/>
      <c r="SDW57" s="218"/>
      <c r="SDX57" s="218"/>
      <c r="SDY57" s="218"/>
      <c r="SDZ57" s="218"/>
      <c r="SEA57" s="218"/>
      <c r="SEB57" s="218"/>
      <c r="SEC57" s="218"/>
      <c r="SED57" s="218"/>
      <c r="SEE57" s="218"/>
      <c r="SEF57" s="218"/>
      <c r="SEG57" s="218"/>
      <c r="SEH57" s="218"/>
      <c r="SEI57" s="218"/>
      <c r="SEJ57" s="218"/>
      <c r="SEK57" s="218"/>
      <c r="SEL57" s="218"/>
      <c r="SEM57" s="218"/>
      <c r="SEN57" s="218"/>
      <c r="SEO57" s="218"/>
      <c r="SEP57" s="218"/>
      <c r="SEQ57" s="218"/>
      <c r="SER57" s="218"/>
      <c r="SES57" s="218"/>
      <c r="SET57" s="218"/>
      <c r="SEU57" s="218"/>
      <c r="SEV57" s="218"/>
      <c r="SEW57" s="218"/>
      <c r="SEX57" s="218"/>
      <c r="SEY57" s="218"/>
      <c r="SEZ57" s="218"/>
      <c r="SFA57" s="218"/>
      <c r="SFB57" s="218"/>
      <c r="SFC57" s="218"/>
      <c r="SFD57" s="218"/>
      <c r="SFE57" s="218"/>
      <c r="SFF57" s="218"/>
      <c r="SFG57" s="218"/>
      <c r="SFH57" s="218"/>
      <c r="SFI57" s="218"/>
      <c r="SFJ57" s="218"/>
      <c r="SFK57" s="218"/>
      <c r="SFL57" s="218"/>
      <c r="SFM57" s="218"/>
      <c r="SFN57" s="218"/>
      <c r="SFO57" s="218"/>
      <c r="SFP57" s="218"/>
      <c r="SFQ57" s="218"/>
      <c r="SFR57" s="218"/>
      <c r="SFS57" s="218"/>
      <c r="SFT57" s="218"/>
      <c r="SFU57" s="218"/>
      <c r="SFV57" s="218"/>
      <c r="SFW57" s="218"/>
      <c r="SFX57" s="218"/>
      <c r="SFY57" s="218"/>
      <c r="SFZ57" s="218"/>
      <c r="SGA57" s="218"/>
      <c r="SGB57" s="218"/>
      <c r="SGC57" s="218"/>
      <c r="SGD57" s="218"/>
      <c r="SGE57" s="218"/>
      <c r="SGF57" s="218"/>
      <c r="SGG57" s="218"/>
      <c r="SGH57" s="218"/>
      <c r="SGI57" s="218"/>
      <c r="SGJ57" s="218"/>
      <c r="SGK57" s="218"/>
      <c r="SGL57" s="218"/>
      <c r="SGM57" s="218"/>
      <c r="SGN57" s="218"/>
      <c r="SGO57" s="218"/>
      <c r="SGP57" s="218"/>
      <c r="SGQ57" s="218"/>
      <c r="SGR57" s="218"/>
      <c r="SGS57" s="218"/>
      <c r="SGT57" s="218"/>
      <c r="SGU57" s="218"/>
      <c r="SGV57" s="218"/>
      <c r="SGW57" s="218"/>
      <c r="SGX57" s="218"/>
      <c r="SGY57" s="218"/>
      <c r="SGZ57" s="218"/>
      <c r="SHA57" s="218"/>
      <c r="SHB57" s="218"/>
      <c r="SHC57" s="218"/>
      <c r="SHD57" s="218"/>
      <c r="SHE57" s="218"/>
      <c r="SHF57" s="218"/>
      <c r="SHG57" s="218"/>
      <c r="SHH57" s="218"/>
      <c r="SHI57" s="218"/>
      <c r="SHJ57" s="218"/>
      <c r="SHK57" s="218"/>
      <c r="SHL57" s="218"/>
      <c r="SHM57" s="218"/>
      <c r="SHN57" s="218"/>
      <c r="SHO57" s="218"/>
      <c r="SHP57" s="218"/>
      <c r="SHQ57" s="218"/>
      <c r="SHR57" s="218"/>
      <c r="SHS57" s="218"/>
      <c r="SHT57" s="218"/>
      <c r="SHU57" s="218"/>
      <c r="SHV57" s="218"/>
      <c r="SHW57" s="218"/>
      <c r="SHX57" s="218"/>
      <c r="SHY57" s="218"/>
      <c r="SHZ57" s="218"/>
      <c r="SIA57" s="218"/>
      <c r="SIB57" s="218"/>
      <c r="SIC57" s="218"/>
      <c r="SID57" s="218"/>
      <c r="SIE57" s="218"/>
      <c r="SIF57" s="218"/>
      <c r="SIG57" s="218"/>
      <c r="SIH57" s="218"/>
      <c r="SII57" s="218"/>
      <c r="SIJ57" s="218"/>
      <c r="SIK57" s="218"/>
      <c r="SIL57" s="218"/>
      <c r="SIM57" s="218"/>
      <c r="SIN57" s="218"/>
      <c r="SIO57" s="218"/>
      <c r="SIP57" s="218"/>
      <c r="SIQ57" s="218"/>
      <c r="SIR57" s="218"/>
      <c r="SIS57" s="218"/>
      <c r="SIT57" s="218"/>
      <c r="SIU57" s="218"/>
      <c r="SIV57" s="218"/>
      <c r="SIW57" s="218"/>
      <c r="SIX57" s="218"/>
      <c r="SIY57" s="218"/>
      <c r="SIZ57" s="218"/>
      <c r="SJA57" s="218"/>
      <c r="SJB57" s="218"/>
      <c r="SJC57" s="218"/>
      <c r="SJD57" s="218"/>
      <c r="SJE57" s="218"/>
      <c r="SJF57" s="218"/>
      <c r="SJG57" s="218"/>
      <c r="SJH57" s="218"/>
      <c r="SJI57" s="218"/>
      <c r="SJJ57" s="218"/>
      <c r="SJK57" s="218"/>
      <c r="SJL57" s="218"/>
      <c r="SJM57" s="218"/>
      <c r="SJN57" s="218"/>
      <c r="SJO57" s="218"/>
      <c r="SJP57" s="218"/>
      <c r="SJQ57" s="218"/>
      <c r="SJR57" s="218"/>
      <c r="SJS57" s="218"/>
      <c r="SJT57" s="218"/>
      <c r="SJU57" s="218"/>
      <c r="SJV57" s="218"/>
      <c r="SJW57" s="218"/>
      <c r="SJX57" s="218"/>
      <c r="SJY57" s="218"/>
      <c r="SJZ57" s="218"/>
      <c r="SKA57" s="218"/>
      <c r="SKB57" s="218"/>
      <c r="SKC57" s="218"/>
      <c r="SKD57" s="218"/>
      <c r="SKE57" s="218"/>
      <c r="SKF57" s="218"/>
      <c r="SKG57" s="218"/>
      <c r="SKH57" s="218"/>
      <c r="SKI57" s="218"/>
      <c r="SKJ57" s="218"/>
      <c r="SKK57" s="218"/>
      <c r="SKL57" s="218"/>
      <c r="SKM57" s="218"/>
      <c r="SKN57" s="218"/>
      <c r="SKO57" s="218"/>
      <c r="SKP57" s="218"/>
      <c r="SKQ57" s="218"/>
      <c r="SKR57" s="218"/>
      <c r="SKS57" s="218"/>
      <c r="SKT57" s="218"/>
      <c r="SKU57" s="218"/>
      <c r="SKV57" s="218"/>
      <c r="SKW57" s="218"/>
      <c r="SKX57" s="218"/>
      <c r="SKY57" s="218"/>
      <c r="SKZ57" s="218"/>
      <c r="SLA57" s="218"/>
      <c r="SLB57" s="218"/>
      <c r="SLC57" s="218"/>
      <c r="SLD57" s="218"/>
      <c r="SLE57" s="218"/>
      <c r="SLF57" s="218"/>
      <c r="SLG57" s="218"/>
      <c r="SLH57" s="218"/>
      <c r="SLI57" s="218"/>
      <c r="SLJ57" s="218"/>
      <c r="SLK57" s="218"/>
      <c r="SLL57" s="218"/>
      <c r="SLM57" s="218"/>
      <c r="SLN57" s="218"/>
      <c r="SLO57" s="218"/>
      <c r="SLP57" s="218"/>
      <c r="SLQ57" s="218"/>
      <c r="SLR57" s="218"/>
      <c r="SLS57" s="218"/>
      <c r="SLT57" s="218"/>
      <c r="SLU57" s="218"/>
      <c r="SLV57" s="218"/>
      <c r="SLW57" s="218"/>
      <c r="SLX57" s="218"/>
      <c r="SLY57" s="218"/>
      <c r="SLZ57" s="218"/>
      <c r="SMA57" s="218"/>
      <c r="SMB57" s="218"/>
      <c r="SMC57" s="218"/>
      <c r="SMD57" s="218"/>
      <c r="SME57" s="218"/>
      <c r="SMF57" s="218"/>
      <c r="SMG57" s="218"/>
      <c r="SMH57" s="218"/>
      <c r="SMI57" s="218"/>
      <c r="SMJ57" s="218"/>
      <c r="SMK57" s="218"/>
      <c r="SML57" s="218"/>
      <c r="SMM57" s="218"/>
      <c r="SMN57" s="218"/>
      <c r="SMO57" s="218"/>
      <c r="SMP57" s="218"/>
      <c r="SMQ57" s="218"/>
      <c r="SMR57" s="218"/>
      <c r="SMS57" s="218"/>
      <c r="SMT57" s="218"/>
      <c r="SMU57" s="218"/>
      <c r="SMV57" s="218"/>
      <c r="SMW57" s="218"/>
      <c r="SMX57" s="218"/>
      <c r="SMY57" s="218"/>
      <c r="SMZ57" s="218"/>
      <c r="SNA57" s="218"/>
      <c r="SNB57" s="218"/>
      <c r="SNC57" s="218"/>
      <c r="SND57" s="218"/>
      <c r="SNE57" s="218"/>
      <c r="SNF57" s="218"/>
      <c r="SNG57" s="218"/>
      <c r="SNH57" s="218"/>
      <c r="SNI57" s="218"/>
      <c r="SNJ57" s="218"/>
      <c r="SNK57" s="218"/>
      <c r="SNL57" s="218"/>
      <c r="SNM57" s="218"/>
      <c r="SNN57" s="218"/>
      <c r="SNO57" s="218"/>
      <c r="SNP57" s="218"/>
      <c r="SNQ57" s="218"/>
      <c r="SNR57" s="218"/>
      <c r="SNS57" s="218"/>
      <c r="SNT57" s="218"/>
      <c r="SNU57" s="218"/>
      <c r="SNV57" s="218"/>
      <c r="SNW57" s="218"/>
      <c r="SNX57" s="218"/>
      <c r="SNY57" s="218"/>
      <c r="SNZ57" s="218"/>
      <c r="SOA57" s="218"/>
      <c r="SOB57" s="218"/>
      <c r="SOC57" s="218"/>
      <c r="SOD57" s="218"/>
      <c r="SOE57" s="218"/>
      <c r="SOF57" s="218"/>
      <c r="SOG57" s="218"/>
      <c r="SOH57" s="218"/>
      <c r="SOI57" s="218"/>
      <c r="SOJ57" s="218"/>
      <c r="SOK57" s="218"/>
      <c r="SOL57" s="218"/>
      <c r="SOM57" s="218"/>
      <c r="SON57" s="218"/>
      <c r="SOO57" s="218"/>
      <c r="SOP57" s="218"/>
      <c r="SOQ57" s="218"/>
      <c r="SOR57" s="218"/>
      <c r="SOS57" s="218"/>
      <c r="SOT57" s="218"/>
      <c r="SOU57" s="218"/>
      <c r="SOV57" s="218"/>
      <c r="SOW57" s="218"/>
      <c r="SOX57" s="218"/>
      <c r="SOY57" s="218"/>
      <c r="SOZ57" s="218"/>
      <c r="SPA57" s="218"/>
      <c r="SPB57" s="218"/>
      <c r="SPC57" s="218"/>
      <c r="SPD57" s="218"/>
      <c r="SPE57" s="218"/>
      <c r="SPF57" s="218"/>
      <c r="SPG57" s="218"/>
      <c r="SPH57" s="218"/>
      <c r="SPI57" s="218"/>
      <c r="SPJ57" s="218"/>
      <c r="SPK57" s="218"/>
      <c r="SPL57" s="218"/>
      <c r="SPM57" s="218"/>
      <c r="SPN57" s="218"/>
      <c r="SPO57" s="218"/>
      <c r="SPP57" s="218"/>
      <c r="SPQ57" s="218"/>
      <c r="SPR57" s="218"/>
      <c r="SPS57" s="218"/>
      <c r="SPT57" s="218"/>
      <c r="SPU57" s="218"/>
      <c r="SPV57" s="218"/>
      <c r="SPW57" s="218"/>
      <c r="SPX57" s="218"/>
      <c r="SPY57" s="218"/>
      <c r="SPZ57" s="218"/>
      <c r="SQA57" s="218"/>
      <c r="SQB57" s="218"/>
      <c r="SQC57" s="218"/>
      <c r="SQD57" s="218"/>
      <c r="SQE57" s="218"/>
      <c r="SQF57" s="218"/>
      <c r="SQG57" s="218"/>
      <c r="SQH57" s="218"/>
      <c r="SQI57" s="218"/>
      <c r="SQJ57" s="218"/>
      <c r="SQK57" s="218"/>
      <c r="SQL57" s="218"/>
      <c r="SQM57" s="218"/>
      <c r="SQN57" s="218"/>
      <c r="SQO57" s="218"/>
      <c r="SQP57" s="218"/>
      <c r="SQQ57" s="218"/>
      <c r="SQR57" s="218"/>
      <c r="SQS57" s="218"/>
      <c r="SQT57" s="218"/>
      <c r="SQU57" s="218"/>
      <c r="SQV57" s="218"/>
      <c r="SQW57" s="218"/>
      <c r="SQX57" s="218"/>
      <c r="SQY57" s="218"/>
      <c r="SQZ57" s="218"/>
      <c r="SRA57" s="218"/>
      <c r="SRB57" s="218"/>
      <c r="SRC57" s="218"/>
      <c r="SRD57" s="218"/>
      <c r="SRE57" s="218"/>
      <c r="SRF57" s="218"/>
      <c r="SRG57" s="218"/>
      <c r="SRH57" s="218"/>
      <c r="SRI57" s="218"/>
      <c r="SRJ57" s="218"/>
      <c r="SRK57" s="218"/>
      <c r="SRL57" s="218"/>
      <c r="SRM57" s="218"/>
      <c r="SRN57" s="218"/>
      <c r="SRO57" s="218"/>
      <c r="SRP57" s="218"/>
      <c r="SRQ57" s="218"/>
      <c r="SRR57" s="218"/>
      <c r="SRS57" s="218"/>
      <c r="SRT57" s="218"/>
      <c r="SRU57" s="218"/>
      <c r="SRV57" s="218"/>
      <c r="SRW57" s="218"/>
      <c r="SRX57" s="218"/>
      <c r="SRY57" s="218"/>
      <c r="SRZ57" s="218"/>
      <c r="SSA57" s="218"/>
      <c r="SSB57" s="218"/>
      <c r="SSC57" s="218"/>
      <c r="SSD57" s="218"/>
      <c r="SSE57" s="218"/>
      <c r="SSF57" s="218"/>
      <c r="SSG57" s="218"/>
      <c r="SSH57" s="218"/>
      <c r="SSI57" s="218"/>
      <c r="SSJ57" s="218"/>
      <c r="SSK57" s="218"/>
      <c r="SSL57" s="218"/>
      <c r="SSM57" s="218"/>
      <c r="SSN57" s="218"/>
      <c r="SSO57" s="218"/>
      <c r="SSP57" s="218"/>
      <c r="SSQ57" s="218"/>
      <c r="SSR57" s="218"/>
      <c r="SSS57" s="218"/>
      <c r="SST57" s="218"/>
      <c r="SSU57" s="218"/>
      <c r="SSV57" s="218"/>
      <c r="SSW57" s="218"/>
      <c r="SSX57" s="218"/>
      <c r="SSY57" s="218"/>
      <c r="SSZ57" s="218"/>
      <c r="STA57" s="218"/>
      <c r="STB57" s="218"/>
      <c r="STC57" s="218"/>
      <c r="STD57" s="218"/>
      <c r="STE57" s="218"/>
      <c r="STF57" s="218"/>
      <c r="STG57" s="218"/>
      <c r="STH57" s="218"/>
      <c r="STI57" s="218"/>
      <c r="STJ57" s="218"/>
      <c r="STK57" s="218"/>
      <c r="STL57" s="218"/>
      <c r="STM57" s="218"/>
      <c r="STN57" s="218"/>
      <c r="STO57" s="218"/>
      <c r="STP57" s="218"/>
      <c r="STQ57" s="218"/>
      <c r="STR57" s="218"/>
      <c r="STS57" s="218"/>
      <c r="STT57" s="218"/>
      <c r="STU57" s="218"/>
      <c r="STV57" s="218"/>
      <c r="STW57" s="218"/>
      <c r="STX57" s="218"/>
      <c r="STY57" s="218"/>
      <c r="STZ57" s="218"/>
      <c r="SUA57" s="218"/>
      <c r="SUB57" s="218"/>
      <c r="SUC57" s="218"/>
      <c r="SUD57" s="218"/>
      <c r="SUE57" s="218"/>
      <c r="SUF57" s="218"/>
      <c r="SUG57" s="218"/>
      <c r="SUH57" s="218"/>
      <c r="SUI57" s="218"/>
      <c r="SUJ57" s="218"/>
      <c r="SUK57" s="218"/>
      <c r="SUL57" s="218"/>
      <c r="SUM57" s="218"/>
      <c r="SUN57" s="218"/>
      <c r="SUO57" s="218"/>
      <c r="SUP57" s="218"/>
      <c r="SUQ57" s="218"/>
      <c r="SUR57" s="218"/>
      <c r="SUS57" s="218"/>
      <c r="SUT57" s="218"/>
      <c r="SUU57" s="218"/>
      <c r="SUV57" s="218"/>
      <c r="SUW57" s="218"/>
      <c r="SUX57" s="218"/>
      <c r="SUY57" s="218"/>
      <c r="SUZ57" s="218"/>
      <c r="SVA57" s="218"/>
      <c r="SVB57" s="218"/>
      <c r="SVC57" s="218"/>
      <c r="SVD57" s="218"/>
      <c r="SVE57" s="218"/>
      <c r="SVF57" s="218"/>
      <c r="SVG57" s="218"/>
      <c r="SVH57" s="218"/>
      <c r="SVI57" s="218"/>
      <c r="SVJ57" s="218"/>
      <c r="SVK57" s="218"/>
      <c r="SVL57" s="218"/>
      <c r="SVM57" s="218"/>
      <c r="SVN57" s="218"/>
      <c r="SVO57" s="218"/>
      <c r="SVP57" s="218"/>
      <c r="SVQ57" s="218"/>
      <c r="SVR57" s="218"/>
      <c r="SVS57" s="218"/>
      <c r="SVT57" s="218"/>
      <c r="SVU57" s="218"/>
      <c r="SVV57" s="218"/>
      <c r="SVW57" s="218"/>
      <c r="SVX57" s="218"/>
      <c r="SVY57" s="218"/>
      <c r="SVZ57" s="218"/>
      <c r="SWA57" s="218"/>
      <c r="SWB57" s="218"/>
      <c r="SWC57" s="218"/>
      <c r="SWD57" s="218"/>
      <c r="SWE57" s="218"/>
      <c r="SWF57" s="218"/>
      <c r="SWG57" s="218"/>
      <c r="SWH57" s="218"/>
      <c r="SWI57" s="218"/>
      <c r="SWJ57" s="218"/>
      <c r="SWK57" s="218"/>
      <c r="SWL57" s="218"/>
      <c r="SWM57" s="218"/>
      <c r="SWN57" s="218"/>
      <c r="SWO57" s="218"/>
      <c r="SWP57" s="218"/>
      <c r="SWQ57" s="218"/>
      <c r="SWR57" s="218"/>
      <c r="SWS57" s="218"/>
      <c r="SWT57" s="218"/>
      <c r="SWU57" s="218"/>
      <c r="SWV57" s="218"/>
      <c r="SWW57" s="218"/>
      <c r="SWX57" s="218"/>
      <c r="SWY57" s="218"/>
      <c r="SWZ57" s="218"/>
      <c r="SXA57" s="218"/>
      <c r="SXB57" s="218"/>
      <c r="SXC57" s="218"/>
      <c r="SXD57" s="218"/>
      <c r="SXE57" s="218"/>
      <c r="SXF57" s="218"/>
      <c r="SXG57" s="218"/>
      <c r="SXH57" s="218"/>
      <c r="SXI57" s="218"/>
      <c r="SXJ57" s="218"/>
      <c r="SXK57" s="218"/>
      <c r="SXL57" s="218"/>
      <c r="SXM57" s="218"/>
      <c r="SXN57" s="218"/>
      <c r="SXO57" s="218"/>
      <c r="SXP57" s="218"/>
      <c r="SXQ57" s="218"/>
      <c r="SXR57" s="218"/>
      <c r="SXS57" s="218"/>
      <c r="SXT57" s="218"/>
      <c r="SXU57" s="218"/>
      <c r="SXV57" s="218"/>
      <c r="SXW57" s="218"/>
      <c r="SXX57" s="218"/>
      <c r="SXY57" s="218"/>
      <c r="SXZ57" s="218"/>
      <c r="SYA57" s="218"/>
      <c r="SYB57" s="218"/>
      <c r="SYC57" s="218"/>
      <c r="SYD57" s="218"/>
      <c r="SYE57" s="218"/>
      <c r="SYF57" s="218"/>
      <c r="SYG57" s="218"/>
      <c r="SYH57" s="218"/>
      <c r="SYI57" s="218"/>
      <c r="SYJ57" s="218"/>
      <c r="SYK57" s="218"/>
      <c r="SYL57" s="218"/>
      <c r="SYM57" s="218"/>
      <c r="SYN57" s="218"/>
      <c r="SYO57" s="218"/>
      <c r="SYP57" s="218"/>
      <c r="SYQ57" s="218"/>
      <c r="SYR57" s="218"/>
      <c r="SYS57" s="218"/>
      <c r="SYT57" s="218"/>
      <c r="SYU57" s="218"/>
      <c r="SYV57" s="218"/>
      <c r="SYW57" s="218"/>
      <c r="SYX57" s="218"/>
      <c r="SYY57" s="218"/>
      <c r="SYZ57" s="218"/>
      <c r="SZA57" s="218"/>
      <c r="SZB57" s="218"/>
      <c r="SZC57" s="218"/>
      <c r="SZD57" s="218"/>
      <c r="SZE57" s="218"/>
      <c r="SZF57" s="218"/>
      <c r="SZG57" s="218"/>
      <c r="SZH57" s="218"/>
      <c r="SZI57" s="218"/>
      <c r="SZJ57" s="218"/>
      <c r="SZK57" s="218"/>
      <c r="SZL57" s="218"/>
      <c r="SZM57" s="218"/>
      <c r="SZN57" s="218"/>
      <c r="SZO57" s="218"/>
      <c r="SZP57" s="218"/>
      <c r="SZQ57" s="218"/>
      <c r="SZR57" s="218"/>
      <c r="SZS57" s="218"/>
      <c r="SZT57" s="218"/>
      <c r="SZU57" s="218"/>
      <c r="SZV57" s="218"/>
      <c r="SZW57" s="218"/>
      <c r="SZX57" s="218"/>
      <c r="SZY57" s="218"/>
      <c r="SZZ57" s="218"/>
      <c r="TAA57" s="218"/>
      <c r="TAB57" s="218"/>
      <c r="TAC57" s="218"/>
      <c r="TAD57" s="218"/>
      <c r="TAE57" s="218"/>
      <c r="TAF57" s="218"/>
      <c r="TAG57" s="218"/>
      <c r="TAH57" s="218"/>
      <c r="TAI57" s="218"/>
      <c r="TAJ57" s="218"/>
      <c r="TAK57" s="218"/>
      <c r="TAL57" s="218"/>
      <c r="TAM57" s="218"/>
      <c r="TAN57" s="218"/>
      <c r="TAO57" s="218"/>
      <c r="TAP57" s="218"/>
      <c r="TAQ57" s="218"/>
      <c r="TAR57" s="218"/>
      <c r="TAS57" s="218"/>
      <c r="TAT57" s="218"/>
      <c r="TAU57" s="218"/>
      <c r="TAV57" s="218"/>
      <c r="TAW57" s="218"/>
      <c r="TAX57" s="218"/>
      <c r="TAY57" s="218"/>
      <c r="TAZ57" s="218"/>
      <c r="TBA57" s="218"/>
      <c r="TBB57" s="218"/>
      <c r="TBC57" s="218"/>
      <c r="TBD57" s="218"/>
      <c r="TBE57" s="218"/>
      <c r="TBF57" s="218"/>
      <c r="TBG57" s="218"/>
      <c r="TBH57" s="218"/>
      <c r="TBI57" s="218"/>
      <c r="TBJ57" s="218"/>
      <c r="TBK57" s="218"/>
      <c r="TBL57" s="218"/>
      <c r="TBM57" s="218"/>
      <c r="TBN57" s="218"/>
      <c r="TBO57" s="218"/>
      <c r="TBP57" s="218"/>
      <c r="TBQ57" s="218"/>
      <c r="TBR57" s="218"/>
      <c r="TBS57" s="218"/>
      <c r="TBT57" s="218"/>
      <c r="TBU57" s="218"/>
      <c r="TBV57" s="218"/>
      <c r="TBW57" s="218"/>
      <c r="TBX57" s="218"/>
      <c r="TBY57" s="218"/>
      <c r="TBZ57" s="218"/>
      <c r="TCA57" s="218"/>
      <c r="TCB57" s="218"/>
      <c r="TCC57" s="218"/>
      <c r="TCD57" s="218"/>
      <c r="TCE57" s="218"/>
      <c r="TCF57" s="218"/>
      <c r="TCG57" s="218"/>
      <c r="TCH57" s="218"/>
      <c r="TCI57" s="218"/>
      <c r="TCJ57" s="218"/>
      <c r="TCK57" s="218"/>
      <c r="TCL57" s="218"/>
      <c r="TCM57" s="218"/>
      <c r="TCN57" s="218"/>
      <c r="TCO57" s="218"/>
      <c r="TCP57" s="218"/>
      <c r="TCQ57" s="218"/>
      <c r="TCR57" s="218"/>
      <c r="TCS57" s="218"/>
      <c r="TCT57" s="218"/>
      <c r="TCU57" s="218"/>
      <c r="TCV57" s="218"/>
      <c r="TCW57" s="218"/>
      <c r="TCX57" s="218"/>
      <c r="TCY57" s="218"/>
      <c r="TCZ57" s="218"/>
      <c r="TDA57" s="218"/>
      <c r="TDB57" s="218"/>
      <c r="TDC57" s="218"/>
      <c r="TDD57" s="218"/>
      <c r="TDE57" s="218"/>
      <c r="TDF57" s="218"/>
      <c r="TDG57" s="218"/>
      <c r="TDH57" s="218"/>
      <c r="TDI57" s="218"/>
      <c r="TDJ57" s="218"/>
      <c r="TDK57" s="218"/>
      <c r="TDL57" s="218"/>
      <c r="TDM57" s="218"/>
      <c r="TDN57" s="218"/>
      <c r="TDO57" s="218"/>
      <c r="TDP57" s="218"/>
      <c r="TDQ57" s="218"/>
      <c r="TDR57" s="218"/>
      <c r="TDS57" s="218"/>
      <c r="TDT57" s="218"/>
      <c r="TDU57" s="218"/>
      <c r="TDV57" s="218"/>
      <c r="TDW57" s="218"/>
      <c r="TDX57" s="218"/>
      <c r="TDY57" s="218"/>
      <c r="TDZ57" s="218"/>
      <c r="TEA57" s="218"/>
      <c r="TEB57" s="218"/>
      <c r="TEC57" s="218"/>
      <c r="TED57" s="218"/>
      <c r="TEE57" s="218"/>
      <c r="TEF57" s="218"/>
      <c r="TEG57" s="218"/>
      <c r="TEH57" s="218"/>
      <c r="TEI57" s="218"/>
      <c r="TEJ57" s="218"/>
      <c r="TEK57" s="218"/>
      <c r="TEL57" s="218"/>
      <c r="TEM57" s="218"/>
      <c r="TEN57" s="218"/>
      <c r="TEO57" s="218"/>
      <c r="TEP57" s="218"/>
      <c r="TEQ57" s="218"/>
      <c r="TER57" s="218"/>
      <c r="TES57" s="218"/>
      <c r="TET57" s="218"/>
      <c r="TEU57" s="218"/>
      <c r="TEV57" s="218"/>
      <c r="TEW57" s="218"/>
      <c r="TEX57" s="218"/>
      <c r="TEY57" s="218"/>
      <c r="TEZ57" s="218"/>
      <c r="TFA57" s="218"/>
      <c r="TFB57" s="218"/>
      <c r="TFC57" s="218"/>
      <c r="TFD57" s="218"/>
      <c r="TFE57" s="218"/>
      <c r="TFF57" s="218"/>
      <c r="TFG57" s="218"/>
      <c r="TFH57" s="218"/>
      <c r="TFI57" s="218"/>
      <c r="TFJ57" s="218"/>
      <c r="TFK57" s="218"/>
      <c r="TFL57" s="218"/>
      <c r="TFM57" s="218"/>
      <c r="TFN57" s="218"/>
      <c r="TFO57" s="218"/>
      <c r="TFP57" s="218"/>
      <c r="TFQ57" s="218"/>
      <c r="TFR57" s="218"/>
      <c r="TFS57" s="218"/>
      <c r="TFT57" s="218"/>
      <c r="TFU57" s="218"/>
      <c r="TFV57" s="218"/>
      <c r="TFW57" s="218"/>
      <c r="TFX57" s="218"/>
      <c r="TFY57" s="218"/>
      <c r="TFZ57" s="218"/>
      <c r="TGA57" s="218"/>
      <c r="TGB57" s="218"/>
      <c r="TGC57" s="218"/>
      <c r="TGD57" s="218"/>
      <c r="TGE57" s="218"/>
      <c r="TGF57" s="218"/>
      <c r="TGG57" s="218"/>
      <c r="TGH57" s="218"/>
      <c r="TGI57" s="218"/>
      <c r="TGJ57" s="218"/>
      <c r="TGK57" s="218"/>
      <c r="TGL57" s="218"/>
      <c r="TGM57" s="218"/>
      <c r="TGN57" s="218"/>
      <c r="TGO57" s="218"/>
      <c r="TGP57" s="218"/>
      <c r="TGQ57" s="218"/>
      <c r="TGR57" s="218"/>
      <c r="TGS57" s="218"/>
      <c r="TGT57" s="218"/>
      <c r="TGU57" s="218"/>
      <c r="TGV57" s="218"/>
      <c r="TGW57" s="218"/>
      <c r="TGX57" s="218"/>
      <c r="TGY57" s="218"/>
      <c r="TGZ57" s="218"/>
      <c r="THA57" s="218"/>
      <c r="THB57" s="218"/>
      <c r="THC57" s="218"/>
      <c r="THD57" s="218"/>
      <c r="THE57" s="218"/>
      <c r="THF57" s="218"/>
      <c r="THG57" s="218"/>
      <c r="THH57" s="218"/>
      <c r="THI57" s="218"/>
      <c r="THJ57" s="218"/>
      <c r="THK57" s="218"/>
      <c r="THL57" s="218"/>
      <c r="THM57" s="218"/>
      <c r="THN57" s="218"/>
      <c r="THO57" s="218"/>
      <c r="THP57" s="218"/>
      <c r="THQ57" s="218"/>
      <c r="THR57" s="218"/>
      <c r="THS57" s="218"/>
      <c r="THT57" s="218"/>
      <c r="THU57" s="218"/>
      <c r="THV57" s="218"/>
      <c r="THW57" s="218"/>
      <c r="THX57" s="218"/>
      <c r="THY57" s="218"/>
      <c r="THZ57" s="218"/>
      <c r="TIA57" s="218"/>
      <c r="TIB57" s="218"/>
      <c r="TIC57" s="218"/>
      <c r="TID57" s="218"/>
      <c r="TIE57" s="218"/>
      <c r="TIF57" s="218"/>
      <c r="TIG57" s="218"/>
      <c r="TIH57" s="218"/>
      <c r="TII57" s="218"/>
      <c r="TIJ57" s="218"/>
      <c r="TIK57" s="218"/>
      <c r="TIL57" s="218"/>
      <c r="TIM57" s="218"/>
      <c r="TIN57" s="218"/>
      <c r="TIO57" s="218"/>
      <c r="TIP57" s="218"/>
      <c r="TIQ57" s="218"/>
      <c r="TIR57" s="218"/>
      <c r="TIS57" s="218"/>
      <c r="TIT57" s="218"/>
      <c r="TIU57" s="218"/>
      <c r="TIV57" s="218"/>
      <c r="TIW57" s="218"/>
      <c r="TIX57" s="218"/>
      <c r="TIY57" s="218"/>
      <c r="TIZ57" s="218"/>
      <c r="TJA57" s="218"/>
      <c r="TJB57" s="218"/>
      <c r="TJC57" s="218"/>
      <c r="TJD57" s="218"/>
      <c r="TJE57" s="218"/>
      <c r="TJF57" s="218"/>
      <c r="TJG57" s="218"/>
      <c r="TJH57" s="218"/>
      <c r="TJI57" s="218"/>
      <c r="TJJ57" s="218"/>
      <c r="TJK57" s="218"/>
      <c r="TJL57" s="218"/>
      <c r="TJM57" s="218"/>
      <c r="TJN57" s="218"/>
      <c r="TJO57" s="218"/>
      <c r="TJP57" s="218"/>
      <c r="TJQ57" s="218"/>
      <c r="TJR57" s="218"/>
      <c r="TJS57" s="218"/>
      <c r="TJT57" s="218"/>
      <c r="TJU57" s="218"/>
      <c r="TJV57" s="218"/>
      <c r="TJW57" s="218"/>
      <c r="TJX57" s="218"/>
      <c r="TJY57" s="218"/>
      <c r="TJZ57" s="218"/>
      <c r="TKA57" s="218"/>
      <c r="TKB57" s="218"/>
      <c r="TKC57" s="218"/>
      <c r="TKD57" s="218"/>
      <c r="TKE57" s="218"/>
      <c r="TKF57" s="218"/>
      <c r="TKG57" s="218"/>
      <c r="TKH57" s="218"/>
      <c r="TKI57" s="218"/>
      <c r="TKJ57" s="218"/>
      <c r="TKK57" s="218"/>
      <c r="TKL57" s="218"/>
      <c r="TKM57" s="218"/>
      <c r="TKN57" s="218"/>
      <c r="TKO57" s="218"/>
      <c r="TKP57" s="218"/>
      <c r="TKQ57" s="218"/>
      <c r="TKR57" s="218"/>
      <c r="TKS57" s="218"/>
      <c r="TKT57" s="218"/>
      <c r="TKU57" s="218"/>
      <c r="TKV57" s="218"/>
      <c r="TKW57" s="218"/>
      <c r="TKX57" s="218"/>
      <c r="TKY57" s="218"/>
      <c r="TKZ57" s="218"/>
      <c r="TLA57" s="218"/>
      <c r="TLB57" s="218"/>
      <c r="TLC57" s="218"/>
      <c r="TLD57" s="218"/>
      <c r="TLE57" s="218"/>
      <c r="TLF57" s="218"/>
      <c r="TLG57" s="218"/>
      <c r="TLH57" s="218"/>
      <c r="TLI57" s="218"/>
      <c r="TLJ57" s="218"/>
      <c r="TLK57" s="218"/>
      <c r="TLL57" s="218"/>
      <c r="TLM57" s="218"/>
      <c r="TLN57" s="218"/>
      <c r="TLO57" s="218"/>
      <c r="TLP57" s="218"/>
      <c r="TLQ57" s="218"/>
      <c r="TLR57" s="218"/>
      <c r="TLS57" s="218"/>
      <c r="TLT57" s="218"/>
      <c r="TLU57" s="218"/>
      <c r="TLV57" s="218"/>
      <c r="TLW57" s="218"/>
      <c r="TLX57" s="218"/>
      <c r="TLY57" s="218"/>
      <c r="TLZ57" s="218"/>
      <c r="TMA57" s="218"/>
      <c r="TMB57" s="218"/>
      <c r="TMC57" s="218"/>
      <c r="TMD57" s="218"/>
      <c r="TME57" s="218"/>
      <c r="TMF57" s="218"/>
      <c r="TMG57" s="218"/>
      <c r="TMH57" s="218"/>
      <c r="TMI57" s="218"/>
      <c r="TMJ57" s="218"/>
      <c r="TMK57" s="218"/>
      <c r="TML57" s="218"/>
      <c r="TMM57" s="218"/>
      <c r="TMN57" s="218"/>
      <c r="TMO57" s="218"/>
      <c r="TMP57" s="218"/>
      <c r="TMQ57" s="218"/>
      <c r="TMR57" s="218"/>
      <c r="TMS57" s="218"/>
      <c r="TMT57" s="218"/>
      <c r="TMU57" s="218"/>
      <c r="TMV57" s="218"/>
      <c r="TMW57" s="218"/>
      <c r="TMX57" s="218"/>
      <c r="TMY57" s="218"/>
      <c r="TMZ57" s="218"/>
      <c r="TNA57" s="218"/>
      <c r="TNB57" s="218"/>
      <c r="TNC57" s="218"/>
      <c r="TND57" s="218"/>
      <c r="TNE57" s="218"/>
      <c r="TNF57" s="218"/>
      <c r="TNG57" s="218"/>
      <c r="TNH57" s="218"/>
      <c r="TNI57" s="218"/>
      <c r="TNJ57" s="218"/>
      <c r="TNK57" s="218"/>
      <c r="TNL57" s="218"/>
      <c r="TNM57" s="218"/>
      <c r="TNN57" s="218"/>
      <c r="TNO57" s="218"/>
      <c r="TNP57" s="218"/>
      <c r="TNQ57" s="218"/>
      <c r="TNR57" s="218"/>
      <c r="TNS57" s="218"/>
      <c r="TNT57" s="218"/>
      <c r="TNU57" s="218"/>
      <c r="TNV57" s="218"/>
      <c r="TNW57" s="218"/>
      <c r="TNX57" s="218"/>
      <c r="TNY57" s="218"/>
      <c r="TNZ57" s="218"/>
      <c r="TOA57" s="218"/>
      <c r="TOB57" s="218"/>
      <c r="TOC57" s="218"/>
      <c r="TOD57" s="218"/>
      <c r="TOE57" s="218"/>
      <c r="TOF57" s="218"/>
      <c r="TOG57" s="218"/>
      <c r="TOH57" s="218"/>
      <c r="TOI57" s="218"/>
      <c r="TOJ57" s="218"/>
      <c r="TOK57" s="218"/>
      <c r="TOL57" s="218"/>
      <c r="TOM57" s="218"/>
      <c r="TON57" s="218"/>
      <c r="TOO57" s="218"/>
      <c r="TOP57" s="218"/>
      <c r="TOQ57" s="218"/>
      <c r="TOR57" s="218"/>
      <c r="TOS57" s="218"/>
      <c r="TOT57" s="218"/>
      <c r="TOU57" s="218"/>
      <c r="TOV57" s="218"/>
      <c r="TOW57" s="218"/>
      <c r="TOX57" s="218"/>
      <c r="TOY57" s="218"/>
      <c r="TOZ57" s="218"/>
      <c r="TPA57" s="218"/>
      <c r="TPB57" s="218"/>
      <c r="TPC57" s="218"/>
      <c r="TPD57" s="218"/>
      <c r="TPE57" s="218"/>
      <c r="TPF57" s="218"/>
      <c r="TPG57" s="218"/>
      <c r="TPH57" s="218"/>
      <c r="TPI57" s="218"/>
      <c r="TPJ57" s="218"/>
      <c r="TPK57" s="218"/>
      <c r="TPL57" s="218"/>
      <c r="TPM57" s="218"/>
      <c r="TPN57" s="218"/>
      <c r="TPO57" s="218"/>
      <c r="TPP57" s="218"/>
      <c r="TPQ57" s="218"/>
      <c r="TPR57" s="218"/>
      <c r="TPS57" s="218"/>
      <c r="TPT57" s="218"/>
      <c r="TPU57" s="218"/>
      <c r="TPV57" s="218"/>
      <c r="TPW57" s="218"/>
      <c r="TPX57" s="218"/>
      <c r="TPY57" s="218"/>
      <c r="TPZ57" s="218"/>
      <c r="TQA57" s="218"/>
      <c r="TQB57" s="218"/>
      <c r="TQC57" s="218"/>
      <c r="TQD57" s="218"/>
      <c r="TQE57" s="218"/>
      <c r="TQF57" s="218"/>
      <c r="TQG57" s="218"/>
      <c r="TQH57" s="218"/>
      <c r="TQI57" s="218"/>
      <c r="TQJ57" s="218"/>
      <c r="TQK57" s="218"/>
      <c r="TQL57" s="218"/>
      <c r="TQM57" s="218"/>
      <c r="TQN57" s="218"/>
      <c r="TQO57" s="218"/>
      <c r="TQP57" s="218"/>
      <c r="TQQ57" s="218"/>
      <c r="TQR57" s="218"/>
      <c r="TQS57" s="218"/>
      <c r="TQT57" s="218"/>
      <c r="TQU57" s="218"/>
      <c r="TQV57" s="218"/>
      <c r="TQW57" s="218"/>
      <c r="TQX57" s="218"/>
      <c r="TQY57" s="218"/>
      <c r="TQZ57" s="218"/>
      <c r="TRA57" s="218"/>
      <c r="TRB57" s="218"/>
      <c r="TRC57" s="218"/>
      <c r="TRD57" s="218"/>
      <c r="TRE57" s="218"/>
      <c r="TRF57" s="218"/>
      <c r="TRG57" s="218"/>
      <c r="TRH57" s="218"/>
      <c r="TRI57" s="218"/>
      <c r="TRJ57" s="218"/>
      <c r="TRK57" s="218"/>
      <c r="TRL57" s="218"/>
      <c r="TRM57" s="218"/>
      <c r="TRN57" s="218"/>
      <c r="TRO57" s="218"/>
      <c r="TRP57" s="218"/>
      <c r="TRQ57" s="218"/>
      <c r="TRR57" s="218"/>
      <c r="TRS57" s="218"/>
      <c r="TRT57" s="218"/>
      <c r="TRU57" s="218"/>
      <c r="TRV57" s="218"/>
      <c r="TRW57" s="218"/>
      <c r="TRX57" s="218"/>
      <c r="TRY57" s="218"/>
      <c r="TRZ57" s="218"/>
      <c r="TSA57" s="218"/>
      <c r="TSB57" s="218"/>
      <c r="TSC57" s="218"/>
      <c r="TSD57" s="218"/>
      <c r="TSE57" s="218"/>
      <c r="TSF57" s="218"/>
      <c r="TSG57" s="218"/>
      <c r="TSH57" s="218"/>
      <c r="TSI57" s="218"/>
      <c r="TSJ57" s="218"/>
      <c r="TSK57" s="218"/>
      <c r="TSL57" s="218"/>
      <c r="TSM57" s="218"/>
      <c r="TSN57" s="218"/>
      <c r="TSO57" s="218"/>
      <c r="TSP57" s="218"/>
      <c r="TSQ57" s="218"/>
      <c r="TSR57" s="218"/>
      <c r="TSS57" s="218"/>
      <c r="TST57" s="218"/>
      <c r="TSU57" s="218"/>
      <c r="TSV57" s="218"/>
      <c r="TSW57" s="218"/>
      <c r="TSX57" s="218"/>
      <c r="TSY57" s="218"/>
      <c r="TSZ57" s="218"/>
      <c r="TTA57" s="218"/>
      <c r="TTB57" s="218"/>
      <c r="TTC57" s="218"/>
      <c r="TTD57" s="218"/>
      <c r="TTE57" s="218"/>
      <c r="TTF57" s="218"/>
      <c r="TTG57" s="218"/>
      <c r="TTH57" s="218"/>
      <c r="TTI57" s="218"/>
      <c r="TTJ57" s="218"/>
      <c r="TTK57" s="218"/>
      <c r="TTL57" s="218"/>
      <c r="TTM57" s="218"/>
      <c r="TTN57" s="218"/>
      <c r="TTO57" s="218"/>
      <c r="TTP57" s="218"/>
      <c r="TTQ57" s="218"/>
      <c r="TTR57" s="218"/>
      <c r="TTS57" s="218"/>
      <c r="TTT57" s="218"/>
      <c r="TTU57" s="218"/>
      <c r="TTV57" s="218"/>
      <c r="TTW57" s="218"/>
      <c r="TTX57" s="218"/>
      <c r="TTY57" s="218"/>
      <c r="TTZ57" s="218"/>
      <c r="TUA57" s="218"/>
      <c r="TUB57" s="218"/>
      <c r="TUC57" s="218"/>
      <c r="TUD57" s="218"/>
      <c r="TUE57" s="218"/>
      <c r="TUF57" s="218"/>
      <c r="TUG57" s="218"/>
      <c r="TUH57" s="218"/>
      <c r="TUI57" s="218"/>
      <c r="TUJ57" s="218"/>
      <c r="TUK57" s="218"/>
      <c r="TUL57" s="218"/>
      <c r="TUM57" s="218"/>
      <c r="TUN57" s="218"/>
      <c r="TUO57" s="218"/>
      <c r="TUP57" s="218"/>
      <c r="TUQ57" s="218"/>
      <c r="TUR57" s="218"/>
      <c r="TUS57" s="218"/>
      <c r="TUT57" s="218"/>
      <c r="TUU57" s="218"/>
      <c r="TUV57" s="218"/>
      <c r="TUW57" s="218"/>
      <c r="TUX57" s="218"/>
      <c r="TUY57" s="218"/>
      <c r="TUZ57" s="218"/>
      <c r="TVA57" s="218"/>
      <c r="TVB57" s="218"/>
      <c r="TVC57" s="218"/>
      <c r="TVD57" s="218"/>
      <c r="TVE57" s="218"/>
      <c r="TVF57" s="218"/>
      <c r="TVG57" s="218"/>
      <c r="TVH57" s="218"/>
      <c r="TVI57" s="218"/>
      <c r="TVJ57" s="218"/>
      <c r="TVK57" s="218"/>
      <c r="TVL57" s="218"/>
      <c r="TVM57" s="218"/>
      <c r="TVN57" s="218"/>
      <c r="TVO57" s="218"/>
      <c r="TVP57" s="218"/>
      <c r="TVQ57" s="218"/>
      <c r="TVR57" s="218"/>
      <c r="TVS57" s="218"/>
      <c r="TVT57" s="218"/>
      <c r="TVU57" s="218"/>
      <c r="TVV57" s="218"/>
      <c r="TVW57" s="218"/>
      <c r="TVX57" s="218"/>
      <c r="TVY57" s="218"/>
      <c r="TVZ57" s="218"/>
      <c r="TWA57" s="218"/>
      <c r="TWB57" s="218"/>
      <c r="TWC57" s="218"/>
      <c r="TWD57" s="218"/>
      <c r="TWE57" s="218"/>
      <c r="TWF57" s="218"/>
      <c r="TWG57" s="218"/>
      <c r="TWH57" s="218"/>
      <c r="TWI57" s="218"/>
      <c r="TWJ57" s="218"/>
      <c r="TWK57" s="218"/>
      <c r="TWL57" s="218"/>
      <c r="TWM57" s="218"/>
      <c r="TWN57" s="218"/>
      <c r="TWO57" s="218"/>
      <c r="TWP57" s="218"/>
      <c r="TWQ57" s="218"/>
      <c r="TWR57" s="218"/>
      <c r="TWS57" s="218"/>
      <c r="TWT57" s="218"/>
      <c r="TWU57" s="218"/>
      <c r="TWV57" s="218"/>
      <c r="TWW57" s="218"/>
      <c r="TWX57" s="218"/>
      <c r="TWY57" s="218"/>
      <c r="TWZ57" s="218"/>
      <c r="TXA57" s="218"/>
      <c r="TXB57" s="218"/>
      <c r="TXC57" s="218"/>
      <c r="TXD57" s="218"/>
      <c r="TXE57" s="218"/>
      <c r="TXF57" s="218"/>
      <c r="TXG57" s="218"/>
      <c r="TXH57" s="218"/>
      <c r="TXI57" s="218"/>
      <c r="TXJ57" s="218"/>
      <c r="TXK57" s="218"/>
      <c r="TXL57" s="218"/>
      <c r="TXM57" s="218"/>
      <c r="TXN57" s="218"/>
      <c r="TXO57" s="218"/>
      <c r="TXP57" s="218"/>
      <c r="TXQ57" s="218"/>
      <c r="TXR57" s="218"/>
      <c r="TXS57" s="218"/>
      <c r="TXT57" s="218"/>
      <c r="TXU57" s="218"/>
      <c r="TXV57" s="218"/>
      <c r="TXW57" s="218"/>
      <c r="TXX57" s="218"/>
      <c r="TXY57" s="218"/>
      <c r="TXZ57" s="218"/>
      <c r="TYA57" s="218"/>
      <c r="TYB57" s="218"/>
      <c r="TYC57" s="218"/>
      <c r="TYD57" s="218"/>
      <c r="TYE57" s="218"/>
      <c r="TYF57" s="218"/>
      <c r="TYG57" s="218"/>
      <c r="TYH57" s="218"/>
      <c r="TYI57" s="218"/>
      <c r="TYJ57" s="218"/>
      <c r="TYK57" s="218"/>
      <c r="TYL57" s="218"/>
      <c r="TYM57" s="218"/>
      <c r="TYN57" s="218"/>
      <c r="TYO57" s="218"/>
      <c r="TYP57" s="218"/>
      <c r="TYQ57" s="218"/>
      <c r="TYR57" s="218"/>
      <c r="TYS57" s="218"/>
      <c r="TYT57" s="218"/>
      <c r="TYU57" s="218"/>
      <c r="TYV57" s="218"/>
      <c r="TYW57" s="218"/>
      <c r="TYX57" s="218"/>
      <c r="TYY57" s="218"/>
      <c r="TYZ57" s="218"/>
      <c r="TZA57" s="218"/>
      <c r="TZB57" s="218"/>
      <c r="TZC57" s="218"/>
      <c r="TZD57" s="218"/>
      <c r="TZE57" s="218"/>
      <c r="TZF57" s="218"/>
      <c r="TZG57" s="218"/>
      <c r="TZH57" s="218"/>
      <c r="TZI57" s="218"/>
      <c r="TZJ57" s="218"/>
      <c r="TZK57" s="218"/>
      <c r="TZL57" s="218"/>
      <c r="TZM57" s="218"/>
      <c r="TZN57" s="218"/>
      <c r="TZO57" s="218"/>
      <c r="TZP57" s="218"/>
      <c r="TZQ57" s="218"/>
      <c r="TZR57" s="218"/>
      <c r="TZS57" s="218"/>
      <c r="TZT57" s="218"/>
      <c r="TZU57" s="218"/>
      <c r="TZV57" s="218"/>
      <c r="TZW57" s="218"/>
      <c r="TZX57" s="218"/>
      <c r="TZY57" s="218"/>
      <c r="TZZ57" s="218"/>
      <c r="UAA57" s="218"/>
      <c r="UAB57" s="218"/>
      <c r="UAC57" s="218"/>
      <c r="UAD57" s="218"/>
      <c r="UAE57" s="218"/>
      <c r="UAF57" s="218"/>
      <c r="UAG57" s="218"/>
      <c r="UAH57" s="218"/>
      <c r="UAI57" s="218"/>
      <c r="UAJ57" s="218"/>
      <c r="UAK57" s="218"/>
      <c r="UAL57" s="218"/>
      <c r="UAM57" s="218"/>
      <c r="UAN57" s="218"/>
      <c r="UAO57" s="218"/>
      <c r="UAP57" s="218"/>
      <c r="UAQ57" s="218"/>
      <c r="UAR57" s="218"/>
      <c r="UAS57" s="218"/>
      <c r="UAT57" s="218"/>
      <c r="UAU57" s="218"/>
      <c r="UAV57" s="218"/>
      <c r="UAW57" s="218"/>
      <c r="UAX57" s="218"/>
      <c r="UAY57" s="218"/>
      <c r="UAZ57" s="218"/>
      <c r="UBA57" s="218"/>
      <c r="UBB57" s="218"/>
      <c r="UBC57" s="218"/>
      <c r="UBD57" s="218"/>
      <c r="UBE57" s="218"/>
      <c r="UBF57" s="218"/>
      <c r="UBG57" s="218"/>
      <c r="UBH57" s="218"/>
      <c r="UBI57" s="218"/>
      <c r="UBJ57" s="218"/>
      <c r="UBK57" s="218"/>
      <c r="UBL57" s="218"/>
      <c r="UBM57" s="218"/>
      <c r="UBN57" s="218"/>
      <c r="UBO57" s="218"/>
      <c r="UBP57" s="218"/>
      <c r="UBQ57" s="218"/>
      <c r="UBR57" s="218"/>
      <c r="UBS57" s="218"/>
      <c r="UBT57" s="218"/>
      <c r="UBU57" s="218"/>
      <c r="UBV57" s="218"/>
      <c r="UBW57" s="218"/>
      <c r="UBX57" s="218"/>
      <c r="UBY57" s="218"/>
      <c r="UBZ57" s="218"/>
      <c r="UCA57" s="218"/>
      <c r="UCB57" s="218"/>
      <c r="UCC57" s="218"/>
      <c r="UCD57" s="218"/>
      <c r="UCE57" s="218"/>
      <c r="UCF57" s="218"/>
      <c r="UCG57" s="218"/>
      <c r="UCH57" s="218"/>
      <c r="UCI57" s="218"/>
      <c r="UCJ57" s="218"/>
      <c r="UCK57" s="218"/>
      <c r="UCL57" s="218"/>
      <c r="UCM57" s="218"/>
      <c r="UCN57" s="218"/>
      <c r="UCO57" s="218"/>
      <c r="UCP57" s="218"/>
      <c r="UCQ57" s="218"/>
      <c r="UCR57" s="218"/>
      <c r="UCS57" s="218"/>
      <c r="UCT57" s="218"/>
      <c r="UCU57" s="218"/>
      <c r="UCV57" s="218"/>
      <c r="UCW57" s="218"/>
      <c r="UCX57" s="218"/>
      <c r="UCY57" s="218"/>
      <c r="UCZ57" s="218"/>
      <c r="UDA57" s="218"/>
      <c r="UDB57" s="218"/>
      <c r="UDC57" s="218"/>
      <c r="UDD57" s="218"/>
      <c r="UDE57" s="218"/>
      <c r="UDF57" s="218"/>
      <c r="UDG57" s="218"/>
      <c r="UDH57" s="218"/>
      <c r="UDI57" s="218"/>
      <c r="UDJ57" s="218"/>
      <c r="UDK57" s="218"/>
      <c r="UDL57" s="218"/>
      <c r="UDM57" s="218"/>
      <c r="UDN57" s="218"/>
      <c r="UDO57" s="218"/>
      <c r="UDP57" s="218"/>
      <c r="UDQ57" s="218"/>
      <c r="UDR57" s="218"/>
      <c r="UDS57" s="218"/>
      <c r="UDT57" s="218"/>
      <c r="UDU57" s="218"/>
      <c r="UDV57" s="218"/>
      <c r="UDW57" s="218"/>
      <c r="UDX57" s="218"/>
      <c r="UDY57" s="218"/>
      <c r="UDZ57" s="218"/>
      <c r="UEA57" s="218"/>
      <c r="UEB57" s="218"/>
      <c r="UEC57" s="218"/>
      <c r="UED57" s="218"/>
      <c r="UEE57" s="218"/>
      <c r="UEF57" s="218"/>
      <c r="UEG57" s="218"/>
      <c r="UEH57" s="218"/>
      <c r="UEI57" s="218"/>
      <c r="UEJ57" s="218"/>
      <c r="UEK57" s="218"/>
      <c r="UEL57" s="218"/>
      <c r="UEM57" s="218"/>
      <c r="UEN57" s="218"/>
      <c r="UEO57" s="218"/>
      <c r="UEP57" s="218"/>
      <c r="UEQ57" s="218"/>
      <c r="UER57" s="218"/>
      <c r="UES57" s="218"/>
      <c r="UET57" s="218"/>
      <c r="UEU57" s="218"/>
      <c r="UEV57" s="218"/>
      <c r="UEW57" s="218"/>
      <c r="UEX57" s="218"/>
      <c r="UEY57" s="218"/>
      <c r="UEZ57" s="218"/>
      <c r="UFA57" s="218"/>
      <c r="UFB57" s="218"/>
      <c r="UFC57" s="218"/>
      <c r="UFD57" s="218"/>
      <c r="UFE57" s="218"/>
      <c r="UFF57" s="218"/>
      <c r="UFG57" s="218"/>
      <c r="UFH57" s="218"/>
      <c r="UFI57" s="218"/>
      <c r="UFJ57" s="218"/>
      <c r="UFK57" s="218"/>
      <c r="UFL57" s="218"/>
      <c r="UFM57" s="218"/>
      <c r="UFN57" s="218"/>
      <c r="UFO57" s="218"/>
      <c r="UFP57" s="218"/>
      <c r="UFQ57" s="218"/>
      <c r="UFR57" s="218"/>
      <c r="UFS57" s="218"/>
      <c r="UFT57" s="218"/>
      <c r="UFU57" s="218"/>
      <c r="UFV57" s="218"/>
      <c r="UFW57" s="218"/>
      <c r="UFX57" s="218"/>
      <c r="UFY57" s="218"/>
      <c r="UFZ57" s="218"/>
      <c r="UGA57" s="218"/>
      <c r="UGB57" s="218"/>
      <c r="UGC57" s="218"/>
      <c r="UGD57" s="218"/>
      <c r="UGE57" s="218"/>
      <c r="UGF57" s="218"/>
      <c r="UGG57" s="218"/>
      <c r="UGH57" s="218"/>
      <c r="UGI57" s="218"/>
      <c r="UGJ57" s="218"/>
      <c r="UGK57" s="218"/>
      <c r="UGL57" s="218"/>
      <c r="UGM57" s="218"/>
      <c r="UGN57" s="218"/>
      <c r="UGO57" s="218"/>
      <c r="UGP57" s="218"/>
      <c r="UGQ57" s="218"/>
      <c r="UGR57" s="218"/>
      <c r="UGS57" s="218"/>
      <c r="UGT57" s="218"/>
      <c r="UGU57" s="218"/>
      <c r="UGV57" s="218"/>
      <c r="UGW57" s="218"/>
      <c r="UGX57" s="218"/>
      <c r="UGY57" s="218"/>
      <c r="UGZ57" s="218"/>
      <c r="UHA57" s="218"/>
      <c r="UHB57" s="218"/>
      <c r="UHC57" s="218"/>
      <c r="UHD57" s="218"/>
      <c r="UHE57" s="218"/>
      <c r="UHF57" s="218"/>
      <c r="UHG57" s="218"/>
      <c r="UHH57" s="218"/>
      <c r="UHI57" s="218"/>
      <c r="UHJ57" s="218"/>
      <c r="UHK57" s="218"/>
      <c r="UHL57" s="218"/>
      <c r="UHM57" s="218"/>
      <c r="UHN57" s="218"/>
      <c r="UHO57" s="218"/>
      <c r="UHP57" s="218"/>
      <c r="UHQ57" s="218"/>
      <c r="UHR57" s="218"/>
      <c r="UHS57" s="218"/>
      <c r="UHT57" s="218"/>
      <c r="UHU57" s="218"/>
      <c r="UHV57" s="218"/>
      <c r="UHW57" s="218"/>
      <c r="UHX57" s="218"/>
      <c r="UHY57" s="218"/>
      <c r="UHZ57" s="218"/>
      <c r="UIA57" s="218"/>
      <c r="UIB57" s="218"/>
      <c r="UIC57" s="218"/>
      <c r="UID57" s="218"/>
      <c r="UIE57" s="218"/>
      <c r="UIF57" s="218"/>
      <c r="UIG57" s="218"/>
      <c r="UIH57" s="218"/>
      <c r="UII57" s="218"/>
      <c r="UIJ57" s="218"/>
      <c r="UIK57" s="218"/>
      <c r="UIL57" s="218"/>
      <c r="UIM57" s="218"/>
      <c r="UIN57" s="218"/>
      <c r="UIO57" s="218"/>
      <c r="UIP57" s="218"/>
      <c r="UIQ57" s="218"/>
      <c r="UIR57" s="218"/>
      <c r="UIS57" s="218"/>
      <c r="UIT57" s="218"/>
      <c r="UIU57" s="218"/>
      <c r="UIV57" s="218"/>
      <c r="UIW57" s="218"/>
      <c r="UIX57" s="218"/>
      <c r="UIY57" s="218"/>
      <c r="UIZ57" s="218"/>
      <c r="UJA57" s="218"/>
      <c r="UJB57" s="218"/>
      <c r="UJC57" s="218"/>
      <c r="UJD57" s="218"/>
      <c r="UJE57" s="218"/>
      <c r="UJF57" s="218"/>
      <c r="UJG57" s="218"/>
      <c r="UJH57" s="218"/>
      <c r="UJI57" s="218"/>
      <c r="UJJ57" s="218"/>
      <c r="UJK57" s="218"/>
      <c r="UJL57" s="218"/>
      <c r="UJM57" s="218"/>
      <c r="UJN57" s="218"/>
      <c r="UJO57" s="218"/>
      <c r="UJP57" s="218"/>
      <c r="UJQ57" s="218"/>
      <c r="UJR57" s="218"/>
      <c r="UJS57" s="218"/>
      <c r="UJT57" s="218"/>
      <c r="UJU57" s="218"/>
      <c r="UJV57" s="218"/>
      <c r="UJW57" s="218"/>
      <c r="UJX57" s="218"/>
      <c r="UJY57" s="218"/>
      <c r="UJZ57" s="218"/>
      <c r="UKA57" s="218"/>
      <c r="UKB57" s="218"/>
      <c r="UKC57" s="218"/>
      <c r="UKD57" s="218"/>
      <c r="UKE57" s="218"/>
      <c r="UKF57" s="218"/>
      <c r="UKG57" s="218"/>
      <c r="UKH57" s="218"/>
      <c r="UKI57" s="218"/>
      <c r="UKJ57" s="218"/>
      <c r="UKK57" s="218"/>
      <c r="UKL57" s="218"/>
      <c r="UKM57" s="218"/>
      <c r="UKN57" s="218"/>
      <c r="UKO57" s="218"/>
      <c r="UKP57" s="218"/>
      <c r="UKQ57" s="218"/>
      <c r="UKR57" s="218"/>
      <c r="UKS57" s="218"/>
      <c r="UKT57" s="218"/>
      <c r="UKU57" s="218"/>
      <c r="UKV57" s="218"/>
      <c r="UKW57" s="218"/>
      <c r="UKX57" s="218"/>
      <c r="UKY57" s="218"/>
      <c r="UKZ57" s="218"/>
      <c r="ULA57" s="218"/>
      <c r="ULB57" s="218"/>
      <c r="ULC57" s="218"/>
      <c r="ULD57" s="218"/>
      <c r="ULE57" s="218"/>
      <c r="ULF57" s="218"/>
      <c r="ULG57" s="218"/>
      <c r="ULH57" s="218"/>
      <c r="ULI57" s="218"/>
      <c r="ULJ57" s="218"/>
      <c r="ULK57" s="218"/>
      <c r="ULL57" s="218"/>
      <c r="ULM57" s="218"/>
      <c r="ULN57" s="218"/>
      <c r="ULO57" s="218"/>
      <c r="ULP57" s="218"/>
      <c r="ULQ57" s="218"/>
      <c r="ULR57" s="218"/>
      <c r="ULS57" s="218"/>
      <c r="ULT57" s="218"/>
      <c r="ULU57" s="218"/>
      <c r="ULV57" s="218"/>
      <c r="ULW57" s="218"/>
      <c r="ULX57" s="218"/>
      <c r="ULY57" s="218"/>
      <c r="ULZ57" s="218"/>
      <c r="UMA57" s="218"/>
      <c r="UMB57" s="218"/>
      <c r="UMC57" s="218"/>
      <c r="UMD57" s="218"/>
      <c r="UME57" s="218"/>
      <c r="UMF57" s="218"/>
      <c r="UMG57" s="218"/>
      <c r="UMH57" s="218"/>
      <c r="UMI57" s="218"/>
      <c r="UMJ57" s="218"/>
      <c r="UMK57" s="218"/>
      <c r="UML57" s="218"/>
      <c r="UMM57" s="218"/>
      <c r="UMN57" s="218"/>
      <c r="UMO57" s="218"/>
      <c r="UMP57" s="218"/>
      <c r="UMQ57" s="218"/>
      <c r="UMR57" s="218"/>
      <c r="UMS57" s="218"/>
      <c r="UMT57" s="218"/>
      <c r="UMU57" s="218"/>
      <c r="UMV57" s="218"/>
      <c r="UMW57" s="218"/>
      <c r="UMX57" s="218"/>
      <c r="UMY57" s="218"/>
      <c r="UMZ57" s="218"/>
      <c r="UNA57" s="218"/>
      <c r="UNB57" s="218"/>
      <c r="UNC57" s="218"/>
      <c r="UND57" s="218"/>
      <c r="UNE57" s="218"/>
      <c r="UNF57" s="218"/>
      <c r="UNG57" s="218"/>
      <c r="UNH57" s="218"/>
      <c r="UNI57" s="218"/>
      <c r="UNJ57" s="218"/>
      <c r="UNK57" s="218"/>
      <c r="UNL57" s="218"/>
      <c r="UNM57" s="218"/>
      <c r="UNN57" s="218"/>
      <c r="UNO57" s="218"/>
      <c r="UNP57" s="218"/>
      <c r="UNQ57" s="218"/>
      <c r="UNR57" s="218"/>
      <c r="UNS57" s="218"/>
      <c r="UNT57" s="218"/>
      <c r="UNU57" s="218"/>
      <c r="UNV57" s="218"/>
      <c r="UNW57" s="218"/>
      <c r="UNX57" s="218"/>
      <c r="UNY57" s="218"/>
      <c r="UNZ57" s="218"/>
      <c r="UOA57" s="218"/>
      <c r="UOB57" s="218"/>
      <c r="UOC57" s="218"/>
      <c r="UOD57" s="218"/>
      <c r="UOE57" s="218"/>
      <c r="UOF57" s="218"/>
      <c r="UOG57" s="218"/>
      <c r="UOH57" s="218"/>
      <c r="UOI57" s="218"/>
      <c r="UOJ57" s="218"/>
      <c r="UOK57" s="218"/>
      <c r="UOL57" s="218"/>
      <c r="UOM57" s="218"/>
      <c r="UON57" s="218"/>
      <c r="UOO57" s="218"/>
      <c r="UOP57" s="218"/>
      <c r="UOQ57" s="218"/>
      <c r="UOR57" s="218"/>
      <c r="UOS57" s="218"/>
      <c r="UOT57" s="218"/>
      <c r="UOU57" s="218"/>
      <c r="UOV57" s="218"/>
      <c r="UOW57" s="218"/>
      <c r="UOX57" s="218"/>
      <c r="UOY57" s="218"/>
      <c r="UOZ57" s="218"/>
      <c r="UPA57" s="218"/>
      <c r="UPB57" s="218"/>
      <c r="UPC57" s="218"/>
      <c r="UPD57" s="218"/>
      <c r="UPE57" s="218"/>
      <c r="UPF57" s="218"/>
      <c r="UPG57" s="218"/>
      <c r="UPH57" s="218"/>
      <c r="UPI57" s="218"/>
      <c r="UPJ57" s="218"/>
      <c r="UPK57" s="218"/>
      <c r="UPL57" s="218"/>
      <c r="UPM57" s="218"/>
      <c r="UPN57" s="218"/>
      <c r="UPO57" s="218"/>
      <c r="UPP57" s="218"/>
      <c r="UPQ57" s="218"/>
      <c r="UPR57" s="218"/>
      <c r="UPS57" s="218"/>
      <c r="UPT57" s="218"/>
      <c r="UPU57" s="218"/>
      <c r="UPV57" s="218"/>
      <c r="UPW57" s="218"/>
      <c r="UPX57" s="218"/>
      <c r="UPY57" s="218"/>
      <c r="UPZ57" s="218"/>
      <c r="UQA57" s="218"/>
      <c r="UQB57" s="218"/>
      <c r="UQC57" s="218"/>
      <c r="UQD57" s="218"/>
      <c r="UQE57" s="218"/>
      <c r="UQF57" s="218"/>
      <c r="UQG57" s="218"/>
      <c r="UQH57" s="218"/>
      <c r="UQI57" s="218"/>
      <c r="UQJ57" s="218"/>
      <c r="UQK57" s="218"/>
      <c r="UQL57" s="218"/>
      <c r="UQM57" s="218"/>
      <c r="UQN57" s="218"/>
      <c r="UQO57" s="218"/>
      <c r="UQP57" s="218"/>
      <c r="UQQ57" s="218"/>
      <c r="UQR57" s="218"/>
      <c r="UQS57" s="218"/>
      <c r="UQT57" s="218"/>
      <c r="UQU57" s="218"/>
      <c r="UQV57" s="218"/>
      <c r="UQW57" s="218"/>
      <c r="UQX57" s="218"/>
      <c r="UQY57" s="218"/>
      <c r="UQZ57" s="218"/>
      <c r="URA57" s="218"/>
      <c r="URB57" s="218"/>
      <c r="URC57" s="218"/>
      <c r="URD57" s="218"/>
      <c r="URE57" s="218"/>
      <c r="URF57" s="218"/>
      <c r="URG57" s="218"/>
      <c r="URH57" s="218"/>
      <c r="URI57" s="218"/>
      <c r="URJ57" s="218"/>
      <c r="URK57" s="218"/>
      <c r="URL57" s="218"/>
      <c r="URM57" s="218"/>
      <c r="URN57" s="218"/>
      <c r="URO57" s="218"/>
      <c r="URP57" s="218"/>
      <c r="URQ57" s="218"/>
      <c r="URR57" s="218"/>
      <c r="URS57" s="218"/>
      <c r="URT57" s="218"/>
      <c r="URU57" s="218"/>
      <c r="URV57" s="218"/>
      <c r="URW57" s="218"/>
      <c r="URX57" s="218"/>
      <c r="URY57" s="218"/>
      <c r="URZ57" s="218"/>
      <c r="USA57" s="218"/>
      <c r="USB57" s="218"/>
      <c r="USC57" s="218"/>
      <c r="USD57" s="218"/>
      <c r="USE57" s="218"/>
      <c r="USF57" s="218"/>
      <c r="USG57" s="218"/>
      <c r="USH57" s="218"/>
      <c r="USI57" s="218"/>
      <c r="USJ57" s="218"/>
      <c r="USK57" s="218"/>
      <c r="USL57" s="218"/>
      <c r="USM57" s="218"/>
      <c r="USN57" s="218"/>
      <c r="USO57" s="218"/>
      <c r="USP57" s="218"/>
      <c r="USQ57" s="218"/>
      <c r="USR57" s="218"/>
      <c r="USS57" s="218"/>
      <c r="UST57" s="218"/>
      <c r="USU57" s="218"/>
      <c r="USV57" s="218"/>
      <c r="USW57" s="218"/>
      <c r="USX57" s="218"/>
      <c r="USY57" s="218"/>
      <c r="USZ57" s="218"/>
      <c r="UTA57" s="218"/>
      <c r="UTB57" s="218"/>
      <c r="UTC57" s="218"/>
      <c r="UTD57" s="218"/>
      <c r="UTE57" s="218"/>
      <c r="UTF57" s="218"/>
      <c r="UTG57" s="218"/>
      <c r="UTH57" s="218"/>
      <c r="UTI57" s="218"/>
      <c r="UTJ57" s="218"/>
      <c r="UTK57" s="218"/>
      <c r="UTL57" s="218"/>
      <c r="UTM57" s="218"/>
      <c r="UTN57" s="218"/>
      <c r="UTO57" s="218"/>
      <c r="UTP57" s="218"/>
      <c r="UTQ57" s="218"/>
      <c r="UTR57" s="218"/>
      <c r="UTS57" s="218"/>
      <c r="UTT57" s="218"/>
      <c r="UTU57" s="218"/>
      <c r="UTV57" s="218"/>
      <c r="UTW57" s="218"/>
      <c r="UTX57" s="218"/>
      <c r="UTY57" s="218"/>
      <c r="UTZ57" s="218"/>
      <c r="UUA57" s="218"/>
      <c r="UUB57" s="218"/>
      <c r="UUC57" s="218"/>
      <c r="UUD57" s="218"/>
      <c r="UUE57" s="218"/>
      <c r="UUF57" s="218"/>
      <c r="UUG57" s="218"/>
      <c r="UUH57" s="218"/>
      <c r="UUI57" s="218"/>
      <c r="UUJ57" s="218"/>
      <c r="UUK57" s="218"/>
      <c r="UUL57" s="218"/>
      <c r="UUM57" s="218"/>
      <c r="UUN57" s="218"/>
      <c r="UUO57" s="218"/>
      <c r="UUP57" s="218"/>
      <c r="UUQ57" s="218"/>
      <c r="UUR57" s="218"/>
      <c r="UUS57" s="218"/>
      <c r="UUT57" s="218"/>
      <c r="UUU57" s="218"/>
      <c r="UUV57" s="218"/>
      <c r="UUW57" s="218"/>
      <c r="UUX57" s="218"/>
      <c r="UUY57" s="218"/>
      <c r="UUZ57" s="218"/>
      <c r="UVA57" s="218"/>
      <c r="UVB57" s="218"/>
      <c r="UVC57" s="218"/>
      <c r="UVD57" s="218"/>
      <c r="UVE57" s="218"/>
      <c r="UVF57" s="218"/>
      <c r="UVG57" s="218"/>
      <c r="UVH57" s="218"/>
      <c r="UVI57" s="218"/>
      <c r="UVJ57" s="218"/>
      <c r="UVK57" s="218"/>
      <c r="UVL57" s="218"/>
      <c r="UVM57" s="218"/>
      <c r="UVN57" s="218"/>
      <c r="UVO57" s="218"/>
      <c r="UVP57" s="218"/>
      <c r="UVQ57" s="218"/>
      <c r="UVR57" s="218"/>
      <c r="UVS57" s="218"/>
      <c r="UVT57" s="218"/>
      <c r="UVU57" s="218"/>
      <c r="UVV57" s="218"/>
      <c r="UVW57" s="218"/>
      <c r="UVX57" s="218"/>
      <c r="UVY57" s="218"/>
      <c r="UVZ57" s="218"/>
      <c r="UWA57" s="218"/>
      <c r="UWB57" s="218"/>
      <c r="UWC57" s="218"/>
      <c r="UWD57" s="218"/>
      <c r="UWE57" s="218"/>
      <c r="UWF57" s="218"/>
      <c r="UWG57" s="218"/>
      <c r="UWH57" s="218"/>
      <c r="UWI57" s="218"/>
      <c r="UWJ57" s="218"/>
      <c r="UWK57" s="218"/>
      <c r="UWL57" s="218"/>
      <c r="UWM57" s="218"/>
      <c r="UWN57" s="218"/>
      <c r="UWO57" s="218"/>
      <c r="UWP57" s="218"/>
      <c r="UWQ57" s="218"/>
      <c r="UWR57" s="218"/>
      <c r="UWS57" s="218"/>
      <c r="UWT57" s="218"/>
      <c r="UWU57" s="218"/>
      <c r="UWV57" s="218"/>
      <c r="UWW57" s="218"/>
      <c r="UWX57" s="218"/>
      <c r="UWY57" s="218"/>
      <c r="UWZ57" s="218"/>
      <c r="UXA57" s="218"/>
      <c r="UXB57" s="218"/>
      <c r="UXC57" s="218"/>
      <c r="UXD57" s="218"/>
      <c r="UXE57" s="218"/>
      <c r="UXF57" s="218"/>
      <c r="UXG57" s="218"/>
      <c r="UXH57" s="218"/>
      <c r="UXI57" s="218"/>
      <c r="UXJ57" s="218"/>
      <c r="UXK57" s="218"/>
      <c r="UXL57" s="218"/>
      <c r="UXM57" s="218"/>
      <c r="UXN57" s="218"/>
      <c r="UXO57" s="218"/>
      <c r="UXP57" s="218"/>
      <c r="UXQ57" s="218"/>
      <c r="UXR57" s="218"/>
      <c r="UXS57" s="218"/>
      <c r="UXT57" s="218"/>
      <c r="UXU57" s="218"/>
      <c r="UXV57" s="218"/>
      <c r="UXW57" s="218"/>
      <c r="UXX57" s="218"/>
      <c r="UXY57" s="218"/>
      <c r="UXZ57" s="218"/>
      <c r="UYA57" s="218"/>
      <c r="UYB57" s="218"/>
      <c r="UYC57" s="218"/>
      <c r="UYD57" s="218"/>
      <c r="UYE57" s="218"/>
      <c r="UYF57" s="218"/>
      <c r="UYG57" s="218"/>
      <c r="UYH57" s="218"/>
      <c r="UYI57" s="218"/>
      <c r="UYJ57" s="218"/>
      <c r="UYK57" s="218"/>
      <c r="UYL57" s="218"/>
      <c r="UYM57" s="218"/>
      <c r="UYN57" s="218"/>
      <c r="UYO57" s="218"/>
      <c r="UYP57" s="218"/>
      <c r="UYQ57" s="218"/>
      <c r="UYR57" s="218"/>
      <c r="UYS57" s="218"/>
      <c r="UYT57" s="218"/>
      <c r="UYU57" s="218"/>
      <c r="UYV57" s="218"/>
      <c r="UYW57" s="218"/>
      <c r="UYX57" s="218"/>
      <c r="UYY57" s="218"/>
      <c r="UYZ57" s="218"/>
      <c r="UZA57" s="218"/>
      <c r="UZB57" s="218"/>
      <c r="UZC57" s="218"/>
      <c r="UZD57" s="218"/>
      <c r="UZE57" s="218"/>
      <c r="UZF57" s="218"/>
      <c r="UZG57" s="218"/>
      <c r="UZH57" s="218"/>
      <c r="UZI57" s="218"/>
      <c r="UZJ57" s="218"/>
      <c r="UZK57" s="218"/>
      <c r="UZL57" s="218"/>
      <c r="UZM57" s="218"/>
      <c r="UZN57" s="218"/>
      <c r="UZO57" s="218"/>
      <c r="UZP57" s="218"/>
      <c r="UZQ57" s="218"/>
      <c r="UZR57" s="218"/>
      <c r="UZS57" s="218"/>
      <c r="UZT57" s="218"/>
      <c r="UZU57" s="218"/>
      <c r="UZV57" s="218"/>
      <c r="UZW57" s="218"/>
      <c r="UZX57" s="218"/>
      <c r="UZY57" s="218"/>
      <c r="UZZ57" s="218"/>
      <c r="VAA57" s="218"/>
      <c r="VAB57" s="218"/>
      <c r="VAC57" s="218"/>
      <c r="VAD57" s="218"/>
      <c r="VAE57" s="218"/>
      <c r="VAF57" s="218"/>
      <c r="VAG57" s="218"/>
      <c r="VAH57" s="218"/>
      <c r="VAI57" s="218"/>
      <c r="VAJ57" s="218"/>
      <c r="VAK57" s="218"/>
      <c r="VAL57" s="218"/>
      <c r="VAM57" s="218"/>
      <c r="VAN57" s="218"/>
      <c r="VAO57" s="218"/>
      <c r="VAP57" s="218"/>
      <c r="VAQ57" s="218"/>
      <c r="VAR57" s="218"/>
      <c r="VAS57" s="218"/>
      <c r="VAT57" s="218"/>
      <c r="VAU57" s="218"/>
      <c r="VAV57" s="218"/>
      <c r="VAW57" s="218"/>
      <c r="VAX57" s="218"/>
      <c r="VAY57" s="218"/>
      <c r="VAZ57" s="218"/>
      <c r="VBA57" s="218"/>
      <c r="VBB57" s="218"/>
      <c r="VBC57" s="218"/>
      <c r="VBD57" s="218"/>
      <c r="VBE57" s="218"/>
      <c r="VBF57" s="218"/>
      <c r="VBG57" s="218"/>
      <c r="VBH57" s="218"/>
      <c r="VBI57" s="218"/>
      <c r="VBJ57" s="218"/>
      <c r="VBK57" s="218"/>
      <c r="VBL57" s="218"/>
      <c r="VBM57" s="218"/>
      <c r="VBN57" s="218"/>
      <c r="VBO57" s="218"/>
      <c r="VBP57" s="218"/>
      <c r="VBQ57" s="218"/>
      <c r="VBR57" s="218"/>
      <c r="VBS57" s="218"/>
      <c r="VBT57" s="218"/>
      <c r="VBU57" s="218"/>
      <c r="VBV57" s="218"/>
      <c r="VBW57" s="218"/>
      <c r="VBX57" s="218"/>
      <c r="VBY57" s="218"/>
      <c r="VBZ57" s="218"/>
      <c r="VCA57" s="218"/>
      <c r="VCB57" s="218"/>
      <c r="VCC57" s="218"/>
      <c r="VCD57" s="218"/>
      <c r="VCE57" s="218"/>
      <c r="VCF57" s="218"/>
      <c r="VCG57" s="218"/>
      <c r="VCH57" s="218"/>
      <c r="VCI57" s="218"/>
      <c r="VCJ57" s="218"/>
      <c r="VCK57" s="218"/>
      <c r="VCL57" s="218"/>
      <c r="VCM57" s="218"/>
      <c r="VCN57" s="218"/>
      <c r="VCO57" s="218"/>
      <c r="VCP57" s="218"/>
      <c r="VCQ57" s="218"/>
      <c r="VCR57" s="218"/>
      <c r="VCS57" s="218"/>
      <c r="VCT57" s="218"/>
      <c r="VCU57" s="218"/>
      <c r="VCV57" s="218"/>
      <c r="VCW57" s="218"/>
      <c r="VCX57" s="218"/>
      <c r="VCY57" s="218"/>
      <c r="VCZ57" s="218"/>
      <c r="VDA57" s="218"/>
      <c r="VDB57" s="218"/>
      <c r="VDC57" s="218"/>
      <c r="VDD57" s="218"/>
      <c r="VDE57" s="218"/>
      <c r="VDF57" s="218"/>
      <c r="VDG57" s="218"/>
      <c r="VDH57" s="218"/>
      <c r="VDI57" s="218"/>
      <c r="VDJ57" s="218"/>
      <c r="VDK57" s="218"/>
      <c r="VDL57" s="218"/>
      <c r="VDM57" s="218"/>
      <c r="VDN57" s="218"/>
      <c r="VDO57" s="218"/>
      <c r="VDP57" s="218"/>
      <c r="VDQ57" s="218"/>
      <c r="VDR57" s="218"/>
      <c r="VDS57" s="218"/>
      <c r="VDT57" s="218"/>
      <c r="VDU57" s="218"/>
      <c r="VDV57" s="218"/>
      <c r="VDW57" s="218"/>
      <c r="VDX57" s="218"/>
      <c r="VDY57" s="218"/>
      <c r="VDZ57" s="218"/>
      <c r="VEA57" s="218"/>
      <c r="VEB57" s="218"/>
      <c r="VEC57" s="218"/>
      <c r="VED57" s="218"/>
      <c r="VEE57" s="218"/>
      <c r="VEF57" s="218"/>
      <c r="VEG57" s="218"/>
      <c r="VEH57" s="218"/>
      <c r="VEI57" s="218"/>
      <c r="VEJ57" s="218"/>
      <c r="VEK57" s="218"/>
      <c r="VEL57" s="218"/>
      <c r="VEM57" s="218"/>
      <c r="VEN57" s="218"/>
      <c r="VEO57" s="218"/>
      <c r="VEP57" s="218"/>
      <c r="VEQ57" s="218"/>
      <c r="VER57" s="218"/>
      <c r="VES57" s="218"/>
      <c r="VET57" s="218"/>
      <c r="VEU57" s="218"/>
      <c r="VEV57" s="218"/>
      <c r="VEW57" s="218"/>
      <c r="VEX57" s="218"/>
      <c r="VEY57" s="218"/>
      <c r="VEZ57" s="218"/>
      <c r="VFA57" s="218"/>
      <c r="VFB57" s="218"/>
      <c r="VFC57" s="218"/>
      <c r="VFD57" s="218"/>
      <c r="VFE57" s="218"/>
      <c r="VFF57" s="218"/>
      <c r="VFG57" s="218"/>
      <c r="VFH57" s="218"/>
      <c r="VFI57" s="218"/>
      <c r="VFJ57" s="218"/>
      <c r="VFK57" s="218"/>
      <c r="VFL57" s="218"/>
      <c r="VFM57" s="218"/>
      <c r="VFN57" s="218"/>
      <c r="VFO57" s="218"/>
      <c r="VFP57" s="218"/>
      <c r="VFQ57" s="218"/>
      <c r="VFR57" s="218"/>
      <c r="VFS57" s="218"/>
      <c r="VFT57" s="218"/>
      <c r="VFU57" s="218"/>
      <c r="VFV57" s="218"/>
      <c r="VFW57" s="218"/>
      <c r="VFX57" s="218"/>
      <c r="VFY57" s="218"/>
      <c r="VFZ57" s="218"/>
      <c r="VGA57" s="218"/>
      <c r="VGB57" s="218"/>
      <c r="VGC57" s="218"/>
      <c r="VGD57" s="218"/>
      <c r="VGE57" s="218"/>
      <c r="VGF57" s="218"/>
      <c r="VGG57" s="218"/>
      <c r="VGH57" s="218"/>
      <c r="VGI57" s="218"/>
      <c r="VGJ57" s="218"/>
      <c r="VGK57" s="218"/>
      <c r="VGL57" s="218"/>
      <c r="VGM57" s="218"/>
      <c r="VGN57" s="218"/>
      <c r="VGO57" s="218"/>
      <c r="VGP57" s="218"/>
      <c r="VGQ57" s="218"/>
      <c r="VGR57" s="218"/>
      <c r="VGS57" s="218"/>
      <c r="VGT57" s="218"/>
      <c r="VGU57" s="218"/>
      <c r="VGV57" s="218"/>
      <c r="VGW57" s="218"/>
      <c r="VGX57" s="218"/>
      <c r="VGY57" s="218"/>
      <c r="VGZ57" s="218"/>
      <c r="VHA57" s="218"/>
      <c r="VHB57" s="218"/>
      <c r="VHC57" s="218"/>
      <c r="VHD57" s="218"/>
      <c r="VHE57" s="218"/>
      <c r="VHF57" s="218"/>
      <c r="VHG57" s="218"/>
      <c r="VHH57" s="218"/>
      <c r="VHI57" s="218"/>
      <c r="VHJ57" s="218"/>
      <c r="VHK57" s="218"/>
      <c r="VHL57" s="218"/>
      <c r="VHM57" s="218"/>
      <c r="VHN57" s="218"/>
      <c r="VHO57" s="218"/>
      <c r="VHP57" s="218"/>
      <c r="VHQ57" s="218"/>
      <c r="VHR57" s="218"/>
      <c r="VHS57" s="218"/>
      <c r="VHT57" s="218"/>
      <c r="VHU57" s="218"/>
      <c r="VHV57" s="218"/>
      <c r="VHW57" s="218"/>
      <c r="VHX57" s="218"/>
      <c r="VHY57" s="218"/>
      <c r="VHZ57" s="218"/>
      <c r="VIA57" s="218"/>
      <c r="VIB57" s="218"/>
      <c r="VIC57" s="218"/>
      <c r="VID57" s="218"/>
      <c r="VIE57" s="218"/>
      <c r="VIF57" s="218"/>
      <c r="VIG57" s="218"/>
      <c r="VIH57" s="218"/>
      <c r="VII57" s="218"/>
      <c r="VIJ57" s="218"/>
      <c r="VIK57" s="218"/>
      <c r="VIL57" s="218"/>
      <c r="VIM57" s="218"/>
      <c r="VIN57" s="218"/>
      <c r="VIO57" s="218"/>
      <c r="VIP57" s="218"/>
      <c r="VIQ57" s="218"/>
      <c r="VIR57" s="218"/>
      <c r="VIS57" s="218"/>
      <c r="VIT57" s="218"/>
      <c r="VIU57" s="218"/>
      <c r="VIV57" s="218"/>
      <c r="VIW57" s="218"/>
      <c r="VIX57" s="218"/>
      <c r="VIY57" s="218"/>
      <c r="VIZ57" s="218"/>
      <c r="VJA57" s="218"/>
      <c r="VJB57" s="218"/>
      <c r="VJC57" s="218"/>
      <c r="VJD57" s="218"/>
      <c r="VJE57" s="218"/>
      <c r="VJF57" s="218"/>
      <c r="VJG57" s="218"/>
      <c r="VJH57" s="218"/>
      <c r="VJI57" s="218"/>
      <c r="VJJ57" s="218"/>
      <c r="VJK57" s="218"/>
      <c r="VJL57" s="218"/>
      <c r="VJM57" s="218"/>
      <c r="VJN57" s="218"/>
      <c r="VJO57" s="218"/>
      <c r="VJP57" s="218"/>
      <c r="VJQ57" s="218"/>
      <c r="VJR57" s="218"/>
      <c r="VJS57" s="218"/>
      <c r="VJT57" s="218"/>
      <c r="VJU57" s="218"/>
      <c r="VJV57" s="218"/>
      <c r="VJW57" s="218"/>
      <c r="VJX57" s="218"/>
      <c r="VJY57" s="218"/>
      <c r="VJZ57" s="218"/>
      <c r="VKA57" s="218"/>
      <c r="VKB57" s="218"/>
      <c r="VKC57" s="218"/>
      <c r="VKD57" s="218"/>
      <c r="VKE57" s="218"/>
      <c r="VKF57" s="218"/>
      <c r="VKG57" s="218"/>
      <c r="VKH57" s="218"/>
      <c r="VKI57" s="218"/>
      <c r="VKJ57" s="218"/>
      <c r="VKK57" s="218"/>
      <c r="VKL57" s="218"/>
      <c r="VKM57" s="218"/>
      <c r="VKN57" s="218"/>
      <c r="VKO57" s="218"/>
      <c r="VKP57" s="218"/>
      <c r="VKQ57" s="218"/>
      <c r="VKR57" s="218"/>
      <c r="VKS57" s="218"/>
      <c r="VKT57" s="218"/>
      <c r="VKU57" s="218"/>
      <c r="VKV57" s="218"/>
      <c r="VKW57" s="218"/>
      <c r="VKX57" s="218"/>
      <c r="VKY57" s="218"/>
      <c r="VKZ57" s="218"/>
      <c r="VLA57" s="218"/>
      <c r="VLB57" s="218"/>
      <c r="VLC57" s="218"/>
      <c r="VLD57" s="218"/>
      <c r="VLE57" s="218"/>
      <c r="VLF57" s="218"/>
      <c r="VLG57" s="218"/>
      <c r="VLH57" s="218"/>
      <c r="VLI57" s="218"/>
      <c r="VLJ57" s="218"/>
      <c r="VLK57" s="218"/>
      <c r="VLL57" s="218"/>
      <c r="VLM57" s="218"/>
      <c r="VLN57" s="218"/>
      <c r="VLO57" s="218"/>
      <c r="VLP57" s="218"/>
      <c r="VLQ57" s="218"/>
      <c r="VLR57" s="218"/>
      <c r="VLS57" s="218"/>
      <c r="VLT57" s="218"/>
      <c r="VLU57" s="218"/>
      <c r="VLV57" s="218"/>
      <c r="VLW57" s="218"/>
      <c r="VLX57" s="218"/>
      <c r="VLY57" s="218"/>
      <c r="VLZ57" s="218"/>
      <c r="VMA57" s="218"/>
      <c r="VMB57" s="218"/>
      <c r="VMC57" s="218"/>
      <c r="VMD57" s="218"/>
      <c r="VME57" s="218"/>
      <c r="VMF57" s="218"/>
      <c r="VMG57" s="218"/>
      <c r="VMH57" s="218"/>
      <c r="VMI57" s="218"/>
      <c r="VMJ57" s="218"/>
      <c r="VMK57" s="218"/>
      <c r="VML57" s="218"/>
      <c r="VMM57" s="218"/>
      <c r="VMN57" s="218"/>
      <c r="VMO57" s="218"/>
      <c r="VMP57" s="218"/>
      <c r="VMQ57" s="218"/>
      <c r="VMR57" s="218"/>
      <c r="VMS57" s="218"/>
      <c r="VMT57" s="218"/>
      <c r="VMU57" s="218"/>
      <c r="VMV57" s="218"/>
      <c r="VMW57" s="218"/>
      <c r="VMX57" s="218"/>
      <c r="VMY57" s="218"/>
      <c r="VMZ57" s="218"/>
      <c r="VNA57" s="218"/>
      <c r="VNB57" s="218"/>
      <c r="VNC57" s="218"/>
      <c r="VND57" s="218"/>
      <c r="VNE57" s="218"/>
      <c r="VNF57" s="218"/>
      <c r="VNG57" s="218"/>
      <c r="VNH57" s="218"/>
      <c r="VNI57" s="218"/>
      <c r="VNJ57" s="218"/>
      <c r="VNK57" s="218"/>
      <c r="VNL57" s="218"/>
      <c r="VNM57" s="218"/>
      <c r="VNN57" s="218"/>
      <c r="VNO57" s="218"/>
      <c r="VNP57" s="218"/>
      <c r="VNQ57" s="218"/>
      <c r="VNR57" s="218"/>
      <c r="VNS57" s="218"/>
      <c r="VNT57" s="218"/>
      <c r="VNU57" s="218"/>
      <c r="VNV57" s="218"/>
      <c r="VNW57" s="218"/>
      <c r="VNX57" s="218"/>
      <c r="VNY57" s="218"/>
      <c r="VNZ57" s="218"/>
      <c r="VOA57" s="218"/>
      <c r="VOB57" s="218"/>
      <c r="VOC57" s="218"/>
      <c r="VOD57" s="218"/>
      <c r="VOE57" s="218"/>
      <c r="VOF57" s="218"/>
      <c r="VOG57" s="218"/>
      <c r="VOH57" s="218"/>
      <c r="VOI57" s="218"/>
      <c r="VOJ57" s="218"/>
      <c r="VOK57" s="218"/>
      <c r="VOL57" s="218"/>
      <c r="VOM57" s="218"/>
      <c r="VON57" s="218"/>
      <c r="VOO57" s="218"/>
      <c r="VOP57" s="218"/>
      <c r="VOQ57" s="218"/>
      <c r="VOR57" s="218"/>
      <c r="VOS57" s="218"/>
      <c r="VOT57" s="218"/>
      <c r="VOU57" s="218"/>
      <c r="VOV57" s="218"/>
      <c r="VOW57" s="218"/>
      <c r="VOX57" s="218"/>
      <c r="VOY57" s="218"/>
      <c r="VOZ57" s="218"/>
      <c r="VPA57" s="218"/>
      <c r="VPB57" s="218"/>
      <c r="VPC57" s="218"/>
      <c r="VPD57" s="218"/>
      <c r="VPE57" s="218"/>
      <c r="VPF57" s="218"/>
      <c r="VPG57" s="218"/>
      <c r="VPH57" s="218"/>
      <c r="VPI57" s="218"/>
      <c r="VPJ57" s="218"/>
      <c r="VPK57" s="218"/>
      <c r="VPL57" s="218"/>
      <c r="VPM57" s="218"/>
      <c r="VPN57" s="218"/>
      <c r="VPO57" s="218"/>
      <c r="VPP57" s="218"/>
      <c r="VPQ57" s="218"/>
      <c r="VPR57" s="218"/>
      <c r="VPS57" s="218"/>
      <c r="VPT57" s="218"/>
      <c r="VPU57" s="218"/>
      <c r="VPV57" s="218"/>
      <c r="VPW57" s="218"/>
      <c r="VPX57" s="218"/>
      <c r="VPY57" s="218"/>
      <c r="VPZ57" s="218"/>
      <c r="VQA57" s="218"/>
      <c r="VQB57" s="218"/>
      <c r="VQC57" s="218"/>
      <c r="VQD57" s="218"/>
      <c r="VQE57" s="218"/>
      <c r="VQF57" s="218"/>
      <c r="VQG57" s="218"/>
      <c r="VQH57" s="218"/>
      <c r="VQI57" s="218"/>
      <c r="VQJ57" s="218"/>
      <c r="VQK57" s="218"/>
      <c r="VQL57" s="218"/>
      <c r="VQM57" s="218"/>
      <c r="VQN57" s="218"/>
      <c r="VQO57" s="218"/>
      <c r="VQP57" s="218"/>
      <c r="VQQ57" s="218"/>
      <c r="VQR57" s="218"/>
      <c r="VQS57" s="218"/>
      <c r="VQT57" s="218"/>
      <c r="VQU57" s="218"/>
      <c r="VQV57" s="218"/>
      <c r="VQW57" s="218"/>
      <c r="VQX57" s="218"/>
      <c r="VQY57" s="218"/>
      <c r="VQZ57" s="218"/>
      <c r="VRA57" s="218"/>
      <c r="VRB57" s="218"/>
      <c r="VRC57" s="218"/>
      <c r="VRD57" s="218"/>
      <c r="VRE57" s="218"/>
      <c r="VRF57" s="218"/>
      <c r="VRG57" s="218"/>
      <c r="VRH57" s="218"/>
      <c r="VRI57" s="218"/>
      <c r="VRJ57" s="218"/>
      <c r="VRK57" s="218"/>
      <c r="VRL57" s="218"/>
      <c r="VRM57" s="218"/>
      <c r="VRN57" s="218"/>
      <c r="VRO57" s="218"/>
      <c r="VRP57" s="218"/>
      <c r="VRQ57" s="218"/>
      <c r="VRR57" s="218"/>
      <c r="VRS57" s="218"/>
      <c r="VRT57" s="218"/>
      <c r="VRU57" s="218"/>
      <c r="VRV57" s="218"/>
      <c r="VRW57" s="218"/>
      <c r="VRX57" s="218"/>
      <c r="VRY57" s="218"/>
      <c r="VRZ57" s="218"/>
      <c r="VSA57" s="218"/>
      <c r="VSB57" s="218"/>
      <c r="VSC57" s="218"/>
      <c r="VSD57" s="218"/>
      <c r="VSE57" s="218"/>
      <c r="VSF57" s="218"/>
      <c r="VSG57" s="218"/>
      <c r="VSH57" s="218"/>
      <c r="VSI57" s="218"/>
      <c r="VSJ57" s="218"/>
      <c r="VSK57" s="218"/>
      <c r="VSL57" s="218"/>
      <c r="VSM57" s="218"/>
      <c r="VSN57" s="218"/>
      <c r="VSO57" s="218"/>
      <c r="VSP57" s="218"/>
      <c r="VSQ57" s="218"/>
      <c r="VSR57" s="218"/>
      <c r="VSS57" s="218"/>
      <c r="VST57" s="218"/>
      <c r="VSU57" s="218"/>
      <c r="VSV57" s="218"/>
      <c r="VSW57" s="218"/>
      <c r="VSX57" s="218"/>
      <c r="VSY57" s="218"/>
      <c r="VSZ57" s="218"/>
      <c r="VTA57" s="218"/>
      <c r="VTB57" s="218"/>
      <c r="VTC57" s="218"/>
      <c r="VTD57" s="218"/>
      <c r="VTE57" s="218"/>
      <c r="VTF57" s="218"/>
      <c r="VTG57" s="218"/>
      <c r="VTH57" s="218"/>
      <c r="VTI57" s="218"/>
      <c r="VTJ57" s="218"/>
      <c r="VTK57" s="218"/>
      <c r="VTL57" s="218"/>
      <c r="VTM57" s="218"/>
      <c r="VTN57" s="218"/>
      <c r="VTO57" s="218"/>
      <c r="VTP57" s="218"/>
      <c r="VTQ57" s="218"/>
      <c r="VTR57" s="218"/>
      <c r="VTS57" s="218"/>
      <c r="VTT57" s="218"/>
      <c r="VTU57" s="218"/>
      <c r="VTV57" s="218"/>
      <c r="VTW57" s="218"/>
      <c r="VTX57" s="218"/>
      <c r="VTY57" s="218"/>
      <c r="VTZ57" s="218"/>
      <c r="VUA57" s="218"/>
      <c r="VUB57" s="218"/>
      <c r="VUC57" s="218"/>
      <c r="VUD57" s="218"/>
      <c r="VUE57" s="218"/>
      <c r="VUF57" s="218"/>
      <c r="VUG57" s="218"/>
      <c r="VUH57" s="218"/>
      <c r="VUI57" s="218"/>
      <c r="VUJ57" s="218"/>
      <c r="VUK57" s="218"/>
      <c r="VUL57" s="218"/>
      <c r="VUM57" s="218"/>
      <c r="VUN57" s="218"/>
      <c r="VUO57" s="218"/>
      <c r="VUP57" s="218"/>
      <c r="VUQ57" s="218"/>
      <c r="VUR57" s="218"/>
      <c r="VUS57" s="218"/>
      <c r="VUT57" s="218"/>
      <c r="VUU57" s="218"/>
      <c r="VUV57" s="218"/>
      <c r="VUW57" s="218"/>
      <c r="VUX57" s="218"/>
      <c r="VUY57" s="218"/>
      <c r="VUZ57" s="218"/>
      <c r="VVA57" s="218"/>
      <c r="VVB57" s="218"/>
      <c r="VVC57" s="218"/>
      <c r="VVD57" s="218"/>
      <c r="VVE57" s="218"/>
      <c r="VVF57" s="218"/>
      <c r="VVG57" s="218"/>
      <c r="VVH57" s="218"/>
      <c r="VVI57" s="218"/>
      <c r="VVJ57" s="218"/>
      <c r="VVK57" s="218"/>
      <c r="VVL57" s="218"/>
      <c r="VVM57" s="218"/>
      <c r="VVN57" s="218"/>
      <c r="VVO57" s="218"/>
      <c r="VVP57" s="218"/>
      <c r="VVQ57" s="218"/>
      <c r="VVR57" s="218"/>
      <c r="VVS57" s="218"/>
      <c r="VVT57" s="218"/>
      <c r="VVU57" s="218"/>
      <c r="VVV57" s="218"/>
      <c r="VVW57" s="218"/>
      <c r="VVX57" s="218"/>
      <c r="VVY57" s="218"/>
      <c r="VVZ57" s="218"/>
      <c r="VWA57" s="218"/>
      <c r="VWB57" s="218"/>
      <c r="VWC57" s="218"/>
      <c r="VWD57" s="218"/>
      <c r="VWE57" s="218"/>
      <c r="VWF57" s="218"/>
      <c r="VWG57" s="218"/>
      <c r="VWH57" s="218"/>
      <c r="VWI57" s="218"/>
      <c r="VWJ57" s="218"/>
      <c r="VWK57" s="218"/>
      <c r="VWL57" s="218"/>
      <c r="VWM57" s="218"/>
      <c r="VWN57" s="218"/>
      <c r="VWO57" s="218"/>
      <c r="VWP57" s="218"/>
      <c r="VWQ57" s="218"/>
      <c r="VWR57" s="218"/>
      <c r="VWS57" s="218"/>
      <c r="VWT57" s="218"/>
      <c r="VWU57" s="218"/>
      <c r="VWV57" s="218"/>
      <c r="VWW57" s="218"/>
      <c r="VWX57" s="218"/>
      <c r="VWY57" s="218"/>
      <c r="VWZ57" s="218"/>
      <c r="VXA57" s="218"/>
      <c r="VXB57" s="218"/>
      <c r="VXC57" s="218"/>
      <c r="VXD57" s="218"/>
      <c r="VXE57" s="218"/>
      <c r="VXF57" s="218"/>
      <c r="VXG57" s="218"/>
      <c r="VXH57" s="218"/>
      <c r="VXI57" s="218"/>
      <c r="VXJ57" s="218"/>
      <c r="VXK57" s="218"/>
      <c r="VXL57" s="218"/>
      <c r="VXM57" s="218"/>
      <c r="VXN57" s="218"/>
      <c r="VXO57" s="218"/>
      <c r="VXP57" s="218"/>
      <c r="VXQ57" s="218"/>
      <c r="VXR57" s="218"/>
      <c r="VXS57" s="218"/>
      <c r="VXT57" s="218"/>
      <c r="VXU57" s="218"/>
      <c r="VXV57" s="218"/>
      <c r="VXW57" s="218"/>
      <c r="VXX57" s="218"/>
      <c r="VXY57" s="218"/>
      <c r="VXZ57" s="218"/>
      <c r="VYA57" s="218"/>
      <c r="VYB57" s="218"/>
      <c r="VYC57" s="218"/>
      <c r="VYD57" s="218"/>
      <c r="VYE57" s="218"/>
      <c r="VYF57" s="218"/>
      <c r="VYG57" s="218"/>
      <c r="VYH57" s="218"/>
      <c r="VYI57" s="218"/>
      <c r="VYJ57" s="218"/>
      <c r="VYK57" s="218"/>
      <c r="VYL57" s="218"/>
      <c r="VYM57" s="218"/>
      <c r="VYN57" s="218"/>
      <c r="VYO57" s="218"/>
      <c r="VYP57" s="218"/>
      <c r="VYQ57" s="218"/>
      <c r="VYR57" s="218"/>
      <c r="VYS57" s="218"/>
      <c r="VYT57" s="218"/>
      <c r="VYU57" s="218"/>
      <c r="VYV57" s="218"/>
      <c r="VYW57" s="218"/>
      <c r="VYX57" s="218"/>
      <c r="VYY57" s="218"/>
      <c r="VYZ57" s="218"/>
      <c r="VZA57" s="218"/>
      <c r="VZB57" s="218"/>
      <c r="VZC57" s="218"/>
      <c r="VZD57" s="218"/>
      <c r="VZE57" s="218"/>
      <c r="VZF57" s="218"/>
      <c r="VZG57" s="218"/>
      <c r="VZH57" s="218"/>
      <c r="VZI57" s="218"/>
      <c r="VZJ57" s="218"/>
      <c r="VZK57" s="218"/>
      <c r="VZL57" s="218"/>
      <c r="VZM57" s="218"/>
      <c r="VZN57" s="218"/>
      <c r="VZO57" s="218"/>
      <c r="VZP57" s="218"/>
      <c r="VZQ57" s="218"/>
      <c r="VZR57" s="218"/>
      <c r="VZS57" s="218"/>
      <c r="VZT57" s="218"/>
      <c r="VZU57" s="218"/>
      <c r="VZV57" s="218"/>
      <c r="VZW57" s="218"/>
      <c r="VZX57" s="218"/>
      <c r="VZY57" s="218"/>
      <c r="VZZ57" s="218"/>
      <c r="WAA57" s="218"/>
      <c r="WAB57" s="218"/>
      <c r="WAC57" s="218"/>
      <c r="WAD57" s="218"/>
      <c r="WAE57" s="218"/>
      <c r="WAF57" s="218"/>
      <c r="WAG57" s="218"/>
      <c r="WAH57" s="218"/>
      <c r="WAI57" s="218"/>
      <c r="WAJ57" s="218"/>
      <c r="WAK57" s="218"/>
      <c r="WAL57" s="218"/>
      <c r="WAM57" s="218"/>
      <c r="WAN57" s="218"/>
      <c r="WAO57" s="218"/>
      <c r="WAP57" s="218"/>
      <c r="WAQ57" s="218"/>
      <c r="WAR57" s="218"/>
      <c r="WAS57" s="218"/>
      <c r="WAT57" s="218"/>
      <c r="WAU57" s="218"/>
      <c r="WAV57" s="218"/>
      <c r="WAW57" s="218"/>
      <c r="WAX57" s="218"/>
      <c r="WAY57" s="218"/>
      <c r="WAZ57" s="218"/>
      <c r="WBA57" s="218"/>
      <c r="WBB57" s="218"/>
      <c r="WBC57" s="218"/>
      <c r="WBD57" s="218"/>
      <c r="WBE57" s="218"/>
      <c r="WBF57" s="218"/>
      <c r="WBG57" s="218"/>
      <c r="WBH57" s="218"/>
      <c r="WBI57" s="218"/>
      <c r="WBJ57" s="218"/>
      <c r="WBK57" s="218"/>
      <c r="WBL57" s="218"/>
      <c r="WBM57" s="218"/>
      <c r="WBN57" s="218"/>
      <c r="WBO57" s="218"/>
      <c r="WBP57" s="218"/>
      <c r="WBQ57" s="218"/>
      <c r="WBR57" s="218"/>
      <c r="WBS57" s="218"/>
      <c r="WBT57" s="218"/>
      <c r="WBU57" s="218"/>
      <c r="WBV57" s="218"/>
      <c r="WBW57" s="218"/>
      <c r="WBX57" s="218"/>
      <c r="WBY57" s="218"/>
      <c r="WBZ57" s="218"/>
      <c r="WCA57" s="218"/>
      <c r="WCB57" s="218"/>
      <c r="WCC57" s="218"/>
      <c r="WCD57" s="218"/>
      <c r="WCE57" s="218"/>
      <c r="WCF57" s="218"/>
      <c r="WCG57" s="218"/>
      <c r="WCH57" s="218"/>
      <c r="WCI57" s="218"/>
      <c r="WCJ57" s="218"/>
      <c r="WCK57" s="218"/>
      <c r="WCL57" s="218"/>
      <c r="WCM57" s="218"/>
      <c r="WCN57" s="218"/>
      <c r="WCO57" s="218"/>
      <c r="WCP57" s="218"/>
      <c r="WCQ57" s="218"/>
      <c r="WCR57" s="218"/>
      <c r="WCS57" s="218"/>
      <c r="WCT57" s="218"/>
      <c r="WCU57" s="218"/>
      <c r="WCV57" s="218"/>
      <c r="WCW57" s="218"/>
      <c r="WCX57" s="218"/>
      <c r="WCY57" s="218"/>
      <c r="WCZ57" s="218"/>
      <c r="WDA57" s="218"/>
      <c r="WDB57" s="218"/>
      <c r="WDC57" s="218"/>
      <c r="WDD57" s="218"/>
      <c r="WDE57" s="218"/>
      <c r="WDF57" s="218"/>
      <c r="WDG57" s="218"/>
      <c r="WDH57" s="218"/>
      <c r="WDI57" s="218"/>
      <c r="WDJ57" s="218"/>
      <c r="WDK57" s="218"/>
      <c r="WDL57" s="218"/>
      <c r="WDM57" s="218"/>
      <c r="WDN57" s="218"/>
      <c r="WDO57" s="218"/>
      <c r="WDP57" s="218"/>
      <c r="WDQ57" s="218"/>
      <c r="WDR57" s="218"/>
      <c r="WDS57" s="218"/>
      <c r="WDT57" s="218"/>
      <c r="WDU57" s="218"/>
      <c r="WDV57" s="218"/>
      <c r="WDW57" s="218"/>
      <c r="WDX57" s="218"/>
      <c r="WDY57" s="218"/>
      <c r="WDZ57" s="218"/>
      <c r="WEA57" s="218"/>
      <c r="WEB57" s="218"/>
      <c r="WEC57" s="218"/>
      <c r="WED57" s="218"/>
      <c r="WEE57" s="218"/>
      <c r="WEF57" s="218"/>
      <c r="WEG57" s="218"/>
      <c r="WEH57" s="218"/>
      <c r="WEI57" s="218"/>
      <c r="WEJ57" s="218"/>
      <c r="WEK57" s="218"/>
      <c r="WEL57" s="218"/>
      <c r="WEM57" s="218"/>
      <c r="WEN57" s="218"/>
      <c r="WEO57" s="218"/>
      <c r="WEP57" s="218"/>
      <c r="WEQ57" s="218"/>
      <c r="WER57" s="218"/>
      <c r="WES57" s="218"/>
      <c r="WET57" s="218"/>
      <c r="WEU57" s="218"/>
      <c r="WEV57" s="218"/>
      <c r="WEW57" s="218"/>
      <c r="WEX57" s="218"/>
      <c r="WEY57" s="218"/>
      <c r="WEZ57" s="218"/>
      <c r="WFA57" s="218"/>
      <c r="WFB57" s="218"/>
      <c r="WFC57" s="218"/>
      <c r="WFD57" s="218"/>
      <c r="WFE57" s="218"/>
      <c r="WFF57" s="218"/>
      <c r="WFG57" s="218"/>
      <c r="WFH57" s="218"/>
      <c r="WFI57" s="218"/>
      <c r="WFJ57" s="218"/>
      <c r="WFK57" s="218"/>
      <c r="WFL57" s="218"/>
      <c r="WFM57" s="218"/>
      <c r="WFN57" s="218"/>
      <c r="WFO57" s="218"/>
      <c r="WFP57" s="218"/>
      <c r="WFQ57" s="218"/>
      <c r="WFR57" s="218"/>
      <c r="WFS57" s="218"/>
      <c r="WFT57" s="218"/>
      <c r="WFU57" s="218"/>
      <c r="WFV57" s="218"/>
      <c r="WFW57" s="218"/>
      <c r="WFX57" s="218"/>
      <c r="WFY57" s="218"/>
      <c r="WFZ57" s="218"/>
      <c r="WGA57" s="218"/>
      <c r="WGB57" s="218"/>
      <c r="WGC57" s="218"/>
      <c r="WGD57" s="218"/>
      <c r="WGE57" s="218"/>
      <c r="WGF57" s="218"/>
      <c r="WGG57" s="218"/>
      <c r="WGH57" s="218"/>
      <c r="WGI57" s="218"/>
      <c r="WGJ57" s="218"/>
      <c r="WGK57" s="218"/>
      <c r="WGL57" s="218"/>
      <c r="WGM57" s="218"/>
      <c r="WGN57" s="218"/>
      <c r="WGO57" s="218"/>
      <c r="WGP57" s="218"/>
      <c r="WGQ57" s="218"/>
      <c r="WGR57" s="218"/>
      <c r="WGS57" s="218"/>
      <c r="WGT57" s="218"/>
      <c r="WGU57" s="218"/>
      <c r="WGV57" s="218"/>
      <c r="WGW57" s="218"/>
      <c r="WGX57" s="218"/>
      <c r="WGY57" s="218"/>
      <c r="WGZ57" s="218"/>
      <c r="WHA57" s="218"/>
      <c r="WHB57" s="218"/>
      <c r="WHC57" s="218"/>
      <c r="WHD57" s="218"/>
      <c r="WHE57" s="218"/>
      <c r="WHF57" s="218"/>
      <c r="WHG57" s="218"/>
      <c r="WHH57" s="218"/>
      <c r="WHI57" s="218"/>
      <c r="WHJ57" s="218"/>
      <c r="WHK57" s="218"/>
      <c r="WHL57" s="218"/>
      <c r="WHM57" s="218"/>
      <c r="WHN57" s="218"/>
      <c r="WHO57" s="218"/>
      <c r="WHP57" s="218"/>
      <c r="WHQ57" s="218"/>
      <c r="WHR57" s="218"/>
      <c r="WHS57" s="218"/>
      <c r="WHT57" s="218"/>
      <c r="WHU57" s="218"/>
      <c r="WHV57" s="218"/>
      <c r="WHW57" s="218"/>
      <c r="WHX57" s="218"/>
      <c r="WHY57" s="218"/>
      <c r="WHZ57" s="218"/>
      <c r="WIA57" s="218"/>
      <c r="WIB57" s="218"/>
      <c r="WIC57" s="218"/>
      <c r="WID57" s="218"/>
      <c r="WIE57" s="218"/>
      <c r="WIF57" s="218"/>
      <c r="WIG57" s="218"/>
      <c r="WIH57" s="218"/>
      <c r="WII57" s="218"/>
      <c r="WIJ57" s="218"/>
      <c r="WIK57" s="218"/>
      <c r="WIL57" s="218"/>
      <c r="WIM57" s="218"/>
      <c r="WIN57" s="218"/>
      <c r="WIO57" s="218"/>
      <c r="WIP57" s="218"/>
      <c r="WIQ57" s="218"/>
      <c r="WIR57" s="218"/>
      <c r="WIS57" s="218"/>
      <c r="WIT57" s="218"/>
      <c r="WIU57" s="218"/>
      <c r="WIV57" s="218"/>
      <c r="WIW57" s="218"/>
      <c r="WIX57" s="218"/>
      <c r="WIY57" s="218"/>
      <c r="WIZ57" s="218"/>
      <c r="WJA57" s="218"/>
      <c r="WJB57" s="218"/>
      <c r="WJC57" s="218"/>
      <c r="WJD57" s="218"/>
      <c r="WJE57" s="218"/>
      <c r="WJF57" s="218"/>
      <c r="WJG57" s="218"/>
      <c r="WJH57" s="218"/>
      <c r="WJI57" s="218"/>
      <c r="WJJ57" s="218"/>
      <c r="WJK57" s="218"/>
      <c r="WJL57" s="218"/>
      <c r="WJM57" s="218"/>
      <c r="WJN57" s="218"/>
      <c r="WJO57" s="218"/>
      <c r="WJP57" s="218"/>
      <c r="WJQ57" s="218"/>
      <c r="WJR57" s="218"/>
      <c r="WJS57" s="218"/>
      <c r="WJT57" s="218"/>
      <c r="WJU57" s="218"/>
      <c r="WJV57" s="218"/>
      <c r="WJW57" s="218"/>
      <c r="WJX57" s="218"/>
      <c r="WJY57" s="218"/>
      <c r="WJZ57" s="218"/>
      <c r="WKA57" s="218"/>
      <c r="WKB57" s="218"/>
      <c r="WKC57" s="218"/>
      <c r="WKD57" s="218"/>
      <c r="WKE57" s="218"/>
      <c r="WKF57" s="218"/>
      <c r="WKG57" s="218"/>
      <c r="WKH57" s="218"/>
      <c r="WKI57" s="218"/>
      <c r="WKJ57" s="218"/>
      <c r="WKK57" s="218"/>
      <c r="WKL57" s="218"/>
      <c r="WKM57" s="218"/>
      <c r="WKN57" s="218"/>
      <c r="WKO57" s="218"/>
      <c r="WKP57" s="218"/>
      <c r="WKQ57" s="218"/>
      <c r="WKR57" s="218"/>
      <c r="WKS57" s="218"/>
      <c r="WKT57" s="218"/>
      <c r="WKU57" s="218"/>
      <c r="WKV57" s="218"/>
      <c r="WKW57" s="218"/>
      <c r="WKX57" s="218"/>
      <c r="WKY57" s="218"/>
      <c r="WKZ57" s="218"/>
      <c r="WLA57" s="218"/>
      <c r="WLB57" s="218"/>
      <c r="WLC57" s="218"/>
      <c r="WLD57" s="218"/>
      <c r="WLE57" s="218"/>
      <c r="WLF57" s="218"/>
      <c r="WLG57" s="218"/>
      <c r="WLH57" s="218"/>
      <c r="WLI57" s="218"/>
      <c r="WLJ57" s="218"/>
      <c r="WLK57" s="218"/>
      <c r="WLL57" s="218"/>
      <c r="WLM57" s="218"/>
      <c r="WLN57" s="218"/>
      <c r="WLO57" s="218"/>
      <c r="WLP57" s="218"/>
      <c r="WLQ57" s="218"/>
      <c r="WLR57" s="218"/>
      <c r="WLS57" s="218"/>
      <c r="WLT57" s="218"/>
      <c r="WLU57" s="218"/>
      <c r="WLV57" s="218"/>
      <c r="WLW57" s="218"/>
      <c r="WLX57" s="218"/>
      <c r="WLY57" s="218"/>
      <c r="WLZ57" s="218"/>
      <c r="WMA57" s="218"/>
      <c r="WMB57" s="218"/>
      <c r="WMC57" s="218"/>
      <c r="WMD57" s="218"/>
      <c r="WME57" s="218"/>
      <c r="WMF57" s="218"/>
      <c r="WMG57" s="218"/>
      <c r="WMH57" s="218"/>
      <c r="WMI57" s="218"/>
      <c r="WMJ57" s="218"/>
      <c r="WMK57" s="218"/>
      <c r="WML57" s="218"/>
      <c r="WMM57" s="218"/>
      <c r="WMN57" s="218"/>
      <c r="WMO57" s="218"/>
      <c r="WMP57" s="218"/>
      <c r="WMQ57" s="218"/>
      <c r="WMR57" s="218"/>
      <c r="WMS57" s="218"/>
      <c r="WMT57" s="218"/>
      <c r="WMU57" s="218"/>
      <c r="WMV57" s="218"/>
      <c r="WMW57" s="218"/>
      <c r="WMX57" s="218"/>
      <c r="WMY57" s="218"/>
      <c r="WMZ57" s="218"/>
      <c r="WNA57" s="218"/>
      <c r="WNB57" s="218"/>
      <c r="WNC57" s="218"/>
      <c r="WND57" s="218"/>
      <c r="WNE57" s="218"/>
      <c r="WNF57" s="218"/>
      <c r="WNG57" s="218"/>
      <c r="WNH57" s="218"/>
      <c r="WNI57" s="218"/>
      <c r="WNJ57" s="218"/>
      <c r="WNK57" s="218"/>
      <c r="WNL57" s="218"/>
      <c r="WNM57" s="218"/>
      <c r="WNN57" s="218"/>
      <c r="WNO57" s="218"/>
      <c r="WNP57" s="218"/>
      <c r="WNQ57" s="218"/>
      <c r="WNR57" s="218"/>
      <c r="WNS57" s="218"/>
      <c r="WNT57" s="218"/>
      <c r="WNU57" s="218"/>
      <c r="WNV57" s="218"/>
      <c r="WNW57" s="218"/>
      <c r="WNX57" s="218"/>
      <c r="WNY57" s="218"/>
      <c r="WNZ57" s="218"/>
      <c r="WOA57" s="218"/>
      <c r="WOB57" s="218"/>
      <c r="WOC57" s="218"/>
      <c r="WOD57" s="218"/>
      <c r="WOE57" s="218"/>
      <c r="WOF57" s="218"/>
      <c r="WOG57" s="218"/>
      <c r="WOH57" s="218"/>
      <c r="WOI57" s="218"/>
      <c r="WOJ57" s="218"/>
      <c r="WOK57" s="218"/>
      <c r="WOL57" s="218"/>
      <c r="WOM57" s="218"/>
      <c r="WON57" s="218"/>
      <c r="WOO57" s="218"/>
      <c r="WOP57" s="218"/>
      <c r="WOQ57" s="218"/>
      <c r="WOR57" s="218"/>
      <c r="WOS57" s="218"/>
      <c r="WOT57" s="218"/>
      <c r="WOU57" s="218"/>
      <c r="WOV57" s="218"/>
      <c r="WOW57" s="218"/>
      <c r="WOX57" s="218"/>
      <c r="WOY57" s="218"/>
      <c r="WOZ57" s="218"/>
      <c r="WPA57" s="218"/>
      <c r="WPB57" s="218"/>
      <c r="WPC57" s="218"/>
      <c r="WPD57" s="218"/>
      <c r="WPE57" s="218"/>
      <c r="WPF57" s="218"/>
      <c r="WPG57" s="218"/>
      <c r="WPH57" s="218"/>
      <c r="WPI57" s="218"/>
      <c r="WPJ57" s="218"/>
      <c r="WPK57" s="218"/>
      <c r="WPL57" s="218"/>
      <c r="WPM57" s="218"/>
      <c r="WPN57" s="218"/>
      <c r="WPO57" s="218"/>
      <c r="WPP57" s="218"/>
      <c r="WPQ57" s="218"/>
      <c r="WPR57" s="218"/>
      <c r="WPS57" s="218"/>
      <c r="WPT57" s="218"/>
      <c r="WPU57" s="218"/>
      <c r="WPV57" s="218"/>
      <c r="WPW57" s="218"/>
      <c r="WPX57" s="218"/>
      <c r="WPY57" s="218"/>
      <c r="WPZ57" s="218"/>
      <c r="WQA57" s="218"/>
      <c r="WQB57" s="218"/>
      <c r="WQC57" s="218"/>
      <c r="WQD57" s="218"/>
      <c r="WQE57" s="218"/>
      <c r="WQF57" s="218"/>
      <c r="WQG57" s="218"/>
      <c r="WQH57" s="218"/>
      <c r="WQI57" s="218"/>
      <c r="WQJ57" s="218"/>
      <c r="WQK57" s="218"/>
      <c r="WQL57" s="218"/>
      <c r="WQM57" s="218"/>
      <c r="WQN57" s="218"/>
      <c r="WQO57" s="218"/>
      <c r="WQP57" s="218"/>
      <c r="WQQ57" s="218"/>
      <c r="WQR57" s="218"/>
      <c r="WQS57" s="218"/>
      <c r="WQT57" s="218"/>
      <c r="WQU57" s="218"/>
      <c r="WQV57" s="218"/>
      <c r="WQW57" s="218"/>
      <c r="WQX57" s="218"/>
      <c r="WQY57" s="218"/>
      <c r="WQZ57" s="218"/>
      <c r="WRA57" s="218"/>
      <c r="WRB57" s="218"/>
      <c r="WRC57" s="218"/>
      <c r="WRD57" s="218"/>
      <c r="WRE57" s="218"/>
      <c r="WRF57" s="218"/>
      <c r="WRG57" s="218"/>
      <c r="WRH57" s="218"/>
      <c r="WRI57" s="218"/>
      <c r="WRJ57" s="218"/>
      <c r="WRK57" s="218"/>
      <c r="WRL57" s="218"/>
      <c r="WRM57" s="218"/>
      <c r="WRN57" s="218"/>
      <c r="WRO57" s="218"/>
      <c r="WRP57" s="218"/>
      <c r="WRQ57" s="218"/>
      <c r="WRR57" s="218"/>
      <c r="WRS57" s="218"/>
      <c r="WRT57" s="218"/>
      <c r="WRU57" s="218"/>
      <c r="WRV57" s="218"/>
      <c r="WRW57" s="218"/>
      <c r="WRX57" s="218"/>
      <c r="WRY57" s="218"/>
      <c r="WRZ57" s="218"/>
      <c r="WSA57" s="218"/>
      <c r="WSB57" s="218"/>
      <c r="WSC57" s="218"/>
      <c r="WSD57" s="218"/>
      <c r="WSE57" s="218"/>
      <c r="WSF57" s="218"/>
      <c r="WSG57" s="218"/>
      <c r="WSH57" s="218"/>
      <c r="WSI57" s="218"/>
      <c r="WSJ57" s="218"/>
      <c r="WSK57" s="218"/>
      <c r="WSL57" s="218"/>
      <c r="WSM57" s="218"/>
      <c r="WSN57" s="218"/>
      <c r="WSO57" s="218"/>
      <c r="WSP57" s="218"/>
      <c r="WSQ57" s="218"/>
      <c r="WSR57" s="218"/>
      <c r="WSS57" s="218"/>
      <c r="WST57" s="218"/>
      <c r="WSU57" s="218"/>
      <c r="WSV57" s="218"/>
      <c r="WSW57" s="218"/>
      <c r="WSX57" s="218"/>
      <c r="WSY57" s="218"/>
      <c r="WSZ57" s="218"/>
      <c r="WTA57" s="218"/>
      <c r="WTB57" s="218"/>
      <c r="WTC57" s="218"/>
      <c r="WTD57" s="218"/>
      <c r="WTE57" s="218"/>
      <c r="WTF57" s="218"/>
      <c r="WTG57" s="218"/>
      <c r="WTH57" s="218"/>
      <c r="WTI57" s="218"/>
      <c r="WTJ57" s="218"/>
      <c r="WTK57" s="218"/>
      <c r="WTL57" s="218"/>
      <c r="WTM57" s="218"/>
      <c r="WTN57" s="218"/>
      <c r="WTO57" s="218"/>
      <c r="WTP57" s="218"/>
      <c r="WTQ57" s="218"/>
      <c r="WTR57" s="218"/>
      <c r="WTS57" s="218"/>
      <c r="WTT57" s="218"/>
      <c r="WTU57" s="218"/>
      <c r="WTV57" s="218"/>
      <c r="WTW57" s="218"/>
      <c r="WTX57" s="218"/>
      <c r="WTY57" s="218"/>
      <c r="WTZ57" s="218"/>
      <c r="WUA57" s="218"/>
      <c r="WUB57" s="218"/>
      <c r="WUC57" s="218"/>
      <c r="WUD57" s="218"/>
      <c r="WUE57" s="218"/>
      <c r="WUF57" s="218"/>
      <c r="WUG57" s="218"/>
      <c r="WUH57" s="218"/>
      <c r="WUI57" s="218"/>
      <c r="WUJ57" s="218"/>
      <c r="WUK57" s="218"/>
      <c r="WUL57" s="218"/>
      <c r="WUM57" s="218"/>
      <c r="WUN57" s="218"/>
      <c r="WUO57" s="218"/>
      <c r="WUP57" s="218"/>
      <c r="WUQ57" s="218"/>
      <c r="WUR57" s="218"/>
      <c r="WUS57" s="218"/>
      <c r="WUT57" s="218"/>
      <c r="WUU57" s="218"/>
      <c r="WUV57" s="218"/>
      <c r="WUW57" s="218"/>
      <c r="WUX57" s="218"/>
      <c r="WUY57" s="218"/>
      <c r="WUZ57" s="218"/>
      <c r="WVA57" s="218"/>
      <c r="WVB57" s="218"/>
      <c r="WVC57" s="218"/>
      <c r="WVD57" s="218"/>
      <c r="WVE57" s="218"/>
      <c r="WVF57" s="218"/>
      <c r="WVG57" s="218"/>
      <c r="WVH57" s="218"/>
      <c r="WVI57" s="218"/>
      <c r="WVJ57" s="218"/>
      <c r="WVK57" s="218"/>
      <c r="WVL57" s="218"/>
      <c r="WVM57" s="218"/>
      <c r="WVN57" s="218"/>
      <c r="WVO57" s="218"/>
      <c r="WVP57" s="218"/>
      <c r="WVQ57" s="218"/>
      <c r="WVR57" s="218"/>
      <c r="WVS57" s="218"/>
      <c r="WVT57" s="218"/>
      <c r="WVU57" s="218"/>
      <c r="WVV57" s="218"/>
      <c r="WVW57" s="218"/>
      <c r="WVX57" s="218"/>
      <c r="WVY57" s="218"/>
      <c r="WVZ57" s="218"/>
      <c r="WWA57" s="218"/>
      <c r="WWB57" s="218"/>
      <c r="WWC57" s="218"/>
      <c r="WWD57" s="218"/>
      <c r="WWE57" s="218"/>
      <c r="WWF57" s="218"/>
      <c r="WWG57" s="218"/>
      <c r="WWH57" s="218"/>
      <c r="WWI57" s="218"/>
      <c r="WWJ57" s="218"/>
      <c r="WWK57" s="218"/>
      <c r="WWL57" s="218"/>
      <c r="WWM57" s="218"/>
      <c r="WWN57" s="218"/>
      <c r="WWO57" s="218"/>
      <c r="WWP57" s="218"/>
      <c r="WWQ57" s="218"/>
      <c r="WWR57" s="218"/>
      <c r="WWS57" s="218"/>
      <c r="WWT57" s="218"/>
      <c r="WWU57" s="218"/>
      <c r="WWV57" s="218"/>
      <c r="WWW57" s="218"/>
      <c r="WWX57" s="218"/>
      <c r="WWY57" s="218"/>
      <c r="WWZ57" s="218"/>
      <c r="WXA57" s="218"/>
      <c r="WXB57" s="218"/>
      <c r="WXC57" s="218"/>
      <c r="WXD57" s="218"/>
      <c r="WXE57" s="218"/>
      <c r="WXF57" s="218"/>
      <c r="WXG57" s="218"/>
      <c r="WXH57" s="218"/>
      <c r="WXI57" s="218"/>
      <c r="WXJ57" s="218"/>
      <c r="WXK57" s="218"/>
      <c r="WXL57" s="218"/>
      <c r="WXM57" s="218"/>
      <c r="WXN57" s="218"/>
      <c r="WXO57" s="218"/>
      <c r="WXP57" s="218"/>
      <c r="WXQ57" s="218"/>
      <c r="WXR57" s="218"/>
      <c r="WXS57" s="218"/>
      <c r="WXT57" s="218"/>
      <c r="WXU57" s="218"/>
      <c r="WXV57" s="218"/>
      <c r="WXW57" s="218"/>
      <c r="WXX57" s="218"/>
      <c r="WXY57" s="218"/>
      <c r="WXZ57" s="218"/>
      <c r="WYA57" s="218"/>
      <c r="WYB57" s="218"/>
      <c r="WYC57" s="218"/>
      <c r="WYD57" s="218"/>
      <c r="WYE57" s="218"/>
      <c r="WYF57" s="218"/>
      <c r="WYG57" s="218"/>
      <c r="WYH57" s="218"/>
      <c r="WYI57" s="218"/>
      <c r="WYJ57" s="218"/>
      <c r="WYK57" s="218"/>
      <c r="WYL57" s="218"/>
      <c r="WYM57" s="218"/>
      <c r="WYN57" s="218"/>
      <c r="WYO57" s="218"/>
      <c r="WYP57" s="218"/>
      <c r="WYQ57" s="218"/>
      <c r="WYR57" s="218"/>
      <c r="WYS57" s="218"/>
      <c r="WYT57" s="218"/>
      <c r="WYU57" s="218"/>
      <c r="WYV57" s="218"/>
      <c r="WYW57" s="218"/>
      <c r="WYX57" s="218"/>
      <c r="WYY57" s="218"/>
      <c r="WYZ57" s="218"/>
      <c r="WZA57" s="218"/>
      <c r="WZB57" s="218"/>
      <c r="WZC57" s="218"/>
      <c r="WZD57" s="218"/>
      <c r="WZE57" s="218"/>
      <c r="WZF57" s="218"/>
      <c r="WZG57" s="218"/>
      <c r="WZH57" s="218"/>
      <c r="WZI57" s="218"/>
      <c r="WZJ57" s="218"/>
      <c r="WZK57" s="218"/>
      <c r="WZL57" s="218"/>
      <c r="WZM57" s="218"/>
      <c r="WZN57" s="218"/>
      <c r="WZO57" s="218"/>
      <c r="WZP57" s="218"/>
      <c r="WZQ57" s="218"/>
      <c r="WZR57" s="218"/>
      <c r="WZS57" s="218"/>
      <c r="WZT57" s="218"/>
      <c r="WZU57" s="218"/>
      <c r="WZV57" s="218"/>
      <c r="WZW57" s="218"/>
      <c r="WZX57" s="218"/>
      <c r="WZY57" s="218"/>
      <c r="WZZ57" s="218"/>
      <c r="XAA57" s="218"/>
      <c r="XAB57" s="218"/>
      <c r="XAC57" s="218"/>
      <c r="XAD57" s="218"/>
      <c r="XAE57" s="218"/>
      <c r="XAF57" s="218"/>
      <c r="XAG57" s="218"/>
      <c r="XAH57" s="218"/>
      <c r="XAI57" s="218"/>
      <c r="XAJ57" s="218"/>
      <c r="XAK57" s="218"/>
      <c r="XAL57" s="218"/>
      <c r="XAM57" s="218"/>
      <c r="XAN57" s="218"/>
      <c r="XAO57" s="218"/>
      <c r="XAP57" s="218"/>
      <c r="XAQ57" s="218"/>
      <c r="XAR57" s="218"/>
      <c r="XAS57" s="218"/>
      <c r="XAT57" s="218"/>
      <c r="XAU57" s="218"/>
      <c r="XAV57" s="218"/>
      <c r="XAW57" s="218"/>
      <c r="XAX57" s="218"/>
      <c r="XAY57" s="218"/>
      <c r="XAZ57" s="218"/>
      <c r="XBA57" s="218"/>
      <c r="XBB57" s="218"/>
      <c r="XBC57" s="218"/>
      <c r="XBD57" s="218"/>
      <c r="XBE57" s="218"/>
      <c r="XBF57" s="218"/>
      <c r="XBG57" s="218"/>
      <c r="XBH57" s="218"/>
      <c r="XBI57" s="218"/>
      <c r="XBJ57" s="218"/>
      <c r="XBK57" s="218"/>
      <c r="XBL57" s="218"/>
      <c r="XBM57" s="218"/>
      <c r="XBN57" s="218"/>
      <c r="XBO57" s="218"/>
      <c r="XBP57" s="218"/>
      <c r="XBQ57" s="218"/>
      <c r="XBR57" s="218"/>
      <c r="XBS57" s="218"/>
      <c r="XBT57" s="218"/>
      <c r="XBU57" s="218"/>
      <c r="XBV57" s="218"/>
      <c r="XBW57" s="218"/>
      <c r="XBX57" s="218"/>
      <c r="XBY57" s="218"/>
      <c r="XBZ57" s="218"/>
      <c r="XCA57" s="218"/>
      <c r="XCB57" s="218"/>
      <c r="XCC57" s="218"/>
      <c r="XCD57" s="218"/>
      <c r="XCE57" s="218"/>
      <c r="XCF57" s="218"/>
      <c r="XCG57" s="218"/>
      <c r="XCH57" s="218"/>
      <c r="XCI57" s="218"/>
      <c r="XCJ57" s="218"/>
      <c r="XCK57" s="218"/>
      <c r="XCL57" s="218"/>
      <c r="XCM57" s="218"/>
      <c r="XCN57" s="218"/>
      <c r="XCO57" s="218"/>
      <c r="XCP57" s="218"/>
      <c r="XCQ57" s="218"/>
      <c r="XCR57" s="218"/>
      <c r="XCS57" s="218"/>
      <c r="XCT57" s="218"/>
      <c r="XCU57" s="218"/>
      <c r="XCV57" s="218"/>
      <c r="XCW57" s="218"/>
      <c r="XCX57" s="218"/>
      <c r="XCY57" s="218"/>
      <c r="XCZ57" s="218"/>
      <c r="XDA57" s="218"/>
      <c r="XDB57" s="218"/>
      <c r="XDC57" s="218"/>
      <c r="XDD57" s="218"/>
      <c r="XDE57" s="218"/>
      <c r="XDF57" s="218"/>
      <c r="XDG57" s="218"/>
      <c r="XDH57" s="218"/>
      <c r="XDI57" s="218"/>
      <c r="XDJ57" s="218"/>
      <c r="XDK57" s="218"/>
      <c r="XDL57" s="218"/>
      <c r="XDM57" s="218"/>
      <c r="XDN57" s="218"/>
      <c r="XDO57" s="218"/>
      <c r="XDP57" s="218"/>
      <c r="XDQ57" s="218"/>
      <c r="XDR57" s="218"/>
      <c r="XDS57" s="218"/>
      <c r="XDT57" s="218"/>
      <c r="XDU57" s="218"/>
      <c r="XDV57" s="218"/>
      <c r="XDW57" s="218"/>
      <c r="XDX57" s="218"/>
      <c r="XDY57" s="218"/>
      <c r="XDZ57" s="218"/>
      <c r="XEA57" s="218"/>
      <c r="XEB57" s="218"/>
      <c r="XEC57" s="218"/>
    </row>
    <row r="58" spans="1:16357" s="297" customFormat="1" ht="154.5" customHeight="1" x14ac:dyDescent="0.25">
      <c r="A58" s="50">
        <v>1</v>
      </c>
      <c r="B58" s="387" t="s">
        <v>67</v>
      </c>
      <c r="C58" s="392" t="s">
        <v>31</v>
      </c>
      <c r="D58" s="393" t="s">
        <v>68</v>
      </c>
      <c r="E58" s="38" t="s">
        <v>779</v>
      </c>
      <c r="F58" s="43">
        <v>0.32500000000000001</v>
      </c>
      <c r="G58" s="39">
        <v>1683.258</v>
      </c>
      <c r="H58" s="40">
        <v>89</v>
      </c>
      <c r="I58" s="39">
        <f>ROUNDDOWN(G58*H58/100,5)</f>
        <v>1498.09962</v>
      </c>
      <c r="J58" s="39"/>
      <c r="K58" s="39"/>
      <c r="L58" s="396" t="s">
        <v>782</v>
      </c>
      <c r="M58" s="41">
        <v>5</v>
      </c>
      <c r="N58" s="396"/>
      <c r="O58" s="353">
        <v>5</v>
      </c>
      <c r="P58" s="353"/>
      <c r="Q58" s="353">
        <v>4</v>
      </c>
      <c r="R58" s="353"/>
      <c r="S58" s="353"/>
      <c r="T58" s="353"/>
      <c r="U58" s="353">
        <f t="shared" si="5"/>
        <v>195</v>
      </c>
      <c r="V58" s="431">
        <v>45</v>
      </c>
      <c r="W58" s="156">
        <f t="shared" si="6"/>
        <v>430368.71424000012</v>
      </c>
    </row>
    <row r="59" spans="1:16357" s="297" customFormat="1" ht="156.75" customHeight="1" x14ac:dyDescent="0.25">
      <c r="A59" s="50">
        <v>1</v>
      </c>
      <c r="B59" s="387" t="s">
        <v>139</v>
      </c>
      <c r="C59" s="392" t="s">
        <v>86</v>
      </c>
      <c r="D59" s="393" t="s">
        <v>938</v>
      </c>
      <c r="E59" s="38" t="s">
        <v>939</v>
      </c>
      <c r="F59" s="391">
        <v>1.6970000000000001</v>
      </c>
      <c r="G59" s="388">
        <v>4512.6311999999998</v>
      </c>
      <c r="H59" s="389">
        <v>71</v>
      </c>
      <c r="I59" s="388">
        <f>ROUND(G59*H59/100,5)</f>
        <v>3203.9681500000002</v>
      </c>
      <c r="J59" s="388"/>
      <c r="K59" s="388"/>
      <c r="L59" s="396" t="s">
        <v>940</v>
      </c>
      <c r="M59" s="57">
        <v>9</v>
      </c>
      <c r="N59" s="56"/>
      <c r="O59" s="353">
        <v>9</v>
      </c>
      <c r="P59" s="353"/>
      <c r="Q59" s="353">
        <v>2</v>
      </c>
      <c r="R59" s="353"/>
      <c r="S59" s="353"/>
      <c r="T59" s="353"/>
      <c r="U59" s="353">
        <f t="shared" si="5"/>
        <v>195</v>
      </c>
      <c r="V59" s="431">
        <v>46</v>
      </c>
      <c r="W59" s="156">
        <f t="shared" si="6"/>
        <v>433572.68239000009</v>
      </c>
    </row>
    <row r="60" spans="1:16357" s="233" customFormat="1" ht="75.75" customHeight="1" x14ac:dyDescent="0.25">
      <c r="B60" s="387" t="s">
        <v>189</v>
      </c>
      <c r="C60" s="392" t="s">
        <v>24</v>
      </c>
      <c r="D60" s="393" t="s">
        <v>66</v>
      </c>
      <c r="E60" s="38" t="s">
        <v>1057</v>
      </c>
      <c r="F60" s="43">
        <v>0.58840000000000003</v>
      </c>
      <c r="G60" s="39">
        <v>13951.56799</v>
      </c>
      <c r="H60" s="40">
        <v>88</v>
      </c>
      <c r="I60" s="39">
        <f>ROUNDDOWN(G60*H60/100,5)</f>
        <v>12277.37983</v>
      </c>
      <c r="J60" s="39"/>
      <c r="K60" s="39"/>
      <c r="L60" s="396" t="s">
        <v>395</v>
      </c>
      <c r="M60" s="57">
        <v>7</v>
      </c>
      <c r="N60" s="396" t="s">
        <v>1054</v>
      </c>
      <c r="O60" s="353">
        <v>7</v>
      </c>
      <c r="P60" s="353"/>
      <c r="Q60" s="353">
        <v>2</v>
      </c>
      <c r="R60" s="353"/>
      <c r="S60" s="353"/>
      <c r="T60" s="353">
        <v>2</v>
      </c>
      <c r="U60" s="353">
        <f t="shared" si="5"/>
        <v>185</v>
      </c>
      <c r="V60" s="431">
        <v>47</v>
      </c>
      <c r="W60" s="156">
        <f t="shared" si="6"/>
        <v>445850.06222000008</v>
      </c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  <c r="GB60" s="218"/>
      <c r="GC60" s="218"/>
      <c r="GD60" s="218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  <c r="GO60" s="218"/>
      <c r="GP60" s="218"/>
      <c r="GQ60" s="218"/>
      <c r="GR60" s="218"/>
      <c r="GS60" s="218"/>
      <c r="GT60" s="218"/>
      <c r="GU60" s="218"/>
      <c r="GV60" s="218"/>
      <c r="GW60" s="218"/>
      <c r="GX60" s="218"/>
      <c r="GY60" s="218"/>
      <c r="GZ60" s="218"/>
      <c r="HA60" s="218"/>
      <c r="HB60" s="218"/>
      <c r="HC60" s="218"/>
      <c r="HD60" s="218"/>
      <c r="HE60" s="218"/>
      <c r="HF60" s="218"/>
      <c r="HG60" s="218"/>
      <c r="HH60" s="218"/>
      <c r="HI60" s="218"/>
      <c r="HJ60" s="218"/>
      <c r="HK60" s="218"/>
      <c r="HL60" s="218"/>
      <c r="HM60" s="218"/>
      <c r="HN60" s="218"/>
      <c r="HO60" s="218"/>
      <c r="HP60" s="218"/>
      <c r="HQ60" s="218"/>
      <c r="HR60" s="218"/>
      <c r="HS60" s="218"/>
      <c r="HT60" s="218"/>
      <c r="HU60" s="218"/>
      <c r="HV60" s="218"/>
      <c r="HW60" s="218"/>
      <c r="HX60" s="218"/>
      <c r="HY60" s="218"/>
      <c r="HZ60" s="218"/>
      <c r="IA60" s="218"/>
      <c r="IB60" s="218"/>
      <c r="IC60" s="218"/>
      <c r="ID60" s="218"/>
      <c r="IE60" s="218"/>
      <c r="IF60" s="218"/>
      <c r="IG60" s="218"/>
      <c r="IH60" s="218"/>
      <c r="II60" s="218"/>
      <c r="IJ60" s="218"/>
      <c r="IK60" s="218"/>
      <c r="IL60" s="218"/>
      <c r="IM60" s="218"/>
      <c r="IN60" s="218"/>
      <c r="IO60" s="218"/>
      <c r="IP60" s="218"/>
      <c r="IQ60" s="218"/>
      <c r="IR60" s="218"/>
      <c r="IS60" s="218"/>
      <c r="IT60" s="218"/>
      <c r="IU60" s="218"/>
      <c r="IV60" s="218"/>
      <c r="IW60" s="218"/>
      <c r="IX60" s="218"/>
      <c r="IY60" s="218"/>
      <c r="IZ60" s="218"/>
      <c r="JA60" s="218"/>
      <c r="JB60" s="218"/>
      <c r="JC60" s="218"/>
      <c r="JD60" s="218"/>
      <c r="JE60" s="218"/>
      <c r="JF60" s="218"/>
      <c r="JG60" s="218"/>
      <c r="JH60" s="218"/>
      <c r="JI60" s="218"/>
      <c r="JJ60" s="218"/>
      <c r="JK60" s="218"/>
      <c r="JL60" s="218"/>
      <c r="JM60" s="218"/>
      <c r="JN60" s="218"/>
      <c r="JO60" s="218"/>
      <c r="JP60" s="218"/>
      <c r="JQ60" s="218"/>
      <c r="JR60" s="218"/>
      <c r="JS60" s="218"/>
      <c r="JT60" s="218"/>
      <c r="JU60" s="218"/>
      <c r="JV60" s="218"/>
      <c r="JW60" s="218"/>
      <c r="JX60" s="218"/>
      <c r="JY60" s="218"/>
      <c r="JZ60" s="218"/>
      <c r="KA60" s="218"/>
      <c r="KB60" s="218"/>
      <c r="KC60" s="218"/>
      <c r="KD60" s="218"/>
      <c r="KE60" s="218"/>
      <c r="KF60" s="218"/>
      <c r="KG60" s="218"/>
      <c r="KH60" s="218"/>
      <c r="KI60" s="218"/>
      <c r="KJ60" s="218"/>
      <c r="KK60" s="218"/>
      <c r="KL60" s="218"/>
      <c r="KM60" s="218"/>
      <c r="KN60" s="218"/>
      <c r="KO60" s="218"/>
      <c r="KP60" s="218"/>
      <c r="KQ60" s="218"/>
      <c r="KR60" s="218"/>
      <c r="KS60" s="218"/>
      <c r="KT60" s="218"/>
      <c r="KU60" s="218"/>
      <c r="KV60" s="218"/>
      <c r="KW60" s="218"/>
      <c r="KX60" s="218"/>
      <c r="KY60" s="218"/>
      <c r="KZ60" s="218"/>
      <c r="LA60" s="218"/>
      <c r="LB60" s="218"/>
      <c r="LC60" s="218"/>
      <c r="LD60" s="218"/>
      <c r="LE60" s="218"/>
      <c r="LF60" s="218"/>
      <c r="LG60" s="218"/>
      <c r="LH60" s="218"/>
      <c r="LI60" s="218"/>
      <c r="LJ60" s="218"/>
      <c r="LK60" s="218"/>
      <c r="LL60" s="218"/>
      <c r="LM60" s="218"/>
      <c r="LN60" s="218"/>
      <c r="LO60" s="218"/>
      <c r="LP60" s="218"/>
      <c r="LQ60" s="218"/>
      <c r="LR60" s="218"/>
      <c r="LS60" s="218"/>
      <c r="LT60" s="218"/>
      <c r="LU60" s="218"/>
      <c r="LV60" s="218"/>
      <c r="LW60" s="218"/>
      <c r="LX60" s="218"/>
      <c r="LY60" s="218"/>
      <c r="LZ60" s="218"/>
      <c r="MA60" s="218"/>
      <c r="MB60" s="218"/>
      <c r="MC60" s="218"/>
      <c r="MD60" s="218"/>
      <c r="ME60" s="218"/>
      <c r="MF60" s="218"/>
      <c r="MG60" s="218"/>
      <c r="MH60" s="218"/>
      <c r="MI60" s="218"/>
      <c r="MJ60" s="218"/>
      <c r="MK60" s="218"/>
      <c r="ML60" s="218"/>
      <c r="MM60" s="218"/>
      <c r="MN60" s="218"/>
      <c r="MO60" s="218"/>
      <c r="MP60" s="218"/>
      <c r="MQ60" s="218"/>
      <c r="MR60" s="218"/>
      <c r="MS60" s="218"/>
      <c r="MT60" s="218"/>
      <c r="MU60" s="218"/>
      <c r="MV60" s="218"/>
      <c r="MW60" s="218"/>
      <c r="MX60" s="218"/>
      <c r="MY60" s="218"/>
      <c r="MZ60" s="218"/>
      <c r="NA60" s="218"/>
      <c r="NB60" s="218"/>
      <c r="NC60" s="218"/>
      <c r="ND60" s="218"/>
      <c r="NE60" s="218"/>
      <c r="NF60" s="218"/>
      <c r="NG60" s="218"/>
      <c r="NH60" s="218"/>
      <c r="NI60" s="218"/>
      <c r="NJ60" s="218"/>
      <c r="NK60" s="218"/>
      <c r="NL60" s="218"/>
      <c r="NM60" s="218"/>
      <c r="NN60" s="218"/>
      <c r="NO60" s="218"/>
      <c r="NP60" s="218"/>
      <c r="NQ60" s="218"/>
      <c r="NR60" s="218"/>
      <c r="NS60" s="218"/>
      <c r="NT60" s="218"/>
      <c r="NU60" s="218"/>
      <c r="NV60" s="218"/>
      <c r="NW60" s="218"/>
      <c r="NX60" s="218"/>
      <c r="NY60" s="218"/>
      <c r="NZ60" s="218"/>
      <c r="OA60" s="218"/>
      <c r="OB60" s="218"/>
      <c r="OC60" s="218"/>
      <c r="OD60" s="218"/>
      <c r="OE60" s="218"/>
      <c r="OF60" s="218"/>
      <c r="OG60" s="218"/>
      <c r="OH60" s="218"/>
      <c r="OI60" s="218"/>
      <c r="OJ60" s="218"/>
      <c r="OK60" s="218"/>
      <c r="OL60" s="218"/>
      <c r="OM60" s="218"/>
      <c r="ON60" s="218"/>
      <c r="OO60" s="218"/>
      <c r="OP60" s="218"/>
      <c r="OQ60" s="218"/>
      <c r="OR60" s="218"/>
      <c r="OS60" s="218"/>
      <c r="OT60" s="218"/>
      <c r="OU60" s="218"/>
      <c r="OV60" s="218"/>
      <c r="OW60" s="218"/>
      <c r="OX60" s="218"/>
      <c r="OY60" s="218"/>
      <c r="OZ60" s="218"/>
      <c r="PA60" s="218"/>
      <c r="PB60" s="218"/>
      <c r="PC60" s="218"/>
      <c r="PD60" s="218"/>
      <c r="PE60" s="218"/>
      <c r="PF60" s="218"/>
      <c r="PG60" s="218"/>
      <c r="PH60" s="218"/>
      <c r="PI60" s="218"/>
      <c r="PJ60" s="218"/>
      <c r="PK60" s="218"/>
      <c r="PL60" s="218"/>
      <c r="PM60" s="218"/>
      <c r="PN60" s="218"/>
      <c r="PO60" s="218"/>
      <c r="PP60" s="218"/>
      <c r="PQ60" s="218"/>
      <c r="PR60" s="218"/>
      <c r="PS60" s="218"/>
      <c r="PT60" s="218"/>
      <c r="PU60" s="218"/>
      <c r="PV60" s="218"/>
      <c r="PW60" s="218"/>
      <c r="PX60" s="218"/>
      <c r="PY60" s="218"/>
      <c r="PZ60" s="218"/>
      <c r="QA60" s="218"/>
      <c r="QB60" s="218"/>
      <c r="QC60" s="218"/>
      <c r="QD60" s="218"/>
      <c r="QE60" s="218"/>
      <c r="QF60" s="218"/>
      <c r="QG60" s="218"/>
      <c r="QH60" s="218"/>
      <c r="QI60" s="218"/>
      <c r="QJ60" s="218"/>
      <c r="QK60" s="218"/>
      <c r="QL60" s="218"/>
      <c r="QM60" s="218"/>
      <c r="QN60" s="218"/>
      <c r="QO60" s="218"/>
      <c r="QP60" s="218"/>
      <c r="QQ60" s="218"/>
      <c r="QR60" s="218"/>
      <c r="QS60" s="218"/>
      <c r="QT60" s="218"/>
      <c r="QU60" s="218"/>
      <c r="QV60" s="218"/>
      <c r="QW60" s="218"/>
      <c r="QX60" s="218"/>
      <c r="QY60" s="218"/>
      <c r="QZ60" s="218"/>
      <c r="RA60" s="218"/>
      <c r="RB60" s="218"/>
      <c r="RC60" s="218"/>
      <c r="RD60" s="218"/>
      <c r="RE60" s="218"/>
      <c r="RF60" s="218"/>
      <c r="RG60" s="218"/>
      <c r="RH60" s="218"/>
      <c r="RI60" s="218"/>
      <c r="RJ60" s="218"/>
      <c r="RK60" s="218"/>
      <c r="RL60" s="218"/>
      <c r="RM60" s="218"/>
      <c r="RN60" s="218"/>
      <c r="RO60" s="218"/>
      <c r="RP60" s="218"/>
      <c r="RQ60" s="218"/>
      <c r="RR60" s="218"/>
      <c r="RS60" s="218"/>
      <c r="RT60" s="218"/>
      <c r="RU60" s="218"/>
      <c r="RV60" s="218"/>
      <c r="RW60" s="218"/>
      <c r="RX60" s="218"/>
      <c r="RY60" s="218"/>
      <c r="RZ60" s="218"/>
      <c r="SA60" s="218"/>
      <c r="SB60" s="218"/>
      <c r="SC60" s="218"/>
      <c r="SD60" s="218"/>
      <c r="SE60" s="218"/>
      <c r="SF60" s="218"/>
      <c r="SG60" s="218"/>
      <c r="SH60" s="218"/>
      <c r="SI60" s="218"/>
      <c r="SJ60" s="218"/>
      <c r="SK60" s="218"/>
      <c r="SL60" s="218"/>
      <c r="SM60" s="218"/>
      <c r="SN60" s="218"/>
      <c r="SO60" s="218"/>
      <c r="SP60" s="218"/>
      <c r="SQ60" s="218"/>
      <c r="SR60" s="218"/>
      <c r="SS60" s="218"/>
      <c r="ST60" s="218"/>
      <c r="SU60" s="218"/>
      <c r="SV60" s="218"/>
      <c r="SW60" s="218"/>
      <c r="SX60" s="218"/>
      <c r="SY60" s="218"/>
      <c r="SZ60" s="218"/>
      <c r="TA60" s="218"/>
      <c r="TB60" s="218"/>
      <c r="TC60" s="218"/>
      <c r="TD60" s="218"/>
      <c r="TE60" s="218"/>
      <c r="TF60" s="218"/>
      <c r="TG60" s="218"/>
      <c r="TH60" s="218"/>
      <c r="TI60" s="218"/>
      <c r="TJ60" s="218"/>
      <c r="TK60" s="218"/>
      <c r="TL60" s="218"/>
      <c r="TM60" s="218"/>
      <c r="TN60" s="218"/>
      <c r="TO60" s="218"/>
      <c r="TP60" s="218"/>
      <c r="TQ60" s="218"/>
      <c r="TR60" s="218"/>
      <c r="TS60" s="218"/>
      <c r="TT60" s="218"/>
      <c r="TU60" s="218"/>
      <c r="TV60" s="218"/>
      <c r="TW60" s="218"/>
      <c r="TX60" s="218"/>
      <c r="TY60" s="218"/>
      <c r="TZ60" s="218"/>
      <c r="UA60" s="218"/>
      <c r="UB60" s="218"/>
      <c r="UC60" s="218"/>
      <c r="UD60" s="218"/>
      <c r="UE60" s="218"/>
      <c r="UF60" s="218"/>
      <c r="UG60" s="218"/>
      <c r="UH60" s="218"/>
      <c r="UI60" s="218"/>
      <c r="UJ60" s="218"/>
      <c r="UK60" s="218"/>
      <c r="UL60" s="218"/>
      <c r="UM60" s="218"/>
      <c r="UN60" s="218"/>
      <c r="UO60" s="218"/>
      <c r="UP60" s="218"/>
      <c r="UQ60" s="218"/>
      <c r="UR60" s="218"/>
      <c r="US60" s="218"/>
      <c r="UT60" s="218"/>
      <c r="UU60" s="218"/>
      <c r="UV60" s="218"/>
      <c r="UW60" s="218"/>
      <c r="UX60" s="218"/>
      <c r="UY60" s="218"/>
      <c r="UZ60" s="218"/>
      <c r="VA60" s="218"/>
      <c r="VB60" s="218"/>
      <c r="VC60" s="218"/>
      <c r="VD60" s="218"/>
      <c r="VE60" s="218"/>
      <c r="VF60" s="218"/>
      <c r="VG60" s="218"/>
      <c r="VH60" s="218"/>
      <c r="VI60" s="218"/>
      <c r="VJ60" s="218"/>
      <c r="VK60" s="218"/>
      <c r="VL60" s="218"/>
      <c r="VM60" s="218"/>
      <c r="VN60" s="218"/>
      <c r="VO60" s="218"/>
      <c r="VP60" s="218"/>
      <c r="VQ60" s="218"/>
      <c r="VR60" s="218"/>
      <c r="VS60" s="218"/>
      <c r="VT60" s="218"/>
      <c r="VU60" s="218"/>
      <c r="VV60" s="218"/>
      <c r="VW60" s="218"/>
      <c r="VX60" s="218"/>
      <c r="VY60" s="218"/>
      <c r="VZ60" s="218"/>
      <c r="WA60" s="218"/>
      <c r="WB60" s="218"/>
      <c r="WC60" s="218"/>
      <c r="WD60" s="218"/>
      <c r="WE60" s="218"/>
      <c r="WF60" s="218"/>
      <c r="WG60" s="218"/>
      <c r="WH60" s="218"/>
      <c r="WI60" s="218"/>
      <c r="WJ60" s="218"/>
      <c r="WK60" s="218"/>
      <c r="WL60" s="218"/>
      <c r="WM60" s="218"/>
      <c r="WN60" s="218"/>
      <c r="WO60" s="218"/>
      <c r="WP60" s="218"/>
      <c r="WQ60" s="218"/>
      <c r="WR60" s="218"/>
      <c r="WS60" s="218"/>
      <c r="WT60" s="218"/>
      <c r="WU60" s="218"/>
      <c r="WV60" s="218"/>
      <c r="WW60" s="218"/>
      <c r="WX60" s="218"/>
      <c r="WY60" s="218"/>
      <c r="WZ60" s="218"/>
      <c r="XA60" s="218"/>
      <c r="XB60" s="218"/>
      <c r="XC60" s="218"/>
      <c r="XD60" s="218"/>
      <c r="XE60" s="218"/>
      <c r="XF60" s="218"/>
      <c r="XG60" s="218"/>
      <c r="XH60" s="218"/>
      <c r="XI60" s="218"/>
      <c r="XJ60" s="218"/>
      <c r="XK60" s="218"/>
      <c r="XL60" s="218"/>
      <c r="XM60" s="218"/>
      <c r="XN60" s="218"/>
      <c r="XO60" s="218"/>
      <c r="XP60" s="218"/>
      <c r="XQ60" s="218"/>
      <c r="XR60" s="218"/>
      <c r="XS60" s="218"/>
      <c r="XT60" s="218"/>
      <c r="XU60" s="218"/>
      <c r="XV60" s="218"/>
      <c r="XW60" s="218"/>
      <c r="XX60" s="218"/>
      <c r="XY60" s="218"/>
      <c r="XZ60" s="218"/>
      <c r="YA60" s="218"/>
      <c r="YB60" s="218"/>
      <c r="YC60" s="218"/>
      <c r="YD60" s="218"/>
      <c r="YE60" s="218"/>
      <c r="YF60" s="218"/>
      <c r="YG60" s="218"/>
      <c r="YH60" s="218"/>
      <c r="YI60" s="218"/>
      <c r="YJ60" s="218"/>
      <c r="YK60" s="218"/>
      <c r="YL60" s="218"/>
      <c r="YM60" s="218"/>
      <c r="YN60" s="218"/>
      <c r="YO60" s="218"/>
      <c r="YP60" s="218"/>
      <c r="YQ60" s="218"/>
      <c r="YR60" s="218"/>
      <c r="YS60" s="218"/>
      <c r="YT60" s="218"/>
      <c r="YU60" s="218"/>
      <c r="YV60" s="218"/>
      <c r="YW60" s="218"/>
      <c r="YX60" s="218"/>
      <c r="YY60" s="218"/>
      <c r="YZ60" s="218"/>
      <c r="ZA60" s="218"/>
      <c r="ZB60" s="218"/>
      <c r="ZC60" s="218"/>
      <c r="ZD60" s="218"/>
      <c r="ZE60" s="218"/>
      <c r="ZF60" s="218"/>
      <c r="ZG60" s="218"/>
      <c r="ZH60" s="218"/>
      <c r="ZI60" s="218"/>
      <c r="ZJ60" s="218"/>
      <c r="ZK60" s="218"/>
      <c r="ZL60" s="218"/>
      <c r="ZM60" s="218"/>
      <c r="ZN60" s="218"/>
      <c r="ZO60" s="218"/>
      <c r="ZP60" s="218"/>
      <c r="ZQ60" s="218"/>
      <c r="ZR60" s="218"/>
      <c r="ZS60" s="218"/>
      <c r="ZT60" s="218"/>
      <c r="ZU60" s="218"/>
      <c r="ZV60" s="218"/>
      <c r="ZW60" s="218"/>
      <c r="ZX60" s="218"/>
      <c r="ZY60" s="218"/>
      <c r="ZZ60" s="218"/>
      <c r="AAA60" s="218"/>
      <c r="AAB60" s="218"/>
      <c r="AAC60" s="218"/>
      <c r="AAD60" s="218"/>
      <c r="AAE60" s="218"/>
      <c r="AAF60" s="218"/>
      <c r="AAG60" s="218"/>
      <c r="AAH60" s="218"/>
      <c r="AAI60" s="218"/>
      <c r="AAJ60" s="218"/>
      <c r="AAK60" s="218"/>
      <c r="AAL60" s="218"/>
      <c r="AAM60" s="218"/>
      <c r="AAN60" s="218"/>
      <c r="AAO60" s="218"/>
      <c r="AAP60" s="218"/>
      <c r="AAQ60" s="218"/>
      <c r="AAR60" s="218"/>
      <c r="AAS60" s="218"/>
      <c r="AAT60" s="218"/>
      <c r="AAU60" s="218"/>
      <c r="AAV60" s="218"/>
      <c r="AAW60" s="218"/>
      <c r="AAX60" s="218"/>
      <c r="AAY60" s="218"/>
      <c r="AAZ60" s="218"/>
      <c r="ABA60" s="218"/>
      <c r="ABB60" s="218"/>
      <c r="ABC60" s="218"/>
      <c r="ABD60" s="218"/>
      <c r="ABE60" s="218"/>
      <c r="ABF60" s="218"/>
      <c r="ABG60" s="218"/>
      <c r="ABH60" s="218"/>
      <c r="ABI60" s="218"/>
      <c r="ABJ60" s="218"/>
      <c r="ABK60" s="218"/>
      <c r="ABL60" s="218"/>
      <c r="ABM60" s="218"/>
      <c r="ABN60" s="218"/>
      <c r="ABO60" s="218"/>
      <c r="ABP60" s="218"/>
      <c r="ABQ60" s="218"/>
      <c r="ABR60" s="218"/>
      <c r="ABS60" s="218"/>
      <c r="ABT60" s="218"/>
      <c r="ABU60" s="218"/>
      <c r="ABV60" s="218"/>
      <c r="ABW60" s="218"/>
      <c r="ABX60" s="218"/>
      <c r="ABY60" s="218"/>
      <c r="ABZ60" s="218"/>
      <c r="ACA60" s="218"/>
      <c r="ACB60" s="218"/>
      <c r="ACC60" s="218"/>
      <c r="ACD60" s="218"/>
      <c r="ACE60" s="218"/>
      <c r="ACF60" s="218"/>
      <c r="ACG60" s="218"/>
      <c r="ACH60" s="218"/>
      <c r="ACI60" s="218"/>
      <c r="ACJ60" s="218"/>
      <c r="ACK60" s="218"/>
      <c r="ACL60" s="218"/>
      <c r="ACM60" s="218"/>
      <c r="ACN60" s="218"/>
      <c r="ACO60" s="218"/>
      <c r="ACP60" s="218"/>
      <c r="ACQ60" s="218"/>
      <c r="ACR60" s="218"/>
      <c r="ACS60" s="218"/>
      <c r="ACT60" s="218"/>
      <c r="ACU60" s="218"/>
      <c r="ACV60" s="218"/>
      <c r="ACW60" s="218"/>
      <c r="ACX60" s="218"/>
      <c r="ACY60" s="218"/>
      <c r="ACZ60" s="218"/>
      <c r="ADA60" s="218"/>
      <c r="ADB60" s="218"/>
      <c r="ADC60" s="218"/>
      <c r="ADD60" s="218"/>
      <c r="ADE60" s="218"/>
      <c r="ADF60" s="218"/>
      <c r="ADG60" s="218"/>
      <c r="ADH60" s="218"/>
      <c r="ADI60" s="218"/>
      <c r="ADJ60" s="218"/>
      <c r="ADK60" s="218"/>
      <c r="ADL60" s="218"/>
      <c r="ADM60" s="218"/>
      <c r="ADN60" s="218"/>
      <c r="ADO60" s="218"/>
      <c r="ADP60" s="218"/>
      <c r="ADQ60" s="218"/>
      <c r="ADR60" s="218"/>
      <c r="ADS60" s="218"/>
      <c r="ADT60" s="218"/>
      <c r="ADU60" s="218"/>
      <c r="ADV60" s="218"/>
      <c r="ADW60" s="218"/>
      <c r="ADX60" s="218"/>
      <c r="ADY60" s="218"/>
      <c r="ADZ60" s="218"/>
      <c r="AEA60" s="218"/>
      <c r="AEB60" s="218"/>
      <c r="AEC60" s="218"/>
      <c r="AED60" s="218"/>
      <c r="AEE60" s="218"/>
      <c r="AEF60" s="218"/>
      <c r="AEG60" s="218"/>
      <c r="AEH60" s="218"/>
      <c r="AEI60" s="218"/>
      <c r="AEJ60" s="218"/>
      <c r="AEK60" s="218"/>
      <c r="AEL60" s="218"/>
      <c r="AEM60" s="218"/>
      <c r="AEN60" s="218"/>
      <c r="AEO60" s="218"/>
      <c r="AEP60" s="218"/>
      <c r="AEQ60" s="218"/>
      <c r="AER60" s="218"/>
      <c r="AES60" s="218"/>
      <c r="AET60" s="218"/>
      <c r="AEU60" s="218"/>
      <c r="AEV60" s="218"/>
      <c r="AEW60" s="218"/>
      <c r="AEX60" s="218"/>
      <c r="AEY60" s="218"/>
      <c r="AEZ60" s="218"/>
      <c r="AFA60" s="218"/>
      <c r="AFB60" s="218"/>
      <c r="AFC60" s="218"/>
      <c r="AFD60" s="218"/>
      <c r="AFE60" s="218"/>
      <c r="AFF60" s="218"/>
      <c r="AFG60" s="218"/>
      <c r="AFH60" s="218"/>
      <c r="AFI60" s="218"/>
      <c r="AFJ60" s="218"/>
      <c r="AFK60" s="218"/>
      <c r="AFL60" s="218"/>
      <c r="AFM60" s="218"/>
      <c r="AFN60" s="218"/>
      <c r="AFO60" s="218"/>
      <c r="AFP60" s="218"/>
      <c r="AFQ60" s="218"/>
      <c r="AFR60" s="218"/>
      <c r="AFS60" s="218"/>
      <c r="AFT60" s="218"/>
      <c r="AFU60" s="218"/>
      <c r="AFV60" s="218"/>
      <c r="AFW60" s="218"/>
      <c r="AFX60" s="218"/>
      <c r="AFY60" s="218"/>
      <c r="AFZ60" s="218"/>
      <c r="AGA60" s="218"/>
      <c r="AGB60" s="218"/>
      <c r="AGC60" s="218"/>
      <c r="AGD60" s="218"/>
      <c r="AGE60" s="218"/>
      <c r="AGF60" s="218"/>
      <c r="AGG60" s="218"/>
      <c r="AGH60" s="218"/>
      <c r="AGI60" s="218"/>
      <c r="AGJ60" s="218"/>
      <c r="AGK60" s="218"/>
      <c r="AGL60" s="218"/>
      <c r="AGM60" s="218"/>
      <c r="AGN60" s="218"/>
      <c r="AGO60" s="218"/>
      <c r="AGP60" s="218"/>
      <c r="AGQ60" s="218"/>
      <c r="AGR60" s="218"/>
      <c r="AGS60" s="218"/>
      <c r="AGT60" s="218"/>
      <c r="AGU60" s="218"/>
      <c r="AGV60" s="218"/>
      <c r="AGW60" s="218"/>
      <c r="AGX60" s="218"/>
      <c r="AGY60" s="218"/>
      <c r="AGZ60" s="218"/>
      <c r="AHA60" s="218"/>
      <c r="AHB60" s="218"/>
      <c r="AHC60" s="218"/>
      <c r="AHD60" s="218"/>
      <c r="AHE60" s="218"/>
      <c r="AHF60" s="218"/>
      <c r="AHG60" s="218"/>
      <c r="AHH60" s="218"/>
      <c r="AHI60" s="218"/>
      <c r="AHJ60" s="218"/>
      <c r="AHK60" s="218"/>
      <c r="AHL60" s="218"/>
      <c r="AHM60" s="218"/>
      <c r="AHN60" s="218"/>
      <c r="AHO60" s="218"/>
      <c r="AHP60" s="218"/>
      <c r="AHQ60" s="218"/>
      <c r="AHR60" s="218"/>
      <c r="AHS60" s="218"/>
      <c r="AHT60" s="218"/>
      <c r="AHU60" s="218"/>
      <c r="AHV60" s="218"/>
      <c r="AHW60" s="218"/>
      <c r="AHX60" s="218"/>
      <c r="AHY60" s="218"/>
      <c r="AHZ60" s="218"/>
      <c r="AIA60" s="218"/>
      <c r="AIB60" s="218"/>
      <c r="AIC60" s="218"/>
      <c r="AID60" s="218"/>
      <c r="AIE60" s="218"/>
      <c r="AIF60" s="218"/>
      <c r="AIG60" s="218"/>
      <c r="AIH60" s="218"/>
      <c r="AII60" s="218"/>
      <c r="AIJ60" s="218"/>
      <c r="AIK60" s="218"/>
      <c r="AIL60" s="218"/>
      <c r="AIM60" s="218"/>
      <c r="AIN60" s="218"/>
      <c r="AIO60" s="218"/>
      <c r="AIP60" s="218"/>
      <c r="AIQ60" s="218"/>
      <c r="AIR60" s="218"/>
      <c r="AIS60" s="218"/>
      <c r="AIT60" s="218"/>
      <c r="AIU60" s="218"/>
      <c r="AIV60" s="218"/>
      <c r="AIW60" s="218"/>
      <c r="AIX60" s="218"/>
      <c r="AIY60" s="218"/>
      <c r="AIZ60" s="218"/>
      <c r="AJA60" s="218"/>
      <c r="AJB60" s="218"/>
      <c r="AJC60" s="218"/>
      <c r="AJD60" s="218"/>
      <c r="AJE60" s="218"/>
      <c r="AJF60" s="218"/>
      <c r="AJG60" s="218"/>
      <c r="AJH60" s="218"/>
      <c r="AJI60" s="218"/>
      <c r="AJJ60" s="218"/>
      <c r="AJK60" s="218"/>
      <c r="AJL60" s="218"/>
      <c r="AJM60" s="218"/>
      <c r="AJN60" s="218"/>
      <c r="AJO60" s="218"/>
      <c r="AJP60" s="218"/>
      <c r="AJQ60" s="218"/>
      <c r="AJR60" s="218"/>
      <c r="AJS60" s="218"/>
      <c r="AJT60" s="218"/>
      <c r="AJU60" s="218"/>
      <c r="AJV60" s="218"/>
      <c r="AJW60" s="218"/>
      <c r="AJX60" s="218"/>
      <c r="AJY60" s="218"/>
      <c r="AJZ60" s="218"/>
      <c r="AKA60" s="218"/>
      <c r="AKB60" s="218"/>
      <c r="AKC60" s="218"/>
      <c r="AKD60" s="218"/>
      <c r="AKE60" s="218"/>
      <c r="AKF60" s="218"/>
      <c r="AKG60" s="218"/>
      <c r="AKH60" s="218"/>
      <c r="AKI60" s="218"/>
      <c r="AKJ60" s="218"/>
      <c r="AKK60" s="218"/>
      <c r="AKL60" s="218"/>
      <c r="AKM60" s="218"/>
      <c r="AKN60" s="218"/>
      <c r="AKO60" s="218"/>
      <c r="AKP60" s="218"/>
      <c r="AKQ60" s="218"/>
      <c r="AKR60" s="218"/>
      <c r="AKS60" s="218"/>
      <c r="AKT60" s="218"/>
      <c r="AKU60" s="218"/>
      <c r="AKV60" s="218"/>
      <c r="AKW60" s="218"/>
      <c r="AKX60" s="218"/>
      <c r="AKY60" s="218"/>
      <c r="AKZ60" s="218"/>
      <c r="ALA60" s="218"/>
      <c r="ALB60" s="218"/>
      <c r="ALC60" s="218"/>
      <c r="ALD60" s="218"/>
      <c r="ALE60" s="218"/>
      <c r="ALF60" s="218"/>
      <c r="ALG60" s="218"/>
      <c r="ALH60" s="218"/>
      <c r="ALI60" s="218"/>
      <c r="ALJ60" s="218"/>
      <c r="ALK60" s="218"/>
      <c r="ALL60" s="218"/>
      <c r="ALM60" s="218"/>
      <c r="ALN60" s="218"/>
      <c r="ALO60" s="218"/>
      <c r="ALP60" s="218"/>
      <c r="ALQ60" s="218"/>
      <c r="ALR60" s="218"/>
      <c r="ALS60" s="218"/>
      <c r="ALT60" s="218"/>
      <c r="ALU60" s="218"/>
      <c r="ALV60" s="218"/>
      <c r="ALW60" s="218"/>
      <c r="ALX60" s="218"/>
      <c r="ALY60" s="218"/>
      <c r="ALZ60" s="218"/>
      <c r="AMA60" s="218"/>
      <c r="AMB60" s="218"/>
      <c r="AMC60" s="218"/>
      <c r="AMD60" s="218"/>
      <c r="AME60" s="218"/>
      <c r="AMF60" s="218"/>
      <c r="AMG60" s="218"/>
      <c r="AMH60" s="218"/>
      <c r="AMI60" s="218"/>
      <c r="AMJ60" s="218"/>
      <c r="AMK60" s="218"/>
      <c r="AML60" s="218"/>
      <c r="AMM60" s="218"/>
      <c r="AMN60" s="218"/>
      <c r="AMO60" s="218"/>
      <c r="AMP60" s="218"/>
      <c r="AMQ60" s="218"/>
      <c r="AMR60" s="218"/>
      <c r="AMS60" s="218"/>
      <c r="AMT60" s="218"/>
      <c r="AMU60" s="218"/>
      <c r="AMV60" s="218"/>
      <c r="AMW60" s="218"/>
      <c r="AMX60" s="218"/>
      <c r="AMY60" s="218"/>
      <c r="AMZ60" s="218"/>
      <c r="ANA60" s="218"/>
      <c r="ANB60" s="218"/>
      <c r="ANC60" s="218"/>
      <c r="AND60" s="218"/>
      <c r="ANE60" s="218"/>
      <c r="ANF60" s="218"/>
      <c r="ANG60" s="218"/>
      <c r="ANH60" s="218"/>
      <c r="ANI60" s="218"/>
      <c r="ANJ60" s="218"/>
      <c r="ANK60" s="218"/>
      <c r="ANL60" s="218"/>
      <c r="ANM60" s="218"/>
      <c r="ANN60" s="218"/>
      <c r="ANO60" s="218"/>
      <c r="ANP60" s="218"/>
      <c r="ANQ60" s="218"/>
      <c r="ANR60" s="218"/>
      <c r="ANS60" s="218"/>
      <c r="ANT60" s="218"/>
      <c r="ANU60" s="218"/>
      <c r="ANV60" s="218"/>
      <c r="ANW60" s="218"/>
      <c r="ANX60" s="218"/>
      <c r="ANY60" s="218"/>
      <c r="ANZ60" s="218"/>
      <c r="AOA60" s="218"/>
      <c r="AOB60" s="218"/>
      <c r="AOC60" s="218"/>
      <c r="AOD60" s="218"/>
      <c r="AOE60" s="218"/>
      <c r="AOF60" s="218"/>
      <c r="AOG60" s="218"/>
      <c r="AOH60" s="218"/>
      <c r="AOI60" s="218"/>
      <c r="AOJ60" s="218"/>
      <c r="AOK60" s="218"/>
      <c r="AOL60" s="218"/>
      <c r="AOM60" s="218"/>
      <c r="AON60" s="218"/>
      <c r="AOO60" s="218"/>
      <c r="AOP60" s="218"/>
      <c r="AOQ60" s="218"/>
      <c r="AOR60" s="218"/>
      <c r="AOS60" s="218"/>
      <c r="AOT60" s="218"/>
      <c r="AOU60" s="218"/>
      <c r="AOV60" s="218"/>
      <c r="AOW60" s="218"/>
      <c r="AOX60" s="218"/>
      <c r="AOY60" s="218"/>
      <c r="AOZ60" s="218"/>
      <c r="APA60" s="218"/>
      <c r="APB60" s="218"/>
      <c r="APC60" s="218"/>
      <c r="APD60" s="218"/>
      <c r="APE60" s="218"/>
      <c r="APF60" s="218"/>
      <c r="APG60" s="218"/>
      <c r="APH60" s="218"/>
      <c r="API60" s="218"/>
      <c r="APJ60" s="218"/>
      <c r="APK60" s="218"/>
      <c r="APL60" s="218"/>
      <c r="APM60" s="218"/>
      <c r="APN60" s="218"/>
      <c r="APO60" s="218"/>
      <c r="APP60" s="218"/>
      <c r="APQ60" s="218"/>
      <c r="APR60" s="218"/>
      <c r="APS60" s="218"/>
      <c r="APT60" s="218"/>
      <c r="APU60" s="218"/>
      <c r="APV60" s="218"/>
      <c r="APW60" s="218"/>
      <c r="APX60" s="218"/>
      <c r="APY60" s="218"/>
      <c r="APZ60" s="218"/>
      <c r="AQA60" s="218"/>
      <c r="AQB60" s="218"/>
      <c r="AQC60" s="218"/>
      <c r="AQD60" s="218"/>
      <c r="AQE60" s="218"/>
      <c r="AQF60" s="218"/>
      <c r="AQG60" s="218"/>
      <c r="AQH60" s="218"/>
      <c r="AQI60" s="218"/>
      <c r="AQJ60" s="218"/>
      <c r="AQK60" s="218"/>
      <c r="AQL60" s="218"/>
      <c r="AQM60" s="218"/>
      <c r="AQN60" s="218"/>
      <c r="AQO60" s="218"/>
      <c r="AQP60" s="218"/>
      <c r="AQQ60" s="218"/>
      <c r="AQR60" s="218"/>
      <c r="AQS60" s="218"/>
      <c r="AQT60" s="218"/>
      <c r="AQU60" s="218"/>
      <c r="AQV60" s="218"/>
      <c r="AQW60" s="218"/>
      <c r="AQX60" s="218"/>
      <c r="AQY60" s="218"/>
      <c r="AQZ60" s="218"/>
      <c r="ARA60" s="218"/>
      <c r="ARB60" s="218"/>
      <c r="ARC60" s="218"/>
      <c r="ARD60" s="218"/>
      <c r="ARE60" s="218"/>
      <c r="ARF60" s="218"/>
      <c r="ARG60" s="218"/>
      <c r="ARH60" s="218"/>
      <c r="ARI60" s="218"/>
      <c r="ARJ60" s="218"/>
      <c r="ARK60" s="218"/>
      <c r="ARL60" s="218"/>
      <c r="ARM60" s="218"/>
      <c r="ARN60" s="218"/>
      <c r="ARO60" s="218"/>
      <c r="ARP60" s="218"/>
      <c r="ARQ60" s="218"/>
      <c r="ARR60" s="218"/>
      <c r="ARS60" s="218"/>
      <c r="ART60" s="218"/>
      <c r="ARU60" s="218"/>
      <c r="ARV60" s="218"/>
      <c r="ARW60" s="218"/>
      <c r="ARX60" s="218"/>
      <c r="ARY60" s="218"/>
      <c r="ARZ60" s="218"/>
      <c r="ASA60" s="218"/>
      <c r="ASB60" s="218"/>
      <c r="ASC60" s="218"/>
      <c r="ASD60" s="218"/>
      <c r="ASE60" s="218"/>
      <c r="ASF60" s="218"/>
      <c r="ASG60" s="218"/>
      <c r="ASH60" s="218"/>
      <c r="ASI60" s="218"/>
      <c r="ASJ60" s="218"/>
      <c r="ASK60" s="218"/>
      <c r="ASL60" s="218"/>
      <c r="ASM60" s="218"/>
      <c r="ASN60" s="218"/>
      <c r="ASO60" s="218"/>
      <c r="ASP60" s="218"/>
      <c r="ASQ60" s="218"/>
      <c r="ASR60" s="218"/>
      <c r="ASS60" s="218"/>
      <c r="AST60" s="218"/>
      <c r="ASU60" s="218"/>
      <c r="ASV60" s="218"/>
      <c r="ASW60" s="218"/>
      <c r="ASX60" s="218"/>
      <c r="ASY60" s="218"/>
      <c r="ASZ60" s="218"/>
      <c r="ATA60" s="218"/>
      <c r="ATB60" s="218"/>
      <c r="ATC60" s="218"/>
      <c r="ATD60" s="218"/>
      <c r="ATE60" s="218"/>
      <c r="ATF60" s="218"/>
      <c r="ATG60" s="218"/>
      <c r="ATH60" s="218"/>
      <c r="ATI60" s="218"/>
      <c r="ATJ60" s="218"/>
      <c r="ATK60" s="218"/>
      <c r="ATL60" s="218"/>
      <c r="ATM60" s="218"/>
      <c r="ATN60" s="218"/>
      <c r="ATO60" s="218"/>
      <c r="ATP60" s="218"/>
      <c r="ATQ60" s="218"/>
      <c r="ATR60" s="218"/>
      <c r="ATS60" s="218"/>
      <c r="ATT60" s="218"/>
      <c r="ATU60" s="218"/>
      <c r="ATV60" s="218"/>
      <c r="ATW60" s="218"/>
      <c r="ATX60" s="218"/>
      <c r="ATY60" s="218"/>
      <c r="ATZ60" s="218"/>
      <c r="AUA60" s="218"/>
      <c r="AUB60" s="218"/>
      <c r="AUC60" s="218"/>
      <c r="AUD60" s="218"/>
      <c r="AUE60" s="218"/>
      <c r="AUF60" s="218"/>
      <c r="AUG60" s="218"/>
      <c r="AUH60" s="218"/>
      <c r="AUI60" s="218"/>
      <c r="AUJ60" s="218"/>
      <c r="AUK60" s="218"/>
      <c r="AUL60" s="218"/>
      <c r="AUM60" s="218"/>
      <c r="AUN60" s="218"/>
      <c r="AUO60" s="218"/>
      <c r="AUP60" s="218"/>
      <c r="AUQ60" s="218"/>
      <c r="AUR60" s="218"/>
      <c r="AUS60" s="218"/>
      <c r="AUT60" s="218"/>
      <c r="AUU60" s="218"/>
      <c r="AUV60" s="218"/>
      <c r="AUW60" s="218"/>
      <c r="AUX60" s="218"/>
      <c r="AUY60" s="218"/>
      <c r="AUZ60" s="218"/>
      <c r="AVA60" s="218"/>
      <c r="AVB60" s="218"/>
      <c r="AVC60" s="218"/>
      <c r="AVD60" s="218"/>
      <c r="AVE60" s="218"/>
      <c r="AVF60" s="218"/>
      <c r="AVG60" s="218"/>
      <c r="AVH60" s="218"/>
      <c r="AVI60" s="218"/>
      <c r="AVJ60" s="218"/>
      <c r="AVK60" s="218"/>
      <c r="AVL60" s="218"/>
      <c r="AVM60" s="218"/>
      <c r="AVN60" s="218"/>
      <c r="AVO60" s="218"/>
      <c r="AVP60" s="218"/>
      <c r="AVQ60" s="218"/>
      <c r="AVR60" s="218"/>
      <c r="AVS60" s="218"/>
      <c r="AVT60" s="218"/>
      <c r="AVU60" s="218"/>
      <c r="AVV60" s="218"/>
      <c r="AVW60" s="218"/>
      <c r="AVX60" s="218"/>
      <c r="AVY60" s="218"/>
      <c r="AVZ60" s="218"/>
      <c r="AWA60" s="218"/>
      <c r="AWB60" s="218"/>
      <c r="AWC60" s="218"/>
      <c r="AWD60" s="218"/>
      <c r="AWE60" s="218"/>
      <c r="AWF60" s="218"/>
      <c r="AWG60" s="218"/>
      <c r="AWH60" s="218"/>
      <c r="AWI60" s="218"/>
      <c r="AWJ60" s="218"/>
      <c r="AWK60" s="218"/>
      <c r="AWL60" s="218"/>
      <c r="AWM60" s="218"/>
      <c r="AWN60" s="218"/>
      <c r="AWO60" s="218"/>
      <c r="AWP60" s="218"/>
      <c r="AWQ60" s="218"/>
      <c r="AWR60" s="218"/>
      <c r="AWS60" s="218"/>
      <c r="AWT60" s="218"/>
      <c r="AWU60" s="218"/>
      <c r="AWV60" s="218"/>
      <c r="AWW60" s="218"/>
      <c r="AWX60" s="218"/>
      <c r="AWY60" s="218"/>
      <c r="AWZ60" s="218"/>
      <c r="AXA60" s="218"/>
      <c r="AXB60" s="218"/>
      <c r="AXC60" s="218"/>
      <c r="AXD60" s="218"/>
      <c r="AXE60" s="218"/>
      <c r="AXF60" s="218"/>
      <c r="AXG60" s="218"/>
      <c r="AXH60" s="218"/>
      <c r="AXI60" s="218"/>
      <c r="AXJ60" s="218"/>
      <c r="AXK60" s="218"/>
      <c r="AXL60" s="218"/>
      <c r="AXM60" s="218"/>
      <c r="AXN60" s="218"/>
      <c r="AXO60" s="218"/>
      <c r="AXP60" s="218"/>
      <c r="AXQ60" s="218"/>
      <c r="AXR60" s="218"/>
      <c r="AXS60" s="218"/>
      <c r="AXT60" s="218"/>
      <c r="AXU60" s="218"/>
      <c r="AXV60" s="218"/>
      <c r="AXW60" s="218"/>
      <c r="AXX60" s="218"/>
      <c r="AXY60" s="218"/>
      <c r="AXZ60" s="218"/>
      <c r="AYA60" s="218"/>
      <c r="AYB60" s="218"/>
      <c r="AYC60" s="218"/>
      <c r="AYD60" s="218"/>
      <c r="AYE60" s="218"/>
      <c r="AYF60" s="218"/>
      <c r="AYG60" s="218"/>
      <c r="AYH60" s="218"/>
      <c r="AYI60" s="218"/>
      <c r="AYJ60" s="218"/>
      <c r="AYK60" s="218"/>
      <c r="AYL60" s="218"/>
      <c r="AYM60" s="218"/>
      <c r="AYN60" s="218"/>
      <c r="AYO60" s="218"/>
      <c r="AYP60" s="218"/>
      <c r="AYQ60" s="218"/>
      <c r="AYR60" s="218"/>
      <c r="AYS60" s="218"/>
      <c r="AYT60" s="218"/>
      <c r="AYU60" s="218"/>
      <c r="AYV60" s="218"/>
      <c r="AYW60" s="218"/>
      <c r="AYX60" s="218"/>
      <c r="AYY60" s="218"/>
      <c r="AYZ60" s="218"/>
      <c r="AZA60" s="218"/>
      <c r="AZB60" s="218"/>
      <c r="AZC60" s="218"/>
      <c r="AZD60" s="218"/>
      <c r="AZE60" s="218"/>
      <c r="AZF60" s="218"/>
      <c r="AZG60" s="218"/>
      <c r="AZH60" s="218"/>
      <c r="AZI60" s="218"/>
      <c r="AZJ60" s="218"/>
      <c r="AZK60" s="218"/>
      <c r="AZL60" s="218"/>
      <c r="AZM60" s="218"/>
      <c r="AZN60" s="218"/>
      <c r="AZO60" s="218"/>
      <c r="AZP60" s="218"/>
      <c r="AZQ60" s="218"/>
      <c r="AZR60" s="218"/>
      <c r="AZS60" s="218"/>
      <c r="AZT60" s="218"/>
      <c r="AZU60" s="218"/>
      <c r="AZV60" s="218"/>
      <c r="AZW60" s="218"/>
      <c r="AZX60" s="218"/>
      <c r="AZY60" s="218"/>
      <c r="AZZ60" s="218"/>
      <c r="BAA60" s="218"/>
      <c r="BAB60" s="218"/>
      <c r="BAC60" s="218"/>
      <c r="BAD60" s="218"/>
      <c r="BAE60" s="218"/>
      <c r="BAF60" s="218"/>
      <c r="BAG60" s="218"/>
      <c r="BAH60" s="218"/>
      <c r="BAI60" s="218"/>
      <c r="BAJ60" s="218"/>
      <c r="BAK60" s="218"/>
      <c r="BAL60" s="218"/>
      <c r="BAM60" s="218"/>
      <c r="BAN60" s="218"/>
      <c r="BAO60" s="218"/>
      <c r="BAP60" s="218"/>
      <c r="BAQ60" s="218"/>
      <c r="BAR60" s="218"/>
      <c r="BAS60" s="218"/>
      <c r="BAT60" s="218"/>
      <c r="BAU60" s="218"/>
      <c r="BAV60" s="218"/>
      <c r="BAW60" s="218"/>
      <c r="BAX60" s="218"/>
      <c r="BAY60" s="218"/>
      <c r="BAZ60" s="218"/>
      <c r="BBA60" s="218"/>
      <c r="BBB60" s="218"/>
      <c r="BBC60" s="218"/>
      <c r="BBD60" s="218"/>
      <c r="BBE60" s="218"/>
      <c r="BBF60" s="218"/>
      <c r="BBG60" s="218"/>
      <c r="BBH60" s="218"/>
      <c r="BBI60" s="218"/>
      <c r="BBJ60" s="218"/>
      <c r="BBK60" s="218"/>
      <c r="BBL60" s="218"/>
      <c r="BBM60" s="218"/>
      <c r="BBN60" s="218"/>
      <c r="BBO60" s="218"/>
      <c r="BBP60" s="218"/>
      <c r="BBQ60" s="218"/>
      <c r="BBR60" s="218"/>
      <c r="BBS60" s="218"/>
      <c r="BBT60" s="218"/>
      <c r="BBU60" s="218"/>
      <c r="BBV60" s="218"/>
      <c r="BBW60" s="218"/>
      <c r="BBX60" s="218"/>
      <c r="BBY60" s="218"/>
      <c r="BBZ60" s="218"/>
      <c r="BCA60" s="218"/>
      <c r="BCB60" s="218"/>
      <c r="BCC60" s="218"/>
      <c r="BCD60" s="218"/>
      <c r="BCE60" s="218"/>
      <c r="BCF60" s="218"/>
      <c r="BCG60" s="218"/>
      <c r="BCH60" s="218"/>
      <c r="BCI60" s="218"/>
      <c r="BCJ60" s="218"/>
      <c r="BCK60" s="218"/>
      <c r="BCL60" s="218"/>
      <c r="BCM60" s="218"/>
      <c r="BCN60" s="218"/>
      <c r="BCO60" s="218"/>
      <c r="BCP60" s="218"/>
      <c r="BCQ60" s="218"/>
      <c r="BCR60" s="218"/>
      <c r="BCS60" s="218"/>
      <c r="BCT60" s="218"/>
      <c r="BCU60" s="218"/>
      <c r="BCV60" s="218"/>
      <c r="BCW60" s="218"/>
      <c r="BCX60" s="218"/>
      <c r="BCY60" s="218"/>
      <c r="BCZ60" s="218"/>
      <c r="BDA60" s="218"/>
      <c r="BDB60" s="218"/>
      <c r="BDC60" s="218"/>
      <c r="BDD60" s="218"/>
      <c r="BDE60" s="218"/>
      <c r="BDF60" s="218"/>
      <c r="BDG60" s="218"/>
      <c r="BDH60" s="218"/>
      <c r="BDI60" s="218"/>
      <c r="BDJ60" s="218"/>
      <c r="BDK60" s="218"/>
      <c r="BDL60" s="218"/>
      <c r="BDM60" s="218"/>
      <c r="BDN60" s="218"/>
      <c r="BDO60" s="218"/>
      <c r="BDP60" s="218"/>
      <c r="BDQ60" s="218"/>
      <c r="BDR60" s="218"/>
      <c r="BDS60" s="218"/>
      <c r="BDT60" s="218"/>
      <c r="BDU60" s="218"/>
      <c r="BDV60" s="218"/>
      <c r="BDW60" s="218"/>
      <c r="BDX60" s="218"/>
      <c r="BDY60" s="218"/>
      <c r="BDZ60" s="218"/>
      <c r="BEA60" s="218"/>
      <c r="BEB60" s="218"/>
      <c r="BEC60" s="218"/>
      <c r="BED60" s="218"/>
      <c r="BEE60" s="218"/>
      <c r="BEF60" s="218"/>
      <c r="BEG60" s="218"/>
      <c r="BEH60" s="218"/>
      <c r="BEI60" s="218"/>
      <c r="BEJ60" s="218"/>
      <c r="BEK60" s="218"/>
      <c r="BEL60" s="218"/>
      <c r="BEM60" s="218"/>
      <c r="BEN60" s="218"/>
      <c r="BEO60" s="218"/>
      <c r="BEP60" s="218"/>
      <c r="BEQ60" s="218"/>
      <c r="BER60" s="218"/>
      <c r="BES60" s="218"/>
      <c r="BET60" s="218"/>
      <c r="BEU60" s="218"/>
      <c r="BEV60" s="218"/>
      <c r="BEW60" s="218"/>
      <c r="BEX60" s="218"/>
      <c r="BEY60" s="218"/>
      <c r="BEZ60" s="218"/>
      <c r="BFA60" s="218"/>
      <c r="BFB60" s="218"/>
      <c r="BFC60" s="218"/>
      <c r="BFD60" s="218"/>
      <c r="BFE60" s="218"/>
      <c r="BFF60" s="218"/>
      <c r="BFG60" s="218"/>
      <c r="BFH60" s="218"/>
      <c r="BFI60" s="218"/>
      <c r="BFJ60" s="218"/>
      <c r="BFK60" s="218"/>
      <c r="BFL60" s="218"/>
      <c r="BFM60" s="218"/>
      <c r="BFN60" s="218"/>
      <c r="BFO60" s="218"/>
      <c r="BFP60" s="218"/>
      <c r="BFQ60" s="218"/>
      <c r="BFR60" s="218"/>
      <c r="BFS60" s="218"/>
      <c r="BFT60" s="218"/>
      <c r="BFU60" s="218"/>
      <c r="BFV60" s="218"/>
      <c r="BFW60" s="218"/>
      <c r="BFX60" s="218"/>
      <c r="BFY60" s="218"/>
      <c r="BFZ60" s="218"/>
      <c r="BGA60" s="218"/>
      <c r="BGB60" s="218"/>
      <c r="BGC60" s="218"/>
      <c r="BGD60" s="218"/>
      <c r="BGE60" s="218"/>
      <c r="BGF60" s="218"/>
      <c r="BGG60" s="218"/>
      <c r="BGH60" s="218"/>
      <c r="BGI60" s="218"/>
      <c r="BGJ60" s="218"/>
      <c r="BGK60" s="218"/>
      <c r="BGL60" s="218"/>
      <c r="BGM60" s="218"/>
      <c r="BGN60" s="218"/>
      <c r="BGO60" s="218"/>
      <c r="BGP60" s="218"/>
      <c r="BGQ60" s="218"/>
      <c r="BGR60" s="218"/>
      <c r="BGS60" s="218"/>
      <c r="BGT60" s="218"/>
      <c r="BGU60" s="218"/>
      <c r="BGV60" s="218"/>
      <c r="BGW60" s="218"/>
      <c r="BGX60" s="218"/>
      <c r="BGY60" s="218"/>
      <c r="BGZ60" s="218"/>
      <c r="BHA60" s="218"/>
      <c r="BHB60" s="218"/>
      <c r="BHC60" s="218"/>
      <c r="BHD60" s="218"/>
      <c r="BHE60" s="218"/>
      <c r="BHF60" s="218"/>
      <c r="BHG60" s="218"/>
      <c r="BHH60" s="218"/>
      <c r="BHI60" s="218"/>
      <c r="BHJ60" s="218"/>
      <c r="BHK60" s="218"/>
      <c r="BHL60" s="218"/>
      <c r="BHM60" s="218"/>
      <c r="BHN60" s="218"/>
      <c r="BHO60" s="218"/>
      <c r="BHP60" s="218"/>
      <c r="BHQ60" s="218"/>
      <c r="BHR60" s="218"/>
      <c r="BHS60" s="218"/>
      <c r="BHT60" s="218"/>
      <c r="BHU60" s="218"/>
      <c r="BHV60" s="218"/>
      <c r="BHW60" s="218"/>
      <c r="BHX60" s="218"/>
      <c r="BHY60" s="218"/>
      <c r="BHZ60" s="218"/>
      <c r="BIA60" s="218"/>
      <c r="BIB60" s="218"/>
      <c r="BIC60" s="218"/>
      <c r="BID60" s="218"/>
      <c r="BIE60" s="218"/>
      <c r="BIF60" s="218"/>
      <c r="BIG60" s="218"/>
      <c r="BIH60" s="218"/>
      <c r="BII60" s="218"/>
      <c r="BIJ60" s="218"/>
      <c r="BIK60" s="218"/>
      <c r="BIL60" s="218"/>
      <c r="BIM60" s="218"/>
      <c r="BIN60" s="218"/>
      <c r="BIO60" s="218"/>
      <c r="BIP60" s="218"/>
      <c r="BIQ60" s="218"/>
      <c r="BIR60" s="218"/>
      <c r="BIS60" s="218"/>
      <c r="BIT60" s="218"/>
      <c r="BIU60" s="218"/>
      <c r="BIV60" s="218"/>
      <c r="BIW60" s="218"/>
      <c r="BIX60" s="218"/>
      <c r="BIY60" s="218"/>
      <c r="BIZ60" s="218"/>
      <c r="BJA60" s="218"/>
      <c r="BJB60" s="218"/>
      <c r="BJC60" s="218"/>
      <c r="BJD60" s="218"/>
      <c r="BJE60" s="218"/>
      <c r="BJF60" s="218"/>
      <c r="BJG60" s="218"/>
      <c r="BJH60" s="218"/>
      <c r="BJI60" s="218"/>
      <c r="BJJ60" s="218"/>
      <c r="BJK60" s="218"/>
      <c r="BJL60" s="218"/>
      <c r="BJM60" s="218"/>
      <c r="BJN60" s="218"/>
      <c r="BJO60" s="218"/>
      <c r="BJP60" s="218"/>
      <c r="BJQ60" s="218"/>
      <c r="BJR60" s="218"/>
      <c r="BJS60" s="218"/>
      <c r="BJT60" s="218"/>
      <c r="BJU60" s="218"/>
      <c r="BJV60" s="218"/>
      <c r="BJW60" s="218"/>
      <c r="BJX60" s="218"/>
      <c r="BJY60" s="218"/>
      <c r="BJZ60" s="218"/>
      <c r="BKA60" s="218"/>
      <c r="BKB60" s="218"/>
      <c r="BKC60" s="218"/>
      <c r="BKD60" s="218"/>
      <c r="BKE60" s="218"/>
      <c r="BKF60" s="218"/>
      <c r="BKG60" s="218"/>
      <c r="BKH60" s="218"/>
      <c r="BKI60" s="218"/>
      <c r="BKJ60" s="218"/>
      <c r="BKK60" s="218"/>
      <c r="BKL60" s="218"/>
      <c r="BKM60" s="218"/>
      <c r="BKN60" s="218"/>
      <c r="BKO60" s="218"/>
      <c r="BKP60" s="218"/>
      <c r="BKQ60" s="218"/>
      <c r="BKR60" s="218"/>
      <c r="BKS60" s="218"/>
      <c r="BKT60" s="218"/>
      <c r="BKU60" s="218"/>
      <c r="BKV60" s="218"/>
      <c r="BKW60" s="218"/>
      <c r="BKX60" s="218"/>
      <c r="BKY60" s="218"/>
      <c r="BKZ60" s="218"/>
      <c r="BLA60" s="218"/>
      <c r="BLB60" s="218"/>
      <c r="BLC60" s="218"/>
      <c r="BLD60" s="218"/>
      <c r="BLE60" s="218"/>
      <c r="BLF60" s="218"/>
      <c r="BLG60" s="218"/>
      <c r="BLH60" s="218"/>
      <c r="BLI60" s="218"/>
      <c r="BLJ60" s="218"/>
      <c r="BLK60" s="218"/>
      <c r="BLL60" s="218"/>
      <c r="BLM60" s="218"/>
      <c r="BLN60" s="218"/>
      <c r="BLO60" s="218"/>
      <c r="BLP60" s="218"/>
      <c r="BLQ60" s="218"/>
      <c r="BLR60" s="218"/>
      <c r="BLS60" s="218"/>
      <c r="BLT60" s="218"/>
      <c r="BLU60" s="218"/>
      <c r="BLV60" s="218"/>
      <c r="BLW60" s="218"/>
      <c r="BLX60" s="218"/>
      <c r="BLY60" s="218"/>
      <c r="BLZ60" s="218"/>
      <c r="BMA60" s="218"/>
      <c r="BMB60" s="218"/>
      <c r="BMC60" s="218"/>
      <c r="BMD60" s="218"/>
      <c r="BME60" s="218"/>
      <c r="BMF60" s="218"/>
      <c r="BMG60" s="218"/>
      <c r="BMH60" s="218"/>
      <c r="BMI60" s="218"/>
      <c r="BMJ60" s="218"/>
      <c r="BMK60" s="218"/>
      <c r="BML60" s="218"/>
      <c r="BMM60" s="218"/>
      <c r="BMN60" s="218"/>
      <c r="BMO60" s="218"/>
      <c r="BMP60" s="218"/>
      <c r="BMQ60" s="218"/>
      <c r="BMR60" s="218"/>
      <c r="BMS60" s="218"/>
      <c r="BMT60" s="218"/>
      <c r="BMU60" s="218"/>
      <c r="BMV60" s="218"/>
      <c r="BMW60" s="218"/>
      <c r="BMX60" s="218"/>
      <c r="BMY60" s="218"/>
      <c r="BMZ60" s="218"/>
      <c r="BNA60" s="218"/>
      <c r="BNB60" s="218"/>
      <c r="BNC60" s="218"/>
      <c r="BND60" s="218"/>
      <c r="BNE60" s="218"/>
      <c r="BNF60" s="218"/>
      <c r="BNG60" s="218"/>
      <c r="BNH60" s="218"/>
      <c r="BNI60" s="218"/>
      <c r="BNJ60" s="218"/>
      <c r="BNK60" s="218"/>
      <c r="BNL60" s="218"/>
      <c r="BNM60" s="218"/>
      <c r="BNN60" s="218"/>
      <c r="BNO60" s="218"/>
      <c r="BNP60" s="218"/>
      <c r="BNQ60" s="218"/>
      <c r="BNR60" s="218"/>
      <c r="BNS60" s="218"/>
      <c r="BNT60" s="218"/>
      <c r="BNU60" s="218"/>
      <c r="BNV60" s="218"/>
      <c r="BNW60" s="218"/>
      <c r="BNX60" s="218"/>
      <c r="BNY60" s="218"/>
      <c r="BNZ60" s="218"/>
      <c r="BOA60" s="218"/>
      <c r="BOB60" s="218"/>
      <c r="BOC60" s="218"/>
      <c r="BOD60" s="218"/>
      <c r="BOE60" s="218"/>
      <c r="BOF60" s="218"/>
      <c r="BOG60" s="218"/>
      <c r="BOH60" s="218"/>
      <c r="BOI60" s="218"/>
      <c r="BOJ60" s="218"/>
      <c r="BOK60" s="218"/>
      <c r="BOL60" s="218"/>
      <c r="BOM60" s="218"/>
      <c r="BON60" s="218"/>
      <c r="BOO60" s="218"/>
      <c r="BOP60" s="218"/>
      <c r="BOQ60" s="218"/>
      <c r="BOR60" s="218"/>
      <c r="BOS60" s="218"/>
      <c r="BOT60" s="218"/>
      <c r="BOU60" s="218"/>
      <c r="BOV60" s="218"/>
      <c r="BOW60" s="218"/>
      <c r="BOX60" s="218"/>
      <c r="BOY60" s="218"/>
      <c r="BOZ60" s="218"/>
      <c r="BPA60" s="218"/>
      <c r="BPB60" s="218"/>
      <c r="BPC60" s="218"/>
      <c r="BPD60" s="218"/>
      <c r="BPE60" s="218"/>
      <c r="BPF60" s="218"/>
      <c r="BPG60" s="218"/>
      <c r="BPH60" s="218"/>
      <c r="BPI60" s="218"/>
      <c r="BPJ60" s="218"/>
      <c r="BPK60" s="218"/>
      <c r="BPL60" s="218"/>
      <c r="BPM60" s="218"/>
      <c r="BPN60" s="218"/>
      <c r="BPO60" s="218"/>
      <c r="BPP60" s="218"/>
      <c r="BPQ60" s="218"/>
      <c r="BPR60" s="218"/>
      <c r="BPS60" s="218"/>
      <c r="BPT60" s="218"/>
      <c r="BPU60" s="218"/>
      <c r="BPV60" s="218"/>
      <c r="BPW60" s="218"/>
      <c r="BPX60" s="218"/>
      <c r="BPY60" s="218"/>
      <c r="BPZ60" s="218"/>
      <c r="BQA60" s="218"/>
      <c r="BQB60" s="218"/>
      <c r="BQC60" s="218"/>
      <c r="BQD60" s="218"/>
      <c r="BQE60" s="218"/>
      <c r="BQF60" s="218"/>
      <c r="BQG60" s="218"/>
      <c r="BQH60" s="218"/>
      <c r="BQI60" s="218"/>
      <c r="BQJ60" s="218"/>
      <c r="BQK60" s="218"/>
      <c r="BQL60" s="218"/>
      <c r="BQM60" s="218"/>
      <c r="BQN60" s="218"/>
      <c r="BQO60" s="218"/>
      <c r="BQP60" s="218"/>
      <c r="BQQ60" s="218"/>
      <c r="BQR60" s="218"/>
      <c r="BQS60" s="218"/>
      <c r="BQT60" s="218"/>
      <c r="BQU60" s="218"/>
      <c r="BQV60" s="218"/>
      <c r="BQW60" s="218"/>
      <c r="BQX60" s="218"/>
      <c r="BQY60" s="218"/>
      <c r="BQZ60" s="218"/>
      <c r="BRA60" s="218"/>
      <c r="BRB60" s="218"/>
      <c r="BRC60" s="218"/>
      <c r="BRD60" s="218"/>
      <c r="BRE60" s="218"/>
      <c r="BRF60" s="218"/>
      <c r="BRG60" s="218"/>
      <c r="BRH60" s="218"/>
      <c r="BRI60" s="218"/>
      <c r="BRJ60" s="218"/>
      <c r="BRK60" s="218"/>
      <c r="BRL60" s="218"/>
      <c r="BRM60" s="218"/>
      <c r="BRN60" s="218"/>
      <c r="BRO60" s="218"/>
      <c r="BRP60" s="218"/>
      <c r="BRQ60" s="218"/>
      <c r="BRR60" s="218"/>
      <c r="BRS60" s="218"/>
      <c r="BRT60" s="218"/>
      <c r="BRU60" s="218"/>
      <c r="BRV60" s="218"/>
      <c r="BRW60" s="218"/>
      <c r="BRX60" s="218"/>
      <c r="BRY60" s="218"/>
      <c r="BRZ60" s="218"/>
      <c r="BSA60" s="218"/>
      <c r="BSB60" s="218"/>
      <c r="BSC60" s="218"/>
      <c r="BSD60" s="218"/>
      <c r="BSE60" s="218"/>
      <c r="BSF60" s="218"/>
      <c r="BSG60" s="218"/>
      <c r="BSH60" s="218"/>
      <c r="BSI60" s="218"/>
      <c r="BSJ60" s="218"/>
      <c r="BSK60" s="218"/>
      <c r="BSL60" s="218"/>
      <c r="BSM60" s="218"/>
      <c r="BSN60" s="218"/>
      <c r="BSO60" s="218"/>
      <c r="BSP60" s="218"/>
      <c r="BSQ60" s="218"/>
      <c r="BSR60" s="218"/>
      <c r="BSS60" s="218"/>
      <c r="BST60" s="218"/>
      <c r="BSU60" s="218"/>
      <c r="BSV60" s="218"/>
      <c r="BSW60" s="218"/>
      <c r="BSX60" s="218"/>
      <c r="BSY60" s="218"/>
      <c r="BSZ60" s="218"/>
      <c r="BTA60" s="218"/>
      <c r="BTB60" s="218"/>
      <c r="BTC60" s="218"/>
      <c r="BTD60" s="218"/>
      <c r="BTE60" s="218"/>
      <c r="BTF60" s="218"/>
      <c r="BTG60" s="218"/>
      <c r="BTH60" s="218"/>
      <c r="BTI60" s="218"/>
      <c r="BTJ60" s="218"/>
      <c r="BTK60" s="218"/>
      <c r="BTL60" s="218"/>
      <c r="BTM60" s="218"/>
      <c r="BTN60" s="218"/>
      <c r="BTO60" s="218"/>
      <c r="BTP60" s="218"/>
      <c r="BTQ60" s="218"/>
      <c r="BTR60" s="218"/>
      <c r="BTS60" s="218"/>
      <c r="BTT60" s="218"/>
      <c r="BTU60" s="218"/>
      <c r="BTV60" s="218"/>
      <c r="BTW60" s="218"/>
      <c r="BTX60" s="218"/>
      <c r="BTY60" s="218"/>
      <c r="BTZ60" s="218"/>
      <c r="BUA60" s="218"/>
      <c r="BUB60" s="218"/>
      <c r="BUC60" s="218"/>
      <c r="BUD60" s="218"/>
      <c r="BUE60" s="218"/>
      <c r="BUF60" s="218"/>
      <c r="BUG60" s="218"/>
      <c r="BUH60" s="218"/>
      <c r="BUI60" s="218"/>
      <c r="BUJ60" s="218"/>
      <c r="BUK60" s="218"/>
      <c r="BUL60" s="218"/>
      <c r="BUM60" s="218"/>
      <c r="BUN60" s="218"/>
      <c r="BUO60" s="218"/>
      <c r="BUP60" s="218"/>
      <c r="BUQ60" s="218"/>
      <c r="BUR60" s="218"/>
      <c r="BUS60" s="218"/>
      <c r="BUT60" s="218"/>
      <c r="BUU60" s="218"/>
      <c r="BUV60" s="218"/>
      <c r="BUW60" s="218"/>
      <c r="BUX60" s="218"/>
      <c r="BUY60" s="218"/>
      <c r="BUZ60" s="218"/>
      <c r="BVA60" s="218"/>
      <c r="BVB60" s="218"/>
      <c r="BVC60" s="218"/>
      <c r="BVD60" s="218"/>
      <c r="BVE60" s="218"/>
      <c r="BVF60" s="218"/>
      <c r="BVG60" s="218"/>
      <c r="BVH60" s="218"/>
      <c r="BVI60" s="218"/>
      <c r="BVJ60" s="218"/>
      <c r="BVK60" s="218"/>
      <c r="BVL60" s="218"/>
      <c r="BVM60" s="218"/>
      <c r="BVN60" s="218"/>
      <c r="BVO60" s="218"/>
      <c r="BVP60" s="218"/>
      <c r="BVQ60" s="218"/>
      <c r="BVR60" s="218"/>
      <c r="BVS60" s="218"/>
      <c r="BVT60" s="218"/>
      <c r="BVU60" s="218"/>
      <c r="BVV60" s="218"/>
      <c r="BVW60" s="218"/>
      <c r="BVX60" s="218"/>
      <c r="BVY60" s="218"/>
      <c r="BVZ60" s="218"/>
      <c r="BWA60" s="218"/>
      <c r="BWB60" s="218"/>
      <c r="BWC60" s="218"/>
      <c r="BWD60" s="218"/>
      <c r="BWE60" s="218"/>
      <c r="BWF60" s="218"/>
      <c r="BWG60" s="218"/>
      <c r="BWH60" s="218"/>
      <c r="BWI60" s="218"/>
      <c r="BWJ60" s="218"/>
      <c r="BWK60" s="218"/>
      <c r="BWL60" s="218"/>
      <c r="BWM60" s="218"/>
      <c r="BWN60" s="218"/>
      <c r="BWO60" s="218"/>
      <c r="BWP60" s="218"/>
      <c r="BWQ60" s="218"/>
      <c r="BWR60" s="218"/>
      <c r="BWS60" s="218"/>
      <c r="BWT60" s="218"/>
      <c r="BWU60" s="218"/>
      <c r="BWV60" s="218"/>
      <c r="BWW60" s="218"/>
      <c r="BWX60" s="218"/>
      <c r="BWY60" s="218"/>
      <c r="BWZ60" s="218"/>
      <c r="BXA60" s="218"/>
      <c r="BXB60" s="218"/>
      <c r="BXC60" s="218"/>
      <c r="BXD60" s="218"/>
      <c r="BXE60" s="218"/>
      <c r="BXF60" s="218"/>
      <c r="BXG60" s="218"/>
      <c r="BXH60" s="218"/>
      <c r="BXI60" s="218"/>
      <c r="BXJ60" s="218"/>
      <c r="BXK60" s="218"/>
      <c r="BXL60" s="218"/>
      <c r="BXM60" s="218"/>
      <c r="BXN60" s="218"/>
      <c r="BXO60" s="218"/>
      <c r="BXP60" s="218"/>
      <c r="BXQ60" s="218"/>
      <c r="BXR60" s="218"/>
      <c r="BXS60" s="218"/>
      <c r="BXT60" s="218"/>
      <c r="BXU60" s="218"/>
      <c r="BXV60" s="218"/>
      <c r="BXW60" s="218"/>
      <c r="BXX60" s="218"/>
      <c r="BXY60" s="218"/>
      <c r="BXZ60" s="218"/>
      <c r="BYA60" s="218"/>
      <c r="BYB60" s="218"/>
      <c r="BYC60" s="218"/>
      <c r="BYD60" s="218"/>
      <c r="BYE60" s="218"/>
      <c r="BYF60" s="218"/>
      <c r="BYG60" s="218"/>
      <c r="BYH60" s="218"/>
      <c r="BYI60" s="218"/>
      <c r="BYJ60" s="218"/>
      <c r="BYK60" s="218"/>
      <c r="BYL60" s="218"/>
      <c r="BYM60" s="218"/>
      <c r="BYN60" s="218"/>
      <c r="BYO60" s="218"/>
      <c r="BYP60" s="218"/>
      <c r="BYQ60" s="218"/>
      <c r="BYR60" s="218"/>
      <c r="BYS60" s="218"/>
      <c r="BYT60" s="218"/>
      <c r="BYU60" s="218"/>
      <c r="BYV60" s="218"/>
      <c r="BYW60" s="218"/>
      <c r="BYX60" s="218"/>
      <c r="BYY60" s="218"/>
      <c r="BYZ60" s="218"/>
      <c r="BZA60" s="218"/>
      <c r="BZB60" s="218"/>
      <c r="BZC60" s="218"/>
      <c r="BZD60" s="218"/>
      <c r="BZE60" s="218"/>
      <c r="BZF60" s="218"/>
      <c r="BZG60" s="218"/>
      <c r="BZH60" s="218"/>
      <c r="BZI60" s="218"/>
      <c r="BZJ60" s="218"/>
      <c r="BZK60" s="218"/>
      <c r="BZL60" s="218"/>
      <c r="BZM60" s="218"/>
      <c r="BZN60" s="218"/>
      <c r="BZO60" s="218"/>
      <c r="BZP60" s="218"/>
      <c r="BZQ60" s="218"/>
      <c r="BZR60" s="218"/>
      <c r="BZS60" s="218"/>
      <c r="BZT60" s="218"/>
      <c r="BZU60" s="218"/>
      <c r="BZV60" s="218"/>
      <c r="BZW60" s="218"/>
      <c r="BZX60" s="218"/>
      <c r="BZY60" s="218"/>
      <c r="BZZ60" s="218"/>
      <c r="CAA60" s="218"/>
      <c r="CAB60" s="218"/>
      <c r="CAC60" s="218"/>
      <c r="CAD60" s="218"/>
      <c r="CAE60" s="218"/>
      <c r="CAF60" s="218"/>
      <c r="CAG60" s="218"/>
      <c r="CAH60" s="218"/>
      <c r="CAI60" s="218"/>
      <c r="CAJ60" s="218"/>
      <c r="CAK60" s="218"/>
      <c r="CAL60" s="218"/>
      <c r="CAM60" s="218"/>
      <c r="CAN60" s="218"/>
      <c r="CAO60" s="218"/>
      <c r="CAP60" s="218"/>
      <c r="CAQ60" s="218"/>
      <c r="CAR60" s="218"/>
      <c r="CAS60" s="218"/>
      <c r="CAT60" s="218"/>
      <c r="CAU60" s="218"/>
      <c r="CAV60" s="218"/>
      <c r="CAW60" s="218"/>
      <c r="CAX60" s="218"/>
      <c r="CAY60" s="218"/>
      <c r="CAZ60" s="218"/>
      <c r="CBA60" s="218"/>
      <c r="CBB60" s="218"/>
      <c r="CBC60" s="218"/>
      <c r="CBD60" s="218"/>
      <c r="CBE60" s="218"/>
      <c r="CBF60" s="218"/>
      <c r="CBG60" s="218"/>
      <c r="CBH60" s="218"/>
      <c r="CBI60" s="218"/>
      <c r="CBJ60" s="218"/>
      <c r="CBK60" s="218"/>
      <c r="CBL60" s="218"/>
      <c r="CBM60" s="218"/>
      <c r="CBN60" s="218"/>
      <c r="CBO60" s="218"/>
      <c r="CBP60" s="218"/>
      <c r="CBQ60" s="218"/>
      <c r="CBR60" s="218"/>
      <c r="CBS60" s="218"/>
      <c r="CBT60" s="218"/>
      <c r="CBU60" s="218"/>
      <c r="CBV60" s="218"/>
      <c r="CBW60" s="218"/>
      <c r="CBX60" s="218"/>
      <c r="CBY60" s="218"/>
      <c r="CBZ60" s="218"/>
      <c r="CCA60" s="218"/>
      <c r="CCB60" s="218"/>
      <c r="CCC60" s="218"/>
      <c r="CCD60" s="218"/>
      <c r="CCE60" s="218"/>
      <c r="CCF60" s="218"/>
      <c r="CCG60" s="218"/>
      <c r="CCH60" s="218"/>
      <c r="CCI60" s="218"/>
      <c r="CCJ60" s="218"/>
      <c r="CCK60" s="218"/>
      <c r="CCL60" s="218"/>
      <c r="CCM60" s="218"/>
      <c r="CCN60" s="218"/>
      <c r="CCO60" s="218"/>
      <c r="CCP60" s="218"/>
      <c r="CCQ60" s="218"/>
      <c r="CCR60" s="218"/>
      <c r="CCS60" s="218"/>
      <c r="CCT60" s="218"/>
      <c r="CCU60" s="218"/>
      <c r="CCV60" s="218"/>
      <c r="CCW60" s="218"/>
      <c r="CCX60" s="218"/>
      <c r="CCY60" s="218"/>
      <c r="CCZ60" s="218"/>
      <c r="CDA60" s="218"/>
      <c r="CDB60" s="218"/>
      <c r="CDC60" s="218"/>
      <c r="CDD60" s="218"/>
      <c r="CDE60" s="218"/>
      <c r="CDF60" s="218"/>
      <c r="CDG60" s="218"/>
      <c r="CDH60" s="218"/>
      <c r="CDI60" s="218"/>
      <c r="CDJ60" s="218"/>
      <c r="CDK60" s="218"/>
      <c r="CDL60" s="218"/>
      <c r="CDM60" s="218"/>
      <c r="CDN60" s="218"/>
      <c r="CDO60" s="218"/>
      <c r="CDP60" s="218"/>
      <c r="CDQ60" s="218"/>
      <c r="CDR60" s="218"/>
      <c r="CDS60" s="218"/>
      <c r="CDT60" s="218"/>
      <c r="CDU60" s="218"/>
      <c r="CDV60" s="218"/>
      <c r="CDW60" s="218"/>
      <c r="CDX60" s="218"/>
      <c r="CDY60" s="218"/>
      <c r="CDZ60" s="218"/>
      <c r="CEA60" s="218"/>
      <c r="CEB60" s="218"/>
      <c r="CEC60" s="218"/>
      <c r="CED60" s="218"/>
      <c r="CEE60" s="218"/>
      <c r="CEF60" s="218"/>
      <c r="CEG60" s="218"/>
      <c r="CEH60" s="218"/>
      <c r="CEI60" s="218"/>
      <c r="CEJ60" s="218"/>
      <c r="CEK60" s="218"/>
      <c r="CEL60" s="218"/>
      <c r="CEM60" s="218"/>
      <c r="CEN60" s="218"/>
      <c r="CEO60" s="218"/>
      <c r="CEP60" s="218"/>
      <c r="CEQ60" s="218"/>
      <c r="CER60" s="218"/>
      <c r="CES60" s="218"/>
      <c r="CET60" s="218"/>
      <c r="CEU60" s="218"/>
      <c r="CEV60" s="218"/>
      <c r="CEW60" s="218"/>
      <c r="CEX60" s="218"/>
      <c r="CEY60" s="218"/>
      <c r="CEZ60" s="218"/>
      <c r="CFA60" s="218"/>
      <c r="CFB60" s="218"/>
      <c r="CFC60" s="218"/>
      <c r="CFD60" s="218"/>
      <c r="CFE60" s="218"/>
      <c r="CFF60" s="218"/>
      <c r="CFG60" s="218"/>
      <c r="CFH60" s="218"/>
      <c r="CFI60" s="218"/>
      <c r="CFJ60" s="218"/>
      <c r="CFK60" s="218"/>
      <c r="CFL60" s="218"/>
      <c r="CFM60" s="218"/>
      <c r="CFN60" s="218"/>
      <c r="CFO60" s="218"/>
      <c r="CFP60" s="218"/>
      <c r="CFQ60" s="218"/>
      <c r="CFR60" s="218"/>
      <c r="CFS60" s="218"/>
      <c r="CFT60" s="218"/>
      <c r="CFU60" s="218"/>
      <c r="CFV60" s="218"/>
      <c r="CFW60" s="218"/>
      <c r="CFX60" s="218"/>
      <c r="CFY60" s="218"/>
      <c r="CFZ60" s="218"/>
      <c r="CGA60" s="218"/>
      <c r="CGB60" s="218"/>
      <c r="CGC60" s="218"/>
      <c r="CGD60" s="218"/>
      <c r="CGE60" s="218"/>
      <c r="CGF60" s="218"/>
      <c r="CGG60" s="218"/>
      <c r="CGH60" s="218"/>
      <c r="CGI60" s="218"/>
      <c r="CGJ60" s="218"/>
      <c r="CGK60" s="218"/>
      <c r="CGL60" s="218"/>
      <c r="CGM60" s="218"/>
      <c r="CGN60" s="218"/>
      <c r="CGO60" s="218"/>
      <c r="CGP60" s="218"/>
      <c r="CGQ60" s="218"/>
      <c r="CGR60" s="218"/>
      <c r="CGS60" s="218"/>
      <c r="CGT60" s="218"/>
      <c r="CGU60" s="218"/>
      <c r="CGV60" s="218"/>
      <c r="CGW60" s="218"/>
      <c r="CGX60" s="218"/>
      <c r="CGY60" s="218"/>
      <c r="CGZ60" s="218"/>
      <c r="CHA60" s="218"/>
      <c r="CHB60" s="218"/>
      <c r="CHC60" s="218"/>
      <c r="CHD60" s="218"/>
      <c r="CHE60" s="218"/>
      <c r="CHF60" s="218"/>
      <c r="CHG60" s="218"/>
      <c r="CHH60" s="218"/>
      <c r="CHI60" s="218"/>
      <c r="CHJ60" s="218"/>
      <c r="CHK60" s="218"/>
      <c r="CHL60" s="218"/>
      <c r="CHM60" s="218"/>
      <c r="CHN60" s="218"/>
      <c r="CHO60" s="218"/>
      <c r="CHP60" s="218"/>
      <c r="CHQ60" s="218"/>
      <c r="CHR60" s="218"/>
      <c r="CHS60" s="218"/>
      <c r="CHT60" s="218"/>
      <c r="CHU60" s="218"/>
      <c r="CHV60" s="218"/>
      <c r="CHW60" s="218"/>
      <c r="CHX60" s="218"/>
      <c r="CHY60" s="218"/>
      <c r="CHZ60" s="218"/>
      <c r="CIA60" s="218"/>
      <c r="CIB60" s="218"/>
      <c r="CIC60" s="218"/>
      <c r="CID60" s="218"/>
      <c r="CIE60" s="218"/>
      <c r="CIF60" s="218"/>
      <c r="CIG60" s="218"/>
      <c r="CIH60" s="218"/>
      <c r="CII60" s="218"/>
      <c r="CIJ60" s="218"/>
      <c r="CIK60" s="218"/>
      <c r="CIL60" s="218"/>
      <c r="CIM60" s="218"/>
      <c r="CIN60" s="218"/>
      <c r="CIO60" s="218"/>
      <c r="CIP60" s="218"/>
      <c r="CIQ60" s="218"/>
      <c r="CIR60" s="218"/>
      <c r="CIS60" s="218"/>
      <c r="CIT60" s="218"/>
      <c r="CIU60" s="218"/>
      <c r="CIV60" s="218"/>
      <c r="CIW60" s="218"/>
      <c r="CIX60" s="218"/>
      <c r="CIY60" s="218"/>
      <c r="CIZ60" s="218"/>
      <c r="CJA60" s="218"/>
      <c r="CJB60" s="218"/>
      <c r="CJC60" s="218"/>
      <c r="CJD60" s="218"/>
      <c r="CJE60" s="218"/>
      <c r="CJF60" s="218"/>
      <c r="CJG60" s="218"/>
      <c r="CJH60" s="218"/>
      <c r="CJI60" s="218"/>
      <c r="CJJ60" s="218"/>
      <c r="CJK60" s="218"/>
      <c r="CJL60" s="218"/>
      <c r="CJM60" s="218"/>
      <c r="CJN60" s="218"/>
      <c r="CJO60" s="218"/>
      <c r="CJP60" s="218"/>
      <c r="CJQ60" s="218"/>
      <c r="CJR60" s="218"/>
      <c r="CJS60" s="218"/>
      <c r="CJT60" s="218"/>
      <c r="CJU60" s="218"/>
      <c r="CJV60" s="218"/>
      <c r="CJW60" s="218"/>
      <c r="CJX60" s="218"/>
      <c r="CJY60" s="218"/>
      <c r="CJZ60" s="218"/>
      <c r="CKA60" s="218"/>
      <c r="CKB60" s="218"/>
      <c r="CKC60" s="218"/>
      <c r="CKD60" s="218"/>
      <c r="CKE60" s="218"/>
      <c r="CKF60" s="218"/>
      <c r="CKG60" s="218"/>
      <c r="CKH60" s="218"/>
      <c r="CKI60" s="218"/>
      <c r="CKJ60" s="218"/>
      <c r="CKK60" s="218"/>
      <c r="CKL60" s="218"/>
      <c r="CKM60" s="218"/>
      <c r="CKN60" s="218"/>
      <c r="CKO60" s="218"/>
      <c r="CKP60" s="218"/>
      <c r="CKQ60" s="218"/>
      <c r="CKR60" s="218"/>
      <c r="CKS60" s="218"/>
      <c r="CKT60" s="218"/>
      <c r="CKU60" s="218"/>
      <c r="CKV60" s="218"/>
      <c r="CKW60" s="218"/>
      <c r="CKX60" s="218"/>
      <c r="CKY60" s="218"/>
      <c r="CKZ60" s="218"/>
      <c r="CLA60" s="218"/>
      <c r="CLB60" s="218"/>
      <c r="CLC60" s="218"/>
      <c r="CLD60" s="218"/>
      <c r="CLE60" s="218"/>
      <c r="CLF60" s="218"/>
      <c r="CLG60" s="218"/>
      <c r="CLH60" s="218"/>
      <c r="CLI60" s="218"/>
      <c r="CLJ60" s="218"/>
      <c r="CLK60" s="218"/>
      <c r="CLL60" s="218"/>
      <c r="CLM60" s="218"/>
      <c r="CLN60" s="218"/>
      <c r="CLO60" s="218"/>
      <c r="CLP60" s="218"/>
      <c r="CLQ60" s="218"/>
      <c r="CLR60" s="218"/>
      <c r="CLS60" s="218"/>
      <c r="CLT60" s="218"/>
      <c r="CLU60" s="218"/>
      <c r="CLV60" s="218"/>
      <c r="CLW60" s="218"/>
      <c r="CLX60" s="218"/>
      <c r="CLY60" s="218"/>
      <c r="CLZ60" s="218"/>
      <c r="CMA60" s="218"/>
      <c r="CMB60" s="218"/>
      <c r="CMC60" s="218"/>
      <c r="CMD60" s="218"/>
      <c r="CME60" s="218"/>
      <c r="CMF60" s="218"/>
      <c r="CMG60" s="218"/>
      <c r="CMH60" s="218"/>
      <c r="CMI60" s="218"/>
      <c r="CMJ60" s="218"/>
      <c r="CMK60" s="218"/>
      <c r="CML60" s="218"/>
      <c r="CMM60" s="218"/>
      <c r="CMN60" s="218"/>
      <c r="CMO60" s="218"/>
      <c r="CMP60" s="218"/>
      <c r="CMQ60" s="218"/>
      <c r="CMR60" s="218"/>
      <c r="CMS60" s="218"/>
      <c r="CMT60" s="218"/>
      <c r="CMU60" s="218"/>
      <c r="CMV60" s="218"/>
      <c r="CMW60" s="218"/>
      <c r="CMX60" s="218"/>
      <c r="CMY60" s="218"/>
      <c r="CMZ60" s="218"/>
      <c r="CNA60" s="218"/>
      <c r="CNB60" s="218"/>
      <c r="CNC60" s="218"/>
      <c r="CND60" s="218"/>
      <c r="CNE60" s="218"/>
      <c r="CNF60" s="218"/>
      <c r="CNG60" s="218"/>
      <c r="CNH60" s="218"/>
      <c r="CNI60" s="218"/>
      <c r="CNJ60" s="218"/>
      <c r="CNK60" s="218"/>
      <c r="CNL60" s="218"/>
      <c r="CNM60" s="218"/>
      <c r="CNN60" s="218"/>
      <c r="CNO60" s="218"/>
      <c r="CNP60" s="218"/>
      <c r="CNQ60" s="218"/>
      <c r="CNR60" s="218"/>
      <c r="CNS60" s="218"/>
      <c r="CNT60" s="218"/>
      <c r="CNU60" s="218"/>
      <c r="CNV60" s="218"/>
      <c r="CNW60" s="218"/>
      <c r="CNX60" s="218"/>
      <c r="CNY60" s="218"/>
      <c r="CNZ60" s="218"/>
      <c r="COA60" s="218"/>
      <c r="COB60" s="218"/>
      <c r="COC60" s="218"/>
      <c r="COD60" s="218"/>
      <c r="COE60" s="218"/>
      <c r="COF60" s="218"/>
      <c r="COG60" s="218"/>
      <c r="COH60" s="218"/>
      <c r="COI60" s="218"/>
      <c r="COJ60" s="218"/>
      <c r="COK60" s="218"/>
      <c r="COL60" s="218"/>
      <c r="COM60" s="218"/>
      <c r="CON60" s="218"/>
      <c r="COO60" s="218"/>
      <c r="COP60" s="218"/>
      <c r="COQ60" s="218"/>
      <c r="COR60" s="218"/>
      <c r="COS60" s="218"/>
      <c r="COT60" s="218"/>
      <c r="COU60" s="218"/>
      <c r="COV60" s="218"/>
      <c r="COW60" s="218"/>
      <c r="COX60" s="218"/>
      <c r="COY60" s="218"/>
      <c r="COZ60" s="218"/>
      <c r="CPA60" s="218"/>
      <c r="CPB60" s="218"/>
      <c r="CPC60" s="218"/>
      <c r="CPD60" s="218"/>
      <c r="CPE60" s="218"/>
      <c r="CPF60" s="218"/>
      <c r="CPG60" s="218"/>
      <c r="CPH60" s="218"/>
      <c r="CPI60" s="218"/>
      <c r="CPJ60" s="218"/>
      <c r="CPK60" s="218"/>
      <c r="CPL60" s="218"/>
      <c r="CPM60" s="218"/>
      <c r="CPN60" s="218"/>
      <c r="CPO60" s="218"/>
      <c r="CPP60" s="218"/>
      <c r="CPQ60" s="218"/>
      <c r="CPR60" s="218"/>
      <c r="CPS60" s="218"/>
      <c r="CPT60" s="218"/>
      <c r="CPU60" s="218"/>
      <c r="CPV60" s="218"/>
      <c r="CPW60" s="218"/>
      <c r="CPX60" s="218"/>
      <c r="CPY60" s="218"/>
      <c r="CPZ60" s="218"/>
      <c r="CQA60" s="218"/>
      <c r="CQB60" s="218"/>
      <c r="CQC60" s="218"/>
      <c r="CQD60" s="218"/>
      <c r="CQE60" s="218"/>
      <c r="CQF60" s="218"/>
      <c r="CQG60" s="218"/>
      <c r="CQH60" s="218"/>
      <c r="CQI60" s="218"/>
      <c r="CQJ60" s="218"/>
      <c r="CQK60" s="218"/>
      <c r="CQL60" s="218"/>
      <c r="CQM60" s="218"/>
      <c r="CQN60" s="218"/>
      <c r="CQO60" s="218"/>
      <c r="CQP60" s="218"/>
      <c r="CQQ60" s="218"/>
      <c r="CQR60" s="218"/>
      <c r="CQS60" s="218"/>
      <c r="CQT60" s="218"/>
      <c r="CQU60" s="218"/>
      <c r="CQV60" s="218"/>
      <c r="CQW60" s="218"/>
      <c r="CQX60" s="218"/>
      <c r="CQY60" s="218"/>
      <c r="CQZ60" s="218"/>
      <c r="CRA60" s="218"/>
      <c r="CRB60" s="218"/>
      <c r="CRC60" s="218"/>
      <c r="CRD60" s="218"/>
      <c r="CRE60" s="218"/>
      <c r="CRF60" s="218"/>
      <c r="CRG60" s="218"/>
      <c r="CRH60" s="218"/>
      <c r="CRI60" s="218"/>
      <c r="CRJ60" s="218"/>
      <c r="CRK60" s="218"/>
      <c r="CRL60" s="218"/>
      <c r="CRM60" s="218"/>
      <c r="CRN60" s="218"/>
      <c r="CRO60" s="218"/>
      <c r="CRP60" s="218"/>
      <c r="CRQ60" s="218"/>
      <c r="CRR60" s="218"/>
      <c r="CRS60" s="218"/>
      <c r="CRT60" s="218"/>
      <c r="CRU60" s="218"/>
      <c r="CRV60" s="218"/>
      <c r="CRW60" s="218"/>
      <c r="CRX60" s="218"/>
      <c r="CRY60" s="218"/>
      <c r="CRZ60" s="218"/>
      <c r="CSA60" s="218"/>
      <c r="CSB60" s="218"/>
      <c r="CSC60" s="218"/>
      <c r="CSD60" s="218"/>
      <c r="CSE60" s="218"/>
      <c r="CSF60" s="218"/>
      <c r="CSG60" s="218"/>
      <c r="CSH60" s="218"/>
      <c r="CSI60" s="218"/>
      <c r="CSJ60" s="218"/>
      <c r="CSK60" s="218"/>
      <c r="CSL60" s="218"/>
      <c r="CSM60" s="218"/>
      <c r="CSN60" s="218"/>
      <c r="CSO60" s="218"/>
      <c r="CSP60" s="218"/>
      <c r="CSQ60" s="218"/>
      <c r="CSR60" s="218"/>
      <c r="CSS60" s="218"/>
      <c r="CST60" s="218"/>
      <c r="CSU60" s="218"/>
      <c r="CSV60" s="218"/>
      <c r="CSW60" s="218"/>
      <c r="CSX60" s="218"/>
      <c r="CSY60" s="218"/>
      <c r="CSZ60" s="218"/>
      <c r="CTA60" s="218"/>
      <c r="CTB60" s="218"/>
      <c r="CTC60" s="218"/>
      <c r="CTD60" s="218"/>
      <c r="CTE60" s="218"/>
      <c r="CTF60" s="218"/>
      <c r="CTG60" s="218"/>
      <c r="CTH60" s="218"/>
      <c r="CTI60" s="218"/>
      <c r="CTJ60" s="218"/>
      <c r="CTK60" s="218"/>
      <c r="CTL60" s="218"/>
      <c r="CTM60" s="218"/>
      <c r="CTN60" s="218"/>
      <c r="CTO60" s="218"/>
      <c r="CTP60" s="218"/>
      <c r="CTQ60" s="218"/>
      <c r="CTR60" s="218"/>
      <c r="CTS60" s="218"/>
      <c r="CTT60" s="218"/>
      <c r="CTU60" s="218"/>
      <c r="CTV60" s="218"/>
      <c r="CTW60" s="218"/>
      <c r="CTX60" s="218"/>
      <c r="CTY60" s="218"/>
      <c r="CTZ60" s="218"/>
      <c r="CUA60" s="218"/>
      <c r="CUB60" s="218"/>
      <c r="CUC60" s="218"/>
      <c r="CUD60" s="218"/>
      <c r="CUE60" s="218"/>
      <c r="CUF60" s="218"/>
      <c r="CUG60" s="218"/>
      <c r="CUH60" s="218"/>
      <c r="CUI60" s="218"/>
      <c r="CUJ60" s="218"/>
      <c r="CUK60" s="218"/>
      <c r="CUL60" s="218"/>
      <c r="CUM60" s="218"/>
      <c r="CUN60" s="218"/>
      <c r="CUO60" s="218"/>
      <c r="CUP60" s="218"/>
      <c r="CUQ60" s="218"/>
      <c r="CUR60" s="218"/>
      <c r="CUS60" s="218"/>
      <c r="CUT60" s="218"/>
      <c r="CUU60" s="218"/>
      <c r="CUV60" s="218"/>
      <c r="CUW60" s="218"/>
      <c r="CUX60" s="218"/>
      <c r="CUY60" s="218"/>
      <c r="CUZ60" s="218"/>
      <c r="CVA60" s="218"/>
      <c r="CVB60" s="218"/>
      <c r="CVC60" s="218"/>
      <c r="CVD60" s="218"/>
      <c r="CVE60" s="218"/>
      <c r="CVF60" s="218"/>
      <c r="CVG60" s="218"/>
      <c r="CVH60" s="218"/>
      <c r="CVI60" s="218"/>
      <c r="CVJ60" s="218"/>
      <c r="CVK60" s="218"/>
      <c r="CVL60" s="218"/>
      <c r="CVM60" s="218"/>
      <c r="CVN60" s="218"/>
      <c r="CVO60" s="218"/>
      <c r="CVP60" s="218"/>
      <c r="CVQ60" s="218"/>
      <c r="CVR60" s="218"/>
      <c r="CVS60" s="218"/>
      <c r="CVT60" s="218"/>
      <c r="CVU60" s="218"/>
      <c r="CVV60" s="218"/>
      <c r="CVW60" s="218"/>
      <c r="CVX60" s="218"/>
      <c r="CVY60" s="218"/>
      <c r="CVZ60" s="218"/>
      <c r="CWA60" s="218"/>
      <c r="CWB60" s="218"/>
      <c r="CWC60" s="218"/>
      <c r="CWD60" s="218"/>
      <c r="CWE60" s="218"/>
      <c r="CWF60" s="218"/>
      <c r="CWG60" s="218"/>
      <c r="CWH60" s="218"/>
      <c r="CWI60" s="218"/>
      <c r="CWJ60" s="218"/>
      <c r="CWK60" s="218"/>
      <c r="CWL60" s="218"/>
      <c r="CWM60" s="218"/>
      <c r="CWN60" s="218"/>
      <c r="CWO60" s="218"/>
      <c r="CWP60" s="218"/>
      <c r="CWQ60" s="218"/>
      <c r="CWR60" s="218"/>
      <c r="CWS60" s="218"/>
      <c r="CWT60" s="218"/>
      <c r="CWU60" s="218"/>
      <c r="CWV60" s="218"/>
      <c r="CWW60" s="218"/>
      <c r="CWX60" s="218"/>
      <c r="CWY60" s="218"/>
      <c r="CWZ60" s="218"/>
      <c r="CXA60" s="218"/>
      <c r="CXB60" s="218"/>
      <c r="CXC60" s="218"/>
      <c r="CXD60" s="218"/>
      <c r="CXE60" s="218"/>
      <c r="CXF60" s="218"/>
      <c r="CXG60" s="218"/>
      <c r="CXH60" s="218"/>
      <c r="CXI60" s="218"/>
      <c r="CXJ60" s="218"/>
      <c r="CXK60" s="218"/>
      <c r="CXL60" s="218"/>
      <c r="CXM60" s="218"/>
      <c r="CXN60" s="218"/>
      <c r="CXO60" s="218"/>
      <c r="CXP60" s="218"/>
      <c r="CXQ60" s="218"/>
      <c r="CXR60" s="218"/>
      <c r="CXS60" s="218"/>
      <c r="CXT60" s="218"/>
      <c r="CXU60" s="218"/>
      <c r="CXV60" s="218"/>
      <c r="CXW60" s="218"/>
      <c r="CXX60" s="218"/>
      <c r="CXY60" s="218"/>
      <c r="CXZ60" s="218"/>
      <c r="CYA60" s="218"/>
      <c r="CYB60" s="218"/>
      <c r="CYC60" s="218"/>
      <c r="CYD60" s="218"/>
      <c r="CYE60" s="218"/>
      <c r="CYF60" s="218"/>
      <c r="CYG60" s="218"/>
      <c r="CYH60" s="218"/>
      <c r="CYI60" s="218"/>
      <c r="CYJ60" s="218"/>
      <c r="CYK60" s="218"/>
      <c r="CYL60" s="218"/>
      <c r="CYM60" s="218"/>
      <c r="CYN60" s="218"/>
      <c r="CYO60" s="218"/>
      <c r="CYP60" s="218"/>
      <c r="CYQ60" s="218"/>
      <c r="CYR60" s="218"/>
      <c r="CYS60" s="218"/>
      <c r="CYT60" s="218"/>
      <c r="CYU60" s="218"/>
      <c r="CYV60" s="218"/>
      <c r="CYW60" s="218"/>
      <c r="CYX60" s="218"/>
      <c r="CYY60" s="218"/>
      <c r="CYZ60" s="218"/>
      <c r="CZA60" s="218"/>
      <c r="CZB60" s="218"/>
      <c r="CZC60" s="218"/>
      <c r="CZD60" s="218"/>
      <c r="CZE60" s="218"/>
      <c r="CZF60" s="218"/>
      <c r="CZG60" s="218"/>
      <c r="CZH60" s="218"/>
      <c r="CZI60" s="218"/>
      <c r="CZJ60" s="218"/>
      <c r="CZK60" s="218"/>
      <c r="CZL60" s="218"/>
      <c r="CZM60" s="218"/>
      <c r="CZN60" s="218"/>
      <c r="CZO60" s="218"/>
      <c r="CZP60" s="218"/>
      <c r="CZQ60" s="218"/>
      <c r="CZR60" s="218"/>
      <c r="CZS60" s="218"/>
      <c r="CZT60" s="218"/>
      <c r="CZU60" s="218"/>
      <c r="CZV60" s="218"/>
      <c r="CZW60" s="218"/>
      <c r="CZX60" s="218"/>
      <c r="CZY60" s="218"/>
      <c r="CZZ60" s="218"/>
      <c r="DAA60" s="218"/>
      <c r="DAB60" s="218"/>
      <c r="DAC60" s="218"/>
      <c r="DAD60" s="218"/>
      <c r="DAE60" s="218"/>
      <c r="DAF60" s="218"/>
      <c r="DAG60" s="218"/>
      <c r="DAH60" s="218"/>
      <c r="DAI60" s="218"/>
      <c r="DAJ60" s="218"/>
      <c r="DAK60" s="218"/>
      <c r="DAL60" s="218"/>
      <c r="DAM60" s="218"/>
      <c r="DAN60" s="218"/>
      <c r="DAO60" s="218"/>
      <c r="DAP60" s="218"/>
      <c r="DAQ60" s="218"/>
      <c r="DAR60" s="218"/>
      <c r="DAS60" s="218"/>
      <c r="DAT60" s="218"/>
      <c r="DAU60" s="218"/>
      <c r="DAV60" s="218"/>
      <c r="DAW60" s="218"/>
      <c r="DAX60" s="218"/>
      <c r="DAY60" s="218"/>
      <c r="DAZ60" s="218"/>
      <c r="DBA60" s="218"/>
      <c r="DBB60" s="218"/>
      <c r="DBC60" s="218"/>
      <c r="DBD60" s="218"/>
      <c r="DBE60" s="218"/>
      <c r="DBF60" s="218"/>
      <c r="DBG60" s="218"/>
      <c r="DBH60" s="218"/>
      <c r="DBI60" s="218"/>
      <c r="DBJ60" s="218"/>
      <c r="DBK60" s="218"/>
      <c r="DBL60" s="218"/>
      <c r="DBM60" s="218"/>
      <c r="DBN60" s="218"/>
      <c r="DBO60" s="218"/>
      <c r="DBP60" s="218"/>
      <c r="DBQ60" s="218"/>
      <c r="DBR60" s="218"/>
      <c r="DBS60" s="218"/>
      <c r="DBT60" s="218"/>
      <c r="DBU60" s="218"/>
      <c r="DBV60" s="218"/>
      <c r="DBW60" s="218"/>
      <c r="DBX60" s="218"/>
      <c r="DBY60" s="218"/>
      <c r="DBZ60" s="218"/>
      <c r="DCA60" s="218"/>
      <c r="DCB60" s="218"/>
      <c r="DCC60" s="218"/>
      <c r="DCD60" s="218"/>
      <c r="DCE60" s="218"/>
      <c r="DCF60" s="218"/>
      <c r="DCG60" s="218"/>
      <c r="DCH60" s="218"/>
      <c r="DCI60" s="218"/>
      <c r="DCJ60" s="218"/>
      <c r="DCK60" s="218"/>
      <c r="DCL60" s="218"/>
      <c r="DCM60" s="218"/>
      <c r="DCN60" s="218"/>
      <c r="DCO60" s="218"/>
      <c r="DCP60" s="218"/>
      <c r="DCQ60" s="218"/>
      <c r="DCR60" s="218"/>
      <c r="DCS60" s="218"/>
      <c r="DCT60" s="218"/>
      <c r="DCU60" s="218"/>
      <c r="DCV60" s="218"/>
      <c r="DCW60" s="218"/>
      <c r="DCX60" s="218"/>
      <c r="DCY60" s="218"/>
      <c r="DCZ60" s="218"/>
      <c r="DDA60" s="218"/>
      <c r="DDB60" s="218"/>
      <c r="DDC60" s="218"/>
      <c r="DDD60" s="218"/>
      <c r="DDE60" s="218"/>
      <c r="DDF60" s="218"/>
      <c r="DDG60" s="218"/>
      <c r="DDH60" s="218"/>
      <c r="DDI60" s="218"/>
      <c r="DDJ60" s="218"/>
      <c r="DDK60" s="218"/>
      <c r="DDL60" s="218"/>
      <c r="DDM60" s="218"/>
      <c r="DDN60" s="218"/>
      <c r="DDO60" s="218"/>
      <c r="DDP60" s="218"/>
      <c r="DDQ60" s="218"/>
      <c r="DDR60" s="218"/>
      <c r="DDS60" s="218"/>
      <c r="DDT60" s="218"/>
      <c r="DDU60" s="218"/>
      <c r="DDV60" s="218"/>
      <c r="DDW60" s="218"/>
      <c r="DDX60" s="218"/>
      <c r="DDY60" s="218"/>
      <c r="DDZ60" s="218"/>
      <c r="DEA60" s="218"/>
      <c r="DEB60" s="218"/>
      <c r="DEC60" s="218"/>
      <c r="DED60" s="218"/>
      <c r="DEE60" s="218"/>
      <c r="DEF60" s="218"/>
      <c r="DEG60" s="218"/>
      <c r="DEH60" s="218"/>
      <c r="DEI60" s="218"/>
      <c r="DEJ60" s="218"/>
      <c r="DEK60" s="218"/>
      <c r="DEL60" s="218"/>
      <c r="DEM60" s="218"/>
      <c r="DEN60" s="218"/>
      <c r="DEO60" s="218"/>
      <c r="DEP60" s="218"/>
      <c r="DEQ60" s="218"/>
      <c r="DER60" s="218"/>
      <c r="DES60" s="218"/>
      <c r="DET60" s="218"/>
      <c r="DEU60" s="218"/>
      <c r="DEV60" s="218"/>
      <c r="DEW60" s="218"/>
      <c r="DEX60" s="218"/>
      <c r="DEY60" s="218"/>
      <c r="DEZ60" s="218"/>
      <c r="DFA60" s="218"/>
      <c r="DFB60" s="218"/>
      <c r="DFC60" s="218"/>
      <c r="DFD60" s="218"/>
      <c r="DFE60" s="218"/>
      <c r="DFF60" s="218"/>
      <c r="DFG60" s="218"/>
      <c r="DFH60" s="218"/>
      <c r="DFI60" s="218"/>
      <c r="DFJ60" s="218"/>
      <c r="DFK60" s="218"/>
      <c r="DFL60" s="218"/>
      <c r="DFM60" s="218"/>
      <c r="DFN60" s="218"/>
      <c r="DFO60" s="218"/>
      <c r="DFP60" s="218"/>
      <c r="DFQ60" s="218"/>
      <c r="DFR60" s="218"/>
      <c r="DFS60" s="218"/>
      <c r="DFT60" s="218"/>
      <c r="DFU60" s="218"/>
      <c r="DFV60" s="218"/>
      <c r="DFW60" s="218"/>
      <c r="DFX60" s="218"/>
      <c r="DFY60" s="218"/>
      <c r="DFZ60" s="218"/>
      <c r="DGA60" s="218"/>
      <c r="DGB60" s="218"/>
      <c r="DGC60" s="218"/>
      <c r="DGD60" s="218"/>
      <c r="DGE60" s="218"/>
      <c r="DGF60" s="218"/>
      <c r="DGG60" s="218"/>
      <c r="DGH60" s="218"/>
      <c r="DGI60" s="218"/>
      <c r="DGJ60" s="218"/>
      <c r="DGK60" s="218"/>
      <c r="DGL60" s="218"/>
      <c r="DGM60" s="218"/>
      <c r="DGN60" s="218"/>
      <c r="DGO60" s="218"/>
      <c r="DGP60" s="218"/>
      <c r="DGQ60" s="218"/>
      <c r="DGR60" s="218"/>
      <c r="DGS60" s="218"/>
      <c r="DGT60" s="218"/>
      <c r="DGU60" s="218"/>
      <c r="DGV60" s="218"/>
      <c r="DGW60" s="218"/>
      <c r="DGX60" s="218"/>
      <c r="DGY60" s="218"/>
      <c r="DGZ60" s="218"/>
      <c r="DHA60" s="218"/>
      <c r="DHB60" s="218"/>
      <c r="DHC60" s="218"/>
      <c r="DHD60" s="218"/>
      <c r="DHE60" s="218"/>
      <c r="DHF60" s="218"/>
      <c r="DHG60" s="218"/>
      <c r="DHH60" s="218"/>
      <c r="DHI60" s="218"/>
      <c r="DHJ60" s="218"/>
      <c r="DHK60" s="218"/>
      <c r="DHL60" s="218"/>
      <c r="DHM60" s="218"/>
      <c r="DHN60" s="218"/>
      <c r="DHO60" s="218"/>
      <c r="DHP60" s="218"/>
      <c r="DHQ60" s="218"/>
      <c r="DHR60" s="218"/>
      <c r="DHS60" s="218"/>
      <c r="DHT60" s="218"/>
      <c r="DHU60" s="218"/>
      <c r="DHV60" s="218"/>
      <c r="DHW60" s="218"/>
      <c r="DHX60" s="218"/>
      <c r="DHY60" s="218"/>
      <c r="DHZ60" s="218"/>
      <c r="DIA60" s="218"/>
      <c r="DIB60" s="218"/>
      <c r="DIC60" s="218"/>
      <c r="DID60" s="218"/>
      <c r="DIE60" s="218"/>
      <c r="DIF60" s="218"/>
      <c r="DIG60" s="218"/>
      <c r="DIH60" s="218"/>
      <c r="DII60" s="218"/>
      <c r="DIJ60" s="218"/>
      <c r="DIK60" s="218"/>
      <c r="DIL60" s="218"/>
      <c r="DIM60" s="218"/>
      <c r="DIN60" s="218"/>
      <c r="DIO60" s="218"/>
      <c r="DIP60" s="218"/>
      <c r="DIQ60" s="218"/>
      <c r="DIR60" s="218"/>
      <c r="DIS60" s="218"/>
      <c r="DIT60" s="218"/>
      <c r="DIU60" s="218"/>
      <c r="DIV60" s="218"/>
      <c r="DIW60" s="218"/>
      <c r="DIX60" s="218"/>
      <c r="DIY60" s="218"/>
      <c r="DIZ60" s="218"/>
      <c r="DJA60" s="218"/>
      <c r="DJB60" s="218"/>
      <c r="DJC60" s="218"/>
      <c r="DJD60" s="218"/>
      <c r="DJE60" s="218"/>
      <c r="DJF60" s="218"/>
      <c r="DJG60" s="218"/>
      <c r="DJH60" s="218"/>
      <c r="DJI60" s="218"/>
      <c r="DJJ60" s="218"/>
      <c r="DJK60" s="218"/>
      <c r="DJL60" s="218"/>
      <c r="DJM60" s="218"/>
      <c r="DJN60" s="218"/>
      <c r="DJO60" s="218"/>
      <c r="DJP60" s="218"/>
      <c r="DJQ60" s="218"/>
      <c r="DJR60" s="218"/>
      <c r="DJS60" s="218"/>
      <c r="DJT60" s="218"/>
      <c r="DJU60" s="218"/>
      <c r="DJV60" s="218"/>
      <c r="DJW60" s="218"/>
      <c r="DJX60" s="218"/>
      <c r="DJY60" s="218"/>
      <c r="DJZ60" s="218"/>
      <c r="DKA60" s="218"/>
      <c r="DKB60" s="218"/>
      <c r="DKC60" s="218"/>
      <c r="DKD60" s="218"/>
      <c r="DKE60" s="218"/>
      <c r="DKF60" s="218"/>
      <c r="DKG60" s="218"/>
      <c r="DKH60" s="218"/>
      <c r="DKI60" s="218"/>
      <c r="DKJ60" s="218"/>
      <c r="DKK60" s="218"/>
      <c r="DKL60" s="218"/>
      <c r="DKM60" s="218"/>
      <c r="DKN60" s="218"/>
      <c r="DKO60" s="218"/>
      <c r="DKP60" s="218"/>
      <c r="DKQ60" s="218"/>
      <c r="DKR60" s="218"/>
      <c r="DKS60" s="218"/>
      <c r="DKT60" s="218"/>
      <c r="DKU60" s="218"/>
      <c r="DKV60" s="218"/>
      <c r="DKW60" s="218"/>
      <c r="DKX60" s="218"/>
      <c r="DKY60" s="218"/>
      <c r="DKZ60" s="218"/>
      <c r="DLA60" s="218"/>
      <c r="DLB60" s="218"/>
      <c r="DLC60" s="218"/>
      <c r="DLD60" s="218"/>
      <c r="DLE60" s="218"/>
      <c r="DLF60" s="218"/>
      <c r="DLG60" s="218"/>
      <c r="DLH60" s="218"/>
      <c r="DLI60" s="218"/>
      <c r="DLJ60" s="218"/>
      <c r="DLK60" s="218"/>
      <c r="DLL60" s="218"/>
      <c r="DLM60" s="218"/>
      <c r="DLN60" s="218"/>
      <c r="DLO60" s="218"/>
      <c r="DLP60" s="218"/>
      <c r="DLQ60" s="218"/>
      <c r="DLR60" s="218"/>
      <c r="DLS60" s="218"/>
      <c r="DLT60" s="218"/>
      <c r="DLU60" s="218"/>
      <c r="DLV60" s="218"/>
      <c r="DLW60" s="218"/>
      <c r="DLX60" s="218"/>
      <c r="DLY60" s="218"/>
      <c r="DLZ60" s="218"/>
      <c r="DMA60" s="218"/>
      <c r="DMB60" s="218"/>
      <c r="DMC60" s="218"/>
      <c r="DMD60" s="218"/>
      <c r="DME60" s="218"/>
      <c r="DMF60" s="218"/>
      <c r="DMG60" s="218"/>
      <c r="DMH60" s="218"/>
      <c r="DMI60" s="218"/>
      <c r="DMJ60" s="218"/>
      <c r="DMK60" s="218"/>
      <c r="DML60" s="218"/>
      <c r="DMM60" s="218"/>
      <c r="DMN60" s="218"/>
      <c r="DMO60" s="218"/>
      <c r="DMP60" s="218"/>
      <c r="DMQ60" s="218"/>
      <c r="DMR60" s="218"/>
      <c r="DMS60" s="218"/>
      <c r="DMT60" s="218"/>
      <c r="DMU60" s="218"/>
      <c r="DMV60" s="218"/>
      <c r="DMW60" s="218"/>
      <c r="DMX60" s="218"/>
      <c r="DMY60" s="218"/>
      <c r="DMZ60" s="218"/>
      <c r="DNA60" s="218"/>
      <c r="DNB60" s="218"/>
      <c r="DNC60" s="218"/>
      <c r="DND60" s="218"/>
      <c r="DNE60" s="218"/>
      <c r="DNF60" s="218"/>
      <c r="DNG60" s="218"/>
      <c r="DNH60" s="218"/>
      <c r="DNI60" s="218"/>
      <c r="DNJ60" s="218"/>
      <c r="DNK60" s="218"/>
      <c r="DNL60" s="218"/>
      <c r="DNM60" s="218"/>
      <c r="DNN60" s="218"/>
      <c r="DNO60" s="218"/>
      <c r="DNP60" s="218"/>
      <c r="DNQ60" s="218"/>
      <c r="DNR60" s="218"/>
      <c r="DNS60" s="218"/>
      <c r="DNT60" s="218"/>
      <c r="DNU60" s="218"/>
      <c r="DNV60" s="218"/>
      <c r="DNW60" s="218"/>
      <c r="DNX60" s="218"/>
      <c r="DNY60" s="218"/>
      <c r="DNZ60" s="218"/>
      <c r="DOA60" s="218"/>
      <c r="DOB60" s="218"/>
      <c r="DOC60" s="218"/>
      <c r="DOD60" s="218"/>
      <c r="DOE60" s="218"/>
      <c r="DOF60" s="218"/>
      <c r="DOG60" s="218"/>
      <c r="DOH60" s="218"/>
      <c r="DOI60" s="218"/>
      <c r="DOJ60" s="218"/>
      <c r="DOK60" s="218"/>
      <c r="DOL60" s="218"/>
      <c r="DOM60" s="218"/>
      <c r="DON60" s="218"/>
      <c r="DOO60" s="218"/>
      <c r="DOP60" s="218"/>
      <c r="DOQ60" s="218"/>
      <c r="DOR60" s="218"/>
      <c r="DOS60" s="218"/>
      <c r="DOT60" s="218"/>
      <c r="DOU60" s="218"/>
      <c r="DOV60" s="218"/>
      <c r="DOW60" s="218"/>
      <c r="DOX60" s="218"/>
      <c r="DOY60" s="218"/>
      <c r="DOZ60" s="218"/>
      <c r="DPA60" s="218"/>
      <c r="DPB60" s="218"/>
      <c r="DPC60" s="218"/>
      <c r="DPD60" s="218"/>
      <c r="DPE60" s="218"/>
      <c r="DPF60" s="218"/>
      <c r="DPG60" s="218"/>
      <c r="DPH60" s="218"/>
      <c r="DPI60" s="218"/>
      <c r="DPJ60" s="218"/>
      <c r="DPK60" s="218"/>
      <c r="DPL60" s="218"/>
      <c r="DPM60" s="218"/>
      <c r="DPN60" s="218"/>
      <c r="DPO60" s="218"/>
      <c r="DPP60" s="218"/>
      <c r="DPQ60" s="218"/>
      <c r="DPR60" s="218"/>
      <c r="DPS60" s="218"/>
      <c r="DPT60" s="218"/>
      <c r="DPU60" s="218"/>
      <c r="DPV60" s="218"/>
      <c r="DPW60" s="218"/>
      <c r="DPX60" s="218"/>
      <c r="DPY60" s="218"/>
      <c r="DPZ60" s="218"/>
      <c r="DQA60" s="218"/>
      <c r="DQB60" s="218"/>
      <c r="DQC60" s="218"/>
      <c r="DQD60" s="218"/>
      <c r="DQE60" s="218"/>
      <c r="DQF60" s="218"/>
      <c r="DQG60" s="218"/>
      <c r="DQH60" s="218"/>
      <c r="DQI60" s="218"/>
      <c r="DQJ60" s="218"/>
      <c r="DQK60" s="218"/>
      <c r="DQL60" s="218"/>
      <c r="DQM60" s="218"/>
      <c r="DQN60" s="218"/>
      <c r="DQO60" s="218"/>
      <c r="DQP60" s="218"/>
      <c r="DQQ60" s="218"/>
      <c r="DQR60" s="218"/>
      <c r="DQS60" s="218"/>
      <c r="DQT60" s="218"/>
      <c r="DQU60" s="218"/>
      <c r="DQV60" s="218"/>
      <c r="DQW60" s="218"/>
      <c r="DQX60" s="218"/>
      <c r="DQY60" s="218"/>
      <c r="DQZ60" s="218"/>
      <c r="DRA60" s="218"/>
      <c r="DRB60" s="218"/>
      <c r="DRC60" s="218"/>
      <c r="DRD60" s="218"/>
      <c r="DRE60" s="218"/>
      <c r="DRF60" s="218"/>
      <c r="DRG60" s="218"/>
      <c r="DRH60" s="218"/>
      <c r="DRI60" s="218"/>
      <c r="DRJ60" s="218"/>
      <c r="DRK60" s="218"/>
      <c r="DRL60" s="218"/>
      <c r="DRM60" s="218"/>
      <c r="DRN60" s="218"/>
      <c r="DRO60" s="218"/>
      <c r="DRP60" s="218"/>
      <c r="DRQ60" s="218"/>
      <c r="DRR60" s="218"/>
      <c r="DRS60" s="218"/>
      <c r="DRT60" s="218"/>
      <c r="DRU60" s="218"/>
      <c r="DRV60" s="218"/>
      <c r="DRW60" s="218"/>
      <c r="DRX60" s="218"/>
      <c r="DRY60" s="218"/>
      <c r="DRZ60" s="218"/>
      <c r="DSA60" s="218"/>
      <c r="DSB60" s="218"/>
      <c r="DSC60" s="218"/>
      <c r="DSD60" s="218"/>
      <c r="DSE60" s="218"/>
      <c r="DSF60" s="218"/>
      <c r="DSG60" s="218"/>
      <c r="DSH60" s="218"/>
      <c r="DSI60" s="218"/>
      <c r="DSJ60" s="218"/>
      <c r="DSK60" s="218"/>
      <c r="DSL60" s="218"/>
      <c r="DSM60" s="218"/>
      <c r="DSN60" s="218"/>
      <c r="DSO60" s="218"/>
      <c r="DSP60" s="218"/>
      <c r="DSQ60" s="218"/>
      <c r="DSR60" s="218"/>
      <c r="DSS60" s="218"/>
      <c r="DST60" s="218"/>
      <c r="DSU60" s="218"/>
      <c r="DSV60" s="218"/>
      <c r="DSW60" s="218"/>
      <c r="DSX60" s="218"/>
      <c r="DSY60" s="218"/>
      <c r="DSZ60" s="218"/>
      <c r="DTA60" s="218"/>
      <c r="DTB60" s="218"/>
      <c r="DTC60" s="218"/>
      <c r="DTD60" s="218"/>
      <c r="DTE60" s="218"/>
      <c r="DTF60" s="218"/>
      <c r="DTG60" s="218"/>
      <c r="DTH60" s="218"/>
      <c r="DTI60" s="218"/>
      <c r="DTJ60" s="218"/>
      <c r="DTK60" s="218"/>
      <c r="DTL60" s="218"/>
      <c r="DTM60" s="218"/>
      <c r="DTN60" s="218"/>
      <c r="DTO60" s="218"/>
      <c r="DTP60" s="218"/>
      <c r="DTQ60" s="218"/>
      <c r="DTR60" s="218"/>
      <c r="DTS60" s="218"/>
      <c r="DTT60" s="218"/>
      <c r="DTU60" s="218"/>
      <c r="DTV60" s="218"/>
      <c r="DTW60" s="218"/>
      <c r="DTX60" s="218"/>
      <c r="DTY60" s="218"/>
      <c r="DTZ60" s="218"/>
      <c r="DUA60" s="218"/>
      <c r="DUB60" s="218"/>
      <c r="DUC60" s="218"/>
      <c r="DUD60" s="218"/>
      <c r="DUE60" s="218"/>
      <c r="DUF60" s="218"/>
      <c r="DUG60" s="218"/>
      <c r="DUH60" s="218"/>
      <c r="DUI60" s="218"/>
      <c r="DUJ60" s="218"/>
      <c r="DUK60" s="218"/>
      <c r="DUL60" s="218"/>
      <c r="DUM60" s="218"/>
      <c r="DUN60" s="218"/>
      <c r="DUO60" s="218"/>
      <c r="DUP60" s="218"/>
      <c r="DUQ60" s="218"/>
      <c r="DUR60" s="218"/>
      <c r="DUS60" s="218"/>
      <c r="DUT60" s="218"/>
      <c r="DUU60" s="218"/>
      <c r="DUV60" s="218"/>
      <c r="DUW60" s="218"/>
      <c r="DUX60" s="218"/>
      <c r="DUY60" s="218"/>
      <c r="DUZ60" s="218"/>
      <c r="DVA60" s="218"/>
      <c r="DVB60" s="218"/>
      <c r="DVC60" s="218"/>
      <c r="DVD60" s="218"/>
      <c r="DVE60" s="218"/>
      <c r="DVF60" s="218"/>
      <c r="DVG60" s="218"/>
      <c r="DVH60" s="218"/>
      <c r="DVI60" s="218"/>
      <c r="DVJ60" s="218"/>
      <c r="DVK60" s="218"/>
      <c r="DVL60" s="218"/>
      <c r="DVM60" s="218"/>
      <c r="DVN60" s="218"/>
      <c r="DVO60" s="218"/>
      <c r="DVP60" s="218"/>
      <c r="DVQ60" s="218"/>
      <c r="DVR60" s="218"/>
      <c r="DVS60" s="218"/>
      <c r="DVT60" s="218"/>
      <c r="DVU60" s="218"/>
      <c r="DVV60" s="218"/>
      <c r="DVW60" s="218"/>
      <c r="DVX60" s="218"/>
      <c r="DVY60" s="218"/>
      <c r="DVZ60" s="218"/>
      <c r="DWA60" s="218"/>
      <c r="DWB60" s="218"/>
      <c r="DWC60" s="218"/>
      <c r="DWD60" s="218"/>
      <c r="DWE60" s="218"/>
      <c r="DWF60" s="218"/>
      <c r="DWG60" s="218"/>
      <c r="DWH60" s="218"/>
      <c r="DWI60" s="218"/>
      <c r="DWJ60" s="218"/>
      <c r="DWK60" s="218"/>
      <c r="DWL60" s="218"/>
      <c r="DWM60" s="218"/>
      <c r="DWN60" s="218"/>
      <c r="DWO60" s="218"/>
      <c r="DWP60" s="218"/>
      <c r="DWQ60" s="218"/>
      <c r="DWR60" s="218"/>
      <c r="DWS60" s="218"/>
      <c r="DWT60" s="218"/>
      <c r="DWU60" s="218"/>
      <c r="DWV60" s="218"/>
      <c r="DWW60" s="218"/>
      <c r="DWX60" s="218"/>
      <c r="DWY60" s="218"/>
      <c r="DWZ60" s="218"/>
      <c r="DXA60" s="218"/>
      <c r="DXB60" s="218"/>
      <c r="DXC60" s="218"/>
      <c r="DXD60" s="218"/>
      <c r="DXE60" s="218"/>
      <c r="DXF60" s="218"/>
      <c r="DXG60" s="218"/>
      <c r="DXH60" s="218"/>
      <c r="DXI60" s="218"/>
      <c r="DXJ60" s="218"/>
      <c r="DXK60" s="218"/>
      <c r="DXL60" s="218"/>
      <c r="DXM60" s="218"/>
      <c r="DXN60" s="218"/>
      <c r="DXO60" s="218"/>
      <c r="DXP60" s="218"/>
      <c r="DXQ60" s="218"/>
      <c r="DXR60" s="218"/>
      <c r="DXS60" s="218"/>
      <c r="DXT60" s="218"/>
      <c r="DXU60" s="218"/>
      <c r="DXV60" s="218"/>
      <c r="DXW60" s="218"/>
      <c r="DXX60" s="218"/>
      <c r="DXY60" s="218"/>
      <c r="DXZ60" s="218"/>
      <c r="DYA60" s="218"/>
      <c r="DYB60" s="218"/>
      <c r="DYC60" s="218"/>
      <c r="DYD60" s="218"/>
      <c r="DYE60" s="218"/>
      <c r="DYF60" s="218"/>
      <c r="DYG60" s="218"/>
      <c r="DYH60" s="218"/>
      <c r="DYI60" s="218"/>
      <c r="DYJ60" s="218"/>
      <c r="DYK60" s="218"/>
      <c r="DYL60" s="218"/>
      <c r="DYM60" s="218"/>
      <c r="DYN60" s="218"/>
      <c r="DYO60" s="218"/>
      <c r="DYP60" s="218"/>
      <c r="DYQ60" s="218"/>
      <c r="DYR60" s="218"/>
      <c r="DYS60" s="218"/>
      <c r="DYT60" s="218"/>
      <c r="DYU60" s="218"/>
      <c r="DYV60" s="218"/>
      <c r="DYW60" s="218"/>
      <c r="DYX60" s="218"/>
      <c r="DYY60" s="218"/>
      <c r="DYZ60" s="218"/>
      <c r="DZA60" s="218"/>
      <c r="DZB60" s="218"/>
      <c r="DZC60" s="218"/>
      <c r="DZD60" s="218"/>
      <c r="DZE60" s="218"/>
      <c r="DZF60" s="218"/>
      <c r="DZG60" s="218"/>
      <c r="DZH60" s="218"/>
      <c r="DZI60" s="218"/>
      <c r="DZJ60" s="218"/>
      <c r="DZK60" s="218"/>
      <c r="DZL60" s="218"/>
      <c r="DZM60" s="218"/>
      <c r="DZN60" s="218"/>
      <c r="DZO60" s="218"/>
      <c r="DZP60" s="218"/>
      <c r="DZQ60" s="218"/>
      <c r="DZR60" s="218"/>
      <c r="DZS60" s="218"/>
      <c r="DZT60" s="218"/>
      <c r="DZU60" s="218"/>
      <c r="DZV60" s="218"/>
      <c r="DZW60" s="218"/>
      <c r="DZX60" s="218"/>
      <c r="DZY60" s="218"/>
      <c r="DZZ60" s="218"/>
      <c r="EAA60" s="218"/>
      <c r="EAB60" s="218"/>
      <c r="EAC60" s="218"/>
      <c r="EAD60" s="218"/>
      <c r="EAE60" s="218"/>
      <c r="EAF60" s="218"/>
      <c r="EAG60" s="218"/>
      <c r="EAH60" s="218"/>
      <c r="EAI60" s="218"/>
      <c r="EAJ60" s="218"/>
      <c r="EAK60" s="218"/>
      <c r="EAL60" s="218"/>
      <c r="EAM60" s="218"/>
      <c r="EAN60" s="218"/>
      <c r="EAO60" s="218"/>
      <c r="EAP60" s="218"/>
      <c r="EAQ60" s="218"/>
      <c r="EAR60" s="218"/>
      <c r="EAS60" s="218"/>
      <c r="EAT60" s="218"/>
      <c r="EAU60" s="218"/>
      <c r="EAV60" s="218"/>
      <c r="EAW60" s="218"/>
      <c r="EAX60" s="218"/>
      <c r="EAY60" s="218"/>
      <c r="EAZ60" s="218"/>
      <c r="EBA60" s="218"/>
      <c r="EBB60" s="218"/>
      <c r="EBC60" s="218"/>
      <c r="EBD60" s="218"/>
      <c r="EBE60" s="218"/>
      <c r="EBF60" s="218"/>
      <c r="EBG60" s="218"/>
      <c r="EBH60" s="218"/>
      <c r="EBI60" s="218"/>
      <c r="EBJ60" s="218"/>
      <c r="EBK60" s="218"/>
      <c r="EBL60" s="218"/>
      <c r="EBM60" s="218"/>
      <c r="EBN60" s="218"/>
      <c r="EBO60" s="218"/>
      <c r="EBP60" s="218"/>
      <c r="EBQ60" s="218"/>
      <c r="EBR60" s="218"/>
      <c r="EBS60" s="218"/>
      <c r="EBT60" s="218"/>
      <c r="EBU60" s="218"/>
      <c r="EBV60" s="218"/>
      <c r="EBW60" s="218"/>
      <c r="EBX60" s="218"/>
      <c r="EBY60" s="218"/>
      <c r="EBZ60" s="218"/>
      <c r="ECA60" s="218"/>
      <c r="ECB60" s="218"/>
      <c r="ECC60" s="218"/>
      <c r="ECD60" s="218"/>
      <c r="ECE60" s="218"/>
      <c r="ECF60" s="218"/>
      <c r="ECG60" s="218"/>
      <c r="ECH60" s="218"/>
      <c r="ECI60" s="218"/>
      <c r="ECJ60" s="218"/>
      <c r="ECK60" s="218"/>
      <c r="ECL60" s="218"/>
      <c r="ECM60" s="218"/>
      <c r="ECN60" s="218"/>
      <c r="ECO60" s="218"/>
      <c r="ECP60" s="218"/>
      <c r="ECQ60" s="218"/>
      <c r="ECR60" s="218"/>
      <c r="ECS60" s="218"/>
      <c r="ECT60" s="218"/>
      <c r="ECU60" s="218"/>
      <c r="ECV60" s="218"/>
      <c r="ECW60" s="218"/>
      <c r="ECX60" s="218"/>
      <c r="ECY60" s="218"/>
      <c r="ECZ60" s="218"/>
      <c r="EDA60" s="218"/>
      <c r="EDB60" s="218"/>
      <c r="EDC60" s="218"/>
      <c r="EDD60" s="218"/>
      <c r="EDE60" s="218"/>
      <c r="EDF60" s="218"/>
      <c r="EDG60" s="218"/>
      <c r="EDH60" s="218"/>
      <c r="EDI60" s="218"/>
      <c r="EDJ60" s="218"/>
      <c r="EDK60" s="218"/>
      <c r="EDL60" s="218"/>
      <c r="EDM60" s="218"/>
      <c r="EDN60" s="218"/>
      <c r="EDO60" s="218"/>
      <c r="EDP60" s="218"/>
      <c r="EDQ60" s="218"/>
      <c r="EDR60" s="218"/>
      <c r="EDS60" s="218"/>
      <c r="EDT60" s="218"/>
      <c r="EDU60" s="218"/>
      <c r="EDV60" s="218"/>
      <c r="EDW60" s="218"/>
      <c r="EDX60" s="218"/>
      <c r="EDY60" s="218"/>
      <c r="EDZ60" s="218"/>
      <c r="EEA60" s="218"/>
      <c r="EEB60" s="218"/>
      <c r="EEC60" s="218"/>
      <c r="EED60" s="218"/>
      <c r="EEE60" s="218"/>
      <c r="EEF60" s="218"/>
      <c r="EEG60" s="218"/>
      <c r="EEH60" s="218"/>
      <c r="EEI60" s="218"/>
      <c r="EEJ60" s="218"/>
      <c r="EEK60" s="218"/>
      <c r="EEL60" s="218"/>
      <c r="EEM60" s="218"/>
      <c r="EEN60" s="218"/>
      <c r="EEO60" s="218"/>
      <c r="EEP60" s="218"/>
      <c r="EEQ60" s="218"/>
      <c r="EER60" s="218"/>
      <c r="EES60" s="218"/>
      <c r="EET60" s="218"/>
      <c r="EEU60" s="218"/>
      <c r="EEV60" s="218"/>
      <c r="EEW60" s="218"/>
      <c r="EEX60" s="218"/>
      <c r="EEY60" s="218"/>
      <c r="EEZ60" s="218"/>
      <c r="EFA60" s="218"/>
      <c r="EFB60" s="218"/>
      <c r="EFC60" s="218"/>
      <c r="EFD60" s="218"/>
      <c r="EFE60" s="218"/>
      <c r="EFF60" s="218"/>
      <c r="EFG60" s="218"/>
      <c r="EFH60" s="218"/>
      <c r="EFI60" s="218"/>
      <c r="EFJ60" s="218"/>
      <c r="EFK60" s="218"/>
      <c r="EFL60" s="218"/>
      <c r="EFM60" s="218"/>
      <c r="EFN60" s="218"/>
      <c r="EFO60" s="218"/>
      <c r="EFP60" s="218"/>
      <c r="EFQ60" s="218"/>
      <c r="EFR60" s="218"/>
      <c r="EFS60" s="218"/>
      <c r="EFT60" s="218"/>
      <c r="EFU60" s="218"/>
      <c r="EFV60" s="218"/>
      <c r="EFW60" s="218"/>
      <c r="EFX60" s="218"/>
      <c r="EFY60" s="218"/>
      <c r="EFZ60" s="218"/>
      <c r="EGA60" s="218"/>
      <c r="EGB60" s="218"/>
      <c r="EGC60" s="218"/>
      <c r="EGD60" s="218"/>
      <c r="EGE60" s="218"/>
      <c r="EGF60" s="218"/>
      <c r="EGG60" s="218"/>
      <c r="EGH60" s="218"/>
      <c r="EGI60" s="218"/>
      <c r="EGJ60" s="218"/>
      <c r="EGK60" s="218"/>
      <c r="EGL60" s="218"/>
      <c r="EGM60" s="218"/>
      <c r="EGN60" s="218"/>
      <c r="EGO60" s="218"/>
      <c r="EGP60" s="218"/>
      <c r="EGQ60" s="218"/>
      <c r="EGR60" s="218"/>
      <c r="EGS60" s="218"/>
      <c r="EGT60" s="218"/>
      <c r="EGU60" s="218"/>
      <c r="EGV60" s="218"/>
      <c r="EGW60" s="218"/>
      <c r="EGX60" s="218"/>
      <c r="EGY60" s="218"/>
      <c r="EGZ60" s="218"/>
      <c r="EHA60" s="218"/>
      <c r="EHB60" s="218"/>
      <c r="EHC60" s="218"/>
      <c r="EHD60" s="218"/>
      <c r="EHE60" s="218"/>
      <c r="EHF60" s="218"/>
      <c r="EHG60" s="218"/>
      <c r="EHH60" s="218"/>
      <c r="EHI60" s="218"/>
      <c r="EHJ60" s="218"/>
      <c r="EHK60" s="218"/>
      <c r="EHL60" s="218"/>
      <c r="EHM60" s="218"/>
      <c r="EHN60" s="218"/>
      <c r="EHO60" s="218"/>
      <c r="EHP60" s="218"/>
      <c r="EHQ60" s="218"/>
      <c r="EHR60" s="218"/>
      <c r="EHS60" s="218"/>
      <c r="EHT60" s="218"/>
      <c r="EHU60" s="218"/>
      <c r="EHV60" s="218"/>
      <c r="EHW60" s="218"/>
      <c r="EHX60" s="218"/>
      <c r="EHY60" s="218"/>
      <c r="EHZ60" s="218"/>
      <c r="EIA60" s="218"/>
      <c r="EIB60" s="218"/>
      <c r="EIC60" s="218"/>
      <c r="EID60" s="218"/>
      <c r="EIE60" s="218"/>
      <c r="EIF60" s="218"/>
      <c r="EIG60" s="218"/>
      <c r="EIH60" s="218"/>
      <c r="EII60" s="218"/>
      <c r="EIJ60" s="218"/>
      <c r="EIK60" s="218"/>
      <c r="EIL60" s="218"/>
      <c r="EIM60" s="218"/>
      <c r="EIN60" s="218"/>
      <c r="EIO60" s="218"/>
      <c r="EIP60" s="218"/>
      <c r="EIQ60" s="218"/>
      <c r="EIR60" s="218"/>
      <c r="EIS60" s="218"/>
      <c r="EIT60" s="218"/>
      <c r="EIU60" s="218"/>
      <c r="EIV60" s="218"/>
      <c r="EIW60" s="218"/>
      <c r="EIX60" s="218"/>
      <c r="EIY60" s="218"/>
      <c r="EIZ60" s="218"/>
      <c r="EJA60" s="218"/>
      <c r="EJB60" s="218"/>
      <c r="EJC60" s="218"/>
      <c r="EJD60" s="218"/>
      <c r="EJE60" s="218"/>
      <c r="EJF60" s="218"/>
      <c r="EJG60" s="218"/>
      <c r="EJH60" s="218"/>
      <c r="EJI60" s="218"/>
      <c r="EJJ60" s="218"/>
      <c r="EJK60" s="218"/>
      <c r="EJL60" s="218"/>
      <c r="EJM60" s="218"/>
      <c r="EJN60" s="218"/>
      <c r="EJO60" s="218"/>
      <c r="EJP60" s="218"/>
      <c r="EJQ60" s="218"/>
      <c r="EJR60" s="218"/>
      <c r="EJS60" s="218"/>
      <c r="EJT60" s="218"/>
      <c r="EJU60" s="218"/>
      <c r="EJV60" s="218"/>
      <c r="EJW60" s="218"/>
      <c r="EJX60" s="218"/>
      <c r="EJY60" s="218"/>
      <c r="EJZ60" s="218"/>
      <c r="EKA60" s="218"/>
      <c r="EKB60" s="218"/>
      <c r="EKC60" s="218"/>
      <c r="EKD60" s="218"/>
      <c r="EKE60" s="218"/>
      <c r="EKF60" s="218"/>
      <c r="EKG60" s="218"/>
      <c r="EKH60" s="218"/>
      <c r="EKI60" s="218"/>
      <c r="EKJ60" s="218"/>
      <c r="EKK60" s="218"/>
      <c r="EKL60" s="218"/>
      <c r="EKM60" s="218"/>
      <c r="EKN60" s="218"/>
      <c r="EKO60" s="218"/>
      <c r="EKP60" s="218"/>
      <c r="EKQ60" s="218"/>
      <c r="EKR60" s="218"/>
      <c r="EKS60" s="218"/>
      <c r="EKT60" s="218"/>
      <c r="EKU60" s="218"/>
      <c r="EKV60" s="218"/>
      <c r="EKW60" s="218"/>
      <c r="EKX60" s="218"/>
      <c r="EKY60" s="218"/>
      <c r="EKZ60" s="218"/>
      <c r="ELA60" s="218"/>
      <c r="ELB60" s="218"/>
      <c r="ELC60" s="218"/>
      <c r="ELD60" s="218"/>
      <c r="ELE60" s="218"/>
      <c r="ELF60" s="218"/>
      <c r="ELG60" s="218"/>
      <c r="ELH60" s="218"/>
      <c r="ELI60" s="218"/>
      <c r="ELJ60" s="218"/>
      <c r="ELK60" s="218"/>
      <c r="ELL60" s="218"/>
      <c r="ELM60" s="218"/>
      <c r="ELN60" s="218"/>
      <c r="ELO60" s="218"/>
      <c r="ELP60" s="218"/>
      <c r="ELQ60" s="218"/>
      <c r="ELR60" s="218"/>
      <c r="ELS60" s="218"/>
      <c r="ELT60" s="218"/>
      <c r="ELU60" s="218"/>
      <c r="ELV60" s="218"/>
      <c r="ELW60" s="218"/>
      <c r="ELX60" s="218"/>
      <c r="ELY60" s="218"/>
      <c r="ELZ60" s="218"/>
      <c r="EMA60" s="218"/>
      <c r="EMB60" s="218"/>
      <c r="EMC60" s="218"/>
      <c r="EMD60" s="218"/>
      <c r="EME60" s="218"/>
      <c r="EMF60" s="218"/>
      <c r="EMG60" s="218"/>
      <c r="EMH60" s="218"/>
      <c r="EMI60" s="218"/>
      <c r="EMJ60" s="218"/>
      <c r="EMK60" s="218"/>
      <c r="EML60" s="218"/>
      <c r="EMM60" s="218"/>
      <c r="EMN60" s="218"/>
      <c r="EMO60" s="218"/>
      <c r="EMP60" s="218"/>
      <c r="EMQ60" s="218"/>
      <c r="EMR60" s="218"/>
      <c r="EMS60" s="218"/>
      <c r="EMT60" s="218"/>
      <c r="EMU60" s="218"/>
      <c r="EMV60" s="218"/>
      <c r="EMW60" s="218"/>
      <c r="EMX60" s="218"/>
      <c r="EMY60" s="218"/>
      <c r="EMZ60" s="218"/>
      <c r="ENA60" s="218"/>
      <c r="ENB60" s="218"/>
      <c r="ENC60" s="218"/>
      <c r="END60" s="218"/>
      <c r="ENE60" s="218"/>
      <c r="ENF60" s="218"/>
      <c r="ENG60" s="218"/>
      <c r="ENH60" s="218"/>
      <c r="ENI60" s="218"/>
      <c r="ENJ60" s="218"/>
      <c r="ENK60" s="218"/>
      <c r="ENL60" s="218"/>
      <c r="ENM60" s="218"/>
      <c r="ENN60" s="218"/>
      <c r="ENO60" s="218"/>
      <c r="ENP60" s="218"/>
      <c r="ENQ60" s="218"/>
      <c r="ENR60" s="218"/>
      <c r="ENS60" s="218"/>
      <c r="ENT60" s="218"/>
      <c r="ENU60" s="218"/>
      <c r="ENV60" s="218"/>
      <c r="ENW60" s="218"/>
      <c r="ENX60" s="218"/>
      <c r="ENY60" s="218"/>
      <c r="ENZ60" s="218"/>
      <c r="EOA60" s="218"/>
      <c r="EOB60" s="218"/>
      <c r="EOC60" s="218"/>
      <c r="EOD60" s="218"/>
      <c r="EOE60" s="218"/>
      <c r="EOF60" s="218"/>
      <c r="EOG60" s="218"/>
      <c r="EOH60" s="218"/>
      <c r="EOI60" s="218"/>
      <c r="EOJ60" s="218"/>
      <c r="EOK60" s="218"/>
      <c r="EOL60" s="218"/>
      <c r="EOM60" s="218"/>
      <c r="EON60" s="218"/>
      <c r="EOO60" s="218"/>
      <c r="EOP60" s="218"/>
      <c r="EOQ60" s="218"/>
      <c r="EOR60" s="218"/>
      <c r="EOS60" s="218"/>
      <c r="EOT60" s="218"/>
      <c r="EOU60" s="218"/>
      <c r="EOV60" s="218"/>
      <c r="EOW60" s="218"/>
      <c r="EOX60" s="218"/>
      <c r="EOY60" s="218"/>
      <c r="EOZ60" s="218"/>
      <c r="EPA60" s="218"/>
      <c r="EPB60" s="218"/>
      <c r="EPC60" s="218"/>
      <c r="EPD60" s="218"/>
      <c r="EPE60" s="218"/>
      <c r="EPF60" s="218"/>
      <c r="EPG60" s="218"/>
      <c r="EPH60" s="218"/>
      <c r="EPI60" s="218"/>
      <c r="EPJ60" s="218"/>
      <c r="EPK60" s="218"/>
      <c r="EPL60" s="218"/>
      <c r="EPM60" s="218"/>
      <c r="EPN60" s="218"/>
      <c r="EPO60" s="218"/>
      <c r="EPP60" s="218"/>
      <c r="EPQ60" s="218"/>
      <c r="EPR60" s="218"/>
      <c r="EPS60" s="218"/>
      <c r="EPT60" s="218"/>
      <c r="EPU60" s="218"/>
      <c r="EPV60" s="218"/>
      <c r="EPW60" s="218"/>
      <c r="EPX60" s="218"/>
      <c r="EPY60" s="218"/>
      <c r="EPZ60" s="218"/>
      <c r="EQA60" s="218"/>
      <c r="EQB60" s="218"/>
      <c r="EQC60" s="218"/>
      <c r="EQD60" s="218"/>
      <c r="EQE60" s="218"/>
      <c r="EQF60" s="218"/>
      <c r="EQG60" s="218"/>
      <c r="EQH60" s="218"/>
      <c r="EQI60" s="218"/>
      <c r="EQJ60" s="218"/>
      <c r="EQK60" s="218"/>
      <c r="EQL60" s="218"/>
      <c r="EQM60" s="218"/>
      <c r="EQN60" s="218"/>
      <c r="EQO60" s="218"/>
      <c r="EQP60" s="218"/>
      <c r="EQQ60" s="218"/>
      <c r="EQR60" s="218"/>
      <c r="EQS60" s="218"/>
      <c r="EQT60" s="218"/>
      <c r="EQU60" s="218"/>
      <c r="EQV60" s="218"/>
      <c r="EQW60" s="218"/>
      <c r="EQX60" s="218"/>
      <c r="EQY60" s="218"/>
      <c r="EQZ60" s="218"/>
      <c r="ERA60" s="218"/>
      <c r="ERB60" s="218"/>
      <c r="ERC60" s="218"/>
      <c r="ERD60" s="218"/>
      <c r="ERE60" s="218"/>
      <c r="ERF60" s="218"/>
      <c r="ERG60" s="218"/>
      <c r="ERH60" s="218"/>
      <c r="ERI60" s="218"/>
      <c r="ERJ60" s="218"/>
      <c r="ERK60" s="218"/>
      <c r="ERL60" s="218"/>
      <c r="ERM60" s="218"/>
      <c r="ERN60" s="218"/>
      <c r="ERO60" s="218"/>
      <c r="ERP60" s="218"/>
      <c r="ERQ60" s="218"/>
      <c r="ERR60" s="218"/>
      <c r="ERS60" s="218"/>
      <c r="ERT60" s="218"/>
      <c r="ERU60" s="218"/>
      <c r="ERV60" s="218"/>
      <c r="ERW60" s="218"/>
      <c r="ERX60" s="218"/>
      <c r="ERY60" s="218"/>
      <c r="ERZ60" s="218"/>
      <c r="ESA60" s="218"/>
      <c r="ESB60" s="218"/>
      <c r="ESC60" s="218"/>
      <c r="ESD60" s="218"/>
      <c r="ESE60" s="218"/>
      <c r="ESF60" s="218"/>
      <c r="ESG60" s="218"/>
      <c r="ESH60" s="218"/>
      <c r="ESI60" s="218"/>
      <c r="ESJ60" s="218"/>
      <c r="ESK60" s="218"/>
      <c r="ESL60" s="218"/>
      <c r="ESM60" s="218"/>
      <c r="ESN60" s="218"/>
      <c r="ESO60" s="218"/>
      <c r="ESP60" s="218"/>
      <c r="ESQ60" s="218"/>
      <c r="ESR60" s="218"/>
      <c r="ESS60" s="218"/>
      <c r="EST60" s="218"/>
      <c r="ESU60" s="218"/>
      <c r="ESV60" s="218"/>
      <c r="ESW60" s="218"/>
      <c r="ESX60" s="218"/>
      <c r="ESY60" s="218"/>
      <c r="ESZ60" s="218"/>
      <c r="ETA60" s="218"/>
      <c r="ETB60" s="218"/>
      <c r="ETC60" s="218"/>
      <c r="ETD60" s="218"/>
      <c r="ETE60" s="218"/>
      <c r="ETF60" s="218"/>
      <c r="ETG60" s="218"/>
      <c r="ETH60" s="218"/>
      <c r="ETI60" s="218"/>
      <c r="ETJ60" s="218"/>
      <c r="ETK60" s="218"/>
      <c r="ETL60" s="218"/>
      <c r="ETM60" s="218"/>
      <c r="ETN60" s="218"/>
      <c r="ETO60" s="218"/>
      <c r="ETP60" s="218"/>
      <c r="ETQ60" s="218"/>
      <c r="ETR60" s="218"/>
      <c r="ETS60" s="218"/>
      <c r="ETT60" s="218"/>
      <c r="ETU60" s="218"/>
      <c r="ETV60" s="218"/>
      <c r="ETW60" s="218"/>
      <c r="ETX60" s="218"/>
      <c r="ETY60" s="218"/>
      <c r="ETZ60" s="218"/>
      <c r="EUA60" s="218"/>
      <c r="EUB60" s="218"/>
      <c r="EUC60" s="218"/>
      <c r="EUD60" s="218"/>
      <c r="EUE60" s="218"/>
      <c r="EUF60" s="218"/>
      <c r="EUG60" s="218"/>
      <c r="EUH60" s="218"/>
      <c r="EUI60" s="218"/>
      <c r="EUJ60" s="218"/>
      <c r="EUK60" s="218"/>
      <c r="EUL60" s="218"/>
      <c r="EUM60" s="218"/>
      <c r="EUN60" s="218"/>
      <c r="EUO60" s="218"/>
      <c r="EUP60" s="218"/>
      <c r="EUQ60" s="218"/>
      <c r="EUR60" s="218"/>
      <c r="EUS60" s="218"/>
      <c r="EUT60" s="218"/>
      <c r="EUU60" s="218"/>
      <c r="EUV60" s="218"/>
      <c r="EUW60" s="218"/>
      <c r="EUX60" s="218"/>
      <c r="EUY60" s="218"/>
      <c r="EUZ60" s="218"/>
      <c r="EVA60" s="218"/>
      <c r="EVB60" s="218"/>
      <c r="EVC60" s="218"/>
      <c r="EVD60" s="218"/>
      <c r="EVE60" s="218"/>
      <c r="EVF60" s="218"/>
      <c r="EVG60" s="218"/>
      <c r="EVH60" s="218"/>
      <c r="EVI60" s="218"/>
      <c r="EVJ60" s="218"/>
      <c r="EVK60" s="218"/>
      <c r="EVL60" s="218"/>
      <c r="EVM60" s="218"/>
      <c r="EVN60" s="218"/>
      <c r="EVO60" s="218"/>
      <c r="EVP60" s="218"/>
      <c r="EVQ60" s="218"/>
      <c r="EVR60" s="218"/>
      <c r="EVS60" s="218"/>
      <c r="EVT60" s="218"/>
      <c r="EVU60" s="218"/>
      <c r="EVV60" s="218"/>
      <c r="EVW60" s="218"/>
      <c r="EVX60" s="218"/>
      <c r="EVY60" s="218"/>
      <c r="EVZ60" s="218"/>
      <c r="EWA60" s="218"/>
      <c r="EWB60" s="218"/>
      <c r="EWC60" s="218"/>
      <c r="EWD60" s="218"/>
      <c r="EWE60" s="218"/>
      <c r="EWF60" s="218"/>
      <c r="EWG60" s="218"/>
      <c r="EWH60" s="218"/>
      <c r="EWI60" s="218"/>
      <c r="EWJ60" s="218"/>
      <c r="EWK60" s="218"/>
      <c r="EWL60" s="218"/>
      <c r="EWM60" s="218"/>
      <c r="EWN60" s="218"/>
      <c r="EWO60" s="218"/>
      <c r="EWP60" s="218"/>
      <c r="EWQ60" s="218"/>
      <c r="EWR60" s="218"/>
      <c r="EWS60" s="218"/>
      <c r="EWT60" s="218"/>
      <c r="EWU60" s="218"/>
      <c r="EWV60" s="218"/>
      <c r="EWW60" s="218"/>
      <c r="EWX60" s="218"/>
      <c r="EWY60" s="218"/>
      <c r="EWZ60" s="218"/>
      <c r="EXA60" s="218"/>
      <c r="EXB60" s="218"/>
      <c r="EXC60" s="218"/>
      <c r="EXD60" s="218"/>
      <c r="EXE60" s="218"/>
      <c r="EXF60" s="218"/>
      <c r="EXG60" s="218"/>
      <c r="EXH60" s="218"/>
      <c r="EXI60" s="218"/>
      <c r="EXJ60" s="218"/>
      <c r="EXK60" s="218"/>
      <c r="EXL60" s="218"/>
      <c r="EXM60" s="218"/>
      <c r="EXN60" s="218"/>
      <c r="EXO60" s="218"/>
      <c r="EXP60" s="218"/>
      <c r="EXQ60" s="218"/>
      <c r="EXR60" s="218"/>
      <c r="EXS60" s="218"/>
      <c r="EXT60" s="218"/>
      <c r="EXU60" s="218"/>
      <c r="EXV60" s="218"/>
      <c r="EXW60" s="218"/>
      <c r="EXX60" s="218"/>
      <c r="EXY60" s="218"/>
      <c r="EXZ60" s="218"/>
      <c r="EYA60" s="218"/>
      <c r="EYB60" s="218"/>
      <c r="EYC60" s="218"/>
      <c r="EYD60" s="218"/>
      <c r="EYE60" s="218"/>
      <c r="EYF60" s="218"/>
      <c r="EYG60" s="218"/>
      <c r="EYH60" s="218"/>
      <c r="EYI60" s="218"/>
      <c r="EYJ60" s="218"/>
      <c r="EYK60" s="218"/>
      <c r="EYL60" s="218"/>
      <c r="EYM60" s="218"/>
      <c r="EYN60" s="218"/>
      <c r="EYO60" s="218"/>
      <c r="EYP60" s="218"/>
      <c r="EYQ60" s="218"/>
      <c r="EYR60" s="218"/>
      <c r="EYS60" s="218"/>
      <c r="EYT60" s="218"/>
      <c r="EYU60" s="218"/>
      <c r="EYV60" s="218"/>
      <c r="EYW60" s="218"/>
      <c r="EYX60" s="218"/>
      <c r="EYY60" s="218"/>
      <c r="EYZ60" s="218"/>
      <c r="EZA60" s="218"/>
      <c r="EZB60" s="218"/>
      <c r="EZC60" s="218"/>
      <c r="EZD60" s="218"/>
      <c r="EZE60" s="218"/>
      <c r="EZF60" s="218"/>
      <c r="EZG60" s="218"/>
      <c r="EZH60" s="218"/>
      <c r="EZI60" s="218"/>
      <c r="EZJ60" s="218"/>
      <c r="EZK60" s="218"/>
      <c r="EZL60" s="218"/>
      <c r="EZM60" s="218"/>
      <c r="EZN60" s="218"/>
      <c r="EZO60" s="218"/>
      <c r="EZP60" s="218"/>
      <c r="EZQ60" s="218"/>
      <c r="EZR60" s="218"/>
      <c r="EZS60" s="218"/>
      <c r="EZT60" s="218"/>
      <c r="EZU60" s="218"/>
      <c r="EZV60" s="218"/>
      <c r="EZW60" s="218"/>
      <c r="EZX60" s="218"/>
      <c r="EZY60" s="218"/>
      <c r="EZZ60" s="218"/>
      <c r="FAA60" s="218"/>
      <c r="FAB60" s="218"/>
      <c r="FAC60" s="218"/>
      <c r="FAD60" s="218"/>
      <c r="FAE60" s="218"/>
      <c r="FAF60" s="218"/>
      <c r="FAG60" s="218"/>
      <c r="FAH60" s="218"/>
      <c r="FAI60" s="218"/>
      <c r="FAJ60" s="218"/>
      <c r="FAK60" s="218"/>
      <c r="FAL60" s="218"/>
      <c r="FAM60" s="218"/>
      <c r="FAN60" s="218"/>
      <c r="FAO60" s="218"/>
      <c r="FAP60" s="218"/>
      <c r="FAQ60" s="218"/>
      <c r="FAR60" s="218"/>
      <c r="FAS60" s="218"/>
      <c r="FAT60" s="218"/>
      <c r="FAU60" s="218"/>
      <c r="FAV60" s="218"/>
      <c r="FAW60" s="218"/>
      <c r="FAX60" s="218"/>
      <c r="FAY60" s="218"/>
      <c r="FAZ60" s="218"/>
      <c r="FBA60" s="218"/>
      <c r="FBB60" s="218"/>
      <c r="FBC60" s="218"/>
      <c r="FBD60" s="218"/>
      <c r="FBE60" s="218"/>
      <c r="FBF60" s="218"/>
      <c r="FBG60" s="218"/>
      <c r="FBH60" s="218"/>
      <c r="FBI60" s="218"/>
      <c r="FBJ60" s="218"/>
      <c r="FBK60" s="218"/>
      <c r="FBL60" s="218"/>
      <c r="FBM60" s="218"/>
      <c r="FBN60" s="218"/>
      <c r="FBO60" s="218"/>
      <c r="FBP60" s="218"/>
      <c r="FBQ60" s="218"/>
      <c r="FBR60" s="218"/>
      <c r="FBS60" s="218"/>
      <c r="FBT60" s="218"/>
      <c r="FBU60" s="218"/>
      <c r="FBV60" s="218"/>
      <c r="FBW60" s="218"/>
      <c r="FBX60" s="218"/>
      <c r="FBY60" s="218"/>
      <c r="FBZ60" s="218"/>
      <c r="FCA60" s="218"/>
      <c r="FCB60" s="218"/>
      <c r="FCC60" s="218"/>
      <c r="FCD60" s="218"/>
      <c r="FCE60" s="218"/>
      <c r="FCF60" s="218"/>
      <c r="FCG60" s="218"/>
      <c r="FCH60" s="218"/>
      <c r="FCI60" s="218"/>
      <c r="FCJ60" s="218"/>
      <c r="FCK60" s="218"/>
      <c r="FCL60" s="218"/>
      <c r="FCM60" s="218"/>
      <c r="FCN60" s="218"/>
      <c r="FCO60" s="218"/>
      <c r="FCP60" s="218"/>
      <c r="FCQ60" s="218"/>
      <c r="FCR60" s="218"/>
      <c r="FCS60" s="218"/>
      <c r="FCT60" s="218"/>
      <c r="FCU60" s="218"/>
      <c r="FCV60" s="218"/>
      <c r="FCW60" s="218"/>
      <c r="FCX60" s="218"/>
      <c r="FCY60" s="218"/>
      <c r="FCZ60" s="218"/>
      <c r="FDA60" s="218"/>
      <c r="FDB60" s="218"/>
      <c r="FDC60" s="218"/>
      <c r="FDD60" s="218"/>
      <c r="FDE60" s="218"/>
      <c r="FDF60" s="218"/>
      <c r="FDG60" s="218"/>
      <c r="FDH60" s="218"/>
      <c r="FDI60" s="218"/>
      <c r="FDJ60" s="218"/>
      <c r="FDK60" s="218"/>
      <c r="FDL60" s="218"/>
      <c r="FDM60" s="218"/>
      <c r="FDN60" s="218"/>
      <c r="FDO60" s="218"/>
      <c r="FDP60" s="218"/>
      <c r="FDQ60" s="218"/>
      <c r="FDR60" s="218"/>
      <c r="FDS60" s="218"/>
      <c r="FDT60" s="218"/>
      <c r="FDU60" s="218"/>
      <c r="FDV60" s="218"/>
      <c r="FDW60" s="218"/>
      <c r="FDX60" s="218"/>
      <c r="FDY60" s="218"/>
      <c r="FDZ60" s="218"/>
      <c r="FEA60" s="218"/>
      <c r="FEB60" s="218"/>
      <c r="FEC60" s="218"/>
      <c r="FED60" s="218"/>
      <c r="FEE60" s="218"/>
      <c r="FEF60" s="218"/>
      <c r="FEG60" s="218"/>
      <c r="FEH60" s="218"/>
      <c r="FEI60" s="218"/>
      <c r="FEJ60" s="218"/>
      <c r="FEK60" s="218"/>
      <c r="FEL60" s="218"/>
      <c r="FEM60" s="218"/>
      <c r="FEN60" s="218"/>
      <c r="FEO60" s="218"/>
      <c r="FEP60" s="218"/>
      <c r="FEQ60" s="218"/>
      <c r="FER60" s="218"/>
      <c r="FES60" s="218"/>
      <c r="FET60" s="218"/>
      <c r="FEU60" s="218"/>
      <c r="FEV60" s="218"/>
      <c r="FEW60" s="218"/>
      <c r="FEX60" s="218"/>
      <c r="FEY60" s="218"/>
      <c r="FEZ60" s="218"/>
      <c r="FFA60" s="218"/>
      <c r="FFB60" s="218"/>
      <c r="FFC60" s="218"/>
      <c r="FFD60" s="218"/>
      <c r="FFE60" s="218"/>
      <c r="FFF60" s="218"/>
      <c r="FFG60" s="218"/>
      <c r="FFH60" s="218"/>
      <c r="FFI60" s="218"/>
      <c r="FFJ60" s="218"/>
      <c r="FFK60" s="218"/>
      <c r="FFL60" s="218"/>
      <c r="FFM60" s="218"/>
      <c r="FFN60" s="218"/>
      <c r="FFO60" s="218"/>
      <c r="FFP60" s="218"/>
      <c r="FFQ60" s="218"/>
      <c r="FFR60" s="218"/>
      <c r="FFS60" s="218"/>
      <c r="FFT60" s="218"/>
      <c r="FFU60" s="218"/>
      <c r="FFV60" s="218"/>
      <c r="FFW60" s="218"/>
      <c r="FFX60" s="218"/>
      <c r="FFY60" s="218"/>
      <c r="FFZ60" s="218"/>
      <c r="FGA60" s="218"/>
      <c r="FGB60" s="218"/>
      <c r="FGC60" s="218"/>
      <c r="FGD60" s="218"/>
      <c r="FGE60" s="218"/>
      <c r="FGF60" s="218"/>
      <c r="FGG60" s="218"/>
      <c r="FGH60" s="218"/>
      <c r="FGI60" s="218"/>
      <c r="FGJ60" s="218"/>
      <c r="FGK60" s="218"/>
      <c r="FGL60" s="218"/>
      <c r="FGM60" s="218"/>
      <c r="FGN60" s="218"/>
      <c r="FGO60" s="218"/>
      <c r="FGP60" s="218"/>
      <c r="FGQ60" s="218"/>
      <c r="FGR60" s="218"/>
      <c r="FGS60" s="218"/>
      <c r="FGT60" s="218"/>
      <c r="FGU60" s="218"/>
      <c r="FGV60" s="218"/>
      <c r="FGW60" s="218"/>
      <c r="FGX60" s="218"/>
      <c r="FGY60" s="218"/>
      <c r="FGZ60" s="218"/>
      <c r="FHA60" s="218"/>
      <c r="FHB60" s="218"/>
      <c r="FHC60" s="218"/>
      <c r="FHD60" s="218"/>
      <c r="FHE60" s="218"/>
      <c r="FHF60" s="218"/>
      <c r="FHG60" s="218"/>
      <c r="FHH60" s="218"/>
      <c r="FHI60" s="218"/>
      <c r="FHJ60" s="218"/>
      <c r="FHK60" s="218"/>
      <c r="FHL60" s="218"/>
      <c r="FHM60" s="218"/>
      <c r="FHN60" s="218"/>
      <c r="FHO60" s="218"/>
      <c r="FHP60" s="218"/>
      <c r="FHQ60" s="218"/>
      <c r="FHR60" s="218"/>
      <c r="FHS60" s="218"/>
      <c r="FHT60" s="218"/>
      <c r="FHU60" s="218"/>
      <c r="FHV60" s="218"/>
      <c r="FHW60" s="218"/>
      <c r="FHX60" s="218"/>
      <c r="FHY60" s="218"/>
      <c r="FHZ60" s="218"/>
      <c r="FIA60" s="218"/>
      <c r="FIB60" s="218"/>
      <c r="FIC60" s="218"/>
      <c r="FID60" s="218"/>
      <c r="FIE60" s="218"/>
      <c r="FIF60" s="218"/>
      <c r="FIG60" s="218"/>
      <c r="FIH60" s="218"/>
      <c r="FII60" s="218"/>
      <c r="FIJ60" s="218"/>
      <c r="FIK60" s="218"/>
      <c r="FIL60" s="218"/>
      <c r="FIM60" s="218"/>
      <c r="FIN60" s="218"/>
      <c r="FIO60" s="218"/>
      <c r="FIP60" s="218"/>
      <c r="FIQ60" s="218"/>
      <c r="FIR60" s="218"/>
      <c r="FIS60" s="218"/>
      <c r="FIT60" s="218"/>
      <c r="FIU60" s="218"/>
      <c r="FIV60" s="218"/>
      <c r="FIW60" s="218"/>
      <c r="FIX60" s="218"/>
      <c r="FIY60" s="218"/>
      <c r="FIZ60" s="218"/>
      <c r="FJA60" s="218"/>
      <c r="FJB60" s="218"/>
      <c r="FJC60" s="218"/>
      <c r="FJD60" s="218"/>
      <c r="FJE60" s="218"/>
      <c r="FJF60" s="218"/>
      <c r="FJG60" s="218"/>
      <c r="FJH60" s="218"/>
      <c r="FJI60" s="218"/>
      <c r="FJJ60" s="218"/>
      <c r="FJK60" s="218"/>
      <c r="FJL60" s="218"/>
      <c r="FJM60" s="218"/>
      <c r="FJN60" s="218"/>
      <c r="FJO60" s="218"/>
      <c r="FJP60" s="218"/>
      <c r="FJQ60" s="218"/>
      <c r="FJR60" s="218"/>
      <c r="FJS60" s="218"/>
      <c r="FJT60" s="218"/>
      <c r="FJU60" s="218"/>
      <c r="FJV60" s="218"/>
      <c r="FJW60" s="218"/>
      <c r="FJX60" s="218"/>
      <c r="FJY60" s="218"/>
      <c r="FJZ60" s="218"/>
      <c r="FKA60" s="218"/>
      <c r="FKB60" s="218"/>
      <c r="FKC60" s="218"/>
      <c r="FKD60" s="218"/>
      <c r="FKE60" s="218"/>
      <c r="FKF60" s="218"/>
      <c r="FKG60" s="218"/>
      <c r="FKH60" s="218"/>
      <c r="FKI60" s="218"/>
      <c r="FKJ60" s="218"/>
      <c r="FKK60" s="218"/>
      <c r="FKL60" s="218"/>
      <c r="FKM60" s="218"/>
      <c r="FKN60" s="218"/>
      <c r="FKO60" s="218"/>
      <c r="FKP60" s="218"/>
      <c r="FKQ60" s="218"/>
      <c r="FKR60" s="218"/>
      <c r="FKS60" s="218"/>
      <c r="FKT60" s="218"/>
      <c r="FKU60" s="218"/>
      <c r="FKV60" s="218"/>
      <c r="FKW60" s="218"/>
      <c r="FKX60" s="218"/>
      <c r="FKY60" s="218"/>
      <c r="FKZ60" s="218"/>
      <c r="FLA60" s="218"/>
      <c r="FLB60" s="218"/>
      <c r="FLC60" s="218"/>
      <c r="FLD60" s="218"/>
      <c r="FLE60" s="218"/>
      <c r="FLF60" s="218"/>
      <c r="FLG60" s="218"/>
      <c r="FLH60" s="218"/>
      <c r="FLI60" s="218"/>
      <c r="FLJ60" s="218"/>
      <c r="FLK60" s="218"/>
      <c r="FLL60" s="218"/>
      <c r="FLM60" s="218"/>
      <c r="FLN60" s="218"/>
      <c r="FLO60" s="218"/>
      <c r="FLP60" s="218"/>
      <c r="FLQ60" s="218"/>
      <c r="FLR60" s="218"/>
      <c r="FLS60" s="218"/>
      <c r="FLT60" s="218"/>
      <c r="FLU60" s="218"/>
      <c r="FLV60" s="218"/>
      <c r="FLW60" s="218"/>
      <c r="FLX60" s="218"/>
      <c r="FLY60" s="218"/>
      <c r="FLZ60" s="218"/>
      <c r="FMA60" s="218"/>
      <c r="FMB60" s="218"/>
      <c r="FMC60" s="218"/>
      <c r="FMD60" s="218"/>
      <c r="FME60" s="218"/>
      <c r="FMF60" s="218"/>
      <c r="FMG60" s="218"/>
      <c r="FMH60" s="218"/>
      <c r="FMI60" s="218"/>
      <c r="FMJ60" s="218"/>
      <c r="FMK60" s="218"/>
      <c r="FML60" s="218"/>
      <c r="FMM60" s="218"/>
      <c r="FMN60" s="218"/>
      <c r="FMO60" s="218"/>
      <c r="FMP60" s="218"/>
      <c r="FMQ60" s="218"/>
      <c r="FMR60" s="218"/>
      <c r="FMS60" s="218"/>
      <c r="FMT60" s="218"/>
      <c r="FMU60" s="218"/>
      <c r="FMV60" s="218"/>
      <c r="FMW60" s="218"/>
      <c r="FMX60" s="218"/>
      <c r="FMY60" s="218"/>
      <c r="FMZ60" s="218"/>
      <c r="FNA60" s="218"/>
      <c r="FNB60" s="218"/>
      <c r="FNC60" s="218"/>
      <c r="FND60" s="218"/>
      <c r="FNE60" s="218"/>
      <c r="FNF60" s="218"/>
      <c r="FNG60" s="218"/>
      <c r="FNH60" s="218"/>
      <c r="FNI60" s="218"/>
      <c r="FNJ60" s="218"/>
      <c r="FNK60" s="218"/>
      <c r="FNL60" s="218"/>
      <c r="FNM60" s="218"/>
      <c r="FNN60" s="218"/>
      <c r="FNO60" s="218"/>
      <c r="FNP60" s="218"/>
      <c r="FNQ60" s="218"/>
      <c r="FNR60" s="218"/>
      <c r="FNS60" s="218"/>
      <c r="FNT60" s="218"/>
      <c r="FNU60" s="218"/>
      <c r="FNV60" s="218"/>
      <c r="FNW60" s="218"/>
      <c r="FNX60" s="218"/>
      <c r="FNY60" s="218"/>
      <c r="FNZ60" s="218"/>
      <c r="FOA60" s="218"/>
      <c r="FOB60" s="218"/>
      <c r="FOC60" s="218"/>
      <c r="FOD60" s="218"/>
      <c r="FOE60" s="218"/>
      <c r="FOF60" s="218"/>
      <c r="FOG60" s="218"/>
      <c r="FOH60" s="218"/>
      <c r="FOI60" s="218"/>
      <c r="FOJ60" s="218"/>
      <c r="FOK60" s="218"/>
      <c r="FOL60" s="218"/>
      <c r="FOM60" s="218"/>
      <c r="FON60" s="218"/>
      <c r="FOO60" s="218"/>
      <c r="FOP60" s="218"/>
      <c r="FOQ60" s="218"/>
      <c r="FOR60" s="218"/>
      <c r="FOS60" s="218"/>
      <c r="FOT60" s="218"/>
      <c r="FOU60" s="218"/>
      <c r="FOV60" s="218"/>
      <c r="FOW60" s="218"/>
      <c r="FOX60" s="218"/>
      <c r="FOY60" s="218"/>
      <c r="FOZ60" s="218"/>
      <c r="FPA60" s="218"/>
      <c r="FPB60" s="218"/>
      <c r="FPC60" s="218"/>
      <c r="FPD60" s="218"/>
      <c r="FPE60" s="218"/>
      <c r="FPF60" s="218"/>
      <c r="FPG60" s="218"/>
      <c r="FPH60" s="218"/>
      <c r="FPI60" s="218"/>
      <c r="FPJ60" s="218"/>
      <c r="FPK60" s="218"/>
      <c r="FPL60" s="218"/>
      <c r="FPM60" s="218"/>
      <c r="FPN60" s="218"/>
      <c r="FPO60" s="218"/>
      <c r="FPP60" s="218"/>
      <c r="FPQ60" s="218"/>
      <c r="FPR60" s="218"/>
      <c r="FPS60" s="218"/>
      <c r="FPT60" s="218"/>
      <c r="FPU60" s="218"/>
      <c r="FPV60" s="218"/>
      <c r="FPW60" s="218"/>
      <c r="FPX60" s="218"/>
      <c r="FPY60" s="218"/>
      <c r="FPZ60" s="218"/>
      <c r="FQA60" s="218"/>
      <c r="FQB60" s="218"/>
      <c r="FQC60" s="218"/>
      <c r="FQD60" s="218"/>
      <c r="FQE60" s="218"/>
      <c r="FQF60" s="218"/>
      <c r="FQG60" s="218"/>
      <c r="FQH60" s="218"/>
      <c r="FQI60" s="218"/>
      <c r="FQJ60" s="218"/>
      <c r="FQK60" s="218"/>
      <c r="FQL60" s="218"/>
      <c r="FQM60" s="218"/>
      <c r="FQN60" s="218"/>
      <c r="FQO60" s="218"/>
      <c r="FQP60" s="218"/>
      <c r="FQQ60" s="218"/>
      <c r="FQR60" s="218"/>
      <c r="FQS60" s="218"/>
      <c r="FQT60" s="218"/>
      <c r="FQU60" s="218"/>
      <c r="FQV60" s="218"/>
      <c r="FQW60" s="218"/>
      <c r="FQX60" s="218"/>
      <c r="FQY60" s="218"/>
      <c r="FQZ60" s="218"/>
      <c r="FRA60" s="218"/>
      <c r="FRB60" s="218"/>
      <c r="FRC60" s="218"/>
      <c r="FRD60" s="218"/>
      <c r="FRE60" s="218"/>
      <c r="FRF60" s="218"/>
      <c r="FRG60" s="218"/>
      <c r="FRH60" s="218"/>
      <c r="FRI60" s="218"/>
      <c r="FRJ60" s="218"/>
      <c r="FRK60" s="218"/>
      <c r="FRL60" s="218"/>
      <c r="FRM60" s="218"/>
      <c r="FRN60" s="218"/>
      <c r="FRO60" s="218"/>
      <c r="FRP60" s="218"/>
      <c r="FRQ60" s="218"/>
      <c r="FRR60" s="218"/>
      <c r="FRS60" s="218"/>
      <c r="FRT60" s="218"/>
      <c r="FRU60" s="218"/>
      <c r="FRV60" s="218"/>
      <c r="FRW60" s="218"/>
      <c r="FRX60" s="218"/>
      <c r="FRY60" s="218"/>
      <c r="FRZ60" s="218"/>
      <c r="FSA60" s="218"/>
      <c r="FSB60" s="218"/>
      <c r="FSC60" s="218"/>
      <c r="FSD60" s="218"/>
      <c r="FSE60" s="218"/>
      <c r="FSF60" s="218"/>
      <c r="FSG60" s="218"/>
      <c r="FSH60" s="218"/>
      <c r="FSI60" s="218"/>
      <c r="FSJ60" s="218"/>
      <c r="FSK60" s="218"/>
      <c r="FSL60" s="218"/>
      <c r="FSM60" s="218"/>
      <c r="FSN60" s="218"/>
      <c r="FSO60" s="218"/>
      <c r="FSP60" s="218"/>
      <c r="FSQ60" s="218"/>
      <c r="FSR60" s="218"/>
      <c r="FSS60" s="218"/>
      <c r="FST60" s="218"/>
      <c r="FSU60" s="218"/>
      <c r="FSV60" s="218"/>
      <c r="FSW60" s="218"/>
      <c r="FSX60" s="218"/>
      <c r="FSY60" s="218"/>
      <c r="FSZ60" s="218"/>
      <c r="FTA60" s="218"/>
      <c r="FTB60" s="218"/>
      <c r="FTC60" s="218"/>
      <c r="FTD60" s="218"/>
      <c r="FTE60" s="218"/>
      <c r="FTF60" s="218"/>
      <c r="FTG60" s="218"/>
      <c r="FTH60" s="218"/>
      <c r="FTI60" s="218"/>
      <c r="FTJ60" s="218"/>
      <c r="FTK60" s="218"/>
      <c r="FTL60" s="218"/>
      <c r="FTM60" s="218"/>
      <c r="FTN60" s="218"/>
      <c r="FTO60" s="218"/>
      <c r="FTP60" s="218"/>
      <c r="FTQ60" s="218"/>
      <c r="FTR60" s="218"/>
      <c r="FTS60" s="218"/>
      <c r="FTT60" s="218"/>
      <c r="FTU60" s="218"/>
      <c r="FTV60" s="218"/>
      <c r="FTW60" s="218"/>
      <c r="FTX60" s="218"/>
      <c r="FTY60" s="218"/>
      <c r="FTZ60" s="218"/>
      <c r="FUA60" s="218"/>
      <c r="FUB60" s="218"/>
      <c r="FUC60" s="218"/>
      <c r="FUD60" s="218"/>
      <c r="FUE60" s="218"/>
      <c r="FUF60" s="218"/>
      <c r="FUG60" s="218"/>
      <c r="FUH60" s="218"/>
      <c r="FUI60" s="218"/>
      <c r="FUJ60" s="218"/>
      <c r="FUK60" s="218"/>
      <c r="FUL60" s="218"/>
      <c r="FUM60" s="218"/>
      <c r="FUN60" s="218"/>
      <c r="FUO60" s="218"/>
      <c r="FUP60" s="218"/>
      <c r="FUQ60" s="218"/>
      <c r="FUR60" s="218"/>
      <c r="FUS60" s="218"/>
      <c r="FUT60" s="218"/>
      <c r="FUU60" s="218"/>
      <c r="FUV60" s="218"/>
      <c r="FUW60" s="218"/>
      <c r="FUX60" s="218"/>
      <c r="FUY60" s="218"/>
      <c r="FUZ60" s="218"/>
      <c r="FVA60" s="218"/>
      <c r="FVB60" s="218"/>
      <c r="FVC60" s="218"/>
      <c r="FVD60" s="218"/>
      <c r="FVE60" s="218"/>
      <c r="FVF60" s="218"/>
      <c r="FVG60" s="218"/>
      <c r="FVH60" s="218"/>
      <c r="FVI60" s="218"/>
      <c r="FVJ60" s="218"/>
      <c r="FVK60" s="218"/>
      <c r="FVL60" s="218"/>
      <c r="FVM60" s="218"/>
      <c r="FVN60" s="218"/>
      <c r="FVO60" s="218"/>
      <c r="FVP60" s="218"/>
      <c r="FVQ60" s="218"/>
      <c r="FVR60" s="218"/>
      <c r="FVS60" s="218"/>
      <c r="FVT60" s="218"/>
      <c r="FVU60" s="218"/>
      <c r="FVV60" s="218"/>
      <c r="FVW60" s="218"/>
      <c r="FVX60" s="218"/>
      <c r="FVY60" s="218"/>
      <c r="FVZ60" s="218"/>
      <c r="FWA60" s="218"/>
      <c r="FWB60" s="218"/>
      <c r="FWC60" s="218"/>
      <c r="FWD60" s="218"/>
      <c r="FWE60" s="218"/>
      <c r="FWF60" s="218"/>
      <c r="FWG60" s="218"/>
      <c r="FWH60" s="218"/>
      <c r="FWI60" s="218"/>
      <c r="FWJ60" s="218"/>
      <c r="FWK60" s="218"/>
      <c r="FWL60" s="218"/>
      <c r="FWM60" s="218"/>
      <c r="FWN60" s="218"/>
      <c r="FWO60" s="218"/>
      <c r="FWP60" s="218"/>
      <c r="FWQ60" s="218"/>
      <c r="FWR60" s="218"/>
      <c r="FWS60" s="218"/>
      <c r="FWT60" s="218"/>
      <c r="FWU60" s="218"/>
      <c r="FWV60" s="218"/>
      <c r="FWW60" s="218"/>
      <c r="FWX60" s="218"/>
      <c r="FWY60" s="218"/>
      <c r="FWZ60" s="218"/>
      <c r="FXA60" s="218"/>
      <c r="FXB60" s="218"/>
      <c r="FXC60" s="218"/>
      <c r="FXD60" s="218"/>
      <c r="FXE60" s="218"/>
      <c r="FXF60" s="218"/>
      <c r="FXG60" s="218"/>
      <c r="FXH60" s="218"/>
      <c r="FXI60" s="218"/>
      <c r="FXJ60" s="218"/>
      <c r="FXK60" s="218"/>
      <c r="FXL60" s="218"/>
      <c r="FXM60" s="218"/>
      <c r="FXN60" s="218"/>
      <c r="FXO60" s="218"/>
      <c r="FXP60" s="218"/>
      <c r="FXQ60" s="218"/>
      <c r="FXR60" s="218"/>
      <c r="FXS60" s="218"/>
      <c r="FXT60" s="218"/>
      <c r="FXU60" s="218"/>
      <c r="FXV60" s="218"/>
      <c r="FXW60" s="218"/>
      <c r="FXX60" s="218"/>
      <c r="FXY60" s="218"/>
      <c r="FXZ60" s="218"/>
      <c r="FYA60" s="218"/>
      <c r="FYB60" s="218"/>
      <c r="FYC60" s="218"/>
      <c r="FYD60" s="218"/>
      <c r="FYE60" s="218"/>
      <c r="FYF60" s="218"/>
      <c r="FYG60" s="218"/>
      <c r="FYH60" s="218"/>
      <c r="FYI60" s="218"/>
      <c r="FYJ60" s="218"/>
      <c r="FYK60" s="218"/>
      <c r="FYL60" s="218"/>
      <c r="FYM60" s="218"/>
      <c r="FYN60" s="218"/>
      <c r="FYO60" s="218"/>
      <c r="FYP60" s="218"/>
      <c r="FYQ60" s="218"/>
      <c r="FYR60" s="218"/>
      <c r="FYS60" s="218"/>
      <c r="FYT60" s="218"/>
      <c r="FYU60" s="218"/>
      <c r="FYV60" s="218"/>
      <c r="FYW60" s="218"/>
      <c r="FYX60" s="218"/>
      <c r="FYY60" s="218"/>
      <c r="FYZ60" s="218"/>
      <c r="FZA60" s="218"/>
      <c r="FZB60" s="218"/>
      <c r="FZC60" s="218"/>
      <c r="FZD60" s="218"/>
      <c r="FZE60" s="218"/>
      <c r="FZF60" s="218"/>
      <c r="FZG60" s="218"/>
      <c r="FZH60" s="218"/>
      <c r="FZI60" s="218"/>
      <c r="FZJ60" s="218"/>
      <c r="FZK60" s="218"/>
      <c r="FZL60" s="218"/>
      <c r="FZM60" s="218"/>
      <c r="FZN60" s="218"/>
      <c r="FZO60" s="218"/>
      <c r="FZP60" s="218"/>
      <c r="FZQ60" s="218"/>
      <c r="FZR60" s="218"/>
      <c r="FZS60" s="218"/>
      <c r="FZT60" s="218"/>
      <c r="FZU60" s="218"/>
      <c r="FZV60" s="218"/>
      <c r="FZW60" s="218"/>
      <c r="FZX60" s="218"/>
      <c r="FZY60" s="218"/>
      <c r="FZZ60" s="218"/>
      <c r="GAA60" s="218"/>
      <c r="GAB60" s="218"/>
      <c r="GAC60" s="218"/>
      <c r="GAD60" s="218"/>
      <c r="GAE60" s="218"/>
      <c r="GAF60" s="218"/>
      <c r="GAG60" s="218"/>
      <c r="GAH60" s="218"/>
      <c r="GAI60" s="218"/>
      <c r="GAJ60" s="218"/>
      <c r="GAK60" s="218"/>
      <c r="GAL60" s="218"/>
      <c r="GAM60" s="218"/>
      <c r="GAN60" s="218"/>
      <c r="GAO60" s="218"/>
      <c r="GAP60" s="218"/>
      <c r="GAQ60" s="218"/>
      <c r="GAR60" s="218"/>
      <c r="GAS60" s="218"/>
      <c r="GAT60" s="218"/>
      <c r="GAU60" s="218"/>
      <c r="GAV60" s="218"/>
      <c r="GAW60" s="218"/>
      <c r="GAX60" s="218"/>
      <c r="GAY60" s="218"/>
      <c r="GAZ60" s="218"/>
      <c r="GBA60" s="218"/>
      <c r="GBB60" s="218"/>
      <c r="GBC60" s="218"/>
      <c r="GBD60" s="218"/>
      <c r="GBE60" s="218"/>
      <c r="GBF60" s="218"/>
      <c r="GBG60" s="218"/>
      <c r="GBH60" s="218"/>
      <c r="GBI60" s="218"/>
      <c r="GBJ60" s="218"/>
      <c r="GBK60" s="218"/>
      <c r="GBL60" s="218"/>
      <c r="GBM60" s="218"/>
      <c r="GBN60" s="218"/>
      <c r="GBO60" s="218"/>
      <c r="GBP60" s="218"/>
      <c r="GBQ60" s="218"/>
      <c r="GBR60" s="218"/>
      <c r="GBS60" s="218"/>
      <c r="GBT60" s="218"/>
      <c r="GBU60" s="218"/>
      <c r="GBV60" s="218"/>
      <c r="GBW60" s="218"/>
      <c r="GBX60" s="218"/>
      <c r="GBY60" s="218"/>
      <c r="GBZ60" s="218"/>
      <c r="GCA60" s="218"/>
      <c r="GCB60" s="218"/>
      <c r="GCC60" s="218"/>
      <c r="GCD60" s="218"/>
      <c r="GCE60" s="218"/>
      <c r="GCF60" s="218"/>
      <c r="GCG60" s="218"/>
      <c r="GCH60" s="218"/>
      <c r="GCI60" s="218"/>
      <c r="GCJ60" s="218"/>
      <c r="GCK60" s="218"/>
      <c r="GCL60" s="218"/>
      <c r="GCM60" s="218"/>
      <c r="GCN60" s="218"/>
      <c r="GCO60" s="218"/>
      <c r="GCP60" s="218"/>
      <c r="GCQ60" s="218"/>
      <c r="GCR60" s="218"/>
      <c r="GCS60" s="218"/>
      <c r="GCT60" s="218"/>
      <c r="GCU60" s="218"/>
      <c r="GCV60" s="218"/>
      <c r="GCW60" s="218"/>
      <c r="GCX60" s="218"/>
      <c r="GCY60" s="218"/>
      <c r="GCZ60" s="218"/>
      <c r="GDA60" s="218"/>
      <c r="GDB60" s="218"/>
      <c r="GDC60" s="218"/>
      <c r="GDD60" s="218"/>
      <c r="GDE60" s="218"/>
      <c r="GDF60" s="218"/>
      <c r="GDG60" s="218"/>
      <c r="GDH60" s="218"/>
      <c r="GDI60" s="218"/>
      <c r="GDJ60" s="218"/>
      <c r="GDK60" s="218"/>
      <c r="GDL60" s="218"/>
      <c r="GDM60" s="218"/>
      <c r="GDN60" s="218"/>
      <c r="GDO60" s="218"/>
      <c r="GDP60" s="218"/>
      <c r="GDQ60" s="218"/>
      <c r="GDR60" s="218"/>
      <c r="GDS60" s="218"/>
      <c r="GDT60" s="218"/>
      <c r="GDU60" s="218"/>
      <c r="GDV60" s="218"/>
      <c r="GDW60" s="218"/>
      <c r="GDX60" s="218"/>
      <c r="GDY60" s="218"/>
      <c r="GDZ60" s="218"/>
      <c r="GEA60" s="218"/>
      <c r="GEB60" s="218"/>
      <c r="GEC60" s="218"/>
      <c r="GED60" s="218"/>
      <c r="GEE60" s="218"/>
      <c r="GEF60" s="218"/>
      <c r="GEG60" s="218"/>
      <c r="GEH60" s="218"/>
      <c r="GEI60" s="218"/>
      <c r="GEJ60" s="218"/>
      <c r="GEK60" s="218"/>
      <c r="GEL60" s="218"/>
      <c r="GEM60" s="218"/>
      <c r="GEN60" s="218"/>
      <c r="GEO60" s="218"/>
      <c r="GEP60" s="218"/>
      <c r="GEQ60" s="218"/>
      <c r="GER60" s="218"/>
      <c r="GES60" s="218"/>
      <c r="GET60" s="218"/>
      <c r="GEU60" s="218"/>
      <c r="GEV60" s="218"/>
      <c r="GEW60" s="218"/>
      <c r="GEX60" s="218"/>
      <c r="GEY60" s="218"/>
      <c r="GEZ60" s="218"/>
      <c r="GFA60" s="218"/>
      <c r="GFB60" s="218"/>
      <c r="GFC60" s="218"/>
      <c r="GFD60" s="218"/>
      <c r="GFE60" s="218"/>
      <c r="GFF60" s="218"/>
      <c r="GFG60" s="218"/>
      <c r="GFH60" s="218"/>
      <c r="GFI60" s="218"/>
      <c r="GFJ60" s="218"/>
      <c r="GFK60" s="218"/>
      <c r="GFL60" s="218"/>
      <c r="GFM60" s="218"/>
      <c r="GFN60" s="218"/>
      <c r="GFO60" s="218"/>
      <c r="GFP60" s="218"/>
      <c r="GFQ60" s="218"/>
      <c r="GFR60" s="218"/>
      <c r="GFS60" s="218"/>
      <c r="GFT60" s="218"/>
      <c r="GFU60" s="218"/>
      <c r="GFV60" s="218"/>
      <c r="GFW60" s="218"/>
      <c r="GFX60" s="218"/>
      <c r="GFY60" s="218"/>
      <c r="GFZ60" s="218"/>
      <c r="GGA60" s="218"/>
      <c r="GGB60" s="218"/>
      <c r="GGC60" s="218"/>
      <c r="GGD60" s="218"/>
      <c r="GGE60" s="218"/>
      <c r="GGF60" s="218"/>
      <c r="GGG60" s="218"/>
      <c r="GGH60" s="218"/>
      <c r="GGI60" s="218"/>
      <c r="GGJ60" s="218"/>
      <c r="GGK60" s="218"/>
      <c r="GGL60" s="218"/>
      <c r="GGM60" s="218"/>
      <c r="GGN60" s="218"/>
      <c r="GGO60" s="218"/>
      <c r="GGP60" s="218"/>
      <c r="GGQ60" s="218"/>
      <c r="GGR60" s="218"/>
      <c r="GGS60" s="218"/>
      <c r="GGT60" s="218"/>
      <c r="GGU60" s="218"/>
      <c r="GGV60" s="218"/>
      <c r="GGW60" s="218"/>
      <c r="GGX60" s="218"/>
      <c r="GGY60" s="218"/>
      <c r="GGZ60" s="218"/>
      <c r="GHA60" s="218"/>
      <c r="GHB60" s="218"/>
      <c r="GHC60" s="218"/>
      <c r="GHD60" s="218"/>
      <c r="GHE60" s="218"/>
      <c r="GHF60" s="218"/>
      <c r="GHG60" s="218"/>
      <c r="GHH60" s="218"/>
      <c r="GHI60" s="218"/>
      <c r="GHJ60" s="218"/>
      <c r="GHK60" s="218"/>
      <c r="GHL60" s="218"/>
      <c r="GHM60" s="218"/>
      <c r="GHN60" s="218"/>
      <c r="GHO60" s="218"/>
      <c r="GHP60" s="218"/>
      <c r="GHQ60" s="218"/>
      <c r="GHR60" s="218"/>
      <c r="GHS60" s="218"/>
      <c r="GHT60" s="218"/>
      <c r="GHU60" s="218"/>
      <c r="GHV60" s="218"/>
      <c r="GHW60" s="218"/>
      <c r="GHX60" s="218"/>
      <c r="GHY60" s="218"/>
      <c r="GHZ60" s="218"/>
      <c r="GIA60" s="218"/>
      <c r="GIB60" s="218"/>
      <c r="GIC60" s="218"/>
      <c r="GID60" s="218"/>
      <c r="GIE60" s="218"/>
      <c r="GIF60" s="218"/>
      <c r="GIG60" s="218"/>
      <c r="GIH60" s="218"/>
      <c r="GII60" s="218"/>
      <c r="GIJ60" s="218"/>
      <c r="GIK60" s="218"/>
      <c r="GIL60" s="218"/>
      <c r="GIM60" s="218"/>
      <c r="GIN60" s="218"/>
      <c r="GIO60" s="218"/>
      <c r="GIP60" s="218"/>
      <c r="GIQ60" s="218"/>
      <c r="GIR60" s="218"/>
      <c r="GIS60" s="218"/>
      <c r="GIT60" s="218"/>
      <c r="GIU60" s="218"/>
      <c r="GIV60" s="218"/>
      <c r="GIW60" s="218"/>
      <c r="GIX60" s="218"/>
      <c r="GIY60" s="218"/>
      <c r="GIZ60" s="218"/>
      <c r="GJA60" s="218"/>
      <c r="GJB60" s="218"/>
      <c r="GJC60" s="218"/>
      <c r="GJD60" s="218"/>
      <c r="GJE60" s="218"/>
      <c r="GJF60" s="218"/>
      <c r="GJG60" s="218"/>
      <c r="GJH60" s="218"/>
      <c r="GJI60" s="218"/>
      <c r="GJJ60" s="218"/>
      <c r="GJK60" s="218"/>
      <c r="GJL60" s="218"/>
      <c r="GJM60" s="218"/>
      <c r="GJN60" s="218"/>
      <c r="GJO60" s="218"/>
      <c r="GJP60" s="218"/>
      <c r="GJQ60" s="218"/>
      <c r="GJR60" s="218"/>
      <c r="GJS60" s="218"/>
      <c r="GJT60" s="218"/>
      <c r="GJU60" s="218"/>
      <c r="GJV60" s="218"/>
      <c r="GJW60" s="218"/>
      <c r="GJX60" s="218"/>
      <c r="GJY60" s="218"/>
      <c r="GJZ60" s="218"/>
      <c r="GKA60" s="218"/>
      <c r="GKB60" s="218"/>
      <c r="GKC60" s="218"/>
      <c r="GKD60" s="218"/>
      <c r="GKE60" s="218"/>
      <c r="GKF60" s="218"/>
      <c r="GKG60" s="218"/>
      <c r="GKH60" s="218"/>
      <c r="GKI60" s="218"/>
      <c r="GKJ60" s="218"/>
      <c r="GKK60" s="218"/>
      <c r="GKL60" s="218"/>
      <c r="GKM60" s="218"/>
      <c r="GKN60" s="218"/>
      <c r="GKO60" s="218"/>
      <c r="GKP60" s="218"/>
      <c r="GKQ60" s="218"/>
      <c r="GKR60" s="218"/>
      <c r="GKS60" s="218"/>
      <c r="GKT60" s="218"/>
      <c r="GKU60" s="218"/>
      <c r="GKV60" s="218"/>
      <c r="GKW60" s="218"/>
      <c r="GKX60" s="218"/>
      <c r="GKY60" s="218"/>
      <c r="GKZ60" s="218"/>
      <c r="GLA60" s="218"/>
      <c r="GLB60" s="218"/>
      <c r="GLC60" s="218"/>
      <c r="GLD60" s="218"/>
      <c r="GLE60" s="218"/>
      <c r="GLF60" s="218"/>
      <c r="GLG60" s="218"/>
      <c r="GLH60" s="218"/>
      <c r="GLI60" s="218"/>
      <c r="GLJ60" s="218"/>
      <c r="GLK60" s="218"/>
      <c r="GLL60" s="218"/>
      <c r="GLM60" s="218"/>
      <c r="GLN60" s="218"/>
      <c r="GLO60" s="218"/>
      <c r="GLP60" s="218"/>
      <c r="GLQ60" s="218"/>
      <c r="GLR60" s="218"/>
      <c r="GLS60" s="218"/>
      <c r="GLT60" s="218"/>
      <c r="GLU60" s="218"/>
      <c r="GLV60" s="218"/>
      <c r="GLW60" s="218"/>
      <c r="GLX60" s="218"/>
      <c r="GLY60" s="218"/>
      <c r="GLZ60" s="218"/>
      <c r="GMA60" s="218"/>
      <c r="GMB60" s="218"/>
      <c r="GMC60" s="218"/>
      <c r="GMD60" s="218"/>
      <c r="GME60" s="218"/>
      <c r="GMF60" s="218"/>
      <c r="GMG60" s="218"/>
      <c r="GMH60" s="218"/>
      <c r="GMI60" s="218"/>
      <c r="GMJ60" s="218"/>
      <c r="GMK60" s="218"/>
      <c r="GML60" s="218"/>
      <c r="GMM60" s="218"/>
      <c r="GMN60" s="218"/>
      <c r="GMO60" s="218"/>
      <c r="GMP60" s="218"/>
      <c r="GMQ60" s="218"/>
      <c r="GMR60" s="218"/>
      <c r="GMS60" s="218"/>
      <c r="GMT60" s="218"/>
      <c r="GMU60" s="218"/>
      <c r="GMV60" s="218"/>
      <c r="GMW60" s="218"/>
      <c r="GMX60" s="218"/>
      <c r="GMY60" s="218"/>
      <c r="GMZ60" s="218"/>
      <c r="GNA60" s="218"/>
      <c r="GNB60" s="218"/>
      <c r="GNC60" s="218"/>
      <c r="GND60" s="218"/>
      <c r="GNE60" s="218"/>
      <c r="GNF60" s="218"/>
      <c r="GNG60" s="218"/>
      <c r="GNH60" s="218"/>
      <c r="GNI60" s="218"/>
      <c r="GNJ60" s="218"/>
      <c r="GNK60" s="218"/>
      <c r="GNL60" s="218"/>
      <c r="GNM60" s="218"/>
      <c r="GNN60" s="218"/>
      <c r="GNO60" s="218"/>
      <c r="GNP60" s="218"/>
      <c r="GNQ60" s="218"/>
      <c r="GNR60" s="218"/>
      <c r="GNS60" s="218"/>
      <c r="GNT60" s="218"/>
      <c r="GNU60" s="218"/>
      <c r="GNV60" s="218"/>
      <c r="GNW60" s="218"/>
      <c r="GNX60" s="218"/>
      <c r="GNY60" s="218"/>
      <c r="GNZ60" s="218"/>
      <c r="GOA60" s="218"/>
      <c r="GOB60" s="218"/>
      <c r="GOC60" s="218"/>
      <c r="GOD60" s="218"/>
      <c r="GOE60" s="218"/>
      <c r="GOF60" s="218"/>
      <c r="GOG60" s="218"/>
      <c r="GOH60" s="218"/>
      <c r="GOI60" s="218"/>
      <c r="GOJ60" s="218"/>
      <c r="GOK60" s="218"/>
      <c r="GOL60" s="218"/>
      <c r="GOM60" s="218"/>
      <c r="GON60" s="218"/>
      <c r="GOO60" s="218"/>
      <c r="GOP60" s="218"/>
      <c r="GOQ60" s="218"/>
      <c r="GOR60" s="218"/>
      <c r="GOS60" s="218"/>
      <c r="GOT60" s="218"/>
      <c r="GOU60" s="218"/>
      <c r="GOV60" s="218"/>
      <c r="GOW60" s="218"/>
      <c r="GOX60" s="218"/>
      <c r="GOY60" s="218"/>
      <c r="GOZ60" s="218"/>
      <c r="GPA60" s="218"/>
      <c r="GPB60" s="218"/>
      <c r="GPC60" s="218"/>
      <c r="GPD60" s="218"/>
      <c r="GPE60" s="218"/>
      <c r="GPF60" s="218"/>
      <c r="GPG60" s="218"/>
      <c r="GPH60" s="218"/>
      <c r="GPI60" s="218"/>
      <c r="GPJ60" s="218"/>
      <c r="GPK60" s="218"/>
      <c r="GPL60" s="218"/>
      <c r="GPM60" s="218"/>
      <c r="GPN60" s="218"/>
      <c r="GPO60" s="218"/>
      <c r="GPP60" s="218"/>
      <c r="GPQ60" s="218"/>
      <c r="GPR60" s="218"/>
      <c r="GPS60" s="218"/>
      <c r="GPT60" s="218"/>
      <c r="GPU60" s="218"/>
      <c r="GPV60" s="218"/>
      <c r="GPW60" s="218"/>
      <c r="GPX60" s="218"/>
      <c r="GPY60" s="218"/>
      <c r="GPZ60" s="218"/>
      <c r="GQA60" s="218"/>
      <c r="GQB60" s="218"/>
      <c r="GQC60" s="218"/>
      <c r="GQD60" s="218"/>
      <c r="GQE60" s="218"/>
      <c r="GQF60" s="218"/>
      <c r="GQG60" s="218"/>
      <c r="GQH60" s="218"/>
      <c r="GQI60" s="218"/>
      <c r="GQJ60" s="218"/>
      <c r="GQK60" s="218"/>
      <c r="GQL60" s="218"/>
      <c r="GQM60" s="218"/>
      <c r="GQN60" s="218"/>
      <c r="GQO60" s="218"/>
      <c r="GQP60" s="218"/>
      <c r="GQQ60" s="218"/>
      <c r="GQR60" s="218"/>
      <c r="GQS60" s="218"/>
      <c r="GQT60" s="218"/>
      <c r="GQU60" s="218"/>
      <c r="GQV60" s="218"/>
      <c r="GQW60" s="218"/>
      <c r="GQX60" s="218"/>
      <c r="GQY60" s="218"/>
      <c r="GQZ60" s="218"/>
      <c r="GRA60" s="218"/>
      <c r="GRB60" s="218"/>
      <c r="GRC60" s="218"/>
      <c r="GRD60" s="218"/>
      <c r="GRE60" s="218"/>
      <c r="GRF60" s="218"/>
      <c r="GRG60" s="218"/>
      <c r="GRH60" s="218"/>
      <c r="GRI60" s="218"/>
      <c r="GRJ60" s="218"/>
      <c r="GRK60" s="218"/>
      <c r="GRL60" s="218"/>
      <c r="GRM60" s="218"/>
      <c r="GRN60" s="218"/>
      <c r="GRO60" s="218"/>
      <c r="GRP60" s="218"/>
      <c r="GRQ60" s="218"/>
      <c r="GRR60" s="218"/>
      <c r="GRS60" s="218"/>
      <c r="GRT60" s="218"/>
      <c r="GRU60" s="218"/>
      <c r="GRV60" s="218"/>
      <c r="GRW60" s="218"/>
      <c r="GRX60" s="218"/>
      <c r="GRY60" s="218"/>
      <c r="GRZ60" s="218"/>
      <c r="GSA60" s="218"/>
      <c r="GSB60" s="218"/>
      <c r="GSC60" s="218"/>
      <c r="GSD60" s="218"/>
      <c r="GSE60" s="218"/>
      <c r="GSF60" s="218"/>
      <c r="GSG60" s="218"/>
      <c r="GSH60" s="218"/>
      <c r="GSI60" s="218"/>
      <c r="GSJ60" s="218"/>
      <c r="GSK60" s="218"/>
      <c r="GSL60" s="218"/>
      <c r="GSM60" s="218"/>
      <c r="GSN60" s="218"/>
      <c r="GSO60" s="218"/>
      <c r="GSP60" s="218"/>
      <c r="GSQ60" s="218"/>
      <c r="GSR60" s="218"/>
      <c r="GSS60" s="218"/>
      <c r="GST60" s="218"/>
      <c r="GSU60" s="218"/>
      <c r="GSV60" s="218"/>
      <c r="GSW60" s="218"/>
      <c r="GSX60" s="218"/>
      <c r="GSY60" s="218"/>
      <c r="GSZ60" s="218"/>
      <c r="GTA60" s="218"/>
      <c r="GTB60" s="218"/>
      <c r="GTC60" s="218"/>
      <c r="GTD60" s="218"/>
      <c r="GTE60" s="218"/>
      <c r="GTF60" s="218"/>
      <c r="GTG60" s="218"/>
      <c r="GTH60" s="218"/>
      <c r="GTI60" s="218"/>
      <c r="GTJ60" s="218"/>
      <c r="GTK60" s="218"/>
      <c r="GTL60" s="218"/>
      <c r="GTM60" s="218"/>
      <c r="GTN60" s="218"/>
      <c r="GTO60" s="218"/>
      <c r="GTP60" s="218"/>
      <c r="GTQ60" s="218"/>
      <c r="GTR60" s="218"/>
      <c r="GTS60" s="218"/>
      <c r="GTT60" s="218"/>
      <c r="GTU60" s="218"/>
      <c r="GTV60" s="218"/>
      <c r="GTW60" s="218"/>
      <c r="GTX60" s="218"/>
      <c r="GTY60" s="218"/>
      <c r="GTZ60" s="218"/>
      <c r="GUA60" s="218"/>
      <c r="GUB60" s="218"/>
      <c r="GUC60" s="218"/>
      <c r="GUD60" s="218"/>
      <c r="GUE60" s="218"/>
      <c r="GUF60" s="218"/>
      <c r="GUG60" s="218"/>
      <c r="GUH60" s="218"/>
      <c r="GUI60" s="218"/>
      <c r="GUJ60" s="218"/>
      <c r="GUK60" s="218"/>
      <c r="GUL60" s="218"/>
      <c r="GUM60" s="218"/>
      <c r="GUN60" s="218"/>
      <c r="GUO60" s="218"/>
      <c r="GUP60" s="218"/>
      <c r="GUQ60" s="218"/>
      <c r="GUR60" s="218"/>
      <c r="GUS60" s="218"/>
      <c r="GUT60" s="218"/>
      <c r="GUU60" s="218"/>
      <c r="GUV60" s="218"/>
      <c r="GUW60" s="218"/>
      <c r="GUX60" s="218"/>
      <c r="GUY60" s="218"/>
      <c r="GUZ60" s="218"/>
      <c r="GVA60" s="218"/>
      <c r="GVB60" s="218"/>
      <c r="GVC60" s="218"/>
      <c r="GVD60" s="218"/>
      <c r="GVE60" s="218"/>
      <c r="GVF60" s="218"/>
      <c r="GVG60" s="218"/>
      <c r="GVH60" s="218"/>
      <c r="GVI60" s="218"/>
      <c r="GVJ60" s="218"/>
      <c r="GVK60" s="218"/>
      <c r="GVL60" s="218"/>
      <c r="GVM60" s="218"/>
      <c r="GVN60" s="218"/>
      <c r="GVO60" s="218"/>
      <c r="GVP60" s="218"/>
      <c r="GVQ60" s="218"/>
      <c r="GVR60" s="218"/>
      <c r="GVS60" s="218"/>
      <c r="GVT60" s="218"/>
      <c r="GVU60" s="218"/>
      <c r="GVV60" s="218"/>
      <c r="GVW60" s="218"/>
      <c r="GVX60" s="218"/>
      <c r="GVY60" s="218"/>
      <c r="GVZ60" s="218"/>
      <c r="GWA60" s="218"/>
      <c r="GWB60" s="218"/>
      <c r="GWC60" s="218"/>
      <c r="GWD60" s="218"/>
      <c r="GWE60" s="218"/>
      <c r="GWF60" s="218"/>
      <c r="GWG60" s="218"/>
      <c r="GWH60" s="218"/>
      <c r="GWI60" s="218"/>
      <c r="GWJ60" s="218"/>
      <c r="GWK60" s="218"/>
      <c r="GWL60" s="218"/>
      <c r="GWM60" s="218"/>
      <c r="GWN60" s="218"/>
      <c r="GWO60" s="218"/>
      <c r="GWP60" s="218"/>
      <c r="GWQ60" s="218"/>
      <c r="GWR60" s="218"/>
      <c r="GWS60" s="218"/>
      <c r="GWT60" s="218"/>
      <c r="GWU60" s="218"/>
      <c r="GWV60" s="218"/>
      <c r="GWW60" s="218"/>
      <c r="GWX60" s="218"/>
      <c r="GWY60" s="218"/>
      <c r="GWZ60" s="218"/>
      <c r="GXA60" s="218"/>
      <c r="GXB60" s="218"/>
      <c r="GXC60" s="218"/>
      <c r="GXD60" s="218"/>
      <c r="GXE60" s="218"/>
      <c r="GXF60" s="218"/>
      <c r="GXG60" s="218"/>
      <c r="GXH60" s="218"/>
      <c r="GXI60" s="218"/>
      <c r="GXJ60" s="218"/>
      <c r="GXK60" s="218"/>
      <c r="GXL60" s="218"/>
      <c r="GXM60" s="218"/>
      <c r="GXN60" s="218"/>
      <c r="GXO60" s="218"/>
      <c r="GXP60" s="218"/>
      <c r="GXQ60" s="218"/>
      <c r="GXR60" s="218"/>
      <c r="GXS60" s="218"/>
      <c r="GXT60" s="218"/>
      <c r="GXU60" s="218"/>
      <c r="GXV60" s="218"/>
      <c r="GXW60" s="218"/>
      <c r="GXX60" s="218"/>
      <c r="GXY60" s="218"/>
      <c r="GXZ60" s="218"/>
      <c r="GYA60" s="218"/>
      <c r="GYB60" s="218"/>
      <c r="GYC60" s="218"/>
      <c r="GYD60" s="218"/>
      <c r="GYE60" s="218"/>
      <c r="GYF60" s="218"/>
      <c r="GYG60" s="218"/>
      <c r="GYH60" s="218"/>
      <c r="GYI60" s="218"/>
      <c r="GYJ60" s="218"/>
      <c r="GYK60" s="218"/>
      <c r="GYL60" s="218"/>
      <c r="GYM60" s="218"/>
      <c r="GYN60" s="218"/>
      <c r="GYO60" s="218"/>
      <c r="GYP60" s="218"/>
      <c r="GYQ60" s="218"/>
      <c r="GYR60" s="218"/>
      <c r="GYS60" s="218"/>
      <c r="GYT60" s="218"/>
      <c r="GYU60" s="218"/>
      <c r="GYV60" s="218"/>
      <c r="GYW60" s="218"/>
      <c r="GYX60" s="218"/>
      <c r="GYY60" s="218"/>
      <c r="GYZ60" s="218"/>
      <c r="GZA60" s="218"/>
      <c r="GZB60" s="218"/>
      <c r="GZC60" s="218"/>
      <c r="GZD60" s="218"/>
      <c r="GZE60" s="218"/>
      <c r="GZF60" s="218"/>
      <c r="GZG60" s="218"/>
      <c r="GZH60" s="218"/>
      <c r="GZI60" s="218"/>
      <c r="GZJ60" s="218"/>
      <c r="GZK60" s="218"/>
      <c r="GZL60" s="218"/>
      <c r="GZM60" s="218"/>
      <c r="GZN60" s="218"/>
      <c r="GZO60" s="218"/>
      <c r="GZP60" s="218"/>
      <c r="GZQ60" s="218"/>
      <c r="GZR60" s="218"/>
      <c r="GZS60" s="218"/>
      <c r="GZT60" s="218"/>
      <c r="GZU60" s="218"/>
      <c r="GZV60" s="218"/>
      <c r="GZW60" s="218"/>
      <c r="GZX60" s="218"/>
      <c r="GZY60" s="218"/>
      <c r="GZZ60" s="218"/>
      <c r="HAA60" s="218"/>
      <c r="HAB60" s="218"/>
      <c r="HAC60" s="218"/>
      <c r="HAD60" s="218"/>
      <c r="HAE60" s="218"/>
      <c r="HAF60" s="218"/>
      <c r="HAG60" s="218"/>
      <c r="HAH60" s="218"/>
      <c r="HAI60" s="218"/>
      <c r="HAJ60" s="218"/>
      <c r="HAK60" s="218"/>
      <c r="HAL60" s="218"/>
      <c r="HAM60" s="218"/>
      <c r="HAN60" s="218"/>
      <c r="HAO60" s="218"/>
      <c r="HAP60" s="218"/>
      <c r="HAQ60" s="218"/>
      <c r="HAR60" s="218"/>
      <c r="HAS60" s="218"/>
      <c r="HAT60" s="218"/>
      <c r="HAU60" s="218"/>
      <c r="HAV60" s="218"/>
      <c r="HAW60" s="218"/>
      <c r="HAX60" s="218"/>
      <c r="HAY60" s="218"/>
      <c r="HAZ60" s="218"/>
      <c r="HBA60" s="218"/>
      <c r="HBB60" s="218"/>
      <c r="HBC60" s="218"/>
      <c r="HBD60" s="218"/>
      <c r="HBE60" s="218"/>
      <c r="HBF60" s="218"/>
      <c r="HBG60" s="218"/>
      <c r="HBH60" s="218"/>
      <c r="HBI60" s="218"/>
      <c r="HBJ60" s="218"/>
      <c r="HBK60" s="218"/>
      <c r="HBL60" s="218"/>
      <c r="HBM60" s="218"/>
      <c r="HBN60" s="218"/>
      <c r="HBO60" s="218"/>
      <c r="HBP60" s="218"/>
      <c r="HBQ60" s="218"/>
      <c r="HBR60" s="218"/>
      <c r="HBS60" s="218"/>
      <c r="HBT60" s="218"/>
      <c r="HBU60" s="218"/>
      <c r="HBV60" s="218"/>
      <c r="HBW60" s="218"/>
      <c r="HBX60" s="218"/>
      <c r="HBY60" s="218"/>
      <c r="HBZ60" s="218"/>
      <c r="HCA60" s="218"/>
      <c r="HCB60" s="218"/>
      <c r="HCC60" s="218"/>
      <c r="HCD60" s="218"/>
      <c r="HCE60" s="218"/>
      <c r="HCF60" s="218"/>
      <c r="HCG60" s="218"/>
      <c r="HCH60" s="218"/>
      <c r="HCI60" s="218"/>
      <c r="HCJ60" s="218"/>
      <c r="HCK60" s="218"/>
      <c r="HCL60" s="218"/>
      <c r="HCM60" s="218"/>
      <c r="HCN60" s="218"/>
      <c r="HCO60" s="218"/>
      <c r="HCP60" s="218"/>
      <c r="HCQ60" s="218"/>
      <c r="HCR60" s="218"/>
      <c r="HCS60" s="218"/>
      <c r="HCT60" s="218"/>
      <c r="HCU60" s="218"/>
      <c r="HCV60" s="218"/>
      <c r="HCW60" s="218"/>
      <c r="HCX60" s="218"/>
      <c r="HCY60" s="218"/>
      <c r="HCZ60" s="218"/>
      <c r="HDA60" s="218"/>
      <c r="HDB60" s="218"/>
      <c r="HDC60" s="218"/>
      <c r="HDD60" s="218"/>
      <c r="HDE60" s="218"/>
      <c r="HDF60" s="218"/>
      <c r="HDG60" s="218"/>
      <c r="HDH60" s="218"/>
      <c r="HDI60" s="218"/>
      <c r="HDJ60" s="218"/>
      <c r="HDK60" s="218"/>
      <c r="HDL60" s="218"/>
      <c r="HDM60" s="218"/>
      <c r="HDN60" s="218"/>
      <c r="HDO60" s="218"/>
      <c r="HDP60" s="218"/>
      <c r="HDQ60" s="218"/>
      <c r="HDR60" s="218"/>
      <c r="HDS60" s="218"/>
      <c r="HDT60" s="218"/>
      <c r="HDU60" s="218"/>
      <c r="HDV60" s="218"/>
      <c r="HDW60" s="218"/>
      <c r="HDX60" s="218"/>
      <c r="HDY60" s="218"/>
      <c r="HDZ60" s="218"/>
      <c r="HEA60" s="218"/>
      <c r="HEB60" s="218"/>
      <c r="HEC60" s="218"/>
      <c r="HED60" s="218"/>
      <c r="HEE60" s="218"/>
      <c r="HEF60" s="218"/>
      <c r="HEG60" s="218"/>
      <c r="HEH60" s="218"/>
      <c r="HEI60" s="218"/>
      <c r="HEJ60" s="218"/>
      <c r="HEK60" s="218"/>
      <c r="HEL60" s="218"/>
      <c r="HEM60" s="218"/>
      <c r="HEN60" s="218"/>
      <c r="HEO60" s="218"/>
      <c r="HEP60" s="218"/>
      <c r="HEQ60" s="218"/>
      <c r="HER60" s="218"/>
      <c r="HES60" s="218"/>
      <c r="HET60" s="218"/>
      <c r="HEU60" s="218"/>
      <c r="HEV60" s="218"/>
      <c r="HEW60" s="218"/>
      <c r="HEX60" s="218"/>
      <c r="HEY60" s="218"/>
      <c r="HEZ60" s="218"/>
      <c r="HFA60" s="218"/>
      <c r="HFB60" s="218"/>
      <c r="HFC60" s="218"/>
      <c r="HFD60" s="218"/>
      <c r="HFE60" s="218"/>
      <c r="HFF60" s="218"/>
      <c r="HFG60" s="218"/>
      <c r="HFH60" s="218"/>
      <c r="HFI60" s="218"/>
      <c r="HFJ60" s="218"/>
      <c r="HFK60" s="218"/>
      <c r="HFL60" s="218"/>
      <c r="HFM60" s="218"/>
      <c r="HFN60" s="218"/>
      <c r="HFO60" s="218"/>
      <c r="HFP60" s="218"/>
      <c r="HFQ60" s="218"/>
      <c r="HFR60" s="218"/>
      <c r="HFS60" s="218"/>
      <c r="HFT60" s="218"/>
      <c r="HFU60" s="218"/>
      <c r="HFV60" s="218"/>
      <c r="HFW60" s="218"/>
      <c r="HFX60" s="218"/>
      <c r="HFY60" s="218"/>
      <c r="HFZ60" s="218"/>
      <c r="HGA60" s="218"/>
      <c r="HGB60" s="218"/>
      <c r="HGC60" s="218"/>
      <c r="HGD60" s="218"/>
      <c r="HGE60" s="218"/>
      <c r="HGF60" s="218"/>
      <c r="HGG60" s="218"/>
      <c r="HGH60" s="218"/>
      <c r="HGI60" s="218"/>
      <c r="HGJ60" s="218"/>
      <c r="HGK60" s="218"/>
      <c r="HGL60" s="218"/>
      <c r="HGM60" s="218"/>
      <c r="HGN60" s="218"/>
      <c r="HGO60" s="218"/>
      <c r="HGP60" s="218"/>
      <c r="HGQ60" s="218"/>
      <c r="HGR60" s="218"/>
      <c r="HGS60" s="218"/>
      <c r="HGT60" s="218"/>
      <c r="HGU60" s="218"/>
      <c r="HGV60" s="218"/>
      <c r="HGW60" s="218"/>
      <c r="HGX60" s="218"/>
      <c r="HGY60" s="218"/>
      <c r="HGZ60" s="218"/>
      <c r="HHA60" s="218"/>
      <c r="HHB60" s="218"/>
      <c r="HHC60" s="218"/>
      <c r="HHD60" s="218"/>
      <c r="HHE60" s="218"/>
      <c r="HHF60" s="218"/>
      <c r="HHG60" s="218"/>
      <c r="HHH60" s="218"/>
      <c r="HHI60" s="218"/>
      <c r="HHJ60" s="218"/>
      <c r="HHK60" s="218"/>
      <c r="HHL60" s="218"/>
      <c r="HHM60" s="218"/>
      <c r="HHN60" s="218"/>
      <c r="HHO60" s="218"/>
      <c r="HHP60" s="218"/>
      <c r="HHQ60" s="218"/>
      <c r="HHR60" s="218"/>
      <c r="HHS60" s="218"/>
      <c r="HHT60" s="218"/>
      <c r="HHU60" s="218"/>
      <c r="HHV60" s="218"/>
      <c r="HHW60" s="218"/>
      <c r="HHX60" s="218"/>
      <c r="HHY60" s="218"/>
      <c r="HHZ60" s="218"/>
      <c r="HIA60" s="218"/>
      <c r="HIB60" s="218"/>
      <c r="HIC60" s="218"/>
      <c r="HID60" s="218"/>
      <c r="HIE60" s="218"/>
      <c r="HIF60" s="218"/>
      <c r="HIG60" s="218"/>
      <c r="HIH60" s="218"/>
      <c r="HII60" s="218"/>
      <c r="HIJ60" s="218"/>
      <c r="HIK60" s="218"/>
      <c r="HIL60" s="218"/>
      <c r="HIM60" s="218"/>
      <c r="HIN60" s="218"/>
      <c r="HIO60" s="218"/>
      <c r="HIP60" s="218"/>
      <c r="HIQ60" s="218"/>
      <c r="HIR60" s="218"/>
      <c r="HIS60" s="218"/>
      <c r="HIT60" s="218"/>
      <c r="HIU60" s="218"/>
      <c r="HIV60" s="218"/>
      <c r="HIW60" s="218"/>
      <c r="HIX60" s="218"/>
      <c r="HIY60" s="218"/>
      <c r="HIZ60" s="218"/>
      <c r="HJA60" s="218"/>
      <c r="HJB60" s="218"/>
      <c r="HJC60" s="218"/>
      <c r="HJD60" s="218"/>
      <c r="HJE60" s="218"/>
      <c r="HJF60" s="218"/>
      <c r="HJG60" s="218"/>
      <c r="HJH60" s="218"/>
      <c r="HJI60" s="218"/>
      <c r="HJJ60" s="218"/>
      <c r="HJK60" s="218"/>
      <c r="HJL60" s="218"/>
      <c r="HJM60" s="218"/>
      <c r="HJN60" s="218"/>
      <c r="HJO60" s="218"/>
      <c r="HJP60" s="218"/>
      <c r="HJQ60" s="218"/>
      <c r="HJR60" s="218"/>
      <c r="HJS60" s="218"/>
      <c r="HJT60" s="218"/>
      <c r="HJU60" s="218"/>
      <c r="HJV60" s="218"/>
      <c r="HJW60" s="218"/>
      <c r="HJX60" s="218"/>
      <c r="HJY60" s="218"/>
      <c r="HJZ60" s="218"/>
      <c r="HKA60" s="218"/>
      <c r="HKB60" s="218"/>
      <c r="HKC60" s="218"/>
      <c r="HKD60" s="218"/>
      <c r="HKE60" s="218"/>
      <c r="HKF60" s="218"/>
      <c r="HKG60" s="218"/>
      <c r="HKH60" s="218"/>
      <c r="HKI60" s="218"/>
      <c r="HKJ60" s="218"/>
      <c r="HKK60" s="218"/>
      <c r="HKL60" s="218"/>
      <c r="HKM60" s="218"/>
      <c r="HKN60" s="218"/>
      <c r="HKO60" s="218"/>
      <c r="HKP60" s="218"/>
      <c r="HKQ60" s="218"/>
      <c r="HKR60" s="218"/>
      <c r="HKS60" s="218"/>
      <c r="HKT60" s="218"/>
      <c r="HKU60" s="218"/>
      <c r="HKV60" s="218"/>
      <c r="HKW60" s="218"/>
      <c r="HKX60" s="218"/>
      <c r="HKY60" s="218"/>
      <c r="HKZ60" s="218"/>
      <c r="HLA60" s="218"/>
      <c r="HLB60" s="218"/>
      <c r="HLC60" s="218"/>
      <c r="HLD60" s="218"/>
      <c r="HLE60" s="218"/>
      <c r="HLF60" s="218"/>
      <c r="HLG60" s="218"/>
      <c r="HLH60" s="218"/>
      <c r="HLI60" s="218"/>
      <c r="HLJ60" s="218"/>
      <c r="HLK60" s="218"/>
      <c r="HLL60" s="218"/>
      <c r="HLM60" s="218"/>
      <c r="HLN60" s="218"/>
      <c r="HLO60" s="218"/>
      <c r="HLP60" s="218"/>
      <c r="HLQ60" s="218"/>
      <c r="HLR60" s="218"/>
      <c r="HLS60" s="218"/>
      <c r="HLT60" s="218"/>
      <c r="HLU60" s="218"/>
      <c r="HLV60" s="218"/>
      <c r="HLW60" s="218"/>
      <c r="HLX60" s="218"/>
      <c r="HLY60" s="218"/>
      <c r="HLZ60" s="218"/>
      <c r="HMA60" s="218"/>
      <c r="HMB60" s="218"/>
      <c r="HMC60" s="218"/>
      <c r="HMD60" s="218"/>
      <c r="HME60" s="218"/>
      <c r="HMF60" s="218"/>
      <c r="HMG60" s="218"/>
      <c r="HMH60" s="218"/>
      <c r="HMI60" s="218"/>
      <c r="HMJ60" s="218"/>
      <c r="HMK60" s="218"/>
      <c r="HML60" s="218"/>
      <c r="HMM60" s="218"/>
      <c r="HMN60" s="218"/>
      <c r="HMO60" s="218"/>
      <c r="HMP60" s="218"/>
      <c r="HMQ60" s="218"/>
      <c r="HMR60" s="218"/>
      <c r="HMS60" s="218"/>
      <c r="HMT60" s="218"/>
      <c r="HMU60" s="218"/>
      <c r="HMV60" s="218"/>
      <c r="HMW60" s="218"/>
      <c r="HMX60" s="218"/>
      <c r="HMY60" s="218"/>
      <c r="HMZ60" s="218"/>
      <c r="HNA60" s="218"/>
      <c r="HNB60" s="218"/>
      <c r="HNC60" s="218"/>
      <c r="HND60" s="218"/>
      <c r="HNE60" s="218"/>
      <c r="HNF60" s="218"/>
      <c r="HNG60" s="218"/>
      <c r="HNH60" s="218"/>
      <c r="HNI60" s="218"/>
      <c r="HNJ60" s="218"/>
      <c r="HNK60" s="218"/>
      <c r="HNL60" s="218"/>
      <c r="HNM60" s="218"/>
      <c r="HNN60" s="218"/>
      <c r="HNO60" s="218"/>
      <c r="HNP60" s="218"/>
      <c r="HNQ60" s="218"/>
      <c r="HNR60" s="218"/>
      <c r="HNS60" s="218"/>
      <c r="HNT60" s="218"/>
      <c r="HNU60" s="218"/>
      <c r="HNV60" s="218"/>
      <c r="HNW60" s="218"/>
      <c r="HNX60" s="218"/>
      <c r="HNY60" s="218"/>
      <c r="HNZ60" s="218"/>
      <c r="HOA60" s="218"/>
      <c r="HOB60" s="218"/>
      <c r="HOC60" s="218"/>
      <c r="HOD60" s="218"/>
      <c r="HOE60" s="218"/>
      <c r="HOF60" s="218"/>
      <c r="HOG60" s="218"/>
      <c r="HOH60" s="218"/>
      <c r="HOI60" s="218"/>
      <c r="HOJ60" s="218"/>
      <c r="HOK60" s="218"/>
      <c r="HOL60" s="218"/>
      <c r="HOM60" s="218"/>
      <c r="HON60" s="218"/>
      <c r="HOO60" s="218"/>
      <c r="HOP60" s="218"/>
      <c r="HOQ60" s="218"/>
      <c r="HOR60" s="218"/>
      <c r="HOS60" s="218"/>
      <c r="HOT60" s="218"/>
      <c r="HOU60" s="218"/>
      <c r="HOV60" s="218"/>
      <c r="HOW60" s="218"/>
      <c r="HOX60" s="218"/>
      <c r="HOY60" s="218"/>
      <c r="HOZ60" s="218"/>
      <c r="HPA60" s="218"/>
      <c r="HPB60" s="218"/>
      <c r="HPC60" s="218"/>
      <c r="HPD60" s="218"/>
      <c r="HPE60" s="218"/>
      <c r="HPF60" s="218"/>
      <c r="HPG60" s="218"/>
      <c r="HPH60" s="218"/>
      <c r="HPI60" s="218"/>
      <c r="HPJ60" s="218"/>
      <c r="HPK60" s="218"/>
      <c r="HPL60" s="218"/>
      <c r="HPM60" s="218"/>
      <c r="HPN60" s="218"/>
      <c r="HPO60" s="218"/>
      <c r="HPP60" s="218"/>
      <c r="HPQ60" s="218"/>
      <c r="HPR60" s="218"/>
      <c r="HPS60" s="218"/>
      <c r="HPT60" s="218"/>
      <c r="HPU60" s="218"/>
      <c r="HPV60" s="218"/>
      <c r="HPW60" s="218"/>
      <c r="HPX60" s="218"/>
      <c r="HPY60" s="218"/>
      <c r="HPZ60" s="218"/>
      <c r="HQA60" s="218"/>
      <c r="HQB60" s="218"/>
      <c r="HQC60" s="218"/>
      <c r="HQD60" s="218"/>
      <c r="HQE60" s="218"/>
      <c r="HQF60" s="218"/>
      <c r="HQG60" s="218"/>
      <c r="HQH60" s="218"/>
      <c r="HQI60" s="218"/>
      <c r="HQJ60" s="218"/>
      <c r="HQK60" s="218"/>
      <c r="HQL60" s="218"/>
      <c r="HQM60" s="218"/>
      <c r="HQN60" s="218"/>
      <c r="HQO60" s="218"/>
      <c r="HQP60" s="218"/>
      <c r="HQQ60" s="218"/>
      <c r="HQR60" s="218"/>
      <c r="HQS60" s="218"/>
      <c r="HQT60" s="218"/>
      <c r="HQU60" s="218"/>
      <c r="HQV60" s="218"/>
      <c r="HQW60" s="218"/>
      <c r="HQX60" s="218"/>
      <c r="HQY60" s="218"/>
      <c r="HQZ60" s="218"/>
      <c r="HRA60" s="218"/>
      <c r="HRB60" s="218"/>
      <c r="HRC60" s="218"/>
      <c r="HRD60" s="218"/>
      <c r="HRE60" s="218"/>
      <c r="HRF60" s="218"/>
      <c r="HRG60" s="218"/>
      <c r="HRH60" s="218"/>
      <c r="HRI60" s="218"/>
      <c r="HRJ60" s="218"/>
      <c r="HRK60" s="218"/>
      <c r="HRL60" s="218"/>
      <c r="HRM60" s="218"/>
      <c r="HRN60" s="218"/>
      <c r="HRO60" s="218"/>
      <c r="HRP60" s="218"/>
      <c r="HRQ60" s="218"/>
      <c r="HRR60" s="218"/>
      <c r="HRS60" s="218"/>
      <c r="HRT60" s="218"/>
      <c r="HRU60" s="218"/>
      <c r="HRV60" s="218"/>
      <c r="HRW60" s="218"/>
      <c r="HRX60" s="218"/>
      <c r="HRY60" s="218"/>
      <c r="HRZ60" s="218"/>
      <c r="HSA60" s="218"/>
      <c r="HSB60" s="218"/>
      <c r="HSC60" s="218"/>
      <c r="HSD60" s="218"/>
      <c r="HSE60" s="218"/>
      <c r="HSF60" s="218"/>
      <c r="HSG60" s="218"/>
      <c r="HSH60" s="218"/>
      <c r="HSI60" s="218"/>
      <c r="HSJ60" s="218"/>
      <c r="HSK60" s="218"/>
      <c r="HSL60" s="218"/>
      <c r="HSM60" s="218"/>
      <c r="HSN60" s="218"/>
      <c r="HSO60" s="218"/>
      <c r="HSP60" s="218"/>
      <c r="HSQ60" s="218"/>
      <c r="HSR60" s="218"/>
      <c r="HSS60" s="218"/>
      <c r="HST60" s="218"/>
      <c r="HSU60" s="218"/>
      <c r="HSV60" s="218"/>
      <c r="HSW60" s="218"/>
      <c r="HSX60" s="218"/>
      <c r="HSY60" s="218"/>
      <c r="HSZ60" s="218"/>
      <c r="HTA60" s="218"/>
      <c r="HTB60" s="218"/>
      <c r="HTC60" s="218"/>
      <c r="HTD60" s="218"/>
      <c r="HTE60" s="218"/>
      <c r="HTF60" s="218"/>
      <c r="HTG60" s="218"/>
      <c r="HTH60" s="218"/>
      <c r="HTI60" s="218"/>
      <c r="HTJ60" s="218"/>
      <c r="HTK60" s="218"/>
      <c r="HTL60" s="218"/>
      <c r="HTM60" s="218"/>
      <c r="HTN60" s="218"/>
      <c r="HTO60" s="218"/>
      <c r="HTP60" s="218"/>
      <c r="HTQ60" s="218"/>
      <c r="HTR60" s="218"/>
      <c r="HTS60" s="218"/>
      <c r="HTT60" s="218"/>
      <c r="HTU60" s="218"/>
      <c r="HTV60" s="218"/>
      <c r="HTW60" s="218"/>
      <c r="HTX60" s="218"/>
      <c r="HTY60" s="218"/>
      <c r="HTZ60" s="218"/>
      <c r="HUA60" s="218"/>
      <c r="HUB60" s="218"/>
      <c r="HUC60" s="218"/>
      <c r="HUD60" s="218"/>
      <c r="HUE60" s="218"/>
      <c r="HUF60" s="218"/>
      <c r="HUG60" s="218"/>
      <c r="HUH60" s="218"/>
      <c r="HUI60" s="218"/>
      <c r="HUJ60" s="218"/>
      <c r="HUK60" s="218"/>
      <c r="HUL60" s="218"/>
      <c r="HUM60" s="218"/>
      <c r="HUN60" s="218"/>
      <c r="HUO60" s="218"/>
      <c r="HUP60" s="218"/>
      <c r="HUQ60" s="218"/>
      <c r="HUR60" s="218"/>
      <c r="HUS60" s="218"/>
      <c r="HUT60" s="218"/>
      <c r="HUU60" s="218"/>
      <c r="HUV60" s="218"/>
      <c r="HUW60" s="218"/>
      <c r="HUX60" s="218"/>
      <c r="HUY60" s="218"/>
      <c r="HUZ60" s="218"/>
      <c r="HVA60" s="218"/>
      <c r="HVB60" s="218"/>
      <c r="HVC60" s="218"/>
      <c r="HVD60" s="218"/>
      <c r="HVE60" s="218"/>
      <c r="HVF60" s="218"/>
      <c r="HVG60" s="218"/>
      <c r="HVH60" s="218"/>
      <c r="HVI60" s="218"/>
      <c r="HVJ60" s="218"/>
      <c r="HVK60" s="218"/>
      <c r="HVL60" s="218"/>
      <c r="HVM60" s="218"/>
      <c r="HVN60" s="218"/>
      <c r="HVO60" s="218"/>
      <c r="HVP60" s="218"/>
      <c r="HVQ60" s="218"/>
      <c r="HVR60" s="218"/>
      <c r="HVS60" s="218"/>
      <c r="HVT60" s="218"/>
      <c r="HVU60" s="218"/>
      <c r="HVV60" s="218"/>
      <c r="HVW60" s="218"/>
      <c r="HVX60" s="218"/>
      <c r="HVY60" s="218"/>
      <c r="HVZ60" s="218"/>
      <c r="HWA60" s="218"/>
      <c r="HWB60" s="218"/>
      <c r="HWC60" s="218"/>
      <c r="HWD60" s="218"/>
      <c r="HWE60" s="218"/>
      <c r="HWF60" s="218"/>
      <c r="HWG60" s="218"/>
      <c r="HWH60" s="218"/>
      <c r="HWI60" s="218"/>
      <c r="HWJ60" s="218"/>
      <c r="HWK60" s="218"/>
      <c r="HWL60" s="218"/>
      <c r="HWM60" s="218"/>
      <c r="HWN60" s="218"/>
      <c r="HWO60" s="218"/>
      <c r="HWP60" s="218"/>
      <c r="HWQ60" s="218"/>
      <c r="HWR60" s="218"/>
      <c r="HWS60" s="218"/>
      <c r="HWT60" s="218"/>
      <c r="HWU60" s="218"/>
      <c r="HWV60" s="218"/>
      <c r="HWW60" s="218"/>
      <c r="HWX60" s="218"/>
      <c r="HWY60" s="218"/>
      <c r="HWZ60" s="218"/>
      <c r="HXA60" s="218"/>
      <c r="HXB60" s="218"/>
      <c r="HXC60" s="218"/>
      <c r="HXD60" s="218"/>
      <c r="HXE60" s="218"/>
      <c r="HXF60" s="218"/>
      <c r="HXG60" s="218"/>
      <c r="HXH60" s="218"/>
      <c r="HXI60" s="218"/>
      <c r="HXJ60" s="218"/>
      <c r="HXK60" s="218"/>
      <c r="HXL60" s="218"/>
      <c r="HXM60" s="218"/>
      <c r="HXN60" s="218"/>
      <c r="HXO60" s="218"/>
      <c r="HXP60" s="218"/>
      <c r="HXQ60" s="218"/>
      <c r="HXR60" s="218"/>
      <c r="HXS60" s="218"/>
      <c r="HXT60" s="218"/>
      <c r="HXU60" s="218"/>
      <c r="HXV60" s="218"/>
      <c r="HXW60" s="218"/>
      <c r="HXX60" s="218"/>
      <c r="HXY60" s="218"/>
      <c r="HXZ60" s="218"/>
      <c r="HYA60" s="218"/>
      <c r="HYB60" s="218"/>
      <c r="HYC60" s="218"/>
      <c r="HYD60" s="218"/>
      <c r="HYE60" s="218"/>
      <c r="HYF60" s="218"/>
      <c r="HYG60" s="218"/>
      <c r="HYH60" s="218"/>
      <c r="HYI60" s="218"/>
      <c r="HYJ60" s="218"/>
      <c r="HYK60" s="218"/>
      <c r="HYL60" s="218"/>
      <c r="HYM60" s="218"/>
      <c r="HYN60" s="218"/>
      <c r="HYO60" s="218"/>
      <c r="HYP60" s="218"/>
      <c r="HYQ60" s="218"/>
      <c r="HYR60" s="218"/>
      <c r="HYS60" s="218"/>
      <c r="HYT60" s="218"/>
      <c r="HYU60" s="218"/>
      <c r="HYV60" s="218"/>
      <c r="HYW60" s="218"/>
      <c r="HYX60" s="218"/>
      <c r="HYY60" s="218"/>
      <c r="HYZ60" s="218"/>
      <c r="HZA60" s="218"/>
      <c r="HZB60" s="218"/>
      <c r="HZC60" s="218"/>
      <c r="HZD60" s="218"/>
      <c r="HZE60" s="218"/>
      <c r="HZF60" s="218"/>
      <c r="HZG60" s="218"/>
      <c r="HZH60" s="218"/>
      <c r="HZI60" s="218"/>
      <c r="HZJ60" s="218"/>
      <c r="HZK60" s="218"/>
      <c r="HZL60" s="218"/>
      <c r="HZM60" s="218"/>
      <c r="HZN60" s="218"/>
      <c r="HZO60" s="218"/>
      <c r="HZP60" s="218"/>
      <c r="HZQ60" s="218"/>
      <c r="HZR60" s="218"/>
      <c r="HZS60" s="218"/>
      <c r="HZT60" s="218"/>
      <c r="HZU60" s="218"/>
      <c r="HZV60" s="218"/>
      <c r="HZW60" s="218"/>
      <c r="HZX60" s="218"/>
      <c r="HZY60" s="218"/>
      <c r="HZZ60" s="218"/>
      <c r="IAA60" s="218"/>
      <c r="IAB60" s="218"/>
      <c r="IAC60" s="218"/>
      <c r="IAD60" s="218"/>
      <c r="IAE60" s="218"/>
      <c r="IAF60" s="218"/>
      <c r="IAG60" s="218"/>
      <c r="IAH60" s="218"/>
      <c r="IAI60" s="218"/>
      <c r="IAJ60" s="218"/>
      <c r="IAK60" s="218"/>
      <c r="IAL60" s="218"/>
      <c r="IAM60" s="218"/>
      <c r="IAN60" s="218"/>
      <c r="IAO60" s="218"/>
      <c r="IAP60" s="218"/>
      <c r="IAQ60" s="218"/>
      <c r="IAR60" s="218"/>
      <c r="IAS60" s="218"/>
      <c r="IAT60" s="218"/>
      <c r="IAU60" s="218"/>
      <c r="IAV60" s="218"/>
      <c r="IAW60" s="218"/>
      <c r="IAX60" s="218"/>
      <c r="IAY60" s="218"/>
      <c r="IAZ60" s="218"/>
      <c r="IBA60" s="218"/>
      <c r="IBB60" s="218"/>
      <c r="IBC60" s="218"/>
      <c r="IBD60" s="218"/>
      <c r="IBE60" s="218"/>
      <c r="IBF60" s="218"/>
      <c r="IBG60" s="218"/>
      <c r="IBH60" s="218"/>
      <c r="IBI60" s="218"/>
      <c r="IBJ60" s="218"/>
      <c r="IBK60" s="218"/>
      <c r="IBL60" s="218"/>
      <c r="IBM60" s="218"/>
      <c r="IBN60" s="218"/>
      <c r="IBO60" s="218"/>
      <c r="IBP60" s="218"/>
      <c r="IBQ60" s="218"/>
      <c r="IBR60" s="218"/>
      <c r="IBS60" s="218"/>
      <c r="IBT60" s="218"/>
      <c r="IBU60" s="218"/>
      <c r="IBV60" s="218"/>
      <c r="IBW60" s="218"/>
      <c r="IBX60" s="218"/>
      <c r="IBY60" s="218"/>
      <c r="IBZ60" s="218"/>
      <c r="ICA60" s="218"/>
      <c r="ICB60" s="218"/>
      <c r="ICC60" s="218"/>
      <c r="ICD60" s="218"/>
      <c r="ICE60" s="218"/>
      <c r="ICF60" s="218"/>
      <c r="ICG60" s="218"/>
      <c r="ICH60" s="218"/>
      <c r="ICI60" s="218"/>
      <c r="ICJ60" s="218"/>
      <c r="ICK60" s="218"/>
      <c r="ICL60" s="218"/>
      <c r="ICM60" s="218"/>
      <c r="ICN60" s="218"/>
      <c r="ICO60" s="218"/>
      <c r="ICP60" s="218"/>
      <c r="ICQ60" s="218"/>
      <c r="ICR60" s="218"/>
      <c r="ICS60" s="218"/>
      <c r="ICT60" s="218"/>
      <c r="ICU60" s="218"/>
      <c r="ICV60" s="218"/>
      <c r="ICW60" s="218"/>
      <c r="ICX60" s="218"/>
      <c r="ICY60" s="218"/>
      <c r="ICZ60" s="218"/>
      <c r="IDA60" s="218"/>
      <c r="IDB60" s="218"/>
      <c r="IDC60" s="218"/>
      <c r="IDD60" s="218"/>
      <c r="IDE60" s="218"/>
      <c r="IDF60" s="218"/>
      <c r="IDG60" s="218"/>
      <c r="IDH60" s="218"/>
      <c r="IDI60" s="218"/>
      <c r="IDJ60" s="218"/>
      <c r="IDK60" s="218"/>
      <c r="IDL60" s="218"/>
      <c r="IDM60" s="218"/>
      <c r="IDN60" s="218"/>
      <c r="IDO60" s="218"/>
      <c r="IDP60" s="218"/>
      <c r="IDQ60" s="218"/>
      <c r="IDR60" s="218"/>
      <c r="IDS60" s="218"/>
      <c r="IDT60" s="218"/>
      <c r="IDU60" s="218"/>
      <c r="IDV60" s="218"/>
      <c r="IDW60" s="218"/>
      <c r="IDX60" s="218"/>
      <c r="IDY60" s="218"/>
      <c r="IDZ60" s="218"/>
      <c r="IEA60" s="218"/>
      <c r="IEB60" s="218"/>
      <c r="IEC60" s="218"/>
      <c r="IED60" s="218"/>
      <c r="IEE60" s="218"/>
      <c r="IEF60" s="218"/>
      <c r="IEG60" s="218"/>
      <c r="IEH60" s="218"/>
      <c r="IEI60" s="218"/>
      <c r="IEJ60" s="218"/>
      <c r="IEK60" s="218"/>
      <c r="IEL60" s="218"/>
      <c r="IEM60" s="218"/>
      <c r="IEN60" s="218"/>
      <c r="IEO60" s="218"/>
      <c r="IEP60" s="218"/>
      <c r="IEQ60" s="218"/>
      <c r="IER60" s="218"/>
      <c r="IES60" s="218"/>
      <c r="IET60" s="218"/>
      <c r="IEU60" s="218"/>
      <c r="IEV60" s="218"/>
      <c r="IEW60" s="218"/>
      <c r="IEX60" s="218"/>
      <c r="IEY60" s="218"/>
      <c r="IEZ60" s="218"/>
      <c r="IFA60" s="218"/>
      <c r="IFB60" s="218"/>
      <c r="IFC60" s="218"/>
      <c r="IFD60" s="218"/>
      <c r="IFE60" s="218"/>
      <c r="IFF60" s="218"/>
      <c r="IFG60" s="218"/>
      <c r="IFH60" s="218"/>
      <c r="IFI60" s="218"/>
      <c r="IFJ60" s="218"/>
      <c r="IFK60" s="218"/>
      <c r="IFL60" s="218"/>
      <c r="IFM60" s="218"/>
      <c r="IFN60" s="218"/>
      <c r="IFO60" s="218"/>
      <c r="IFP60" s="218"/>
      <c r="IFQ60" s="218"/>
      <c r="IFR60" s="218"/>
      <c r="IFS60" s="218"/>
      <c r="IFT60" s="218"/>
      <c r="IFU60" s="218"/>
      <c r="IFV60" s="218"/>
      <c r="IFW60" s="218"/>
      <c r="IFX60" s="218"/>
      <c r="IFY60" s="218"/>
      <c r="IFZ60" s="218"/>
      <c r="IGA60" s="218"/>
      <c r="IGB60" s="218"/>
      <c r="IGC60" s="218"/>
      <c r="IGD60" s="218"/>
      <c r="IGE60" s="218"/>
      <c r="IGF60" s="218"/>
      <c r="IGG60" s="218"/>
      <c r="IGH60" s="218"/>
      <c r="IGI60" s="218"/>
      <c r="IGJ60" s="218"/>
      <c r="IGK60" s="218"/>
      <c r="IGL60" s="218"/>
      <c r="IGM60" s="218"/>
      <c r="IGN60" s="218"/>
      <c r="IGO60" s="218"/>
      <c r="IGP60" s="218"/>
      <c r="IGQ60" s="218"/>
      <c r="IGR60" s="218"/>
      <c r="IGS60" s="218"/>
      <c r="IGT60" s="218"/>
      <c r="IGU60" s="218"/>
      <c r="IGV60" s="218"/>
      <c r="IGW60" s="218"/>
      <c r="IGX60" s="218"/>
      <c r="IGY60" s="218"/>
      <c r="IGZ60" s="218"/>
      <c r="IHA60" s="218"/>
      <c r="IHB60" s="218"/>
      <c r="IHC60" s="218"/>
      <c r="IHD60" s="218"/>
      <c r="IHE60" s="218"/>
      <c r="IHF60" s="218"/>
      <c r="IHG60" s="218"/>
      <c r="IHH60" s="218"/>
      <c r="IHI60" s="218"/>
      <c r="IHJ60" s="218"/>
      <c r="IHK60" s="218"/>
      <c r="IHL60" s="218"/>
      <c r="IHM60" s="218"/>
      <c r="IHN60" s="218"/>
      <c r="IHO60" s="218"/>
      <c r="IHP60" s="218"/>
      <c r="IHQ60" s="218"/>
      <c r="IHR60" s="218"/>
      <c r="IHS60" s="218"/>
      <c r="IHT60" s="218"/>
      <c r="IHU60" s="218"/>
      <c r="IHV60" s="218"/>
      <c r="IHW60" s="218"/>
      <c r="IHX60" s="218"/>
      <c r="IHY60" s="218"/>
      <c r="IHZ60" s="218"/>
      <c r="IIA60" s="218"/>
      <c r="IIB60" s="218"/>
      <c r="IIC60" s="218"/>
      <c r="IID60" s="218"/>
      <c r="IIE60" s="218"/>
      <c r="IIF60" s="218"/>
      <c r="IIG60" s="218"/>
      <c r="IIH60" s="218"/>
      <c r="III60" s="218"/>
      <c r="IIJ60" s="218"/>
      <c r="IIK60" s="218"/>
      <c r="IIL60" s="218"/>
      <c r="IIM60" s="218"/>
      <c r="IIN60" s="218"/>
      <c r="IIO60" s="218"/>
      <c r="IIP60" s="218"/>
      <c r="IIQ60" s="218"/>
      <c r="IIR60" s="218"/>
      <c r="IIS60" s="218"/>
      <c r="IIT60" s="218"/>
      <c r="IIU60" s="218"/>
      <c r="IIV60" s="218"/>
      <c r="IIW60" s="218"/>
      <c r="IIX60" s="218"/>
      <c r="IIY60" s="218"/>
      <c r="IIZ60" s="218"/>
      <c r="IJA60" s="218"/>
      <c r="IJB60" s="218"/>
      <c r="IJC60" s="218"/>
      <c r="IJD60" s="218"/>
      <c r="IJE60" s="218"/>
      <c r="IJF60" s="218"/>
      <c r="IJG60" s="218"/>
      <c r="IJH60" s="218"/>
      <c r="IJI60" s="218"/>
      <c r="IJJ60" s="218"/>
      <c r="IJK60" s="218"/>
      <c r="IJL60" s="218"/>
      <c r="IJM60" s="218"/>
      <c r="IJN60" s="218"/>
      <c r="IJO60" s="218"/>
      <c r="IJP60" s="218"/>
      <c r="IJQ60" s="218"/>
      <c r="IJR60" s="218"/>
      <c r="IJS60" s="218"/>
      <c r="IJT60" s="218"/>
      <c r="IJU60" s="218"/>
      <c r="IJV60" s="218"/>
      <c r="IJW60" s="218"/>
      <c r="IJX60" s="218"/>
      <c r="IJY60" s="218"/>
      <c r="IJZ60" s="218"/>
      <c r="IKA60" s="218"/>
      <c r="IKB60" s="218"/>
      <c r="IKC60" s="218"/>
      <c r="IKD60" s="218"/>
      <c r="IKE60" s="218"/>
      <c r="IKF60" s="218"/>
      <c r="IKG60" s="218"/>
      <c r="IKH60" s="218"/>
      <c r="IKI60" s="218"/>
      <c r="IKJ60" s="218"/>
      <c r="IKK60" s="218"/>
      <c r="IKL60" s="218"/>
      <c r="IKM60" s="218"/>
      <c r="IKN60" s="218"/>
      <c r="IKO60" s="218"/>
      <c r="IKP60" s="218"/>
      <c r="IKQ60" s="218"/>
      <c r="IKR60" s="218"/>
      <c r="IKS60" s="218"/>
      <c r="IKT60" s="218"/>
      <c r="IKU60" s="218"/>
      <c r="IKV60" s="218"/>
      <c r="IKW60" s="218"/>
      <c r="IKX60" s="218"/>
      <c r="IKY60" s="218"/>
      <c r="IKZ60" s="218"/>
      <c r="ILA60" s="218"/>
      <c r="ILB60" s="218"/>
      <c r="ILC60" s="218"/>
      <c r="ILD60" s="218"/>
      <c r="ILE60" s="218"/>
      <c r="ILF60" s="218"/>
      <c r="ILG60" s="218"/>
      <c r="ILH60" s="218"/>
      <c r="ILI60" s="218"/>
      <c r="ILJ60" s="218"/>
      <c r="ILK60" s="218"/>
      <c r="ILL60" s="218"/>
      <c r="ILM60" s="218"/>
      <c r="ILN60" s="218"/>
      <c r="ILO60" s="218"/>
      <c r="ILP60" s="218"/>
      <c r="ILQ60" s="218"/>
      <c r="ILR60" s="218"/>
      <c r="ILS60" s="218"/>
      <c r="ILT60" s="218"/>
      <c r="ILU60" s="218"/>
      <c r="ILV60" s="218"/>
      <c r="ILW60" s="218"/>
      <c r="ILX60" s="218"/>
      <c r="ILY60" s="218"/>
      <c r="ILZ60" s="218"/>
      <c r="IMA60" s="218"/>
      <c r="IMB60" s="218"/>
      <c r="IMC60" s="218"/>
      <c r="IMD60" s="218"/>
      <c r="IME60" s="218"/>
      <c r="IMF60" s="218"/>
      <c r="IMG60" s="218"/>
      <c r="IMH60" s="218"/>
      <c r="IMI60" s="218"/>
      <c r="IMJ60" s="218"/>
      <c r="IMK60" s="218"/>
      <c r="IML60" s="218"/>
      <c r="IMM60" s="218"/>
      <c r="IMN60" s="218"/>
      <c r="IMO60" s="218"/>
      <c r="IMP60" s="218"/>
      <c r="IMQ60" s="218"/>
      <c r="IMR60" s="218"/>
      <c r="IMS60" s="218"/>
      <c r="IMT60" s="218"/>
      <c r="IMU60" s="218"/>
      <c r="IMV60" s="218"/>
      <c r="IMW60" s="218"/>
      <c r="IMX60" s="218"/>
      <c r="IMY60" s="218"/>
      <c r="IMZ60" s="218"/>
      <c r="INA60" s="218"/>
      <c r="INB60" s="218"/>
      <c r="INC60" s="218"/>
      <c r="IND60" s="218"/>
      <c r="INE60" s="218"/>
      <c r="INF60" s="218"/>
      <c r="ING60" s="218"/>
      <c r="INH60" s="218"/>
      <c r="INI60" s="218"/>
      <c r="INJ60" s="218"/>
      <c r="INK60" s="218"/>
      <c r="INL60" s="218"/>
      <c r="INM60" s="218"/>
      <c r="INN60" s="218"/>
      <c r="INO60" s="218"/>
      <c r="INP60" s="218"/>
      <c r="INQ60" s="218"/>
      <c r="INR60" s="218"/>
      <c r="INS60" s="218"/>
      <c r="INT60" s="218"/>
      <c r="INU60" s="218"/>
      <c r="INV60" s="218"/>
      <c r="INW60" s="218"/>
      <c r="INX60" s="218"/>
      <c r="INY60" s="218"/>
      <c r="INZ60" s="218"/>
      <c r="IOA60" s="218"/>
      <c r="IOB60" s="218"/>
      <c r="IOC60" s="218"/>
      <c r="IOD60" s="218"/>
      <c r="IOE60" s="218"/>
      <c r="IOF60" s="218"/>
      <c r="IOG60" s="218"/>
      <c r="IOH60" s="218"/>
      <c r="IOI60" s="218"/>
      <c r="IOJ60" s="218"/>
      <c r="IOK60" s="218"/>
      <c r="IOL60" s="218"/>
      <c r="IOM60" s="218"/>
      <c r="ION60" s="218"/>
      <c r="IOO60" s="218"/>
      <c r="IOP60" s="218"/>
      <c r="IOQ60" s="218"/>
      <c r="IOR60" s="218"/>
      <c r="IOS60" s="218"/>
      <c r="IOT60" s="218"/>
      <c r="IOU60" s="218"/>
      <c r="IOV60" s="218"/>
      <c r="IOW60" s="218"/>
      <c r="IOX60" s="218"/>
      <c r="IOY60" s="218"/>
      <c r="IOZ60" s="218"/>
      <c r="IPA60" s="218"/>
      <c r="IPB60" s="218"/>
      <c r="IPC60" s="218"/>
      <c r="IPD60" s="218"/>
      <c r="IPE60" s="218"/>
      <c r="IPF60" s="218"/>
      <c r="IPG60" s="218"/>
      <c r="IPH60" s="218"/>
      <c r="IPI60" s="218"/>
      <c r="IPJ60" s="218"/>
      <c r="IPK60" s="218"/>
      <c r="IPL60" s="218"/>
      <c r="IPM60" s="218"/>
      <c r="IPN60" s="218"/>
      <c r="IPO60" s="218"/>
      <c r="IPP60" s="218"/>
      <c r="IPQ60" s="218"/>
      <c r="IPR60" s="218"/>
      <c r="IPS60" s="218"/>
      <c r="IPT60" s="218"/>
      <c r="IPU60" s="218"/>
      <c r="IPV60" s="218"/>
      <c r="IPW60" s="218"/>
      <c r="IPX60" s="218"/>
      <c r="IPY60" s="218"/>
      <c r="IPZ60" s="218"/>
      <c r="IQA60" s="218"/>
      <c r="IQB60" s="218"/>
      <c r="IQC60" s="218"/>
      <c r="IQD60" s="218"/>
      <c r="IQE60" s="218"/>
      <c r="IQF60" s="218"/>
      <c r="IQG60" s="218"/>
      <c r="IQH60" s="218"/>
      <c r="IQI60" s="218"/>
      <c r="IQJ60" s="218"/>
      <c r="IQK60" s="218"/>
      <c r="IQL60" s="218"/>
      <c r="IQM60" s="218"/>
      <c r="IQN60" s="218"/>
      <c r="IQO60" s="218"/>
      <c r="IQP60" s="218"/>
      <c r="IQQ60" s="218"/>
      <c r="IQR60" s="218"/>
      <c r="IQS60" s="218"/>
      <c r="IQT60" s="218"/>
      <c r="IQU60" s="218"/>
      <c r="IQV60" s="218"/>
      <c r="IQW60" s="218"/>
      <c r="IQX60" s="218"/>
      <c r="IQY60" s="218"/>
      <c r="IQZ60" s="218"/>
      <c r="IRA60" s="218"/>
      <c r="IRB60" s="218"/>
      <c r="IRC60" s="218"/>
      <c r="IRD60" s="218"/>
      <c r="IRE60" s="218"/>
      <c r="IRF60" s="218"/>
      <c r="IRG60" s="218"/>
      <c r="IRH60" s="218"/>
      <c r="IRI60" s="218"/>
      <c r="IRJ60" s="218"/>
      <c r="IRK60" s="218"/>
      <c r="IRL60" s="218"/>
      <c r="IRM60" s="218"/>
      <c r="IRN60" s="218"/>
      <c r="IRO60" s="218"/>
      <c r="IRP60" s="218"/>
      <c r="IRQ60" s="218"/>
      <c r="IRR60" s="218"/>
      <c r="IRS60" s="218"/>
      <c r="IRT60" s="218"/>
      <c r="IRU60" s="218"/>
      <c r="IRV60" s="218"/>
      <c r="IRW60" s="218"/>
      <c r="IRX60" s="218"/>
      <c r="IRY60" s="218"/>
      <c r="IRZ60" s="218"/>
      <c r="ISA60" s="218"/>
      <c r="ISB60" s="218"/>
      <c r="ISC60" s="218"/>
      <c r="ISD60" s="218"/>
      <c r="ISE60" s="218"/>
      <c r="ISF60" s="218"/>
      <c r="ISG60" s="218"/>
      <c r="ISH60" s="218"/>
      <c r="ISI60" s="218"/>
      <c r="ISJ60" s="218"/>
      <c r="ISK60" s="218"/>
      <c r="ISL60" s="218"/>
      <c r="ISM60" s="218"/>
      <c r="ISN60" s="218"/>
      <c r="ISO60" s="218"/>
      <c r="ISP60" s="218"/>
      <c r="ISQ60" s="218"/>
      <c r="ISR60" s="218"/>
      <c r="ISS60" s="218"/>
      <c r="IST60" s="218"/>
      <c r="ISU60" s="218"/>
      <c r="ISV60" s="218"/>
      <c r="ISW60" s="218"/>
      <c r="ISX60" s="218"/>
      <c r="ISY60" s="218"/>
      <c r="ISZ60" s="218"/>
      <c r="ITA60" s="218"/>
      <c r="ITB60" s="218"/>
      <c r="ITC60" s="218"/>
      <c r="ITD60" s="218"/>
      <c r="ITE60" s="218"/>
      <c r="ITF60" s="218"/>
      <c r="ITG60" s="218"/>
      <c r="ITH60" s="218"/>
      <c r="ITI60" s="218"/>
      <c r="ITJ60" s="218"/>
      <c r="ITK60" s="218"/>
      <c r="ITL60" s="218"/>
      <c r="ITM60" s="218"/>
      <c r="ITN60" s="218"/>
      <c r="ITO60" s="218"/>
      <c r="ITP60" s="218"/>
      <c r="ITQ60" s="218"/>
      <c r="ITR60" s="218"/>
      <c r="ITS60" s="218"/>
      <c r="ITT60" s="218"/>
      <c r="ITU60" s="218"/>
      <c r="ITV60" s="218"/>
      <c r="ITW60" s="218"/>
      <c r="ITX60" s="218"/>
      <c r="ITY60" s="218"/>
      <c r="ITZ60" s="218"/>
      <c r="IUA60" s="218"/>
      <c r="IUB60" s="218"/>
      <c r="IUC60" s="218"/>
      <c r="IUD60" s="218"/>
      <c r="IUE60" s="218"/>
      <c r="IUF60" s="218"/>
      <c r="IUG60" s="218"/>
      <c r="IUH60" s="218"/>
      <c r="IUI60" s="218"/>
      <c r="IUJ60" s="218"/>
      <c r="IUK60" s="218"/>
      <c r="IUL60" s="218"/>
      <c r="IUM60" s="218"/>
      <c r="IUN60" s="218"/>
      <c r="IUO60" s="218"/>
      <c r="IUP60" s="218"/>
      <c r="IUQ60" s="218"/>
      <c r="IUR60" s="218"/>
      <c r="IUS60" s="218"/>
      <c r="IUT60" s="218"/>
      <c r="IUU60" s="218"/>
      <c r="IUV60" s="218"/>
      <c r="IUW60" s="218"/>
      <c r="IUX60" s="218"/>
      <c r="IUY60" s="218"/>
      <c r="IUZ60" s="218"/>
      <c r="IVA60" s="218"/>
      <c r="IVB60" s="218"/>
      <c r="IVC60" s="218"/>
      <c r="IVD60" s="218"/>
      <c r="IVE60" s="218"/>
      <c r="IVF60" s="218"/>
      <c r="IVG60" s="218"/>
      <c r="IVH60" s="218"/>
      <c r="IVI60" s="218"/>
      <c r="IVJ60" s="218"/>
      <c r="IVK60" s="218"/>
      <c r="IVL60" s="218"/>
      <c r="IVM60" s="218"/>
      <c r="IVN60" s="218"/>
      <c r="IVO60" s="218"/>
      <c r="IVP60" s="218"/>
      <c r="IVQ60" s="218"/>
      <c r="IVR60" s="218"/>
      <c r="IVS60" s="218"/>
      <c r="IVT60" s="218"/>
      <c r="IVU60" s="218"/>
      <c r="IVV60" s="218"/>
      <c r="IVW60" s="218"/>
      <c r="IVX60" s="218"/>
      <c r="IVY60" s="218"/>
      <c r="IVZ60" s="218"/>
      <c r="IWA60" s="218"/>
      <c r="IWB60" s="218"/>
      <c r="IWC60" s="218"/>
      <c r="IWD60" s="218"/>
      <c r="IWE60" s="218"/>
      <c r="IWF60" s="218"/>
      <c r="IWG60" s="218"/>
      <c r="IWH60" s="218"/>
      <c r="IWI60" s="218"/>
      <c r="IWJ60" s="218"/>
      <c r="IWK60" s="218"/>
      <c r="IWL60" s="218"/>
      <c r="IWM60" s="218"/>
      <c r="IWN60" s="218"/>
      <c r="IWO60" s="218"/>
      <c r="IWP60" s="218"/>
      <c r="IWQ60" s="218"/>
      <c r="IWR60" s="218"/>
      <c r="IWS60" s="218"/>
      <c r="IWT60" s="218"/>
      <c r="IWU60" s="218"/>
      <c r="IWV60" s="218"/>
      <c r="IWW60" s="218"/>
      <c r="IWX60" s="218"/>
      <c r="IWY60" s="218"/>
      <c r="IWZ60" s="218"/>
      <c r="IXA60" s="218"/>
      <c r="IXB60" s="218"/>
      <c r="IXC60" s="218"/>
      <c r="IXD60" s="218"/>
      <c r="IXE60" s="218"/>
      <c r="IXF60" s="218"/>
      <c r="IXG60" s="218"/>
      <c r="IXH60" s="218"/>
      <c r="IXI60" s="218"/>
      <c r="IXJ60" s="218"/>
      <c r="IXK60" s="218"/>
      <c r="IXL60" s="218"/>
      <c r="IXM60" s="218"/>
      <c r="IXN60" s="218"/>
      <c r="IXO60" s="218"/>
      <c r="IXP60" s="218"/>
      <c r="IXQ60" s="218"/>
      <c r="IXR60" s="218"/>
      <c r="IXS60" s="218"/>
      <c r="IXT60" s="218"/>
      <c r="IXU60" s="218"/>
      <c r="IXV60" s="218"/>
      <c r="IXW60" s="218"/>
      <c r="IXX60" s="218"/>
      <c r="IXY60" s="218"/>
      <c r="IXZ60" s="218"/>
      <c r="IYA60" s="218"/>
      <c r="IYB60" s="218"/>
      <c r="IYC60" s="218"/>
      <c r="IYD60" s="218"/>
      <c r="IYE60" s="218"/>
      <c r="IYF60" s="218"/>
      <c r="IYG60" s="218"/>
      <c r="IYH60" s="218"/>
      <c r="IYI60" s="218"/>
      <c r="IYJ60" s="218"/>
      <c r="IYK60" s="218"/>
      <c r="IYL60" s="218"/>
      <c r="IYM60" s="218"/>
      <c r="IYN60" s="218"/>
      <c r="IYO60" s="218"/>
      <c r="IYP60" s="218"/>
      <c r="IYQ60" s="218"/>
      <c r="IYR60" s="218"/>
      <c r="IYS60" s="218"/>
      <c r="IYT60" s="218"/>
      <c r="IYU60" s="218"/>
      <c r="IYV60" s="218"/>
      <c r="IYW60" s="218"/>
      <c r="IYX60" s="218"/>
      <c r="IYY60" s="218"/>
      <c r="IYZ60" s="218"/>
      <c r="IZA60" s="218"/>
      <c r="IZB60" s="218"/>
      <c r="IZC60" s="218"/>
      <c r="IZD60" s="218"/>
      <c r="IZE60" s="218"/>
      <c r="IZF60" s="218"/>
      <c r="IZG60" s="218"/>
      <c r="IZH60" s="218"/>
      <c r="IZI60" s="218"/>
      <c r="IZJ60" s="218"/>
      <c r="IZK60" s="218"/>
      <c r="IZL60" s="218"/>
      <c r="IZM60" s="218"/>
      <c r="IZN60" s="218"/>
      <c r="IZO60" s="218"/>
      <c r="IZP60" s="218"/>
      <c r="IZQ60" s="218"/>
      <c r="IZR60" s="218"/>
      <c r="IZS60" s="218"/>
      <c r="IZT60" s="218"/>
      <c r="IZU60" s="218"/>
      <c r="IZV60" s="218"/>
      <c r="IZW60" s="218"/>
      <c r="IZX60" s="218"/>
      <c r="IZY60" s="218"/>
      <c r="IZZ60" s="218"/>
      <c r="JAA60" s="218"/>
      <c r="JAB60" s="218"/>
      <c r="JAC60" s="218"/>
      <c r="JAD60" s="218"/>
      <c r="JAE60" s="218"/>
      <c r="JAF60" s="218"/>
      <c r="JAG60" s="218"/>
      <c r="JAH60" s="218"/>
      <c r="JAI60" s="218"/>
      <c r="JAJ60" s="218"/>
      <c r="JAK60" s="218"/>
      <c r="JAL60" s="218"/>
      <c r="JAM60" s="218"/>
      <c r="JAN60" s="218"/>
      <c r="JAO60" s="218"/>
      <c r="JAP60" s="218"/>
      <c r="JAQ60" s="218"/>
      <c r="JAR60" s="218"/>
      <c r="JAS60" s="218"/>
      <c r="JAT60" s="218"/>
      <c r="JAU60" s="218"/>
      <c r="JAV60" s="218"/>
      <c r="JAW60" s="218"/>
      <c r="JAX60" s="218"/>
      <c r="JAY60" s="218"/>
      <c r="JAZ60" s="218"/>
      <c r="JBA60" s="218"/>
      <c r="JBB60" s="218"/>
      <c r="JBC60" s="218"/>
      <c r="JBD60" s="218"/>
      <c r="JBE60" s="218"/>
      <c r="JBF60" s="218"/>
      <c r="JBG60" s="218"/>
      <c r="JBH60" s="218"/>
      <c r="JBI60" s="218"/>
      <c r="JBJ60" s="218"/>
      <c r="JBK60" s="218"/>
      <c r="JBL60" s="218"/>
      <c r="JBM60" s="218"/>
      <c r="JBN60" s="218"/>
      <c r="JBO60" s="218"/>
      <c r="JBP60" s="218"/>
      <c r="JBQ60" s="218"/>
      <c r="JBR60" s="218"/>
      <c r="JBS60" s="218"/>
      <c r="JBT60" s="218"/>
      <c r="JBU60" s="218"/>
      <c r="JBV60" s="218"/>
      <c r="JBW60" s="218"/>
      <c r="JBX60" s="218"/>
      <c r="JBY60" s="218"/>
      <c r="JBZ60" s="218"/>
      <c r="JCA60" s="218"/>
      <c r="JCB60" s="218"/>
      <c r="JCC60" s="218"/>
      <c r="JCD60" s="218"/>
      <c r="JCE60" s="218"/>
      <c r="JCF60" s="218"/>
      <c r="JCG60" s="218"/>
      <c r="JCH60" s="218"/>
      <c r="JCI60" s="218"/>
      <c r="JCJ60" s="218"/>
      <c r="JCK60" s="218"/>
      <c r="JCL60" s="218"/>
      <c r="JCM60" s="218"/>
      <c r="JCN60" s="218"/>
      <c r="JCO60" s="218"/>
      <c r="JCP60" s="218"/>
      <c r="JCQ60" s="218"/>
      <c r="JCR60" s="218"/>
      <c r="JCS60" s="218"/>
      <c r="JCT60" s="218"/>
      <c r="JCU60" s="218"/>
      <c r="JCV60" s="218"/>
      <c r="JCW60" s="218"/>
      <c r="JCX60" s="218"/>
      <c r="JCY60" s="218"/>
      <c r="JCZ60" s="218"/>
      <c r="JDA60" s="218"/>
      <c r="JDB60" s="218"/>
      <c r="JDC60" s="218"/>
      <c r="JDD60" s="218"/>
      <c r="JDE60" s="218"/>
      <c r="JDF60" s="218"/>
      <c r="JDG60" s="218"/>
      <c r="JDH60" s="218"/>
      <c r="JDI60" s="218"/>
      <c r="JDJ60" s="218"/>
      <c r="JDK60" s="218"/>
      <c r="JDL60" s="218"/>
      <c r="JDM60" s="218"/>
      <c r="JDN60" s="218"/>
      <c r="JDO60" s="218"/>
      <c r="JDP60" s="218"/>
      <c r="JDQ60" s="218"/>
      <c r="JDR60" s="218"/>
      <c r="JDS60" s="218"/>
      <c r="JDT60" s="218"/>
      <c r="JDU60" s="218"/>
      <c r="JDV60" s="218"/>
      <c r="JDW60" s="218"/>
      <c r="JDX60" s="218"/>
      <c r="JDY60" s="218"/>
      <c r="JDZ60" s="218"/>
      <c r="JEA60" s="218"/>
      <c r="JEB60" s="218"/>
      <c r="JEC60" s="218"/>
      <c r="JED60" s="218"/>
      <c r="JEE60" s="218"/>
      <c r="JEF60" s="218"/>
      <c r="JEG60" s="218"/>
      <c r="JEH60" s="218"/>
      <c r="JEI60" s="218"/>
      <c r="JEJ60" s="218"/>
      <c r="JEK60" s="218"/>
      <c r="JEL60" s="218"/>
      <c r="JEM60" s="218"/>
      <c r="JEN60" s="218"/>
      <c r="JEO60" s="218"/>
      <c r="JEP60" s="218"/>
      <c r="JEQ60" s="218"/>
      <c r="JER60" s="218"/>
      <c r="JES60" s="218"/>
      <c r="JET60" s="218"/>
      <c r="JEU60" s="218"/>
      <c r="JEV60" s="218"/>
      <c r="JEW60" s="218"/>
      <c r="JEX60" s="218"/>
      <c r="JEY60" s="218"/>
      <c r="JEZ60" s="218"/>
      <c r="JFA60" s="218"/>
      <c r="JFB60" s="218"/>
      <c r="JFC60" s="218"/>
      <c r="JFD60" s="218"/>
      <c r="JFE60" s="218"/>
      <c r="JFF60" s="218"/>
      <c r="JFG60" s="218"/>
      <c r="JFH60" s="218"/>
      <c r="JFI60" s="218"/>
      <c r="JFJ60" s="218"/>
      <c r="JFK60" s="218"/>
      <c r="JFL60" s="218"/>
      <c r="JFM60" s="218"/>
      <c r="JFN60" s="218"/>
      <c r="JFO60" s="218"/>
      <c r="JFP60" s="218"/>
      <c r="JFQ60" s="218"/>
      <c r="JFR60" s="218"/>
      <c r="JFS60" s="218"/>
      <c r="JFT60" s="218"/>
      <c r="JFU60" s="218"/>
      <c r="JFV60" s="218"/>
      <c r="JFW60" s="218"/>
      <c r="JFX60" s="218"/>
      <c r="JFY60" s="218"/>
      <c r="JFZ60" s="218"/>
      <c r="JGA60" s="218"/>
      <c r="JGB60" s="218"/>
      <c r="JGC60" s="218"/>
      <c r="JGD60" s="218"/>
      <c r="JGE60" s="218"/>
      <c r="JGF60" s="218"/>
      <c r="JGG60" s="218"/>
      <c r="JGH60" s="218"/>
      <c r="JGI60" s="218"/>
      <c r="JGJ60" s="218"/>
      <c r="JGK60" s="218"/>
      <c r="JGL60" s="218"/>
      <c r="JGM60" s="218"/>
      <c r="JGN60" s="218"/>
      <c r="JGO60" s="218"/>
      <c r="JGP60" s="218"/>
      <c r="JGQ60" s="218"/>
      <c r="JGR60" s="218"/>
      <c r="JGS60" s="218"/>
      <c r="JGT60" s="218"/>
      <c r="JGU60" s="218"/>
      <c r="JGV60" s="218"/>
      <c r="JGW60" s="218"/>
      <c r="JGX60" s="218"/>
      <c r="JGY60" s="218"/>
      <c r="JGZ60" s="218"/>
      <c r="JHA60" s="218"/>
      <c r="JHB60" s="218"/>
      <c r="JHC60" s="218"/>
      <c r="JHD60" s="218"/>
      <c r="JHE60" s="218"/>
      <c r="JHF60" s="218"/>
      <c r="JHG60" s="218"/>
      <c r="JHH60" s="218"/>
      <c r="JHI60" s="218"/>
      <c r="JHJ60" s="218"/>
      <c r="JHK60" s="218"/>
      <c r="JHL60" s="218"/>
      <c r="JHM60" s="218"/>
      <c r="JHN60" s="218"/>
      <c r="JHO60" s="218"/>
      <c r="JHP60" s="218"/>
      <c r="JHQ60" s="218"/>
      <c r="JHR60" s="218"/>
      <c r="JHS60" s="218"/>
      <c r="JHT60" s="218"/>
      <c r="JHU60" s="218"/>
      <c r="JHV60" s="218"/>
      <c r="JHW60" s="218"/>
      <c r="JHX60" s="218"/>
      <c r="JHY60" s="218"/>
      <c r="JHZ60" s="218"/>
      <c r="JIA60" s="218"/>
      <c r="JIB60" s="218"/>
      <c r="JIC60" s="218"/>
      <c r="JID60" s="218"/>
      <c r="JIE60" s="218"/>
      <c r="JIF60" s="218"/>
      <c r="JIG60" s="218"/>
      <c r="JIH60" s="218"/>
      <c r="JII60" s="218"/>
      <c r="JIJ60" s="218"/>
      <c r="JIK60" s="218"/>
      <c r="JIL60" s="218"/>
      <c r="JIM60" s="218"/>
      <c r="JIN60" s="218"/>
      <c r="JIO60" s="218"/>
      <c r="JIP60" s="218"/>
      <c r="JIQ60" s="218"/>
      <c r="JIR60" s="218"/>
      <c r="JIS60" s="218"/>
      <c r="JIT60" s="218"/>
      <c r="JIU60" s="218"/>
      <c r="JIV60" s="218"/>
      <c r="JIW60" s="218"/>
      <c r="JIX60" s="218"/>
      <c r="JIY60" s="218"/>
      <c r="JIZ60" s="218"/>
      <c r="JJA60" s="218"/>
      <c r="JJB60" s="218"/>
      <c r="JJC60" s="218"/>
      <c r="JJD60" s="218"/>
      <c r="JJE60" s="218"/>
      <c r="JJF60" s="218"/>
      <c r="JJG60" s="218"/>
      <c r="JJH60" s="218"/>
      <c r="JJI60" s="218"/>
      <c r="JJJ60" s="218"/>
      <c r="JJK60" s="218"/>
      <c r="JJL60" s="218"/>
      <c r="JJM60" s="218"/>
      <c r="JJN60" s="218"/>
      <c r="JJO60" s="218"/>
      <c r="JJP60" s="218"/>
      <c r="JJQ60" s="218"/>
      <c r="JJR60" s="218"/>
      <c r="JJS60" s="218"/>
      <c r="JJT60" s="218"/>
      <c r="JJU60" s="218"/>
      <c r="JJV60" s="218"/>
      <c r="JJW60" s="218"/>
      <c r="JJX60" s="218"/>
      <c r="JJY60" s="218"/>
      <c r="JJZ60" s="218"/>
      <c r="JKA60" s="218"/>
      <c r="JKB60" s="218"/>
      <c r="JKC60" s="218"/>
      <c r="JKD60" s="218"/>
      <c r="JKE60" s="218"/>
      <c r="JKF60" s="218"/>
      <c r="JKG60" s="218"/>
      <c r="JKH60" s="218"/>
      <c r="JKI60" s="218"/>
      <c r="JKJ60" s="218"/>
      <c r="JKK60" s="218"/>
      <c r="JKL60" s="218"/>
      <c r="JKM60" s="218"/>
      <c r="JKN60" s="218"/>
      <c r="JKO60" s="218"/>
      <c r="JKP60" s="218"/>
      <c r="JKQ60" s="218"/>
      <c r="JKR60" s="218"/>
      <c r="JKS60" s="218"/>
      <c r="JKT60" s="218"/>
      <c r="JKU60" s="218"/>
      <c r="JKV60" s="218"/>
      <c r="JKW60" s="218"/>
      <c r="JKX60" s="218"/>
      <c r="JKY60" s="218"/>
      <c r="JKZ60" s="218"/>
      <c r="JLA60" s="218"/>
      <c r="JLB60" s="218"/>
      <c r="JLC60" s="218"/>
      <c r="JLD60" s="218"/>
      <c r="JLE60" s="218"/>
      <c r="JLF60" s="218"/>
      <c r="JLG60" s="218"/>
      <c r="JLH60" s="218"/>
      <c r="JLI60" s="218"/>
      <c r="JLJ60" s="218"/>
      <c r="JLK60" s="218"/>
      <c r="JLL60" s="218"/>
      <c r="JLM60" s="218"/>
      <c r="JLN60" s="218"/>
      <c r="JLO60" s="218"/>
      <c r="JLP60" s="218"/>
      <c r="JLQ60" s="218"/>
      <c r="JLR60" s="218"/>
      <c r="JLS60" s="218"/>
      <c r="JLT60" s="218"/>
      <c r="JLU60" s="218"/>
      <c r="JLV60" s="218"/>
      <c r="JLW60" s="218"/>
      <c r="JLX60" s="218"/>
      <c r="JLY60" s="218"/>
      <c r="JLZ60" s="218"/>
      <c r="JMA60" s="218"/>
      <c r="JMB60" s="218"/>
      <c r="JMC60" s="218"/>
      <c r="JMD60" s="218"/>
      <c r="JME60" s="218"/>
      <c r="JMF60" s="218"/>
      <c r="JMG60" s="218"/>
      <c r="JMH60" s="218"/>
      <c r="JMI60" s="218"/>
      <c r="JMJ60" s="218"/>
      <c r="JMK60" s="218"/>
      <c r="JML60" s="218"/>
      <c r="JMM60" s="218"/>
      <c r="JMN60" s="218"/>
      <c r="JMO60" s="218"/>
      <c r="JMP60" s="218"/>
      <c r="JMQ60" s="218"/>
      <c r="JMR60" s="218"/>
      <c r="JMS60" s="218"/>
      <c r="JMT60" s="218"/>
      <c r="JMU60" s="218"/>
      <c r="JMV60" s="218"/>
      <c r="JMW60" s="218"/>
      <c r="JMX60" s="218"/>
      <c r="JMY60" s="218"/>
      <c r="JMZ60" s="218"/>
      <c r="JNA60" s="218"/>
      <c r="JNB60" s="218"/>
      <c r="JNC60" s="218"/>
      <c r="JND60" s="218"/>
      <c r="JNE60" s="218"/>
      <c r="JNF60" s="218"/>
      <c r="JNG60" s="218"/>
      <c r="JNH60" s="218"/>
      <c r="JNI60" s="218"/>
      <c r="JNJ60" s="218"/>
      <c r="JNK60" s="218"/>
      <c r="JNL60" s="218"/>
      <c r="JNM60" s="218"/>
      <c r="JNN60" s="218"/>
      <c r="JNO60" s="218"/>
      <c r="JNP60" s="218"/>
      <c r="JNQ60" s="218"/>
      <c r="JNR60" s="218"/>
      <c r="JNS60" s="218"/>
      <c r="JNT60" s="218"/>
      <c r="JNU60" s="218"/>
      <c r="JNV60" s="218"/>
      <c r="JNW60" s="218"/>
      <c r="JNX60" s="218"/>
      <c r="JNY60" s="218"/>
      <c r="JNZ60" s="218"/>
      <c r="JOA60" s="218"/>
      <c r="JOB60" s="218"/>
      <c r="JOC60" s="218"/>
      <c r="JOD60" s="218"/>
      <c r="JOE60" s="218"/>
      <c r="JOF60" s="218"/>
      <c r="JOG60" s="218"/>
      <c r="JOH60" s="218"/>
      <c r="JOI60" s="218"/>
      <c r="JOJ60" s="218"/>
      <c r="JOK60" s="218"/>
      <c r="JOL60" s="218"/>
      <c r="JOM60" s="218"/>
      <c r="JON60" s="218"/>
      <c r="JOO60" s="218"/>
      <c r="JOP60" s="218"/>
      <c r="JOQ60" s="218"/>
      <c r="JOR60" s="218"/>
      <c r="JOS60" s="218"/>
      <c r="JOT60" s="218"/>
      <c r="JOU60" s="218"/>
      <c r="JOV60" s="218"/>
      <c r="JOW60" s="218"/>
      <c r="JOX60" s="218"/>
      <c r="JOY60" s="218"/>
      <c r="JOZ60" s="218"/>
      <c r="JPA60" s="218"/>
      <c r="JPB60" s="218"/>
      <c r="JPC60" s="218"/>
      <c r="JPD60" s="218"/>
      <c r="JPE60" s="218"/>
      <c r="JPF60" s="218"/>
      <c r="JPG60" s="218"/>
      <c r="JPH60" s="218"/>
      <c r="JPI60" s="218"/>
      <c r="JPJ60" s="218"/>
      <c r="JPK60" s="218"/>
      <c r="JPL60" s="218"/>
      <c r="JPM60" s="218"/>
      <c r="JPN60" s="218"/>
      <c r="JPO60" s="218"/>
      <c r="JPP60" s="218"/>
      <c r="JPQ60" s="218"/>
      <c r="JPR60" s="218"/>
      <c r="JPS60" s="218"/>
      <c r="JPT60" s="218"/>
      <c r="JPU60" s="218"/>
      <c r="JPV60" s="218"/>
      <c r="JPW60" s="218"/>
      <c r="JPX60" s="218"/>
      <c r="JPY60" s="218"/>
      <c r="JPZ60" s="218"/>
      <c r="JQA60" s="218"/>
      <c r="JQB60" s="218"/>
      <c r="JQC60" s="218"/>
      <c r="JQD60" s="218"/>
      <c r="JQE60" s="218"/>
      <c r="JQF60" s="218"/>
      <c r="JQG60" s="218"/>
      <c r="JQH60" s="218"/>
      <c r="JQI60" s="218"/>
      <c r="JQJ60" s="218"/>
      <c r="JQK60" s="218"/>
      <c r="JQL60" s="218"/>
      <c r="JQM60" s="218"/>
      <c r="JQN60" s="218"/>
      <c r="JQO60" s="218"/>
      <c r="JQP60" s="218"/>
      <c r="JQQ60" s="218"/>
      <c r="JQR60" s="218"/>
      <c r="JQS60" s="218"/>
      <c r="JQT60" s="218"/>
      <c r="JQU60" s="218"/>
      <c r="JQV60" s="218"/>
      <c r="JQW60" s="218"/>
      <c r="JQX60" s="218"/>
      <c r="JQY60" s="218"/>
      <c r="JQZ60" s="218"/>
      <c r="JRA60" s="218"/>
      <c r="JRB60" s="218"/>
      <c r="JRC60" s="218"/>
      <c r="JRD60" s="218"/>
      <c r="JRE60" s="218"/>
      <c r="JRF60" s="218"/>
      <c r="JRG60" s="218"/>
      <c r="JRH60" s="218"/>
      <c r="JRI60" s="218"/>
      <c r="JRJ60" s="218"/>
      <c r="JRK60" s="218"/>
      <c r="JRL60" s="218"/>
      <c r="JRM60" s="218"/>
      <c r="JRN60" s="218"/>
      <c r="JRO60" s="218"/>
      <c r="JRP60" s="218"/>
      <c r="JRQ60" s="218"/>
      <c r="JRR60" s="218"/>
      <c r="JRS60" s="218"/>
      <c r="JRT60" s="218"/>
      <c r="JRU60" s="218"/>
      <c r="JRV60" s="218"/>
      <c r="JRW60" s="218"/>
      <c r="JRX60" s="218"/>
      <c r="JRY60" s="218"/>
      <c r="JRZ60" s="218"/>
      <c r="JSA60" s="218"/>
      <c r="JSB60" s="218"/>
      <c r="JSC60" s="218"/>
      <c r="JSD60" s="218"/>
      <c r="JSE60" s="218"/>
      <c r="JSF60" s="218"/>
      <c r="JSG60" s="218"/>
      <c r="JSH60" s="218"/>
      <c r="JSI60" s="218"/>
      <c r="JSJ60" s="218"/>
      <c r="JSK60" s="218"/>
      <c r="JSL60" s="218"/>
      <c r="JSM60" s="218"/>
      <c r="JSN60" s="218"/>
      <c r="JSO60" s="218"/>
      <c r="JSP60" s="218"/>
      <c r="JSQ60" s="218"/>
      <c r="JSR60" s="218"/>
      <c r="JSS60" s="218"/>
      <c r="JST60" s="218"/>
      <c r="JSU60" s="218"/>
      <c r="JSV60" s="218"/>
      <c r="JSW60" s="218"/>
      <c r="JSX60" s="218"/>
      <c r="JSY60" s="218"/>
      <c r="JSZ60" s="218"/>
      <c r="JTA60" s="218"/>
      <c r="JTB60" s="218"/>
      <c r="JTC60" s="218"/>
      <c r="JTD60" s="218"/>
      <c r="JTE60" s="218"/>
      <c r="JTF60" s="218"/>
      <c r="JTG60" s="218"/>
      <c r="JTH60" s="218"/>
      <c r="JTI60" s="218"/>
      <c r="JTJ60" s="218"/>
      <c r="JTK60" s="218"/>
      <c r="JTL60" s="218"/>
      <c r="JTM60" s="218"/>
      <c r="JTN60" s="218"/>
      <c r="JTO60" s="218"/>
      <c r="JTP60" s="218"/>
      <c r="JTQ60" s="218"/>
      <c r="JTR60" s="218"/>
      <c r="JTS60" s="218"/>
      <c r="JTT60" s="218"/>
      <c r="JTU60" s="218"/>
      <c r="JTV60" s="218"/>
      <c r="JTW60" s="218"/>
      <c r="JTX60" s="218"/>
      <c r="JTY60" s="218"/>
      <c r="JTZ60" s="218"/>
      <c r="JUA60" s="218"/>
      <c r="JUB60" s="218"/>
      <c r="JUC60" s="218"/>
      <c r="JUD60" s="218"/>
      <c r="JUE60" s="218"/>
      <c r="JUF60" s="218"/>
      <c r="JUG60" s="218"/>
      <c r="JUH60" s="218"/>
      <c r="JUI60" s="218"/>
      <c r="JUJ60" s="218"/>
      <c r="JUK60" s="218"/>
      <c r="JUL60" s="218"/>
      <c r="JUM60" s="218"/>
      <c r="JUN60" s="218"/>
      <c r="JUO60" s="218"/>
      <c r="JUP60" s="218"/>
      <c r="JUQ60" s="218"/>
      <c r="JUR60" s="218"/>
      <c r="JUS60" s="218"/>
      <c r="JUT60" s="218"/>
      <c r="JUU60" s="218"/>
      <c r="JUV60" s="218"/>
      <c r="JUW60" s="218"/>
      <c r="JUX60" s="218"/>
      <c r="JUY60" s="218"/>
      <c r="JUZ60" s="218"/>
      <c r="JVA60" s="218"/>
      <c r="JVB60" s="218"/>
      <c r="JVC60" s="218"/>
      <c r="JVD60" s="218"/>
      <c r="JVE60" s="218"/>
      <c r="JVF60" s="218"/>
      <c r="JVG60" s="218"/>
      <c r="JVH60" s="218"/>
      <c r="JVI60" s="218"/>
      <c r="JVJ60" s="218"/>
      <c r="JVK60" s="218"/>
      <c r="JVL60" s="218"/>
      <c r="JVM60" s="218"/>
      <c r="JVN60" s="218"/>
      <c r="JVO60" s="218"/>
      <c r="JVP60" s="218"/>
      <c r="JVQ60" s="218"/>
      <c r="JVR60" s="218"/>
      <c r="JVS60" s="218"/>
      <c r="JVT60" s="218"/>
      <c r="JVU60" s="218"/>
      <c r="JVV60" s="218"/>
      <c r="JVW60" s="218"/>
      <c r="JVX60" s="218"/>
      <c r="JVY60" s="218"/>
      <c r="JVZ60" s="218"/>
      <c r="JWA60" s="218"/>
      <c r="JWB60" s="218"/>
      <c r="JWC60" s="218"/>
      <c r="JWD60" s="218"/>
      <c r="JWE60" s="218"/>
      <c r="JWF60" s="218"/>
      <c r="JWG60" s="218"/>
      <c r="JWH60" s="218"/>
      <c r="JWI60" s="218"/>
      <c r="JWJ60" s="218"/>
      <c r="JWK60" s="218"/>
      <c r="JWL60" s="218"/>
      <c r="JWM60" s="218"/>
      <c r="JWN60" s="218"/>
      <c r="JWO60" s="218"/>
      <c r="JWP60" s="218"/>
      <c r="JWQ60" s="218"/>
      <c r="JWR60" s="218"/>
      <c r="JWS60" s="218"/>
      <c r="JWT60" s="218"/>
      <c r="JWU60" s="218"/>
      <c r="JWV60" s="218"/>
      <c r="JWW60" s="218"/>
      <c r="JWX60" s="218"/>
      <c r="JWY60" s="218"/>
      <c r="JWZ60" s="218"/>
      <c r="JXA60" s="218"/>
      <c r="JXB60" s="218"/>
      <c r="JXC60" s="218"/>
      <c r="JXD60" s="218"/>
      <c r="JXE60" s="218"/>
      <c r="JXF60" s="218"/>
      <c r="JXG60" s="218"/>
      <c r="JXH60" s="218"/>
      <c r="JXI60" s="218"/>
      <c r="JXJ60" s="218"/>
      <c r="JXK60" s="218"/>
      <c r="JXL60" s="218"/>
      <c r="JXM60" s="218"/>
      <c r="JXN60" s="218"/>
      <c r="JXO60" s="218"/>
      <c r="JXP60" s="218"/>
      <c r="JXQ60" s="218"/>
      <c r="JXR60" s="218"/>
      <c r="JXS60" s="218"/>
      <c r="JXT60" s="218"/>
      <c r="JXU60" s="218"/>
      <c r="JXV60" s="218"/>
      <c r="JXW60" s="218"/>
      <c r="JXX60" s="218"/>
      <c r="JXY60" s="218"/>
      <c r="JXZ60" s="218"/>
      <c r="JYA60" s="218"/>
      <c r="JYB60" s="218"/>
      <c r="JYC60" s="218"/>
      <c r="JYD60" s="218"/>
      <c r="JYE60" s="218"/>
      <c r="JYF60" s="218"/>
      <c r="JYG60" s="218"/>
      <c r="JYH60" s="218"/>
      <c r="JYI60" s="218"/>
      <c r="JYJ60" s="218"/>
      <c r="JYK60" s="218"/>
      <c r="JYL60" s="218"/>
      <c r="JYM60" s="218"/>
      <c r="JYN60" s="218"/>
      <c r="JYO60" s="218"/>
      <c r="JYP60" s="218"/>
      <c r="JYQ60" s="218"/>
      <c r="JYR60" s="218"/>
      <c r="JYS60" s="218"/>
      <c r="JYT60" s="218"/>
      <c r="JYU60" s="218"/>
      <c r="JYV60" s="218"/>
      <c r="JYW60" s="218"/>
      <c r="JYX60" s="218"/>
      <c r="JYY60" s="218"/>
      <c r="JYZ60" s="218"/>
      <c r="JZA60" s="218"/>
      <c r="JZB60" s="218"/>
      <c r="JZC60" s="218"/>
      <c r="JZD60" s="218"/>
      <c r="JZE60" s="218"/>
      <c r="JZF60" s="218"/>
      <c r="JZG60" s="218"/>
      <c r="JZH60" s="218"/>
      <c r="JZI60" s="218"/>
      <c r="JZJ60" s="218"/>
      <c r="JZK60" s="218"/>
      <c r="JZL60" s="218"/>
      <c r="JZM60" s="218"/>
      <c r="JZN60" s="218"/>
      <c r="JZO60" s="218"/>
      <c r="JZP60" s="218"/>
      <c r="JZQ60" s="218"/>
      <c r="JZR60" s="218"/>
      <c r="JZS60" s="218"/>
      <c r="JZT60" s="218"/>
      <c r="JZU60" s="218"/>
      <c r="JZV60" s="218"/>
      <c r="JZW60" s="218"/>
      <c r="JZX60" s="218"/>
      <c r="JZY60" s="218"/>
      <c r="JZZ60" s="218"/>
      <c r="KAA60" s="218"/>
      <c r="KAB60" s="218"/>
      <c r="KAC60" s="218"/>
      <c r="KAD60" s="218"/>
      <c r="KAE60" s="218"/>
      <c r="KAF60" s="218"/>
      <c r="KAG60" s="218"/>
      <c r="KAH60" s="218"/>
      <c r="KAI60" s="218"/>
      <c r="KAJ60" s="218"/>
      <c r="KAK60" s="218"/>
      <c r="KAL60" s="218"/>
      <c r="KAM60" s="218"/>
      <c r="KAN60" s="218"/>
      <c r="KAO60" s="218"/>
      <c r="KAP60" s="218"/>
      <c r="KAQ60" s="218"/>
      <c r="KAR60" s="218"/>
      <c r="KAS60" s="218"/>
      <c r="KAT60" s="218"/>
      <c r="KAU60" s="218"/>
      <c r="KAV60" s="218"/>
      <c r="KAW60" s="218"/>
      <c r="KAX60" s="218"/>
      <c r="KAY60" s="218"/>
      <c r="KAZ60" s="218"/>
      <c r="KBA60" s="218"/>
      <c r="KBB60" s="218"/>
      <c r="KBC60" s="218"/>
      <c r="KBD60" s="218"/>
      <c r="KBE60" s="218"/>
      <c r="KBF60" s="218"/>
      <c r="KBG60" s="218"/>
      <c r="KBH60" s="218"/>
      <c r="KBI60" s="218"/>
      <c r="KBJ60" s="218"/>
      <c r="KBK60" s="218"/>
      <c r="KBL60" s="218"/>
      <c r="KBM60" s="218"/>
      <c r="KBN60" s="218"/>
      <c r="KBO60" s="218"/>
      <c r="KBP60" s="218"/>
      <c r="KBQ60" s="218"/>
      <c r="KBR60" s="218"/>
      <c r="KBS60" s="218"/>
      <c r="KBT60" s="218"/>
      <c r="KBU60" s="218"/>
      <c r="KBV60" s="218"/>
      <c r="KBW60" s="218"/>
      <c r="KBX60" s="218"/>
      <c r="KBY60" s="218"/>
      <c r="KBZ60" s="218"/>
      <c r="KCA60" s="218"/>
      <c r="KCB60" s="218"/>
      <c r="KCC60" s="218"/>
      <c r="KCD60" s="218"/>
      <c r="KCE60" s="218"/>
      <c r="KCF60" s="218"/>
      <c r="KCG60" s="218"/>
      <c r="KCH60" s="218"/>
      <c r="KCI60" s="218"/>
      <c r="KCJ60" s="218"/>
      <c r="KCK60" s="218"/>
      <c r="KCL60" s="218"/>
      <c r="KCM60" s="218"/>
      <c r="KCN60" s="218"/>
      <c r="KCO60" s="218"/>
      <c r="KCP60" s="218"/>
      <c r="KCQ60" s="218"/>
      <c r="KCR60" s="218"/>
      <c r="KCS60" s="218"/>
      <c r="KCT60" s="218"/>
      <c r="KCU60" s="218"/>
      <c r="KCV60" s="218"/>
      <c r="KCW60" s="218"/>
      <c r="KCX60" s="218"/>
      <c r="KCY60" s="218"/>
      <c r="KCZ60" s="218"/>
      <c r="KDA60" s="218"/>
      <c r="KDB60" s="218"/>
      <c r="KDC60" s="218"/>
      <c r="KDD60" s="218"/>
      <c r="KDE60" s="218"/>
      <c r="KDF60" s="218"/>
      <c r="KDG60" s="218"/>
      <c r="KDH60" s="218"/>
      <c r="KDI60" s="218"/>
      <c r="KDJ60" s="218"/>
      <c r="KDK60" s="218"/>
      <c r="KDL60" s="218"/>
      <c r="KDM60" s="218"/>
      <c r="KDN60" s="218"/>
      <c r="KDO60" s="218"/>
      <c r="KDP60" s="218"/>
      <c r="KDQ60" s="218"/>
      <c r="KDR60" s="218"/>
      <c r="KDS60" s="218"/>
      <c r="KDT60" s="218"/>
      <c r="KDU60" s="218"/>
      <c r="KDV60" s="218"/>
      <c r="KDW60" s="218"/>
      <c r="KDX60" s="218"/>
      <c r="KDY60" s="218"/>
      <c r="KDZ60" s="218"/>
      <c r="KEA60" s="218"/>
      <c r="KEB60" s="218"/>
      <c r="KEC60" s="218"/>
      <c r="KED60" s="218"/>
      <c r="KEE60" s="218"/>
      <c r="KEF60" s="218"/>
      <c r="KEG60" s="218"/>
      <c r="KEH60" s="218"/>
      <c r="KEI60" s="218"/>
      <c r="KEJ60" s="218"/>
      <c r="KEK60" s="218"/>
      <c r="KEL60" s="218"/>
      <c r="KEM60" s="218"/>
      <c r="KEN60" s="218"/>
      <c r="KEO60" s="218"/>
      <c r="KEP60" s="218"/>
      <c r="KEQ60" s="218"/>
      <c r="KER60" s="218"/>
      <c r="KES60" s="218"/>
      <c r="KET60" s="218"/>
      <c r="KEU60" s="218"/>
      <c r="KEV60" s="218"/>
      <c r="KEW60" s="218"/>
      <c r="KEX60" s="218"/>
      <c r="KEY60" s="218"/>
      <c r="KEZ60" s="218"/>
      <c r="KFA60" s="218"/>
      <c r="KFB60" s="218"/>
      <c r="KFC60" s="218"/>
      <c r="KFD60" s="218"/>
      <c r="KFE60" s="218"/>
      <c r="KFF60" s="218"/>
      <c r="KFG60" s="218"/>
      <c r="KFH60" s="218"/>
      <c r="KFI60" s="218"/>
      <c r="KFJ60" s="218"/>
      <c r="KFK60" s="218"/>
      <c r="KFL60" s="218"/>
      <c r="KFM60" s="218"/>
      <c r="KFN60" s="218"/>
      <c r="KFO60" s="218"/>
      <c r="KFP60" s="218"/>
      <c r="KFQ60" s="218"/>
      <c r="KFR60" s="218"/>
      <c r="KFS60" s="218"/>
      <c r="KFT60" s="218"/>
      <c r="KFU60" s="218"/>
      <c r="KFV60" s="218"/>
      <c r="KFW60" s="218"/>
      <c r="KFX60" s="218"/>
      <c r="KFY60" s="218"/>
      <c r="KFZ60" s="218"/>
      <c r="KGA60" s="218"/>
      <c r="KGB60" s="218"/>
      <c r="KGC60" s="218"/>
      <c r="KGD60" s="218"/>
      <c r="KGE60" s="218"/>
      <c r="KGF60" s="218"/>
      <c r="KGG60" s="218"/>
      <c r="KGH60" s="218"/>
      <c r="KGI60" s="218"/>
      <c r="KGJ60" s="218"/>
      <c r="KGK60" s="218"/>
      <c r="KGL60" s="218"/>
      <c r="KGM60" s="218"/>
      <c r="KGN60" s="218"/>
      <c r="KGO60" s="218"/>
      <c r="KGP60" s="218"/>
      <c r="KGQ60" s="218"/>
      <c r="KGR60" s="218"/>
      <c r="KGS60" s="218"/>
      <c r="KGT60" s="218"/>
      <c r="KGU60" s="218"/>
      <c r="KGV60" s="218"/>
      <c r="KGW60" s="218"/>
      <c r="KGX60" s="218"/>
      <c r="KGY60" s="218"/>
      <c r="KGZ60" s="218"/>
      <c r="KHA60" s="218"/>
      <c r="KHB60" s="218"/>
      <c r="KHC60" s="218"/>
      <c r="KHD60" s="218"/>
      <c r="KHE60" s="218"/>
      <c r="KHF60" s="218"/>
      <c r="KHG60" s="218"/>
      <c r="KHH60" s="218"/>
      <c r="KHI60" s="218"/>
      <c r="KHJ60" s="218"/>
      <c r="KHK60" s="218"/>
      <c r="KHL60" s="218"/>
      <c r="KHM60" s="218"/>
      <c r="KHN60" s="218"/>
      <c r="KHO60" s="218"/>
      <c r="KHP60" s="218"/>
      <c r="KHQ60" s="218"/>
      <c r="KHR60" s="218"/>
      <c r="KHS60" s="218"/>
      <c r="KHT60" s="218"/>
      <c r="KHU60" s="218"/>
      <c r="KHV60" s="218"/>
      <c r="KHW60" s="218"/>
      <c r="KHX60" s="218"/>
      <c r="KHY60" s="218"/>
      <c r="KHZ60" s="218"/>
      <c r="KIA60" s="218"/>
      <c r="KIB60" s="218"/>
      <c r="KIC60" s="218"/>
      <c r="KID60" s="218"/>
      <c r="KIE60" s="218"/>
      <c r="KIF60" s="218"/>
      <c r="KIG60" s="218"/>
      <c r="KIH60" s="218"/>
      <c r="KII60" s="218"/>
      <c r="KIJ60" s="218"/>
      <c r="KIK60" s="218"/>
      <c r="KIL60" s="218"/>
      <c r="KIM60" s="218"/>
      <c r="KIN60" s="218"/>
      <c r="KIO60" s="218"/>
      <c r="KIP60" s="218"/>
      <c r="KIQ60" s="218"/>
      <c r="KIR60" s="218"/>
      <c r="KIS60" s="218"/>
      <c r="KIT60" s="218"/>
      <c r="KIU60" s="218"/>
      <c r="KIV60" s="218"/>
      <c r="KIW60" s="218"/>
      <c r="KIX60" s="218"/>
      <c r="KIY60" s="218"/>
      <c r="KIZ60" s="218"/>
      <c r="KJA60" s="218"/>
      <c r="KJB60" s="218"/>
      <c r="KJC60" s="218"/>
      <c r="KJD60" s="218"/>
      <c r="KJE60" s="218"/>
      <c r="KJF60" s="218"/>
      <c r="KJG60" s="218"/>
      <c r="KJH60" s="218"/>
      <c r="KJI60" s="218"/>
      <c r="KJJ60" s="218"/>
      <c r="KJK60" s="218"/>
      <c r="KJL60" s="218"/>
      <c r="KJM60" s="218"/>
      <c r="KJN60" s="218"/>
      <c r="KJO60" s="218"/>
      <c r="KJP60" s="218"/>
      <c r="KJQ60" s="218"/>
      <c r="KJR60" s="218"/>
      <c r="KJS60" s="218"/>
      <c r="KJT60" s="218"/>
      <c r="KJU60" s="218"/>
      <c r="KJV60" s="218"/>
      <c r="KJW60" s="218"/>
      <c r="KJX60" s="218"/>
      <c r="KJY60" s="218"/>
      <c r="KJZ60" s="218"/>
      <c r="KKA60" s="218"/>
      <c r="KKB60" s="218"/>
      <c r="KKC60" s="218"/>
      <c r="KKD60" s="218"/>
      <c r="KKE60" s="218"/>
      <c r="KKF60" s="218"/>
      <c r="KKG60" s="218"/>
      <c r="KKH60" s="218"/>
      <c r="KKI60" s="218"/>
      <c r="KKJ60" s="218"/>
      <c r="KKK60" s="218"/>
      <c r="KKL60" s="218"/>
      <c r="KKM60" s="218"/>
      <c r="KKN60" s="218"/>
      <c r="KKO60" s="218"/>
      <c r="KKP60" s="218"/>
      <c r="KKQ60" s="218"/>
      <c r="KKR60" s="218"/>
      <c r="KKS60" s="218"/>
      <c r="KKT60" s="218"/>
      <c r="KKU60" s="218"/>
      <c r="KKV60" s="218"/>
      <c r="KKW60" s="218"/>
      <c r="KKX60" s="218"/>
      <c r="KKY60" s="218"/>
      <c r="KKZ60" s="218"/>
      <c r="KLA60" s="218"/>
      <c r="KLB60" s="218"/>
      <c r="KLC60" s="218"/>
      <c r="KLD60" s="218"/>
      <c r="KLE60" s="218"/>
      <c r="KLF60" s="218"/>
      <c r="KLG60" s="218"/>
      <c r="KLH60" s="218"/>
      <c r="KLI60" s="218"/>
      <c r="KLJ60" s="218"/>
      <c r="KLK60" s="218"/>
      <c r="KLL60" s="218"/>
      <c r="KLM60" s="218"/>
      <c r="KLN60" s="218"/>
      <c r="KLO60" s="218"/>
      <c r="KLP60" s="218"/>
      <c r="KLQ60" s="218"/>
      <c r="KLR60" s="218"/>
      <c r="KLS60" s="218"/>
      <c r="KLT60" s="218"/>
      <c r="KLU60" s="218"/>
      <c r="KLV60" s="218"/>
      <c r="KLW60" s="218"/>
      <c r="KLX60" s="218"/>
      <c r="KLY60" s="218"/>
      <c r="KLZ60" s="218"/>
      <c r="KMA60" s="218"/>
      <c r="KMB60" s="218"/>
      <c r="KMC60" s="218"/>
      <c r="KMD60" s="218"/>
      <c r="KME60" s="218"/>
      <c r="KMF60" s="218"/>
      <c r="KMG60" s="218"/>
      <c r="KMH60" s="218"/>
      <c r="KMI60" s="218"/>
      <c r="KMJ60" s="218"/>
      <c r="KMK60" s="218"/>
      <c r="KML60" s="218"/>
      <c r="KMM60" s="218"/>
      <c r="KMN60" s="218"/>
      <c r="KMO60" s="218"/>
      <c r="KMP60" s="218"/>
      <c r="KMQ60" s="218"/>
      <c r="KMR60" s="218"/>
      <c r="KMS60" s="218"/>
      <c r="KMT60" s="218"/>
      <c r="KMU60" s="218"/>
      <c r="KMV60" s="218"/>
      <c r="KMW60" s="218"/>
      <c r="KMX60" s="218"/>
      <c r="KMY60" s="218"/>
      <c r="KMZ60" s="218"/>
      <c r="KNA60" s="218"/>
      <c r="KNB60" s="218"/>
      <c r="KNC60" s="218"/>
      <c r="KND60" s="218"/>
      <c r="KNE60" s="218"/>
      <c r="KNF60" s="218"/>
      <c r="KNG60" s="218"/>
      <c r="KNH60" s="218"/>
      <c r="KNI60" s="218"/>
      <c r="KNJ60" s="218"/>
      <c r="KNK60" s="218"/>
      <c r="KNL60" s="218"/>
      <c r="KNM60" s="218"/>
      <c r="KNN60" s="218"/>
      <c r="KNO60" s="218"/>
      <c r="KNP60" s="218"/>
      <c r="KNQ60" s="218"/>
      <c r="KNR60" s="218"/>
      <c r="KNS60" s="218"/>
      <c r="KNT60" s="218"/>
      <c r="KNU60" s="218"/>
      <c r="KNV60" s="218"/>
      <c r="KNW60" s="218"/>
      <c r="KNX60" s="218"/>
      <c r="KNY60" s="218"/>
      <c r="KNZ60" s="218"/>
      <c r="KOA60" s="218"/>
      <c r="KOB60" s="218"/>
      <c r="KOC60" s="218"/>
      <c r="KOD60" s="218"/>
      <c r="KOE60" s="218"/>
      <c r="KOF60" s="218"/>
      <c r="KOG60" s="218"/>
      <c r="KOH60" s="218"/>
      <c r="KOI60" s="218"/>
      <c r="KOJ60" s="218"/>
      <c r="KOK60" s="218"/>
      <c r="KOL60" s="218"/>
      <c r="KOM60" s="218"/>
      <c r="KON60" s="218"/>
      <c r="KOO60" s="218"/>
      <c r="KOP60" s="218"/>
      <c r="KOQ60" s="218"/>
      <c r="KOR60" s="218"/>
      <c r="KOS60" s="218"/>
      <c r="KOT60" s="218"/>
      <c r="KOU60" s="218"/>
      <c r="KOV60" s="218"/>
      <c r="KOW60" s="218"/>
      <c r="KOX60" s="218"/>
      <c r="KOY60" s="218"/>
      <c r="KOZ60" s="218"/>
      <c r="KPA60" s="218"/>
      <c r="KPB60" s="218"/>
      <c r="KPC60" s="218"/>
      <c r="KPD60" s="218"/>
      <c r="KPE60" s="218"/>
      <c r="KPF60" s="218"/>
      <c r="KPG60" s="218"/>
      <c r="KPH60" s="218"/>
      <c r="KPI60" s="218"/>
      <c r="KPJ60" s="218"/>
      <c r="KPK60" s="218"/>
      <c r="KPL60" s="218"/>
      <c r="KPM60" s="218"/>
      <c r="KPN60" s="218"/>
      <c r="KPO60" s="218"/>
      <c r="KPP60" s="218"/>
      <c r="KPQ60" s="218"/>
      <c r="KPR60" s="218"/>
      <c r="KPS60" s="218"/>
      <c r="KPT60" s="218"/>
      <c r="KPU60" s="218"/>
      <c r="KPV60" s="218"/>
      <c r="KPW60" s="218"/>
      <c r="KPX60" s="218"/>
      <c r="KPY60" s="218"/>
      <c r="KPZ60" s="218"/>
      <c r="KQA60" s="218"/>
      <c r="KQB60" s="218"/>
      <c r="KQC60" s="218"/>
      <c r="KQD60" s="218"/>
      <c r="KQE60" s="218"/>
      <c r="KQF60" s="218"/>
      <c r="KQG60" s="218"/>
      <c r="KQH60" s="218"/>
      <c r="KQI60" s="218"/>
      <c r="KQJ60" s="218"/>
      <c r="KQK60" s="218"/>
      <c r="KQL60" s="218"/>
      <c r="KQM60" s="218"/>
      <c r="KQN60" s="218"/>
      <c r="KQO60" s="218"/>
      <c r="KQP60" s="218"/>
      <c r="KQQ60" s="218"/>
      <c r="KQR60" s="218"/>
      <c r="KQS60" s="218"/>
      <c r="KQT60" s="218"/>
      <c r="KQU60" s="218"/>
      <c r="KQV60" s="218"/>
      <c r="KQW60" s="218"/>
      <c r="KQX60" s="218"/>
      <c r="KQY60" s="218"/>
      <c r="KQZ60" s="218"/>
      <c r="KRA60" s="218"/>
      <c r="KRB60" s="218"/>
      <c r="KRC60" s="218"/>
      <c r="KRD60" s="218"/>
      <c r="KRE60" s="218"/>
      <c r="KRF60" s="218"/>
      <c r="KRG60" s="218"/>
      <c r="KRH60" s="218"/>
      <c r="KRI60" s="218"/>
      <c r="KRJ60" s="218"/>
      <c r="KRK60" s="218"/>
      <c r="KRL60" s="218"/>
      <c r="KRM60" s="218"/>
      <c r="KRN60" s="218"/>
      <c r="KRO60" s="218"/>
      <c r="KRP60" s="218"/>
      <c r="KRQ60" s="218"/>
      <c r="KRR60" s="218"/>
      <c r="KRS60" s="218"/>
      <c r="KRT60" s="218"/>
      <c r="KRU60" s="218"/>
      <c r="KRV60" s="218"/>
      <c r="KRW60" s="218"/>
      <c r="KRX60" s="218"/>
      <c r="KRY60" s="218"/>
      <c r="KRZ60" s="218"/>
      <c r="KSA60" s="218"/>
      <c r="KSB60" s="218"/>
      <c r="KSC60" s="218"/>
      <c r="KSD60" s="218"/>
      <c r="KSE60" s="218"/>
      <c r="KSF60" s="218"/>
      <c r="KSG60" s="218"/>
      <c r="KSH60" s="218"/>
      <c r="KSI60" s="218"/>
      <c r="KSJ60" s="218"/>
      <c r="KSK60" s="218"/>
      <c r="KSL60" s="218"/>
      <c r="KSM60" s="218"/>
      <c r="KSN60" s="218"/>
      <c r="KSO60" s="218"/>
      <c r="KSP60" s="218"/>
      <c r="KSQ60" s="218"/>
      <c r="KSR60" s="218"/>
      <c r="KSS60" s="218"/>
      <c r="KST60" s="218"/>
      <c r="KSU60" s="218"/>
      <c r="KSV60" s="218"/>
      <c r="KSW60" s="218"/>
      <c r="KSX60" s="218"/>
      <c r="KSY60" s="218"/>
      <c r="KSZ60" s="218"/>
      <c r="KTA60" s="218"/>
      <c r="KTB60" s="218"/>
      <c r="KTC60" s="218"/>
      <c r="KTD60" s="218"/>
      <c r="KTE60" s="218"/>
      <c r="KTF60" s="218"/>
      <c r="KTG60" s="218"/>
      <c r="KTH60" s="218"/>
      <c r="KTI60" s="218"/>
      <c r="KTJ60" s="218"/>
      <c r="KTK60" s="218"/>
      <c r="KTL60" s="218"/>
      <c r="KTM60" s="218"/>
      <c r="KTN60" s="218"/>
      <c r="KTO60" s="218"/>
      <c r="KTP60" s="218"/>
      <c r="KTQ60" s="218"/>
      <c r="KTR60" s="218"/>
      <c r="KTS60" s="218"/>
      <c r="KTT60" s="218"/>
      <c r="KTU60" s="218"/>
      <c r="KTV60" s="218"/>
      <c r="KTW60" s="218"/>
      <c r="KTX60" s="218"/>
      <c r="KTY60" s="218"/>
      <c r="KTZ60" s="218"/>
      <c r="KUA60" s="218"/>
      <c r="KUB60" s="218"/>
      <c r="KUC60" s="218"/>
      <c r="KUD60" s="218"/>
      <c r="KUE60" s="218"/>
      <c r="KUF60" s="218"/>
      <c r="KUG60" s="218"/>
      <c r="KUH60" s="218"/>
      <c r="KUI60" s="218"/>
      <c r="KUJ60" s="218"/>
      <c r="KUK60" s="218"/>
      <c r="KUL60" s="218"/>
      <c r="KUM60" s="218"/>
      <c r="KUN60" s="218"/>
      <c r="KUO60" s="218"/>
      <c r="KUP60" s="218"/>
      <c r="KUQ60" s="218"/>
      <c r="KUR60" s="218"/>
      <c r="KUS60" s="218"/>
      <c r="KUT60" s="218"/>
      <c r="KUU60" s="218"/>
      <c r="KUV60" s="218"/>
      <c r="KUW60" s="218"/>
      <c r="KUX60" s="218"/>
      <c r="KUY60" s="218"/>
      <c r="KUZ60" s="218"/>
      <c r="KVA60" s="218"/>
      <c r="KVB60" s="218"/>
      <c r="KVC60" s="218"/>
      <c r="KVD60" s="218"/>
      <c r="KVE60" s="218"/>
      <c r="KVF60" s="218"/>
      <c r="KVG60" s="218"/>
      <c r="KVH60" s="218"/>
      <c r="KVI60" s="218"/>
      <c r="KVJ60" s="218"/>
      <c r="KVK60" s="218"/>
      <c r="KVL60" s="218"/>
      <c r="KVM60" s="218"/>
      <c r="KVN60" s="218"/>
      <c r="KVO60" s="218"/>
      <c r="KVP60" s="218"/>
      <c r="KVQ60" s="218"/>
      <c r="KVR60" s="218"/>
      <c r="KVS60" s="218"/>
      <c r="KVT60" s="218"/>
      <c r="KVU60" s="218"/>
      <c r="KVV60" s="218"/>
      <c r="KVW60" s="218"/>
      <c r="KVX60" s="218"/>
      <c r="KVY60" s="218"/>
      <c r="KVZ60" s="218"/>
      <c r="KWA60" s="218"/>
      <c r="KWB60" s="218"/>
      <c r="KWC60" s="218"/>
      <c r="KWD60" s="218"/>
      <c r="KWE60" s="218"/>
      <c r="KWF60" s="218"/>
      <c r="KWG60" s="218"/>
      <c r="KWH60" s="218"/>
      <c r="KWI60" s="218"/>
      <c r="KWJ60" s="218"/>
      <c r="KWK60" s="218"/>
      <c r="KWL60" s="218"/>
      <c r="KWM60" s="218"/>
      <c r="KWN60" s="218"/>
      <c r="KWO60" s="218"/>
      <c r="KWP60" s="218"/>
      <c r="KWQ60" s="218"/>
      <c r="KWR60" s="218"/>
      <c r="KWS60" s="218"/>
      <c r="KWT60" s="218"/>
      <c r="KWU60" s="218"/>
      <c r="KWV60" s="218"/>
      <c r="KWW60" s="218"/>
      <c r="KWX60" s="218"/>
      <c r="KWY60" s="218"/>
      <c r="KWZ60" s="218"/>
      <c r="KXA60" s="218"/>
      <c r="KXB60" s="218"/>
      <c r="KXC60" s="218"/>
      <c r="KXD60" s="218"/>
      <c r="KXE60" s="218"/>
      <c r="KXF60" s="218"/>
      <c r="KXG60" s="218"/>
      <c r="KXH60" s="218"/>
      <c r="KXI60" s="218"/>
      <c r="KXJ60" s="218"/>
      <c r="KXK60" s="218"/>
      <c r="KXL60" s="218"/>
      <c r="KXM60" s="218"/>
      <c r="KXN60" s="218"/>
      <c r="KXO60" s="218"/>
      <c r="KXP60" s="218"/>
      <c r="KXQ60" s="218"/>
      <c r="KXR60" s="218"/>
      <c r="KXS60" s="218"/>
      <c r="KXT60" s="218"/>
      <c r="KXU60" s="218"/>
      <c r="KXV60" s="218"/>
      <c r="KXW60" s="218"/>
      <c r="KXX60" s="218"/>
      <c r="KXY60" s="218"/>
      <c r="KXZ60" s="218"/>
      <c r="KYA60" s="218"/>
      <c r="KYB60" s="218"/>
      <c r="KYC60" s="218"/>
      <c r="KYD60" s="218"/>
      <c r="KYE60" s="218"/>
      <c r="KYF60" s="218"/>
      <c r="KYG60" s="218"/>
      <c r="KYH60" s="218"/>
      <c r="KYI60" s="218"/>
      <c r="KYJ60" s="218"/>
      <c r="KYK60" s="218"/>
      <c r="KYL60" s="218"/>
      <c r="KYM60" s="218"/>
      <c r="KYN60" s="218"/>
      <c r="KYO60" s="218"/>
      <c r="KYP60" s="218"/>
      <c r="KYQ60" s="218"/>
      <c r="KYR60" s="218"/>
      <c r="KYS60" s="218"/>
      <c r="KYT60" s="218"/>
      <c r="KYU60" s="218"/>
      <c r="KYV60" s="218"/>
      <c r="KYW60" s="218"/>
      <c r="KYX60" s="218"/>
      <c r="KYY60" s="218"/>
      <c r="KYZ60" s="218"/>
      <c r="KZA60" s="218"/>
      <c r="KZB60" s="218"/>
      <c r="KZC60" s="218"/>
      <c r="KZD60" s="218"/>
      <c r="KZE60" s="218"/>
      <c r="KZF60" s="218"/>
      <c r="KZG60" s="218"/>
      <c r="KZH60" s="218"/>
      <c r="KZI60" s="218"/>
      <c r="KZJ60" s="218"/>
      <c r="KZK60" s="218"/>
      <c r="KZL60" s="218"/>
      <c r="KZM60" s="218"/>
      <c r="KZN60" s="218"/>
      <c r="KZO60" s="218"/>
      <c r="KZP60" s="218"/>
      <c r="KZQ60" s="218"/>
      <c r="KZR60" s="218"/>
      <c r="KZS60" s="218"/>
      <c r="KZT60" s="218"/>
      <c r="KZU60" s="218"/>
      <c r="KZV60" s="218"/>
      <c r="KZW60" s="218"/>
      <c r="KZX60" s="218"/>
      <c r="KZY60" s="218"/>
      <c r="KZZ60" s="218"/>
      <c r="LAA60" s="218"/>
      <c r="LAB60" s="218"/>
      <c r="LAC60" s="218"/>
      <c r="LAD60" s="218"/>
      <c r="LAE60" s="218"/>
      <c r="LAF60" s="218"/>
      <c r="LAG60" s="218"/>
      <c r="LAH60" s="218"/>
      <c r="LAI60" s="218"/>
      <c r="LAJ60" s="218"/>
      <c r="LAK60" s="218"/>
      <c r="LAL60" s="218"/>
      <c r="LAM60" s="218"/>
      <c r="LAN60" s="218"/>
      <c r="LAO60" s="218"/>
      <c r="LAP60" s="218"/>
      <c r="LAQ60" s="218"/>
      <c r="LAR60" s="218"/>
      <c r="LAS60" s="218"/>
      <c r="LAT60" s="218"/>
      <c r="LAU60" s="218"/>
      <c r="LAV60" s="218"/>
      <c r="LAW60" s="218"/>
      <c r="LAX60" s="218"/>
      <c r="LAY60" s="218"/>
      <c r="LAZ60" s="218"/>
      <c r="LBA60" s="218"/>
      <c r="LBB60" s="218"/>
      <c r="LBC60" s="218"/>
      <c r="LBD60" s="218"/>
      <c r="LBE60" s="218"/>
      <c r="LBF60" s="218"/>
      <c r="LBG60" s="218"/>
      <c r="LBH60" s="218"/>
      <c r="LBI60" s="218"/>
      <c r="LBJ60" s="218"/>
      <c r="LBK60" s="218"/>
      <c r="LBL60" s="218"/>
      <c r="LBM60" s="218"/>
      <c r="LBN60" s="218"/>
      <c r="LBO60" s="218"/>
      <c r="LBP60" s="218"/>
      <c r="LBQ60" s="218"/>
      <c r="LBR60" s="218"/>
      <c r="LBS60" s="218"/>
      <c r="LBT60" s="218"/>
      <c r="LBU60" s="218"/>
      <c r="LBV60" s="218"/>
      <c r="LBW60" s="218"/>
      <c r="LBX60" s="218"/>
      <c r="LBY60" s="218"/>
      <c r="LBZ60" s="218"/>
      <c r="LCA60" s="218"/>
      <c r="LCB60" s="218"/>
      <c r="LCC60" s="218"/>
      <c r="LCD60" s="218"/>
      <c r="LCE60" s="218"/>
      <c r="LCF60" s="218"/>
      <c r="LCG60" s="218"/>
      <c r="LCH60" s="218"/>
      <c r="LCI60" s="218"/>
      <c r="LCJ60" s="218"/>
      <c r="LCK60" s="218"/>
      <c r="LCL60" s="218"/>
      <c r="LCM60" s="218"/>
      <c r="LCN60" s="218"/>
      <c r="LCO60" s="218"/>
      <c r="LCP60" s="218"/>
      <c r="LCQ60" s="218"/>
      <c r="LCR60" s="218"/>
      <c r="LCS60" s="218"/>
      <c r="LCT60" s="218"/>
      <c r="LCU60" s="218"/>
      <c r="LCV60" s="218"/>
      <c r="LCW60" s="218"/>
      <c r="LCX60" s="218"/>
      <c r="LCY60" s="218"/>
      <c r="LCZ60" s="218"/>
      <c r="LDA60" s="218"/>
      <c r="LDB60" s="218"/>
      <c r="LDC60" s="218"/>
      <c r="LDD60" s="218"/>
      <c r="LDE60" s="218"/>
      <c r="LDF60" s="218"/>
      <c r="LDG60" s="218"/>
      <c r="LDH60" s="218"/>
      <c r="LDI60" s="218"/>
      <c r="LDJ60" s="218"/>
      <c r="LDK60" s="218"/>
      <c r="LDL60" s="218"/>
      <c r="LDM60" s="218"/>
      <c r="LDN60" s="218"/>
      <c r="LDO60" s="218"/>
      <c r="LDP60" s="218"/>
      <c r="LDQ60" s="218"/>
      <c r="LDR60" s="218"/>
      <c r="LDS60" s="218"/>
      <c r="LDT60" s="218"/>
      <c r="LDU60" s="218"/>
      <c r="LDV60" s="218"/>
      <c r="LDW60" s="218"/>
      <c r="LDX60" s="218"/>
      <c r="LDY60" s="218"/>
      <c r="LDZ60" s="218"/>
      <c r="LEA60" s="218"/>
      <c r="LEB60" s="218"/>
      <c r="LEC60" s="218"/>
      <c r="LED60" s="218"/>
      <c r="LEE60" s="218"/>
      <c r="LEF60" s="218"/>
      <c r="LEG60" s="218"/>
      <c r="LEH60" s="218"/>
      <c r="LEI60" s="218"/>
      <c r="LEJ60" s="218"/>
      <c r="LEK60" s="218"/>
      <c r="LEL60" s="218"/>
      <c r="LEM60" s="218"/>
      <c r="LEN60" s="218"/>
      <c r="LEO60" s="218"/>
      <c r="LEP60" s="218"/>
      <c r="LEQ60" s="218"/>
      <c r="LER60" s="218"/>
      <c r="LES60" s="218"/>
      <c r="LET60" s="218"/>
      <c r="LEU60" s="218"/>
      <c r="LEV60" s="218"/>
      <c r="LEW60" s="218"/>
      <c r="LEX60" s="218"/>
      <c r="LEY60" s="218"/>
      <c r="LEZ60" s="218"/>
      <c r="LFA60" s="218"/>
      <c r="LFB60" s="218"/>
      <c r="LFC60" s="218"/>
      <c r="LFD60" s="218"/>
      <c r="LFE60" s="218"/>
      <c r="LFF60" s="218"/>
      <c r="LFG60" s="218"/>
      <c r="LFH60" s="218"/>
      <c r="LFI60" s="218"/>
      <c r="LFJ60" s="218"/>
      <c r="LFK60" s="218"/>
      <c r="LFL60" s="218"/>
      <c r="LFM60" s="218"/>
      <c r="LFN60" s="218"/>
      <c r="LFO60" s="218"/>
      <c r="LFP60" s="218"/>
      <c r="LFQ60" s="218"/>
      <c r="LFR60" s="218"/>
      <c r="LFS60" s="218"/>
      <c r="LFT60" s="218"/>
      <c r="LFU60" s="218"/>
      <c r="LFV60" s="218"/>
      <c r="LFW60" s="218"/>
      <c r="LFX60" s="218"/>
      <c r="LFY60" s="218"/>
      <c r="LFZ60" s="218"/>
      <c r="LGA60" s="218"/>
      <c r="LGB60" s="218"/>
      <c r="LGC60" s="218"/>
      <c r="LGD60" s="218"/>
      <c r="LGE60" s="218"/>
      <c r="LGF60" s="218"/>
      <c r="LGG60" s="218"/>
      <c r="LGH60" s="218"/>
      <c r="LGI60" s="218"/>
      <c r="LGJ60" s="218"/>
      <c r="LGK60" s="218"/>
      <c r="LGL60" s="218"/>
      <c r="LGM60" s="218"/>
      <c r="LGN60" s="218"/>
      <c r="LGO60" s="218"/>
      <c r="LGP60" s="218"/>
      <c r="LGQ60" s="218"/>
      <c r="LGR60" s="218"/>
      <c r="LGS60" s="218"/>
      <c r="LGT60" s="218"/>
      <c r="LGU60" s="218"/>
      <c r="LGV60" s="218"/>
      <c r="LGW60" s="218"/>
      <c r="LGX60" s="218"/>
      <c r="LGY60" s="218"/>
      <c r="LGZ60" s="218"/>
      <c r="LHA60" s="218"/>
      <c r="LHB60" s="218"/>
      <c r="LHC60" s="218"/>
      <c r="LHD60" s="218"/>
      <c r="LHE60" s="218"/>
      <c r="LHF60" s="218"/>
      <c r="LHG60" s="218"/>
      <c r="LHH60" s="218"/>
      <c r="LHI60" s="218"/>
      <c r="LHJ60" s="218"/>
      <c r="LHK60" s="218"/>
      <c r="LHL60" s="218"/>
      <c r="LHM60" s="218"/>
      <c r="LHN60" s="218"/>
      <c r="LHO60" s="218"/>
      <c r="LHP60" s="218"/>
      <c r="LHQ60" s="218"/>
      <c r="LHR60" s="218"/>
      <c r="LHS60" s="218"/>
      <c r="LHT60" s="218"/>
      <c r="LHU60" s="218"/>
      <c r="LHV60" s="218"/>
      <c r="LHW60" s="218"/>
      <c r="LHX60" s="218"/>
      <c r="LHY60" s="218"/>
      <c r="LHZ60" s="218"/>
      <c r="LIA60" s="218"/>
      <c r="LIB60" s="218"/>
      <c r="LIC60" s="218"/>
      <c r="LID60" s="218"/>
      <c r="LIE60" s="218"/>
      <c r="LIF60" s="218"/>
      <c r="LIG60" s="218"/>
      <c r="LIH60" s="218"/>
      <c r="LII60" s="218"/>
      <c r="LIJ60" s="218"/>
      <c r="LIK60" s="218"/>
      <c r="LIL60" s="218"/>
      <c r="LIM60" s="218"/>
      <c r="LIN60" s="218"/>
      <c r="LIO60" s="218"/>
      <c r="LIP60" s="218"/>
      <c r="LIQ60" s="218"/>
      <c r="LIR60" s="218"/>
      <c r="LIS60" s="218"/>
      <c r="LIT60" s="218"/>
      <c r="LIU60" s="218"/>
      <c r="LIV60" s="218"/>
      <c r="LIW60" s="218"/>
      <c r="LIX60" s="218"/>
      <c r="LIY60" s="218"/>
      <c r="LIZ60" s="218"/>
      <c r="LJA60" s="218"/>
      <c r="LJB60" s="218"/>
      <c r="LJC60" s="218"/>
      <c r="LJD60" s="218"/>
      <c r="LJE60" s="218"/>
      <c r="LJF60" s="218"/>
      <c r="LJG60" s="218"/>
      <c r="LJH60" s="218"/>
      <c r="LJI60" s="218"/>
      <c r="LJJ60" s="218"/>
      <c r="LJK60" s="218"/>
      <c r="LJL60" s="218"/>
      <c r="LJM60" s="218"/>
      <c r="LJN60" s="218"/>
      <c r="LJO60" s="218"/>
      <c r="LJP60" s="218"/>
      <c r="LJQ60" s="218"/>
      <c r="LJR60" s="218"/>
      <c r="LJS60" s="218"/>
      <c r="LJT60" s="218"/>
      <c r="LJU60" s="218"/>
      <c r="LJV60" s="218"/>
      <c r="LJW60" s="218"/>
      <c r="LJX60" s="218"/>
      <c r="LJY60" s="218"/>
      <c r="LJZ60" s="218"/>
      <c r="LKA60" s="218"/>
      <c r="LKB60" s="218"/>
      <c r="LKC60" s="218"/>
      <c r="LKD60" s="218"/>
      <c r="LKE60" s="218"/>
      <c r="LKF60" s="218"/>
      <c r="LKG60" s="218"/>
      <c r="LKH60" s="218"/>
      <c r="LKI60" s="218"/>
      <c r="LKJ60" s="218"/>
      <c r="LKK60" s="218"/>
      <c r="LKL60" s="218"/>
      <c r="LKM60" s="218"/>
      <c r="LKN60" s="218"/>
      <c r="LKO60" s="218"/>
      <c r="LKP60" s="218"/>
      <c r="LKQ60" s="218"/>
      <c r="LKR60" s="218"/>
      <c r="LKS60" s="218"/>
      <c r="LKT60" s="218"/>
      <c r="LKU60" s="218"/>
      <c r="LKV60" s="218"/>
      <c r="LKW60" s="218"/>
      <c r="LKX60" s="218"/>
      <c r="LKY60" s="218"/>
      <c r="LKZ60" s="218"/>
      <c r="LLA60" s="218"/>
      <c r="LLB60" s="218"/>
      <c r="LLC60" s="218"/>
      <c r="LLD60" s="218"/>
      <c r="LLE60" s="218"/>
      <c r="LLF60" s="218"/>
      <c r="LLG60" s="218"/>
      <c r="LLH60" s="218"/>
      <c r="LLI60" s="218"/>
      <c r="LLJ60" s="218"/>
      <c r="LLK60" s="218"/>
      <c r="LLL60" s="218"/>
      <c r="LLM60" s="218"/>
      <c r="LLN60" s="218"/>
      <c r="LLO60" s="218"/>
      <c r="LLP60" s="218"/>
      <c r="LLQ60" s="218"/>
      <c r="LLR60" s="218"/>
      <c r="LLS60" s="218"/>
      <c r="LLT60" s="218"/>
      <c r="LLU60" s="218"/>
      <c r="LLV60" s="218"/>
      <c r="LLW60" s="218"/>
      <c r="LLX60" s="218"/>
      <c r="LLY60" s="218"/>
      <c r="LLZ60" s="218"/>
      <c r="LMA60" s="218"/>
      <c r="LMB60" s="218"/>
      <c r="LMC60" s="218"/>
      <c r="LMD60" s="218"/>
      <c r="LME60" s="218"/>
      <c r="LMF60" s="218"/>
      <c r="LMG60" s="218"/>
      <c r="LMH60" s="218"/>
      <c r="LMI60" s="218"/>
      <c r="LMJ60" s="218"/>
      <c r="LMK60" s="218"/>
      <c r="LML60" s="218"/>
      <c r="LMM60" s="218"/>
      <c r="LMN60" s="218"/>
      <c r="LMO60" s="218"/>
      <c r="LMP60" s="218"/>
      <c r="LMQ60" s="218"/>
      <c r="LMR60" s="218"/>
      <c r="LMS60" s="218"/>
      <c r="LMT60" s="218"/>
      <c r="LMU60" s="218"/>
      <c r="LMV60" s="218"/>
      <c r="LMW60" s="218"/>
      <c r="LMX60" s="218"/>
      <c r="LMY60" s="218"/>
      <c r="LMZ60" s="218"/>
      <c r="LNA60" s="218"/>
      <c r="LNB60" s="218"/>
      <c r="LNC60" s="218"/>
      <c r="LND60" s="218"/>
      <c r="LNE60" s="218"/>
      <c r="LNF60" s="218"/>
      <c r="LNG60" s="218"/>
      <c r="LNH60" s="218"/>
      <c r="LNI60" s="218"/>
      <c r="LNJ60" s="218"/>
      <c r="LNK60" s="218"/>
      <c r="LNL60" s="218"/>
      <c r="LNM60" s="218"/>
      <c r="LNN60" s="218"/>
      <c r="LNO60" s="218"/>
      <c r="LNP60" s="218"/>
      <c r="LNQ60" s="218"/>
      <c r="LNR60" s="218"/>
      <c r="LNS60" s="218"/>
      <c r="LNT60" s="218"/>
      <c r="LNU60" s="218"/>
      <c r="LNV60" s="218"/>
      <c r="LNW60" s="218"/>
      <c r="LNX60" s="218"/>
      <c r="LNY60" s="218"/>
      <c r="LNZ60" s="218"/>
      <c r="LOA60" s="218"/>
      <c r="LOB60" s="218"/>
      <c r="LOC60" s="218"/>
      <c r="LOD60" s="218"/>
      <c r="LOE60" s="218"/>
      <c r="LOF60" s="218"/>
      <c r="LOG60" s="218"/>
      <c r="LOH60" s="218"/>
      <c r="LOI60" s="218"/>
      <c r="LOJ60" s="218"/>
      <c r="LOK60" s="218"/>
      <c r="LOL60" s="218"/>
      <c r="LOM60" s="218"/>
      <c r="LON60" s="218"/>
      <c r="LOO60" s="218"/>
      <c r="LOP60" s="218"/>
      <c r="LOQ60" s="218"/>
      <c r="LOR60" s="218"/>
      <c r="LOS60" s="218"/>
      <c r="LOT60" s="218"/>
      <c r="LOU60" s="218"/>
      <c r="LOV60" s="218"/>
      <c r="LOW60" s="218"/>
      <c r="LOX60" s="218"/>
      <c r="LOY60" s="218"/>
      <c r="LOZ60" s="218"/>
      <c r="LPA60" s="218"/>
      <c r="LPB60" s="218"/>
      <c r="LPC60" s="218"/>
      <c r="LPD60" s="218"/>
      <c r="LPE60" s="218"/>
      <c r="LPF60" s="218"/>
      <c r="LPG60" s="218"/>
      <c r="LPH60" s="218"/>
      <c r="LPI60" s="218"/>
      <c r="LPJ60" s="218"/>
      <c r="LPK60" s="218"/>
      <c r="LPL60" s="218"/>
      <c r="LPM60" s="218"/>
      <c r="LPN60" s="218"/>
      <c r="LPO60" s="218"/>
      <c r="LPP60" s="218"/>
      <c r="LPQ60" s="218"/>
      <c r="LPR60" s="218"/>
      <c r="LPS60" s="218"/>
      <c r="LPT60" s="218"/>
      <c r="LPU60" s="218"/>
      <c r="LPV60" s="218"/>
      <c r="LPW60" s="218"/>
      <c r="LPX60" s="218"/>
      <c r="LPY60" s="218"/>
      <c r="LPZ60" s="218"/>
      <c r="LQA60" s="218"/>
      <c r="LQB60" s="218"/>
      <c r="LQC60" s="218"/>
      <c r="LQD60" s="218"/>
      <c r="LQE60" s="218"/>
      <c r="LQF60" s="218"/>
      <c r="LQG60" s="218"/>
      <c r="LQH60" s="218"/>
      <c r="LQI60" s="218"/>
      <c r="LQJ60" s="218"/>
      <c r="LQK60" s="218"/>
      <c r="LQL60" s="218"/>
      <c r="LQM60" s="218"/>
      <c r="LQN60" s="218"/>
      <c r="LQO60" s="218"/>
      <c r="LQP60" s="218"/>
      <c r="LQQ60" s="218"/>
      <c r="LQR60" s="218"/>
      <c r="LQS60" s="218"/>
      <c r="LQT60" s="218"/>
      <c r="LQU60" s="218"/>
      <c r="LQV60" s="218"/>
      <c r="LQW60" s="218"/>
      <c r="LQX60" s="218"/>
      <c r="LQY60" s="218"/>
      <c r="LQZ60" s="218"/>
      <c r="LRA60" s="218"/>
      <c r="LRB60" s="218"/>
      <c r="LRC60" s="218"/>
      <c r="LRD60" s="218"/>
      <c r="LRE60" s="218"/>
      <c r="LRF60" s="218"/>
      <c r="LRG60" s="218"/>
      <c r="LRH60" s="218"/>
      <c r="LRI60" s="218"/>
      <c r="LRJ60" s="218"/>
      <c r="LRK60" s="218"/>
      <c r="LRL60" s="218"/>
      <c r="LRM60" s="218"/>
      <c r="LRN60" s="218"/>
      <c r="LRO60" s="218"/>
      <c r="LRP60" s="218"/>
      <c r="LRQ60" s="218"/>
      <c r="LRR60" s="218"/>
      <c r="LRS60" s="218"/>
      <c r="LRT60" s="218"/>
      <c r="LRU60" s="218"/>
      <c r="LRV60" s="218"/>
      <c r="LRW60" s="218"/>
      <c r="LRX60" s="218"/>
      <c r="LRY60" s="218"/>
      <c r="LRZ60" s="218"/>
      <c r="LSA60" s="218"/>
      <c r="LSB60" s="218"/>
      <c r="LSC60" s="218"/>
      <c r="LSD60" s="218"/>
      <c r="LSE60" s="218"/>
      <c r="LSF60" s="218"/>
      <c r="LSG60" s="218"/>
      <c r="LSH60" s="218"/>
      <c r="LSI60" s="218"/>
      <c r="LSJ60" s="218"/>
      <c r="LSK60" s="218"/>
      <c r="LSL60" s="218"/>
      <c r="LSM60" s="218"/>
      <c r="LSN60" s="218"/>
      <c r="LSO60" s="218"/>
      <c r="LSP60" s="218"/>
      <c r="LSQ60" s="218"/>
      <c r="LSR60" s="218"/>
      <c r="LSS60" s="218"/>
      <c r="LST60" s="218"/>
      <c r="LSU60" s="218"/>
      <c r="LSV60" s="218"/>
      <c r="LSW60" s="218"/>
      <c r="LSX60" s="218"/>
      <c r="LSY60" s="218"/>
      <c r="LSZ60" s="218"/>
      <c r="LTA60" s="218"/>
      <c r="LTB60" s="218"/>
      <c r="LTC60" s="218"/>
      <c r="LTD60" s="218"/>
      <c r="LTE60" s="218"/>
      <c r="LTF60" s="218"/>
      <c r="LTG60" s="218"/>
      <c r="LTH60" s="218"/>
      <c r="LTI60" s="218"/>
      <c r="LTJ60" s="218"/>
      <c r="LTK60" s="218"/>
      <c r="LTL60" s="218"/>
      <c r="LTM60" s="218"/>
      <c r="LTN60" s="218"/>
      <c r="LTO60" s="218"/>
      <c r="LTP60" s="218"/>
      <c r="LTQ60" s="218"/>
      <c r="LTR60" s="218"/>
      <c r="LTS60" s="218"/>
      <c r="LTT60" s="218"/>
      <c r="LTU60" s="218"/>
      <c r="LTV60" s="218"/>
      <c r="LTW60" s="218"/>
      <c r="LTX60" s="218"/>
      <c r="LTY60" s="218"/>
      <c r="LTZ60" s="218"/>
      <c r="LUA60" s="218"/>
      <c r="LUB60" s="218"/>
      <c r="LUC60" s="218"/>
      <c r="LUD60" s="218"/>
      <c r="LUE60" s="218"/>
      <c r="LUF60" s="218"/>
      <c r="LUG60" s="218"/>
      <c r="LUH60" s="218"/>
      <c r="LUI60" s="218"/>
      <c r="LUJ60" s="218"/>
      <c r="LUK60" s="218"/>
      <c r="LUL60" s="218"/>
      <c r="LUM60" s="218"/>
      <c r="LUN60" s="218"/>
      <c r="LUO60" s="218"/>
      <c r="LUP60" s="218"/>
      <c r="LUQ60" s="218"/>
      <c r="LUR60" s="218"/>
      <c r="LUS60" s="218"/>
      <c r="LUT60" s="218"/>
      <c r="LUU60" s="218"/>
      <c r="LUV60" s="218"/>
      <c r="LUW60" s="218"/>
      <c r="LUX60" s="218"/>
      <c r="LUY60" s="218"/>
      <c r="LUZ60" s="218"/>
      <c r="LVA60" s="218"/>
      <c r="LVB60" s="218"/>
      <c r="LVC60" s="218"/>
      <c r="LVD60" s="218"/>
      <c r="LVE60" s="218"/>
      <c r="LVF60" s="218"/>
      <c r="LVG60" s="218"/>
      <c r="LVH60" s="218"/>
      <c r="LVI60" s="218"/>
      <c r="LVJ60" s="218"/>
      <c r="LVK60" s="218"/>
      <c r="LVL60" s="218"/>
      <c r="LVM60" s="218"/>
      <c r="LVN60" s="218"/>
      <c r="LVO60" s="218"/>
      <c r="LVP60" s="218"/>
      <c r="LVQ60" s="218"/>
      <c r="LVR60" s="218"/>
      <c r="LVS60" s="218"/>
      <c r="LVT60" s="218"/>
      <c r="LVU60" s="218"/>
      <c r="LVV60" s="218"/>
      <c r="LVW60" s="218"/>
      <c r="LVX60" s="218"/>
      <c r="LVY60" s="218"/>
      <c r="LVZ60" s="218"/>
      <c r="LWA60" s="218"/>
      <c r="LWB60" s="218"/>
      <c r="LWC60" s="218"/>
      <c r="LWD60" s="218"/>
      <c r="LWE60" s="218"/>
      <c r="LWF60" s="218"/>
      <c r="LWG60" s="218"/>
      <c r="LWH60" s="218"/>
      <c r="LWI60" s="218"/>
      <c r="LWJ60" s="218"/>
      <c r="LWK60" s="218"/>
      <c r="LWL60" s="218"/>
      <c r="LWM60" s="218"/>
      <c r="LWN60" s="218"/>
      <c r="LWO60" s="218"/>
      <c r="LWP60" s="218"/>
      <c r="LWQ60" s="218"/>
      <c r="LWR60" s="218"/>
      <c r="LWS60" s="218"/>
      <c r="LWT60" s="218"/>
      <c r="LWU60" s="218"/>
      <c r="LWV60" s="218"/>
      <c r="LWW60" s="218"/>
      <c r="LWX60" s="218"/>
      <c r="LWY60" s="218"/>
      <c r="LWZ60" s="218"/>
      <c r="LXA60" s="218"/>
      <c r="LXB60" s="218"/>
      <c r="LXC60" s="218"/>
      <c r="LXD60" s="218"/>
      <c r="LXE60" s="218"/>
      <c r="LXF60" s="218"/>
      <c r="LXG60" s="218"/>
      <c r="LXH60" s="218"/>
      <c r="LXI60" s="218"/>
      <c r="LXJ60" s="218"/>
      <c r="LXK60" s="218"/>
      <c r="LXL60" s="218"/>
      <c r="LXM60" s="218"/>
      <c r="LXN60" s="218"/>
      <c r="LXO60" s="218"/>
      <c r="LXP60" s="218"/>
      <c r="LXQ60" s="218"/>
      <c r="LXR60" s="218"/>
      <c r="LXS60" s="218"/>
      <c r="LXT60" s="218"/>
      <c r="LXU60" s="218"/>
      <c r="LXV60" s="218"/>
      <c r="LXW60" s="218"/>
      <c r="LXX60" s="218"/>
      <c r="LXY60" s="218"/>
      <c r="LXZ60" s="218"/>
      <c r="LYA60" s="218"/>
      <c r="LYB60" s="218"/>
      <c r="LYC60" s="218"/>
      <c r="LYD60" s="218"/>
      <c r="LYE60" s="218"/>
      <c r="LYF60" s="218"/>
      <c r="LYG60" s="218"/>
      <c r="LYH60" s="218"/>
      <c r="LYI60" s="218"/>
      <c r="LYJ60" s="218"/>
      <c r="LYK60" s="218"/>
      <c r="LYL60" s="218"/>
      <c r="LYM60" s="218"/>
      <c r="LYN60" s="218"/>
      <c r="LYO60" s="218"/>
      <c r="LYP60" s="218"/>
      <c r="LYQ60" s="218"/>
      <c r="LYR60" s="218"/>
      <c r="LYS60" s="218"/>
      <c r="LYT60" s="218"/>
      <c r="LYU60" s="218"/>
      <c r="LYV60" s="218"/>
      <c r="LYW60" s="218"/>
      <c r="LYX60" s="218"/>
      <c r="LYY60" s="218"/>
      <c r="LYZ60" s="218"/>
      <c r="LZA60" s="218"/>
      <c r="LZB60" s="218"/>
      <c r="LZC60" s="218"/>
      <c r="LZD60" s="218"/>
      <c r="LZE60" s="218"/>
      <c r="LZF60" s="218"/>
      <c r="LZG60" s="218"/>
      <c r="LZH60" s="218"/>
      <c r="LZI60" s="218"/>
      <c r="LZJ60" s="218"/>
      <c r="LZK60" s="218"/>
      <c r="LZL60" s="218"/>
      <c r="LZM60" s="218"/>
      <c r="LZN60" s="218"/>
      <c r="LZO60" s="218"/>
      <c r="LZP60" s="218"/>
      <c r="LZQ60" s="218"/>
      <c r="LZR60" s="218"/>
      <c r="LZS60" s="218"/>
      <c r="LZT60" s="218"/>
      <c r="LZU60" s="218"/>
      <c r="LZV60" s="218"/>
      <c r="LZW60" s="218"/>
      <c r="LZX60" s="218"/>
      <c r="LZY60" s="218"/>
      <c r="LZZ60" s="218"/>
      <c r="MAA60" s="218"/>
      <c r="MAB60" s="218"/>
      <c r="MAC60" s="218"/>
      <c r="MAD60" s="218"/>
      <c r="MAE60" s="218"/>
      <c r="MAF60" s="218"/>
      <c r="MAG60" s="218"/>
      <c r="MAH60" s="218"/>
      <c r="MAI60" s="218"/>
      <c r="MAJ60" s="218"/>
      <c r="MAK60" s="218"/>
      <c r="MAL60" s="218"/>
      <c r="MAM60" s="218"/>
      <c r="MAN60" s="218"/>
      <c r="MAO60" s="218"/>
      <c r="MAP60" s="218"/>
      <c r="MAQ60" s="218"/>
      <c r="MAR60" s="218"/>
      <c r="MAS60" s="218"/>
      <c r="MAT60" s="218"/>
      <c r="MAU60" s="218"/>
      <c r="MAV60" s="218"/>
      <c r="MAW60" s="218"/>
      <c r="MAX60" s="218"/>
      <c r="MAY60" s="218"/>
      <c r="MAZ60" s="218"/>
      <c r="MBA60" s="218"/>
      <c r="MBB60" s="218"/>
      <c r="MBC60" s="218"/>
      <c r="MBD60" s="218"/>
      <c r="MBE60" s="218"/>
      <c r="MBF60" s="218"/>
      <c r="MBG60" s="218"/>
      <c r="MBH60" s="218"/>
      <c r="MBI60" s="218"/>
      <c r="MBJ60" s="218"/>
      <c r="MBK60" s="218"/>
      <c r="MBL60" s="218"/>
      <c r="MBM60" s="218"/>
      <c r="MBN60" s="218"/>
      <c r="MBO60" s="218"/>
      <c r="MBP60" s="218"/>
      <c r="MBQ60" s="218"/>
      <c r="MBR60" s="218"/>
      <c r="MBS60" s="218"/>
      <c r="MBT60" s="218"/>
      <c r="MBU60" s="218"/>
      <c r="MBV60" s="218"/>
      <c r="MBW60" s="218"/>
      <c r="MBX60" s="218"/>
      <c r="MBY60" s="218"/>
      <c r="MBZ60" s="218"/>
      <c r="MCA60" s="218"/>
      <c r="MCB60" s="218"/>
      <c r="MCC60" s="218"/>
      <c r="MCD60" s="218"/>
      <c r="MCE60" s="218"/>
      <c r="MCF60" s="218"/>
      <c r="MCG60" s="218"/>
      <c r="MCH60" s="218"/>
      <c r="MCI60" s="218"/>
      <c r="MCJ60" s="218"/>
      <c r="MCK60" s="218"/>
      <c r="MCL60" s="218"/>
      <c r="MCM60" s="218"/>
      <c r="MCN60" s="218"/>
      <c r="MCO60" s="218"/>
      <c r="MCP60" s="218"/>
      <c r="MCQ60" s="218"/>
      <c r="MCR60" s="218"/>
      <c r="MCS60" s="218"/>
      <c r="MCT60" s="218"/>
      <c r="MCU60" s="218"/>
      <c r="MCV60" s="218"/>
      <c r="MCW60" s="218"/>
      <c r="MCX60" s="218"/>
      <c r="MCY60" s="218"/>
      <c r="MCZ60" s="218"/>
      <c r="MDA60" s="218"/>
      <c r="MDB60" s="218"/>
      <c r="MDC60" s="218"/>
      <c r="MDD60" s="218"/>
      <c r="MDE60" s="218"/>
      <c r="MDF60" s="218"/>
      <c r="MDG60" s="218"/>
      <c r="MDH60" s="218"/>
      <c r="MDI60" s="218"/>
      <c r="MDJ60" s="218"/>
      <c r="MDK60" s="218"/>
      <c r="MDL60" s="218"/>
      <c r="MDM60" s="218"/>
      <c r="MDN60" s="218"/>
      <c r="MDO60" s="218"/>
      <c r="MDP60" s="218"/>
      <c r="MDQ60" s="218"/>
      <c r="MDR60" s="218"/>
      <c r="MDS60" s="218"/>
      <c r="MDT60" s="218"/>
      <c r="MDU60" s="218"/>
      <c r="MDV60" s="218"/>
      <c r="MDW60" s="218"/>
      <c r="MDX60" s="218"/>
      <c r="MDY60" s="218"/>
      <c r="MDZ60" s="218"/>
      <c r="MEA60" s="218"/>
      <c r="MEB60" s="218"/>
      <c r="MEC60" s="218"/>
      <c r="MED60" s="218"/>
      <c r="MEE60" s="218"/>
      <c r="MEF60" s="218"/>
      <c r="MEG60" s="218"/>
      <c r="MEH60" s="218"/>
      <c r="MEI60" s="218"/>
      <c r="MEJ60" s="218"/>
      <c r="MEK60" s="218"/>
      <c r="MEL60" s="218"/>
      <c r="MEM60" s="218"/>
      <c r="MEN60" s="218"/>
      <c r="MEO60" s="218"/>
      <c r="MEP60" s="218"/>
      <c r="MEQ60" s="218"/>
      <c r="MER60" s="218"/>
      <c r="MES60" s="218"/>
      <c r="MET60" s="218"/>
      <c r="MEU60" s="218"/>
      <c r="MEV60" s="218"/>
      <c r="MEW60" s="218"/>
      <c r="MEX60" s="218"/>
      <c r="MEY60" s="218"/>
      <c r="MEZ60" s="218"/>
      <c r="MFA60" s="218"/>
      <c r="MFB60" s="218"/>
      <c r="MFC60" s="218"/>
      <c r="MFD60" s="218"/>
      <c r="MFE60" s="218"/>
      <c r="MFF60" s="218"/>
      <c r="MFG60" s="218"/>
      <c r="MFH60" s="218"/>
      <c r="MFI60" s="218"/>
      <c r="MFJ60" s="218"/>
      <c r="MFK60" s="218"/>
      <c r="MFL60" s="218"/>
      <c r="MFM60" s="218"/>
      <c r="MFN60" s="218"/>
      <c r="MFO60" s="218"/>
      <c r="MFP60" s="218"/>
      <c r="MFQ60" s="218"/>
      <c r="MFR60" s="218"/>
      <c r="MFS60" s="218"/>
      <c r="MFT60" s="218"/>
      <c r="MFU60" s="218"/>
      <c r="MFV60" s="218"/>
      <c r="MFW60" s="218"/>
      <c r="MFX60" s="218"/>
      <c r="MFY60" s="218"/>
      <c r="MFZ60" s="218"/>
      <c r="MGA60" s="218"/>
      <c r="MGB60" s="218"/>
      <c r="MGC60" s="218"/>
      <c r="MGD60" s="218"/>
      <c r="MGE60" s="218"/>
      <c r="MGF60" s="218"/>
      <c r="MGG60" s="218"/>
      <c r="MGH60" s="218"/>
      <c r="MGI60" s="218"/>
      <c r="MGJ60" s="218"/>
      <c r="MGK60" s="218"/>
      <c r="MGL60" s="218"/>
      <c r="MGM60" s="218"/>
      <c r="MGN60" s="218"/>
      <c r="MGO60" s="218"/>
      <c r="MGP60" s="218"/>
      <c r="MGQ60" s="218"/>
      <c r="MGR60" s="218"/>
      <c r="MGS60" s="218"/>
      <c r="MGT60" s="218"/>
      <c r="MGU60" s="218"/>
      <c r="MGV60" s="218"/>
      <c r="MGW60" s="218"/>
      <c r="MGX60" s="218"/>
      <c r="MGY60" s="218"/>
      <c r="MGZ60" s="218"/>
      <c r="MHA60" s="218"/>
      <c r="MHB60" s="218"/>
      <c r="MHC60" s="218"/>
      <c r="MHD60" s="218"/>
      <c r="MHE60" s="218"/>
      <c r="MHF60" s="218"/>
      <c r="MHG60" s="218"/>
      <c r="MHH60" s="218"/>
      <c r="MHI60" s="218"/>
      <c r="MHJ60" s="218"/>
      <c r="MHK60" s="218"/>
      <c r="MHL60" s="218"/>
      <c r="MHM60" s="218"/>
      <c r="MHN60" s="218"/>
      <c r="MHO60" s="218"/>
      <c r="MHP60" s="218"/>
      <c r="MHQ60" s="218"/>
      <c r="MHR60" s="218"/>
      <c r="MHS60" s="218"/>
      <c r="MHT60" s="218"/>
      <c r="MHU60" s="218"/>
      <c r="MHV60" s="218"/>
      <c r="MHW60" s="218"/>
      <c r="MHX60" s="218"/>
      <c r="MHY60" s="218"/>
      <c r="MHZ60" s="218"/>
      <c r="MIA60" s="218"/>
      <c r="MIB60" s="218"/>
      <c r="MIC60" s="218"/>
      <c r="MID60" s="218"/>
      <c r="MIE60" s="218"/>
      <c r="MIF60" s="218"/>
      <c r="MIG60" s="218"/>
      <c r="MIH60" s="218"/>
      <c r="MII60" s="218"/>
      <c r="MIJ60" s="218"/>
      <c r="MIK60" s="218"/>
      <c r="MIL60" s="218"/>
      <c r="MIM60" s="218"/>
      <c r="MIN60" s="218"/>
      <c r="MIO60" s="218"/>
      <c r="MIP60" s="218"/>
      <c r="MIQ60" s="218"/>
      <c r="MIR60" s="218"/>
      <c r="MIS60" s="218"/>
      <c r="MIT60" s="218"/>
      <c r="MIU60" s="218"/>
      <c r="MIV60" s="218"/>
      <c r="MIW60" s="218"/>
      <c r="MIX60" s="218"/>
      <c r="MIY60" s="218"/>
      <c r="MIZ60" s="218"/>
      <c r="MJA60" s="218"/>
      <c r="MJB60" s="218"/>
      <c r="MJC60" s="218"/>
      <c r="MJD60" s="218"/>
      <c r="MJE60" s="218"/>
      <c r="MJF60" s="218"/>
      <c r="MJG60" s="218"/>
      <c r="MJH60" s="218"/>
      <c r="MJI60" s="218"/>
      <c r="MJJ60" s="218"/>
      <c r="MJK60" s="218"/>
      <c r="MJL60" s="218"/>
      <c r="MJM60" s="218"/>
      <c r="MJN60" s="218"/>
      <c r="MJO60" s="218"/>
      <c r="MJP60" s="218"/>
      <c r="MJQ60" s="218"/>
      <c r="MJR60" s="218"/>
      <c r="MJS60" s="218"/>
      <c r="MJT60" s="218"/>
      <c r="MJU60" s="218"/>
      <c r="MJV60" s="218"/>
      <c r="MJW60" s="218"/>
      <c r="MJX60" s="218"/>
      <c r="MJY60" s="218"/>
      <c r="MJZ60" s="218"/>
      <c r="MKA60" s="218"/>
      <c r="MKB60" s="218"/>
      <c r="MKC60" s="218"/>
      <c r="MKD60" s="218"/>
      <c r="MKE60" s="218"/>
      <c r="MKF60" s="218"/>
      <c r="MKG60" s="218"/>
      <c r="MKH60" s="218"/>
      <c r="MKI60" s="218"/>
      <c r="MKJ60" s="218"/>
      <c r="MKK60" s="218"/>
      <c r="MKL60" s="218"/>
      <c r="MKM60" s="218"/>
      <c r="MKN60" s="218"/>
      <c r="MKO60" s="218"/>
      <c r="MKP60" s="218"/>
      <c r="MKQ60" s="218"/>
      <c r="MKR60" s="218"/>
      <c r="MKS60" s="218"/>
      <c r="MKT60" s="218"/>
      <c r="MKU60" s="218"/>
      <c r="MKV60" s="218"/>
      <c r="MKW60" s="218"/>
      <c r="MKX60" s="218"/>
      <c r="MKY60" s="218"/>
      <c r="MKZ60" s="218"/>
      <c r="MLA60" s="218"/>
      <c r="MLB60" s="218"/>
      <c r="MLC60" s="218"/>
      <c r="MLD60" s="218"/>
      <c r="MLE60" s="218"/>
      <c r="MLF60" s="218"/>
      <c r="MLG60" s="218"/>
      <c r="MLH60" s="218"/>
      <c r="MLI60" s="218"/>
      <c r="MLJ60" s="218"/>
      <c r="MLK60" s="218"/>
      <c r="MLL60" s="218"/>
      <c r="MLM60" s="218"/>
      <c r="MLN60" s="218"/>
      <c r="MLO60" s="218"/>
      <c r="MLP60" s="218"/>
      <c r="MLQ60" s="218"/>
      <c r="MLR60" s="218"/>
      <c r="MLS60" s="218"/>
      <c r="MLT60" s="218"/>
      <c r="MLU60" s="218"/>
      <c r="MLV60" s="218"/>
      <c r="MLW60" s="218"/>
      <c r="MLX60" s="218"/>
      <c r="MLY60" s="218"/>
      <c r="MLZ60" s="218"/>
      <c r="MMA60" s="218"/>
      <c r="MMB60" s="218"/>
      <c r="MMC60" s="218"/>
      <c r="MMD60" s="218"/>
      <c r="MME60" s="218"/>
      <c r="MMF60" s="218"/>
      <c r="MMG60" s="218"/>
      <c r="MMH60" s="218"/>
      <c r="MMI60" s="218"/>
      <c r="MMJ60" s="218"/>
      <c r="MMK60" s="218"/>
      <c r="MML60" s="218"/>
      <c r="MMM60" s="218"/>
      <c r="MMN60" s="218"/>
      <c r="MMO60" s="218"/>
      <c r="MMP60" s="218"/>
      <c r="MMQ60" s="218"/>
      <c r="MMR60" s="218"/>
      <c r="MMS60" s="218"/>
      <c r="MMT60" s="218"/>
      <c r="MMU60" s="218"/>
      <c r="MMV60" s="218"/>
      <c r="MMW60" s="218"/>
      <c r="MMX60" s="218"/>
      <c r="MMY60" s="218"/>
      <c r="MMZ60" s="218"/>
      <c r="MNA60" s="218"/>
      <c r="MNB60" s="218"/>
      <c r="MNC60" s="218"/>
      <c r="MND60" s="218"/>
      <c r="MNE60" s="218"/>
      <c r="MNF60" s="218"/>
      <c r="MNG60" s="218"/>
      <c r="MNH60" s="218"/>
      <c r="MNI60" s="218"/>
      <c r="MNJ60" s="218"/>
      <c r="MNK60" s="218"/>
      <c r="MNL60" s="218"/>
      <c r="MNM60" s="218"/>
      <c r="MNN60" s="218"/>
      <c r="MNO60" s="218"/>
      <c r="MNP60" s="218"/>
      <c r="MNQ60" s="218"/>
      <c r="MNR60" s="218"/>
      <c r="MNS60" s="218"/>
      <c r="MNT60" s="218"/>
      <c r="MNU60" s="218"/>
      <c r="MNV60" s="218"/>
      <c r="MNW60" s="218"/>
      <c r="MNX60" s="218"/>
      <c r="MNY60" s="218"/>
      <c r="MNZ60" s="218"/>
      <c r="MOA60" s="218"/>
      <c r="MOB60" s="218"/>
      <c r="MOC60" s="218"/>
      <c r="MOD60" s="218"/>
      <c r="MOE60" s="218"/>
      <c r="MOF60" s="218"/>
      <c r="MOG60" s="218"/>
      <c r="MOH60" s="218"/>
      <c r="MOI60" s="218"/>
      <c r="MOJ60" s="218"/>
      <c r="MOK60" s="218"/>
      <c r="MOL60" s="218"/>
      <c r="MOM60" s="218"/>
      <c r="MON60" s="218"/>
      <c r="MOO60" s="218"/>
      <c r="MOP60" s="218"/>
      <c r="MOQ60" s="218"/>
      <c r="MOR60" s="218"/>
      <c r="MOS60" s="218"/>
      <c r="MOT60" s="218"/>
      <c r="MOU60" s="218"/>
      <c r="MOV60" s="218"/>
      <c r="MOW60" s="218"/>
      <c r="MOX60" s="218"/>
      <c r="MOY60" s="218"/>
      <c r="MOZ60" s="218"/>
      <c r="MPA60" s="218"/>
      <c r="MPB60" s="218"/>
      <c r="MPC60" s="218"/>
      <c r="MPD60" s="218"/>
      <c r="MPE60" s="218"/>
      <c r="MPF60" s="218"/>
      <c r="MPG60" s="218"/>
      <c r="MPH60" s="218"/>
      <c r="MPI60" s="218"/>
      <c r="MPJ60" s="218"/>
      <c r="MPK60" s="218"/>
      <c r="MPL60" s="218"/>
      <c r="MPM60" s="218"/>
      <c r="MPN60" s="218"/>
      <c r="MPO60" s="218"/>
      <c r="MPP60" s="218"/>
      <c r="MPQ60" s="218"/>
      <c r="MPR60" s="218"/>
      <c r="MPS60" s="218"/>
      <c r="MPT60" s="218"/>
      <c r="MPU60" s="218"/>
      <c r="MPV60" s="218"/>
      <c r="MPW60" s="218"/>
      <c r="MPX60" s="218"/>
      <c r="MPY60" s="218"/>
      <c r="MPZ60" s="218"/>
      <c r="MQA60" s="218"/>
      <c r="MQB60" s="218"/>
      <c r="MQC60" s="218"/>
      <c r="MQD60" s="218"/>
      <c r="MQE60" s="218"/>
      <c r="MQF60" s="218"/>
      <c r="MQG60" s="218"/>
      <c r="MQH60" s="218"/>
      <c r="MQI60" s="218"/>
      <c r="MQJ60" s="218"/>
      <c r="MQK60" s="218"/>
      <c r="MQL60" s="218"/>
      <c r="MQM60" s="218"/>
      <c r="MQN60" s="218"/>
      <c r="MQO60" s="218"/>
      <c r="MQP60" s="218"/>
      <c r="MQQ60" s="218"/>
      <c r="MQR60" s="218"/>
      <c r="MQS60" s="218"/>
      <c r="MQT60" s="218"/>
      <c r="MQU60" s="218"/>
      <c r="MQV60" s="218"/>
      <c r="MQW60" s="218"/>
      <c r="MQX60" s="218"/>
      <c r="MQY60" s="218"/>
      <c r="MQZ60" s="218"/>
      <c r="MRA60" s="218"/>
      <c r="MRB60" s="218"/>
      <c r="MRC60" s="218"/>
      <c r="MRD60" s="218"/>
      <c r="MRE60" s="218"/>
      <c r="MRF60" s="218"/>
      <c r="MRG60" s="218"/>
      <c r="MRH60" s="218"/>
      <c r="MRI60" s="218"/>
      <c r="MRJ60" s="218"/>
      <c r="MRK60" s="218"/>
      <c r="MRL60" s="218"/>
      <c r="MRM60" s="218"/>
      <c r="MRN60" s="218"/>
      <c r="MRO60" s="218"/>
      <c r="MRP60" s="218"/>
      <c r="MRQ60" s="218"/>
      <c r="MRR60" s="218"/>
      <c r="MRS60" s="218"/>
      <c r="MRT60" s="218"/>
      <c r="MRU60" s="218"/>
      <c r="MRV60" s="218"/>
      <c r="MRW60" s="218"/>
      <c r="MRX60" s="218"/>
      <c r="MRY60" s="218"/>
      <c r="MRZ60" s="218"/>
      <c r="MSA60" s="218"/>
      <c r="MSB60" s="218"/>
      <c r="MSC60" s="218"/>
      <c r="MSD60" s="218"/>
      <c r="MSE60" s="218"/>
      <c r="MSF60" s="218"/>
      <c r="MSG60" s="218"/>
      <c r="MSH60" s="218"/>
      <c r="MSI60" s="218"/>
      <c r="MSJ60" s="218"/>
      <c r="MSK60" s="218"/>
      <c r="MSL60" s="218"/>
      <c r="MSM60" s="218"/>
      <c r="MSN60" s="218"/>
      <c r="MSO60" s="218"/>
      <c r="MSP60" s="218"/>
      <c r="MSQ60" s="218"/>
      <c r="MSR60" s="218"/>
      <c r="MSS60" s="218"/>
      <c r="MST60" s="218"/>
      <c r="MSU60" s="218"/>
      <c r="MSV60" s="218"/>
      <c r="MSW60" s="218"/>
      <c r="MSX60" s="218"/>
      <c r="MSY60" s="218"/>
      <c r="MSZ60" s="218"/>
      <c r="MTA60" s="218"/>
      <c r="MTB60" s="218"/>
      <c r="MTC60" s="218"/>
      <c r="MTD60" s="218"/>
      <c r="MTE60" s="218"/>
      <c r="MTF60" s="218"/>
      <c r="MTG60" s="218"/>
      <c r="MTH60" s="218"/>
      <c r="MTI60" s="218"/>
      <c r="MTJ60" s="218"/>
      <c r="MTK60" s="218"/>
      <c r="MTL60" s="218"/>
      <c r="MTM60" s="218"/>
      <c r="MTN60" s="218"/>
      <c r="MTO60" s="218"/>
      <c r="MTP60" s="218"/>
      <c r="MTQ60" s="218"/>
      <c r="MTR60" s="218"/>
      <c r="MTS60" s="218"/>
      <c r="MTT60" s="218"/>
      <c r="MTU60" s="218"/>
      <c r="MTV60" s="218"/>
      <c r="MTW60" s="218"/>
      <c r="MTX60" s="218"/>
      <c r="MTY60" s="218"/>
      <c r="MTZ60" s="218"/>
      <c r="MUA60" s="218"/>
      <c r="MUB60" s="218"/>
      <c r="MUC60" s="218"/>
      <c r="MUD60" s="218"/>
      <c r="MUE60" s="218"/>
      <c r="MUF60" s="218"/>
      <c r="MUG60" s="218"/>
      <c r="MUH60" s="218"/>
      <c r="MUI60" s="218"/>
      <c r="MUJ60" s="218"/>
      <c r="MUK60" s="218"/>
      <c r="MUL60" s="218"/>
      <c r="MUM60" s="218"/>
      <c r="MUN60" s="218"/>
      <c r="MUO60" s="218"/>
      <c r="MUP60" s="218"/>
      <c r="MUQ60" s="218"/>
      <c r="MUR60" s="218"/>
      <c r="MUS60" s="218"/>
      <c r="MUT60" s="218"/>
      <c r="MUU60" s="218"/>
      <c r="MUV60" s="218"/>
      <c r="MUW60" s="218"/>
      <c r="MUX60" s="218"/>
      <c r="MUY60" s="218"/>
      <c r="MUZ60" s="218"/>
      <c r="MVA60" s="218"/>
      <c r="MVB60" s="218"/>
      <c r="MVC60" s="218"/>
      <c r="MVD60" s="218"/>
      <c r="MVE60" s="218"/>
      <c r="MVF60" s="218"/>
      <c r="MVG60" s="218"/>
      <c r="MVH60" s="218"/>
      <c r="MVI60" s="218"/>
      <c r="MVJ60" s="218"/>
      <c r="MVK60" s="218"/>
      <c r="MVL60" s="218"/>
      <c r="MVM60" s="218"/>
      <c r="MVN60" s="218"/>
      <c r="MVO60" s="218"/>
      <c r="MVP60" s="218"/>
      <c r="MVQ60" s="218"/>
      <c r="MVR60" s="218"/>
      <c r="MVS60" s="218"/>
      <c r="MVT60" s="218"/>
      <c r="MVU60" s="218"/>
      <c r="MVV60" s="218"/>
      <c r="MVW60" s="218"/>
      <c r="MVX60" s="218"/>
      <c r="MVY60" s="218"/>
      <c r="MVZ60" s="218"/>
      <c r="MWA60" s="218"/>
      <c r="MWB60" s="218"/>
      <c r="MWC60" s="218"/>
      <c r="MWD60" s="218"/>
      <c r="MWE60" s="218"/>
      <c r="MWF60" s="218"/>
      <c r="MWG60" s="218"/>
      <c r="MWH60" s="218"/>
      <c r="MWI60" s="218"/>
      <c r="MWJ60" s="218"/>
      <c r="MWK60" s="218"/>
      <c r="MWL60" s="218"/>
      <c r="MWM60" s="218"/>
      <c r="MWN60" s="218"/>
      <c r="MWO60" s="218"/>
      <c r="MWP60" s="218"/>
      <c r="MWQ60" s="218"/>
      <c r="MWR60" s="218"/>
      <c r="MWS60" s="218"/>
      <c r="MWT60" s="218"/>
      <c r="MWU60" s="218"/>
      <c r="MWV60" s="218"/>
      <c r="MWW60" s="218"/>
      <c r="MWX60" s="218"/>
      <c r="MWY60" s="218"/>
      <c r="MWZ60" s="218"/>
      <c r="MXA60" s="218"/>
      <c r="MXB60" s="218"/>
      <c r="MXC60" s="218"/>
      <c r="MXD60" s="218"/>
      <c r="MXE60" s="218"/>
      <c r="MXF60" s="218"/>
      <c r="MXG60" s="218"/>
      <c r="MXH60" s="218"/>
      <c r="MXI60" s="218"/>
      <c r="MXJ60" s="218"/>
      <c r="MXK60" s="218"/>
      <c r="MXL60" s="218"/>
      <c r="MXM60" s="218"/>
      <c r="MXN60" s="218"/>
      <c r="MXO60" s="218"/>
      <c r="MXP60" s="218"/>
      <c r="MXQ60" s="218"/>
      <c r="MXR60" s="218"/>
      <c r="MXS60" s="218"/>
      <c r="MXT60" s="218"/>
      <c r="MXU60" s="218"/>
      <c r="MXV60" s="218"/>
      <c r="MXW60" s="218"/>
      <c r="MXX60" s="218"/>
      <c r="MXY60" s="218"/>
      <c r="MXZ60" s="218"/>
      <c r="MYA60" s="218"/>
      <c r="MYB60" s="218"/>
      <c r="MYC60" s="218"/>
      <c r="MYD60" s="218"/>
      <c r="MYE60" s="218"/>
      <c r="MYF60" s="218"/>
      <c r="MYG60" s="218"/>
      <c r="MYH60" s="218"/>
      <c r="MYI60" s="218"/>
      <c r="MYJ60" s="218"/>
      <c r="MYK60" s="218"/>
      <c r="MYL60" s="218"/>
      <c r="MYM60" s="218"/>
      <c r="MYN60" s="218"/>
      <c r="MYO60" s="218"/>
      <c r="MYP60" s="218"/>
      <c r="MYQ60" s="218"/>
      <c r="MYR60" s="218"/>
      <c r="MYS60" s="218"/>
      <c r="MYT60" s="218"/>
      <c r="MYU60" s="218"/>
      <c r="MYV60" s="218"/>
      <c r="MYW60" s="218"/>
      <c r="MYX60" s="218"/>
      <c r="MYY60" s="218"/>
      <c r="MYZ60" s="218"/>
      <c r="MZA60" s="218"/>
      <c r="MZB60" s="218"/>
      <c r="MZC60" s="218"/>
      <c r="MZD60" s="218"/>
      <c r="MZE60" s="218"/>
      <c r="MZF60" s="218"/>
      <c r="MZG60" s="218"/>
      <c r="MZH60" s="218"/>
      <c r="MZI60" s="218"/>
      <c r="MZJ60" s="218"/>
      <c r="MZK60" s="218"/>
      <c r="MZL60" s="218"/>
      <c r="MZM60" s="218"/>
      <c r="MZN60" s="218"/>
      <c r="MZO60" s="218"/>
      <c r="MZP60" s="218"/>
      <c r="MZQ60" s="218"/>
      <c r="MZR60" s="218"/>
      <c r="MZS60" s="218"/>
      <c r="MZT60" s="218"/>
      <c r="MZU60" s="218"/>
      <c r="MZV60" s="218"/>
      <c r="MZW60" s="218"/>
      <c r="MZX60" s="218"/>
      <c r="MZY60" s="218"/>
      <c r="MZZ60" s="218"/>
      <c r="NAA60" s="218"/>
      <c r="NAB60" s="218"/>
      <c r="NAC60" s="218"/>
      <c r="NAD60" s="218"/>
      <c r="NAE60" s="218"/>
      <c r="NAF60" s="218"/>
      <c r="NAG60" s="218"/>
      <c r="NAH60" s="218"/>
      <c r="NAI60" s="218"/>
      <c r="NAJ60" s="218"/>
      <c r="NAK60" s="218"/>
      <c r="NAL60" s="218"/>
      <c r="NAM60" s="218"/>
      <c r="NAN60" s="218"/>
      <c r="NAO60" s="218"/>
      <c r="NAP60" s="218"/>
      <c r="NAQ60" s="218"/>
      <c r="NAR60" s="218"/>
      <c r="NAS60" s="218"/>
      <c r="NAT60" s="218"/>
      <c r="NAU60" s="218"/>
      <c r="NAV60" s="218"/>
      <c r="NAW60" s="218"/>
      <c r="NAX60" s="218"/>
      <c r="NAY60" s="218"/>
      <c r="NAZ60" s="218"/>
      <c r="NBA60" s="218"/>
      <c r="NBB60" s="218"/>
      <c r="NBC60" s="218"/>
      <c r="NBD60" s="218"/>
      <c r="NBE60" s="218"/>
      <c r="NBF60" s="218"/>
      <c r="NBG60" s="218"/>
      <c r="NBH60" s="218"/>
      <c r="NBI60" s="218"/>
      <c r="NBJ60" s="218"/>
      <c r="NBK60" s="218"/>
      <c r="NBL60" s="218"/>
      <c r="NBM60" s="218"/>
      <c r="NBN60" s="218"/>
      <c r="NBO60" s="218"/>
      <c r="NBP60" s="218"/>
      <c r="NBQ60" s="218"/>
      <c r="NBR60" s="218"/>
      <c r="NBS60" s="218"/>
      <c r="NBT60" s="218"/>
      <c r="NBU60" s="218"/>
      <c r="NBV60" s="218"/>
      <c r="NBW60" s="218"/>
      <c r="NBX60" s="218"/>
      <c r="NBY60" s="218"/>
      <c r="NBZ60" s="218"/>
      <c r="NCA60" s="218"/>
      <c r="NCB60" s="218"/>
      <c r="NCC60" s="218"/>
      <c r="NCD60" s="218"/>
      <c r="NCE60" s="218"/>
      <c r="NCF60" s="218"/>
      <c r="NCG60" s="218"/>
      <c r="NCH60" s="218"/>
      <c r="NCI60" s="218"/>
      <c r="NCJ60" s="218"/>
      <c r="NCK60" s="218"/>
      <c r="NCL60" s="218"/>
      <c r="NCM60" s="218"/>
      <c r="NCN60" s="218"/>
      <c r="NCO60" s="218"/>
      <c r="NCP60" s="218"/>
      <c r="NCQ60" s="218"/>
      <c r="NCR60" s="218"/>
      <c r="NCS60" s="218"/>
      <c r="NCT60" s="218"/>
      <c r="NCU60" s="218"/>
      <c r="NCV60" s="218"/>
      <c r="NCW60" s="218"/>
      <c r="NCX60" s="218"/>
      <c r="NCY60" s="218"/>
      <c r="NCZ60" s="218"/>
      <c r="NDA60" s="218"/>
      <c r="NDB60" s="218"/>
      <c r="NDC60" s="218"/>
      <c r="NDD60" s="218"/>
      <c r="NDE60" s="218"/>
      <c r="NDF60" s="218"/>
      <c r="NDG60" s="218"/>
      <c r="NDH60" s="218"/>
      <c r="NDI60" s="218"/>
      <c r="NDJ60" s="218"/>
      <c r="NDK60" s="218"/>
      <c r="NDL60" s="218"/>
      <c r="NDM60" s="218"/>
      <c r="NDN60" s="218"/>
      <c r="NDO60" s="218"/>
      <c r="NDP60" s="218"/>
      <c r="NDQ60" s="218"/>
      <c r="NDR60" s="218"/>
      <c r="NDS60" s="218"/>
      <c r="NDT60" s="218"/>
      <c r="NDU60" s="218"/>
      <c r="NDV60" s="218"/>
      <c r="NDW60" s="218"/>
      <c r="NDX60" s="218"/>
      <c r="NDY60" s="218"/>
      <c r="NDZ60" s="218"/>
      <c r="NEA60" s="218"/>
      <c r="NEB60" s="218"/>
      <c r="NEC60" s="218"/>
      <c r="NED60" s="218"/>
      <c r="NEE60" s="218"/>
      <c r="NEF60" s="218"/>
      <c r="NEG60" s="218"/>
      <c r="NEH60" s="218"/>
      <c r="NEI60" s="218"/>
      <c r="NEJ60" s="218"/>
      <c r="NEK60" s="218"/>
      <c r="NEL60" s="218"/>
      <c r="NEM60" s="218"/>
      <c r="NEN60" s="218"/>
      <c r="NEO60" s="218"/>
      <c r="NEP60" s="218"/>
      <c r="NEQ60" s="218"/>
      <c r="NER60" s="218"/>
      <c r="NES60" s="218"/>
      <c r="NET60" s="218"/>
      <c r="NEU60" s="218"/>
      <c r="NEV60" s="218"/>
      <c r="NEW60" s="218"/>
      <c r="NEX60" s="218"/>
      <c r="NEY60" s="218"/>
      <c r="NEZ60" s="218"/>
      <c r="NFA60" s="218"/>
      <c r="NFB60" s="218"/>
      <c r="NFC60" s="218"/>
      <c r="NFD60" s="218"/>
      <c r="NFE60" s="218"/>
      <c r="NFF60" s="218"/>
      <c r="NFG60" s="218"/>
      <c r="NFH60" s="218"/>
      <c r="NFI60" s="218"/>
      <c r="NFJ60" s="218"/>
      <c r="NFK60" s="218"/>
      <c r="NFL60" s="218"/>
      <c r="NFM60" s="218"/>
      <c r="NFN60" s="218"/>
      <c r="NFO60" s="218"/>
      <c r="NFP60" s="218"/>
      <c r="NFQ60" s="218"/>
      <c r="NFR60" s="218"/>
      <c r="NFS60" s="218"/>
      <c r="NFT60" s="218"/>
      <c r="NFU60" s="218"/>
      <c r="NFV60" s="218"/>
      <c r="NFW60" s="218"/>
      <c r="NFX60" s="218"/>
      <c r="NFY60" s="218"/>
      <c r="NFZ60" s="218"/>
      <c r="NGA60" s="218"/>
      <c r="NGB60" s="218"/>
      <c r="NGC60" s="218"/>
      <c r="NGD60" s="218"/>
      <c r="NGE60" s="218"/>
      <c r="NGF60" s="218"/>
      <c r="NGG60" s="218"/>
      <c r="NGH60" s="218"/>
      <c r="NGI60" s="218"/>
      <c r="NGJ60" s="218"/>
      <c r="NGK60" s="218"/>
      <c r="NGL60" s="218"/>
      <c r="NGM60" s="218"/>
      <c r="NGN60" s="218"/>
      <c r="NGO60" s="218"/>
      <c r="NGP60" s="218"/>
      <c r="NGQ60" s="218"/>
      <c r="NGR60" s="218"/>
      <c r="NGS60" s="218"/>
      <c r="NGT60" s="218"/>
      <c r="NGU60" s="218"/>
      <c r="NGV60" s="218"/>
      <c r="NGW60" s="218"/>
      <c r="NGX60" s="218"/>
      <c r="NGY60" s="218"/>
      <c r="NGZ60" s="218"/>
      <c r="NHA60" s="218"/>
      <c r="NHB60" s="218"/>
      <c r="NHC60" s="218"/>
      <c r="NHD60" s="218"/>
      <c r="NHE60" s="218"/>
      <c r="NHF60" s="218"/>
      <c r="NHG60" s="218"/>
      <c r="NHH60" s="218"/>
      <c r="NHI60" s="218"/>
      <c r="NHJ60" s="218"/>
      <c r="NHK60" s="218"/>
      <c r="NHL60" s="218"/>
      <c r="NHM60" s="218"/>
      <c r="NHN60" s="218"/>
      <c r="NHO60" s="218"/>
      <c r="NHP60" s="218"/>
      <c r="NHQ60" s="218"/>
      <c r="NHR60" s="218"/>
      <c r="NHS60" s="218"/>
      <c r="NHT60" s="218"/>
      <c r="NHU60" s="218"/>
      <c r="NHV60" s="218"/>
      <c r="NHW60" s="218"/>
      <c r="NHX60" s="218"/>
      <c r="NHY60" s="218"/>
      <c r="NHZ60" s="218"/>
      <c r="NIA60" s="218"/>
      <c r="NIB60" s="218"/>
      <c r="NIC60" s="218"/>
      <c r="NID60" s="218"/>
      <c r="NIE60" s="218"/>
      <c r="NIF60" s="218"/>
      <c r="NIG60" s="218"/>
      <c r="NIH60" s="218"/>
      <c r="NII60" s="218"/>
      <c r="NIJ60" s="218"/>
      <c r="NIK60" s="218"/>
      <c r="NIL60" s="218"/>
      <c r="NIM60" s="218"/>
      <c r="NIN60" s="218"/>
      <c r="NIO60" s="218"/>
      <c r="NIP60" s="218"/>
      <c r="NIQ60" s="218"/>
      <c r="NIR60" s="218"/>
      <c r="NIS60" s="218"/>
      <c r="NIT60" s="218"/>
      <c r="NIU60" s="218"/>
      <c r="NIV60" s="218"/>
      <c r="NIW60" s="218"/>
      <c r="NIX60" s="218"/>
      <c r="NIY60" s="218"/>
      <c r="NIZ60" s="218"/>
      <c r="NJA60" s="218"/>
      <c r="NJB60" s="218"/>
      <c r="NJC60" s="218"/>
      <c r="NJD60" s="218"/>
      <c r="NJE60" s="218"/>
      <c r="NJF60" s="218"/>
      <c r="NJG60" s="218"/>
      <c r="NJH60" s="218"/>
      <c r="NJI60" s="218"/>
      <c r="NJJ60" s="218"/>
      <c r="NJK60" s="218"/>
      <c r="NJL60" s="218"/>
      <c r="NJM60" s="218"/>
      <c r="NJN60" s="218"/>
      <c r="NJO60" s="218"/>
      <c r="NJP60" s="218"/>
      <c r="NJQ60" s="218"/>
      <c r="NJR60" s="218"/>
      <c r="NJS60" s="218"/>
      <c r="NJT60" s="218"/>
      <c r="NJU60" s="218"/>
      <c r="NJV60" s="218"/>
      <c r="NJW60" s="218"/>
      <c r="NJX60" s="218"/>
      <c r="NJY60" s="218"/>
      <c r="NJZ60" s="218"/>
      <c r="NKA60" s="218"/>
      <c r="NKB60" s="218"/>
      <c r="NKC60" s="218"/>
      <c r="NKD60" s="218"/>
      <c r="NKE60" s="218"/>
      <c r="NKF60" s="218"/>
      <c r="NKG60" s="218"/>
      <c r="NKH60" s="218"/>
      <c r="NKI60" s="218"/>
      <c r="NKJ60" s="218"/>
      <c r="NKK60" s="218"/>
      <c r="NKL60" s="218"/>
      <c r="NKM60" s="218"/>
      <c r="NKN60" s="218"/>
      <c r="NKO60" s="218"/>
      <c r="NKP60" s="218"/>
      <c r="NKQ60" s="218"/>
      <c r="NKR60" s="218"/>
      <c r="NKS60" s="218"/>
      <c r="NKT60" s="218"/>
      <c r="NKU60" s="218"/>
      <c r="NKV60" s="218"/>
      <c r="NKW60" s="218"/>
      <c r="NKX60" s="218"/>
      <c r="NKY60" s="218"/>
      <c r="NKZ60" s="218"/>
      <c r="NLA60" s="218"/>
      <c r="NLB60" s="218"/>
      <c r="NLC60" s="218"/>
      <c r="NLD60" s="218"/>
      <c r="NLE60" s="218"/>
      <c r="NLF60" s="218"/>
      <c r="NLG60" s="218"/>
      <c r="NLH60" s="218"/>
      <c r="NLI60" s="218"/>
      <c r="NLJ60" s="218"/>
      <c r="NLK60" s="218"/>
      <c r="NLL60" s="218"/>
      <c r="NLM60" s="218"/>
      <c r="NLN60" s="218"/>
      <c r="NLO60" s="218"/>
      <c r="NLP60" s="218"/>
      <c r="NLQ60" s="218"/>
      <c r="NLR60" s="218"/>
      <c r="NLS60" s="218"/>
      <c r="NLT60" s="218"/>
      <c r="NLU60" s="218"/>
      <c r="NLV60" s="218"/>
      <c r="NLW60" s="218"/>
      <c r="NLX60" s="218"/>
      <c r="NLY60" s="218"/>
      <c r="NLZ60" s="218"/>
      <c r="NMA60" s="218"/>
      <c r="NMB60" s="218"/>
      <c r="NMC60" s="218"/>
      <c r="NMD60" s="218"/>
      <c r="NME60" s="218"/>
      <c r="NMF60" s="218"/>
      <c r="NMG60" s="218"/>
      <c r="NMH60" s="218"/>
      <c r="NMI60" s="218"/>
      <c r="NMJ60" s="218"/>
      <c r="NMK60" s="218"/>
      <c r="NML60" s="218"/>
      <c r="NMM60" s="218"/>
      <c r="NMN60" s="218"/>
      <c r="NMO60" s="218"/>
      <c r="NMP60" s="218"/>
      <c r="NMQ60" s="218"/>
      <c r="NMR60" s="218"/>
      <c r="NMS60" s="218"/>
      <c r="NMT60" s="218"/>
      <c r="NMU60" s="218"/>
      <c r="NMV60" s="218"/>
      <c r="NMW60" s="218"/>
      <c r="NMX60" s="218"/>
      <c r="NMY60" s="218"/>
      <c r="NMZ60" s="218"/>
      <c r="NNA60" s="218"/>
      <c r="NNB60" s="218"/>
      <c r="NNC60" s="218"/>
      <c r="NND60" s="218"/>
      <c r="NNE60" s="218"/>
      <c r="NNF60" s="218"/>
      <c r="NNG60" s="218"/>
      <c r="NNH60" s="218"/>
      <c r="NNI60" s="218"/>
      <c r="NNJ60" s="218"/>
      <c r="NNK60" s="218"/>
      <c r="NNL60" s="218"/>
      <c r="NNM60" s="218"/>
      <c r="NNN60" s="218"/>
      <c r="NNO60" s="218"/>
      <c r="NNP60" s="218"/>
      <c r="NNQ60" s="218"/>
      <c r="NNR60" s="218"/>
      <c r="NNS60" s="218"/>
      <c r="NNT60" s="218"/>
      <c r="NNU60" s="218"/>
      <c r="NNV60" s="218"/>
      <c r="NNW60" s="218"/>
      <c r="NNX60" s="218"/>
      <c r="NNY60" s="218"/>
      <c r="NNZ60" s="218"/>
      <c r="NOA60" s="218"/>
      <c r="NOB60" s="218"/>
      <c r="NOC60" s="218"/>
      <c r="NOD60" s="218"/>
      <c r="NOE60" s="218"/>
      <c r="NOF60" s="218"/>
      <c r="NOG60" s="218"/>
      <c r="NOH60" s="218"/>
      <c r="NOI60" s="218"/>
      <c r="NOJ60" s="218"/>
      <c r="NOK60" s="218"/>
      <c r="NOL60" s="218"/>
      <c r="NOM60" s="218"/>
      <c r="NON60" s="218"/>
      <c r="NOO60" s="218"/>
      <c r="NOP60" s="218"/>
      <c r="NOQ60" s="218"/>
      <c r="NOR60" s="218"/>
      <c r="NOS60" s="218"/>
      <c r="NOT60" s="218"/>
      <c r="NOU60" s="218"/>
      <c r="NOV60" s="218"/>
      <c r="NOW60" s="218"/>
      <c r="NOX60" s="218"/>
      <c r="NOY60" s="218"/>
      <c r="NOZ60" s="218"/>
      <c r="NPA60" s="218"/>
      <c r="NPB60" s="218"/>
      <c r="NPC60" s="218"/>
      <c r="NPD60" s="218"/>
      <c r="NPE60" s="218"/>
      <c r="NPF60" s="218"/>
      <c r="NPG60" s="218"/>
      <c r="NPH60" s="218"/>
      <c r="NPI60" s="218"/>
      <c r="NPJ60" s="218"/>
      <c r="NPK60" s="218"/>
      <c r="NPL60" s="218"/>
      <c r="NPM60" s="218"/>
      <c r="NPN60" s="218"/>
      <c r="NPO60" s="218"/>
      <c r="NPP60" s="218"/>
      <c r="NPQ60" s="218"/>
      <c r="NPR60" s="218"/>
      <c r="NPS60" s="218"/>
      <c r="NPT60" s="218"/>
      <c r="NPU60" s="218"/>
      <c r="NPV60" s="218"/>
      <c r="NPW60" s="218"/>
      <c r="NPX60" s="218"/>
      <c r="NPY60" s="218"/>
      <c r="NPZ60" s="218"/>
      <c r="NQA60" s="218"/>
      <c r="NQB60" s="218"/>
      <c r="NQC60" s="218"/>
      <c r="NQD60" s="218"/>
      <c r="NQE60" s="218"/>
      <c r="NQF60" s="218"/>
      <c r="NQG60" s="218"/>
      <c r="NQH60" s="218"/>
      <c r="NQI60" s="218"/>
      <c r="NQJ60" s="218"/>
      <c r="NQK60" s="218"/>
      <c r="NQL60" s="218"/>
      <c r="NQM60" s="218"/>
      <c r="NQN60" s="218"/>
      <c r="NQO60" s="218"/>
      <c r="NQP60" s="218"/>
      <c r="NQQ60" s="218"/>
      <c r="NQR60" s="218"/>
      <c r="NQS60" s="218"/>
      <c r="NQT60" s="218"/>
      <c r="NQU60" s="218"/>
      <c r="NQV60" s="218"/>
      <c r="NQW60" s="218"/>
      <c r="NQX60" s="218"/>
      <c r="NQY60" s="218"/>
      <c r="NQZ60" s="218"/>
      <c r="NRA60" s="218"/>
      <c r="NRB60" s="218"/>
      <c r="NRC60" s="218"/>
      <c r="NRD60" s="218"/>
      <c r="NRE60" s="218"/>
      <c r="NRF60" s="218"/>
      <c r="NRG60" s="218"/>
      <c r="NRH60" s="218"/>
      <c r="NRI60" s="218"/>
      <c r="NRJ60" s="218"/>
      <c r="NRK60" s="218"/>
      <c r="NRL60" s="218"/>
      <c r="NRM60" s="218"/>
      <c r="NRN60" s="218"/>
      <c r="NRO60" s="218"/>
      <c r="NRP60" s="218"/>
      <c r="NRQ60" s="218"/>
      <c r="NRR60" s="218"/>
      <c r="NRS60" s="218"/>
      <c r="NRT60" s="218"/>
      <c r="NRU60" s="218"/>
      <c r="NRV60" s="218"/>
      <c r="NRW60" s="218"/>
      <c r="NRX60" s="218"/>
      <c r="NRY60" s="218"/>
      <c r="NRZ60" s="218"/>
      <c r="NSA60" s="218"/>
      <c r="NSB60" s="218"/>
      <c r="NSC60" s="218"/>
      <c r="NSD60" s="218"/>
      <c r="NSE60" s="218"/>
      <c r="NSF60" s="218"/>
      <c r="NSG60" s="218"/>
      <c r="NSH60" s="218"/>
      <c r="NSI60" s="218"/>
      <c r="NSJ60" s="218"/>
      <c r="NSK60" s="218"/>
      <c r="NSL60" s="218"/>
      <c r="NSM60" s="218"/>
      <c r="NSN60" s="218"/>
      <c r="NSO60" s="218"/>
      <c r="NSP60" s="218"/>
      <c r="NSQ60" s="218"/>
      <c r="NSR60" s="218"/>
      <c r="NSS60" s="218"/>
      <c r="NST60" s="218"/>
      <c r="NSU60" s="218"/>
      <c r="NSV60" s="218"/>
      <c r="NSW60" s="218"/>
      <c r="NSX60" s="218"/>
      <c r="NSY60" s="218"/>
      <c r="NSZ60" s="218"/>
      <c r="NTA60" s="218"/>
      <c r="NTB60" s="218"/>
      <c r="NTC60" s="218"/>
      <c r="NTD60" s="218"/>
      <c r="NTE60" s="218"/>
      <c r="NTF60" s="218"/>
      <c r="NTG60" s="218"/>
      <c r="NTH60" s="218"/>
      <c r="NTI60" s="218"/>
      <c r="NTJ60" s="218"/>
      <c r="NTK60" s="218"/>
      <c r="NTL60" s="218"/>
      <c r="NTM60" s="218"/>
      <c r="NTN60" s="218"/>
      <c r="NTO60" s="218"/>
      <c r="NTP60" s="218"/>
      <c r="NTQ60" s="218"/>
      <c r="NTR60" s="218"/>
      <c r="NTS60" s="218"/>
      <c r="NTT60" s="218"/>
      <c r="NTU60" s="218"/>
      <c r="NTV60" s="218"/>
      <c r="NTW60" s="218"/>
      <c r="NTX60" s="218"/>
      <c r="NTY60" s="218"/>
      <c r="NTZ60" s="218"/>
      <c r="NUA60" s="218"/>
      <c r="NUB60" s="218"/>
      <c r="NUC60" s="218"/>
      <c r="NUD60" s="218"/>
      <c r="NUE60" s="218"/>
      <c r="NUF60" s="218"/>
      <c r="NUG60" s="218"/>
      <c r="NUH60" s="218"/>
      <c r="NUI60" s="218"/>
      <c r="NUJ60" s="218"/>
      <c r="NUK60" s="218"/>
      <c r="NUL60" s="218"/>
      <c r="NUM60" s="218"/>
      <c r="NUN60" s="218"/>
      <c r="NUO60" s="218"/>
      <c r="NUP60" s="218"/>
      <c r="NUQ60" s="218"/>
      <c r="NUR60" s="218"/>
      <c r="NUS60" s="218"/>
      <c r="NUT60" s="218"/>
      <c r="NUU60" s="218"/>
      <c r="NUV60" s="218"/>
      <c r="NUW60" s="218"/>
      <c r="NUX60" s="218"/>
      <c r="NUY60" s="218"/>
      <c r="NUZ60" s="218"/>
      <c r="NVA60" s="218"/>
      <c r="NVB60" s="218"/>
      <c r="NVC60" s="218"/>
      <c r="NVD60" s="218"/>
      <c r="NVE60" s="218"/>
      <c r="NVF60" s="218"/>
      <c r="NVG60" s="218"/>
      <c r="NVH60" s="218"/>
      <c r="NVI60" s="218"/>
      <c r="NVJ60" s="218"/>
      <c r="NVK60" s="218"/>
      <c r="NVL60" s="218"/>
      <c r="NVM60" s="218"/>
      <c r="NVN60" s="218"/>
      <c r="NVO60" s="218"/>
      <c r="NVP60" s="218"/>
      <c r="NVQ60" s="218"/>
      <c r="NVR60" s="218"/>
      <c r="NVS60" s="218"/>
      <c r="NVT60" s="218"/>
      <c r="NVU60" s="218"/>
      <c r="NVV60" s="218"/>
      <c r="NVW60" s="218"/>
      <c r="NVX60" s="218"/>
      <c r="NVY60" s="218"/>
      <c r="NVZ60" s="218"/>
      <c r="NWA60" s="218"/>
      <c r="NWB60" s="218"/>
      <c r="NWC60" s="218"/>
      <c r="NWD60" s="218"/>
      <c r="NWE60" s="218"/>
      <c r="NWF60" s="218"/>
      <c r="NWG60" s="218"/>
      <c r="NWH60" s="218"/>
      <c r="NWI60" s="218"/>
      <c r="NWJ60" s="218"/>
      <c r="NWK60" s="218"/>
      <c r="NWL60" s="218"/>
      <c r="NWM60" s="218"/>
      <c r="NWN60" s="218"/>
      <c r="NWO60" s="218"/>
      <c r="NWP60" s="218"/>
      <c r="NWQ60" s="218"/>
      <c r="NWR60" s="218"/>
      <c r="NWS60" s="218"/>
      <c r="NWT60" s="218"/>
      <c r="NWU60" s="218"/>
      <c r="NWV60" s="218"/>
      <c r="NWW60" s="218"/>
      <c r="NWX60" s="218"/>
      <c r="NWY60" s="218"/>
      <c r="NWZ60" s="218"/>
      <c r="NXA60" s="218"/>
      <c r="NXB60" s="218"/>
      <c r="NXC60" s="218"/>
      <c r="NXD60" s="218"/>
      <c r="NXE60" s="218"/>
      <c r="NXF60" s="218"/>
      <c r="NXG60" s="218"/>
      <c r="NXH60" s="218"/>
      <c r="NXI60" s="218"/>
      <c r="NXJ60" s="218"/>
      <c r="NXK60" s="218"/>
      <c r="NXL60" s="218"/>
      <c r="NXM60" s="218"/>
      <c r="NXN60" s="218"/>
      <c r="NXO60" s="218"/>
      <c r="NXP60" s="218"/>
      <c r="NXQ60" s="218"/>
      <c r="NXR60" s="218"/>
      <c r="NXS60" s="218"/>
      <c r="NXT60" s="218"/>
      <c r="NXU60" s="218"/>
      <c r="NXV60" s="218"/>
      <c r="NXW60" s="218"/>
      <c r="NXX60" s="218"/>
      <c r="NXY60" s="218"/>
      <c r="NXZ60" s="218"/>
      <c r="NYA60" s="218"/>
      <c r="NYB60" s="218"/>
      <c r="NYC60" s="218"/>
      <c r="NYD60" s="218"/>
      <c r="NYE60" s="218"/>
      <c r="NYF60" s="218"/>
      <c r="NYG60" s="218"/>
      <c r="NYH60" s="218"/>
      <c r="NYI60" s="218"/>
      <c r="NYJ60" s="218"/>
      <c r="NYK60" s="218"/>
      <c r="NYL60" s="218"/>
      <c r="NYM60" s="218"/>
      <c r="NYN60" s="218"/>
      <c r="NYO60" s="218"/>
      <c r="NYP60" s="218"/>
      <c r="NYQ60" s="218"/>
      <c r="NYR60" s="218"/>
      <c r="NYS60" s="218"/>
      <c r="NYT60" s="218"/>
      <c r="NYU60" s="218"/>
      <c r="NYV60" s="218"/>
      <c r="NYW60" s="218"/>
      <c r="NYX60" s="218"/>
      <c r="NYY60" s="218"/>
      <c r="NYZ60" s="218"/>
      <c r="NZA60" s="218"/>
      <c r="NZB60" s="218"/>
      <c r="NZC60" s="218"/>
      <c r="NZD60" s="218"/>
      <c r="NZE60" s="218"/>
      <c r="NZF60" s="218"/>
      <c r="NZG60" s="218"/>
      <c r="NZH60" s="218"/>
      <c r="NZI60" s="218"/>
      <c r="NZJ60" s="218"/>
      <c r="NZK60" s="218"/>
      <c r="NZL60" s="218"/>
      <c r="NZM60" s="218"/>
      <c r="NZN60" s="218"/>
      <c r="NZO60" s="218"/>
      <c r="NZP60" s="218"/>
      <c r="NZQ60" s="218"/>
      <c r="NZR60" s="218"/>
      <c r="NZS60" s="218"/>
      <c r="NZT60" s="218"/>
      <c r="NZU60" s="218"/>
      <c r="NZV60" s="218"/>
      <c r="NZW60" s="218"/>
      <c r="NZX60" s="218"/>
      <c r="NZY60" s="218"/>
      <c r="NZZ60" s="218"/>
      <c r="OAA60" s="218"/>
      <c r="OAB60" s="218"/>
      <c r="OAC60" s="218"/>
      <c r="OAD60" s="218"/>
      <c r="OAE60" s="218"/>
      <c r="OAF60" s="218"/>
      <c r="OAG60" s="218"/>
      <c r="OAH60" s="218"/>
      <c r="OAI60" s="218"/>
      <c r="OAJ60" s="218"/>
      <c r="OAK60" s="218"/>
      <c r="OAL60" s="218"/>
      <c r="OAM60" s="218"/>
      <c r="OAN60" s="218"/>
      <c r="OAO60" s="218"/>
      <c r="OAP60" s="218"/>
      <c r="OAQ60" s="218"/>
      <c r="OAR60" s="218"/>
      <c r="OAS60" s="218"/>
      <c r="OAT60" s="218"/>
      <c r="OAU60" s="218"/>
      <c r="OAV60" s="218"/>
      <c r="OAW60" s="218"/>
      <c r="OAX60" s="218"/>
      <c r="OAY60" s="218"/>
      <c r="OAZ60" s="218"/>
      <c r="OBA60" s="218"/>
      <c r="OBB60" s="218"/>
      <c r="OBC60" s="218"/>
      <c r="OBD60" s="218"/>
      <c r="OBE60" s="218"/>
      <c r="OBF60" s="218"/>
      <c r="OBG60" s="218"/>
      <c r="OBH60" s="218"/>
      <c r="OBI60" s="218"/>
      <c r="OBJ60" s="218"/>
      <c r="OBK60" s="218"/>
      <c r="OBL60" s="218"/>
      <c r="OBM60" s="218"/>
      <c r="OBN60" s="218"/>
      <c r="OBO60" s="218"/>
      <c r="OBP60" s="218"/>
      <c r="OBQ60" s="218"/>
      <c r="OBR60" s="218"/>
      <c r="OBS60" s="218"/>
      <c r="OBT60" s="218"/>
      <c r="OBU60" s="218"/>
      <c r="OBV60" s="218"/>
      <c r="OBW60" s="218"/>
      <c r="OBX60" s="218"/>
      <c r="OBY60" s="218"/>
      <c r="OBZ60" s="218"/>
      <c r="OCA60" s="218"/>
      <c r="OCB60" s="218"/>
      <c r="OCC60" s="218"/>
      <c r="OCD60" s="218"/>
      <c r="OCE60" s="218"/>
      <c r="OCF60" s="218"/>
      <c r="OCG60" s="218"/>
      <c r="OCH60" s="218"/>
      <c r="OCI60" s="218"/>
      <c r="OCJ60" s="218"/>
      <c r="OCK60" s="218"/>
      <c r="OCL60" s="218"/>
      <c r="OCM60" s="218"/>
      <c r="OCN60" s="218"/>
      <c r="OCO60" s="218"/>
      <c r="OCP60" s="218"/>
      <c r="OCQ60" s="218"/>
      <c r="OCR60" s="218"/>
      <c r="OCS60" s="218"/>
      <c r="OCT60" s="218"/>
      <c r="OCU60" s="218"/>
      <c r="OCV60" s="218"/>
      <c r="OCW60" s="218"/>
      <c r="OCX60" s="218"/>
      <c r="OCY60" s="218"/>
      <c r="OCZ60" s="218"/>
      <c r="ODA60" s="218"/>
      <c r="ODB60" s="218"/>
      <c r="ODC60" s="218"/>
      <c r="ODD60" s="218"/>
      <c r="ODE60" s="218"/>
      <c r="ODF60" s="218"/>
      <c r="ODG60" s="218"/>
      <c r="ODH60" s="218"/>
      <c r="ODI60" s="218"/>
      <c r="ODJ60" s="218"/>
      <c r="ODK60" s="218"/>
      <c r="ODL60" s="218"/>
      <c r="ODM60" s="218"/>
      <c r="ODN60" s="218"/>
      <c r="ODO60" s="218"/>
      <c r="ODP60" s="218"/>
      <c r="ODQ60" s="218"/>
      <c r="ODR60" s="218"/>
      <c r="ODS60" s="218"/>
      <c r="ODT60" s="218"/>
      <c r="ODU60" s="218"/>
      <c r="ODV60" s="218"/>
      <c r="ODW60" s="218"/>
      <c r="ODX60" s="218"/>
      <c r="ODY60" s="218"/>
      <c r="ODZ60" s="218"/>
      <c r="OEA60" s="218"/>
      <c r="OEB60" s="218"/>
      <c r="OEC60" s="218"/>
      <c r="OED60" s="218"/>
      <c r="OEE60" s="218"/>
      <c r="OEF60" s="218"/>
      <c r="OEG60" s="218"/>
      <c r="OEH60" s="218"/>
      <c r="OEI60" s="218"/>
      <c r="OEJ60" s="218"/>
      <c r="OEK60" s="218"/>
      <c r="OEL60" s="218"/>
      <c r="OEM60" s="218"/>
      <c r="OEN60" s="218"/>
      <c r="OEO60" s="218"/>
      <c r="OEP60" s="218"/>
      <c r="OEQ60" s="218"/>
      <c r="OER60" s="218"/>
      <c r="OES60" s="218"/>
      <c r="OET60" s="218"/>
      <c r="OEU60" s="218"/>
      <c r="OEV60" s="218"/>
      <c r="OEW60" s="218"/>
      <c r="OEX60" s="218"/>
      <c r="OEY60" s="218"/>
      <c r="OEZ60" s="218"/>
      <c r="OFA60" s="218"/>
      <c r="OFB60" s="218"/>
      <c r="OFC60" s="218"/>
      <c r="OFD60" s="218"/>
      <c r="OFE60" s="218"/>
      <c r="OFF60" s="218"/>
      <c r="OFG60" s="218"/>
      <c r="OFH60" s="218"/>
      <c r="OFI60" s="218"/>
      <c r="OFJ60" s="218"/>
      <c r="OFK60" s="218"/>
      <c r="OFL60" s="218"/>
      <c r="OFM60" s="218"/>
      <c r="OFN60" s="218"/>
      <c r="OFO60" s="218"/>
      <c r="OFP60" s="218"/>
      <c r="OFQ60" s="218"/>
      <c r="OFR60" s="218"/>
      <c r="OFS60" s="218"/>
      <c r="OFT60" s="218"/>
      <c r="OFU60" s="218"/>
      <c r="OFV60" s="218"/>
      <c r="OFW60" s="218"/>
      <c r="OFX60" s="218"/>
      <c r="OFY60" s="218"/>
      <c r="OFZ60" s="218"/>
      <c r="OGA60" s="218"/>
      <c r="OGB60" s="218"/>
      <c r="OGC60" s="218"/>
      <c r="OGD60" s="218"/>
      <c r="OGE60" s="218"/>
      <c r="OGF60" s="218"/>
      <c r="OGG60" s="218"/>
      <c r="OGH60" s="218"/>
      <c r="OGI60" s="218"/>
      <c r="OGJ60" s="218"/>
      <c r="OGK60" s="218"/>
      <c r="OGL60" s="218"/>
      <c r="OGM60" s="218"/>
      <c r="OGN60" s="218"/>
      <c r="OGO60" s="218"/>
      <c r="OGP60" s="218"/>
      <c r="OGQ60" s="218"/>
      <c r="OGR60" s="218"/>
      <c r="OGS60" s="218"/>
      <c r="OGT60" s="218"/>
      <c r="OGU60" s="218"/>
      <c r="OGV60" s="218"/>
      <c r="OGW60" s="218"/>
      <c r="OGX60" s="218"/>
      <c r="OGY60" s="218"/>
      <c r="OGZ60" s="218"/>
      <c r="OHA60" s="218"/>
      <c r="OHB60" s="218"/>
      <c r="OHC60" s="218"/>
      <c r="OHD60" s="218"/>
      <c r="OHE60" s="218"/>
      <c r="OHF60" s="218"/>
      <c r="OHG60" s="218"/>
      <c r="OHH60" s="218"/>
      <c r="OHI60" s="218"/>
      <c r="OHJ60" s="218"/>
      <c r="OHK60" s="218"/>
      <c r="OHL60" s="218"/>
      <c r="OHM60" s="218"/>
      <c r="OHN60" s="218"/>
      <c r="OHO60" s="218"/>
      <c r="OHP60" s="218"/>
      <c r="OHQ60" s="218"/>
      <c r="OHR60" s="218"/>
      <c r="OHS60" s="218"/>
      <c r="OHT60" s="218"/>
      <c r="OHU60" s="218"/>
      <c r="OHV60" s="218"/>
      <c r="OHW60" s="218"/>
      <c r="OHX60" s="218"/>
      <c r="OHY60" s="218"/>
      <c r="OHZ60" s="218"/>
      <c r="OIA60" s="218"/>
      <c r="OIB60" s="218"/>
      <c r="OIC60" s="218"/>
      <c r="OID60" s="218"/>
      <c r="OIE60" s="218"/>
      <c r="OIF60" s="218"/>
      <c r="OIG60" s="218"/>
      <c r="OIH60" s="218"/>
      <c r="OII60" s="218"/>
      <c r="OIJ60" s="218"/>
      <c r="OIK60" s="218"/>
      <c r="OIL60" s="218"/>
      <c r="OIM60" s="218"/>
      <c r="OIN60" s="218"/>
      <c r="OIO60" s="218"/>
      <c r="OIP60" s="218"/>
      <c r="OIQ60" s="218"/>
      <c r="OIR60" s="218"/>
      <c r="OIS60" s="218"/>
      <c r="OIT60" s="218"/>
      <c r="OIU60" s="218"/>
      <c r="OIV60" s="218"/>
      <c r="OIW60" s="218"/>
      <c r="OIX60" s="218"/>
      <c r="OIY60" s="218"/>
      <c r="OIZ60" s="218"/>
      <c r="OJA60" s="218"/>
      <c r="OJB60" s="218"/>
      <c r="OJC60" s="218"/>
      <c r="OJD60" s="218"/>
      <c r="OJE60" s="218"/>
      <c r="OJF60" s="218"/>
      <c r="OJG60" s="218"/>
      <c r="OJH60" s="218"/>
      <c r="OJI60" s="218"/>
      <c r="OJJ60" s="218"/>
      <c r="OJK60" s="218"/>
      <c r="OJL60" s="218"/>
      <c r="OJM60" s="218"/>
      <c r="OJN60" s="218"/>
      <c r="OJO60" s="218"/>
      <c r="OJP60" s="218"/>
      <c r="OJQ60" s="218"/>
      <c r="OJR60" s="218"/>
      <c r="OJS60" s="218"/>
      <c r="OJT60" s="218"/>
      <c r="OJU60" s="218"/>
      <c r="OJV60" s="218"/>
      <c r="OJW60" s="218"/>
      <c r="OJX60" s="218"/>
      <c r="OJY60" s="218"/>
      <c r="OJZ60" s="218"/>
      <c r="OKA60" s="218"/>
      <c r="OKB60" s="218"/>
      <c r="OKC60" s="218"/>
      <c r="OKD60" s="218"/>
      <c r="OKE60" s="218"/>
      <c r="OKF60" s="218"/>
      <c r="OKG60" s="218"/>
      <c r="OKH60" s="218"/>
      <c r="OKI60" s="218"/>
      <c r="OKJ60" s="218"/>
      <c r="OKK60" s="218"/>
      <c r="OKL60" s="218"/>
      <c r="OKM60" s="218"/>
      <c r="OKN60" s="218"/>
      <c r="OKO60" s="218"/>
      <c r="OKP60" s="218"/>
      <c r="OKQ60" s="218"/>
      <c r="OKR60" s="218"/>
      <c r="OKS60" s="218"/>
      <c r="OKT60" s="218"/>
      <c r="OKU60" s="218"/>
      <c r="OKV60" s="218"/>
      <c r="OKW60" s="218"/>
      <c r="OKX60" s="218"/>
      <c r="OKY60" s="218"/>
      <c r="OKZ60" s="218"/>
      <c r="OLA60" s="218"/>
      <c r="OLB60" s="218"/>
      <c r="OLC60" s="218"/>
      <c r="OLD60" s="218"/>
      <c r="OLE60" s="218"/>
      <c r="OLF60" s="218"/>
      <c r="OLG60" s="218"/>
      <c r="OLH60" s="218"/>
      <c r="OLI60" s="218"/>
      <c r="OLJ60" s="218"/>
      <c r="OLK60" s="218"/>
      <c r="OLL60" s="218"/>
      <c r="OLM60" s="218"/>
      <c r="OLN60" s="218"/>
      <c r="OLO60" s="218"/>
      <c r="OLP60" s="218"/>
      <c r="OLQ60" s="218"/>
      <c r="OLR60" s="218"/>
      <c r="OLS60" s="218"/>
      <c r="OLT60" s="218"/>
      <c r="OLU60" s="218"/>
      <c r="OLV60" s="218"/>
      <c r="OLW60" s="218"/>
      <c r="OLX60" s="218"/>
      <c r="OLY60" s="218"/>
      <c r="OLZ60" s="218"/>
      <c r="OMA60" s="218"/>
      <c r="OMB60" s="218"/>
      <c r="OMC60" s="218"/>
      <c r="OMD60" s="218"/>
      <c r="OME60" s="218"/>
      <c r="OMF60" s="218"/>
      <c r="OMG60" s="218"/>
      <c r="OMH60" s="218"/>
      <c r="OMI60" s="218"/>
      <c r="OMJ60" s="218"/>
      <c r="OMK60" s="218"/>
      <c r="OML60" s="218"/>
      <c r="OMM60" s="218"/>
      <c r="OMN60" s="218"/>
      <c r="OMO60" s="218"/>
      <c r="OMP60" s="218"/>
      <c r="OMQ60" s="218"/>
      <c r="OMR60" s="218"/>
      <c r="OMS60" s="218"/>
      <c r="OMT60" s="218"/>
      <c r="OMU60" s="218"/>
      <c r="OMV60" s="218"/>
      <c r="OMW60" s="218"/>
      <c r="OMX60" s="218"/>
      <c r="OMY60" s="218"/>
      <c r="OMZ60" s="218"/>
      <c r="ONA60" s="218"/>
      <c r="ONB60" s="218"/>
      <c r="ONC60" s="218"/>
      <c r="OND60" s="218"/>
      <c r="ONE60" s="218"/>
      <c r="ONF60" s="218"/>
      <c r="ONG60" s="218"/>
      <c r="ONH60" s="218"/>
      <c r="ONI60" s="218"/>
      <c r="ONJ60" s="218"/>
      <c r="ONK60" s="218"/>
      <c r="ONL60" s="218"/>
      <c r="ONM60" s="218"/>
      <c r="ONN60" s="218"/>
      <c r="ONO60" s="218"/>
      <c r="ONP60" s="218"/>
      <c r="ONQ60" s="218"/>
      <c r="ONR60" s="218"/>
      <c r="ONS60" s="218"/>
      <c r="ONT60" s="218"/>
      <c r="ONU60" s="218"/>
      <c r="ONV60" s="218"/>
      <c r="ONW60" s="218"/>
      <c r="ONX60" s="218"/>
      <c r="ONY60" s="218"/>
      <c r="ONZ60" s="218"/>
      <c r="OOA60" s="218"/>
      <c r="OOB60" s="218"/>
      <c r="OOC60" s="218"/>
      <c r="OOD60" s="218"/>
      <c r="OOE60" s="218"/>
      <c r="OOF60" s="218"/>
      <c r="OOG60" s="218"/>
      <c r="OOH60" s="218"/>
      <c r="OOI60" s="218"/>
      <c r="OOJ60" s="218"/>
      <c r="OOK60" s="218"/>
      <c r="OOL60" s="218"/>
      <c r="OOM60" s="218"/>
      <c r="OON60" s="218"/>
      <c r="OOO60" s="218"/>
      <c r="OOP60" s="218"/>
      <c r="OOQ60" s="218"/>
      <c r="OOR60" s="218"/>
      <c r="OOS60" s="218"/>
      <c r="OOT60" s="218"/>
      <c r="OOU60" s="218"/>
      <c r="OOV60" s="218"/>
      <c r="OOW60" s="218"/>
      <c r="OOX60" s="218"/>
      <c r="OOY60" s="218"/>
      <c r="OOZ60" s="218"/>
      <c r="OPA60" s="218"/>
      <c r="OPB60" s="218"/>
      <c r="OPC60" s="218"/>
      <c r="OPD60" s="218"/>
      <c r="OPE60" s="218"/>
      <c r="OPF60" s="218"/>
      <c r="OPG60" s="218"/>
      <c r="OPH60" s="218"/>
      <c r="OPI60" s="218"/>
      <c r="OPJ60" s="218"/>
      <c r="OPK60" s="218"/>
      <c r="OPL60" s="218"/>
      <c r="OPM60" s="218"/>
      <c r="OPN60" s="218"/>
      <c r="OPO60" s="218"/>
      <c r="OPP60" s="218"/>
      <c r="OPQ60" s="218"/>
      <c r="OPR60" s="218"/>
      <c r="OPS60" s="218"/>
      <c r="OPT60" s="218"/>
      <c r="OPU60" s="218"/>
      <c r="OPV60" s="218"/>
      <c r="OPW60" s="218"/>
      <c r="OPX60" s="218"/>
      <c r="OPY60" s="218"/>
      <c r="OPZ60" s="218"/>
      <c r="OQA60" s="218"/>
      <c r="OQB60" s="218"/>
      <c r="OQC60" s="218"/>
      <c r="OQD60" s="218"/>
      <c r="OQE60" s="218"/>
      <c r="OQF60" s="218"/>
      <c r="OQG60" s="218"/>
      <c r="OQH60" s="218"/>
      <c r="OQI60" s="218"/>
      <c r="OQJ60" s="218"/>
      <c r="OQK60" s="218"/>
      <c r="OQL60" s="218"/>
      <c r="OQM60" s="218"/>
      <c r="OQN60" s="218"/>
      <c r="OQO60" s="218"/>
      <c r="OQP60" s="218"/>
      <c r="OQQ60" s="218"/>
      <c r="OQR60" s="218"/>
      <c r="OQS60" s="218"/>
      <c r="OQT60" s="218"/>
      <c r="OQU60" s="218"/>
      <c r="OQV60" s="218"/>
      <c r="OQW60" s="218"/>
      <c r="OQX60" s="218"/>
      <c r="OQY60" s="218"/>
      <c r="OQZ60" s="218"/>
      <c r="ORA60" s="218"/>
      <c r="ORB60" s="218"/>
      <c r="ORC60" s="218"/>
      <c r="ORD60" s="218"/>
      <c r="ORE60" s="218"/>
      <c r="ORF60" s="218"/>
      <c r="ORG60" s="218"/>
      <c r="ORH60" s="218"/>
      <c r="ORI60" s="218"/>
      <c r="ORJ60" s="218"/>
      <c r="ORK60" s="218"/>
      <c r="ORL60" s="218"/>
      <c r="ORM60" s="218"/>
      <c r="ORN60" s="218"/>
      <c r="ORO60" s="218"/>
      <c r="ORP60" s="218"/>
      <c r="ORQ60" s="218"/>
      <c r="ORR60" s="218"/>
      <c r="ORS60" s="218"/>
      <c r="ORT60" s="218"/>
      <c r="ORU60" s="218"/>
      <c r="ORV60" s="218"/>
      <c r="ORW60" s="218"/>
      <c r="ORX60" s="218"/>
      <c r="ORY60" s="218"/>
      <c r="ORZ60" s="218"/>
      <c r="OSA60" s="218"/>
      <c r="OSB60" s="218"/>
      <c r="OSC60" s="218"/>
      <c r="OSD60" s="218"/>
      <c r="OSE60" s="218"/>
      <c r="OSF60" s="218"/>
      <c r="OSG60" s="218"/>
      <c r="OSH60" s="218"/>
      <c r="OSI60" s="218"/>
      <c r="OSJ60" s="218"/>
      <c r="OSK60" s="218"/>
      <c r="OSL60" s="218"/>
      <c r="OSM60" s="218"/>
      <c r="OSN60" s="218"/>
      <c r="OSO60" s="218"/>
      <c r="OSP60" s="218"/>
      <c r="OSQ60" s="218"/>
      <c r="OSR60" s="218"/>
      <c r="OSS60" s="218"/>
      <c r="OST60" s="218"/>
      <c r="OSU60" s="218"/>
      <c r="OSV60" s="218"/>
      <c r="OSW60" s="218"/>
      <c r="OSX60" s="218"/>
      <c r="OSY60" s="218"/>
      <c r="OSZ60" s="218"/>
      <c r="OTA60" s="218"/>
      <c r="OTB60" s="218"/>
      <c r="OTC60" s="218"/>
      <c r="OTD60" s="218"/>
      <c r="OTE60" s="218"/>
      <c r="OTF60" s="218"/>
      <c r="OTG60" s="218"/>
      <c r="OTH60" s="218"/>
      <c r="OTI60" s="218"/>
      <c r="OTJ60" s="218"/>
      <c r="OTK60" s="218"/>
      <c r="OTL60" s="218"/>
      <c r="OTM60" s="218"/>
      <c r="OTN60" s="218"/>
      <c r="OTO60" s="218"/>
      <c r="OTP60" s="218"/>
      <c r="OTQ60" s="218"/>
      <c r="OTR60" s="218"/>
      <c r="OTS60" s="218"/>
      <c r="OTT60" s="218"/>
      <c r="OTU60" s="218"/>
      <c r="OTV60" s="218"/>
      <c r="OTW60" s="218"/>
      <c r="OTX60" s="218"/>
      <c r="OTY60" s="218"/>
      <c r="OTZ60" s="218"/>
      <c r="OUA60" s="218"/>
      <c r="OUB60" s="218"/>
      <c r="OUC60" s="218"/>
      <c r="OUD60" s="218"/>
      <c r="OUE60" s="218"/>
      <c r="OUF60" s="218"/>
      <c r="OUG60" s="218"/>
      <c r="OUH60" s="218"/>
      <c r="OUI60" s="218"/>
      <c r="OUJ60" s="218"/>
      <c r="OUK60" s="218"/>
      <c r="OUL60" s="218"/>
      <c r="OUM60" s="218"/>
      <c r="OUN60" s="218"/>
      <c r="OUO60" s="218"/>
      <c r="OUP60" s="218"/>
      <c r="OUQ60" s="218"/>
      <c r="OUR60" s="218"/>
      <c r="OUS60" s="218"/>
      <c r="OUT60" s="218"/>
      <c r="OUU60" s="218"/>
      <c r="OUV60" s="218"/>
      <c r="OUW60" s="218"/>
      <c r="OUX60" s="218"/>
      <c r="OUY60" s="218"/>
      <c r="OUZ60" s="218"/>
      <c r="OVA60" s="218"/>
      <c r="OVB60" s="218"/>
      <c r="OVC60" s="218"/>
      <c r="OVD60" s="218"/>
      <c r="OVE60" s="218"/>
      <c r="OVF60" s="218"/>
      <c r="OVG60" s="218"/>
      <c r="OVH60" s="218"/>
      <c r="OVI60" s="218"/>
      <c r="OVJ60" s="218"/>
      <c r="OVK60" s="218"/>
      <c r="OVL60" s="218"/>
      <c r="OVM60" s="218"/>
      <c r="OVN60" s="218"/>
      <c r="OVO60" s="218"/>
      <c r="OVP60" s="218"/>
      <c r="OVQ60" s="218"/>
      <c r="OVR60" s="218"/>
      <c r="OVS60" s="218"/>
      <c r="OVT60" s="218"/>
      <c r="OVU60" s="218"/>
      <c r="OVV60" s="218"/>
      <c r="OVW60" s="218"/>
      <c r="OVX60" s="218"/>
      <c r="OVY60" s="218"/>
      <c r="OVZ60" s="218"/>
      <c r="OWA60" s="218"/>
      <c r="OWB60" s="218"/>
      <c r="OWC60" s="218"/>
      <c r="OWD60" s="218"/>
      <c r="OWE60" s="218"/>
      <c r="OWF60" s="218"/>
      <c r="OWG60" s="218"/>
      <c r="OWH60" s="218"/>
      <c r="OWI60" s="218"/>
      <c r="OWJ60" s="218"/>
      <c r="OWK60" s="218"/>
      <c r="OWL60" s="218"/>
      <c r="OWM60" s="218"/>
      <c r="OWN60" s="218"/>
      <c r="OWO60" s="218"/>
      <c r="OWP60" s="218"/>
      <c r="OWQ60" s="218"/>
      <c r="OWR60" s="218"/>
      <c r="OWS60" s="218"/>
      <c r="OWT60" s="218"/>
      <c r="OWU60" s="218"/>
      <c r="OWV60" s="218"/>
      <c r="OWW60" s="218"/>
      <c r="OWX60" s="218"/>
      <c r="OWY60" s="218"/>
      <c r="OWZ60" s="218"/>
      <c r="OXA60" s="218"/>
      <c r="OXB60" s="218"/>
      <c r="OXC60" s="218"/>
      <c r="OXD60" s="218"/>
      <c r="OXE60" s="218"/>
      <c r="OXF60" s="218"/>
      <c r="OXG60" s="218"/>
      <c r="OXH60" s="218"/>
      <c r="OXI60" s="218"/>
      <c r="OXJ60" s="218"/>
      <c r="OXK60" s="218"/>
      <c r="OXL60" s="218"/>
      <c r="OXM60" s="218"/>
      <c r="OXN60" s="218"/>
      <c r="OXO60" s="218"/>
      <c r="OXP60" s="218"/>
      <c r="OXQ60" s="218"/>
      <c r="OXR60" s="218"/>
      <c r="OXS60" s="218"/>
      <c r="OXT60" s="218"/>
      <c r="OXU60" s="218"/>
      <c r="OXV60" s="218"/>
      <c r="OXW60" s="218"/>
      <c r="OXX60" s="218"/>
      <c r="OXY60" s="218"/>
      <c r="OXZ60" s="218"/>
      <c r="OYA60" s="218"/>
      <c r="OYB60" s="218"/>
      <c r="OYC60" s="218"/>
      <c r="OYD60" s="218"/>
      <c r="OYE60" s="218"/>
      <c r="OYF60" s="218"/>
      <c r="OYG60" s="218"/>
      <c r="OYH60" s="218"/>
      <c r="OYI60" s="218"/>
      <c r="OYJ60" s="218"/>
      <c r="OYK60" s="218"/>
      <c r="OYL60" s="218"/>
      <c r="OYM60" s="218"/>
      <c r="OYN60" s="218"/>
      <c r="OYO60" s="218"/>
      <c r="OYP60" s="218"/>
      <c r="OYQ60" s="218"/>
      <c r="OYR60" s="218"/>
      <c r="OYS60" s="218"/>
      <c r="OYT60" s="218"/>
      <c r="OYU60" s="218"/>
      <c r="OYV60" s="218"/>
      <c r="OYW60" s="218"/>
      <c r="OYX60" s="218"/>
      <c r="OYY60" s="218"/>
      <c r="OYZ60" s="218"/>
      <c r="OZA60" s="218"/>
      <c r="OZB60" s="218"/>
      <c r="OZC60" s="218"/>
      <c r="OZD60" s="218"/>
      <c r="OZE60" s="218"/>
      <c r="OZF60" s="218"/>
      <c r="OZG60" s="218"/>
      <c r="OZH60" s="218"/>
      <c r="OZI60" s="218"/>
      <c r="OZJ60" s="218"/>
      <c r="OZK60" s="218"/>
      <c r="OZL60" s="218"/>
      <c r="OZM60" s="218"/>
      <c r="OZN60" s="218"/>
      <c r="OZO60" s="218"/>
      <c r="OZP60" s="218"/>
      <c r="OZQ60" s="218"/>
      <c r="OZR60" s="218"/>
      <c r="OZS60" s="218"/>
      <c r="OZT60" s="218"/>
      <c r="OZU60" s="218"/>
      <c r="OZV60" s="218"/>
      <c r="OZW60" s="218"/>
      <c r="OZX60" s="218"/>
      <c r="OZY60" s="218"/>
      <c r="OZZ60" s="218"/>
      <c r="PAA60" s="218"/>
      <c r="PAB60" s="218"/>
      <c r="PAC60" s="218"/>
      <c r="PAD60" s="218"/>
      <c r="PAE60" s="218"/>
      <c r="PAF60" s="218"/>
      <c r="PAG60" s="218"/>
      <c r="PAH60" s="218"/>
      <c r="PAI60" s="218"/>
      <c r="PAJ60" s="218"/>
      <c r="PAK60" s="218"/>
      <c r="PAL60" s="218"/>
      <c r="PAM60" s="218"/>
      <c r="PAN60" s="218"/>
      <c r="PAO60" s="218"/>
      <c r="PAP60" s="218"/>
      <c r="PAQ60" s="218"/>
      <c r="PAR60" s="218"/>
      <c r="PAS60" s="218"/>
      <c r="PAT60" s="218"/>
      <c r="PAU60" s="218"/>
      <c r="PAV60" s="218"/>
      <c r="PAW60" s="218"/>
      <c r="PAX60" s="218"/>
      <c r="PAY60" s="218"/>
      <c r="PAZ60" s="218"/>
      <c r="PBA60" s="218"/>
      <c r="PBB60" s="218"/>
      <c r="PBC60" s="218"/>
      <c r="PBD60" s="218"/>
      <c r="PBE60" s="218"/>
      <c r="PBF60" s="218"/>
      <c r="PBG60" s="218"/>
      <c r="PBH60" s="218"/>
      <c r="PBI60" s="218"/>
      <c r="PBJ60" s="218"/>
      <c r="PBK60" s="218"/>
      <c r="PBL60" s="218"/>
      <c r="PBM60" s="218"/>
      <c r="PBN60" s="218"/>
      <c r="PBO60" s="218"/>
      <c r="PBP60" s="218"/>
      <c r="PBQ60" s="218"/>
      <c r="PBR60" s="218"/>
      <c r="PBS60" s="218"/>
      <c r="PBT60" s="218"/>
      <c r="PBU60" s="218"/>
      <c r="PBV60" s="218"/>
      <c r="PBW60" s="218"/>
      <c r="PBX60" s="218"/>
      <c r="PBY60" s="218"/>
      <c r="PBZ60" s="218"/>
      <c r="PCA60" s="218"/>
      <c r="PCB60" s="218"/>
      <c r="PCC60" s="218"/>
      <c r="PCD60" s="218"/>
      <c r="PCE60" s="218"/>
      <c r="PCF60" s="218"/>
      <c r="PCG60" s="218"/>
      <c r="PCH60" s="218"/>
      <c r="PCI60" s="218"/>
      <c r="PCJ60" s="218"/>
      <c r="PCK60" s="218"/>
      <c r="PCL60" s="218"/>
      <c r="PCM60" s="218"/>
      <c r="PCN60" s="218"/>
      <c r="PCO60" s="218"/>
      <c r="PCP60" s="218"/>
      <c r="PCQ60" s="218"/>
      <c r="PCR60" s="218"/>
      <c r="PCS60" s="218"/>
      <c r="PCT60" s="218"/>
      <c r="PCU60" s="218"/>
      <c r="PCV60" s="218"/>
      <c r="PCW60" s="218"/>
      <c r="PCX60" s="218"/>
      <c r="PCY60" s="218"/>
      <c r="PCZ60" s="218"/>
      <c r="PDA60" s="218"/>
      <c r="PDB60" s="218"/>
      <c r="PDC60" s="218"/>
      <c r="PDD60" s="218"/>
      <c r="PDE60" s="218"/>
      <c r="PDF60" s="218"/>
      <c r="PDG60" s="218"/>
      <c r="PDH60" s="218"/>
      <c r="PDI60" s="218"/>
      <c r="PDJ60" s="218"/>
      <c r="PDK60" s="218"/>
      <c r="PDL60" s="218"/>
      <c r="PDM60" s="218"/>
      <c r="PDN60" s="218"/>
      <c r="PDO60" s="218"/>
      <c r="PDP60" s="218"/>
      <c r="PDQ60" s="218"/>
      <c r="PDR60" s="218"/>
      <c r="PDS60" s="218"/>
      <c r="PDT60" s="218"/>
      <c r="PDU60" s="218"/>
      <c r="PDV60" s="218"/>
      <c r="PDW60" s="218"/>
      <c r="PDX60" s="218"/>
      <c r="PDY60" s="218"/>
      <c r="PDZ60" s="218"/>
      <c r="PEA60" s="218"/>
      <c r="PEB60" s="218"/>
      <c r="PEC60" s="218"/>
      <c r="PED60" s="218"/>
      <c r="PEE60" s="218"/>
      <c r="PEF60" s="218"/>
      <c r="PEG60" s="218"/>
      <c r="PEH60" s="218"/>
      <c r="PEI60" s="218"/>
      <c r="PEJ60" s="218"/>
      <c r="PEK60" s="218"/>
      <c r="PEL60" s="218"/>
      <c r="PEM60" s="218"/>
      <c r="PEN60" s="218"/>
      <c r="PEO60" s="218"/>
      <c r="PEP60" s="218"/>
      <c r="PEQ60" s="218"/>
      <c r="PER60" s="218"/>
      <c r="PES60" s="218"/>
      <c r="PET60" s="218"/>
      <c r="PEU60" s="218"/>
      <c r="PEV60" s="218"/>
      <c r="PEW60" s="218"/>
      <c r="PEX60" s="218"/>
      <c r="PEY60" s="218"/>
      <c r="PEZ60" s="218"/>
      <c r="PFA60" s="218"/>
      <c r="PFB60" s="218"/>
      <c r="PFC60" s="218"/>
      <c r="PFD60" s="218"/>
      <c r="PFE60" s="218"/>
      <c r="PFF60" s="218"/>
      <c r="PFG60" s="218"/>
      <c r="PFH60" s="218"/>
      <c r="PFI60" s="218"/>
      <c r="PFJ60" s="218"/>
      <c r="PFK60" s="218"/>
      <c r="PFL60" s="218"/>
      <c r="PFM60" s="218"/>
      <c r="PFN60" s="218"/>
      <c r="PFO60" s="218"/>
      <c r="PFP60" s="218"/>
      <c r="PFQ60" s="218"/>
      <c r="PFR60" s="218"/>
      <c r="PFS60" s="218"/>
      <c r="PFT60" s="218"/>
      <c r="PFU60" s="218"/>
      <c r="PFV60" s="218"/>
      <c r="PFW60" s="218"/>
      <c r="PFX60" s="218"/>
      <c r="PFY60" s="218"/>
      <c r="PFZ60" s="218"/>
      <c r="PGA60" s="218"/>
      <c r="PGB60" s="218"/>
      <c r="PGC60" s="218"/>
      <c r="PGD60" s="218"/>
      <c r="PGE60" s="218"/>
      <c r="PGF60" s="218"/>
      <c r="PGG60" s="218"/>
      <c r="PGH60" s="218"/>
      <c r="PGI60" s="218"/>
      <c r="PGJ60" s="218"/>
      <c r="PGK60" s="218"/>
      <c r="PGL60" s="218"/>
      <c r="PGM60" s="218"/>
      <c r="PGN60" s="218"/>
      <c r="PGO60" s="218"/>
      <c r="PGP60" s="218"/>
      <c r="PGQ60" s="218"/>
      <c r="PGR60" s="218"/>
      <c r="PGS60" s="218"/>
      <c r="PGT60" s="218"/>
      <c r="PGU60" s="218"/>
      <c r="PGV60" s="218"/>
      <c r="PGW60" s="218"/>
      <c r="PGX60" s="218"/>
      <c r="PGY60" s="218"/>
      <c r="PGZ60" s="218"/>
      <c r="PHA60" s="218"/>
      <c r="PHB60" s="218"/>
      <c r="PHC60" s="218"/>
      <c r="PHD60" s="218"/>
      <c r="PHE60" s="218"/>
      <c r="PHF60" s="218"/>
      <c r="PHG60" s="218"/>
      <c r="PHH60" s="218"/>
      <c r="PHI60" s="218"/>
      <c r="PHJ60" s="218"/>
      <c r="PHK60" s="218"/>
      <c r="PHL60" s="218"/>
      <c r="PHM60" s="218"/>
      <c r="PHN60" s="218"/>
      <c r="PHO60" s="218"/>
      <c r="PHP60" s="218"/>
      <c r="PHQ60" s="218"/>
      <c r="PHR60" s="218"/>
      <c r="PHS60" s="218"/>
      <c r="PHT60" s="218"/>
      <c r="PHU60" s="218"/>
      <c r="PHV60" s="218"/>
      <c r="PHW60" s="218"/>
      <c r="PHX60" s="218"/>
      <c r="PHY60" s="218"/>
      <c r="PHZ60" s="218"/>
      <c r="PIA60" s="218"/>
      <c r="PIB60" s="218"/>
      <c r="PIC60" s="218"/>
      <c r="PID60" s="218"/>
      <c r="PIE60" s="218"/>
      <c r="PIF60" s="218"/>
      <c r="PIG60" s="218"/>
      <c r="PIH60" s="218"/>
      <c r="PII60" s="218"/>
      <c r="PIJ60" s="218"/>
      <c r="PIK60" s="218"/>
      <c r="PIL60" s="218"/>
      <c r="PIM60" s="218"/>
      <c r="PIN60" s="218"/>
      <c r="PIO60" s="218"/>
      <c r="PIP60" s="218"/>
      <c r="PIQ60" s="218"/>
      <c r="PIR60" s="218"/>
      <c r="PIS60" s="218"/>
      <c r="PIT60" s="218"/>
      <c r="PIU60" s="218"/>
      <c r="PIV60" s="218"/>
      <c r="PIW60" s="218"/>
      <c r="PIX60" s="218"/>
      <c r="PIY60" s="218"/>
      <c r="PIZ60" s="218"/>
      <c r="PJA60" s="218"/>
      <c r="PJB60" s="218"/>
      <c r="PJC60" s="218"/>
      <c r="PJD60" s="218"/>
      <c r="PJE60" s="218"/>
      <c r="PJF60" s="218"/>
      <c r="PJG60" s="218"/>
      <c r="PJH60" s="218"/>
      <c r="PJI60" s="218"/>
      <c r="PJJ60" s="218"/>
      <c r="PJK60" s="218"/>
      <c r="PJL60" s="218"/>
      <c r="PJM60" s="218"/>
      <c r="PJN60" s="218"/>
      <c r="PJO60" s="218"/>
      <c r="PJP60" s="218"/>
      <c r="PJQ60" s="218"/>
      <c r="PJR60" s="218"/>
      <c r="PJS60" s="218"/>
      <c r="PJT60" s="218"/>
      <c r="PJU60" s="218"/>
      <c r="PJV60" s="218"/>
      <c r="PJW60" s="218"/>
      <c r="PJX60" s="218"/>
      <c r="PJY60" s="218"/>
      <c r="PJZ60" s="218"/>
      <c r="PKA60" s="218"/>
      <c r="PKB60" s="218"/>
      <c r="PKC60" s="218"/>
      <c r="PKD60" s="218"/>
      <c r="PKE60" s="218"/>
      <c r="PKF60" s="218"/>
      <c r="PKG60" s="218"/>
      <c r="PKH60" s="218"/>
      <c r="PKI60" s="218"/>
      <c r="PKJ60" s="218"/>
      <c r="PKK60" s="218"/>
      <c r="PKL60" s="218"/>
      <c r="PKM60" s="218"/>
      <c r="PKN60" s="218"/>
      <c r="PKO60" s="218"/>
      <c r="PKP60" s="218"/>
      <c r="PKQ60" s="218"/>
      <c r="PKR60" s="218"/>
      <c r="PKS60" s="218"/>
      <c r="PKT60" s="218"/>
      <c r="PKU60" s="218"/>
      <c r="PKV60" s="218"/>
      <c r="PKW60" s="218"/>
      <c r="PKX60" s="218"/>
      <c r="PKY60" s="218"/>
      <c r="PKZ60" s="218"/>
      <c r="PLA60" s="218"/>
      <c r="PLB60" s="218"/>
      <c r="PLC60" s="218"/>
      <c r="PLD60" s="218"/>
      <c r="PLE60" s="218"/>
      <c r="PLF60" s="218"/>
      <c r="PLG60" s="218"/>
      <c r="PLH60" s="218"/>
      <c r="PLI60" s="218"/>
      <c r="PLJ60" s="218"/>
      <c r="PLK60" s="218"/>
      <c r="PLL60" s="218"/>
      <c r="PLM60" s="218"/>
      <c r="PLN60" s="218"/>
      <c r="PLO60" s="218"/>
      <c r="PLP60" s="218"/>
      <c r="PLQ60" s="218"/>
      <c r="PLR60" s="218"/>
      <c r="PLS60" s="218"/>
      <c r="PLT60" s="218"/>
      <c r="PLU60" s="218"/>
      <c r="PLV60" s="218"/>
      <c r="PLW60" s="218"/>
      <c r="PLX60" s="218"/>
      <c r="PLY60" s="218"/>
      <c r="PLZ60" s="218"/>
      <c r="PMA60" s="218"/>
      <c r="PMB60" s="218"/>
      <c r="PMC60" s="218"/>
      <c r="PMD60" s="218"/>
      <c r="PME60" s="218"/>
      <c r="PMF60" s="218"/>
      <c r="PMG60" s="218"/>
      <c r="PMH60" s="218"/>
      <c r="PMI60" s="218"/>
      <c r="PMJ60" s="218"/>
      <c r="PMK60" s="218"/>
      <c r="PML60" s="218"/>
      <c r="PMM60" s="218"/>
      <c r="PMN60" s="218"/>
      <c r="PMO60" s="218"/>
      <c r="PMP60" s="218"/>
      <c r="PMQ60" s="218"/>
      <c r="PMR60" s="218"/>
      <c r="PMS60" s="218"/>
      <c r="PMT60" s="218"/>
      <c r="PMU60" s="218"/>
      <c r="PMV60" s="218"/>
      <c r="PMW60" s="218"/>
      <c r="PMX60" s="218"/>
      <c r="PMY60" s="218"/>
      <c r="PMZ60" s="218"/>
      <c r="PNA60" s="218"/>
      <c r="PNB60" s="218"/>
      <c r="PNC60" s="218"/>
      <c r="PND60" s="218"/>
      <c r="PNE60" s="218"/>
      <c r="PNF60" s="218"/>
      <c r="PNG60" s="218"/>
      <c r="PNH60" s="218"/>
      <c r="PNI60" s="218"/>
      <c r="PNJ60" s="218"/>
      <c r="PNK60" s="218"/>
      <c r="PNL60" s="218"/>
      <c r="PNM60" s="218"/>
      <c r="PNN60" s="218"/>
      <c r="PNO60" s="218"/>
      <c r="PNP60" s="218"/>
      <c r="PNQ60" s="218"/>
      <c r="PNR60" s="218"/>
      <c r="PNS60" s="218"/>
      <c r="PNT60" s="218"/>
      <c r="PNU60" s="218"/>
      <c r="PNV60" s="218"/>
      <c r="PNW60" s="218"/>
      <c r="PNX60" s="218"/>
      <c r="PNY60" s="218"/>
      <c r="PNZ60" s="218"/>
      <c r="POA60" s="218"/>
      <c r="POB60" s="218"/>
      <c r="POC60" s="218"/>
      <c r="POD60" s="218"/>
      <c r="POE60" s="218"/>
      <c r="POF60" s="218"/>
      <c r="POG60" s="218"/>
      <c r="POH60" s="218"/>
      <c r="POI60" s="218"/>
      <c r="POJ60" s="218"/>
      <c r="POK60" s="218"/>
      <c r="POL60" s="218"/>
      <c r="POM60" s="218"/>
      <c r="PON60" s="218"/>
      <c r="POO60" s="218"/>
      <c r="POP60" s="218"/>
      <c r="POQ60" s="218"/>
      <c r="POR60" s="218"/>
      <c r="POS60" s="218"/>
      <c r="POT60" s="218"/>
      <c r="POU60" s="218"/>
      <c r="POV60" s="218"/>
      <c r="POW60" s="218"/>
      <c r="POX60" s="218"/>
      <c r="POY60" s="218"/>
      <c r="POZ60" s="218"/>
      <c r="PPA60" s="218"/>
      <c r="PPB60" s="218"/>
      <c r="PPC60" s="218"/>
      <c r="PPD60" s="218"/>
      <c r="PPE60" s="218"/>
      <c r="PPF60" s="218"/>
      <c r="PPG60" s="218"/>
      <c r="PPH60" s="218"/>
      <c r="PPI60" s="218"/>
      <c r="PPJ60" s="218"/>
      <c r="PPK60" s="218"/>
      <c r="PPL60" s="218"/>
      <c r="PPM60" s="218"/>
      <c r="PPN60" s="218"/>
      <c r="PPO60" s="218"/>
      <c r="PPP60" s="218"/>
      <c r="PPQ60" s="218"/>
      <c r="PPR60" s="218"/>
      <c r="PPS60" s="218"/>
      <c r="PPT60" s="218"/>
      <c r="PPU60" s="218"/>
      <c r="PPV60" s="218"/>
      <c r="PPW60" s="218"/>
      <c r="PPX60" s="218"/>
      <c r="PPY60" s="218"/>
      <c r="PPZ60" s="218"/>
      <c r="PQA60" s="218"/>
      <c r="PQB60" s="218"/>
      <c r="PQC60" s="218"/>
      <c r="PQD60" s="218"/>
      <c r="PQE60" s="218"/>
      <c r="PQF60" s="218"/>
      <c r="PQG60" s="218"/>
      <c r="PQH60" s="218"/>
      <c r="PQI60" s="218"/>
      <c r="PQJ60" s="218"/>
      <c r="PQK60" s="218"/>
      <c r="PQL60" s="218"/>
      <c r="PQM60" s="218"/>
      <c r="PQN60" s="218"/>
      <c r="PQO60" s="218"/>
      <c r="PQP60" s="218"/>
      <c r="PQQ60" s="218"/>
      <c r="PQR60" s="218"/>
      <c r="PQS60" s="218"/>
      <c r="PQT60" s="218"/>
      <c r="PQU60" s="218"/>
      <c r="PQV60" s="218"/>
      <c r="PQW60" s="218"/>
      <c r="PQX60" s="218"/>
      <c r="PQY60" s="218"/>
      <c r="PQZ60" s="218"/>
      <c r="PRA60" s="218"/>
      <c r="PRB60" s="218"/>
      <c r="PRC60" s="218"/>
      <c r="PRD60" s="218"/>
      <c r="PRE60" s="218"/>
      <c r="PRF60" s="218"/>
      <c r="PRG60" s="218"/>
      <c r="PRH60" s="218"/>
      <c r="PRI60" s="218"/>
      <c r="PRJ60" s="218"/>
      <c r="PRK60" s="218"/>
      <c r="PRL60" s="218"/>
      <c r="PRM60" s="218"/>
      <c r="PRN60" s="218"/>
      <c r="PRO60" s="218"/>
      <c r="PRP60" s="218"/>
      <c r="PRQ60" s="218"/>
      <c r="PRR60" s="218"/>
      <c r="PRS60" s="218"/>
      <c r="PRT60" s="218"/>
      <c r="PRU60" s="218"/>
      <c r="PRV60" s="218"/>
      <c r="PRW60" s="218"/>
      <c r="PRX60" s="218"/>
      <c r="PRY60" s="218"/>
      <c r="PRZ60" s="218"/>
      <c r="PSA60" s="218"/>
      <c r="PSB60" s="218"/>
      <c r="PSC60" s="218"/>
      <c r="PSD60" s="218"/>
      <c r="PSE60" s="218"/>
      <c r="PSF60" s="218"/>
      <c r="PSG60" s="218"/>
      <c r="PSH60" s="218"/>
      <c r="PSI60" s="218"/>
      <c r="PSJ60" s="218"/>
      <c r="PSK60" s="218"/>
      <c r="PSL60" s="218"/>
      <c r="PSM60" s="218"/>
      <c r="PSN60" s="218"/>
      <c r="PSO60" s="218"/>
      <c r="PSP60" s="218"/>
      <c r="PSQ60" s="218"/>
      <c r="PSR60" s="218"/>
      <c r="PSS60" s="218"/>
      <c r="PST60" s="218"/>
      <c r="PSU60" s="218"/>
      <c r="PSV60" s="218"/>
      <c r="PSW60" s="218"/>
      <c r="PSX60" s="218"/>
      <c r="PSY60" s="218"/>
      <c r="PSZ60" s="218"/>
      <c r="PTA60" s="218"/>
      <c r="PTB60" s="218"/>
      <c r="PTC60" s="218"/>
      <c r="PTD60" s="218"/>
      <c r="PTE60" s="218"/>
      <c r="PTF60" s="218"/>
      <c r="PTG60" s="218"/>
      <c r="PTH60" s="218"/>
      <c r="PTI60" s="218"/>
      <c r="PTJ60" s="218"/>
      <c r="PTK60" s="218"/>
      <c r="PTL60" s="218"/>
      <c r="PTM60" s="218"/>
      <c r="PTN60" s="218"/>
      <c r="PTO60" s="218"/>
      <c r="PTP60" s="218"/>
      <c r="PTQ60" s="218"/>
      <c r="PTR60" s="218"/>
      <c r="PTS60" s="218"/>
      <c r="PTT60" s="218"/>
      <c r="PTU60" s="218"/>
      <c r="PTV60" s="218"/>
      <c r="PTW60" s="218"/>
      <c r="PTX60" s="218"/>
      <c r="PTY60" s="218"/>
      <c r="PTZ60" s="218"/>
      <c r="PUA60" s="218"/>
      <c r="PUB60" s="218"/>
      <c r="PUC60" s="218"/>
      <c r="PUD60" s="218"/>
      <c r="PUE60" s="218"/>
      <c r="PUF60" s="218"/>
      <c r="PUG60" s="218"/>
      <c r="PUH60" s="218"/>
      <c r="PUI60" s="218"/>
      <c r="PUJ60" s="218"/>
      <c r="PUK60" s="218"/>
      <c r="PUL60" s="218"/>
      <c r="PUM60" s="218"/>
      <c r="PUN60" s="218"/>
      <c r="PUO60" s="218"/>
      <c r="PUP60" s="218"/>
      <c r="PUQ60" s="218"/>
      <c r="PUR60" s="218"/>
      <c r="PUS60" s="218"/>
      <c r="PUT60" s="218"/>
      <c r="PUU60" s="218"/>
      <c r="PUV60" s="218"/>
      <c r="PUW60" s="218"/>
      <c r="PUX60" s="218"/>
      <c r="PUY60" s="218"/>
      <c r="PUZ60" s="218"/>
      <c r="PVA60" s="218"/>
      <c r="PVB60" s="218"/>
      <c r="PVC60" s="218"/>
      <c r="PVD60" s="218"/>
      <c r="PVE60" s="218"/>
      <c r="PVF60" s="218"/>
      <c r="PVG60" s="218"/>
      <c r="PVH60" s="218"/>
      <c r="PVI60" s="218"/>
      <c r="PVJ60" s="218"/>
      <c r="PVK60" s="218"/>
      <c r="PVL60" s="218"/>
      <c r="PVM60" s="218"/>
      <c r="PVN60" s="218"/>
      <c r="PVO60" s="218"/>
      <c r="PVP60" s="218"/>
      <c r="PVQ60" s="218"/>
      <c r="PVR60" s="218"/>
      <c r="PVS60" s="218"/>
      <c r="PVT60" s="218"/>
      <c r="PVU60" s="218"/>
      <c r="PVV60" s="218"/>
      <c r="PVW60" s="218"/>
      <c r="PVX60" s="218"/>
      <c r="PVY60" s="218"/>
      <c r="PVZ60" s="218"/>
      <c r="PWA60" s="218"/>
      <c r="PWB60" s="218"/>
      <c r="PWC60" s="218"/>
      <c r="PWD60" s="218"/>
      <c r="PWE60" s="218"/>
      <c r="PWF60" s="218"/>
      <c r="PWG60" s="218"/>
      <c r="PWH60" s="218"/>
      <c r="PWI60" s="218"/>
      <c r="PWJ60" s="218"/>
      <c r="PWK60" s="218"/>
      <c r="PWL60" s="218"/>
      <c r="PWM60" s="218"/>
      <c r="PWN60" s="218"/>
      <c r="PWO60" s="218"/>
      <c r="PWP60" s="218"/>
      <c r="PWQ60" s="218"/>
      <c r="PWR60" s="218"/>
      <c r="PWS60" s="218"/>
      <c r="PWT60" s="218"/>
      <c r="PWU60" s="218"/>
      <c r="PWV60" s="218"/>
      <c r="PWW60" s="218"/>
      <c r="PWX60" s="218"/>
      <c r="PWY60" s="218"/>
      <c r="PWZ60" s="218"/>
      <c r="PXA60" s="218"/>
      <c r="PXB60" s="218"/>
      <c r="PXC60" s="218"/>
      <c r="PXD60" s="218"/>
      <c r="PXE60" s="218"/>
      <c r="PXF60" s="218"/>
      <c r="PXG60" s="218"/>
      <c r="PXH60" s="218"/>
      <c r="PXI60" s="218"/>
      <c r="PXJ60" s="218"/>
      <c r="PXK60" s="218"/>
      <c r="PXL60" s="218"/>
      <c r="PXM60" s="218"/>
      <c r="PXN60" s="218"/>
      <c r="PXO60" s="218"/>
      <c r="PXP60" s="218"/>
      <c r="PXQ60" s="218"/>
      <c r="PXR60" s="218"/>
      <c r="PXS60" s="218"/>
      <c r="PXT60" s="218"/>
      <c r="PXU60" s="218"/>
      <c r="PXV60" s="218"/>
      <c r="PXW60" s="218"/>
      <c r="PXX60" s="218"/>
      <c r="PXY60" s="218"/>
      <c r="PXZ60" s="218"/>
      <c r="PYA60" s="218"/>
      <c r="PYB60" s="218"/>
      <c r="PYC60" s="218"/>
      <c r="PYD60" s="218"/>
      <c r="PYE60" s="218"/>
      <c r="PYF60" s="218"/>
      <c r="PYG60" s="218"/>
      <c r="PYH60" s="218"/>
      <c r="PYI60" s="218"/>
      <c r="PYJ60" s="218"/>
      <c r="PYK60" s="218"/>
      <c r="PYL60" s="218"/>
      <c r="PYM60" s="218"/>
      <c r="PYN60" s="218"/>
      <c r="PYO60" s="218"/>
      <c r="PYP60" s="218"/>
      <c r="PYQ60" s="218"/>
      <c r="PYR60" s="218"/>
      <c r="PYS60" s="218"/>
      <c r="PYT60" s="218"/>
      <c r="PYU60" s="218"/>
      <c r="PYV60" s="218"/>
      <c r="PYW60" s="218"/>
      <c r="PYX60" s="218"/>
      <c r="PYY60" s="218"/>
      <c r="PYZ60" s="218"/>
      <c r="PZA60" s="218"/>
      <c r="PZB60" s="218"/>
      <c r="PZC60" s="218"/>
      <c r="PZD60" s="218"/>
      <c r="PZE60" s="218"/>
      <c r="PZF60" s="218"/>
      <c r="PZG60" s="218"/>
      <c r="PZH60" s="218"/>
      <c r="PZI60" s="218"/>
      <c r="PZJ60" s="218"/>
      <c r="PZK60" s="218"/>
      <c r="PZL60" s="218"/>
      <c r="PZM60" s="218"/>
      <c r="PZN60" s="218"/>
      <c r="PZO60" s="218"/>
      <c r="PZP60" s="218"/>
      <c r="PZQ60" s="218"/>
      <c r="PZR60" s="218"/>
      <c r="PZS60" s="218"/>
      <c r="PZT60" s="218"/>
      <c r="PZU60" s="218"/>
      <c r="PZV60" s="218"/>
      <c r="PZW60" s="218"/>
      <c r="PZX60" s="218"/>
      <c r="PZY60" s="218"/>
      <c r="PZZ60" s="218"/>
      <c r="QAA60" s="218"/>
      <c r="QAB60" s="218"/>
      <c r="QAC60" s="218"/>
      <c r="QAD60" s="218"/>
      <c r="QAE60" s="218"/>
      <c r="QAF60" s="218"/>
      <c r="QAG60" s="218"/>
      <c r="QAH60" s="218"/>
      <c r="QAI60" s="218"/>
      <c r="QAJ60" s="218"/>
      <c r="QAK60" s="218"/>
      <c r="QAL60" s="218"/>
      <c r="QAM60" s="218"/>
      <c r="QAN60" s="218"/>
      <c r="QAO60" s="218"/>
      <c r="QAP60" s="218"/>
      <c r="QAQ60" s="218"/>
      <c r="QAR60" s="218"/>
      <c r="QAS60" s="218"/>
      <c r="QAT60" s="218"/>
      <c r="QAU60" s="218"/>
      <c r="QAV60" s="218"/>
      <c r="QAW60" s="218"/>
      <c r="QAX60" s="218"/>
      <c r="QAY60" s="218"/>
      <c r="QAZ60" s="218"/>
      <c r="QBA60" s="218"/>
      <c r="QBB60" s="218"/>
      <c r="QBC60" s="218"/>
      <c r="QBD60" s="218"/>
      <c r="QBE60" s="218"/>
      <c r="QBF60" s="218"/>
      <c r="QBG60" s="218"/>
      <c r="QBH60" s="218"/>
      <c r="QBI60" s="218"/>
      <c r="QBJ60" s="218"/>
      <c r="QBK60" s="218"/>
      <c r="QBL60" s="218"/>
      <c r="QBM60" s="218"/>
      <c r="QBN60" s="218"/>
      <c r="QBO60" s="218"/>
      <c r="QBP60" s="218"/>
      <c r="QBQ60" s="218"/>
      <c r="QBR60" s="218"/>
      <c r="QBS60" s="218"/>
      <c r="QBT60" s="218"/>
      <c r="QBU60" s="218"/>
      <c r="QBV60" s="218"/>
      <c r="QBW60" s="218"/>
      <c r="QBX60" s="218"/>
      <c r="QBY60" s="218"/>
      <c r="QBZ60" s="218"/>
      <c r="QCA60" s="218"/>
      <c r="QCB60" s="218"/>
      <c r="QCC60" s="218"/>
      <c r="QCD60" s="218"/>
      <c r="QCE60" s="218"/>
      <c r="QCF60" s="218"/>
      <c r="QCG60" s="218"/>
      <c r="QCH60" s="218"/>
      <c r="QCI60" s="218"/>
      <c r="QCJ60" s="218"/>
      <c r="QCK60" s="218"/>
      <c r="QCL60" s="218"/>
      <c r="QCM60" s="218"/>
      <c r="QCN60" s="218"/>
      <c r="QCO60" s="218"/>
      <c r="QCP60" s="218"/>
      <c r="QCQ60" s="218"/>
      <c r="QCR60" s="218"/>
      <c r="QCS60" s="218"/>
      <c r="QCT60" s="218"/>
      <c r="QCU60" s="218"/>
      <c r="QCV60" s="218"/>
      <c r="QCW60" s="218"/>
      <c r="QCX60" s="218"/>
      <c r="QCY60" s="218"/>
      <c r="QCZ60" s="218"/>
      <c r="QDA60" s="218"/>
      <c r="QDB60" s="218"/>
      <c r="QDC60" s="218"/>
      <c r="QDD60" s="218"/>
      <c r="QDE60" s="218"/>
      <c r="QDF60" s="218"/>
      <c r="QDG60" s="218"/>
      <c r="QDH60" s="218"/>
      <c r="QDI60" s="218"/>
      <c r="QDJ60" s="218"/>
      <c r="QDK60" s="218"/>
      <c r="QDL60" s="218"/>
      <c r="QDM60" s="218"/>
      <c r="QDN60" s="218"/>
      <c r="QDO60" s="218"/>
      <c r="QDP60" s="218"/>
      <c r="QDQ60" s="218"/>
      <c r="QDR60" s="218"/>
      <c r="QDS60" s="218"/>
      <c r="QDT60" s="218"/>
      <c r="QDU60" s="218"/>
      <c r="QDV60" s="218"/>
      <c r="QDW60" s="218"/>
      <c r="QDX60" s="218"/>
      <c r="QDY60" s="218"/>
      <c r="QDZ60" s="218"/>
      <c r="QEA60" s="218"/>
      <c r="QEB60" s="218"/>
      <c r="QEC60" s="218"/>
      <c r="QED60" s="218"/>
      <c r="QEE60" s="218"/>
      <c r="QEF60" s="218"/>
      <c r="QEG60" s="218"/>
      <c r="QEH60" s="218"/>
      <c r="QEI60" s="218"/>
      <c r="QEJ60" s="218"/>
      <c r="QEK60" s="218"/>
      <c r="QEL60" s="218"/>
      <c r="QEM60" s="218"/>
      <c r="QEN60" s="218"/>
      <c r="QEO60" s="218"/>
      <c r="QEP60" s="218"/>
      <c r="QEQ60" s="218"/>
      <c r="QER60" s="218"/>
      <c r="QES60" s="218"/>
      <c r="QET60" s="218"/>
      <c r="QEU60" s="218"/>
      <c r="QEV60" s="218"/>
      <c r="QEW60" s="218"/>
      <c r="QEX60" s="218"/>
      <c r="QEY60" s="218"/>
      <c r="QEZ60" s="218"/>
      <c r="QFA60" s="218"/>
      <c r="QFB60" s="218"/>
      <c r="QFC60" s="218"/>
      <c r="QFD60" s="218"/>
      <c r="QFE60" s="218"/>
      <c r="QFF60" s="218"/>
      <c r="QFG60" s="218"/>
      <c r="QFH60" s="218"/>
      <c r="QFI60" s="218"/>
      <c r="QFJ60" s="218"/>
      <c r="QFK60" s="218"/>
      <c r="QFL60" s="218"/>
      <c r="QFM60" s="218"/>
      <c r="QFN60" s="218"/>
      <c r="QFO60" s="218"/>
      <c r="QFP60" s="218"/>
      <c r="QFQ60" s="218"/>
      <c r="QFR60" s="218"/>
      <c r="QFS60" s="218"/>
      <c r="QFT60" s="218"/>
      <c r="QFU60" s="218"/>
      <c r="QFV60" s="218"/>
      <c r="QFW60" s="218"/>
      <c r="QFX60" s="218"/>
      <c r="QFY60" s="218"/>
      <c r="QFZ60" s="218"/>
      <c r="QGA60" s="218"/>
      <c r="QGB60" s="218"/>
      <c r="QGC60" s="218"/>
      <c r="QGD60" s="218"/>
      <c r="QGE60" s="218"/>
      <c r="QGF60" s="218"/>
      <c r="QGG60" s="218"/>
      <c r="QGH60" s="218"/>
      <c r="QGI60" s="218"/>
      <c r="QGJ60" s="218"/>
      <c r="QGK60" s="218"/>
      <c r="QGL60" s="218"/>
      <c r="QGM60" s="218"/>
      <c r="QGN60" s="218"/>
      <c r="QGO60" s="218"/>
      <c r="QGP60" s="218"/>
      <c r="QGQ60" s="218"/>
      <c r="QGR60" s="218"/>
      <c r="QGS60" s="218"/>
      <c r="QGT60" s="218"/>
      <c r="QGU60" s="218"/>
      <c r="QGV60" s="218"/>
      <c r="QGW60" s="218"/>
      <c r="QGX60" s="218"/>
      <c r="QGY60" s="218"/>
      <c r="QGZ60" s="218"/>
      <c r="QHA60" s="218"/>
      <c r="QHB60" s="218"/>
      <c r="QHC60" s="218"/>
      <c r="QHD60" s="218"/>
      <c r="QHE60" s="218"/>
      <c r="QHF60" s="218"/>
      <c r="QHG60" s="218"/>
      <c r="QHH60" s="218"/>
      <c r="QHI60" s="218"/>
      <c r="QHJ60" s="218"/>
      <c r="QHK60" s="218"/>
      <c r="QHL60" s="218"/>
      <c r="QHM60" s="218"/>
      <c r="QHN60" s="218"/>
      <c r="QHO60" s="218"/>
      <c r="QHP60" s="218"/>
      <c r="QHQ60" s="218"/>
      <c r="QHR60" s="218"/>
      <c r="QHS60" s="218"/>
      <c r="QHT60" s="218"/>
      <c r="QHU60" s="218"/>
      <c r="QHV60" s="218"/>
      <c r="QHW60" s="218"/>
      <c r="QHX60" s="218"/>
      <c r="QHY60" s="218"/>
      <c r="QHZ60" s="218"/>
      <c r="QIA60" s="218"/>
      <c r="QIB60" s="218"/>
      <c r="QIC60" s="218"/>
      <c r="QID60" s="218"/>
      <c r="QIE60" s="218"/>
      <c r="QIF60" s="218"/>
      <c r="QIG60" s="218"/>
      <c r="QIH60" s="218"/>
      <c r="QII60" s="218"/>
      <c r="QIJ60" s="218"/>
      <c r="QIK60" s="218"/>
      <c r="QIL60" s="218"/>
      <c r="QIM60" s="218"/>
      <c r="QIN60" s="218"/>
      <c r="QIO60" s="218"/>
      <c r="QIP60" s="218"/>
      <c r="QIQ60" s="218"/>
      <c r="QIR60" s="218"/>
      <c r="QIS60" s="218"/>
      <c r="QIT60" s="218"/>
      <c r="QIU60" s="218"/>
      <c r="QIV60" s="218"/>
      <c r="QIW60" s="218"/>
      <c r="QIX60" s="218"/>
      <c r="QIY60" s="218"/>
      <c r="QIZ60" s="218"/>
      <c r="QJA60" s="218"/>
      <c r="QJB60" s="218"/>
      <c r="QJC60" s="218"/>
      <c r="QJD60" s="218"/>
      <c r="QJE60" s="218"/>
      <c r="QJF60" s="218"/>
      <c r="QJG60" s="218"/>
      <c r="QJH60" s="218"/>
      <c r="QJI60" s="218"/>
      <c r="QJJ60" s="218"/>
      <c r="QJK60" s="218"/>
      <c r="QJL60" s="218"/>
      <c r="QJM60" s="218"/>
      <c r="QJN60" s="218"/>
      <c r="QJO60" s="218"/>
      <c r="QJP60" s="218"/>
      <c r="QJQ60" s="218"/>
      <c r="QJR60" s="218"/>
      <c r="QJS60" s="218"/>
      <c r="QJT60" s="218"/>
      <c r="QJU60" s="218"/>
      <c r="QJV60" s="218"/>
      <c r="QJW60" s="218"/>
      <c r="QJX60" s="218"/>
      <c r="QJY60" s="218"/>
      <c r="QJZ60" s="218"/>
      <c r="QKA60" s="218"/>
      <c r="QKB60" s="218"/>
      <c r="QKC60" s="218"/>
      <c r="QKD60" s="218"/>
      <c r="QKE60" s="218"/>
      <c r="QKF60" s="218"/>
      <c r="QKG60" s="218"/>
      <c r="QKH60" s="218"/>
      <c r="QKI60" s="218"/>
      <c r="QKJ60" s="218"/>
      <c r="QKK60" s="218"/>
      <c r="QKL60" s="218"/>
      <c r="QKM60" s="218"/>
      <c r="QKN60" s="218"/>
      <c r="QKO60" s="218"/>
      <c r="QKP60" s="218"/>
      <c r="QKQ60" s="218"/>
      <c r="QKR60" s="218"/>
      <c r="QKS60" s="218"/>
      <c r="QKT60" s="218"/>
      <c r="QKU60" s="218"/>
      <c r="QKV60" s="218"/>
      <c r="QKW60" s="218"/>
      <c r="QKX60" s="218"/>
      <c r="QKY60" s="218"/>
      <c r="QKZ60" s="218"/>
      <c r="QLA60" s="218"/>
      <c r="QLB60" s="218"/>
      <c r="QLC60" s="218"/>
      <c r="QLD60" s="218"/>
      <c r="QLE60" s="218"/>
      <c r="QLF60" s="218"/>
      <c r="QLG60" s="218"/>
      <c r="QLH60" s="218"/>
      <c r="QLI60" s="218"/>
      <c r="QLJ60" s="218"/>
      <c r="QLK60" s="218"/>
      <c r="QLL60" s="218"/>
      <c r="QLM60" s="218"/>
      <c r="QLN60" s="218"/>
      <c r="QLO60" s="218"/>
      <c r="QLP60" s="218"/>
      <c r="QLQ60" s="218"/>
      <c r="QLR60" s="218"/>
      <c r="QLS60" s="218"/>
      <c r="QLT60" s="218"/>
      <c r="QLU60" s="218"/>
      <c r="QLV60" s="218"/>
      <c r="QLW60" s="218"/>
      <c r="QLX60" s="218"/>
      <c r="QLY60" s="218"/>
      <c r="QLZ60" s="218"/>
      <c r="QMA60" s="218"/>
      <c r="QMB60" s="218"/>
      <c r="QMC60" s="218"/>
      <c r="QMD60" s="218"/>
      <c r="QME60" s="218"/>
      <c r="QMF60" s="218"/>
      <c r="QMG60" s="218"/>
      <c r="QMH60" s="218"/>
      <c r="QMI60" s="218"/>
      <c r="QMJ60" s="218"/>
      <c r="QMK60" s="218"/>
      <c r="QML60" s="218"/>
      <c r="QMM60" s="218"/>
      <c r="QMN60" s="218"/>
      <c r="QMO60" s="218"/>
      <c r="QMP60" s="218"/>
      <c r="QMQ60" s="218"/>
      <c r="QMR60" s="218"/>
      <c r="QMS60" s="218"/>
      <c r="QMT60" s="218"/>
      <c r="QMU60" s="218"/>
      <c r="QMV60" s="218"/>
      <c r="QMW60" s="218"/>
      <c r="QMX60" s="218"/>
      <c r="QMY60" s="218"/>
      <c r="QMZ60" s="218"/>
      <c r="QNA60" s="218"/>
      <c r="QNB60" s="218"/>
      <c r="QNC60" s="218"/>
      <c r="QND60" s="218"/>
      <c r="QNE60" s="218"/>
      <c r="QNF60" s="218"/>
      <c r="QNG60" s="218"/>
      <c r="QNH60" s="218"/>
      <c r="QNI60" s="218"/>
      <c r="QNJ60" s="218"/>
      <c r="QNK60" s="218"/>
      <c r="QNL60" s="218"/>
      <c r="QNM60" s="218"/>
      <c r="QNN60" s="218"/>
      <c r="QNO60" s="218"/>
      <c r="QNP60" s="218"/>
      <c r="QNQ60" s="218"/>
      <c r="QNR60" s="218"/>
      <c r="QNS60" s="218"/>
      <c r="QNT60" s="218"/>
      <c r="QNU60" s="218"/>
      <c r="QNV60" s="218"/>
      <c r="QNW60" s="218"/>
      <c r="QNX60" s="218"/>
      <c r="QNY60" s="218"/>
      <c r="QNZ60" s="218"/>
      <c r="QOA60" s="218"/>
      <c r="QOB60" s="218"/>
      <c r="QOC60" s="218"/>
      <c r="QOD60" s="218"/>
      <c r="QOE60" s="218"/>
      <c r="QOF60" s="218"/>
      <c r="QOG60" s="218"/>
      <c r="QOH60" s="218"/>
      <c r="QOI60" s="218"/>
      <c r="QOJ60" s="218"/>
      <c r="QOK60" s="218"/>
      <c r="QOL60" s="218"/>
      <c r="QOM60" s="218"/>
      <c r="QON60" s="218"/>
      <c r="QOO60" s="218"/>
      <c r="QOP60" s="218"/>
      <c r="QOQ60" s="218"/>
      <c r="QOR60" s="218"/>
      <c r="QOS60" s="218"/>
      <c r="QOT60" s="218"/>
      <c r="QOU60" s="218"/>
      <c r="QOV60" s="218"/>
      <c r="QOW60" s="218"/>
      <c r="QOX60" s="218"/>
      <c r="QOY60" s="218"/>
      <c r="QOZ60" s="218"/>
      <c r="QPA60" s="218"/>
      <c r="QPB60" s="218"/>
      <c r="QPC60" s="218"/>
      <c r="QPD60" s="218"/>
      <c r="QPE60" s="218"/>
      <c r="QPF60" s="218"/>
      <c r="QPG60" s="218"/>
      <c r="QPH60" s="218"/>
      <c r="QPI60" s="218"/>
      <c r="QPJ60" s="218"/>
      <c r="QPK60" s="218"/>
      <c r="QPL60" s="218"/>
      <c r="QPM60" s="218"/>
      <c r="QPN60" s="218"/>
      <c r="QPO60" s="218"/>
      <c r="QPP60" s="218"/>
      <c r="QPQ60" s="218"/>
      <c r="QPR60" s="218"/>
      <c r="QPS60" s="218"/>
      <c r="QPT60" s="218"/>
      <c r="QPU60" s="218"/>
      <c r="QPV60" s="218"/>
      <c r="QPW60" s="218"/>
      <c r="QPX60" s="218"/>
      <c r="QPY60" s="218"/>
      <c r="QPZ60" s="218"/>
      <c r="QQA60" s="218"/>
      <c r="QQB60" s="218"/>
      <c r="QQC60" s="218"/>
      <c r="QQD60" s="218"/>
      <c r="QQE60" s="218"/>
      <c r="QQF60" s="218"/>
      <c r="QQG60" s="218"/>
      <c r="QQH60" s="218"/>
      <c r="QQI60" s="218"/>
      <c r="QQJ60" s="218"/>
      <c r="QQK60" s="218"/>
      <c r="QQL60" s="218"/>
      <c r="QQM60" s="218"/>
      <c r="QQN60" s="218"/>
      <c r="QQO60" s="218"/>
      <c r="QQP60" s="218"/>
      <c r="QQQ60" s="218"/>
      <c r="QQR60" s="218"/>
      <c r="QQS60" s="218"/>
      <c r="QQT60" s="218"/>
      <c r="QQU60" s="218"/>
      <c r="QQV60" s="218"/>
      <c r="QQW60" s="218"/>
      <c r="QQX60" s="218"/>
      <c r="QQY60" s="218"/>
      <c r="QQZ60" s="218"/>
      <c r="QRA60" s="218"/>
      <c r="QRB60" s="218"/>
      <c r="QRC60" s="218"/>
      <c r="QRD60" s="218"/>
      <c r="QRE60" s="218"/>
      <c r="QRF60" s="218"/>
      <c r="QRG60" s="218"/>
      <c r="QRH60" s="218"/>
      <c r="QRI60" s="218"/>
      <c r="QRJ60" s="218"/>
      <c r="QRK60" s="218"/>
      <c r="QRL60" s="218"/>
      <c r="QRM60" s="218"/>
      <c r="QRN60" s="218"/>
      <c r="QRO60" s="218"/>
      <c r="QRP60" s="218"/>
      <c r="QRQ60" s="218"/>
      <c r="QRR60" s="218"/>
      <c r="QRS60" s="218"/>
      <c r="QRT60" s="218"/>
      <c r="QRU60" s="218"/>
      <c r="QRV60" s="218"/>
      <c r="QRW60" s="218"/>
      <c r="QRX60" s="218"/>
      <c r="QRY60" s="218"/>
      <c r="QRZ60" s="218"/>
      <c r="QSA60" s="218"/>
      <c r="QSB60" s="218"/>
      <c r="QSC60" s="218"/>
      <c r="QSD60" s="218"/>
      <c r="QSE60" s="218"/>
      <c r="QSF60" s="218"/>
      <c r="QSG60" s="218"/>
      <c r="QSH60" s="218"/>
      <c r="QSI60" s="218"/>
      <c r="QSJ60" s="218"/>
      <c r="QSK60" s="218"/>
      <c r="QSL60" s="218"/>
      <c r="QSM60" s="218"/>
      <c r="QSN60" s="218"/>
      <c r="QSO60" s="218"/>
      <c r="QSP60" s="218"/>
      <c r="QSQ60" s="218"/>
      <c r="QSR60" s="218"/>
      <c r="QSS60" s="218"/>
      <c r="QST60" s="218"/>
      <c r="QSU60" s="218"/>
      <c r="QSV60" s="218"/>
      <c r="QSW60" s="218"/>
      <c r="QSX60" s="218"/>
      <c r="QSY60" s="218"/>
      <c r="QSZ60" s="218"/>
      <c r="QTA60" s="218"/>
      <c r="QTB60" s="218"/>
      <c r="QTC60" s="218"/>
      <c r="QTD60" s="218"/>
      <c r="QTE60" s="218"/>
      <c r="QTF60" s="218"/>
      <c r="QTG60" s="218"/>
      <c r="QTH60" s="218"/>
      <c r="QTI60" s="218"/>
      <c r="QTJ60" s="218"/>
      <c r="QTK60" s="218"/>
      <c r="QTL60" s="218"/>
      <c r="QTM60" s="218"/>
      <c r="QTN60" s="218"/>
      <c r="QTO60" s="218"/>
      <c r="QTP60" s="218"/>
      <c r="QTQ60" s="218"/>
      <c r="QTR60" s="218"/>
      <c r="QTS60" s="218"/>
      <c r="QTT60" s="218"/>
      <c r="QTU60" s="218"/>
      <c r="QTV60" s="218"/>
      <c r="QTW60" s="218"/>
      <c r="QTX60" s="218"/>
      <c r="QTY60" s="218"/>
      <c r="QTZ60" s="218"/>
      <c r="QUA60" s="218"/>
      <c r="QUB60" s="218"/>
      <c r="QUC60" s="218"/>
      <c r="QUD60" s="218"/>
      <c r="QUE60" s="218"/>
      <c r="QUF60" s="218"/>
      <c r="QUG60" s="218"/>
      <c r="QUH60" s="218"/>
      <c r="QUI60" s="218"/>
      <c r="QUJ60" s="218"/>
      <c r="QUK60" s="218"/>
      <c r="QUL60" s="218"/>
      <c r="QUM60" s="218"/>
      <c r="QUN60" s="218"/>
      <c r="QUO60" s="218"/>
      <c r="QUP60" s="218"/>
      <c r="QUQ60" s="218"/>
      <c r="QUR60" s="218"/>
      <c r="QUS60" s="218"/>
      <c r="QUT60" s="218"/>
      <c r="QUU60" s="218"/>
      <c r="QUV60" s="218"/>
      <c r="QUW60" s="218"/>
      <c r="QUX60" s="218"/>
      <c r="QUY60" s="218"/>
      <c r="QUZ60" s="218"/>
      <c r="QVA60" s="218"/>
      <c r="QVB60" s="218"/>
      <c r="QVC60" s="218"/>
      <c r="QVD60" s="218"/>
      <c r="QVE60" s="218"/>
      <c r="QVF60" s="218"/>
      <c r="QVG60" s="218"/>
      <c r="QVH60" s="218"/>
      <c r="QVI60" s="218"/>
      <c r="QVJ60" s="218"/>
      <c r="QVK60" s="218"/>
      <c r="QVL60" s="218"/>
      <c r="QVM60" s="218"/>
      <c r="QVN60" s="218"/>
      <c r="QVO60" s="218"/>
      <c r="QVP60" s="218"/>
      <c r="QVQ60" s="218"/>
      <c r="QVR60" s="218"/>
      <c r="QVS60" s="218"/>
      <c r="QVT60" s="218"/>
      <c r="QVU60" s="218"/>
      <c r="QVV60" s="218"/>
      <c r="QVW60" s="218"/>
      <c r="QVX60" s="218"/>
      <c r="QVY60" s="218"/>
      <c r="QVZ60" s="218"/>
      <c r="QWA60" s="218"/>
      <c r="QWB60" s="218"/>
      <c r="QWC60" s="218"/>
      <c r="QWD60" s="218"/>
      <c r="QWE60" s="218"/>
      <c r="QWF60" s="218"/>
      <c r="QWG60" s="218"/>
      <c r="QWH60" s="218"/>
      <c r="QWI60" s="218"/>
      <c r="QWJ60" s="218"/>
      <c r="QWK60" s="218"/>
      <c r="QWL60" s="218"/>
      <c r="QWM60" s="218"/>
      <c r="QWN60" s="218"/>
      <c r="QWO60" s="218"/>
      <c r="QWP60" s="218"/>
      <c r="QWQ60" s="218"/>
      <c r="QWR60" s="218"/>
      <c r="QWS60" s="218"/>
      <c r="QWT60" s="218"/>
      <c r="QWU60" s="218"/>
      <c r="QWV60" s="218"/>
      <c r="QWW60" s="218"/>
      <c r="QWX60" s="218"/>
      <c r="QWY60" s="218"/>
      <c r="QWZ60" s="218"/>
      <c r="QXA60" s="218"/>
      <c r="QXB60" s="218"/>
      <c r="QXC60" s="218"/>
      <c r="QXD60" s="218"/>
      <c r="QXE60" s="218"/>
      <c r="QXF60" s="218"/>
      <c r="QXG60" s="218"/>
      <c r="QXH60" s="218"/>
      <c r="QXI60" s="218"/>
      <c r="QXJ60" s="218"/>
      <c r="QXK60" s="218"/>
      <c r="QXL60" s="218"/>
      <c r="QXM60" s="218"/>
      <c r="QXN60" s="218"/>
      <c r="QXO60" s="218"/>
      <c r="QXP60" s="218"/>
      <c r="QXQ60" s="218"/>
      <c r="QXR60" s="218"/>
      <c r="QXS60" s="218"/>
      <c r="QXT60" s="218"/>
      <c r="QXU60" s="218"/>
      <c r="QXV60" s="218"/>
      <c r="QXW60" s="218"/>
      <c r="QXX60" s="218"/>
      <c r="QXY60" s="218"/>
      <c r="QXZ60" s="218"/>
      <c r="QYA60" s="218"/>
      <c r="QYB60" s="218"/>
      <c r="QYC60" s="218"/>
      <c r="QYD60" s="218"/>
      <c r="QYE60" s="218"/>
      <c r="QYF60" s="218"/>
      <c r="QYG60" s="218"/>
      <c r="QYH60" s="218"/>
      <c r="QYI60" s="218"/>
      <c r="QYJ60" s="218"/>
      <c r="QYK60" s="218"/>
      <c r="QYL60" s="218"/>
      <c r="QYM60" s="218"/>
      <c r="QYN60" s="218"/>
      <c r="QYO60" s="218"/>
      <c r="QYP60" s="218"/>
      <c r="QYQ60" s="218"/>
      <c r="QYR60" s="218"/>
      <c r="QYS60" s="218"/>
      <c r="QYT60" s="218"/>
      <c r="QYU60" s="218"/>
      <c r="QYV60" s="218"/>
      <c r="QYW60" s="218"/>
      <c r="QYX60" s="218"/>
      <c r="QYY60" s="218"/>
      <c r="QYZ60" s="218"/>
      <c r="QZA60" s="218"/>
      <c r="QZB60" s="218"/>
      <c r="QZC60" s="218"/>
      <c r="QZD60" s="218"/>
      <c r="QZE60" s="218"/>
      <c r="QZF60" s="218"/>
      <c r="QZG60" s="218"/>
      <c r="QZH60" s="218"/>
      <c r="QZI60" s="218"/>
      <c r="QZJ60" s="218"/>
      <c r="QZK60" s="218"/>
      <c r="QZL60" s="218"/>
      <c r="QZM60" s="218"/>
      <c r="QZN60" s="218"/>
      <c r="QZO60" s="218"/>
      <c r="QZP60" s="218"/>
      <c r="QZQ60" s="218"/>
      <c r="QZR60" s="218"/>
      <c r="QZS60" s="218"/>
      <c r="QZT60" s="218"/>
      <c r="QZU60" s="218"/>
      <c r="QZV60" s="218"/>
      <c r="QZW60" s="218"/>
      <c r="QZX60" s="218"/>
      <c r="QZY60" s="218"/>
      <c r="QZZ60" s="218"/>
      <c r="RAA60" s="218"/>
      <c r="RAB60" s="218"/>
      <c r="RAC60" s="218"/>
      <c r="RAD60" s="218"/>
      <c r="RAE60" s="218"/>
      <c r="RAF60" s="218"/>
      <c r="RAG60" s="218"/>
      <c r="RAH60" s="218"/>
      <c r="RAI60" s="218"/>
      <c r="RAJ60" s="218"/>
      <c r="RAK60" s="218"/>
      <c r="RAL60" s="218"/>
      <c r="RAM60" s="218"/>
      <c r="RAN60" s="218"/>
      <c r="RAO60" s="218"/>
      <c r="RAP60" s="218"/>
      <c r="RAQ60" s="218"/>
      <c r="RAR60" s="218"/>
      <c r="RAS60" s="218"/>
      <c r="RAT60" s="218"/>
      <c r="RAU60" s="218"/>
      <c r="RAV60" s="218"/>
      <c r="RAW60" s="218"/>
      <c r="RAX60" s="218"/>
      <c r="RAY60" s="218"/>
      <c r="RAZ60" s="218"/>
      <c r="RBA60" s="218"/>
      <c r="RBB60" s="218"/>
      <c r="RBC60" s="218"/>
      <c r="RBD60" s="218"/>
      <c r="RBE60" s="218"/>
      <c r="RBF60" s="218"/>
      <c r="RBG60" s="218"/>
      <c r="RBH60" s="218"/>
      <c r="RBI60" s="218"/>
      <c r="RBJ60" s="218"/>
      <c r="RBK60" s="218"/>
      <c r="RBL60" s="218"/>
      <c r="RBM60" s="218"/>
      <c r="RBN60" s="218"/>
      <c r="RBO60" s="218"/>
      <c r="RBP60" s="218"/>
      <c r="RBQ60" s="218"/>
      <c r="RBR60" s="218"/>
      <c r="RBS60" s="218"/>
      <c r="RBT60" s="218"/>
      <c r="RBU60" s="218"/>
      <c r="RBV60" s="218"/>
      <c r="RBW60" s="218"/>
      <c r="RBX60" s="218"/>
      <c r="RBY60" s="218"/>
      <c r="RBZ60" s="218"/>
      <c r="RCA60" s="218"/>
      <c r="RCB60" s="218"/>
      <c r="RCC60" s="218"/>
      <c r="RCD60" s="218"/>
      <c r="RCE60" s="218"/>
      <c r="RCF60" s="218"/>
      <c r="RCG60" s="218"/>
      <c r="RCH60" s="218"/>
      <c r="RCI60" s="218"/>
      <c r="RCJ60" s="218"/>
      <c r="RCK60" s="218"/>
      <c r="RCL60" s="218"/>
      <c r="RCM60" s="218"/>
      <c r="RCN60" s="218"/>
      <c r="RCO60" s="218"/>
      <c r="RCP60" s="218"/>
      <c r="RCQ60" s="218"/>
      <c r="RCR60" s="218"/>
      <c r="RCS60" s="218"/>
      <c r="RCT60" s="218"/>
      <c r="RCU60" s="218"/>
      <c r="RCV60" s="218"/>
      <c r="RCW60" s="218"/>
      <c r="RCX60" s="218"/>
      <c r="RCY60" s="218"/>
      <c r="RCZ60" s="218"/>
      <c r="RDA60" s="218"/>
      <c r="RDB60" s="218"/>
      <c r="RDC60" s="218"/>
      <c r="RDD60" s="218"/>
      <c r="RDE60" s="218"/>
      <c r="RDF60" s="218"/>
      <c r="RDG60" s="218"/>
      <c r="RDH60" s="218"/>
      <c r="RDI60" s="218"/>
      <c r="RDJ60" s="218"/>
      <c r="RDK60" s="218"/>
      <c r="RDL60" s="218"/>
      <c r="RDM60" s="218"/>
      <c r="RDN60" s="218"/>
      <c r="RDO60" s="218"/>
      <c r="RDP60" s="218"/>
      <c r="RDQ60" s="218"/>
      <c r="RDR60" s="218"/>
      <c r="RDS60" s="218"/>
      <c r="RDT60" s="218"/>
      <c r="RDU60" s="218"/>
      <c r="RDV60" s="218"/>
      <c r="RDW60" s="218"/>
      <c r="RDX60" s="218"/>
      <c r="RDY60" s="218"/>
      <c r="RDZ60" s="218"/>
      <c r="REA60" s="218"/>
      <c r="REB60" s="218"/>
      <c r="REC60" s="218"/>
      <c r="RED60" s="218"/>
      <c r="REE60" s="218"/>
      <c r="REF60" s="218"/>
      <c r="REG60" s="218"/>
      <c r="REH60" s="218"/>
      <c r="REI60" s="218"/>
      <c r="REJ60" s="218"/>
      <c r="REK60" s="218"/>
      <c r="REL60" s="218"/>
      <c r="REM60" s="218"/>
      <c r="REN60" s="218"/>
      <c r="REO60" s="218"/>
      <c r="REP60" s="218"/>
      <c r="REQ60" s="218"/>
      <c r="RER60" s="218"/>
      <c r="RES60" s="218"/>
      <c r="RET60" s="218"/>
      <c r="REU60" s="218"/>
      <c r="REV60" s="218"/>
      <c r="REW60" s="218"/>
      <c r="REX60" s="218"/>
      <c r="REY60" s="218"/>
      <c r="REZ60" s="218"/>
      <c r="RFA60" s="218"/>
      <c r="RFB60" s="218"/>
      <c r="RFC60" s="218"/>
      <c r="RFD60" s="218"/>
      <c r="RFE60" s="218"/>
      <c r="RFF60" s="218"/>
      <c r="RFG60" s="218"/>
      <c r="RFH60" s="218"/>
      <c r="RFI60" s="218"/>
      <c r="RFJ60" s="218"/>
      <c r="RFK60" s="218"/>
      <c r="RFL60" s="218"/>
      <c r="RFM60" s="218"/>
      <c r="RFN60" s="218"/>
      <c r="RFO60" s="218"/>
      <c r="RFP60" s="218"/>
      <c r="RFQ60" s="218"/>
      <c r="RFR60" s="218"/>
      <c r="RFS60" s="218"/>
      <c r="RFT60" s="218"/>
      <c r="RFU60" s="218"/>
      <c r="RFV60" s="218"/>
      <c r="RFW60" s="218"/>
      <c r="RFX60" s="218"/>
      <c r="RFY60" s="218"/>
      <c r="RFZ60" s="218"/>
      <c r="RGA60" s="218"/>
      <c r="RGB60" s="218"/>
      <c r="RGC60" s="218"/>
      <c r="RGD60" s="218"/>
      <c r="RGE60" s="218"/>
      <c r="RGF60" s="218"/>
      <c r="RGG60" s="218"/>
      <c r="RGH60" s="218"/>
      <c r="RGI60" s="218"/>
      <c r="RGJ60" s="218"/>
      <c r="RGK60" s="218"/>
      <c r="RGL60" s="218"/>
      <c r="RGM60" s="218"/>
      <c r="RGN60" s="218"/>
      <c r="RGO60" s="218"/>
      <c r="RGP60" s="218"/>
      <c r="RGQ60" s="218"/>
      <c r="RGR60" s="218"/>
      <c r="RGS60" s="218"/>
      <c r="RGT60" s="218"/>
      <c r="RGU60" s="218"/>
      <c r="RGV60" s="218"/>
      <c r="RGW60" s="218"/>
      <c r="RGX60" s="218"/>
      <c r="RGY60" s="218"/>
      <c r="RGZ60" s="218"/>
      <c r="RHA60" s="218"/>
      <c r="RHB60" s="218"/>
      <c r="RHC60" s="218"/>
      <c r="RHD60" s="218"/>
      <c r="RHE60" s="218"/>
      <c r="RHF60" s="218"/>
      <c r="RHG60" s="218"/>
      <c r="RHH60" s="218"/>
      <c r="RHI60" s="218"/>
      <c r="RHJ60" s="218"/>
      <c r="RHK60" s="218"/>
      <c r="RHL60" s="218"/>
      <c r="RHM60" s="218"/>
      <c r="RHN60" s="218"/>
      <c r="RHO60" s="218"/>
      <c r="RHP60" s="218"/>
      <c r="RHQ60" s="218"/>
      <c r="RHR60" s="218"/>
      <c r="RHS60" s="218"/>
      <c r="RHT60" s="218"/>
      <c r="RHU60" s="218"/>
      <c r="RHV60" s="218"/>
      <c r="RHW60" s="218"/>
      <c r="RHX60" s="218"/>
      <c r="RHY60" s="218"/>
      <c r="RHZ60" s="218"/>
      <c r="RIA60" s="218"/>
      <c r="RIB60" s="218"/>
      <c r="RIC60" s="218"/>
      <c r="RID60" s="218"/>
      <c r="RIE60" s="218"/>
      <c r="RIF60" s="218"/>
      <c r="RIG60" s="218"/>
      <c r="RIH60" s="218"/>
      <c r="RII60" s="218"/>
      <c r="RIJ60" s="218"/>
      <c r="RIK60" s="218"/>
      <c r="RIL60" s="218"/>
      <c r="RIM60" s="218"/>
      <c r="RIN60" s="218"/>
      <c r="RIO60" s="218"/>
      <c r="RIP60" s="218"/>
      <c r="RIQ60" s="218"/>
      <c r="RIR60" s="218"/>
      <c r="RIS60" s="218"/>
      <c r="RIT60" s="218"/>
      <c r="RIU60" s="218"/>
      <c r="RIV60" s="218"/>
      <c r="RIW60" s="218"/>
      <c r="RIX60" s="218"/>
      <c r="RIY60" s="218"/>
      <c r="RIZ60" s="218"/>
      <c r="RJA60" s="218"/>
      <c r="RJB60" s="218"/>
      <c r="RJC60" s="218"/>
      <c r="RJD60" s="218"/>
      <c r="RJE60" s="218"/>
      <c r="RJF60" s="218"/>
      <c r="RJG60" s="218"/>
      <c r="RJH60" s="218"/>
      <c r="RJI60" s="218"/>
      <c r="RJJ60" s="218"/>
      <c r="RJK60" s="218"/>
      <c r="RJL60" s="218"/>
      <c r="RJM60" s="218"/>
      <c r="RJN60" s="218"/>
      <c r="RJO60" s="218"/>
      <c r="RJP60" s="218"/>
      <c r="RJQ60" s="218"/>
      <c r="RJR60" s="218"/>
      <c r="RJS60" s="218"/>
      <c r="RJT60" s="218"/>
      <c r="RJU60" s="218"/>
      <c r="RJV60" s="218"/>
      <c r="RJW60" s="218"/>
      <c r="RJX60" s="218"/>
      <c r="RJY60" s="218"/>
      <c r="RJZ60" s="218"/>
      <c r="RKA60" s="218"/>
      <c r="RKB60" s="218"/>
      <c r="RKC60" s="218"/>
      <c r="RKD60" s="218"/>
      <c r="RKE60" s="218"/>
      <c r="RKF60" s="218"/>
      <c r="RKG60" s="218"/>
      <c r="RKH60" s="218"/>
      <c r="RKI60" s="218"/>
      <c r="RKJ60" s="218"/>
      <c r="RKK60" s="218"/>
      <c r="RKL60" s="218"/>
      <c r="RKM60" s="218"/>
      <c r="RKN60" s="218"/>
      <c r="RKO60" s="218"/>
      <c r="RKP60" s="218"/>
      <c r="RKQ60" s="218"/>
      <c r="RKR60" s="218"/>
      <c r="RKS60" s="218"/>
      <c r="RKT60" s="218"/>
      <c r="RKU60" s="218"/>
      <c r="RKV60" s="218"/>
      <c r="RKW60" s="218"/>
      <c r="RKX60" s="218"/>
      <c r="RKY60" s="218"/>
      <c r="RKZ60" s="218"/>
      <c r="RLA60" s="218"/>
      <c r="RLB60" s="218"/>
      <c r="RLC60" s="218"/>
      <c r="RLD60" s="218"/>
      <c r="RLE60" s="218"/>
      <c r="RLF60" s="218"/>
      <c r="RLG60" s="218"/>
      <c r="RLH60" s="218"/>
      <c r="RLI60" s="218"/>
      <c r="RLJ60" s="218"/>
      <c r="RLK60" s="218"/>
      <c r="RLL60" s="218"/>
      <c r="RLM60" s="218"/>
      <c r="RLN60" s="218"/>
      <c r="RLO60" s="218"/>
      <c r="RLP60" s="218"/>
      <c r="RLQ60" s="218"/>
      <c r="RLR60" s="218"/>
      <c r="RLS60" s="218"/>
      <c r="RLT60" s="218"/>
      <c r="RLU60" s="218"/>
      <c r="RLV60" s="218"/>
      <c r="RLW60" s="218"/>
      <c r="RLX60" s="218"/>
      <c r="RLY60" s="218"/>
      <c r="RLZ60" s="218"/>
      <c r="RMA60" s="218"/>
      <c r="RMB60" s="218"/>
      <c r="RMC60" s="218"/>
      <c r="RMD60" s="218"/>
      <c r="RME60" s="218"/>
      <c r="RMF60" s="218"/>
      <c r="RMG60" s="218"/>
      <c r="RMH60" s="218"/>
      <c r="RMI60" s="218"/>
      <c r="RMJ60" s="218"/>
      <c r="RMK60" s="218"/>
      <c r="RML60" s="218"/>
      <c r="RMM60" s="218"/>
      <c r="RMN60" s="218"/>
      <c r="RMO60" s="218"/>
      <c r="RMP60" s="218"/>
      <c r="RMQ60" s="218"/>
      <c r="RMR60" s="218"/>
      <c r="RMS60" s="218"/>
      <c r="RMT60" s="218"/>
      <c r="RMU60" s="218"/>
      <c r="RMV60" s="218"/>
      <c r="RMW60" s="218"/>
      <c r="RMX60" s="218"/>
      <c r="RMY60" s="218"/>
      <c r="RMZ60" s="218"/>
      <c r="RNA60" s="218"/>
      <c r="RNB60" s="218"/>
      <c r="RNC60" s="218"/>
      <c r="RND60" s="218"/>
      <c r="RNE60" s="218"/>
      <c r="RNF60" s="218"/>
      <c r="RNG60" s="218"/>
      <c r="RNH60" s="218"/>
      <c r="RNI60" s="218"/>
      <c r="RNJ60" s="218"/>
      <c r="RNK60" s="218"/>
      <c r="RNL60" s="218"/>
      <c r="RNM60" s="218"/>
      <c r="RNN60" s="218"/>
      <c r="RNO60" s="218"/>
      <c r="RNP60" s="218"/>
      <c r="RNQ60" s="218"/>
      <c r="RNR60" s="218"/>
      <c r="RNS60" s="218"/>
      <c r="RNT60" s="218"/>
      <c r="RNU60" s="218"/>
      <c r="RNV60" s="218"/>
      <c r="RNW60" s="218"/>
      <c r="RNX60" s="218"/>
      <c r="RNY60" s="218"/>
      <c r="RNZ60" s="218"/>
      <c r="ROA60" s="218"/>
      <c r="ROB60" s="218"/>
      <c r="ROC60" s="218"/>
      <c r="ROD60" s="218"/>
      <c r="ROE60" s="218"/>
      <c r="ROF60" s="218"/>
      <c r="ROG60" s="218"/>
      <c r="ROH60" s="218"/>
      <c r="ROI60" s="218"/>
      <c r="ROJ60" s="218"/>
      <c r="ROK60" s="218"/>
      <c r="ROL60" s="218"/>
      <c r="ROM60" s="218"/>
      <c r="RON60" s="218"/>
      <c r="ROO60" s="218"/>
      <c r="ROP60" s="218"/>
      <c r="ROQ60" s="218"/>
      <c r="ROR60" s="218"/>
      <c r="ROS60" s="218"/>
      <c r="ROT60" s="218"/>
      <c r="ROU60" s="218"/>
      <c r="ROV60" s="218"/>
      <c r="ROW60" s="218"/>
      <c r="ROX60" s="218"/>
      <c r="ROY60" s="218"/>
      <c r="ROZ60" s="218"/>
      <c r="RPA60" s="218"/>
      <c r="RPB60" s="218"/>
      <c r="RPC60" s="218"/>
      <c r="RPD60" s="218"/>
      <c r="RPE60" s="218"/>
      <c r="RPF60" s="218"/>
      <c r="RPG60" s="218"/>
      <c r="RPH60" s="218"/>
      <c r="RPI60" s="218"/>
      <c r="RPJ60" s="218"/>
      <c r="RPK60" s="218"/>
      <c r="RPL60" s="218"/>
      <c r="RPM60" s="218"/>
      <c r="RPN60" s="218"/>
      <c r="RPO60" s="218"/>
      <c r="RPP60" s="218"/>
      <c r="RPQ60" s="218"/>
      <c r="RPR60" s="218"/>
      <c r="RPS60" s="218"/>
      <c r="RPT60" s="218"/>
      <c r="RPU60" s="218"/>
      <c r="RPV60" s="218"/>
      <c r="RPW60" s="218"/>
      <c r="RPX60" s="218"/>
      <c r="RPY60" s="218"/>
      <c r="RPZ60" s="218"/>
      <c r="RQA60" s="218"/>
      <c r="RQB60" s="218"/>
      <c r="RQC60" s="218"/>
      <c r="RQD60" s="218"/>
      <c r="RQE60" s="218"/>
      <c r="RQF60" s="218"/>
      <c r="RQG60" s="218"/>
      <c r="RQH60" s="218"/>
      <c r="RQI60" s="218"/>
      <c r="RQJ60" s="218"/>
      <c r="RQK60" s="218"/>
      <c r="RQL60" s="218"/>
      <c r="RQM60" s="218"/>
      <c r="RQN60" s="218"/>
      <c r="RQO60" s="218"/>
      <c r="RQP60" s="218"/>
      <c r="RQQ60" s="218"/>
      <c r="RQR60" s="218"/>
      <c r="RQS60" s="218"/>
      <c r="RQT60" s="218"/>
      <c r="RQU60" s="218"/>
      <c r="RQV60" s="218"/>
      <c r="RQW60" s="218"/>
      <c r="RQX60" s="218"/>
      <c r="RQY60" s="218"/>
      <c r="RQZ60" s="218"/>
      <c r="RRA60" s="218"/>
      <c r="RRB60" s="218"/>
      <c r="RRC60" s="218"/>
      <c r="RRD60" s="218"/>
      <c r="RRE60" s="218"/>
      <c r="RRF60" s="218"/>
      <c r="RRG60" s="218"/>
      <c r="RRH60" s="218"/>
      <c r="RRI60" s="218"/>
      <c r="RRJ60" s="218"/>
      <c r="RRK60" s="218"/>
      <c r="RRL60" s="218"/>
      <c r="RRM60" s="218"/>
      <c r="RRN60" s="218"/>
      <c r="RRO60" s="218"/>
      <c r="RRP60" s="218"/>
      <c r="RRQ60" s="218"/>
      <c r="RRR60" s="218"/>
      <c r="RRS60" s="218"/>
      <c r="RRT60" s="218"/>
      <c r="RRU60" s="218"/>
      <c r="RRV60" s="218"/>
      <c r="RRW60" s="218"/>
      <c r="RRX60" s="218"/>
      <c r="RRY60" s="218"/>
      <c r="RRZ60" s="218"/>
      <c r="RSA60" s="218"/>
      <c r="RSB60" s="218"/>
      <c r="RSC60" s="218"/>
      <c r="RSD60" s="218"/>
      <c r="RSE60" s="218"/>
      <c r="RSF60" s="218"/>
      <c r="RSG60" s="218"/>
      <c r="RSH60" s="218"/>
      <c r="RSI60" s="218"/>
      <c r="RSJ60" s="218"/>
      <c r="RSK60" s="218"/>
      <c r="RSL60" s="218"/>
      <c r="RSM60" s="218"/>
      <c r="RSN60" s="218"/>
      <c r="RSO60" s="218"/>
      <c r="RSP60" s="218"/>
      <c r="RSQ60" s="218"/>
      <c r="RSR60" s="218"/>
      <c r="RSS60" s="218"/>
      <c r="RST60" s="218"/>
      <c r="RSU60" s="218"/>
      <c r="RSV60" s="218"/>
      <c r="RSW60" s="218"/>
      <c r="RSX60" s="218"/>
      <c r="RSY60" s="218"/>
      <c r="RSZ60" s="218"/>
      <c r="RTA60" s="218"/>
      <c r="RTB60" s="218"/>
      <c r="RTC60" s="218"/>
      <c r="RTD60" s="218"/>
      <c r="RTE60" s="218"/>
      <c r="RTF60" s="218"/>
      <c r="RTG60" s="218"/>
      <c r="RTH60" s="218"/>
      <c r="RTI60" s="218"/>
      <c r="RTJ60" s="218"/>
      <c r="RTK60" s="218"/>
      <c r="RTL60" s="218"/>
      <c r="RTM60" s="218"/>
      <c r="RTN60" s="218"/>
      <c r="RTO60" s="218"/>
      <c r="RTP60" s="218"/>
      <c r="RTQ60" s="218"/>
      <c r="RTR60" s="218"/>
      <c r="RTS60" s="218"/>
      <c r="RTT60" s="218"/>
      <c r="RTU60" s="218"/>
      <c r="RTV60" s="218"/>
      <c r="RTW60" s="218"/>
      <c r="RTX60" s="218"/>
      <c r="RTY60" s="218"/>
      <c r="RTZ60" s="218"/>
      <c r="RUA60" s="218"/>
      <c r="RUB60" s="218"/>
      <c r="RUC60" s="218"/>
      <c r="RUD60" s="218"/>
      <c r="RUE60" s="218"/>
      <c r="RUF60" s="218"/>
      <c r="RUG60" s="218"/>
      <c r="RUH60" s="218"/>
      <c r="RUI60" s="218"/>
      <c r="RUJ60" s="218"/>
      <c r="RUK60" s="218"/>
      <c r="RUL60" s="218"/>
      <c r="RUM60" s="218"/>
      <c r="RUN60" s="218"/>
      <c r="RUO60" s="218"/>
      <c r="RUP60" s="218"/>
      <c r="RUQ60" s="218"/>
      <c r="RUR60" s="218"/>
      <c r="RUS60" s="218"/>
      <c r="RUT60" s="218"/>
      <c r="RUU60" s="218"/>
      <c r="RUV60" s="218"/>
      <c r="RUW60" s="218"/>
      <c r="RUX60" s="218"/>
      <c r="RUY60" s="218"/>
      <c r="RUZ60" s="218"/>
      <c r="RVA60" s="218"/>
      <c r="RVB60" s="218"/>
      <c r="RVC60" s="218"/>
      <c r="RVD60" s="218"/>
      <c r="RVE60" s="218"/>
      <c r="RVF60" s="218"/>
      <c r="RVG60" s="218"/>
      <c r="RVH60" s="218"/>
      <c r="RVI60" s="218"/>
      <c r="RVJ60" s="218"/>
      <c r="RVK60" s="218"/>
      <c r="RVL60" s="218"/>
      <c r="RVM60" s="218"/>
      <c r="RVN60" s="218"/>
      <c r="RVO60" s="218"/>
      <c r="RVP60" s="218"/>
      <c r="RVQ60" s="218"/>
      <c r="RVR60" s="218"/>
      <c r="RVS60" s="218"/>
      <c r="RVT60" s="218"/>
      <c r="RVU60" s="218"/>
      <c r="RVV60" s="218"/>
      <c r="RVW60" s="218"/>
      <c r="RVX60" s="218"/>
      <c r="RVY60" s="218"/>
      <c r="RVZ60" s="218"/>
      <c r="RWA60" s="218"/>
      <c r="RWB60" s="218"/>
      <c r="RWC60" s="218"/>
      <c r="RWD60" s="218"/>
      <c r="RWE60" s="218"/>
      <c r="RWF60" s="218"/>
      <c r="RWG60" s="218"/>
      <c r="RWH60" s="218"/>
      <c r="RWI60" s="218"/>
      <c r="RWJ60" s="218"/>
      <c r="RWK60" s="218"/>
      <c r="RWL60" s="218"/>
      <c r="RWM60" s="218"/>
      <c r="RWN60" s="218"/>
      <c r="RWO60" s="218"/>
      <c r="RWP60" s="218"/>
      <c r="RWQ60" s="218"/>
      <c r="RWR60" s="218"/>
      <c r="RWS60" s="218"/>
      <c r="RWT60" s="218"/>
      <c r="RWU60" s="218"/>
      <c r="RWV60" s="218"/>
      <c r="RWW60" s="218"/>
      <c r="RWX60" s="218"/>
      <c r="RWY60" s="218"/>
      <c r="RWZ60" s="218"/>
      <c r="RXA60" s="218"/>
      <c r="RXB60" s="218"/>
      <c r="RXC60" s="218"/>
      <c r="RXD60" s="218"/>
      <c r="RXE60" s="218"/>
      <c r="RXF60" s="218"/>
      <c r="RXG60" s="218"/>
      <c r="RXH60" s="218"/>
      <c r="RXI60" s="218"/>
      <c r="RXJ60" s="218"/>
      <c r="RXK60" s="218"/>
      <c r="RXL60" s="218"/>
      <c r="RXM60" s="218"/>
      <c r="RXN60" s="218"/>
      <c r="RXO60" s="218"/>
      <c r="RXP60" s="218"/>
      <c r="RXQ60" s="218"/>
      <c r="RXR60" s="218"/>
      <c r="RXS60" s="218"/>
      <c r="RXT60" s="218"/>
      <c r="RXU60" s="218"/>
      <c r="RXV60" s="218"/>
      <c r="RXW60" s="218"/>
      <c r="RXX60" s="218"/>
      <c r="RXY60" s="218"/>
      <c r="RXZ60" s="218"/>
      <c r="RYA60" s="218"/>
      <c r="RYB60" s="218"/>
      <c r="RYC60" s="218"/>
      <c r="RYD60" s="218"/>
      <c r="RYE60" s="218"/>
      <c r="RYF60" s="218"/>
      <c r="RYG60" s="218"/>
      <c r="RYH60" s="218"/>
      <c r="RYI60" s="218"/>
      <c r="RYJ60" s="218"/>
      <c r="RYK60" s="218"/>
      <c r="RYL60" s="218"/>
      <c r="RYM60" s="218"/>
      <c r="RYN60" s="218"/>
      <c r="RYO60" s="218"/>
      <c r="RYP60" s="218"/>
      <c r="RYQ60" s="218"/>
      <c r="RYR60" s="218"/>
      <c r="RYS60" s="218"/>
      <c r="RYT60" s="218"/>
      <c r="RYU60" s="218"/>
      <c r="RYV60" s="218"/>
      <c r="RYW60" s="218"/>
      <c r="RYX60" s="218"/>
      <c r="RYY60" s="218"/>
      <c r="RYZ60" s="218"/>
      <c r="RZA60" s="218"/>
      <c r="RZB60" s="218"/>
      <c r="RZC60" s="218"/>
      <c r="RZD60" s="218"/>
      <c r="RZE60" s="218"/>
      <c r="RZF60" s="218"/>
      <c r="RZG60" s="218"/>
      <c r="RZH60" s="218"/>
      <c r="RZI60" s="218"/>
      <c r="RZJ60" s="218"/>
      <c r="RZK60" s="218"/>
      <c r="RZL60" s="218"/>
      <c r="RZM60" s="218"/>
      <c r="RZN60" s="218"/>
      <c r="RZO60" s="218"/>
      <c r="RZP60" s="218"/>
      <c r="RZQ60" s="218"/>
      <c r="RZR60" s="218"/>
      <c r="RZS60" s="218"/>
      <c r="RZT60" s="218"/>
      <c r="RZU60" s="218"/>
      <c r="RZV60" s="218"/>
      <c r="RZW60" s="218"/>
      <c r="RZX60" s="218"/>
      <c r="RZY60" s="218"/>
      <c r="RZZ60" s="218"/>
      <c r="SAA60" s="218"/>
      <c r="SAB60" s="218"/>
      <c r="SAC60" s="218"/>
      <c r="SAD60" s="218"/>
      <c r="SAE60" s="218"/>
      <c r="SAF60" s="218"/>
      <c r="SAG60" s="218"/>
      <c r="SAH60" s="218"/>
      <c r="SAI60" s="218"/>
      <c r="SAJ60" s="218"/>
      <c r="SAK60" s="218"/>
      <c r="SAL60" s="218"/>
      <c r="SAM60" s="218"/>
      <c r="SAN60" s="218"/>
      <c r="SAO60" s="218"/>
      <c r="SAP60" s="218"/>
      <c r="SAQ60" s="218"/>
      <c r="SAR60" s="218"/>
      <c r="SAS60" s="218"/>
      <c r="SAT60" s="218"/>
      <c r="SAU60" s="218"/>
      <c r="SAV60" s="218"/>
      <c r="SAW60" s="218"/>
      <c r="SAX60" s="218"/>
      <c r="SAY60" s="218"/>
      <c r="SAZ60" s="218"/>
      <c r="SBA60" s="218"/>
      <c r="SBB60" s="218"/>
      <c r="SBC60" s="218"/>
      <c r="SBD60" s="218"/>
      <c r="SBE60" s="218"/>
      <c r="SBF60" s="218"/>
      <c r="SBG60" s="218"/>
      <c r="SBH60" s="218"/>
      <c r="SBI60" s="218"/>
      <c r="SBJ60" s="218"/>
      <c r="SBK60" s="218"/>
      <c r="SBL60" s="218"/>
      <c r="SBM60" s="218"/>
      <c r="SBN60" s="218"/>
      <c r="SBO60" s="218"/>
      <c r="SBP60" s="218"/>
      <c r="SBQ60" s="218"/>
      <c r="SBR60" s="218"/>
      <c r="SBS60" s="218"/>
      <c r="SBT60" s="218"/>
      <c r="SBU60" s="218"/>
      <c r="SBV60" s="218"/>
      <c r="SBW60" s="218"/>
      <c r="SBX60" s="218"/>
      <c r="SBY60" s="218"/>
      <c r="SBZ60" s="218"/>
      <c r="SCA60" s="218"/>
      <c r="SCB60" s="218"/>
      <c r="SCC60" s="218"/>
      <c r="SCD60" s="218"/>
      <c r="SCE60" s="218"/>
      <c r="SCF60" s="218"/>
      <c r="SCG60" s="218"/>
      <c r="SCH60" s="218"/>
      <c r="SCI60" s="218"/>
      <c r="SCJ60" s="218"/>
      <c r="SCK60" s="218"/>
      <c r="SCL60" s="218"/>
      <c r="SCM60" s="218"/>
      <c r="SCN60" s="218"/>
      <c r="SCO60" s="218"/>
      <c r="SCP60" s="218"/>
      <c r="SCQ60" s="218"/>
      <c r="SCR60" s="218"/>
      <c r="SCS60" s="218"/>
      <c r="SCT60" s="218"/>
      <c r="SCU60" s="218"/>
      <c r="SCV60" s="218"/>
      <c r="SCW60" s="218"/>
      <c r="SCX60" s="218"/>
      <c r="SCY60" s="218"/>
      <c r="SCZ60" s="218"/>
      <c r="SDA60" s="218"/>
      <c r="SDB60" s="218"/>
      <c r="SDC60" s="218"/>
      <c r="SDD60" s="218"/>
      <c r="SDE60" s="218"/>
      <c r="SDF60" s="218"/>
      <c r="SDG60" s="218"/>
      <c r="SDH60" s="218"/>
      <c r="SDI60" s="218"/>
      <c r="SDJ60" s="218"/>
      <c r="SDK60" s="218"/>
      <c r="SDL60" s="218"/>
      <c r="SDM60" s="218"/>
      <c r="SDN60" s="218"/>
      <c r="SDO60" s="218"/>
      <c r="SDP60" s="218"/>
      <c r="SDQ60" s="218"/>
      <c r="SDR60" s="218"/>
      <c r="SDS60" s="218"/>
      <c r="SDT60" s="218"/>
      <c r="SDU60" s="218"/>
      <c r="SDV60" s="218"/>
      <c r="SDW60" s="218"/>
      <c r="SDX60" s="218"/>
      <c r="SDY60" s="218"/>
      <c r="SDZ60" s="218"/>
      <c r="SEA60" s="218"/>
      <c r="SEB60" s="218"/>
      <c r="SEC60" s="218"/>
      <c r="SED60" s="218"/>
      <c r="SEE60" s="218"/>
      <c r="SEF60" s="218"/>
      <c r="SEG60" s="218"/>
      <c r="SEH60" s="218"/>
      <c r="SEI60" s="218"/>
      <c r="SEJ60" s="218"/>
      <c r="SEK60" s="218"/>
      <c r="SEL60" s="218"/>
      <c r="SEM60" s="218"/>
      <c r="SEN60" s="218"/>
      <c r="SEO60" s="218"/>
      <c r="SEP60" s="218"/>
      <c r="SEQ60" s="218"/>
      <c r="SER60" s="218"/>
      <c r="SES60" s="218"/>
      <c r="SET60" s="218"/>
      <c r="SEU60" s="218"/>
      <c r="SEV60" s="218"/>
      <c r="SEW60" s="218"/>
      <c r="SEX60" s="218"/>
      <c r="SEY60" s="218"/>
      <c r="SEZ60" s="218"/>
      <c r="SFA60" s="218"/>
      <c r="SFB60" s="218"/>
      <c r="SFC60" s="218"/>
      <c r="SFD60" s="218"/>
      <c r="SFE60" s="218"/>
      <c r="SFF60" s="218"/>
      <c r="SFG60" s="218"/>
      <c r="SFH60" s="218"/>
      <c r="SFI60" s="218"/>
      <c r="SFJ60" s="218"/>
      <c r="SFK60" s="218"/>
      <c r="SFL60" s="218"/>
      <c r="SFM60" s="218"/>
      <c r="SFN60" s="218"/>
      <c r="SFO60" s="218"/>
      <c r="SFP60" s="218"/>
      <c r="SFQ60" s="218"/>
      <c r="SFR60" s="218"/>
      <c r="SFS60" s="218"/>
      <c r="SFT60" s="218"/>
      <c r="SFU60" s="218"/>
      <c r="SFV60" s="218"/>
      <c r="SFW60" s="218"/>
      <c r="SFX60" s="218"/>
      <c r="SFY60" s="218"/>
      <c r="SFZ60" s="218"/>
      <c r="SGA60" s="218"/>
      <c r="SGB60" s="218"/>
      <c r="SGC60" s="218"/>
      <c r="SGD60" s="218"/>
      <c r="SGE60" s="218"/>
      <c r="SGF60" s="218"/>
      <c r="SGG60" s="218"/>
      <c r="SGH60" s="218"/>
      <c r="SGI60" s="218"/>
      <c r="SGJ60" s="218"/>
      <c r="SGK60" s="218"/>
      <c r="SGL60" s="218"/>
      <c r="SGM60" s="218"/>
      <c r="SGN60" s="218"/>
      <c r="SGO60" s="218"/>
      <c r="SGP60" s="218"/>
      <c r="SGQ60" s="218"/>
      <c r="SGR60" s="218"/>
      <c r="SGS60" s="218"/>
      <c r="SGT60" s="218"/>
      <c r="SGU60" s="218"/>
      <c r="SGV60" s="218"/>
      <c r="SGW60" s="218"/>
      <c r="SGX60" s="218"/>
      <c r="SGY60" s="218"/>
      <c r="SGZ60" s="218"/>
      <c r="SHA60" s="218"/>
      <c r="SHB60" s="218"/>
      <c r="SHC60" s="218"/>
      <c r="SHD60" s="218"/>
      <c r="SHE60" s="218"/>
      <c r="SHF60" s="218"/>
      <c r="SHG60" s="218"/>
      <c r="SHH60" s="218"/>
      <c r="SHI60" s="218"/>
      <c r="SHJ60" s="218"/>
      <c r="SHK60" s="218"/>
      <c r="SHL60" s="218"/>
      <c r="SHM60" s="218"/>
      <c r="SHN60" s="218"/>
      <c r="SHO60" s="218"/>
      <c r="SHP60" s="218"/>
      <c r="SHQ60" s="218"/>
      <c r="SHR60" s="218"/>
      <c r="SHS60" s="218"/>
      <c r="SHT60" s="218"/>
      <c r="SHU60" s="218"/>
      <c r="SHV60" s="218"/>
      <c r="SHW60" s="218"/>
      <c r="SHX60" s="218"/>
      <c r="SHY60" s="218"/>
      <c r="SHZ60" s="218"/>
      <c r="SIA60" s="218"/>
      <c r="SIB60" s="218"/>
      <c r="SIC60" s="218"/>
      <c r="SID60" s="218"/>
      <c r="SIE60" s="218"/>
      <c r="SIF60" s="218"/>
      <c r="SIG60" s="218"/>
      <c r="SIH60" s="218"/>
      <c r="SII60" s="218"/>
      <c r="SIJ60" s="218"/>
      <c r="SIK60" s="218"/>
      <c r="SIL60" s="218"/>
      <c r="SIM60" s="218"/>
      <c r="SIN60" s="218"/>
      <c r="SIO60" s="218"/>
      <c r="SIP60" s="218"/>
      <c r="SIQ60" s="218"/>
      <c r="SIR60" s="218"/>
      <c r="SIS60" s="218"/>
      <c r="SIT60" s="218"/>
      <c r="SIU60" s="218"/>
      <c r="SIV60" s="218"/>
      <c r="SIW60" s="218"/>
      <c r="SIX60" s="218"/>
      <c r="SIY60" s="218"/>
      <c r="SIZ60" s="218"/>
      <c r="SJA60" s="218"/>
      <c r="SJB60" s="218"/>
      <c r="SJC60" s="218"/>
      <c r="SJD60" s="218"/>
      <c r="SJE60" s="218"/>
      <c r="SJF60" s="218"/>
      <c r="SJG60" s="218"/>
      <c r="SJH60" s="218"/>
      <c r="SJI60" s="218"/>
      <c r="SJJ60" s="218"/>
      <c r="SJK60" s="218"/>
      <c r="SJL60" s="218"/>
      <c r="SJM60" s="218"/>
      <c r="SJN60" s="218"/>
      <c r="SJO60" s="218"/>
      <c r="SJP60" s="218"/>
      <c r="SJQ60" s="218"/>
      <c r="SJR60" s="218"/>
      <c r="SJS60" s="218"/>
      <c r="SJT60" s="218"/>
      <c r="SJU60" s="218"/>
      <c r="SJV60" s="218"/>
      <c r="SJW60" s="218"/>
      <c r="SJX60" s="218"/>
      <c r="SJY60" s="218"/>
      <c r="SJZ60" s="218"/>
      <c r="SKA60" s="218"/>
      <c r="SKB60" s="218"/>
      <c r="SKC60" s="218"/>
      <c r="SKD60" s="218"/>
      <c r="SKE60" s="218"/>
      <c r="SKF60" s="218"/>
      <c r="SKG60" s="218"/>
      <c r="SKH60" s="218"/>
      <c r="SKI60" s="218"/>
      <c r="SKJ60" s="218"/>
      <c r="SKK60" s="218"/>
      <c r="SKL60" s="218"/>
      <c r="SKM60" s="218"/>
      <c r="SKN60" s="218"/>
      <c r="SKO60" s="218"/>
      <c r="SKP60" s="218"/>
      <c r="SKQ60" s="218"/>
      <c r="SKR60" s="218"/>
      <c r="SKS60" s="218"/>
      <c r="SKT60" s="218"/>
      <c r="SKU60" s="218"/>
      <c r="SKV60" s="218"/>
      <c r="SKW60" s="218"/>
      <c r="SKX60" s="218"/>
      <c r="SKY60" s="218"/>
      <c r="SKZ60" s="218"/>
      <c r="SLA60" s="218"/>
      <c r="SLB60" s="218"/>
      <c r="SLC60" s="218"/>
      <c r="SLD60" s="218"/>
      <c r="SLE60" s="218"/>
      <c r="SLF60" s="218"/>
      <c r="SLG60" s="218"/>
      <c r="SLH60" s="218"/>
      <c r="SLI60" s="218"/>
      <c r="SLJ60" s="218"/>
      <c r="SLK60" s="218"/>
      <c r="SLL60" s="218"/>
      <c r="SLM60" s="218"/>
      <c r="SLN60" s="218"/>
      <c r="SLO60" s="218"/>
      <c r="SLP60" s="218"/>
      <c r="SLQ60" s="218"/>
      <c r="SLR60" s="218"/>
      <c r="SLS60" s="218"/>
      <c r="SLT60" s="218"/>
      <c r="SLU60" s="218"/>
      <c r="SLV60" s="218"/>
      <c r="SLW60" s="218"/>
      <c r="SLX60" s="218"/>
      <c r="SLY60" s="218"/>
      <c r="SLZ60" s="218"/>
      <c r="SMA60" s="218"/>
      <c r="SMB60" s="218"/>
      <c r="SMC60" s="218"/>
      <c r="SMD60" s="218"/>
      <c r="SME60" s="218"/>
      <c r="SMF60" s="218"/>
      <c r="SMG60" s="218"/>
      <c r="SMH60" s="218"/>
      <c r="SMI60" s="218"/>
      <c r="SMJ60" s="218"/>
      <c r="SMK60" s="218"/>
      <c r="SML60" s="218"/>
      <c r="SMM60" s="218"/>
      <c r="SMN60" s="218"/>
      <c r="SMO60" s="218"/>
      <c r="SMP60" s="218"/>
      <c r="SMQ60" s="218"/>
      <c r="SMR60" s="218"/>
      <c r="SMS60" s="218"/>
      <c r="SMT60" s="218"/>
      <c r="SMU60" s="218"/>
      <c r="SMV60" s="218"/>
      <c r="SMW60" s="218"/>
      <c r="SMX60" s="218"/>
      <c r="SMY60" s="218"/>
      <c r="SMZ60" s="218"/>
      <c r="SNA60" s="218"/>
      <c r="SNB60" s="218"/>
      <c r="SNC60" s="218"/>
      <c r="SND60" s="218"/>
      <c r="SNE60" s="218"/>
      <c r="SNF60" s="218"/>
      <c r="SNG60" s="218"/>
      <c r="SNH60" s="218"/>
      <c r="SNI60" s="218"/>
      <c r="SNJ60" s="218"/>
      <c r="SNK60" s="218"/>
      <c r="SNL60" s="218"/>
      <c r="SNM60" s="218"/>
      <c r="SNN60" s="218"/>
      <c r="SNO60" s="218"/>
      <c r="SNP60" s="218"/>
      <c r="SNQ60" s="218"/>
      <c r="SNR60" s="218"/>
      <c r="SNS60" s="218"/>
      <c r="SNT60" s="218"/>
      <c r="SNU60" s="218"/>
      <c r="SNV60" s="218"/>
      <c r="SNW60" s="218"/>
      <c r="SNX60" s="218"/>
      <c r="SNY60" s="218"/>
      <c r="SNZ60" s="218"/>
      <c r="SOA60" s="218"/>
      <c r="SOB60" s="218"/>
      <c r="SOC60" s="218"/>
      <c r="SOD60" s="218"/>
      <c r="SOE60" s="218"/>
      <c r="SOF60" s="218"/>
      <c r="SOG60" s="218"/>
      <c r="SOH60" s="218"/>
      <c r="SOI60" s="218"/>
      <c r="SOJ60" s="218"/>
      <c r="SOK60" s="218"/>
      <c r="SOL60" s="218"/>
      <c r="SOM60" s="218"/>
      <c r="SON60" s="218"/>
      <c r="SOO60" s="218"/>
      <c r="SOP60" s="218"/>
      <c r="SOQ60" s="218"/>
      <c r="SOR60" s="218"/>
      <c r="SOS60" s="218"/>
      <c r="SOT60" s="218"/>
      <c r="SOU60" s="218"/>
      <c r="SOV60" s="218"/>
      <c r="SOW60" s="218"/>
      <c r="SOX60" s="218"/>
      <c r="SOY60" s="218"/>
      <c r="SOZ60" s="218"/>
      <c r="SPA60" s="218"/>
      <c r="SPB60" s="218"/>
      <c r="SPC60" s="218"/>
      <c r="SPD60" s="218"/>
      <c r="SPE60" s="218"/>
      <c r="SPF60" s="218"/>
      <c r="SPG60" s="218"/>
      <c r="SPH60" s="218"/>
      <c r="SPI60" s="218"/>
      <c r="SPJ60" s="218"/>
      <c r="SPK60" s="218"/>
      <c r="SPL60" s="218"/>
      <c r="SPM60" s="218"/>
      <c r="SPN60" s="218"/>
      <c r="SPO60" s="218"/>
      <c r="SPP60" s="218"/>
      <c r="SPQ60" s="218"/>
      <c r="SPR60" s="218"/>
      <c r="SPS60" s="218"/>
      <c r="SPT60" s="218"/>
      <c r="SPU60" s="218"/>
      <c r="SPV60" s="218"/>
      <c r="SPW60" s="218"/>
      <c r="SPX60" s="218"/>
      <c r="SPY60" s="218"/>
      <c r="SPZ60" s="218"/>
      <c r="SQA60" s="218"/>
      <c r="SQB60" s="218"/>
      <c r="SQC60" s="218"/>
      <c r="SQD60" s="218"/>
      <c r="SQE60" s="218"/>
      <c r="SQF60" s="218"/>
      <c r="SQG60" s="218"/>
      <c r="SQH60" s="218"/>
      <c r="SQI60" s="218"/>
      <c r="SQJ60" s="218"/>
      <c r="SQK60" s="218"/>
      <c r="SQL60" s="218"/>
      <c r="SQM60" s="218"/>
      <c r="SQN60" s="218"/>
      <c r="SQO60" s="218"/>
      <c r="SQP60" s="218"/>
      <c r="SQQ60" s="218"/>
      <c r="SQR60" s="218"/>
      <c r="SQS60" s="218"/>
      <c r="SQT60" s="218"/>
      <c r="SQU60" s="218"/>
      <c r="SQV60" s="218"/>
      <c r="SQW60" s="218"/>
      <c r="SQX60" s="218"/>
      <c r="SQY60" s="218"/>
      <c r="SQZ60" s="218"/>
      <c r="SRA60" s="218"/>
      <c r="SRB60" s="218"/>
      <c r="SRC60" s="218"/>
      <c r="SRD60" s="218"/>
      <c r="SRE60" s="218"/>
      <c r="SRF60" s="218"/>
      <c r="SRG60" s="218"/>
      <c r="SRH60" s="218"/>
      <c r="SRI60" s="218"/>
      <c r="SRJ60" s="218"/>
      <c r="SRK60" s="218"/>
      <c r="SRL60" s="218"/>
      <c r="SRM60" s="218"/>
      <c r="SRN60" s="218"/>
      <c r="SRO60" s="218"/>
      <c r="SRP60" s="218"/>
      <c r="SRQ60" s="218"/>
      <c r="SRR60" s="218"/>
      <c r="SRS60" s="218"/>
      <c r="SRT60" s="218"/>
      <c r="SRU60" s="218"/>
      <c r="SRV60" s="218"/>
      <c r="SRW60" s="218"/>
      <c r="SRX60" s="218"/>
      <c r="SRY60" s="218"/>
      <c r="SRZ60" s="218"/>
      <c r="SSA60" s="218"/>
      <c r="SSB60" s="218"/>
      <c r="SSC60" s="218"/>
      <c r="SSD60" s="218"/>
      <c r="SSE60" s="218"/>
      <c r="SSF60" s="218"/>
      <c r="SSG60" s="218"/>
      <c r="SSH60" s="218"/>
      <c r="SSI60" s="218"/>
      <c r="SSJ60" s="218"/>
      <c r="SSK60" s="218"/>
      <c r="SSL60" s="218"/>
      <c r="SSM60" s="218"/>
      <c r="SSN60" s="218"/>
      <c r="SSO60" s="218"/>
      <c r="SSP60" s="218"/>
      <c r="SSQ60" s="218"/>
      <c r="SSR60" s="218"/>
      <c r="SSS60" s="218"/>
      <c r="SST60" s="218"/>
      <c r="SSU60" s="218"/>
      <c r="SSV60" s="218"/>
      <c r="SSW60" s="218"/>
      <c r="SSX60" s="218"/>
      <c r="SSY60" s="218"/>
      <c r="SSZ60" s="218"/>
      <c r="STA60" s="218"/>
      <c r="STB60" s="218"/>
      <c r="STC60" s="218"/>
      <c r="STD60" s="218"/>
      <c r="STE60" s="218"/>
      <c r="STF60" s="218"/>
      <c r="STG60" s="218"/>
      <c r="STH60" s="218"/>
      <c r="STI60" s="218"/>
      <c r="STJ60" s="218"/>
      <c r="STK60" s="218"/>
      <c r="STL60" s="218"/>
      <c r="STM60" s="218"/>
      <c r="STN60" s="218"/>
      <c r="STO60" s="218"/>
      <c r="STP60" s="218"/>
      <c r="STQ60" s="218"/>
      <c r="STR60" s="218"/>
      <c r="STS60" s="218"/>
      <c r="STT60" s="218"/>
      <c r="STU60" s="218"/>
      <c r="STV60" s="218"/>
      <c r="STW60" s="218"/>
      <c r="STX60" s="218"/>
      <c r="STY60" s="218"/>
      <c r="STZ60" s="218"/>
      <c r="SUA60" s="218"/>
      <c r="SUB60" s="218"/>
      <c r="SUC60" s="218"/>
      <c r="SUD60" s="218"/>
      <c r="SUE60" s="218"/>
      <c r="SUF60" s="218"/>
      <c r="SUG60" s="218"/>
      <c r="SUH60" s="218"/>
      <c r="SUI60" s="218"/>
      <c r="SUJ60" s="218"/>
      <c r="SUK60" s="218"/>
      <c r="SUL60" s="218"/>
      <c r="SUM60" s="218"/>
      <c r="SUN60" s="218"/>
      <c r="SUO60" s="218"/>
      <c r="SUP60" s="218"/>
      <c r="SUQ60" s="218"/>
      <c r="SUR60" s="218"/>
      <c r="SUS60" s="218"/>
      <c r="SUT60" s="218"/>
      <c r="SUU60" s="218"/>
      <c r="SUV60" s="218"/>
      <c r="SUW60" s="218"/>
      <c r="SUX60" s="218"/>
      <c r="SUY60" s="218"/>
      <c r="SUZ60" s="218"/>
      <c r="SVA60" s="218"/>
      <c r="SVB60" s="218"/>
      <c r="SVC60" s="218"/>
      <c r="SVD60" s="218"/>
      <c r="SVE60" s="218"/>
      <c r="SVF60" s="218"/>
      <c r="SVG60" s="218"/>
      <c r="SVH60" s="218"/>
      <c r="SVI60" s="218"/>
      <c r="SVJ60" s="218"/>
      <c r="SVK60" s="218"/>
      <c r="SVL60" s="218"/>
      <c r="SVM60" s="218"/>
      <c r="SVN60" s="218"/>
      <c r="SVO60" s="218"/>
      <c r="SVP60" s="218"/>
      <c r="SVQ60" s="218"/>
      <c r="SVR60" s="218"/>
      <c r="SVS60" s="218"/>
      <c r="SVT60" s="218"/>
      <c r="SVU60" s="218"/>
      <c r="SVV60" s="218"/>
      <c r="SVW60" s="218"/>
      <c r="SVX60" s="218"/>
      <c r="SVY60" s="218"/>
      <c r="SVZ60" s="218"/>
      <c r="SWA60" s="218"/>
      <c r="SWB60" s="218"/>
      <c r="SWC60" s="218"/>
      <c r="SWD60" s="218"/>
      <c r="SWE60" s="218"/>
      <c r="SWF60" s="218"/>
      <c r="SWG60" s="218"/>
      <c r="SWH60" s="218"/>
      <c r="SWI60" s="218"/>
      <c r="SWJ60" s="218"/>
      <c r="SWK60" s="218"/>
      <c r="SWL60" s="218"/>
      <c r="SWM60" s="218"/>
      <c r="SWN60" s="218"/>
      <c r="SWO60" s="218"/>
      <c r="SWP60" s="218"/>
      <c r="SWQ60" s="218"/>
      <c r="SWR60" s="218"/>
      <c r="SWS60" s="218"/>
      <c r="SWT60" s="218"/>
      <c r="SWU60" s="218"/>
      <c r="SWV60" s="218"/>
      <c r="SWW60" s="218"/>
      <c r="SWX60" s="218"/>
      <c r="SWY60" s="218"/>
      <c r="SWZ60" s="218"/>
      <c r="SXA60" s="218"/>
      <c r="SXB60" s="218"/>
      <c r="SXC60" s="218"/>
      <c r="SXD60" s="218"/>
      <c r="SXE60" s="218"/>
      <c r="SXF60" s="218"/>
      <c r="SXG60" s="218"/>
      <c r="SXH60" s="218"/>
      <c r="SXI60" s="218"/>
      <c r="SXJ60" s="218"/>
      <c r="SXK60" s="218"/>
      <c r="SXL60" s="218"/>
      <c r="SXM60" s="218"/>
      <c r="SXN60" s="218"/>
      <c r="SXO60" s="218"/>
      <c r="SXP60" s="218"/>
      <c r="SXQ60" s="218"/>
      <c r="SXR60" s="218"/>
      <c r="SXS60" s="218"/>
      <c r="SXT60" s="218"/>
      <c r="SXU60" s="218"/>
      <c r="SXV60" s="218"/>
      <c r="SXW60" s="218"/>
      <c r="SXX60" s="218"/>
      <c r="SXY60" s="218"/>
      <c r="SXZ60" s="218"/>
      <c r="SYA60" s="218"/>
      <c r="SYB60" s="218"/>
      <c r="SYC60" s="218"/>
      <c r="SYD60" s="218"/>
      <c r="SYE60" s="218"/>
      <c r="SYF60" s="218"/>
      <c r="SYG60" s="218"/>
      <c r="SYH60" s="218"/>
      <c r="SYI60" s="218"/>
      <c r="SYJ60" s="218"/>
      <c r="SYK60" s="218"/>
      <c r="SYL60" s="218"/>
      <c r="SYM60" s="218"/>
      <c r="SYN60" s="218"/>
      <c r="SYO60" s="218"/>
      <c r="SYP60" s="218"/>
      <c r="SYQ60" s="218"/>
      <c r="SYR60" s="218"/>
      <c r="SYS60" s="218"/>
      <c r="SYT60" s="218"/>
      <c r="SYU60" s="218"/>
      <c r="SYV60" s="218"/>
      <c r="SYW60" s="218"/>
      <c r="SYX60" s="218"/>
      <c r="SYY60" s="218"/>
      <c r="SYZ60" s="218"/>
      <c r="SZA60" s="218"/>
      <c r="SZB60" s="218"/>
      <c r="SZC60" s="218"/>
      <c r="SZD60" s="218"/>
      <c r="SZE60" s="218"/>
      <c r="SZF60" s="218"/>
      <c r="SZG60" s="218"/>
      <c r="SZH60" s="218"/>
      <c r="SZI60" s="218"/>
      <c r="SZJ60" s="218"/>
      <c r="SZK60" s="218"/>
      <c r="SZL60" s="218"/>
      <c r="SZM60" s="218"/>
      <c r="SZN60" s="218"/>
      <c r="SZO60" s="218"/>
      <c r="SZP60" s="218"/>
      <c r="SZQ60" s="218"/>
      <c r="SZR60" s="218"/>
      <c r="SZS60" s="218"/>
      <c r="SZT60" s="218"/>
      <c r="SZU60" s="218"/>
      <c r="SZV60" s="218"/>
      <c r="SZW60" s="218"/>
      <c r="SZX60" s="218"/>
      <c r="SZY60" s="218"/>
      <c r="SZZ60" s="218"/>
      <c r="TAA60" s="218"/>
      <c r="TAB60" s="218"/>
      <c r="TAC60" s="218"/>
      <c r="TAD60" s="218"/>
      <c r="TAE60" s="218"/>
      <c r="TAF60" s="218"/>
      <c r="TAG60" s="218"/>
      <c r="TAH60" s="218"/>
      <c r="TAI60" s="218"/>
      <c r="TAJ60" s="218"/>
      <c r="TAK60" s="218"/>
      <c r="TAL60" s="218"/>
      <c r="TAM60" s="218"/>
      <c r="TAN60" s="218"/>
      <c r="TAO60" s="218"/>
      <c r="TAP60" s="218"/>
      <c r="TAQ60" s="218"/>
      <c r="TAR60" s="218"/>
      <c r="TAS60" s="218"/>
      <c r="TAT60" s="218"/>
      <c r="TAU60" s="218"/>
      <c r="TAV60" s="218"/>
      <c r="TAW60" s="218"/>
      <c r="TAX60" s="218"/>
      <c r="TAY60" s="218"/>
      <c r="TAZ60" s="218"/>
      <c r="TBA60" s="218"/>
      <c r="TBB60" s="218"/>
      <c r="TBC60" s="218"/>
      <c r="TBD60" s="218"/>
      <c r="TBE60" s="218"/>
      <c r="TBF60" s="218"/>
      <c r="TBG60" s="218"/>
      <c r="TBH60" s="218"/>
      <c r="TBI60" s="218"/>
      <c r="TBJ60" s="218"/>
      <c r="TBK60" s="218"/>
      <c r="TBL60" s="218"/>
      <c r="TBM60" s="218"/>
      <c r="TBN60" s="218"/>
      <c r="TBO60" s="218"/>
      <c r="TBP60" s="218"/>
      <c r="TBQ60" s="218"/>
      <c r="TBR60" s="218"/>
      <c r="TBS60" s="218"/>
      <c r="TBT60" s="218"/>
      <c r="TBU60" s="218"/>
      <c r="TBV60" s="218"/>
      <c r="TBW60" s="218"/>
      <c r="TBX60" s="218"/>
      <c r="TBY60" s="218"/>
      <c r="TBZ60" s="218"/>
      <c r="TCA60" s="218"/>
      <c r="TCB60" s="218"/>
      <c r="TCC60" s="218"/>
      <c r="TCD60" s="218"/>
      <c r="TCE60" s="218"/>
      <c r="TCF60" s="218"/>
      <c r="TCG60" s="218"/>
      <c r="TCH60" s="218"/>
      <c r="TCI60" s="218"/>
      <c r="TCJ60" s="218"/>
      <c r="TCK60" s="218"/>
      <c r="TCL60" s="218"/>
      <c r="TCM60" s="218"/>
      <c r="TCN60" s="218"/>
      <c r="TCO60" s="218"/>
      <c r="TCP60" s="218"/>
      <c r="TCQ60" s="218"/>
      <c r="TCR60" s="218"/>
      <c r="TCS60" s="218"/>
      <c r="TCT60" s="218"/>
      <c r="TCU60" s="218"/>
      <c r="TCV60" s="218"/>
      <c r="TCW60" s="218"/>
      <c r="TCX60" s="218"/>
      <c r="TCY60" s="218"/>
      <c r="TCZ60" s="218"/>
      <c r="TDA60" s="218"/>
      <c r="TDB60" s="218"/>
      <c r="TDC60" s="218"/>
      <c r="TDD60" s="218"/>
      <c r="TDE60" s="218"/>
      <c r="TDF60" s="218"/>
      <c r="TDG60" s="218"/>
      <c r="TDH60" s="218"/>
      <c r="TDI60" s="218"/>
      <c r="TDJ60" s="218"/>
      <c r="TDK60" s="218"/>
      <c r="TDL60" s="218"/>
      <c r="TDM60" s="218"/>
      <c r="TDN60" s="218"/>
      <c r="TDO60" s="218"/>
      <c r="TDP60" s="218"/>
      <c r="TDQ60" s="218"/>
      <c r="TDR60" s="218"/>
      <c r="TDS60" s="218"/>
      <c r="TDT60" s="218"/>
      <c r="TDU60" s="218"/>
      <c r="TDV60" s="218"/>
      <c r="TDW60" s="218"/>
      <c r="TDX60" s="218"/>
      <c r="TDY60" s="218"/>
      <c r="TDZ60" s="218"/>
      <c r="TEA60" s="218"/>
      <c r="TEB60" s="218"/>
      <c r="TEC60" s="218"/>
      <c r="TED60" s="218"/>
      <c r="TEE60" s="218"/>
      <c r="TEF60" s="218"/>
      <c r="TEG60" s="218"/>
      <c r="TEH60" s="218"/>
      <c r="TEI60" s="218"/>
      <c r="TEJ60" s="218"/>
      <c r="TEK60" s="218"/>
      <c r="TEL60" s="218"/>
      <c r="TEM60" s="218"/>
      <c r="TEN60" s="218"/>
      <c r="TEO60" s="218"/>
      <c r="TEP60" s="218"/>
      <c r="TEQ60" s="218"/>
      <c r="TER60" s="218"/>
      <c r="TES60" s="218"/>
      <c r="TET60" s="218"/>
      <c r="TEU60" s="218"/>
      <c r="TEV60" s="218"/>
      <c r="TEW60" s="218"/>
      <c r="TEX60" s="218"/>
      <c r="TEY60" s="218"/>
      <c r="TEZ60" s="218"/>
      <c r="TFA60" s="218"/>
      <c r="TFB60" s="218"/>
      <c r="TFC60" s="218"/>
      <c r="TFD60" s="218"/>
      <c r="TFE60" s="218"/>
      <c r="TFF60" s="218"/>
      <c r="TFG60" s="218"/>
      <c r="TFH60" s="218"/>
      <c r="TFI60" s="218"/>
      <c r="TFJ60" s="218"/>
      <c r="TFK60" s="218"/>
      <c r="TFL60" s="218"/>
      <c r="TFM60" s="218"/>
      <c r="TFN60" s="218"/>
      <c r="TFO60" s="218"/>
      <c r="TFP60" s="218"/>
      <c r="TFQ60" s="218"/>
      <c r="TFR60" s="218"/>
      <c r="TFS60" s="218"/>
      <c r="TFT60" s="218"/>
      <c r="TFU60" s="218"/>
      <c r="TFV60" s="218"/>
      <c r="TFW60" s="218"/>
      <c r="TFX60" s="218"/>
      <c r="TFY60" s="218"/>
      <c r="TFZ60" s="218"/>
      <c r="TGA60" s="218"/>
      <c r="TGB60" s="218"/>
      <c r="TGC60" s="218"/>
      <c r="TGD60" s="218"/>
      <c r="TGE60" s="218"/>
      <c r="TGF60" s="218"/>
      <c r="TGG60" s="218"/>
      <c r="TGH60" s="218"/>
      <c r="TGI60" s="218"/>
      <c r="TGJ60" s="218"/>
      <c r="TGK60" s="218"/>
      <c r="TGL60" s="218"/>
      <c r="TGM60" s="218"/>
      <c r="TGN60" s="218"/>
      <c r="TGO60" s="218"/>
      <c r="TGP60" s="218"/>
      <c r="TGQ60" s="218"/>
      <c r="TGR60" s="218"/>
      <c r="TGS60" s="218"/>
      <c r="TGT60" s="218"/>
      <c r="TGU60" s="218"/>
      <c r="TGV60" s="218"/>
      <c r="TGW60" s="218"/>
      <c r="TGX60" s="218"/>
      <c r="TGY60" s="218"/>
      <c r="TGZ60" s="218"/>
      <c r="THA60" s="218"/>
      <c r="THB60" s="218"/>
      <c r="THC60" s="218"/>
      <c r="THD60" s="218"/>
      <c r="THE60" s="218"/>
      <c r="THF60" s="218"/>
      <c r="THG60" s="218"/>
      <c r="THH60" s="218"/>
      <c r="THI60" s="218"/>
      <c r="THJ60" s="218"/>
      <c r="THK60" s="218"/>
      <c r="THL60" s="218"/>
      <c r="THM60" s="218"/>
      <c r="THN60" s="218"/>
      <c r="THO60" s="218"/>
      <c r="THP60" s="218"/>
      <c r="THQ60" s="218"/>
      <c r="THR60" s="218"/>
      <c r="THS60" s="218"/>
      <c r="THT60" s="218"/>
      <c r="THU60" s="218"/>
      <c r="THV60" s="218"/>
      <c r="THW60" s="218"/>
      <c r="THX60" s="218"/>
      <c r="THY60" s="218"/>
      <c r="THZ60" s="218"/>
      <c r="TIA60" s="218"/>
      <c r="TIB60" s="218"/>
      <c r="TIC60" s="218"/>
      <c r="TID60" s="218"/>
      <c r="TIE60" s="218"/>
      <c r="TIF60" s="218"/>
      <c r="TIG60" s="218"/>
      <c r="TIH60" s="218"/>
      <c r="TII60" s="218"/>
      <c r="TIJ60" s="218"/>
      <c r="TIK60" s="218"/>
      <c r="TIL60" s="218"/>
      <c r="TIM60" s="218"/>
      <c r="TIN60" s="218"/>
      <c r="TIO60" s="218"/>
      <c r="TIP60" s="218"/>
      <c r="TIQ60" s="218"/>
      <c r="TIR60" s="218"/>
      <c r="TIS60" s="218"/>
      <c r="TIT60" s="218"/>
      <c r="TIU60" s="218"/>
      <c r="TIV60" s="218"/>
      <c r="TIW60" s="218"/>
      <c r="TIX60" s="218"/>
      <c r="TIY60" s="218"/>
      <c r="TIZ60" s="218"/>
      <c r="TJA60" s="218"/>
      <c r="TJB60" s="218"/>
      <c r="TJC60" s="218"/>
      <c r="TJD60" s="218"/>
      <c r="TJE60" s="218"/>
      <c r="TJF60" s="218"/>
      <c r="TJG60" s="218"/>
      <c r="TJH60" s="218"/>
      <c r="TJI60" s="218"/>
      <c r="TJJ60" s="218"/>
      <c r="TJK60" s="218"/>
      <c r="TJL60" s="218"/>
      <c r="TJM60" s="218"/>
      <c r="TJN60" s="218"/>
      <c r="TJO60" s="218"/>
      <c r="TJP60" s="218"/>
      <c r="TJQ60" s="218"/>
      <c r="TJR60" s="218"/>
      <c r="TJS60" s="218"/>
      <c r="TJT60" s="218"/>
      <c r="TJU60" s="218"/>
      <c r="TJV60" s="218"/>
      <c r="TJW60" s="218"/>
      <c r="TJX60" s="218"/>
      <c r="TJY60" s="218"/>
      <c r="TJZ60" s="218"/>
      <c r="TKA60" s="218"/>
      <c r="TKB60" s="218"/>
      <c r="TKC60" s="218"/>
      <c r="TKD60" s="218"/>
      <c r="TKE60" s="218"/>
      <c r="TKF60" s="218"/>
      <c r="TKG60" s="218"/>
      <c r="TKH60" s="218"/>
      <c r="TKI60" s="218"/>
      <c r="TKJ60" s="218"/>
      <c r="TKK60" s="218"/>
      <c r="TKL60" s="218"/>
      <c r="TKM60" s="218"/>
      <c r="TKN60" s="218"/>
      <c r="TKO60" s="218"/>
      <c r="TKP60" s="218"/>
      <c r="TKQ60" s="218"/>
      <c r="TKR60" s="218"/>
      <c r="TKS60" s="218"/>
      <c r="TKT60" s="218"/>
      <c r="TKU60" s="218"/>
      <c r="TKV60" s="218"/>
      <c r="TKW60" s="218"/>
      <c r="TKX60" s="218"/>
      <c r="TKY60" s="218"/>
      <c r="TKZ60" s="218"/>
      <c r="TLA60" s="218"/>
      <c r="TLB60" s="218"/>
      <c r="TLC60" s="218"/>
      <c r="TLD60" s="218"/>
      <c r="TLE60" s="218"/>
      <c r="TLF60" s="218"/>
      <c r="TLG60" s="218"/>
      <c r="TLH60" s="218"/>
      <c r="TLI60" s="218"/>
      <c r="TLJ60" s="218"/>
      <c r="TLK60" s="218"/>
      <c r="TLL60" s="218"/>
      <c r="TLM60" s="218"/>
      <c r="TLN60" s="218"/>
      <c r="TLO60" s="218"/>
      <c r="TLP60" s="218"/>
      <c r="TLQ60" s="218"/>
      <c r="TLR60" s="218"/>
      <c r="TLS60" s="218"/>
      <c r="TLT60" s="218"/>
      <c r="TLU60" s="218"/>
      <c r="TLV60" s="218"/>
      <c r="TLW60" s="218"/>
      <c r="TLX60" s="218"/>
      <c r="TLY60" s="218"/>
      <c r="TLZ60" s="218"/>
      <c r="TMA60" s="218"/>
      <c r="TMB60" s="218"/>
      <c r="TMC60" s="218"/>
      <c r="TMD60" s="218"/>
      <c r="TME60" s="218"/>
      <c r="TMF60" s="218"/>
      <c r="TMG60" s="218"/>
      <c r="TMH60" s="218"/>
      <c r="TMI60" s="218"/>
      <c r="TMJ60" s="218"/>
      <c r="TMK60" s="218"/>
      <c r="TML60" s="218"/>
      <c r="TMM60" s="218"/>
      <c r="TMN60" s="218"/>
      <c r="TMO60" s="218"/>
      <c r="TMP60" s="218"/>
      <c r="TMQ60" s="218"/>
      <c r="TMR60" s="218"/>
      <c r="TMS60" s="218"/>
      <c r="TMT60" s="218"/>
      <c r="TMU60" s="218"/>
      <c r="TMV60" s="218"/>
      <c r="TMW60" s="218"/>
      <c r="TMX60" s="218"/>
      <c r="TMY60" s="218"/>
      <c r="TMZ60" s="218"/>
      <c r="TNA60" s="218"/>
      <c r="TNB60" s="218"/>
      <c r="TNC60" s="218"/>
      <c r="TND60" s="218"/>
      <c r="TNE60" s="218"/>
      <c r="TNF60" s="218"/>
      <c r="TNG60" s="218"/>
      <c r="TNH60" s="218"/>
      <c r="TNI60" s="218"/>
      <c r="TNJ60" s="218"/>
      <c r="TNK60" s="218"/>
      <c r="TNL60" s="218"/>
      <c r="TNM60" s="218"/>
      <c r="TNN60" s="218"/>
      <c r="TNO60" s="218"/>
      <c r="TNP60" s="218"/>
      <c r="TNQ60" s="218"/>
      <c r="TNR60" s="218"/>
      <c r="TNS60" s="218"/>
      <c r="TNT60" s="218"/>
      <c r="TNU60" s="218"/>
      <c r="TNV60" s="218"/>
      <c r="TNW60" s="218"/>
      <c r="TNX60" s="218"/>
      <c r="TNY60" s="218"/>
      <c r="TNZ60" s="218"/>
      <c r="TOA60" s="218"/>
      <c r="TOB60" s="218"/>
      <c r="TOC60" s="218"/>
      <c r="TOD60" s="218"/>
      <c r="TOE60" s="218"/>
      <c r="TOF60" s="218"/>
      <c r="TOG60" s="218"/>
      <c r="TOH60" s="218"/>
      <c r="TOI60" s="218"/>
      <c r="TOJ60" s="218"/>
      <c r="TOK60" s="218"/>
      <c r="TOL60" s="218"/>
      <c r="TOM60" s="218"/>
      <c r="TON60" s="218"/>
      <c r="TOO60" s="218"/>
      <c r="TOP60" s="218"/>
      <c r="TOQ60" s="218"/>
      <c r="TOR60" s="218"/>
      <c r="TOS60" s="218"/>
      <c r="TOT60" s="218"/>
      <c r="TOU60" s="218"/>
      <c r="TOV60" s="218"/>
      <c r="TOW60" s="218"/>
      <c r="TOX60" s="218"/>
      <c r="TOY60" s="218"/>
      <c r="TOZ60" s="218"/>
      <c r="TPA60" s="218"/>
      <c r="TPB60" s="218"/>
      <c r="TPC60" s="218"/>
      <c r="TPD60" s="218"/>
      <c r="TPE60" s="218"/>
      <c r="TPF60" s="218"/>
      <c r="TPG60" s="218"/>
      <c r="TPH60" s="218"/>
      <c r="TPI60" s="218"/>
      <c r="TPJ60" s="218"/>
      <c r="TPK60" s="218"/>
      <c r="TPL60" s="218"/>
      <c r="TPM60" s="218"/>
      <c r="TPN60" s="218"/>
      <c r="TPO60" s="218"/>
      <c r="TPP60" s="218"/>
      <c r="TPQ60" s="218"/>
      <c r="TPR60" s="218"/>
      <c r="TPS60" s="218"/>
      <c r="TPT60" s="218"/>
      <c r="TPU60" s="218"/>
      <c r="TPV60" s="218"/>
      <c r="TPW60" s="218"/>
      <c r="TPX60" s="218"/>
      <c r="TPY60" s="218"/>
      <c r="TPZ60" s="218"/>
      <c r="TQA60" s="218"/>
      <c r="TQB60" s="218"/>
      <c r="TQC60" s="218"/>
      <c r="TQD60" s="218"/>
      <c r="TQE60" s="218"/>
      <c r="TQF60" s="218"/>
      <c r="TQG60" s="218"/>
      <c r="TQH60" s="218"/>
      <c r="TQI60" s="218"/>
      <c r="TQJ60" s="218"/>
      <c r="TQK60" s="218"/>
      <c r="TQL60" s="218"/>
      <c r="TQM60" s="218"/>
      <c r="TQN60" s="218"/>
      <c r="TQO60" s="218"/>
      <c r="TQP60" s="218"/>
      <c r="TQQ60" s="218"/>
      <c r="TQR60" s="218"/>
      <c r="TQS60" s="218"/>
      <c r="TQT60" s="218"/>
      <c r="TQU60" s="218"/>
      <c r="TQV60" s="218"/>
      <c r="TQW60" s="218"/>
      <c r="TQX60" s="218"/>
      <c r="TQY60" s="218"/>
      <c r="TQZ60" s="218"/>
      <c r="TRA60" s="218"/>
      <c r="TRB60" s="218"/>
      <c r="TRC60" s="218"/>
      <c r="TRD60" s="218"/>
      <c r="TRE60" s="218"/>
      <c r="TRF60" s="218"/>
      <c r="TRG60" s="218"/>
      <c r="TRH60" s="218"/>
      <c r="TRI60" s="218"/>
      <c r="TRJ60" s="218"/>
      <c r="TRK60" s="218"/>
      <c r="TRL60" s="218"/>
      <c r="TRM60" s="218"/>
      <c r="TRN60" s="218"/>
      <c r="TRO60" s="218"/>
      <c r="TRP60" s="218"/>
      <c r="TRQ60" s="218"/>
      <c r="TRR60" s="218"/>
      <c r="TRS60" s="218"/>
      <c r="TRT60" s="218"/>
      <c r="TRU60" s="218"/>
      <c r="TRV60" s="218"/>
      <c r="TRW60" s="218"/>
      <c r="TRX60" s="218"/>
      <c r="TRY60" s="218"/>
      <c r="TRZ60" s="218"/>
      <c r="TSA60" s="218"/>
      <c r="TSB60" s="218"/>
      <c r="TSC60" s="218"/>
      <c r="TSD60" s="218"/>
      <c r="TSE60" s="218"/>
      <c r="TSF60" s="218"/>
      <c r="TSG60" s="218"/>
      <c r="TSH60" s="218"/>
      <c r="TSI60" s="218"/>
      <c r="TSJ60" s="218"/>
      <c r="TSK60" s="218"/>
      <c r="TSL60" s="218"/>
      <c r="TSM60" s="218"/>
      <c r="TSN60" s="218"/>
      <c r="TSO60" s="218"/>
      <c r="TSP60" s="218"/>
      <c r="TSQ60" s="218"/>
      <c r="TSR60" s="218"/>
      <c r="TSS60" s="218"/>
      <c r="TST60" s="218"/>
      <c r="TSU60" s="218"/>
      <c r="TSV60" s="218"/>
      <c r="TSW60" s="218"/>
      <c r="TSX60" s="218"/>
      <c r="TSY60" s="218"/>
      <c r="TSZ60" s="218"/>
      <c r="TTA60" s="218"/>
      <c r="TTB60" s="218"/>
      <c r="TTC60" s="218"/>
      <c r="TTD60" s="218"/>
      <c r="TTE60" s="218"/>
      <c r="TTF60" s="218"/>
      <c r="TTG60" s="218"/>
      <c r="TTH60" s="218"/>
      <c r="TTI60" s="218"/>
      <c r="TTJ60" s="218"/>
      <c r="TTK60" s="218"/>
      <c r="TTL60" s="218"/>
      <c r="TTM60" s="218"/>
      <c r="TTN60" s="218"/>
      <c r="TTO60" s="218"/>
      <c r="TTP60" s="218"/>
      <c r="TTQ60" s="218"/>
      <c r="TTR60" s="218"/>
      <c r="TTS60" s="218"/>
      <c r="TTT60" s="218"/>
      <c r="TTU60" s="218"/>
      <c r="TTV60" s="218"/>
      <c r="TTW60" s="218"/>
      <c r="TTX60" s="218"/>
      <c r="TTY60" s="218"/>
      <c r="TTZ60" s="218"/>
      <c r="TUA60" s="218"/>
      <c r="TUB60" s="218"/>
      <c r="TUC60" s="218"/>
      <c r="TUD60" s="218"/>
      <c r="TUE60" s="218"/>
      <c r="TUF60" s="218"/>
      <c r="TUG60" s="218"/>
      <c r="TUH60" s="218"/>
      <c r="TUI60" s="218"/>
      <c r="TUJ60" s="218"/>
      <c r="TUK60" s="218"/>
      <c r="TUL60" s="218"/>
      <c r="TUM60" s="218"/>
      <c r="TUN60" s="218"/>
      <c r="TUO60" s="218"/>
      <c r="TUP60" s="218"/>
      <c r="TUQ60" s="218"/>
      <c r="TUR60" s="218"/>
      <c r="TUS60" s="218"/>
      <c r="TUT60" s="218"/>
      <c r="TUU60" s="218"/>
      <c r="TUV60" s="218"/>
      <c r="TUW60" s="218"/>
      <c r="TUX60" s="218"/>
      <c r="TUY60" s="218"/>
      <c r="TUZ60" s="218"/>
      <c r="TVA60" s="218"/>
      <c r="TVB60" s="218"/>
      <c r="TVC60" s="218"/>
      <c r="TVD60" s="218"/>
      <c r="TVE60" s="218"/>
      <c r="TVF60" s="218"/>
      <c r="TVG60" s="218"/>
      <c r="TVH60" s="218"/>
      <c r="TVI60" s="218"/>
      <c r="TVJ60" s="218"/>
      <c r="TVK60" s="218"/>
      <c r="TVL60" s="218"/>
      <c r="TVM60" s="218"/>
      <c r="TVN60" s="218"/>
      <c r="TVO60" s="218"/>
      <c r="TVP60" s="218"/>
      <c r="TVQ60" s="218"/>
      <c r="TVR60" s="218"/>
      <c r="TVS60" s="218"/>
      <c r="TVT60" s="218"/>
      <c r="TVU60" s="218"/>
      <c r="TVV60" s="218"/>
      <c r="TVW60" s="218"/>
      <c r="TVX60" s="218"/>
      <c r="TVY60" s="218"/>
      <c r="TVZ60" s="218"/>
      <c r="TWA60" s="218"/>
      <c r="TWB60" s="218"/>
      <c r="TWC60" s="218"/>
      <c r="TWD60" s="218"/>
      <c r="TWE60" s="218"/>
      <c r="TWF60" s="218"/>
      <c r="TWG60" s="218"/>
      <c r="TWH60" s="218"/>
      <c r="TWI60" s="218"/>
      <c r="TWJ60" s="218"/>
      <c r="TWK60" s="218"/>
      <c r="TWL60" s="218"/>
      <c r="TWM60" s="218"/>
      <c r="TWN60" s="218"/>
      <c r="TWO60" s="218"/>
      <c r="TWP60" s="218"/>
      <c r="TWQ60" s="218"/>
      <c r="TWR60" s="218"/>
      <c r="TWS60" s="218"/>
      <c r="TWT60" s="218"/>
      <c r="TWU60" s="218"/>
      <c r="TWV60" s="218"/>
      <c r="TWW60" s="218"/>
      <c r="TWX60" s="218"/>
      <c r="TWY60" s="218"/>
      <c r="TWZ60" s="218"/>
      <c r="TXA60" s="218"/>
      <c r="TXB60" s="218"/>
      <c r="TXC60" s="218"/>
      <c r="TXD60" s="218"/>
      <c r="TXE60" s="218"/>
      <c r="TXF60" s="218"/>
      <c r="TXG60" s="218"/>
      <c r="TXH60" s="218"/>
      <c r="TXI60" s="218"/>
      <c r="TXJ60" s="218"/>
      <c r="TXK60" s="218"/>
      <c r="TXL60" s="218"/>
      <c r="TXM60" s="218"/>
      <c r="TXN60" s="218"/>
      <c r="TXO60" s="218"/>
      <c r="TXP60" s="218"/>
      <c r="TXQ60" s="218"/>
      <c r="TXR60" s="218"/>
      <c r="TXS60" s="218"/>
      <c r="TXT60" s="218"/>
      <c r="TXU60" s="218"/>
      <c r="TXV60" s="218"/>
      <c r="TXW60" s="218"/>
      <c r="TXX60" s="218"/>
      <c r="TXY60" s="218"/>
      <c r="TXZ60" s="218"/>
      <c r="TYA60" s="218"/>
      <c r="TYB60" s="218"/>
      <c r="TYC60" s="218"/>
      <c r="TYD60" s="218"/>
      <c r="TYE60" s="218"/>
      <c r="TYF60" s="218"/>
      <c r="TYG60" s="218"/>
      <c r="TYH60" s="218"/>
      <c r="TYI60" s="218"/>
      <c r="TYJ60" s="218"/>
      <c r="TYK60" s="218"/>
      <c r="TYL60" s="218"/>
      <c r="TYM60" s="218"/>
      <c r="TYN60" s="218"/>
      <c r="TYO60" s="218"/>
      <c r="TYP60" s="218"/>
      <c r="TYQ60" s="218"/>
      <c r="TYR60" s="218"/>
      <c r="TYS60" s="218"/>
      <c r="TYT60" s="218"/>
      <c r="TYU60" s="218"/>
      <c r="TYV60" s="218"/>
      <c r="TYW60" s="218"/>
      <c r="TYX60" s="218"/>
      <c r="TYY60" s="218"/>
      <c r="TYZ60" s="218"/>
      <c r="TZA60" s="218"/>
      <c r="TZB60" s="218"/>
      <c r="TZC60" s="218"/>
      <c r="TZD60" s="218"/>
      <c r="TZE60" s="218"/>
      <c r="TZF60" s="218"/>
      <c r="TZG60" s="218"/>
      <c r="TZH60" s="218"/>
      <c r="TZI60" s="218"/>
      <c r="TZJ60" s="218"/>
      <c r="TZK60" s="218"/>
      <c r="TZL60" s="218"/>
      <c r="TZM60" s="218"/>
      <c r="TZN60" s="218"/>
      <c r="TZO60" s="218"/>
      <c r="TZP60" s="218"/>
      <c r="TZQ60" s="218"/>
      <c r="TZR60" s="218"/>
      <c r="TZS60" s="218"/>
      <c r="TZT60" s="218"/>
      <c r="TZU60" s="218"/>
      <c r="TZV60" s="218"/>
      <c r="TZW60" s="218"/>
      <c r="TZX60" s="218"/>
      <c r="TZY60" s="218"/>
      <c r="TZZ60" s="218"/>
      <c r="UAA60" s="218"/>
      <c r="UAB60" s="218"/>
      <c r="UAC60" s="218"/>
      <c r="UAD60" s="218"/>
      <c r="UAE60" s="218"/>
      <c r="UAF60" s="218"/>
      <c r="UAG60" s="218"/>
      <c r="UAH60" s="218"/>
      <c r="UAI60" s="218"/>
      <c r="UAJ60" s="218"/>
      <c r="UAK60" s="218"/>
      <c r="UAL60" s="218"/>
      <c r="UAM60" s="218"/>
      <c r="UAN60" s="218"/>
      <c r="UAO60" s="218"/>
      <c r="UAP60" s="218"/>
      <c r="UAQ60" s="218"/>
      <c r="UAR60" s="218"/>
      <c r="UAS60" s="218"/>
      <c r="UAT60" s="218"/>
      <c r="UAU60" s="218"/>
      <c r="UAV60" s="218"/>
      <c r="UAW60" s="218"/>
      <c r="UAX60" s="218"/>
      <c r="UAY60" s="218"/>
      <c r="UAZ60" s="218"/>
      <c r="UBA60" s="218"/>
      <c r="UBB60" s="218"/>
      <c r="UBC60" s="218"/>
      <c r="UBD60" s="218"/>
      <c r="UBE60" s="218"/>
      <c r="UBF60" s="218"/>
      <c r="UBG60" s="218"/>
      <c r="UBH60" s="218"/>
      <c r="UBI60" s="218"/>
      <c r="UBJ60" s="218"/>
      <c r="UBK60" s="218"/>
      <c r="UBL60" s="218"/>
      <c r="UBM60" s="218"/>
      <c r="UBN60" s="218"/>
      <c r="UBO60" s="218"/>
      <c r="UBP60" s="218"/>
      <c r="UBQ60" s="218"/>
      <c r="UBR60" s="218"/>
      <c r="UBS60" s="218"/>
      <c r="UBT60" s="218"/>
      <c r="UBU60" s="218"/>
      <c r="UBV60" s="218"/>
      <c r="UBW60" s="218"/>
      <c r="UBX60" s="218"/>
      <c r="UBY60" s="218"/>
      <c r="UBZ60" s="218"/>
      <c r="UCA60" s="218"/>
      <c r="UCB60" s="218"/>
      <c r="UCC60" s="218"/>
      <c r="UCD60" s="218"/>
      <c r="UCE60" s="218"/>
      <c r="UCF60" s="218"/>
      <c r="UCG60" s="218"/>
      <c r="UCH60" s="218"/>
      <c r="UCI60" s="218"/>
      <c r="UCJ60" s="218"/>
      <c r="UCK60" s="218"/>
      <c r="UCL60" s="218"/>
      <c r="UCM60" s="218"/>
      <c r="UCN60" s="218"/>
      <c r="UCO60" s="218"/>
      <c r="UCP60" s="218"/>
      <c r="UCQ60" s="218"/>
      <c r="UCR60" s="218"/>
      <c r="UCS60" s="218"/>
      <c r="UCT60" s="218"/>
      <c r="UCU60" s="218"/>
      <c r="UCV60" s="218"/>
      <c r="UCW60" s="218"/>
      <c r="UCX60" s="218"/>
      <c r="UCY60" s="218"/>
      <c r="UCZ60" s="218"/>
      <c r="UDA60" s="218"/>
      <c r="UDB60" s="218"/>
      <c r="UDC60" s="218"/>
      <c r="UDD60" s="218"/>
      <c r="UDE60" s="218"/>
      <c r="UDF60" s="218"/>
      <c r="UDG60" s="218"/>
      <c r="UDH60" s="218"/>
      <c r="UDI60" s="218"/>
      <c r="UDJ60" s="218"/>
      <c r="UDK60" s="218"/>
      <c r="UDL60" s="218"/>
      <c r="UDM60" s="218"/>
      <c r="UDN60" s="218"/>
      <c r="UDO60" s="218"/>
      <c r="UDP60" s="218"/>
      <c r="UDQ60" s="218"/>
      <c r="UDR60" s="218"/>
      <c r="UDS60" s="218"/>
      <c r="UDT60" s="218"/>
      <c r="UDU60" s="218"/>
      <c r="UDV60" s="218"/>
      <c r="UDW60" s="218"/>
      <c r="UDX60" s="218"/>
      <c r="UDY60" s="218"/>
      <c r="UDZ60" s="218"/>
      <c r="UEA60" s="218"/>
      <c r="UEB60" s="218"/>
      <c r="UEC60" s="218"/>
      <c r="UED60" s="218"/>
      <c r="UEE60" s="218"/>
      <c r="UEF60" s="218"/>
      <c r="UEG60" s="218"/>
      <c r="UEH60" s="218"/>
      <c r="UEI60" s="218"/>
      <c r="UEJ60" s="218"/>
      <c r="UEK60" s="218"/>
      <c r="UEL60" s="218"/>
      <c r="UEM60" s="218"/>
      <c r="UEN60" s="218"/>
      <c r="UEO60" s="218"/>
      <c r="UEP60" s="218"/>
      <c r="UEQ60" s="218"/>
      <c r="UER60" s="218"/>
      <c r="UES60" s="218"/>
      <c r="UET60" s="218"/>
      <c r="UEU60" s="218"/>
      <c r="UEV60" s="218"/>
      <c r="UEW60" s="218"/>
      <c r="UEX60" s="218"/>
      <c r="UEY60" s="218"/>
      <c r="UEZ60" s="218"/>
      <c r="UFA60" s="218"/>
      <c r="UFB60" s="218"/>
      <c r="UFC60" s="218"/>
      <c r="UFD60" s="218"/>
      <c r="UFE60" s="218"/>
      <c r="UFF60" s="218"/>
      <c r="UFG60" s="218"/>
      <c r="UFH60" s="218"/>
      <c r="UFI60" s="218"/>
      <c r="UFJ60" s="218"/>
      <c r="UFK60" s="218"/>
      <c r="UFL60" s="218"/>
      <c r="UFM60" s="218"/>
      <c r="UFN60" s="218"/>
      <c r="UFO60" s="218"/>
      <c r="UFP60" s="218"/>
      <c r="UFQ60" s="218"/>
      <c r="UFR60" s="218"/>
      <c r="UFS60" s="218"/>
      <c r="UFT60" s="218"/>
      <c r="UFU60" s="218"/>
      <c r="UFV60" s="218"/>
      <c r="UFW60" s="218"/>
      <c r="UFX60" s="218"/>
      <c r="UFY60" s="218"/>
      <c r="UFZ60" s="218"/>
      <c r="UGA60" s="218"/>
      <c r="UGB60" s="218"/>
      <c r="UGC60" s="218"/>
      <c r="UGD60" s="218"/>
      <c r="UGE60" s="218"/>
      <c r="UGF60" s="218"/>
      <c r="UGG60" s="218"/>
      <c r="UGH60" s="218"/>
      <c r="UGI60" s="218"/>
      <c r="UGJ60" s="218"/>
      <c r="UGK60" s="218"/>
      <c r="UGL60" s="218"/>
      <c r="UGM60" s="218"/>
      <c r="UGN60" s="218"/>
      <c r="UGO60" s="218"/>
      <c r="UGP60" s="218"/>
      <c r="UGQ60" s="218"/>
      <c r="UGR60" s="218"/>
      <c r="UGS60" s="218"/>
      <c r="UGT60" s="218"/>
      <c r="UGU60" s="218"/>
      <c r="UGV60" s="218"/>
      <c r="UGW60" s="218"/>
      <c r="UGX60" s="218"/>
      <c r="UGY60" s="218"/>
      <c r="UGZ60" s="218"/>
      <c r="UHA60" s="218"/>
      <c r="UHB60" s="218"/>
      <c r="UHC60" s="218"/>
      <c r="UHD60" s="218"/>
      <c r="UHE60" s="218"/>
      <c r="UHF60" s="218"/>
      <c r="UHG60" s="218"/>
      <c r="UHH60" s="218"/>
      <c r="UHI60" s="218"/>
      <c r="UHJ60" s="218"/>
      <c r="UHK60" s="218"/>
      <c r="UHL60" s="218"/>
      <c r="UHM60" s="218"/>
      <c r="UHN60" s="218"/>
      <c r="UHO60" s="218"/>
      <c r="UHP60" s="218"/>
      <c r="UHQ60" s="218"/>
      <c r="UHR60" s="218"/>
      <c r="UHS60" s="218"/>
      <c r="UHT60" s="218"/>
      <c r="UHU60" s="218"/>
      <c r="UHV60" s="218"/>
      <c r="UHW60" s="218"/>
      <c r="UHX60" s="218"/>
      <c r="UHY60" s="218"/>
      <c r="UHZ60" s="218"/>
      <c r="UIA60" s="218"/>
      <c r="UIB60" s="218"/>
      <c r="UIC60" s="218"/>
      <c r="UID60" s="218"/>
      <c r="UIE60" s="218"/>
      <c r="UIF60" s="218"/>
      <c r="UIG60" s="218"/>
      <c r="UIH60" s="218"/>
      <c r="UII60" s="218"/>
      <c r="UIJ60" s="218"/>
      <c r="UIK60" s="218"/>
      <c r="UIL60" s="218"/>
      <c r="UIM60" s="218"/>
      <c r="UIN60" s="218"/>
      <c r="UIO60" s="218"/>
      <c r="UIP60" s="218"/>
      <c r="UIQ60" s="218"/>
      <c r="UIR60" s="218"/>
      <c r="UIS60" s="218"/>
      <c r="UIT60" s="218"/>
      <c r="UIU60" s="218"/>
      <c r="UIV60" s="218"/>
      <c r="UIW60" s="218"/>
      <c r="UIX60" s="218"/>
      <c r="UIY60" s="218"/>
      <c r="UIZ60" s="218"/>
      <c r="UJA60" s="218"/>
      <c r="UJB60" s="218"/>
      <c r="UJC60" s="218"/>
      <c r="UJD60" s="218"/>
      <c r="UJE60" s="218"/>
      <c r="UJF60" s="218"/>
      <c r="UJG60" s="218"/>
      <c r="UJH60" s="218"/>
      <c r="UJI60" s="218"/>
      <c r="UJJ60" s="218"/>
      <c r="UJK60" s="218"/>
      <c r="UJL60" s="218"/>
      <c r="UJM60" s="218"/>
      <c r="UJN60" s="218"/>
      <c r="UJO60" s="218"/>
      <c r="UJP60" s="218"/>
      <c r="UJQ60" s="218"/>
      <c r="UJR60" s="218"/>
      <c r="UJS60" s="218"/>
      <c r="UJT60" s="218"/>
      <c r="UJU60" s="218"/>
      <c r="UJV60" s="218"/>
      <c r="UJW60" s="218"/>
      <c r="UJX60" s="218"/>
      <c r="UJY60" s="218"/>
      <c r="UJZ60" s="218"/>
      <c r="UKA60" s="218"/>
      <c r="UKB60" s="218"/>
      <c r="UKC60" s="218"/>
      <c r="UKD60" s="218"/>
      <c r="UKE60" s="218"/>
      <c r="UKF60" s="218"/>
      <c r="UKG60" s="218"/>
      <c r="UKH60" s="218"/>
      <c r="UKI60" s="218"/>
      <c r="UKJ60" s="218"/>
      <c r="UKK60" s="218"/>
      <c r="UKL60" s="218"/>
      <c r="UKM60" s="218"/>
      <c r="UKN60" s="218"/>
      <c r="UKO60" s="218"/>
      <c r="UKP60" s="218"/>
      <c r="UKQ60" s="218"/>
      <c r="UKR60" s="218"/>
      <c r="UKS60" s="218"/>
      <c r="UKT60" s="218"/>
      <c r="UKU60" s="218"/>
      <c r="UKV60" s="218"/>
      <c r="UKW60" s="218"/>
      <c r="UKX60" s="218"/>
      <c r="UKY60" s="218"/>
      <c r="UKZ60" s="218"/>
      <c r="ULA60" s="218"/>
      <c r="ULB60" s="218"/>
      <c r="ULC60" s="218"/>
      <c r="ULD60" s="218"/>
      <c r="ULE60" s="218"/>
      <c r="ULF60" s="218"/>
      <c r="ULG60" s="218"/>
      <c r="ULH60" s="218"/>
      <c r="ULI60" s="218"/>
      <c r="ULJ60" s="218"/>
      <c r="ULK60" s="218"/>
      <c r="ULL60" s="218"/>
      <c r="ULM60" s="218"/>
      <c r="ULN60" s="218"/>
      <c r="ULO60" s="218"/>
      <c r="ULP60" s="218"/>
      <c r="ULQ60" s="218"/>
      <c r="ULR60" s="218"/>
      <c r="ULS60" s="218"/>
      <c r="ULT60" s="218"/>
      <c r="ULU60" s="218"/>
      <c r="ULV60" s="218"/>
      <c r="ULW60" s="218"/>
      <c r="ULX60" s="218"/>
      <c r="ULY60" s="218"/>
      <c r="ULZ60" s="218"/>
      <c r="UMA60" s="218"/>
      <c r="UMB60" s="218"/>
      <c r="UMC60" s="218"/>
      <c r="UMD60" s="218"/>
      <c r="UME60" s="218"/>
      <c r="UMF60" s="218"/>
      <c r="UMG60" s="218"/>
      <c r="UMH60" s="218"/>
      <c r="UMI60" s="218"/>
      <c r="UMJ60" s="218"/>
      <c r="UMK60" s="218"/>
      <c r="UML60" s="218"/>
      <c r="UMM60" s="218"/>
      <c r="UMN60" s="218"/>
      <c r="UMO60" s="218"/>
      <c r="UMP60" s="218"/>
      <c r="UMQ60" s="218"/>
      <c r="UMR60" s="218"/>
      <c r="UMS60" s="218"/>
      <c r="UMT60" s="218"/>
      <c r="UMU60" s="218"/>
      <c r="UMV60" s="218"/>
      <c r="UMW60" s="218"/>
      <c r="UMX60" s="218"/>
      <c r="UMY60" s="218"/>
      <c r="UMZ60" s="218"/>
      <c r="UNA60" s="218"/>
      <c r="UNB60" s="218"/>
      <c r="UNC60" s="218"/>
      <c r="UND60" s="218"/>
      <c r="UNE60" s="218"/>
      <c r="UNF60" s="218"/>
      <c r="UNG60" s="218"/>
      <c r="UNH60" s="218"/>
      <c r="UNI60" s="218"/>
      <c r="UNJ60" s="218"/>
      <c r="UNK60" s="218"/>
      <c r="UNL60" s="218"/>
      <c r="UNM60" s="218"/>
      <c r="UNN60" s="218"/>
      <c r="UNO60" s="218"/>
      <c r="UNP60" s="218"/>
      <c r="UNQ60" s="218"/>
      <c r="UNR60" s="218"/>
      <c r="UNS60" s="218"/>
      <c r="UNT60" s="218"/>
      <c r="UNU60" s="218"/>
      <c r="UNV60" s="218"/>
      <c r="UNW60" s="218"/>
      <c r="UNX60" s="218"/>
      <c r="UNY60" s="218"/>
      <c r="UNZ60" s="218"/>
      <c r="UOA60" s="218"/>
      <c r="UOB60" s="218"/>
      <c r="UOC60" s="218"/>
      <c r="UOD60" s="218"/>
      <c r="UOE60" s="218"/>
      <c r="UOF60" s="218"/>
      <c r="UOG60" s="218"/>
      <c r="UOH60" s="218"/>
      <c r="UOI60" s="218"/>
      <c r="UOJ60" s="218"/>
      <c r="UOK60" s="218"/>
      <c r="UOL60" s="218"/>
      <c r="UOM60" s="218"/>
      <c r="UON60" s="218"/>
      <c r="UOO60" s="218"/>
      <c r="UOP60" s="218"/>
      <c r="UOQ60" s="218"/>
      <c r="UOR60" s="218"/>
      <c r="UOS60" s="218"/>
      <c r="UOT60" s="218"/>
      <c r="UOU60" s="218"/>
      <c r="UOV60" s="218"/>
      <c r="UOW60" s="218"/>
      <c r="UOX60" s="218"/>
      <c r="UOY60" s="218"/>
      <c r="UOZ60" s="218"/>
      <c r="UPA60" s="218"/>
      <c r="UPB60" s="218"/>
      <c r="UPC60" s="218"/>
      <c r="UPD60" s="218"/>
      <c r="UPE60" s="218"/>
      <c r="UPF60" s="218"/>
      <c r="UPG60" s="218"/>
      <c r="UPH60" s="218"/>
      <c r="UPI60" s="218"/>
      <c r="UPJ60" s="218"/>
      <c r="UPK60" s="218"/>
      <c r="UPL60" s="218"/>
      <c r="UPM60" s="218"/>
      <c r="UPN60" s="218"/>
      <c r="UPO60" s="218"/>
      <c r="UPP60" s="218"/>
      <c r="UPQ60" s="218"/>
      <c r="UPR60" s="218"/>
      <c r="UPS60" s="218"/>
      <c r="UPT60" s="218"/>
      <c r="UPU60" s="218"/>
      <c r="UPV60" s="218"/>
      <c r="UPW60" s="218"/>
      <c r="UPX60" s="218"/>
      <c r="UPY60" s="218"/>
      <c r="UPZ60" s="218"/>
      <c r="UQA60" s="218"/>
      <c r="UQB60" s="218"/>
      <c r="UQC60" s="218"/>
      <c r="UQD60" s="218"/>
      <c r="UQE60" s="218"/>
      <c r="UQF60" s="218"/>
      <c r="UQG60" s="218"/>
      <c r="UQH60" s="218"/>
      <c r="UQI60" s="218"/>
      <c r="UQJ60" s="218"/>
      <c r="UQK60" s="218"/>
      <c r="UQL60" s="218"/>
      <c r="UQM60" s="218"/>
      <c r="UQN60" s="218"/>
      <c r="UQO60" s="218"/>
      <c r="UQP60" s="218"/>
      <c r="UQQ60" s="218"/>
      <c r="UQR60" s="218"/>
      <c r="UQS60" s="218"/>
      <c r="UQT60" s="218"/>
      <c r="UQU60" s="218"/>
      <c r="UQV60" s="218"/>
      <c r="UQW60" s="218"/>
      <c r="UQX60" s="218"/>
      <c r="UQY60" s="218"/>
      <c r="UQZ60" s="218"/>
      <c r="URA60" s="218"/>
      <c r="URB60" s="218"/>
      <c r="URC60" s="218"/>
      <c r="URD60" s="218"/>
      <c r="URE60" s="218"/>
      <c r="URF60" s="218"/>
      <c r="URG60" s="218"/>
      <c r="URH60" s="218"/>
      <c r="URI60" s="218"/>
      <c r="URJ60" s="218"/>
      <c r="URK60" s="218"/>
      <c r="URL60" s="218"/>
      <c r="URM60" s="218"/>
      <c r="URN60" s="218"/>
      <c r="URO60" s="218"/>
      <c r="URP60" s="218"/>
      <c r="URQ60" s="218"/>
      <c r="URR60" s="218"/>
      <c r="URS60" s="218"/>
      <c r="URT60" s="218"/>
      <c r="URU60" s="218"/>
      <c r="URV60" s="218"/>
      <c r="URW60" s="218"/>
      <c r="URX60" s="218"/>
      <c r="URY60" s="218"/>
      <c r="URZ60" s="218"/>
      <c r="USA60" s="218"/>
      <c r="USB60" s="218"/>
      <c r="USC60" s="218"/>
      <c r="USD60" s="218"/>
      <c r="USE60" s="218"/>
      <c r="USF60" s="218"/>
      <c r="USG60" s="218"/>
      <c r="USH60" s="218"/>
      <c r="USI60" s="218"/>
      <c r="USJ60" s="218"/>
      <c r="USK60" s="218"/>
      <c r="USL60" s="218"/>
      <c r="USM60" s="218"/>
      <c r="USN60" s="218"/>
      <c r="USO60" s="218"/>
      <c r="USP60" s="218"/>
      <c r="USQ60" s="218"/>
      <c r="USR60" s="218"/>
      <c r="USS60" s="218"/>
      <c r="UST60" s="218"/>
      <c r="USU60" s="218"/>
      <c r="USV60" s="218"/>
      <c r="USW60" s="218"/>
      <c r="USX60" s="218"/>
      <c r="USY60" s="218"/>
      <c r="USZ60" s="218"/>
      <c r="UTA60" s="218"/>
      <c r="UTB60" s="218"/>
      <c r="UTC60" s="218"/>
      <c r="UTD60" s="218"/>
      <c r="UTE60" s="218"/>
      <c r="UTF60" s="218"/>
      <c r="UTG60" s="218"/>
      <c r="UTH60" s="218"/>
      <c r="UTI60" s="218"/>
      <c r="UTJ60" s="218"/>
      <c r="UTK60" s="218"/>
      <c r="UTL60" s="218"/>
      <c r="UTM60" s="218"/>
      <c r="UTN60" s="218"/>
      <c r="UTO60" s="218"/>
      <c r="UTP60" s="218"/>
      <c r="UTQ60" s="218"/>
      <c r="UTR60" s="218"/>
      <c r="UTS60" s="218"/>
      <c r="UTT60" s="218"/>
      <c r="UTU60" s="218"/>
      <c r="UTV60" s="218"/>
      <c r="UTW60" s="218"/>
      <c r="UTX60" s="218"/>
      <c r="UTY60" s="218"/>
      <c r="UTZ60" s="218"/>
      <c r="UUA60" s="218"/>
      <c r="UUB60" s="218"/>
      <c r="UUC60" s="218"/>
      <c r="UUD60" s="218"/>
      <c r="UUE60" s="218"/>
      <c r="UUF60" s="218"/>
      <c r="UUG60" s="218"/>
      <c r="UUH60" s="218"/>
      <c r="UUI60" s="218"/>
      <c r="UUJ60" s="218"/>
      <c r="UUK60" s="218"/>
      <c r="UUL60" s="218"/>
      <c r="UUM60" s="218"/>
      <c r="UUN60" s="218"/>
      <c r="UUO60" s="218"/>
      <c r="UUP60" s="218"/>
      <c r="UUQ60" s="218"/>
      <c r="UUR60" s="218"/>
      <c r="UUS60" s="218"/>
      <c r="UUT60" s="218"/>
      <c r="UUU60" s="218"/>
      <c r="UUV60" s="218"/>
      <c r="UUW60" s="218"/>
      <c r="UUX60" s="218"/>
      <c r="UUY60" s="218"/>
      <c r="UUZ60" s="218"/>
      <c r="UVA60" s="218"/>
      <c r="UVB60" s="218"/>
      <c r="UVC60" s="218"/>
      <c r="UVD60" s="218"/>
      <c r="UVE60" s="218"/>
      <c r="UVF60" s="218"/>
      <c r="UVG60" s="218"/>
      <c r="UVH60" s="218"/>
      <c r="UVI60" s="218"/>
      <c r="UVJ60" s="218"/>
      <c r="UVK60" s="218"/>
      <c r="UVL60" s="218"/>
      <c r="UVM60" s="218"/>
      <c r="UVN60" s="218"/>
      <c r="UVO60" s="218"/>
      <c r="UVP60" s="218"/>
      <c r="UVQ60" s="218"/>
      <c r="UVR60" s="218"/>
      <c r="UVS60" s="218"/>
      <c r="UVT60" s="218"/>
      <c r="UVU60" s="218"/>
      <c r="UVV60" s="218"/>
      <c r="UVW60" s="218"/>
      <c r="UVX60" s="218"/>
      <c r="UVY60" s="218"/>
      <c r="UVZ60" s="218"/>
      <c r="UWA60" s="218"/>
      <c r="UWB60" s="218"/>
      <c r="UWC60" s="218"/>
      <c r="UWD60" s="218"/>
      <c r="UWE60" s="218"/>
      <c r="UWF60" s="218"/>
      <c r="UWG60" s="218"/>
      <c r="UWH60" s="218"/>
      <c r="UWI60" s="218"/>
      <c r="UWJ60" s="218"/>
      <c r="UWK60" s="218"/>
      <c r="UWL60" s="218"/>
      <c r="UWM60" s="218"/>
      <c r="UWN60" s="218"/>
      <c r="UWO60" s="218"/>
      <c r="UWP60" s="218"/>
      <c r="UWQ60" s="218"/>
      <c r="UWR60" s="218"/>
      <c r="UWS60" s="218"/>
      <c r="UWT60" s="218"/>
      <c r="UWU60" s="218"/>
      <c r="UWV60" s="218"/>
      <c r="UWW60" s="218"/>
      <c r="UWX60" s="218"/>
      <c r="UWY60" s="218"/>
      <c r="UWZ60" s="218"/>
      <c r="UXA60" s="218"/>
      <c r="UXB60" s="218"/>
      <c r="UXC60" s="218"/>
      <c r="UXD60" s="218"/>
      <c r="UXE60" s="218"/>
      <c r="UXF60" s="218"/>
      <c r="UXG60" s="218"/>
      <c r="UXH60" s="218"/>
      <c r="UXI60" s="218"/>
      <c r="UXJ60" s="218"/>
      <c r="UXK60" s="218"/>
      <c r="UXL60" s="218"/>
      <c r="UXM60" s="218"/>
      <c r="UXN60" s="218"/>
      <c r="UXO60" s="218"/>
      <c r="UXP60" s="218"/>
      <c r="UXQ60" s="218"/>
      <c r="UXR60" s="218"/>
      <c r="UXS60" s="218"/>
      <c r="UXT60" s="218"/>
      <c r="UXU60" s="218"/>
      <c r="UXV60" s="218"/>
      <c r="UXW60" s="218"/>
      <c r="UXX60" s="218"/>
      <c r="UXY60" s="218"/>
      <c r="UXZ60" s="218"/>
      <c r="UYA60" s="218"/>
      <c r="UYB60" s="218"/>
      <c r="UYC60" s="218"/>
      <c r="UYD60" s="218"/>
      <c r="UYE60" s="218"/>
      <c r="UYF60" s="218"/>
      <c r="UYG60" s="218"/>
      <c r="UYH60" s="218"/>
      <c r="UYI60" s="218"/>
      <c r="UYJ60" s="218"/>
      <c r="UYK60" s="218"/>
      <c r="UYL60" s="218"/>
      <c r="UYM60" s="218"/>
      <c r="UYN60" s="218"/>
      <c r="UYO60" s="218"/>
      <c r="UYP60" s="218"/>
      <c r="UYQ60" s="218"/>
      <c r="UYR60" s="218"/>
      <c r="UYS60" s="218"/>
      <c r="UYT60" s="218"/>
      <c r="UYU60" s="218"/>
      <c r="UYV60" s="218"/>
      <c r="UYW60" s="218"/>
      <c r="UYX60" s="218"/>
      <c r="UYY60" s="218"/>
      <c r="UYZ60" s="218"/>
      <c r="UZA60" s="218"/>
      <c r="UZB60" s="218"/>
      <c r="UZC60" s="218"/>
      <c r="UZD60" s="218"/>
      <c r="UZE60" s="218"/>
      <c r="UZF60" s="218"/>
      <c r="UZG60" s="218"/>
      <c r="UZH60" s="218"/>
      <c r="UZI60" s="218"/>
      <c r="UZJ60" s="218"/>
      <c r="UZK60" s="218"/>
      <c r="UZL60" s="218"/>
      <c r="UZM60" s="218"/>
      <c r="UZN60" s="218"/>
      <c r="UZO60" s="218"/>
      <c r="UZP60" s="218"/>
      <c r="UZQ60" s="218"/>
      <c r="UZR60" s="218"/>
      <c r="UZS60" s="218"/>
      <c r="UZT60" s="218"/>
      <c r="UZU60" s="218"/>
      <c r="UZV60" s="218"/>
      <c r="UZW60" s="218"/>
      <c r="UZX60" s="218"/>
      <c r="UZY60" s="218"/>
      <c r="UZZ60" s="218"/>
      <c r="VAA60" s="218"/>
      <c r="VAB60" s="218"/>
      <c r="VAC60" s="218"/>
      <c r="VAD60" s="218"/>
      <c r="VAE60" s="218"/>
      <c r="VAF60" s="218"/>
      <c r="VAG60" s="218"/>
      <c r="VAH60" s="218"/>
      <c r="VAI60" s="218"/>
      <c r="VAJ60" s="218"/>
      <c r="VAK60" s="218"/>
      <c r="VAL60" s="218"/>
      <c r="VAM60" s="218"/>
      <c r="VAN60" s="218"/>
      <c r="VAO60" s="218"/>
      <c r="VAP60" s="218"/>
      <c r="VAQ60" s="218"/>
      <c r="VAR60" s="218"/>
      <c r="VAS60" s="218"/>
      <c r="VAT60" s="218"/>
      <c r="VAU60" s="218"/>
      <c r="VAV60" s="218"/>
      <c r="VAW60" s="218"/>
      <c r="VAX60" s="218"/>
      <c r="VAY60" s="218"/>
      <c r="VAZ60" s="218"/>
      <c r="VBA60" s="218"/>
      <c r="VBB60" s="218"/>
      <c r="VBC60" s="218"/>
      <c r="VBD60" s="218"/>
      <c r="VBE60" s="218"/>
      <c r="VBF60" s="218"/>
      <c r="VBG60" s="218"/>
      <c r="VBH60" s="218"/>
      <c r="VBI60" s="218"/>
      <c r="VBJ60" s="218"/>
      <c r="VBK60" s="218"/>
      <c r="VBL60" s="218"/>
      <c r="VBM60" s="218"/>
      <c r="VBN60" s="218"/>
      <c r="VBO60" s="218"/>
      <c r="VBP60" s="218"/>
      <c r="VBQ60" s="218"/>
      <c r="VBR60" s="218"/>
      <c r="VBS60" s="218"/>
      <c r="VBT60" s="218"/>
      <c r="VBU60" s="218"/>
      <c r="VBV60" s="218"/>
      <c r="VBW60" s="218"/>
      <c r="VBX60" s="218"/>
      <c r="VBY60" s="218"/>
      <c r="VBZ60" s="218"/>
      <c r="VCA60" s="218"/>
      <c r="VCB60" s="218"/>
      <c r="VCC60" s="218"/>
      <c r="VCD60" s="218"/>
      <c r="VCE60" s="218"/>
      <c r="VCF60" s="218"/>
      <c r="VCG60" s="218"/>
      <c r="VCH60" s="218"/>
      <c r="VCI60" s="218"/>
      <c r="VCJ60" s="218"/>
      <c r="VCK60" s="218"/>
      <c r="VCL60" s="218"/>
      <c r="VCM60" s="218"/>
      <c r="VCN60" s="218"/>
      <c r="VCO60" s="218"/>
      <c r="VCP60" s="218"/>
      <c r="VCQ60" s="218"/>
      <c r="VCR60" s="218"/>
      <c r="VCS60" s="218"/>
      <c r="VCT60" s="218"/>
      <c r="VCU60" s="218"/>
      <c r="VCV60" s="218"/>
      <c r="VCW60" s="218"/>
      <c r="VCX60" s="218"/>
      <c r="VCY60" s="218"/>
      <c r="VCZ60" s="218"/>
      <c r="VDA60" s="218"/>
      <c r="VDB60" s="218"/>
      <c r="VDC60" s="218"/>
      <c r="VDD60" s="218"/>
      <c r="VDE60" s="218"/>
      <c r="VDF60" s="218"/>
      <c r="VDG60" s="218"/>
      <c r="VDH60" s="218"/>
      <c r="VDI60" s="218"/>
      <c r="VDJ60" s="218"/>
      <c r="VDK60" s="218"/>
      <c r="VDL60" s="218"/>
      <c r="VDM60" s="218"/>
      <c r="VDN60" s="218"/>
      <c r="VDO60" s="218"/>
      <c r="VDP60" s="218"/>
      <c r="VDQ60" s="218"/>
      <c r="VDR60" s="218"/>
      <c r="VDS60" s="218"/>
      <c r="VDT60" s="218"/>
      <c r="VDU60" s="218"/>
      <c r="VDV60" s="218"/>
      <c r="VDW60" s="218"/>
      <c r="VDX60" s="218"/>
      <c r="VDY60" s="218"/>
      <c r="VDZ60" s="218"/>
      <c r="VEA60" s="218"/>
      <c r="VEB60" s="218"/>
      <c r="VEC60" s="218"/>
      <c r="VED60" s="218"/>
      <c r="VEE60" s="218"/>
      <c r="VEF60" s="218"/>
      <c r="VEG60" s="218"/>
      <c r="VEH60" s="218"/>
      <c r="VEI60" s="218"/>
      <c r="VEJ60" s="218"/>
      <c r="VEK60" s="218"/>
      <c r="VEL60" s="218"/>
      <c r="VEM60" s="218"/>
      <c r="VEN60" s="218"/>
      <c r="VEO60" s="218"/>
      <c r="VEP60" s="218"/>
      <c r="VEQ60" s="218"/>
      <c r="VER60" s="218"/>
      <c r="VES60" s="218"/>
      <c r="VET60" s="218"/>
      <c r="VEU60" s="218"/>
      <c r="VEV60" s="218"/>
      <c r="VEW60" s="218"/>
      <c r="VEX60" s="218"/>
      <c r="VEY60" s="218"/>
      <c r="VEZ60" s="218"/>
      <c r="VFA60" s="218"/>
      <c r="VFB60" s="218"/>
      <c r="VFC60" s="218"/>
      <c r="VFD60" s="218"/>
      <c r="VFE60" s="218"/>
      <c r="VFF60" s="218"/>
      <c r="VFG60" s="218"/>
      <c r="VFH60" s="218"/>
      <c r="VFI60" s="218"/>
      <c r="VFJ60" s="218"/>
      <c r="VFK60" s="218"/>
      <c r="VFL60" s="218"/>
      <c r="VFM60" s="218"/>
      <c r="VFN60" s="218"/>
      <c r="VFO60" s="218"/>
      <c r="VFP60" s="218"/>
      <c r="VFQ60" s="218"/>
      <c r="VFR60" s="218"/>
      <c r="VFS60" s="218"/>
      <c r="VFT60" s="218"/>
      <c r="VFU60" s="218"/>
      <c r="VFV60" s="218"/>
      <c r="VFW60" s="218"/>
      <c r="VFX60" s="218"/>
      <c r="VFY60" s="218"/>
      <c r="VFZ60" s="218"/>
      <c r="VGA60" s="218"/>
      <c r="VGB60" s="218"/>
      <c r="VGC60" s="218"/>
      <c r="VGD60" s="218"/>
      <c r="VGE60" s="218"/>
      <c r="VGF60" s="218"/>
      <c r="VGG60" s="218"/>
      <c r="VGH60" s="218"/>
      <c r="VGI60" s="218"/>
      <c r="VGJ60" s="218"/>
      <c r="VGK60" s="218"/>
      <c r="VGL60" s="218"/>
      <c r="VGM60" s="218"/>
      <c r="VGN60" s="218"/>
      <c r="VGO60" s="218"/>
      <c r="VGP60" s="218"/>
      <c r="VGQ60" s="218"/>
      <c r="VGR60" s="218"/>
      <c r="VGS60" s="218"/>
      <c r="VGT60" s="218"/>
      <c r="VGU60" s="218"/>
      <c r="VGV60" s="218"/>
      <c r="VGW60" s="218"/>
      <c r="VGX60" s="218"/>
      <c r="VGY60" s="218"/>
      <c r="VGZ60" s="218"/>
      <c r="VHA60" s="218"/>
      <c r="VHB60" s="218"/>
      <c r="VHC60" s="218"/>
      <c r="VHD60" s="218"/>
      <c r="VHE60" s="218"/>
      <c r="VHF60" s="218"/>
      <c r="VHG60" s="218"/>
      <c r="VHH60" s="218"/>
      <c r="VHI60" s="218"/>
      <c r="VHJ60" s="218"/>
      <c r="VHK60" s="218"/>
      <c r="VHL60" s="218"/>
      <c r="VHM60" s="218"/>
      <c r="VHN60" s="218"/>
      <c r="VHO60" s="218"/>
      <c r="VHP60" s="218"/>
      <c r="VHQ60" s="218"/>
      <c r="VHR60" s="218"/>
      <c r="VHS60" s="218"/>
      <c r="VHT60" s="218"/>
      <c r="VHU60" s="218"/>
      <c r="VHV60" s="218"/>
      <c r="VHW60" s="218"/>
      <c r="VHX60" s="218"/>
      <c r="VHY60" s="218"/>
      <c r="VHZ60" s="218"/>
      <c r="VIA60" s="218"/>
      <c r="VIB60" s="218"/>
      <c r="VIC60" s="218"/>
      <c r="VID60" s="218"/>
      <c r="VIE60" s="218"/>
      <c r="VIF60" s="218"/>
      <c r="VIG60" s="218"/>
      <c r="VIH60" s="218"/>
      <c r="VII60" s="218"/>
      <c r="VIJ60" s="218"/>
      <c r="VIK60" s="218"/>
      <c r="VIL60" s="218"/>
      <c r="VIM60" s="218"/>
      <c r="VIN60" s="218"/>
      <c r="VIO60" s="218"/>
      <c r="VIP60" s="218"/>
      <c r="VIQ60" s="218"/>
      <c r="VIR60" s="218"/>
      <c r="VIS60" s="218"/>
      <c r="VIT60" s="218"/>
      <c r="VIU60" s="218"/>
      <c r="VIV60" s="218"/>
      <c r="VIW60" s="218"/>
      <c r="VIX60" s="218"/>
      <c r="VIY60" s="218"/>
      <c r="VIZ60" s="218"/>
      <c r="VJA60" s="218"/>
      <c r="VJB60" s="218"/>
      <c r="VJC60" s="218"/>
      <c r="VJD60" s="218"/>
      <c r="VJE60" s="218"/>
      <c r="VJF60" s="218"/>
      <c r="VJG60" s="218"/>
      <c r="VJH60" s="218"/>
      <c r="VJI60" s="218"/>
      <c r="VJJ60" s="218"/>
      <c r="VJK60" s="218"/>
      <c r="VJL60" s="218"/>
      <c r="VJM60" s="218"/>
      <c r="VJN60" s="218"/>
      <c r="VJO60" s="218"/>
      <c r="VJP60" s="218"/>
      <c r="VJQ60" s="218"/>
      <c r="VJR60" s="218"/>
      <c r="VJS60" s="218"/>
      <c r="VJT60" s="218"/>
      <c r="VJU60" s="218"/>
      <c r="VJV60" s="218"/>
      <c r="VJW60" s="218"/>
      <c r="VJX60" s="218"/>
      <c r="VJY60" s="218"/>
      <c r="VJZ60" s="218"/>
      <c r="VKA60" s="218"/>
      <c r="VKB60" s="218"/>
      <c r="VKC60" s="218"/>
      <c r="VKD60" s="218"/>
      <c r="VKE60" s="218"/>
      <c r="VKF60" s="218"/>
      <c r="VKG60" s="218"/>
      <c r="VKH60" s="218"/>
      <c r="VKI60" s="218"/>
      <c r="VKJ60" s="218"/>
      <c r="VKK60" s="218"/>
      <c r="VKL60" s="218"/>
      <c r="VKM60" s="218"/>
      <c r="VKN60" s="218"/>
      <c r="VKO60" s="218"/>
      <c r="VKP60" s="218"/>
      <c r="VKQ60" s="218"/>
      <c r="VKR60" s="218"/>
      <c r="VKS60" s="218"/>
      <c r="VKT60" s="218"/>
      <c r="VKU60" s="218"/>
      <c r="VKV60" s="218"/>
      <c r="VKW60" s="218"/>
      <c r="VKX60" s="218"/>
      <c r="VKY60" s="218"/>
      <c r="VKZ60" s="218"/>
      <c r="VLA60" s="218"/>
      <c r="VLB60" s="218"/>
      <c r="VLC60" s="218"/>
      <c r="VLD60" s="218"/>
      <c r="VLE60" s="218"/>
      <c r="VLF60" s="218"/>
      <c r="VLG60" s="218"/>
      <c r="VLH60" s="218"/>
      <c r="VLI60" s="218"/>
      <c r="VLJ60" s="218"/>
      <c r="VLK60" s="218"/>
      <c r="VLL60" s="218"/>
      <c r="VLM60" s="218"/>
      <c r="VLN60" s="218"/>
      <c r="VLO60" s="218"/>
      <c r="VLP60" s="218"/>
      <c r="VLQ60" s="218"/>
      <c r="VLR60" s="218"/>
      <c r="VLS60" s="218"/>
      <c r="VLT60" s="218"/>
      <c r="VLU60" s="218"/>
      <c r="VLV60" s="218"/>
      <c r="VLW60" s="218"/>
      <c r="VLX60" s="218"/>
      <c r="VLY60" s="218"/>
      <c r="VLZ60" s="218"/>
      <c r="VMA60" s="218"/>
      <c r="VMB60" s="218"/>
      <c r="VMC60" s="218"/>
      <c r="VMD60" s="218"/>
      <c r="VME60" s="218"/>
      <c r="VMF60" s="218"/>
      <c r="VMG60" s="218"/>
      <c r="VMH60" s="218"/>
      <c r="VMI60" s="218"/>
      <c r="VMJ60" s="218"/>
      <c r="VMK60" s="218"/>
      <c r="VML60" s="218"/>
      <c r="VMM60" s="218"/>
      <c r="VMN60" s="218"/>
      <c r="VMO60" s="218"/>
      <c r="VMP60" s="218"/>
      <c r="VMQ60" s="218"/>
      <c r="VMR60" s="218"/>
      <c r="VMS60" s="218"/>
      <c r="VMT60" s="218"/>
      <c r="VMU60" s="218"/>
      <c r="VMV60" s="218"/>
      <c r="VMW60" s="218"/>
      <c r="VMX60" s="218"/>
      <c r="VMY60" s="218"/>
      <c r="VMZ60" s="218"/>
      <c r="VNA60" s="218"/>
      <c r="VNB60" s="218"/>
      <c r="VNC60" s="218"/>
      <c r="VND60" s="218"/>
      <c r="VNE60" s="218"/>
      <c r="VNF60" s="218"/>
      <c r="VNG60" s="218"/>
      <c r="VNH60" s="218"/>
      <c r="VNI60" s="218"/>
      <c r="VNJ60" s="218"/>
      <c r="VNK60" s="218"/>
      <c r="VNL60" s="218"/>
      <c r="VNM60" s="218"/>
      <c r="VNN60" s="218"/>
      <c r="VNO60" s="218"/>
      <c r="VNP60" s="218"/>
      <c r="VNQ60" s="218"/>
      <c r="VNR60" s="218"/>
      <c r="VNS60" s="218"/>
      <c r="VNT60" s="218"/>
      <c r="VNU60" s="218"/>
      <c r="VNV60" s="218"/>
      <c r="VNW60" s="218"/>
      <c r="VNX60" s="218"/>
      <c r="VNY60" s="218"/>
      <c r="VNZ60" s="218"/>
      <c r="VOA60" s="218"/>
      <c r="VOB60" s="218"/>
      <c r="VOC60" s="218"/>
      <c r="VOD60" s="218"/>
      <c r="VOE60" s="218"/>
      <c r="VOF60" s="218"/>
      <c r="VOG60" s="218"/>
      <c r="VOH60" s="218"/>
      <c r="VOI60" s="218"/>
      <c r="VOJ60" s="218"/>
      <c r="VOK60" s="218"/>
      <c r="VOL60" s="218"/>
      <c r="VOM60" s="218"/>
      <c r="VON60" s="218"/>
      <c r="VOO60" s="218"/>
      <c r="VOP60" s="218"/>
      <c r="VOQ60" s="218"/>
      <c r="VOR60" s="218"/>
      <c r="VOS60" s="218"/>
      <c r="VOT60" s="218"/>
      <c r="VOU60" s="218"/>
      <c r="VOV60" s="218"/>
      <c r="VOW60" s="218"/>
      <c r="VOX60" s="218"/>
      <c r="VOY60" s="218"/>
      <c r="VOZ60" s="218"/>
      <c r="VPA60" s="218"/>
      <c r="VPB60" s="218"/>
      <c r="VPC60" s="218"/>
      <c r="VPD60" s="218"/>
      <c r="VPE60" s="218"/>
      <c r="VPF60" s="218"/>
      <c r="VPG60" s="218"/>
      <c r="VPH60" s="218"/>
      <c r="VPI60" s="218"/>
      <c r="VPJ60" s="218"/>
      <c r="VPK60" s="218"/>
      <c r="VPL60" s="218"/>
      <c r="VPM60" s="218"/>
      <c r="VPN60" s="218"/>
      <c r="VPO60" s="218"/>
      <c r="VPP60" s="218"/>
      <c r="VPQ60" s="218"/>
      <c r="VPR60" s="218"/>
      <c r="VPS60" s="218"/>
      <c r="VPT60" s="218"/>
      <c r="VPU60" s="218"/>
      <c r="VPV60" s="218"/>
      <c r="VPW60" s="218"/>
      <c r="VPX60" s="218"/>
      <c r="VPY60" s="218"/>
      <c r="VPZ60" s="218"/>
      <c r="VQA60" s="218"/>
      <c r="VQB60" s="218"/>
      <c r="VQC60" s="218"/>
      <c r="VQD60" s="218"/>
      <c r="VQE60" s="218"/>
      <c r="VQF60" s="218"/>
      <c r="VQG60" s="218"/>
      <c r="VQH60" s="218"/>
      <c r="VQI60" s="218"/>
      <c r="VQJ60" s="218"/>
      <c r="VQK60" s="218"/>
      <c r="VQL60" s="218"/>
      <c r="VQM60" s="218"/>
      <c r="VQN60" s="218"/>
      <c r="VQO60" s="218"/>
      <c r="VQP60" s="218"/>
      <c r="VQQ60" s="218"/>
      <c r="VQR60" s="218"/>
      <c r="VQS60" s="218"/>
      <c r="VQT60" s="218"/>
      <c r="VQU60" s="218"/>
      <c r="VQV60" s="218"/>
      <c r="VQW60" s="218"/>
      <c r="VQX60" s="218"/>
      <c r="VQY60" s="218"/>
      <c r="VQZ60" s="218"/>
      <c r="VRA60" s="218"/>
      <c r="VRB60" s="218"/>
      <c r="VRC60" s="218"/>
      <c r="VRD60" s="218"/>
      <c r="VRE60" s="218"/>
      <c r="VRF60" s="218"/>
      <c r="VRG60" s="218"/>
      <c r="VRH60" s="218"/>
      <c r="VRI60" s="218"/>
      <c r="VRJ60" s="218"/>
      <c r="VRK60" s="218"/>
      <c r="VRL60" s="218"/>
      <c r="VRM60" s="218"/>
      <c r="VRN60" s="218"/>
      <c r="VRO60" s="218"/>
      <c r="VRP60" s="218"/>
      <c r="VRQ60" s="218"/>
      <c r="VRR60" s="218"/>
      <c r="VRS60" s="218"/>
      <c r="VRT60" s="218"/>
      <c r="VRU60" s="218"/>
      <c r="VRV60" s="218"/>
      <c r="VRW60" s="218"/>
      <c r="VRX60" s="218"/>
      <c r="VRY60" s="218"/>
      <c r="VRZ60" s="218"/>
      <c r="VSA60" s="218"/>
      <c r="VSB60" s="218"/>
      <c r="VSC60" s="218"/>
      <c r="VSD60" s="218"/>
      <c r="VSE60" s="218"/>
      <c r="VSF60" s="218"/>
      <c r="VSG60" s="218"/>
      <c r="VSH60" s="218"/>
      <c r="VSI60" s="218"/>
      <c r="VSJ60" s="218"/>
      <c r="VSK60" s="218"/>
      <c r="VSL60" s="218"/>
      <c r="VSM60" s="218"/>
      <c r="VSN60" s="218"/>
      <c r="VSO60" s="218"/>
      <c r="VSP60" s="218"/>
      <c r="VSQ60" s="218"/>
      <c r="VSR60" s="218"/>
      <c r="VSS60" s="218"/>
      <c r="VST60" s="218"/>
      <c r="VSU60" s="218"/>
      <c r="VSV60" s="218"/>
      <c r="VSW60" s="218"/>
      <c r="VSX60" s="218"/>
      <c r="VSY60" s="218"/>
      <c r="VSZ60" s="218"/>
      <c r="VTA60" s="218"/>
      <c r="VTB60" s="218"/>
      <c r="VTC60" s="218"/>
      <c r="VTD60" s="218"/>
      <c r="VTE60" s="218"/>
      <c r="VTF60" s="218"/>
      <c r="VTG60" s="218"/>
      <c r="VTH60" s="218"/>
      <c r="VTI60" s="218"/>
      <c r="VTJ60" s="218"/>
      <c r="VTK60" s="218"/>
      <c r="VTL60" s="218"/>
      <c r="VTM60" s="218"/>
      <c r="VTN60" s="218"/>
      <c r="VTO60" s="218"/>
      <c r="VTP60" s="218"/>
      <c r="VTQ60" s="218"/>
      <c r="VTR60" s="218"/>
      <c r="VTS60" s="218"/>
      <c r="VTT60" s="218"/>
      <c r="VTU60" s="218"/>
      <c r="VTV60" s="218"/>
      <c r="VTW60" s="218"/>
      <c r="VTX60" s="218"/>
      <c r="VTY60" s="218"/>
      <c r="VTZ60" s="218"/>
      <c r="VUA60" s="218"/>
      <c r="VUB60" s="218"/>
      <c r="VUC60" s="218"/>
      <c r="VUD60" s="218"/>
      <c r="VUE60" s="218"/>
      <c r="VUF60" s="218"/>
      <c r="VUG60" s="218"/>
      <c r="VUH60" s="218"/>
      <c r="VUI60" s="218"/>
      <c r="VUJ60" s="218"/>
      <c r="VUK60" s="218"/>
      <c r="VUL60" s="218"/>
      <c r="VUM60" s="218"/>
      <c r="VUN60" s="218"/>
      <c r="VUO60" s="218"/>
      <c r="VUP60" s="218"/>
      <c r="VUQ60" s="218"/>
      <c r="VUR60" s="218"/>
      <c r="VUS60" s="218"/>
      <c r="VUT60" s="218"/>
      <c r="VUU60" s="218"/>
      <c r="VUV60" s="218"/>
      <c r="VUW60" s="218"/>
      <c r="VUX60" s="218"/>
      <c r="VUY60" s="218"/>
      <c r="VUZ60" s="218"/>
      <c r="VVA60" s="218"/>
      <c r="VVB60" s="218"/>
      <c r="VVC60" s="218"/>
      <c r="VVD60" s="218"/>
      <c r="VVE60" s="218"/>
      <c r="VVF60" s="218"/>
      <c r="VVG60" s="218"/>
      <c r="VVH60" s="218"/>
      <c r="VVI60" s="218"/>
      <c r="VVJ60" s="218"/>
      <c r="VVK60" s="218"/>
      <c r="VVL60" s="218"/>
      <c r="VVM60" s="218"/>
      <c r="VVN60" s="218"/>
      <c r="VVO60" s="218"/>
      <c r="VVP60" s="218"/>
      <c r="VVQ60" s="218"/>
      <c r="VVR60" s="218"/>
      <c r="VVS60" s="218"/>
      <c r="VVT60" s="218"/>
      <c r="VVU60" s="218"/>
      <c r="VVV60" s="218"/>
      <c r="VVW60" s="218"/>
      <c r="VVX60" s="218"/>
      <c r="VVY60" s="218"/>
      <c r="VVZ60" s="218"/>
      <c r="VWA60" s="218"/>
      <c r="VWB60" s="218"/>
      <c r="VWC60" s="218"/>
      <c r="VWD60" s="218"/>
      <c r="VWE60" s="218"/>
      <c r="VWF60" s="218"/>
      <c r="VWG60" s="218"/>
      <c r="VWH60" s="218"/>
      <c r="VWI60" s="218"/>
      <c r="VWJ60" s="218"/>
      <c r="VWK60" s="218"/>
      <c r="VWL60" s="218"/>
      <c r="VWM60" s="218"/>
      <c r="VWN60" s="218"/>
      <c r="VWO60" s="218"/>
      <c r="VWP60" s="218"/>
      <c r="VWQ60" s="218"/>
      <c r="VWR60" s="218"/>
      <c r="VWS60" s="218"/>
      <c r="VWT60" s="218"/>
      <c r="VWU60" s="218"/>
      <c r="VWV60" s="218"/>
      <c r="VWW60" s="218"/>
      <c r="VWX60" s="218"/>
      <c r="VWY60" s="218"/>
      <c r="VWZ60" s="218"/>
      <c r="VXA60" s="218"/>
      <c r="VXB60" s="218"/>
      <c r="VXC60" s="218"/>
      <c r="VXD60" s="218"/>
      <c r="VXE60" s="218"/>
      <c r="VXF60" s="218"/>
      <c r="VXG60" s="218"/>
      <c r="VXH60" s="218"/>
      <c r="VXI60" s="218"/>
      <c r="VXJ60" s="218"/>
      <c r="VXK60" s="218"/>
      <c r="VXL60" s="218"/>
      <c r="VXM60" s="218"/>
      <c r="VXN60" s="218"/>
      <c r="VXO60" s="218"/>
      <c r="VXP60" s="218"/>
      <c r="VXQ60" s="218"/>
      <c r="VXR60" s="218"/>
      <c r="VXS60" s="218"/>
      <c r="VXT60" s="218"/>
      <c r="VXU60" s="218"/>
      <c r="VXV60" s="218"/>
      <c r="VXW60" s="218"/>
      <c r="VXX60" s="218"/>
      <c r="VXY60" s="218"/>
      <c r="VXZ60" s="218"/>
      <c r="VYA60" s="218"/>
      <c r="VYB60" s="218"/>
      <c r="VYC60" s="218"/>
      <c r="VYD60" s="218"/>
      <c r="VYE60" s="218"/>
      <c r="VYF60" s="218"/>
      <c r="VYG60" s="218"/>
      <c r="VYH60" s="218"/>
      <c r="VYI60" s="218"/>
      <c r="VYJ60" s="218"/>
      <c r="VYK60" s="218"/>
      <c r="VYL60" s="218"/>
      <c r="VYM60" s="218"/>
      <c r="VYN60" s="218"/>
      <c r="VYO60" s="218"/>
      <c r="VYP60" s="218"/>
      <c r="VYQ60" s="218"/>
      <c r="VYR60" s="218"/>
      <c r="VYS60" s="218"/>
      <c r="VYT60" s="218"/>
      <c r="VYU60" s="218"/>
      <c r="VYV60" s="218"/>
      <c r="VYW60" s="218"/>
      <c r="VYX60" s="218"/>
      <c r="VYY60" s="218"/>
      <c r="VYZ60" s="218"/>
      <c r="VZA60" s="218"/>
      <c r="VZB60" s="218"/>
      <c r="VZC60" s="218"/>
      <c r="VZD60" s="218"/>
      <c r="VZE60" s="218"/>
      <c r="VZF60" s="218"/>
      <c r="VZG60" s="218"/>
      <c r="VZH60" s="218"/>
      <c r="VZI60" s="218"/>
      <c r="VZJ60" s="218"/>
      <c r="VZK60" s="218"/>
      <c r="VZL60" s="218"/>
      <c r="VZM60" s="218"/>
      <c r="VZN60" s="218"/>
      <c r="VZO60" s="218"/>
      <c r="VZP60" s="218"/>
      <c r="VZQ60" s="218"/>
      <c r="VZR60" s="218"/>
      <c r="VZS60" s="218"/>
      <c r="VZT60" s="218"/>
      <c r="VZU60" s="218"/>
      <c r="VZV60" s="218"/>
      <c r="VZW60" s="218"/>
      <c r="VZX60" s="218"/>
      <c r="VZY60" s="218"/>
      <c r="VZZ60" s="218"/>
      <c r="WAA60" s="218"/>
      <c r="WAB60" s="218"/>
      <c r="WAC60" s="218"/>
      <c r="WAD60" s="218"/>
      <c r="WAE60" s="218"/>
      <c r="WAF60" s="218"/>
      <c r="WAG60" s="218"/>
      <c r="WAH60" s="218"/>
      <c r="WAI60" s="218"/>
      <c r="WAJ60" s="218"/>
      <c r="WAK60" s="218"/>
      <c r="WAL60" s="218"/>
      <c r="WAM60" s="218"/>
      <c r="WAN60" s="218"/>
      <c r="WAO60" s="218"/>
      <c r="WAP60" s="218"/>
      <c r="WAQ60" s="218"/>
      <c r="WAR60" s="218"/>
      <c r="WAS60" s="218"/>
      <c r="WAT60" s="218"/>
      <c r="WAU60" s="218"/>
      <c r="WAV60" s="218"/>
      <c r="WAW60" s="218"/>
      <c r="WAX60" s="218"/>
      <c r="WAY60" s="218"/>
      <c r="WAZ60" s="218"/>
      <c r="WBA60" s="218"/>
      <c r="WBB60" s="218"/>
      <c r="WBC60" s="218"/>
      <c r="WBD60" s="218"/>
      <c r="WBE60" s="218"/>
      <c r="WBF60" s="218"/>
      <c r="WBG60" s="218"/>
      <c r="WBH60" s="218"/>
      <c r="WBI60" s="218"/>
      <c r="WBJ60" s="218"/>
      <c r="WBK60" s="218"/>
      <c r="WBL60" s="218"/>
      <c r="WBM60" s="218"/>
      <c r="WBN60" s="218"/>
      <c r="WBO60" s="218"/>
      <c r="WBP60" s="218"/>
      <c r="WBQ60" s="218"/>
      <c r="WBR60" s="218"/>
      <c r="WBS60" s="218"/>
      <c r="WBT60" s="218"/>
      <c r="WBU60" s="218"/>
      <c r="WBV60" s="218"/>
      <c r="WBW60" s="218"/>
      <c r="WBX60" s="218"/>
      <c r="WBY60" s="218"/>
      <c r="WBZ60" s="218"/>
      <c r="WCA60" s="218"/>
      <c r="WCB60" s="218"/>
      <c r="WCC60" s="218"/>
      <c r="WCD60" s="218"/>
      <c r="WCE60" s="218"/>
      <c r="WCF60" s="218"/>
      <c r="WCG60" s="218"/>
      <c r="WCH60" s="218"/>
      <c r="WCI60" s="218"/>
      <c r="WCJ60" s="218"/>
      <c r="WCK60" s="218"/>
      <c r="WCL60" s="218"/>
      <c r="WCM60" s="218"/>
      <c r="WCN60" s="218"/>
      <c r="WCO60" s="218"/>
      <c r="WCP60" s="218"/>
      <c r="WCQ60" s="218"/>
      <c r="WCR60" s="218"/>
      <c r="WCS60" s="218"/>
      <c r="WCT60" s="218"/>
      <c r="WCU60" s="218"/>
      <c r="WCV60" s="218"/>
      <c r="WCW60" s="218"/>
      <c r="WCX60" s="218"/>
      <c r="WCY60" s="218"/>
      <c r="WCZ60" s="218"/>
      <c r="WDA60" s="218"/>
      <c r="WDB60" s="218"/>
      <c r="WDC60" s="218"/>
      <c r="WDD60" s="218"/>
      <c r="WDE60" s="218"/>
      <c r="WDF60" s="218"/>
      <c r="WDG60" s="218"/>
      <c r="WDH60" s="218"/>
      <c r="WDI60" s="218"/>
      <c r="WDJ60" s="218"/>
      <c r="WDK60" s="218"/>
      <c r="WDL60" s="218"/>
      <c r="WDM60" s="218"/>
      <c r="WDN60" s="218"/>
      <c r="WDO60" s="218"/>
      <c r="WDP60" s="218"/>
      <c r="WDQ60" s="218"/>
      <c r="WDR60" s="218"/>
      <c r="WDS60" s="218"/>
      <c r="WDT60" s="218"/>
      <c r="WDU60" s="218"/>
      <c r="WDV60" s="218"/>
      <c r="WDW60" s="218"/>
      <c r="WDX60" s="218"/>
      <c r="WDY60" s="218"/>
      <c r="WDZ60" s="218"/>
      <c r="WEA60" s="218"/>
      <c r="WEB60" s="218"/>
      <c r="WEC60" s="218"/>
      <c r="WED60" s="218"/>
      <c r="WEE60" s="218"/>
      <c r="WEF60" s="218"/>
      <c r="WEG60" s="218"/>
      <c r="WEH60" s="218"/>
      <c r="WEI60" s="218"/>
      <c r="WEJ60" s="218"/>
      <c r="WEK60" s="218"/>
      <c r="WEL60" s="218"/>
      <c r="WEM60" s="218"/>
      <c r="WEN60" s="218"/>
      <c r="WEO60" s="218"/>
      <c r="WEP60" s="218"/>
      <c r="WEQ60" s="218"/>
      <c r="WER60" s="218"/>
      <c r="WES60" s="218"/>
      <c r="WET60" s="218"/>
      <c r="WEU60" s="218"/>
      <c r="WEV60" s="218"/>
      <c r="WEW60" s="218"/>
      <c r="WEX60" s="218"/>
      <c r="WEY60" s="218"/>
      <c r="WEZ60" s="218"/>
      <c r="WFA60" s="218"/>
      <c r="WFB60" s="218"/>
      <c r="WFC60" s="218"/>
      <c r="WFD60" s="218"/>
      <c r="WFE60" s="218"/>
      <c r="WFF60" s="218"/>
      <c r="WFG60" s="218"/>
      <c r="WFH60" s="218"/>
      <c r="WFI60" s="218"/>
      <c r="WFJ60" s="218"/>
      <c r="WFK60" s="218"/>
      <c r="WFL60" s="218"/>
      <c r="WFM60" s="218"/>
      <c r="WFN60" s="218"/>
      <c r="WFO60" s="218"/>
      <c r="WFP60" s="218"/>
      <c r="WFQ60" s="218"/>
      <c r="WFR60" s="218"/>
      <c r="WFS60" s="218"/>
      <c r="WFT60" s="218"/>
      <c r="WFU60" s="218"/>
      <c r="WFV60" s="218"/>
      <c r="WFW60" s="218"/>
      <c r="WFX60" s="218"/>
      <c r="WFY60" s="218"/>
      <c r="WFZ60" s="218"/>
      <c r="WGA60" s="218"/>
      <c r="WGB60" s="218"/>
      <c r="WGC60" s="218"/>
      <c r="WGD60" s="218"/>
      <c r="WGE60" s="218"/>
      <c r="WGF60" s="218"/>
      <c r="WGG60" s="218"/>
      <c r="WGH60" s="218"/>
      <c r="WGI60" s="218"/>
      <c r="WGJ60" s="218"/>
      <c r="WGK60" s="218"/>
      <c r="WGL60" s="218"/>
      <c r="WGM60" s="218"/>
      <c r="WGN60" s="218"/>
      <c r="WGO60" s="218"/>
      <c r="WGP60" s="218"/>
      <c r="WGQ60" s="218"/>
      <c r="WGR60" s="218"/>
      <c r="WGS60" s="218"/>
      <c r="WGT60" s="218"/>
      <c r="WGU60" s="218"/>
      <c r="WGV60" s="218"/>
      <c r="WGW60" s="218"/>
      <c r="WGX60" s="218"/>
      <c r="WGY60" s="218"/>
      <c r="WGZ60" s="218"/>
      <c r="WHA60" s="218"/>
      <c r="WHB60" s="218"/>
      <c r="WHC60" s="218"/>
      <c r="WHD60" s="218"/>
      <c r="WHE60" s="218"/>
      <c r="WHF60" s="218"/>
      <c r="WHG60" s="218"/>
      <c r="WHH60" s="218"/>
      <c r="WHI60" s="218"/>
      <c r="WHJ60" s="218"/>
      <c r="WHK60" s="218"/>
      <c r="WHL60" s="218"/>
      <c r="WHM60" s="218"/>
      <c r="WHN60" s="218"/>
      <c r="WHO60" s="218"/>
      <c r="WHP60" s="218"/>
      <c r="WHQ60" s="218"/>
      <c r="WHR60" s="218"/>
      <c r="WHS60" s="218"/>
      <c r="WHT60" s="218"/>
      <c r="WHU60" s="218"/>
      <c r="WHV60" s="218"/>
      <c r="WHW60" s="218"/>
      <c r="WHX60" s="218"/>
      <c r="WHY60" s="218"/>
      <c r="WHZ60" s="218"/>
      <c r="WIA60" s="218"/>
      <c r="WIB60" s="218"/>
      <c r="WIC60" s="218"/>
      <c r="WID60" s="218"/>
      <c r="WIE60" s="218"/>
      <c r="WIF60" s="218"/>
      <c r="WIG60" s="218"/>
      <c r="WIH60" s="218"/>
      <c r="WII60" s="218"/>
      <c r="WIJ60" s="218"/>
      <c r="WIK60" s="218"/>
      <c r="WIL60" s="218"/>
      <c r="WIM60" s="218"/>
      <c r="WIN60" s="218"/>
      <c r="WIO60" s="218"/>
      <c r="WIP60" s="218"/>
      <c r="WIQ60" s="218"/>
      <c r="WIR60" s="218"/>
      <c r="WIS60" s="218"/>
      <c r="WIT60" s="218"/>
      <c r="WIU60" s="218"/>
      <c r="WIV60" s="218"/>
      <c r="WIW60" s="218"/>
      <c r="WIX60" s="218"/>
      <c r="WIY60" s="218"/>
      <c r="WIZ60" s="218"/>
      <c r="WJA60" s="218"/>
      <c r="WJB60" s="218"/>
      <c r="WJC60" s="218"/>
      <c r="WJD60" s="218"/>
      <c r="WJE60" s="218"/>
      <c r="WJF60" s="218"/>
      <c r="WJG60" s="218"/>
      <c r="WJH60" s="218"/>
      <c r="WJI60" s="218"/>
      <c r="WJJ60" s="218"/>
      <c r="WJK60" s="218"/>
      <c r="WJL60" s="218"/>
      <c r="WJM60" s="218"/>
      <c r="WJN60" s="218"/>
      <c r="WJO60" s="218"/>
      <c r="WJP60" s="218"/>
      <c r="WJQ60" s="218"/>
      <c r="WJR60" s="218"/>
      <c r="WJS60" s="218"/>
      <c r="WJT60" s="218"/>
      <c r="WJU60" s="218"/>
      <c r="WJV60" s="218"/>
      <c r="WJW60" s="218"/>
      <c r="WJX60" s="218"/>
      <c r="WJY60" s="218"/>
      <c r="WJZ60" s="218"/>
      <c r="WKA60" s="218"/>
      <c r="WKB60" s="218"/>
      <c r="WKC60" s="218"/>
      <c r="WKD60" s="218"/>
      <c r="WKE60" s="218"/>
      <c r="WKF60" s="218"/>
      <c r="WKG60" s="218"/>
      <c r="WKH60" s="218"/>
      <c r="WKI60" s="218"/>
      <c r="WKJ60" s="218"/>
      <c r="WKK60" s="218"/>
      <c r="WKL60" s="218"/>
      <c r="WKM60" s="218"/>
      <c r="WKN60" s="218"/>
      <c r="WKO60" s="218"/>
      <c r="WKP60" s="218"/>
      <c r="WKQ60" s="218"/>
      <c r="WKR60" s="218"/>
      <c r="WKS60" s="218"/>
      <c r="WKT60" s="218"/>
      <c r="WKU60" s="218"/>
      <c r="WKV60" s="218"/>
      <c r="WKW60" s="218"/>
      <c r="WKX60" s="218"/>
      <c r="WKY60" s="218"/>
      <c r="WKZ60" s="218"/>
      <c r="WLA60" s="218"/>
      <c r="WLB60" s="218"/>
      <c r="WLC60" s="218"/>
      <c r="WLD60" s="218"/>
      <c r="WLE60" s="218"/>
      <c r="WLF60" s="218"/>
      <c r="WLG60" s="218"/>
      <c r="WLH60" s="218"/>
      <c r="WLI60" s="218"/>
      <c r="WLJ60" s="218"/>
      <c r="WLK60" s="218"/>
      <c r="WLL60" s="218"/>
      <c r="WLM60" s="218"/>
      <c r="WLN60" s="218"/>
      <c r="WLO60" s="218"/>
      <c r="WLP60" s="218"/>
      <c r="WLQ60" s="218"/>
      <c r="WLR60" s="218"/>
      <c r="WLS60" s="218"/>
      <c r="WLT60" s="218"/>
      <c r="WLU60" s="218"/>
      <c r="WLV60" s="218"/>
      <c r="WLW60" s="218"/>
      <c r="WLX60" s="218"/>
      <c r="WLY60" s="218"/>
      <c r="WLZ60" s="218"/>
      <c r="WMA60" s="218"/>
      <c r="WMB60" s="218"/>
      <c r="WMC60" s="218"/>
      <c r="WMD60" s="218"/>
      <c r="WME60" s="218"/>
      <c r="WMF60" s="218"/>
      <c r="WMG60" s="218"/>
      <c r="WMH60" s="218"/>
      <c r="WMI60" s="218"/>
      <c r="WMJ60" s="218"/>
      <c r="WMK60" s="218"/>
      <c r="WML60" s="218"/>
      <c r="WMM60" s="218"/>
      <c r="WMN60" s="218"/>
      <c r="WMO60" s="218"/>
      <c r="WMP60" s="218"/>
      <c r="WMQ60" s="218"/>
      <c r="WMR60" s="218"/>
      <c r="WMS60" s="218"/>
      <c r="WMT60" s="218"/>
      <c r="WMU60" s="218"/>
      <c r="WMV60" s="218"/>
      <c r="WMW60" s="218"/>
      <c r="WMX60" s="218"/>
      <c r="WMY60" s="218"/>
      <c r="WMZ60" s="218"/>
      <c r="WNA60" s="218"/>
      <c r="WNB60" s="218"/>
      <c r="WNC60" s="218"/>
      <c r="WND60" s="218"/>
      <c r="WNE60" s="218"/>
      <c r="WNF60" s="218"/>
      <c r="WNG60" s="218"/>
      <c r="WNH60" s="218"/>
      <c r="WNI60" s="218"/>
      <c r="WNJ60" s="218"/>
      <c r="WNK60" s="218"/>
      <c r="WNL60" s="218"/>
      <c r="WNM60" s="218"/>
      <c r="WNN60" s="218"/>
      <c r="WNO60" s="218"/>
      <c r="WNP60" s="218"/>
      <c r="WNQ60" s="218"/>
      <c r="WNR60" s="218"/>
      <c r="WNS60" s="218"/>
      <c r="WNT60" s="218"/>
      <c r="WNU60" s="218"/>
      <c r="WNV60" s="218"/>
      <c r="WNW60" s="218"/>
      <c r="WNX60" s="218"/>
      <c r="WNY60" s="218"/>
      <c r="WNZ60" s="218"/>
      <c r="WOA60" s="218"/>
      <c r="WOB60" s="218"/>
      <c r="WOC60" s="218"/>
      <c r="WOD60" s="218"/>
      <c r="WOE60" s="218"/>
      <c r="WOF60" s="218"/>
      <c r="WOG60" s="218"/>
      <c r="WOH60" s="218"/>
      <c r="WOI60" s="218"/>
      <c r="WOJ60" s="218"/>
      <c r="WOK60" s="218"/>
      <c r="WOL60" s="218"/>
      <c r="WOM60" s="218"/>
      <c r="WON60" s="218"/>
      <c r="WOO60" s="218"/>
      <c r="WOP60" s="218"/>
      <c r="WOQ60" s="218"/>
      <c r="WOR60" s="218"/>
      <c r="WOS60" s="218"/>
      <c r="WOT60" s="218"/>
      <c r="WOU60" s="218"/>
      <c r="WOV60" s="218"/>
      <c r="WOW60" s="218"/>
      <c r="WOX60" s="218"/>
      <c r="WOY60" s="218"/>
      <c r="WOZ60" s="218"/>
      <c r="WPA60" s="218"/>
      <c r="WPB60" s="218"/>
      <c r="WPC60" s="218"/>
      <c r="WPD60" s="218"/>
      <c r="WPE60" s="218"/>
      <c r="WPF60" s="218"/>
      <c r="WPG60" s="218"/>
      <c r="WPH60" s="218"/>
      <c r="WPI60" s="218"/>
      <c r="WPJ60" s="218"/>
      <c r="WPK60" s="218"/>
      <c r="WPL60" s="218"/>
      <c r="WPM60" s="218"/>
      <c r="WPN60" s="218"/>
      <c r="WPO60" s="218"/>
      <c r="WPP60" s="218"/>
      <c r="WPQ60" s="218"/>
      <c r="WPR60" s="218"/>
      <c r="WPS60" s="218"/>
      <c r="WPT60" s="218"/>
      <c r="WPU60" s="218"/>
      <c r="WPV60" s="218"/>
      <c r="WPW60" s="218"/>
      <c r="WPX60" s="218"/>
      <c r="WPY60" s="218"/>
      <c r="WPZ60" s="218"/>
      <c r="WQA60" s="218"/>
      <c r="WQB60" s="218"/>
      <c r="WQC60" s="218"/>
      <c r="WQD60" s="218"/>
      <c r="WQE60" s="218"/>
      <c r="WQF60" s="218"/>
      <c r="WQG60" s="218"/>
      <c r="WQH60" s="218"/>
      <c r="WQI60" s="218"/>
      <c r="WQJ60" s="218"/>
      <c r="WQK60" s="218"/>
      <c r="WQL60" s="218"/>
      <c r="WQM60" s="218"/>
      <c r="WQN60" s="218"/>
      <c r="WQO60" s="218"/>
      <c r="WQP60" s="218"/>
      <c r="WQQ60" s="218"/>
      <c r="WQR60" s="218"/>
      <c r="WQS60" s="218"/>
      <c r="WQT60" s="218"/>
      <c r="WQU60" s="218"/>
      <c r="WQV60" s="218"/>
      <c r="WQW60" s="218"/>
      <c r="WQX60" s="218"/>
      <c r="WQY60" s="218"/>
      <c r="WQZ60" s="218"/>
      <c r="WRA60" s="218"/>
      <c r="WRB60" s="218"/>
      <c r="WRC60" s="218"/>
      <c r="WRD60" s="218"/>
      <c r="WRE60" s="218"/>
      <c r="WRF60" s="218"/>
      <c r="WRG60" s="218"/>
      <c r="WRH60" s="218"/>
      <c r="WRI60" s="218"/>
      <c r="WRJ60" s="218"/>
      <c r="WRK60" s="218"/>
      <c r="WRL60" s="218"/>
      <c r="WRM60" s="218"/>
      <c r="WRN60" s="218"/>
      <c r="WRO60" s="218"/>
      <c r="WRP60" s="218"/>
      <c r="WRQ60" s="218"/>
      <c r="WRR60" s="218"/>
      <c r="WRS60" s="218"/>
      <c r="WRT60" s="218"/>
      <c r="WRU60" s="218"/>
      <c r="WRV60" s="218"/>
      <c r="WRW60" s="218"/>
      <c r="WRX60" s="218"/>
      <c r="WRY60" s="218"/>
      <c r="WRZ60" s="218"/>
      <c r="WSA60" s="218"/>
      <c r="WSB60" s="218"/>
      <c r="WSC60" s="218"/>
      <c r="WSD60" s="218"/>
      <c r="WSE60" s="218"/>
      <c r="WSF60" s="218"/>
      <c r="WSG60" s="218"/>
      <c r="WSH60" s="218"/>
      <c r="WSI60" s="218"/>
      <c r="WSJ60" s="218"/>
      <c r="WSK60" s="218"/>
      <c r="WSL60" s="218"/>
      <c r="WSM60" s="218"/>
      <c r="WSN60" s="218"/>
      <c r="WSO60" s="218"/>
      <c r="WSP60" s="218"/>
      <c r="WSQ60" s="218"/>
      <c r="WSR60" s="218"/>
      <c r="WSS60" s="218"/>
      <c r="WST60" s="218"/>
      <c r="WSU60" s="218"/>
      <c r="WSV60" s="218"/>
      <c r="WSW60" s="218"/>
      <c r="WSX60" s="218"/>
      <c r="WSY60" s="218"/>
      <c r="WSZ60" s="218"/>
      <c r="WTA60" s="218"/>
      <c r="WTB60" s="218"/>
      <c r="WTC60" s="218"/>
      <c r="WTD60" s="218"/>
      <c r="WTE60" s="218"/>
      <c r="WTF60" s="218"/>
      <c r="WTG60" s="218"/>
      <c r="WTH60" s="218"/>
      <c r="WTI60" s="218"/>
      <c r="WTJ60" s="218"/>
      <c r="WTK60" s="218"/>
      <c r="WTL60" s="218"/>
      <c r="WTM60" s="218"/>
      <c r="WTN60" s="218"/>
      <c r="WTO60" s="218"/>
      <c r="WTP60" s="218"/>
      <c r="WTQ60" s="218"/>
      <c r="WTR60" s="218"/>
      <c r="WTS60" s="218"/>
      <c r="WTT60" s="218"/>
      <c r="WTU60" s="218"/>
      <c r="WTV60" s="218"/>
      <c r="WTW60" s="218"/>
      <c r="WTX60" s="218"/>
      <c r="WTY60" s="218"/>
      <c r="WTZ60" s="218"/>
      <c r="WUA60" s="218"/>
      <c r="WUB60" s="218"/>
      <c r="WUC60" s="218"/>
      <c r="WUD60" s="218"/>
      <c r="WUE60" s="218"/>
      <c r="WUF60" s="218"/>
      <c r="WUG60" s="218"/>
      <c r="WUH60" s="218"/>
      <c r="WUI60" s="218"/>
      <c r="WUJ60" s="218"/>
      <c r="WUK60" s="218"/>
      <c r="WUL60" s="218"/>
      <c r="WUM60" s="218"/>
      <c r="WUN60" s="218"/>
      <c r="WUO60" s="218"/>
      <c r="WUP60" s="218"/>
      <c r="WUQ60" s="218"/>
      <c r="WUR60" s="218"/>
      <c r="WUS60" s="218"/>
      <c r="WUT60" s="218"/>
      <c r="WUU60" s="218"/>
      <c r="WUV60" s="218"/>
      <c r="WUW60" s="218"/>
      <c r="WUX60" s="218"/>
      <c r="WUY60" s="218"/>
      <c r="WUZ60" s="218"/>
      <c r="WVA60" s="218"/>
      <c r="WVB60" s="218"/>
      <c r="WVC60" s="218"/>
      <c r="WVD60" s="218"/>
      <c r="WVE60" s="218"/>
      <c r="WVF60" s="218"/>
      <c r="WVG60" s="218"/>
      <c r="WVH60" s="218"/>
      <c r="WVI60" s="218"/>
      <c r="WVJ60" s="218"/>
      <c r="WVK60" s="218"/>
      <c r="WVL60" s="218"/>
      <c r="WVM60" s="218"/>
      <c r="WVN60" s="218"/>
      <c r="WVO60" s="218"/>
      <c r="WVP60" s="218"/>
      <c r="WVQ60" s="218"/>
      <c r="WVR60" s="218"/>
      <c r="WVS60" s="218"/>
      <c r="WVT60" s="218"/>
      <c r="WVU60" s="218"/>
      <c r="WVV60" s="218"/>
      <c r="WVW60" s="218"/>
      <c r="WVX60" s="218"/>
      <c r="WVY60" s="218"/>
      <c r="WVZ60" s="218"/>
      <c r="WWA60" s="218"/>
      <c r="WWB60" s="218"/>
      <c r="WWC60" s="218"/>
      <c r="WWD60" s="218"/>
      <c r="WWE60" s="218"/>
      <c r="WWF60" s="218"/>
      <c r="WWG60" s="218"/>
      <c r="WWH60" s="218"/>
      <c r="WWI60" s="218"/>
      <c r="WWJ60" s="218"/>
      <c r="WWK60" s="218"/>
      <c r="WWL60" s="218"/>
      <c r="WWM60" s="218"/>
      <c r="WWN60" s="218"/>
      <c r="WWO60" s="218"/>
      <c r="WWP60" s="218"/>
      <c r="WWQ60" s="218"/>
      <c r="WWR60" s="218"/>
      <c r="WWS60" s="218"/>
      <c r="WWT60" s="218"/>
      <c r="WWU60" s="218"/>
      <c r="WWV60" s="218"/>
      <c r="WWW60" s="218"/>
      <c r="WWX60" s="218"/>
      <c r="WWY60" s="218"/>
      <c r="WWZ60" s="218"/>
      <c r="WXA60" s="218"/>
      <c r="WXB60" s="218"/>
      <c r="WXC60" s="218"/>
      <c r="WXD60" s="218"/>
      <c r="WXE60" s="218"/>
      <c r="WXF60" s="218"/>
      <c r="WXG60" s="218"/>
      <c r="WXH60" s="218"/>
      <c r="WXI60" s="218"/>
      <c r="WXJ60" s="218"/>
      <c r="WXK60" s="218"/>
      <c r="WXL60" s="218"/>
      <c r="WXM60" s="218"/>
      <c r="WXN60" s="218"/>
      <c r="WXO60" s="218"/>
      <c r="WXP60" s="218"/>
      <c r="WXQ60" s="218"/>
      <c r="WXR60" s="218"/>
      <c r="WXS60" s="218"/>
      <c r="WXT60" s="218"/>
      <c r="WXU60" s="218"/>
      <c r="WXV60" s="218"/>
      <c r="WXW60" s="218"/>
      <c r="WXX60" s="218"/>
      <c r="WXY60" s="218"/>
      <c r="WXZ60" s="218"/>
      <c r="WYA60" s="218"/>
      <c r="WYB60" s="218"/>
      <c r="WYC60" s="218"/>
      <c r="WYD60" s="218"/>
      <c r="WYE60" s="218"/>
      <c r="WYF60" s="218"/>
      <c r="WYG60" s="218"/>
      <c r="WYH60" s="218"/>
      <c r="WYI60" s="218"/>
      <c r="WYJ60" s="218"/>
      <c r="WYK60" s="218"/>
      <c r="WYL60" s="218"/>
      <c r="WYM60" s="218"/>
      <c r="WYN60" s="218"/>
      <c r="WYO60" s="218"/>
      <c r="WYP60" s="218"/>
      <c r="WYQ60" s="218"/>
      <c r="WYR60" s="218"/>
      <c r="WYS60" s="218"/>
      <c r="WYT60" s="218"/>
      <c r="WYU60" s="218"/>
      <c r="WYV60" s="218"/>
      <c r="WYW60" s="218"/>
      <c r="WYX60" s="218"/>
      <c r="WYY60" s="218"/>
      <c r="WYZ60" s="218"/>
      <c r="WZA60" s="218"/>
      <c r="WZB60" s="218"/>
      <c r="WZC60" s="218"/>
      <c r="WZD60" s="218"/>
      <c r="WZE60" s="218"/>
      <c r="WZF60" s="218"/>
      <c r="WZG60" s="218"/>
      <c r="WZH60" s="218"/>
      <c r="WZI60" s="218"/>
      <c r="WZJ60" s="218"/>
      <c r="WZK60" s="218"/>
      <c r="WZL60" s="218"/>
      <c r="WZM60" s="218"/>
      <c r="WZN60" s="218"/>
      <c r="WZO60" s="218"/>
      <c r="WZP60" s="218"/>
      <c r="WZQ60" s="218"/>
      <c r="WZR60" s="218"/>
      <c r="WZS60" s="218"/>
      <c r="WZT60" s="218"/>
      <c r="WZU60" s="218"/>
      <c r="WZV60" s="218"/>
      <c r="WZW60" s="218"/>
      <c r="WZX60" s="218"/>
      <c r="WZY60" s="218"/>
      <c r="WZZ60" s="218"/>
      <c r="XAA60" s="218"/>
      <c r="XAB60" s="218"/>
      <c r="XAC60" s="218"/>
      <c r="XAD60" s="218"/>
      <c r="XAE60" s="218"/>
      <c r="XAF60" s="218"/>
      <c r="XAG60" s="218"/>
      <c r="XAH60" s="218"/>
      <c r="XAI60" s="218"/>
      <c r="XAJ60" s="218"/>
      <c r="XAK60" s="218"/>
      <c r="XAL60" s="218"/>
      <c r="XAM60" s="218"/>
      <c r="XAN60" s="218"/>
      <c r="XAO60" s="218"/>
      <c r="XAP60" s="218"/>
      <c r="XAQ60" s="218"/>
      <c r="XAR60" s="218"/>
      <c r="XAS60" s="218"/>
      <c r="XAT60" s="218"/>
      <c r="XAU60" s="218"/>
      <c r="XAV60" s="218"/>
      <c r="XAW60" s="218"/>
      <c r="XAX60" s="218"/>
      <c r="XAY60" s="218"/>
      <c r="XAZ60" s="218"/>
      <c r="XBA60" s="218"/>
      <c r="XBB60" s="218"/>
      <c r="XBC60" s="218"/>
      <c r="XBD60" s="218"/>
      <c r="XBE60" s="218"/>
      <c r="XBF60" s="218"/>
      <c r="XBG60" s="218"/>
      <c r="XBH60" s="218"/>
      <c r="XBI60" s="218"/>
      <c r="XBJ60" s="218"/>
      <c r="XBK60" s="218"/>
      <c r="XBL60" s="218"/>
      <c r="XBM60" s="218"/>
      <c r="XBN60" s="218"/>
      <c r="XBO60" s="218"/>
      <c r="XBP60" s="218"/>
      <c r="XBQ60" s="218"/>
      <c r="XBR60" s="218"/>
      <c r="XBS60" s="218"/>
      <c r="XBT60" s="218"/>
      <c r="XBU60" s="218"/>
      <c r="XBV60" s="218"/>
      <c r="XBW60" s="218"/>
      <c r="XBX60" s="218"/>
      <c r="XBY60" s="218"/>
      <c r="XBZ60" s="218"/>
      <c r="XCA60" s="218"/>
      <c r="XCB60" s="218"/>
      <c r="XCC60" s="218"/>
      <c r="XCD60" s="218"/>
      <c r="XCE60" s="218"/>
      <c r="XCF60" s="218"/>
      <c r="XCG60" s="218"/>
      <c r="XCH60" s="218"/>
      <c r="XCI60" s="218"/>
      <c r="XCJ60" s="218"/>
      <c r="XCK60" s="218"/>
      <c r="XCL60" s="218"/>
      <c r="XCM60" s="218"/>
      <c r="XCN60" s="218"/>
      <c r="XCO60" s="218"/>
      <c r="XCP60" s="218"/>
      <c r="XCQ60" s="218"/>
      <c r="XCR60" s="218"/>
      <c r="XCS60" s="218"/>
      <c r="XCT60" s="218"/>
      <c r="XCU60" s="218"/>
      <c r="XCV60" s="218"/>
      <c r="XCW60" s="218"/>
      <c r="XCX60" s="218"/>
      <c r="XCY60" s="218"/>
      <c r="XCZ60" s="218"/>
      <c r="XDA60" s="218"/>
      <c r="XDB60" s="218"/>
      <c r="XDC60" s="218"/>
      <c r="XDD60" s="218"/>
      <c r="XDE60" s="218"/>
      <c r="XDF60" s="218"/>
      <c r="XDG60" s="218"/>
      <c r="XDH60" s="218"/>
      <c r="XDI60" s="218"/>
      <c r="XDJ60" s="218"/>
      <c r="XDK60" s="218"/>
      <c r="XDL60" s="218"/>
      <c r="XDM60" s="218"/>
      <c r="XDN60" s="218"/>
      <c r="XDO60" s="218"/>
      <c r="XDP60" s="218"/>
      <c r="XDQ60" s="218"/>
      <c r="XDR60" s="218"/>
      <c r="XDS60" s="218"/>
      <c r="XDT60" s="218"/>
      <c r="XDU60" s="218"/>
      <c r="XDV60" s="218"/>
      <c r="XDW60" s="218"/>
      <c r="XDX60" s="218"/>
      <c r="XDY60" s="218"/>
      <c r="XDZ60" s="218"/>
      <c r="XEA60" s="218"/>
      <c r="XEB60" s="218"/>
      <c r="XEC60" s="218"/>
    </row>
    <row r="61" spans="1:16357" s="60" customFormat="1" ht="96" customHeight="1" x14ac:dyDescent="0.25">
      <c r="B61" s="387" t="s">
        <v>76</v>
      </c>
      <c r="C61" s="392" t="s">
        <v>24</v>
      </c>
      <c r="D61" s="393" t="s">
        <v>77</v>
      </c>
      <c r="E61" s="38" t="s">
        <v>660</v>
      </c>
      <c r="F61" s="391">
        <v>0.59599999999999997</v>
      </c>
      <c r="G61" s="388">
        <f>ROUND(11110.6848*1.04,5)</f>
        <v>11555.11219</v>
      </c>
      <c r="H61" s="389">
        <v>91</v>
      </c>
      <c r="I61" s="39">
        <f>ROUNDDOWN(G61*H61/100,5)</f>
        <v>10515.15209</v>
      </c>
      <c r="J61" s="257"/>
      <c r="K61" s="257"/>
      <c r="L61" s="55" t="s">
        <v>1378</v>
      </c>
      <c r="M61" s="264">
        <v>4</v>
      </c>
      <c r="N61" s="55" t="s">
        <v>1283</v>
      </c>
      <c r="O61" s="353">
        <v>4</v>
      </c>
      <c r="P61" s="353"/>
      <c r="Q61" s="353">
        <v>4</v>
      </c>
      <c r="R61" s="353"/>
      <c r="S61" s="353"/>
      <c r="T61" s="353"/>
      <c r="U61" s="353">
        <f t="shared" ref="U61:U66" si="7">O61*15+P61*15+Q61*30+R61*15+S61*15+T61*10</f>
        <v>180</v>
      </c>
      <c r="V61" s="431">
        <v>48</v>
      </c>
      <c r="W61" s="156">
        <f t="shared" si="6"/>
        <v>456365.21431000007</v>
      </c>
      <c r="X61" s="130"/>
      <c r="Y61" s="183"/>
      <c r="Z61" s="183"/>
      <c r="AA61" s="183"/>
      <c r="AB61" s="183"/>
      <c r="AC61" s="183"/>
      <c r="AD61" s="183"/>
    </row>
    <row r="62" spans="1:16357" s="52" customFormat="1" ht="131.25" customHeight="1" x14ac:dyDescent="0.25">
      <c r="B62" s="387" t="s">
        <v>546</v>
      </c>
      <c r="C62" s="392" t="s">
        <v>117</v>
      </c>
      <c r="D62" s="393" t="s">
        <v>542</v>
      </c>
      <c r="E62" s="38" t="s">
        <v>754</v>
      </c>
      <c r="F62" s="43">
        <v>0.68</v>
      </c>
      <c r="G62" s="388">
        <f>ROUND(10880.579*1.05*1.04,5)</f>
        <v>11881.592269999999</v>
      </c>
      <c r="H62" s="389">
        <v>91</v>
      </c>
      <c r="I62" s="39">
        <f>ROUND(G62*H62/100,5)</f>
        <v>10812.248970000001</v>
      </c>
      <c r="J62" s="39"/>
      <c r="K62" s="39"/>
      <c r="L62" s="53"/>
      <c r="M62" s="53">
        <v>12</v>
      </c>
      <c r="N62" s="256"/>
      <c r="O62" s="353">
        <v>12</v>
      </c>
      <c r="P62" s="353"/>
      <c r="Q62" s="353"/>
      <c r="R62" s="353"/>
      <c r="S62" s="353"/>
      <c r="T62" s="353"/>
      <c r="U62" s="353">
        <f t="shared" si="7"/>
        <v>180</v>
      </c>
      <c r="V62" s="431">
        <v>49</v>
      </c>
      <c r="W62" s="156">
        <f t="shared" si="6"/>
        <v>467177.46328000008</v>
      </c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201"/>
      <c r="DH62" s="201"/>
      <c r="DI62" s="201"/>
      <c r="DJ62" s="201"/>
      <c r="DK62" s="201"/>
      <c r="DL62" s="201"/>
      <c r="DM62" s="201"/>
      <c r="DN62" s="201"/>
      <c r="DO62" s="201"/>
      <c r="DP62" s="201"/>
      <c r="DQ62" s="201"/>
      <c r="DR62" s="201"/>
      <c r="DS62" s="201"/>
      <c r="DT62" s="201"/>
      <c r="DU62" s="201"/>
      <c r="DV62" s="201"/>
      <c r="DW62" s="201"/>
      <c r="DX62" s="201"/>
      <c r="DY62" s="201"/>
      <c r="DZ62" s="201"/>
      <c r="EA62" s="201"/>
      <c r="EB62" s="201"/>
      <c r="EC62" s="201"/>
      <c r="ED62" s="201"/>
      <c r="EE62" s="201"/>
      <c r="EF62" s="201"/>
      <c r="EG62" s="201"/>
      <c r="EH62" s="201"/>
      <c r="EI62" s="201"/>
      <c r="EJ62" s="201"/>
      <c r="EK62" s="201"/>
      <c r="EL62" s="201"/>
      <c r="EM62" s="201"/>
      <c r="EN62" s="201"/>
      <c r="EO62" s="201"/>
      <c r="EP62" s="201"/>
      <c r="EQ62" s="201"/>
      <c r="ER62" s="201"/>
      <c r="ES62" s="201"/>
      <c r="ET62" s="201"/>
      <c r="EU62" s="201"/>
      <c r="EV62" s="201"/>
      <c r="EW62" s="201"/>
      <c r="EX62" s="201"/>
      <c r="EY62" s="201"/>
      <c r="EZ62" s="201"/>
      <c r="FA62" s="201"/>
      <c r="FB62" s="201"/>
      <c r="FC62" s="201"/>
      <c r="FD62" s="201"/>
      <c r="FE62" s="201"/>
      <c r="FF62" s="201"/>
      <c r="FG62" s="201"/>
      <c r="FH62" s="201"/>
      <c r="FI62" s="201"/>
      <c r="FJ62" s="201"/>
      <c r="FK62" s="201"/>
      <c r="FL62" s="201"/>
      <c r="FM62" s="201"/>
      <c r="FN62" s="201"/>
      <c r="FO62" s="201"/>
      <c r="FP62" s="201"/>
      <c r="FQ62" s="201"/>
      <c r="FR62" s="201"/>
      <c r="FS62" s="201"/>
      <c r="FT62" s="201"/>
      <c r="FU62" s="201"/>
      <c r="FV62" s="201"/>
      <c r="FW62" s="201"/>
      <c r="FX62" s="201"/>
      <c r="FY62" s="201"/>
      <c r="FZ62" s="201"/>
      <c r="GA62" s="201"/>
      <c r="GB62" s="201"/>
      <c r="GC62" s="201"/>
      <c r="GD62" s="201"/>
      <c r="GE62" s="201"/>
      <c r="GF62" s="201"/>
      <c r="GG62" s="201"/>
      <c r="GH62" s="201"/>
      <c r="GI62" s="201"/>
      <c r="GJ62" s="201"/>
      <c r="GK62" s="201"/>
      <c r="GL62" s="201"/>
      <c r="GM62" s="201"/>
      <c r="GN62" s="201"/>
      <c r="GO62" s="201"/>
      <c r="GP62" s="201"/>
      <c r="GQ62" s="201"/>
      <c r="GR62" s="201"/>
      <c r="GS62" s="201"/>
      <c r="GT62" s="201"/>
      <c r="GU62" s="201"/>
      <c r="GV62" s="201"/>
      <c r="GW62" s="201"/>
      <c r="GX62" s="201"/>
      <c r="GY62" s="201"/>
      <c r="GZ62" s="201"/>
      <c r="HA62" s="201"/>
      <c r="HB62" s="201"/>
      <c r="HC62" s="201"/>
      <c r="HD62" s="201"/>
      <c r="HE62" s="201"/>
      <c r="HF62" s="201"/>
      <c r="HG62" s="201"/>
      <c r="HH62" s="201"/>
      <c r="HI62" s="201"/>
      <c r="HJ62" s="201"/>
      <c r="HK62" s="201"/>
      <c r="HL62" s="201"/>
      <c r="HM62" s="201"/>
      <c r="HN62" s="201"/>
      <c r="HO62" s="201"/>
      <c r="HP62" s="201"/>
      <c r="HQ62" s="201"/>
      <c r="HR62" s="201"/>
      <c r="HS62" s="201"/>
      <c r="HT62" s="201"/>
      <c r="HU62" s="201"/>
      <c r="HV62" s="201"/>
      <c r="HW62" s="201"/>
      <c r="HX62" s="201"/>
      <c r="HY62" s="201"/>
      <c r="HZ62" s="201"/>
      <c r="IA62" s="201"/>
      <c r="IB62" s="201"/>
      <c r="IC62" s="201"/>
      <c r="ID62" s="201"/>
      <c r="IE62" s="201"/>
      <c r="IF62" s="201"/>
      <c r="IG62" s="201"/>
      <c r="IH62" s="201"/>
      <c r="II62" s="201"/>
      <c r="IJ62" s="201"/>
      <c r="IK62" s="201"/>
      <c r="IL62" s="201"/>
      <c r="IM62" s="201"/>
      <c r="IN62" s="201"/>
      <c r="IO62" s="201"/>
      <c r="IP62" s="201"/>
      <c r="IQ62" s="201"/>
      <c r="IR62" s="201"/>
      <c r="IS62" s="201"/>
      <c r="IT62" s="201"/>
      <c r="IU62" s="201"/>
      <c r="IV62" s="201"/>
      <c r="IW62" s="201"/>
      <c r="IX62" s="201"/>
      <c r="IY62" s="201"/>
      <c r="IZ62" s="201"/>
      <c r="JA62" s="201"/>
      <c r="JB62" s="201"/>
      <c r="JC62" s="201"/>
      <c r="JD62" s="201"/>
      <c r="JE62" s="201"/>
      <c r="JF62" s="201"/>
      <c r="JG62" s="201"/>
      <c r="JH62" s="201"/>
      <c r="JI62" s="201"/>
      <c r="JJ62" s="201"/>
      <c r="JK62" s="201"/>
      <c r="JL62" s="201"/>
      <c r="JM62" s="201"/>
      <c r="JN62" s="201"/>
      <c r="JO62" s="201"/>
      <c r="JP62" s="201"/>
      <c r="JQ62" s="201"/>
      <c r="JR62" s="201"/>
      <c r="JS62" s="201"/>
      <c r="JT62" s="201"/>
      <c r="JU62" s="201"/>
      <c r="JV62" s="201"/>
      <c r="JW62" s="201"/>
      <c r="JX62" s="201"/>
      <c r="JY62" s="201"/>
      <c r="JZ62" s="201"/>
      <c r="KA62" s="201"/>
      <c r="KB62" s="201"/>
      <c r="KC62" s="201"/>
      <c r="KD62" s="201"/>
      <c r="KE62" s="201"/>
      <c r="KF62" s="201"/>
      <c r="KG62" s="201"/>
      <c r="KH62" s="201"/>
      <c r="KI62" s="201"/>
      <c r="KJ62" s="201"/>
      <c r="KK62" s="201"/>
      <c r="KL62" s="201"/>
      <c r="KM62" s="201"/>
      <c r="KN62" s="201"/>
      <c r="KO62" s="201"/>
      <c r="KP62" s="201"/>
      <c r="KQ62" s="201"/>
      <c r="KR62" s="201"/>
      <c r="KS62" s="201"/>
      <c r="KT62" s="201"/>
      <c r="KU62" s="201"/>
      <c r="KV62" s="201"/>
      <c r="KW62" s="201"/>
      <c r="KX62" s="201"/>
      <c r="KY62" s="201"/>
      <c r="KZ62" s="201"/>
      <c r="LA62" s="201"/>
      <c r="LB62" s="201"/>
      <c r="LC62" s="201"/>
      <c r="LD62" s="201"/>
      <c r="LE62" s="201"/>
      <c r="LF62" s="201"/>
      <c r="LG62" s="201"/>
      <c r="LH62" s="201"/>
      <c r="LI62" s="201"/>
      <c r="LJ62" s="201"/>
      <c r="LK62" s="201"/>
      <c r="LL62" s="201"/>
      <c r="LM62" s="201"/>
      <c r="LN62" s="201"/>
      <c r="LO62" s="201"/>
      <c r="LP62" s="201"/>
      <c r="LQ62" s="201"/>
      <c r="LR62" s="201"/>
      <c r="LS62" s="201"/>
      <c r="LT62" s="201"/>
      <c r="LU62" s="201"/>
      <c r="LV62" s="201"/>
      <c r="LW62" s="201"/>
      <c r="LX62" s="201"/>
      <c r="LY62" s="201"/>
      <c r="LZ62" s="201"/>
      <c r="MA62" s="201"/>
      <c r="MB62" s="201"/>
      <c r="MC62" s="201"/>
      <c r="MD62" s="201"/>
      <c r="ME62" s="201"/>
      <c r="MF62" s="201"/>
      <c r="MG62" s="201"/>
      <c r="MH62" s="201"/>
      <c r="MI62" s="201"/>
      <c r="MJ62" s="201"/>
      <c r="MK62" s="201"/>
      <c r="ML62" s="201"/>
      <c r="MM62" s="201"/>
      <c r="MN62" s="201"/>
      <c r="MO62" s="201"/>
      <c r="MP62" s="201"/>
      <c r="MQ62" s="201"/>
      <c r="MR62" s="201"/>
      <c r="MS62" s="201"/>
      <c r="MT62" s="201"/>
      <c r="MU62" s="201"/>
      <c r="MV62" s="201"/>
      <c r="MW62" s="201"/>
      <c r="MX62" s="201"/>
      <c r="MY62" s="201"/>
      <c r="MZ62" s="201"/>
      <c r="NA62" s="201"/>
      <c r="NB62" s="201"/>
      <c r="NC62" s="201"/>
      <c r="ND62" s="201"/>
      <c r="NE62" s="201"/>
      <c r="NF62" s="201"/>
      <c r="NG62" s="201"/>
      <c r="NH62" s="201"/>
      <c r="NI62" s="201"/>
      <c r="NJ62" s="201"/>
      <c r="NK62" s="201"/>
      <c r="NL62" s="201"/>
      <c r="NM62" s="201"/>
      <c r="NN62" s="201"/>
      <c r="NO62" s="201"/>
      <c r="NP62" s="201"/>
      <c r="NQ62" s="201"/>
      <c r="NR62" s="201"/>
      <c r="NS62" s="201"/>
      <c r="NT62" s="201"/>
      <c r="NU62" s="201"/>
      <c r="NV62" s="201"/>
      <c r="NW62" s="201"/>
      <c r="NX62" s="201"/>
      <c r="NY62" s="201"/>
      <c r="NZ62" s="201"/>
      <c r="OA62" s="201"/>
      <c r="OB62" s="201"/>
      <c r="OC62" s="201"/>
      <c r="OD62" s="201"/>
      <c r="OE62" s="201"/>
      <c r="OF62" s="201"/>
      <c r="OG62" s="201"/>
      <c r="OH62" s="201"/>
      <c r="OI62" s="201"/>
      <c r="OJ62" s="201"/>
      <c r="OK62" s="201"/>
      <c r="OL62" s="201"/>
      <c r="OM62" s="201"/>
      <c r="ON62" s="201"/>
      <c r="OO62" s="201"/>
      <c r="OP62" s="201"/>
      <c r="OQ62" s="201"/>
      <c r="OR62" s="201"/>
      <c r="OS62" s="201"/>
      <c r="OT62" s="201"/>
      <c r="OU62" s="201"/>
      <c r="OV62" s="201"/>
      <c r="OW62" s="201"/>
      <c r="OX62" s="201"/>
      <c r="OY62" s="201"/>
      <c r="OZ62" s="201"/>
      <c r="PA62" s="201"/>
      <c r="PB62" s="201"/>
      <c r="PC62" s="201"/>
      <c r="PD62" s="201"/>
      <c r="PE62" s="201"/>
      <c r="PF62" s="201"/>
      <c r="PG62" s="201"/>
      <c r="PH62" s="201"/>
      <c r="PI62" s="201"/>
      <c r="PJ62" s="201"/>
      <c r="PK62" s="201"/>
      <c r="PL62" s="201"/>
      <c r="PM62" s="201"/>
      <c r="PN62" s="201"/>
      <c r="PO62" s="201"/>
      <c r="PP62" s="201"/>
      <c r="PQ62" s="201"/>
      <c r="PR62" s="201"/>
      <c r="PS62" s="201"/>
      <c r="PT62" s="201"/>
      <c r="PU62" s="201"/>
      <c r="PV62" s="201"/>
      <c r="PW62" s="201"/>
      <c r="PX62" s="201"/>
      <c r="PY62" s="201"/>
      <c r="PZ62" s="201"/>
      <c r="QA62" s="201"/>
      <c r="QB62" s="201"/>
      <c r="QC62" s="201"/>
      <c r="QD62" s="201"/>
      <c r="QE62" s="201"/>
      <c r="QF62" s="201"/>
      <c r="QG62" s="201"/>
      <c r="QH62" s="201"/>
      <c r="QI62" s="201"/>
      <c r="QJ62" s="201"/>
      <c r="QK62" s="201"/>
      <c r="QL62" s="201"/>
      <c r="QM62" s="201"/>
      <c r="QN62" s="201"/>
      <c r="QO62" s="201"/>
      <c r="QP62" s="201"/>
      <c r="QQ62" s="201"/>
      <c r="QR62" s="201"/>
      <c r="QS62" s="201"/>
      <c r="QT62" s="201"/>
      <c r="QU62" s="201"/>
      <c r="QV62" s="201"/>
      <c r="QW62" s="201"/>
      <c r="QX62" s="201"/>
      <c r="QY62" s="201"/>
      <c r="QZ62" s="201"/>
      <c r="RA62" s="201"/>
      <c r="RB62" s="201"/>
      <c r="RC62" s="201"/>
      <c r="RD62" s="201"/>
      <c r="RE62" s="201"/>
      <c r="RF62" s="201"/>
      <c r="RG62" s="201"/>
      <c r="RH62" s="201"/>
      <c r="RI62" s="201"/>
      <c r="RJ62" s="201"/>
      <c r="RK62" s="201"/>
      <c r="RL62" s="201"/>
      <c r="RM62" s="201"/>
      <c r="RN62" s="201"/>
      <c r="RO62" s="201"/>
      <c r="RP62" s="201"/>
      <c r="RQ62" s="201"/>
      <c r="RR62" s="201"/>
      <c r="RS62" s="201"/>
      <c r="RT62" s="201"/>
      <c r="RU62" s="201"/>
      <c r="RV62" s="201"/>
      <c r="RW62" s="201"/>
      <c r="RX62" s="201"/>
      <c r="RY62" s="201"/>
      <c r="RZ62" s="201"/>
      <c r="SA62" s="201"/>
      <c r="SB62" s="201"/>
      <c r="SC62" s="201"/>
      <c r="SD62" s="201"/>
      <c r="SE62" s="201"/>
      <c r="SF62" s="201"/>
      <c r="SG62" s="201"/>
      <c r="SH62" s="201"/>
      <c r="SI62" s="201"/>
      <c r="SJ62" s="201"/>
      <c r="SK62" s="201"/>
      <c r="SL62" s="201"/>
      <c r="SM62" s="201"/>
      <c r="SN62" s="201"/>
      <c r="SO62" s="201"/>
      <c r="SP62" s="201"/>
      <c r="SQ62" s="201"/>
      <c r="SR62" s="201"/>
      <c r="SS62" s="201"/>
      <c r="ST62" s="201"/>
      <c r="SU62" s="201"/>
      <c r="SV62" s="201"/>
      <c r="SW62" s="201"/>
      <c r="SX62" s="201"/>
      <c r="SY62" s="201"/>
      <c r="SZ62" s="201"/>
      <c r="TA62" s="201"/>
      <c r="TB62" s="201"/>
      <c r="TC62" s="201"/>
      <c r="TD62" s="201"/>
      <c r="TE62" s="201"/>
      <c r="TF62" s="201"/>
      <c r="TG62" s="201"/>
      <c r="TH62" s="201"/>
      <c r="TI62" s="201"/>
      <c r="TJ62" s="201"/>
      <c r="TK62" s="201"/>
      <c r="TL62" s="201"/>
      <c r="TM62" s="201"/>
      <c r="TN62" s="201"/>
      <c r="TO62" s="201"/>
      <c r="TP62" s="201"/>
      <c r="TQ62" s="201"/>
      <c r="TR62" s="201"/>
      <c r="TS62" s="201"/>
      <c r="TT62" s="201"/>
      <c r="TU62" s="201"/>
      <c r="TV62" s="201"/>
      <c r="TW62" s="201"/>
      <c r="TX62" s="201"/>
      <c r="TY62" s="201"/>
      <c r="TZ62" s="201"/>
      <c r="UA62" s="201"/>
      <c r="UB62" s="201"/>
      <c r="UC62" s="201"/>
      <c r="UD62" s="201"/>
      <c r="UE62" s="201"/>
      <c r="UF62" s="201"/>
      <c r="UG62" s="201"/>
      <c r="UH62" s="201"/>
      <c r="UI62" s="201"/>
      <c r="UJ62" s="201"/>
      <c r="UK62" s="201"/>
      <c r="UL62" s="201"/>
      <c r="UM62" s="201"/>
      <c r="UN62" s="201"/>
      <c r="UO62" s="201"/>
      <c r="UP62" s="201"/>
      <c r="UQ62" s="201"/>
      <c r="UR62" s="201"/>
      <c r="US62" s="201"/>
      <c r="UT62" s="201"/>
      <c r="UU62" s="201"/>
      <c r="UV62" s="201"/>
      <c r="UW62" s="201"/>
      <c r="UX62" s="201"/>
      <c r="UY62" s="201"/>
      <c r="UZ62" s="201"/>
      <c r="VA62" s="201"/>
      <c r="VB62" s="201"/>
      <c r="VC62" s="201"/>
      <c r="VD62" s="201"/>
      <c r="VE62" s="201"/>
      <c r="VF62" s="201"/>
      <c r="VG62" s="201"/>
      <c r="VH62" s="201"/>
      <c r="VI62" s="201"/>
      <c r="VJ62" s="201"/>
      <c r="VK62" s="201"/>
      <c r="VL62" s="201"/>
      <c r="VM62" s="201"/>
      <c r="VN62" s="201"/>
      <c r="VO62" s="201"/>
      <c r="VP62" s="201"/>
      <c r="VQ62" s="201"/>
      <c r="VR62" s="201"/>
      <c r="VS62" s="201"/>
      <c r="VT62" s="201"/>
      <c r="VU62" s="201"/>
      <c r="VV62" s="201"/>
      <c r="VW62" s="201"/>
      <c r="VX62" s="201"/>
      <c r="VY62" s="201"/>
      <c r="VZ62" s="201"/>
      <c r="WA62" s="201"/>
      <c r="WB62" s="201"/>
      <c r="WC62" s="201"/>
      <c r="WD62" s="201"/>
      <c r="WE62" s="201"/>
      <c r="WF62" s="201"/>
      <c r="WG62" s="201"/>
      <c r="WH62" s="201"/>
      <c r="WI62" s="201"/>
      <c r="WJ62" s="201"/>
      <c r="WK62" s="201"/>
      <c r="WL62" s="201"/>
      <c r="WM62" s="201"/>
      <c r="WN62" s="201"/>
      <c r="WO62" s="201"/>
      <c r="WP62" s="201"/>
      <c r="WQ62" s="201"/>
      <c r="WR62" s="201"/>
      <c r="WS62" s="201"/>
      <c r="WT62" s="201"/>
      <c r="WU62" s="201"/>
      <c r="WV62" s="201"/>
      <c r="WW62" s="201"/>
      <c r="WX62" s="201"/>
      <c r="WY62" s="201"/>
      <c r="WZ62" s="201"/>
      <c r="XA62" s="201"/>
      <c r="XB62" s="201"/>
      <c r="XC62" s="201"/>
      <c r="XD62" s="201"/>
      <c r="XE62" s="201"/>
      <c r="XF62" s="201"/>
      <c r="XG62" s="201"/>
      <c r="XH62" s="201"/>
      <c r="XI62" s="201"/>
      <c r="XJ62" s="201"/>
      <c r="XK62" s="201"/>
      <c r="XL62" s="201"/>
      <c r="XM62" s="201"/>
      <c r="XN62" s="201"/>
      <c r="XO62" s="201"/>
      <c r="XP62" s="201"/>
      <c r="XQ62" s="201"/>
      <c r="XR62" s="201"/>
      <c r="XS62" s="201"/>
      <c r="XT62" s="201"/>
      <c r="XU62" s="201"/>
      <c r="XV62" s="201"/>
      <c r="XW62" s="201"/>
      <c r="XX62" s="201"/>
      <c r="XY62" s="201"/>
      <c r="XZ62" s="201"/>
      <c r="YA62" s="201"/>
      <c r="YB62" s="201"/>
      <c r="YC62" s="201"/>
      <c r="YD62" s="201"/>
      <c r="YE62" s="201"/>
      <c r="YF62" s="201"/>
      <c r="YG62" s="201"/>
      <c r="YH62" s="201"/>
      <c r="YI62" s="201"/>
      <c r="YJ62" s="201"/>
      <c r="YK62" s="201"/>
      <c r="YL62" s="201"/>
      <c r="YM62" s="201"/>
      <c r="YN62" s="201"/>
      <c r="YO62" s="201"/>
      <c r="YP62" s="201"/>
      <c r="YQ62" s="201"/>
      <c r="YR62" s="201"/>
      <c r="YS62" s="201"/>
      <c r="YT62" s="201"/>
      <c r="YU62" s="201"/>
      <c r="YV62" s="201"/>
      <c r="YW62" s="201"/>
      <c r="YX62" s="201"/>
      <c r="YY62" s="201"/>
      <c r="YZ62" s="201"/>
      <c r="ZA62" s="201"/>
      <c r="ZB62" s="201"/>
      <c r="ZC62" s="201"/>
      <c r="ZD62" s="201"/>
      <c r="ZE62" s="201"/>
      <c r="ZF62" s="201"/>
      <c r="ZG62" s="201"/>
      <c r="ZH62" s="201"/>
      <c r="ZI62" s="201"/>
      <c r="ZJ62" s="201"/>
      <c r="ZK62" s="201"/>
      <c r="ZL62" s="201"/>
      <c r="ZM62" s="201"/>
      <c r="ZN62" s="201"/>
      <c r="ZO62" s="201"/>
      <c r="ZP62" s="201"/>
      <c r="ZQ62" s="201"/>
      <c r="ZR62" s="201"/>
      <c r="ZS62" s="201"/>
      <c r="ZT62" s="201"/>
      <c r="ZU62" s="201"/>
      <c r="ZV62" s="201"/>
      <c r="ZW62" s="201"/>
      <c r="ZX62" s="201"/>
      <c r="ZY62" s="201"/>
      <c r="ZZ62" s="201"/>
      <c r="AAA62" s="201"/>
      <c r="AAB62" s="201"/>
      <c r="AAC62" s="201"/>
      <c r="AAD62" s="201"/>
      <c r="AAE62" s="201"/>
      <c r="AAF62" s="201"/>
      <c r="AAG62" s="201"/>
      <c r="AAH62" s="201"/>
      <c r="AAI62" s="201"/>
      <c r="AAJ62" s="201"/>
      <c r="AAK62" s="201"/>
      <c r="AAL62" s="201"/>
      <c r="AAM62" s="201"/>
      <c r="AAN62" s="201"/>
      <c r="AAO62" s="201"/>
      <c r="AAP62" s="201"/>
      <c r="AAQ62" s="201"/>
      <c r="AAR62" s="201"/>
      <c r="AAS62" s="201"/>
      <c r="AAT62" s="201"/>
      <c r="AAU62" s="201"/>
      <c r="AAV62" s="201"/>
      <c r="AAW62" s="201"/>
      <c r="AAX62" s="201"/>
      <c r="AAY62" s="201"/>
      <c r="AAZ62" s="201"/>
      <c r="ABA62" s="201"/>
      <c r="ABB62" s="201"/>
      <c r="ABC62" s="201"/>
      <c r="ABD62" s="201"/>
      <c r="ABE62" s="201"/>
      <c r="ABF62" s="201"/>
      <c r="ABG62" s="201"/>
      <c r="ABH62" s="201"/>
      <c r="ABI62" s="201"/>
      <c r="ABJ62" s="201"/>
      <c r="ABK62" s="201"/>
      <c r="ABL62" s="201"/>
      <c r="ABM62" s="201"/>
      <c r="ABN62" s="201"/>
      <c r="ABO62" s="201"/>
      <c r="ABP62" s="201"/>
      <c r="ABQ62" s="201"/>
      <c r="ABR62" s="201"/>
      <c r="ABS62" s="201"/>
      <c r="ABT62" s="201"/>
      <c r="ABU62" s="201"/>
      <c r="ABV62" s="201"/>
      <c r="ABW62" s="201"/>
      <c r="ABX62" s="201"/>
      <c r="ABY62" s="201"/>
      <c r="ABZ62" s="201"/>
      <c r="ACA62" s="201"/>
      <c r="ACB62" s="201"/>
      <c r="ACC62" s="201"/>
      <c r="ACD62" s="201"/>
      <c r="ACE62" s="201"/>
      <c r="ACF62" s="201"/>
      <c r="ACG62" s="201"/>
      <c r="ACH62" s="201"/>
      <c r="ACI62" s="201"/>
      <c r="ACJ62" s="201"/>
      <c r="ACK62" s="201"/>
      <c r="ACL62" s="201"/>
      <c r="ACM62" s="201"/>
      <c r="ACN62" s="201"/>
      <c r="ACO62" s="201"/>
      <c r="ACP62" s="201"/>
      <c r="ACQ62" s="201"/>
      <c r="ACR62" s="201"/>
      <c r="ACS62" s="201"/>
      <c r="ACT62" s="201"/>
      <c r="ACU62" s="201"/>
      <c r="ACV62" s="201"/>
      <c r="ACW62" s="201"/>
      <c r="ACX62" s="201"/>
      <c r="ACY62" s="201"/>
      <c r="ACZ62" s="201"/>
      <c r="ADA62" s="201"/>
      <c r="ADB62" s="201"/>
      <c r="ADC62" s="201"/>
      <c r="ADD62" s="201"/>
      <c r="ADE62" s="201"/>
      <c r="ADF62" s="201"/>
      <c r="ADG62" s="201"/>
      <c r="ADH62" s="201"/>
      <c r="ADI62" s="201"/>
      <c r="ADJ62" s="201"/>
      <c r="ADK62" s="201"/>
      <c r="ADL62" s="201"/>
      <c r="ADM62" s="201"/>
      <c r="ADN62" s="201"/>
      <c r="ADO62" s="201"/>
      <c r="ADP62" s="201"/>
      <c r="ADQ62" s="201"/>
      <c r="ADR62" s="201"/>
      <c r="ADS62" s="201"/>
      <c r="ADT62" s="201"/>
      <c r="ADU62" s="201"/>
      <c r="ADV62" s="201"/>
      <c r="ADW62" s="201"/>
      <c r="ADX62" s="201"/>
      <c r="ADY62" s="201"/>
      <c r="ADZ62" s="201"/>
      <c r="AEA62" s="201"/>
      <c r="AEB62" s="201"/>
      <c r="AEC62" s="201"/>
      <c r="AED62" s="201"/>
      <c r="AEE62" s="201"/>
      <c r="AEF62" s="201"/>
      <c r="AEG62" s="201"/>
      <c r="AEH62" s="201"/>
      <c r="AEI62" s="201"/>
      <c r="AEJ62" s="201"/>
      <c r="AEK62" s="201"/>
      <c r="AEL62" s="201"/>
      <c r="AEM62" s="201"/>
      <c r="AEN62" s="201"/>
      <c r="AEO62" s="201"/>
      <c r="AEP62" s="201"/>
      <c r="AEQ62" s="201"/>
      <c r="AER62" s="201"/>
      <c r="AES62" s="201"/>
      <c r="AET62" s="201"/>
      <c r="AEU62" s="201"/>
      <c r="AEV62" s="201"/>
      <c r="AEW62" s="201"/>
      <c r="AEX62" s="201"/>
      <c r="AEY62" s="201"/>
      <c r="AEZ62" s="201"/>
      <c r="AFA62" s="201"/>
      <c r="AFB62" s="201"/>
      <c r="AFC62" s="201"/>
      <c r="AFD62" s="201"/>
      <c r="AFE62" s="201"/>
      <c r="AFF62" s="201"/>
      <c r="AFG62" s="201"/>
      <c r="AFH62" s="201"/>
      <c r="AFI62" s="201"/>
      <c r="AFJ62" s="201"/>
      <c r="AFK62" s="201"/>
      <c r="AFL62" s="201"/>
      <c r="AFM62" s="201"/>
      <c r="AFN62" s="201"/>
      <c r="AFO62" s="201"/>
      <c r="AFP62" s="201"/>
      <c r="AFQ62" s="201"/>
      <c r="AFR62" s="201"/>
      <c r="AFS62" s="201"/>
      <c r="AFT62" s="201"/>
      <c r="AFU62" s="201"/>
      <c r="AFV62" s="201"/>
      <c r="AFW62" s="201"/>
      <c r="AFX62" s="201"/>
      <c r="AFY62" s="201"/>
      <c r="AFZ62" s="201"/>
      <c r="AGA62" s="201"/>
      <c r="AGB62" s="201"/>
      <c r="AGC62" s="201"/>
      <c r="AGD62" s="201"/>
      <c r="AGE62" s="201"/>
      <c r="AGF62" s="201"/>
      <c r="AGG62" s="201"/>
      <c r="AGH62" s="201"/>
      <c r="AGI62" s="201"/>
      <c r="AGJ62" s="201"/>
      <c r="AGK62" s="201"/>
      <c r="AGL62" s="201"/>
      <c r="AGM62" s="201"/>
      <c r="AGN62" s="201"/>
      <c r="AGO62" s="201"/>
      <c r="AGP62" s="201"/>
      <c r="AGQ62" s="201"/>
      <c r="AGR62" s="201"/>
      <c r="AGS62" s="201"/>
      <c r="AGT62" s="201"/>
      <c r="AGU62" s="201"/>
      <c r="AGV62" s="201"/>
      <c r="AGW62" s="201"/>
      <c r="AGX62" s="201"/>
      <c r="AGY62" s="201"/>
      <c r="AGZ62" s="201"/>
      <c r="AHA62" s="201"/>
      <c r="AHB62" s="201"/>
      <c r="AHC62" s="201"/>
      <c r="AHD62" s="201"/>
      <c r="AHE62" s="201"/>
      <c r="AHF62" s="201"/>
      <c r="AHG62" s="201"/>
      <c r="AHH62" s="201"/>
      <c r="AHI62" s="201"/>
      <c r="AHJ62" s="201"/>
      <c r="AHK62" s="201"/>
      <c r="AHL62" s="201"/>
      <c r="AHM62" s="201"/>
      <c r="AHN62" s="201"/>
      <c r="AHO62" s="201"/>
      <c r="AHP62" s="201"/>
      <c r="AHQ62" s="201"/>
      <c r="AHR62" s="201"/>
      <c r="AHS62" s="201"/>
      <c r="AHT62" s="201"/>
      <c r="AHU62" s="201"/>
      <c r="AHV62" s="201"/>
      <c r="AHW62" s="201"/>
      <c r="AHX62" s="201"/>
      <c r="AHY62" s="201"/>
      <c r="AHZ62" s="201"/>
      <c r="AIA62" s="201"/>
      <c r="AIB62" s="201"/>
      <c r="AIC62" s="201"/>
      <c r="AID62" s="201"/>
      <c r="AIE62" s="201"/>
      <c r="AIF62" s="201"/>
      <c r="AIG62" s="201"/>
      <c r="AIH62" s="201"/>
      <c r="AII62" s="201"/>
      <c r="AIJ62" s="201"/>
      <c r="AIK62" s="201"/>
      <c r="AIL62" s="201"/>
      <c r="AIM62" s="201"/>
      <c r="AIN62" s="201"/>
      <c r="AIO62" s="201"/>
      <c r="AIP62" s="201"/>
      <c r="AIQ62" s="201"/>
      <c r="AIR62" s="201"/>
      <c r="AIS62" s="201"/>
      <c r="AIT62" s="201"/>
      <c r="AIU62" s="201"/>
      <c r="AIV62" s="201"/>
      <c r="AIW62" s="201"/>
      <c r="AIX62" s="201"/>
      <c r="AIY62" s="201"/>
      <c r="AIZ62" s="201"/>
      <c r="AJA62" s="201"/>
      <c r="AJB62" s="201"/>
      <c r="AJC62" s="201"/>
      <c r="AJD62" s="201"/>
      <c r="AJE62" s="201"/>
      <c r="AJF62" s="201"/>
      <c r="AJG62" s="201"/>
      <c r="AJH62" s="201"/>
      <c r="AJI62" s="201"/>
      <c r="AJJ62" s="201"/>
      <c r="AJK62" s="201"/>
      <c r="AJL62" s="201"/>
      <c r="AJM62" s="201"/>
      <c r="AJN62" s="201"/>
      <c r="AJO62" s="201"/>
      <c r="AJP62" s="201"/>
      <c r="AJQ62" s="201"/>
      <c r="AJR62" s="201"/>
      <c r="AJS62" s="201"/>
      <c r="AJT62" s="201"/>
      <c r="AJU62" s="201"/>
      <c r="AJV62" s="201"/>
      <c r="AJW62" s="201"/>
      <c r="AJX62" s="201"/>
      <c r="AJY62" s="201"/>
      <c r="AJZ62" s="201"/>
      <c r="AKA62" s="201"/>
      <c r="AKB62" s="201"/>
      <c r="AKC62" s="201"/>
      <c r="AKD62" s="201"/>
      <c r="AKE62" s="201"/>
      <c r="AKF62" s="201"/>
      <c r="AKG62" s="201"/>
      <c r="AKH62" s="201"/>
      <c r="AKI62" s="201"/>
      <c r="AKJ62" s="201"/>
      <c r="AKK62" s="201"/>
      <c r="AKL62" s="201"/>
      <c r="AKM62" s="201"/>
      <c r="AKN62" s="201"/>
      <c r="AKO62" s="201"/>
      <c r="AKP62" s="201"/>
      <c r="AKQ62" s="201"/>
      <c r="AKR62" s="201"/>
      <c r="AKS62" s="201"/>
      <c r="AKT62" s="201"/>
      <c r="AKU62" s="201"/>
      <c r="AKV62" s="201"/>
      <c r="AKW62" s="201"/>
      <c r="AKX62" s="201"/>
      <c r="AKY62" s="201"/>
      <c r="AKZ62" s="201"/>
      <c r="ALA62" s="201"/>
      <c r="ALB62" s="201"/>
      <c r="ALC62" s="201"/>
      <c r="ALD62" s="201"/>
      <c r="ALE62" s="201"/>
      <c r="ALF62" s="201"/>
      <c r="ALG62" s="201"/>
      <c r="ALH62" s="201"/>
      <c r="ALI62" s="201"/>
      <c r="ALJ62" s="201"/>
      <c r="ALK62" s="201"/>
      <c r="ALL62" s="201"/>
      <c r="ALM62" s="201"/>
      <c r="ALN62" s="201"/>
      <c r="ALO62" s="201"/>
      <c r="ALP62" s="201"/>
      <c r="ALQ62" s="201"/>
      <c r="ALR62" s="201"/>
      <c r="ALS62" s="201"/>
      <c r="ALT62" s="201"/>
      <c r="ALU62" s="201"/>
      <c r="ALV62" s="201"/>
      <c r="ALW62" s="201"/>
      <c r="ALX62" s="201"/>
      <c r="ALY62" s="201"/>
      <c r="ALZ62" s="201"/>
      <c r="AMA62" s="201"/>
      <c r="AMB62" s="201"/>
      <c r="AMC62" s="201"/>
      <c r="AMD62" s="201"/>
      <c r="AME62" s="201"/>
      <c r="AMF62" s="201"/>
      <c r="AMG62" s="201"/>
      <c r="AMH62" s="201"/>
      <c r="AMI62" s="201"/>
      <c r="AMJ62" s="201"/>
      <c r="AMK62" s="201"/>
      <c r="AML62" s="201"/>
      <c r="AMM62" s="201"/>
      <c r="AMN62" s="201"/>
      <c r="AMO62" s="201"/>
      <c r="AMP62" s="201"/>
      <c r="AMQ62" s="201"/>
      <c r="AMR62" s="201"/>
      <c r="AMS62" s="201"/>
      <c r="AMT62" s="201"/>
      <c r="AMU62" s="201"/>
      <c r="AMV62" s="201"/>
      <c r="AMW62" s="201"/>
      <c r="AMX62" s="201"/>
      <c r="AMY62" s="201"/>
      <c r="AMZ62" s="201"/>
      <c r="ANA62" s="201"/>
      <c r="ANB62" s="201"/>
      <c r="ANC62" s="201"/>
      <c r="AND62" s="201"/>
      <c r="ANE62" s="201"/>
      <c r="ANF62" s="201"/>
      <c r="ANG62" s="201"/>
      <c r="ANH62" s="201"/>
      <c r="ANI62" s="201"/>
      <c r="ANJ62" s="201"/>
      <c r="ANK62" s="201"/>
      <c r="ANL62" s="201"/>
      <c r="ANM62" s="201"/>
      <c r="ANN62" s="201"/>
      <c r="ANO62" s="201"/>
      <c r="ANP62" s="201"/>
      <c r="ANQ62" s="201"/>
      <c r="ANR62" s="201"/>
      <c r="ANS62" s="201"/>
      <c r="ANT62" s="201"/>
      <c r="ANU62" s="201"/>
      <c r="ANV62" s="201"/>
      <c r="ANW62" s="201"/>
      <c r="ANX62" s="201"/>
      <c r="ANY62" s="201"/>
      <c r="ANZ62" s="201"/>
      <c r="AOA62" s="201"/>
      <c r="AOB62" s="201"/>
      <c r="AOC62" s="201"/>
      <c r="AOD62" s="201"/>
      <c r="AOE62" s="201"/>
      <c r="AOF62" s="201"/>
      <c r="AOG62" s="201"/>
      <c r="AOH62" s="201"/>
      <c r="AOI62" s="201"/>
      <c r="AOJ62" s="201"/>
      <c r="AOK62" s="201"/>
      <c r="AOL62" s="201"/>
      <c r="AOM62" s="201"/>
      <c r="AON62" s="201"/>
      <c r="AOO62" s="201"/>
      <c r="AOP62" s="201"/>
      <c r="AOQ62" s="201"/>
      <c r="AOR62" s="201"/>
      <c r="AOS62" s="201"/>
      <c r="AOT62" s="201"/>
      <c r="AOU62" s="201"/>
      <c r="AOV62" s="201"/>
      <c r="AOW62" s="201"/>
      <c r="AOX62" s="201"/>
      <c r="AOY62" s="201"/>
      <c r="AOZ62" s="201"/>
      <c r="APA62" s="201"/>
      <c r="APB62" s="201"/>
      <c r="APC62" s="201"/>
      <c r="APD62" s="201"/>
      <c r="APE62" s="201"/>
      <c r="APF62" s="201"/>
      <c r="APG62" s="201"/>
      <c r="APH62" s="201"/>
      <c r="API62" s="201"/>
      <c r="APJ62" s="201"/>
      <c r="APK62" s="201"/>
      <c r="APL62" s="201"/>
      <c r="APM62" s="201"/>
      <c r="APN62" s="201"/>
      <c r="APO62" s="201"/>
      <c r="APP62" s="201"/>
      <c r="APQ62" s="201"/>
      <c r="APR62" s="201"/>
      <c r="APS62" s="201"/>
      <c r="APT62" s="201"/>
      <c r="APU62" s="201"/>
      <c r="APV62" s="201"/>
      <c r="APW62" s="201"/>
      <c r="APX62" s="201"/>
      <c r="APY62" s="201"/>
      <c r="APZ62" s="201"/>
      <c r="AQA62" s="201"/>
      <c r="AQB62" s="201"/>
      <c r="AQC62" s="201"/>
      <c r="AQD62" s="201"/>
      <c r="AQE62" s="201"/>
      <c r="AQF62" s="201"/>
      <c r="AQG62" s="201"/>
      <c r="AQH62" s="201"/>
      <c r="AQI62" s="201"/>
      <c r="AQJ62" s="201"/>
      <c r="AQK62" s="201"/>
      <c r="AQL62" s="201"/>
      <c r="AQM62" s="201"/>
      <c r="AQN62" s="201"/>
      <c r="AQO62" s="201"/>
      <c r="AQP62" s="201"/>
      <c r="AQQ62" s="201"/>
      <c r="AQR62" s="201"/>
      <c r="AQS62" s="201"/>
      <c r="AQT62" s="201"/>
      <c r="AQU62" s="201"/>
      <c r="AQV62" s="201"/>
      <c r="AQW62" s="201"/>
      <c r="AQX62" s="201"/>
      <c r="AQY62" s="201"/>
      <c r="AQZ62" s="201"/>
      <c r="ARA62" s="201"/>
      <c r="ARB62" s="201"/>
      <c r="ARC62" s="201"/>
      <c r="ARD62" s="201"/>
      <c r="ARE62" s="201"/>
      <c r="ARF62" s="201"/>
      <c r="ARG62" s="201"/>
      <c r="ARH62" s="201"/>
      <c r="ARI62" s="201"/>
      <c r="ARJ62" s="201"/>
      <c r="ARK62" s="201"/>
      <c r="ARL62" s="201"/>
      <c r="ARM62" s="201"/>
      <c r="ARN62" s="201"/>
      <c r="ARO62" s="201"/>
      <c r="ARP62" s="201"/>
      <c r="ARQ62" s="201"/>
      <c r="ARR62" s="201"/>
      <c r="ARS62" s="201"/>
      <c r="ART62" s="201"/>
      <c r="ARU62" s="201"/>
      <c r="ARV62" s="201"/>
      <c r="ARW62" s="201"/>
      <c r="ARX62" s="201"/>
      <c r="ARY62" s="201"/>
      <c r="ARZ62" s="201"/>
      <c r="ASA62" s="201"/>
      <c r="ASB62" s="201"/>
      <c r="ASC62" s="201"/>
      <c r="ASD62" s="201"/>
      <c r="ASE62" s="201"/>
      <c r="ASF62" s="201"/>
      <c r="ASG62" s="201"/>
      <c r="ASH62" s="201"/>
      <c r="ASI62" s="201"/>
      <c r="ASJ62" s="201"/>
      <c r="ASK62" s="201"/>
      <c r="ASL62" s="201"/>
      <c r="ASM62" s="201"/>
      <c r="ASN62" s="201"/>
      <c r="ASO62" s="201"/>
      <c r="ASP62" s="201"/>
      <c r="ASQ62" s="201"/>
      <c r="ASR62" s="201"/>
      <c r="ASS62" s="201"/>
      <c r="AST62" s="201"/>
      <c r="ASU62" s="201"/>
      <c r="ASV62" s="201"/>
      <c r="ASW62" s="201"/>
      <c r="ASX62" s="201"/>
      <c r="ASY62" s="201"/>
      <c r="ASZ62" s="201"/>
      <c r="ATA62" s="201"/>
      <c r="ATB62" s="201"/>
      <c r="ATC62" s="201"/>
      <c r="ATD62" s="201"/>
      <c r="ATE62" s="201"/>
      <c r="ATF62" s="201"/>
      <c r="ATG62" s="201"/>
      <c r="ATH62" s="201"/>
      <c r="ATI62" s="201"/>
      <c r="ATJ62" s="201"/>
      <c r="ATK62" s="201"/>
      <c r="ATL62" s="201"/>
      <c r="ATM62" s="201"/>
      <c r="ATN62" s="201"/>
      <c r="ATO62" s="201"/>
      <c r="ATP62" s="201"/>
      <c r="ATQ62" s="201"/>
      <c r="ATR62" s="201"/>
      <c r="ATS62" s="201"/>
      <c r="ATT62" s="201"/>
      <c r="ATU62" s="201"/>
      <c r="ATV62" s="201"/>
      <c r="ATW62" s="201"/>
      <c r="ATX62" s="201"/>
      <c r="ATY62" s="201"/>
      <c r="ATZ62" s="201"/>
      <c r="AUA62" s="201"/>
      <c r="AUB62" s="201"/>
      <c r="AUC62" s="201"/>
      <c r="AUD62" s="201"/>
      <c r="AUE62" s="201"/>
      <c r="AUF62" s="201"/>
      <c r="AUG62" s="201"/>
      <c r="AUH62" s="201"/>
      <c r="AUI62" s="201"/>
      <c r="AUJ62" s="201"/>
      <c r="AUK62" s="201"/>
      <c r="AUL62" s="201"/>
      <c r="AUM62" s="201"/>
      <c r="AUN62" s="201"/>
      <c r="AUO62" s="201"/>
      <c r="AUP62" s="201"/>
      <c r="AUQ62" s="201"/>
      <c r="AUR62" s="201"/>
      <c r="AUS62" s="201"/>
      <c r="AUT62" s="201"/>
      <c r="AUU62" s="201"/>
      <c r="AUV62" s="201"/>
      <c r="AUW62" s="201"/>
      <c r="AUX62" s="201"/>
      <c r="AUY62" s="201"/>
      <c r="AUZ62" s="201"/>
      <c r="AVA62" s="201"/>
      <c r="AVB62" s="201"/>
      <c r="AVC62" s="201"/>
      <c r="AVD62" s="201"/>
      <c r="AVE62" s="201"/>
      <c r="AVF62" s="201"/>
      <c r="AVG62" s="201"/>
      <c r="AVH62" s="201"/>
      <c r="AVI62" s="201"/>
      <c r="AVJ62" s="201"/>
      <c r="AVK62" s="201"/>
      <c r="AVL62" s="201"/>
      <c r="AVM62" s="201"/>
      <c r="AVN62" s="201"/>
      <c r="AVO62" s="201"/>
      <c r="AVP62" s="201"/>
      <c r="AVQ62" s="201"/>
      <c r="AVR62" s="201"/>
      <c r="AVS62" s="201"/>
      <c r="AVT62" s="201"/>
      <c r="AVU62" s="201"/>
      <c r="AVV62" s="201"/>
      <c r="AVW62" s="201"/>
      <c r="AVX62" s="201"/>
      <c r="AVY62" s="201"/>
      <c r="AVZ62" s="201"/>
      <c r="AWA62" s="201"/>
      <c r="AWB62" s="201"/>
      <c r="AWC62" s="201"/>
      <c r="AWD62" s="201"/>
      <c r="AWE62" s="201"/>
      <c r="AWF62" s="201"/>
      <c r="AWG62" s="201"/>
      <c r="AWH62" s="201"/>
      <c r="AWI62" s="201"/>
      <c r="AWJ62" s="201"/>
      <c r="AWK62" s="201"/>
      <c r="AWL62" s="201"/>
      <c r="AWM62" s="201"/>
      <c r="AWN62" s="201"/>
      <c r="AWO62" s="201"/>
      <c r="AWP62" s="201"/>
      <c r="AWQ62" s="201"/>
      <c r="AWR62" s="201"/>
      <c r="AWS62" s="201"/>
      <c r="AWT62" s="201"/>
      <c r="AWU62" s="201"/>
      <c r="AWV62" s="201"/>
      <c r="AWW62" s="201"/>
      <c r="AWX62" s="201"/>
      <c r="AWY62" s="201"/>
      <c r="AWZ62" s="201"/>
      <c r="AXA62" s="201"/>
      <c r="AXB62" s="201"/>
      <c r="AXC62" s="201"/>
      <c r="AXD62" s="201"/>
      <c r="AXE62" s="201"/>
      <c r="AXF62" s="201"/>
      <c r="AXG62" s="201"/>
      <c r="AXH62" s="201"/>
      <c r="AXI62" s="201"/>
      <c r="AXJ62" s="201"/>
      <c r="AXK62" s="201"/>
      <c r="AXL62" s="201"/>
      <c r="AXM62" s="201"/>
      <c r="AXN62" s="201"/>
      <c r="AXO62" s="201"/>
      <c r="AXP62" s="201"/>
      <c r="AXQ62" s="201"/>
      <c r="AXR62" s="201"/>
      <c r="AXS62" s="201"/>
      <c r="AXT62" s="201"/>
      <c r="AXU62" s="201"/>
      <c r="AXV62" s="201"/>
      <c r="AXW62" s="201"/>
      <c r="AXX62" s="201"/>
      <c r="AXY62" s="201"/>
      <c r="AXZ62" s="201"/>
      <c r="AYA62" s="201"/>
      <c r="AYB62" s="201"/>
      <c r="AYC62" s="201"/>
      <c r="AYD62" s="201"/>
      <c r="AYE62" s="201"/>
      <c r="AYF62" s="201"/>
      <c r="AYG62" s="201"/>
      <c r="AYH62" s="201"/>
      <c r="AYI62" s="201"/>
      <c r="AYJ62" s="201"/>
      <c r="AYK62" s="201"/>
      <c r="AYL62" s="201"/>
      <c r="AYM62" s="201"/>
      <c r="AYN62" s="201"/>
      <c r="AYO62" s="201"/>
      <c r="AYP62" s="201"/>
      <c r="AYQ62" s="201"/>
      <c r="AYR62" s="201"/>
      <c r="AYS62" s="201"/>
      <c r="AYT62" s="201"/>
      <c r="AYU62" s="201"/>
      <c r="AYV62" s="201"/>
      <c r="AYW62" s="201"/>
      <c r="AYX62" s="201"/>
      <c r="AYY62" s="201"/>
      <c r="AYZ62" s="201"/>
      <c r="AZA62" s="201"/>
      <c r="AZB62" s="201"/>
      <c r="AZC62" s="201"/>
      <c r="AZD62" s="201"/>
      <c r="AZE62" s="201"/>
      <c r="AZF62" s="201"/>
      <c r="AZG62" s="201"/>
      <c r="AZH62" s="201"/>
      <c r="AZI62" s="201"/>
      <c r="AZJ62" s="201"/>
      <c r="AZK62" s="201"/>
      <c r="AZL62" s="201"/>
      <c r="AZM62" s="201"/>
      <c r="AZN62" s="201"/>
      <c r="AZO62" s="201"/>
      <c r="AZP62" s="201"/>
      <c r="AZQ62" s="201"/>
      <c r="AZR62" s="201"/>
      <c r="AZS62" s="201"/>
      <c r="AZT62" s="201"/>
      <c r="AZU62" s="201"/>
      <c r="AZV62" s="201"/>
      <c r="AZW62" s="201"/>
      <c r="AZX62" s="201"/>
      <c r="AZY62" s="201"/>
      <c r="AZZ62" s="201"/>
      <c r="BAA62" s="201"/>
      <c r="BAB62" s="201"/>
      <c r="BAC62" s="201"/>
      <c r="BAD62" s="201"/>
      <c r="BAE62" s="201"/>
      <c r="BAF62" s="201"/>
      <c r="BAG62" s="201"/>
      <c r="BAH62" s="201"/>
      <c r="BAI62" s="201"/>
      <c r="BAJ62" s="201"/>
      <c r="BAK62" s="201"/>
      <c r="BAL62" s="201"/>
      <c r="BAM62" s="201"/>
      <c r="BAN62" s="201"/>
      <c r="BAO62" s="201"/>
      <c r="BAP62" s="201"/>
      <c r="BAQ62" s="201"/>
      <c r="BAR62" s="201"/>
      <c r="BAS62" s="201"/>
      <c r="BAT62" s="201"/>
      <c r="BAU62" s="201"/>
      <c r="BAV62" s="201"/>
      <c r="BAW62" s="201"/>
      <c r="BAX62" s="201"/>
      <c r="BAY62" s="201"/>
      <c r="BAZ62" s="201"/>
      <c r="BBA62" s="201"/>
      <c r="BBB62" s="201"/>
      <c r="BBC62" s="201"/>
      <c r="BBD62" s="201"/>
      <c r="BBE62" s="201"/>
      <c r="BBF62" s="201"/>
      <c r="BBG62" s="201"/>
      <c r="BBH62" s="201"/>
      <c r="BBI62" s="201"/>
      <c r="BBJ62" s="201"/>
      <c r="BBK62" s="201"/>
      <c r="BBL62" s="201"/>
      <c r="BBM62" s="201"/>
      <c r="BBN62" s="201"/>
      <c r="BBO62" s="201"/>
      <c r="BBP62" s="201"/>
      <c r="BBQ62" s="201"/>
      <c r="BBR62" s="201"/>
      <c r="BBS62" s="201"/>
      <c r="BBT62" s="201"/>
      <c r="BBU62" s="201"/>
      <c r="BBV62" s="201"/>
      <c r="BBW62" s="201"/>
      <c r="BBX62" s="201"/>
      <c r="BBY62" s="201"/>
      <c r="BBZ62" s="201"/>
      <c r="BCA62" s="201"/>
      <c r="BCB62" s="201"/>
      <c r="BCC62" s="201"/>
      <c r="BCD62" s="201"/>
      <c r="BCE62" s="201"/>
      <c r="BCF62" s="201"/>
      <c r="BCG62" s="201"/>
      <c r="BCH62" s="201"/>
      <c r="BCI62" s="201"/>
      <c r="BCJ62" s="201"/>
      <c r="BCK62" s="201"/>
      <c r="BCL62" s="201"/>
      <c r="BCM62" s="201"/>
      <c r="BCN62" s="201"/>
      <c r="BCO62" s="201"/>
      <c r="BCP62" s="201"/>
      <c r="BCQ62" s="201"/>
      <c r="BCR62" s="201"/>
      <c r="BCS62" s="201"/>
      <c r="BCT62" s="201"/>
      <c r="BCU62" s="201"/>
      <c r="BCV62" s="201"/>
      <c r="BCW62" s="201"/>
      <c r="BCX62" s="201"/>
      <c r="BCY62" s="201"/>
      <c r="BCZ62" s="201"/>
      <c r="BDA62" s="201"/>
      <c r="BDB62" s="201"/>
      <c r="BDC62" s="201"/>
      <c r="BDD62" s="201"/>
      <c r="BDE62" s="201"/>
      <c r="BDF62" s="201"/>
      <c r="BDG62" s="201"/>
      <c r="BDH62" s="201"/>
      <c r="BDI62" s="201"/>
      <c r="BDJ62" s="201"/>
      <c r="BDK62" s="201"/>
      <c r="BDL62" s="201"/>
      <c r="BDM62" s="201"/>
      <c r="BDN62" s="201"/>
      <c r="BDO62" s="201"/>
      <c r="BDP62" s="201"/>
      <c r="BDQ62" s="201"/>
      <c r="BDR62" s="201"/>
      <c r="BDS62" s="201"/>
      <c r="BDT62" s="201"/>
      <c r="BDU62" s="201"/>
      <c r="BDV62" s="201"/>
      <c r="BDW62" s="201"/>
      <c r="BDX62" s="201"/>
      <c r="BDY62" s="201"/>
      <c r="BDZ62" s="201"/>
      <c r="BEA62" s="201"/>
      <c r="BEB62" s="201"/>
      <c r="BEC62" s="201"/>
      <c r="BED62" s="201"/>
      <c r="BEE62" s="201"/>
      <c r="BEF62" s="201"/>
      <c r="BEG62" s="201"/>
      <c r="BEH62" s="201"/>
      <c r="BEI62" s="201"/>
      <c r="BEJ62" s="201"/>
      <c r="BEK62" s="201"/>
      <c r="BEL62" s="201"/>
      <c r="BEM62" s="201"/>
      <c r="BEN62" s="201"/>
      <c r="BEO62" s="201"/>
      <c r="BEP62" s="201"/>
      <c r="BEQ62" s="201"/>
      <c r="BER62" s="201"/>
      <c r="BES62" s="201"/>
      <c r="BET62" s="201"/>
      <c r="BEU62" s="201"/>
      <c r="BEV62" s="201"/>
      <c r="BEW62" s="201"/>
      <c r="BEX62" s="201"/>
      <c r="BEY62" s="201"/>
      <c r="BEZ62" s="201"/>
      <c r="BFA62" s="201"/>
      <c r="BFB62" s="201"/>
      <c r="BFC62" s="201"/>
      <c r="BFD62" s="201"/>
      <c r="BFE62" s="201"/>
      <c r="BFF62" s="201"/>
      <c r="BFG62" s="201"/>
      <c r="BFH62" s="201"/>
      <c r="BFI62" s="201"/>
      <c r="BFJ62" s="201"/>
      <c r="BFK62" s="201"/>
      <c r="BFL62" s="201"/>
      <c r="BFM62" s="201"/>
      <c r="BFN62" s="201"/>
      <c r="BFO62" s="201"/>
      <c r="BFP62" s="201"/>
      <c r="BFQ62" s="201"/>
      <c r="BFR62" s="201"/>
      <c r="BFS62" s="201"/>
      <c r="BFT62" s="201"/>
      <c r="BFU62" s="201"/>
      <c r="BFV62" s="201"/>
      <c r="BFW62" s="201"/>
      <c r="BFX62" s="201"/>
      <c r="BFY62" s="201"/>
      <c r="BFZ62" s="201"/>
      <c r="BGA62" s="201"/>
      <c r="BGB62" s="201"/>
      <c r="BGC62" s="201"/>
      <c r="BGD62" s="201"/>
      <c r="BGE62" s="201"/>
      <c r="BGF62" s="201"/>
      <c r="BGG62" s="201"/>
      <c r="BGH62" s="201"/>
      <c r="BGI62" s="201"/>
      <c r="BGJ62" s="201"/>
      <c r="BGK62" s="201"/>
      <c r="BGL62" s="201"/>
      <c r="BGM62" s="201"/>
      <c r="BGN62" s="201"/>
      <c r="BGO62" s="201"/>
      <c r="BGP62" s="201"/>
      <c r="BGQ62" s="201"/>
      <c r="BGR62" s="201"/>
      <c r="BGS62" s="201"/>
      <c r="BGT62" s="201"/>
      <c r="BGU62" s="201"/>
      <c r="BGV62" s="201"/>
      <c r="BGW62" s="201"/>
      <c r="BGX62" s="201"/>
      <c r="BGY62" s="201"/>
      <c r="BGZ62" s="201"/>
      <c r="BHA62" s="201"/>
      <c r="BHB62" s="201"/>
      <c r="BHC62" s="201"/>
      <c r="BHD62" s="201"/>
      <c r="BHE62" s="201"/>
      <c r="BHF62" s="201"/>
      <c r="BHG62" s="201"/>
      <c r="BHH62" s="201"/>
      <c r="BHI62" s="201"/>
      <c r="BHJ62" s="201"/>
      <c r="BHK62" s="201"/>
      <c r="BHL62" s="201"/>
      <c r="BHM62" s="201"/>
      <c r="BHN62" s="201"/>
      <c r="BHO62" s="201"/>
      <c r="BHP62" s="201"/>
      <c r="BHQ62" s="201"/>
      <c r="BHR62" s="201"/>
      <c r="BHS62" s="201"/>
      <c r="BHT62" s="201"/>
      <c r="BHU62" s="201"/>
      <c r="BHV62" s="201"/>
      <c r="BHW62" s="201"/>
      <c r="BHX62" s="201"/>
      <c r="BHY62" s="201"/>
      <c r="BHZ62" s="201"/>
      <c r="BIA62" s="201"/>
      <c r="BIB62" s="201"/>
      <c r="BIC62" s="201"/>
      <c r="BID62" s="201"/>
      <c r="BIE62" s="201"/>
      <c r="BIF62" s="201"/>
      <c r="BIG62" s="201"/>
      <c r="BIH62" s="201"/>
      <c r="BII62" s="201"/>
      <c r="BIJ62" s="201"/>
      <c r="BIK62" s="201"/>
      <c r="BIL62" s="201"/>
      <c r="BIM62" s="201"/>
      <c r="BIN62" s="201"/>
      <c r="BIO62" s="201"/>
      <c r="BIP62" s="201"/>
      <c r="BIQ62" s="201"/>
      <c r="BIR62" s="201"/>
      <c r="BIS62" s="201"/>
      <c r="BIT62" s="201"/>
      <c r="BIU62" s="201"/>
      <c r="BIV62" s="201"/>
      <c r="BIW62" s="201"/>
      <c r="BIX62" s="201"/>
      <c r="BIY62" s="201"/>
      <c r="BIZ62" s="201"/>
      <c r="BJA62" s="201"/>
      <c r="BJB62" s="201"/>
      <c r="BJC62" s="201"/>
      <c r="BJD62" s="201"/>
      <c r="BJE62" s="201"/>
      <c r="BJF62" s="201"/>
      <c r="BJG62" s="201"/>
      <c r="BJH62" s="201"/>
      <c r="BJI62" s="201"/>
      <c r="BJJ62" s="201"/>
      <c r="BJK62" s="201"/>
      <c r="BJL62" s="201"/>
      <c r="BJM62" s="201"/>
      <c r="BJN62" s="201"/>
      <c r="BJO62" s="201"/>
      <c r="BJP62" s="201"/>
      <c r="BJQ62" s="201"/>
      <c r="BJR62" s="201"/>
      <c r="BJS62" s="201"/>
      <c r="BJT62" s="201"/>
      <c r="BJU62" s="201"/>
      <c r="BJV62" s="201"/>
      <c r="BJW62" s="201"/>
      <c r="BJX62" s="201"/>
      <c r="BJY62" s="201"/>
      <c r="BJZ62" s="201"/>
      <c r="BKA62" s="201"/>
      <c r="BKB62" s="201"/>
      <c r="BKC62" s="201"/>
      <c r="BKD62" s="201"/>
      <c r="BKE62" s="201"/>
      <c r="BKF62" s="201"/>
      <c r="BKG62" s="201"/>
      <c r="BKH62" s="201"/>
      <c r="BKI62" s="201"/>
      <c r="BKJ62" s="201"/>
      <c r="BKK62" s="201"/>
      <c r="BKL62" s="201"/>
      <c r="BKM62" s="201"/>
      <c r="BKN62" s="201"/>
      <c r="BKO62" s="201"/>
      <c r="BKP62" s="201"/>
      <c r="BKQ62" s="201"/>
      <c r="BKR62" s="201"/>
      <c r="BKS62" s="201"/>
      <c r="BKT62" s="201"/>
      <c r="BKU62" s="201"/>
      <c r="BKV62" s="201"/>
      <c r="BKW62" s="201"/>
      <c r="BKX62" s="201"/>
      <c r="BKY62" s="201"/>
      <c r="BKZ62" s="201"/>
      <c r="BLA62" s="201"/>
      <c r="BLB62" s="201"/>
      <c r="BLC62" s="201"/>
      <c r="BLD62" s="201"/>
      <c r="BLE62" s="201"/>
      <c r="BLF62" s="201"/>
      <c r="BLG62" s="201"/>
      <c r="BLH62" s="201"/>
      <c r="BLI62" s="201"/>
      <c r="BLJ62" s="201"/>
      <c r="BLK62" s="201"/>
      <c r="BLL62" s="201"/>
      <c r="BLM62" s="201"/>
      <c r="BLN62" s="201"/>
      <c r="BLO62" s="201"/>
      <c r="BLP62" s="201"/>
      <c r="BLQ62" s="201"/>
      <c r="BLR62" s="201"/>
      <c r="BLS62" s="201"/>
      <c r="BLT62" s="201"/>
      <c r="BLU62" s="201"/>
      <c r="BLV62" s="201"/>
      <c r="BLW62" s="201"/>
      <c r="BLX62" s="201"/>
      <c r="BLY62" s="201"/>
      <c r="BLZ62" s="201"/>
      <c r="BMA62" s="201"/>
      <c r="BMB62" s="201"/>
      <c r="BMC62" s="201"/>
      <c r="BMD62" s="201"/>
      <c r="BME62" s="201"/>
      <c r="BMF62" s="201"/>
      <c r="BMG62" s="201"/>
      <c r="BMH62" s="201"/>
      <c r="BMI62" s="201"/>
      <c r="BMJ62" s="201"/>
      <c r="BMK62" s="201"/>
      <c r="BML62" s="201"/>
      <c r="BMM62" s="201"/>
      <c r="BMN62" s="201"/>
      <c r="BMO62" s="201"/>
      <c r="BMP62" s="201"/>
      <c r="BMQ62" s="201"/>
      <c r="BMR62" s="201"/>
      <c r="BMS62" s="201"/>
      <c r="BMT62" s="201"/>
      <c r="BMU62" s="201"/>
      <c r="BMV62" s="201"/>
      <c r="BMW62" s="201"/>
      <c r="BMX62" s="201"/>
      <c r="BMY62" s="201"/>
      <c r="BMZ62" s="201"/>
      <c r="BNA62" s="201"/>
      <c r="BNB62" s="201"/>
      <c r="BNC62" s="201"/>
      <c r="BND62" s="201"/>
      <c r="BNE62" s="201"/>
      <c r="BNF62" s="201"/>
      <c r="BNG62" s="201"/>
      <c r="BNH62" s="201"/>
      <c r="BNI62" s="201"/>
      <c r="BNJ62" s="201"/>
      <c r="BNK62" s="201"/>
      <c r="BNL62" s="201"/>
      <c r="BNM62" s="201"/>
      <c r="BNN62" s="201"/>
      <c r="BNO62" s="201"/>
      <c r="BNP62" s="201"/>
      <c r="BNQ62" s="201"/>
      <c r="BNR62" s="201"/>
      <c r="BNS62" s="201"/>
      <c r="BNT62" s="201"/>
      <c r="BNU62" s="201"/>
      <c r="BNV62" s="201"/>
      <c r="BNW62" s="201"/>
      <c r="BNX62" s="201"/>
      <c r="BNY62" s="201"/>
      <c r="BNZ62" s="201"/>
      <c r="BOA62" s="201"/>
      <c r="BOB62" s="201"/>
      <c r="BOC62" s="201"/>
      <c r="BOD62" s="201"/>
      <c r="BOE62" s="201"/>
      <c r="BOF62" s="201"/>
      <c r="BOG62" s="201"/>
      <c r="BOH62" s="201"/>
      <c r="BOI62" s="201"/>
      <c r="BOJ62" s="201"/>
      <c r="BOK62" s="201"/>
      <c r="BOL62" s="201"/>
      <c r="BOM62" s="201"/>
      <c r="BON62" s="201"/>
      <c r="BOO62" s="201"/>
      <c r="BOP62" s="201"/>
      <c r="BOQ62" s="201"/>
      <c r="BOR62" s="201"/>
      <c r="BOS62" s="201"/>
      <c r="BOT62" s="201"/>
      <c r="BOU62" s="201"/>
      <c r="BOV62" s="201"/>
      <c r="BOW62" s="201"/>
      <c r="BOX62" s="201"/>
      <c r="BOY62" s="201"/>
      <c r="BOZ62" s="201"/>
      <c r="BPA62" s="201"/>
      <c r="BPB62" s="201"/>
      <c r="BPC62" s="201"/>
      <c r="BPD62" s="201"/>
      <c r="BPE62" s="201"/>
      <c r="BPF62" s="201"/>
      <c r="BPG62" s="201"/>
      <c r="BPH62" s="201"/>
      <c r="BPI62" s="201"/>
      <c r="BPJ62" s="201"/>
      <c r="BPK62" s="201"/>
      <c r="BPL62" s="201"/>
      <c r="BPM62" s="201"/>
      <c r="BPN62" s="201"/>
      <c r="BPO62" s="201"/>
      <c r="BPP62" s="201"/>
      <c r="BPQ62" s="201"/>
      <c r="BPR62" s="201"/>
      <c r="BPS62" s="201"/>
      <c r="BPT62" s="201"/>
      <c r="BPU62" s="201"/>
      <c r="BPV62" s="201"/>
      <c r="BPW62" s="201"/>
      <c r="BPX62" s="201"/>
      <c r="BPY62" s="201"/>
      <c r="BPZ62" s="201"/>
      <c r="BQA62" s="201"/>
      <c r="BQB62" s="201"/>
      <c r="BQC62" s="201"/>
      <c r="BQD62" s="201"/>
      <c r="BQE62" s="201"/>
      <c r="BQF62" s="201"/>
      <c r="BQG62" s="201"/>
      <c r="BQH62" s="201"/>
      <c r="BQI62" s="201"/>
      <c r="BQJ62" s="201"/>
      <c r="BQK62" s="201"/>
      <c r="BQL62" s="201"/>
      <c r="BQM62" s="201"/>
      <c r="BQN62" s="201"/>
      <c r="BQO62" s="201"/>
      <c r="BQP62" s="201"/>
      <c r="BQQ62" s="201"/>
      <c r="BQR62" s="201"/>
      <c r="BQS62" s="201"/>
      <c r="BQT62" s="201"/>
      <c r="BQU62" s="201"/>
      <c r="BQV62" s="201"/>
      <c r="BQW62" s="201"/>
      <c r="BQX62" s="201"/>
      <c r="BQY62" s="201"/>
      <c r="BQZ62" s="201"/>
      <c r="BRA62" s="201"/>
      <c r="BRB62" s="201"/>
      <c r="BRC62" s="201"/>
      <c r="BRD62" s="201"/>
      <c r="BRE62" s="201"/>
      <c r="BRF62" s="201"/>
      <c r="BRG62" s="201"/>
      <c r="BRH62" s="201"/>
      <c r="BRI62" s="201"/>
      <c r="BRJ62" s="201"/>
      <c r="BRK62" s="201"/>
      <c r="BRL62" s="201"/>
      <c r="BRM62" s="201"/>
      <c r="BRN62" s="201"/>
      <c r="BRO62" s="201"/>
      <c r="BRP62" s="201"/>
      <c r="BRQ62" s="201"/>
      <c r="BRR62" s="201"/>
      <c r="BRS62" s="201"/>
      <c r="BRT62" s="201"/>
      <c r="BRU62" s="201"/>
      <c r="BRV62" s="201"/>
      <c r="BRW62" s="201"/>
      <c r="BRX62" s="201"/>
      <c r="BRY62" s="201"/>
      <c r="BRZ62" s="201"/>
      <c r="BSA62" s="201"/>
      <c r="BSB62" s="201"/>
      <c r="BSC62" s="201"/>
      <c r="BSD62" s="201"/>
      <c r="BSE62" s="201"/>
      <c r="BSF62" s="201"/>
      <c r="BSG62" s="201"/>
      <c r="BSH62" s="201"/>
      <c r="BSI62" s="201"/>
      <c r="BSJ62" s="201"/>
      <c r="BSK62" s="201"/>
      <c r="BSL62" s="201"/>
      <c r="BSM62" s="201"/>
      <c r="BSN62" s="201"/>
      <c r="BSO62" s="201"/>
      <c r="BSP62" s="201"/>
      <c r="BSQ62" s="201"/>
      <c r="BSR62" s="201"/>
      <c r="BSS62" s="201"/>
      <c r="BST62" s="201"/>
      <c r="BSU62" s="201"/>
      <c r="BSV62" s="201"/>
      <c r="BSW62" s="201"/>
      <c r="BSX62" s="201"/>
      <c r="BSY62" s="201"/>
      <c r="BSZ62" s="201"/>
      <c r="BTA62" s="201"/>
      <c r="BTB62" s="201"/>
      <c r="BTC62" s="201"/>
      <c r="BTD62" s="201"/>
      <c r="BTE62" s="201"/>
      <c r="BTF62" s="201"/>
      <c r="BTG62" s="201"/>
      <c r="BTH62" s="201"/>
      <c r="BTI62" s="201"/>
      <c r="BTJ62" s="201"/>
      <c r="BTK62" s="201"/>
      <c r="BTL62" s="201"/>
      <c r="BTM62" s="201"/>
      <c r="BTN62" s="201"/>
      <c r="BTO62" s="201"/>
      <c r="BTP62" s="201"/>
      <c r="BTQ62" s="201"/>
      <c r="BTR62" s="201"/>
      <c r="BTS62" s="201"/>
      <c r="BTT62" s="201"/>
      <c r="BTU62" s="201"/>
      <c r="BTV62" s="201"/>
      <c r="BTW62" s="201"/>
      <c r="BTX62" s="201"/>
      <c r="BTY62" s="201"/>
      <c r="BTZ62" s="201"/>
      <c r="BUA62" s="201"/>
      <c r="BUB62" s="201"/>
      <c r="BUC62" s="201"/>
      <c r="BUD62" s="201"/>
      <c r="BUE62" s="201"/>
      <c r="BUF62" s="201"/>
      <c r="BUG62" s="201"/>
      <c r="BUH62" s="201"/>
      <c r="BUI62" s="201"/>
      <c r="BUJ62" s="201"/>
      <c r="BUK62" s="201"/>
      <c r="BUL62" s="201"/>
      <c r="BUM62" s="201"/>
      <c r="BUN62" s="201"/>
      <c r="BUO62" s="201"/>
      <c r="BUP62" s="201"/>
      <c r="BUQ62" s="201"/>
      <c r="BUR62" s="201"/>
      <c r="BUS62" s="201"/>
      <c r="BUT62" s="201"/>
      <c r="BUU62" s="201"/>
      <c r="BUV62" s="201"/>
      <c r="BUW62" s="201"/>
      <c r="BUX62" s="201"/>
      <c r="BUY62" s="201"/>
      <c r="BUZ62" s="201"/>
      <c r="BVA62" s="201"/>
      <c r="BVB62" s="201"/>
      <c r="BVC62" s="201"/>
      <c r="BVD62" s="201"/>
      <c r="BVE62" s="201"/>
      <c r="BVF62" s="201"/>
      <c r="BVG62" s="201"/>
      <c r="BVH62" s="201"/>
      <c r="BVI62" s="201"/>
      <c r="BVJ62" s="201"/>
      <c r="BVK62" s="201"/>
      <c r="BVL62" s="201"/>
      <c r="BVM62" s="201"/>
      <c r="BVN62" s="201"/>
      <c r="BVO62" s="201"/>
      <c r="BVP62" s="201"/>
      <c r="BVQ62" s="201"/>
      <c r="BVR62" s="201"/>
      <c r="BVS62" s="201"/>
      <c r="BVT62" s="201"/>
      <c r="BVU62" s="201"/>
      <c r="BVV62" s="201"/>
      <c r="BVW62" s="201"/>
      <c r="BVX62" s="201"/>
      <c r="BVY62" s="201"/>
      <c r="BVZ62" s="201"/>
      <c r="BWA62" s="201"/>
      <c r="BWB62" s="201"/>
      <c r="BWC62" s="201"/>
      <c r="BWD62" s="201"/>
      <c r="BWE62" s="201"/>
      <c r="BWF62" s="201"/>
      <c r="BWG62" s="201"/>
      <c r="BWH62" s="201"/>
      <c r="BWI62" s="201"/>
      <c r="BWJ62" s="201"/>
      <c r="BWK62" s="201"/>
      <c r="BWL62" s="201"/>
      <c r="BWM62" s="201"/>
      <c r="BWN62" s="201"/>
      <c r="BWO62" s="201"/>
      <c r="BWP62" s="201"/>
      <c r="BWQ62" s="201"/>
      <c r="BWR62" s="201"/>
      <c r="BWS62" s="201"/>
      <c r="BWT62" s="201"/>
      <c r="BWU62" s="201"/>
      <c r="BWV62" s="201"/>
      <c r="BWW62" s="201"/>
      <c r="BWX62" s="201"/>
      <c r="BWY62" s="201"/>
      <c r="BWZ62" s="201"/>
      <c r="BXA62" s="201"/>
      <c r="BXB62" s="201"/>
      <c r="BXC62" s="201"/>
      <c r="BXD62" s="201"/>
      <c r="BXE62" s="201"/>
      <c r="BXF62" s="201"/>
      <c r="BXG62" s="201"/>
      <c r="BXH62" s="201"/>
      <c r="BXI62" s="201"/>
      <c r="BXJ62" s="201"/>
      <c r="BXK62" s="201"/>
      <c r="BXL62" s="201"/>
      <c r="BXM62" s="201"/>
      <c r="BXN62" s="201"/>
      <c r="BXO62" s="201"/>
      <c r="BXP62" s="201"/>
      <c r="BXQ62" s="201"/>
      <c r="BXR62" s="201"/>
      <c r="BXS62" s="201"/>
      <c r="BXT62" s="201"/>
      <c r="BXU62" s="201"/>
      <c r="BXV62" s="201"/>
      <c r="BXW62" s="201"/>
      <c r="BXX62" s="201"/>
      <c r="BXY62" s="201"/>
      <c r="BXZ62" s="201"/>
      <c r="BYA62" s="201"/>
      <c r="BYB62" s="201"/>
      <c r="BYC62" s="201"/>
      <c r="BYD62" s="201"/>
      <c r="BYE62" s="201"/>
      <c r="BYF62" s="201"/>
      <c r="BYG62" s="201"/>
      <c r="BYH62" s="201"/>
      <c r="BYI62" s="201"/>
      <c r="BYJ62" s="201"/>
      <c r="BYK62" s="201"/>
      <c r="BYL62" s="201"/>
      <c r="BYM62" s="201"/>
      <c r="BYN62" s="201"/>
      <c r="BYO62" s="201"/>
      <c r="BYP62" s="201"/>
      <c r="BYQ62" s="201"/>
      <c r="BYR62" s="201"/>
      <c r="BYS62" s="201"/>
      <c r="BYT62" s="201"/>
      <c r="BYU62" s="201"/>
      <c r="BYV62" s="201"/>
      <c r="BYW62" s="201"/>
      <c r="BYX62" s="201"/>
      <c r="BYY62" s="201"/>
      <c r="BYZ62" s="201"/>
      <c r="BZA62" s="201"/>
      <c r="BZB62" s="201"/>
      <c r="BZC62" s="201"/>
      <c r="BZD62" s="201"/>
      <c r="BZE62" s="201"/>
      <c r="BZF62" s="201"/>
      <c r="BZG62" s="201"/>
      <c r="BZH62" s="201"/>
      <c r="BZI62" s="201"/>
      <c r="BZJ62" s="201"/>
      <c r="BZK62" s="201"/>
      <c r="BZL62" s="201"/>
      <c r="BZM62" s="201"/>
      <c r="BZN62" s="201"/>
      <c r="BZO62" s="201"/>
      <c r="BZP62" s="201"/>
      <c r="BZQ62" s="201"/>
      <c r="BZR62" s="201"/>
      <c r="BZS62" s="201"/>
      <c r="BZT62" s="201"/>
      <c r="BZU62" s="201"/>
      <c r="BZV62" s="201"/>
      <c r="BZW62" s="201"/>
      <c r="BZX62" s="201"/>
      <c r="BZY62" s="201"/>
      <c r="BZZ62" s="201"/>
      <c r="CAA62" s="201"/>
      <c r="CAB62" s="201"/>
      <c r="CAC62" s="201"/>
      <c r="CAD62" s="201"/>
      <c r="CAE62" s="201"/>
      <c r="CAF62" s="201"/>
      <c r="CAG62" s="201"/>
      <c r="CAH62" s="201"/>
      <c r="CAI62" s="201"/>
      <c r="CAJ62" s="201"/>
      <c r="CAK62" s="201"/>
      <c r="CAL62" s="201"/>
      <c r="CAM62" s="201"/>
      <c r="CAN62" s="201"/>
      <c r="CAO62" s="201"/>
      <c r="CAP62" s="201"/>
      <c r="CAQ62" s="201"/>
      <c r="CAR62" s="201"/>
      <c r="CAS62" s="201"/>
      <c r="CAT62" s="201"/>
      <c r="CAU62" s="201"/>
      <c r="CAV62" s="201"/>
      <c r="CAW62" s="201"/>
      <c r="CAX62" s="201"/>
      <c r="CAY62" s="201"/>
      <c r="CAZ62" s="201"/>
      <c r="CBA62" s="201"/>
      <c r="CBB62" s="201"/>
      <c r="CBC62" s="201"/>
      <c r="CBD62" s="201"/>
      <c r="CBE62" s="201"/>
      <c r="CBF62" s="201"/>
      <c r="CBG62" s="201"/>
      <c r="CBH62" s="201"/>
      <c r="CBI62" s="201"/>
      <c r="CBJ62" s="201"/>
      <c r="CBK62" s="201"/>
      <c r="CBL62" s="201"/>
      <c r="CBM62" s="201"/>
      <c r="CBN62" s="201"/>
      <c r="CBO62" s="201"/>
      <c r="CBP62" s="201"/>
      <c r="CBQ62" s="201"/>
      <c r="CBR62" s="201"/>
      <c r="CBS62" s="201"/>
      <c r="CBT62" s="201"/>
      <c r="CBU62" s="201"/>
      <c r="CBV62" s="201"/>
      <c r="CBW62" s="201"/>
      <c r="CBX62" s="201"/>
      <c r="CBY62" s="201"/>
      <c r="CBZ62" s="201"/>
      <c r="CCA62" s="201"/>
      <c r="CCB62" s="201"/>
      <c r="CCC62" s="201"/>
      <c r="CCD62" s="201"/>
      <c r="CCE62" s="201"/>
      <c r="CCF62" s="201"/>
      <c r="CCG62" s="201"/>
      <c r="CCH62" s="201"/>
      <c r="CCI62" s="201"/>
      <c r="CCJ62" s="201"/>
      <c r="CCK62" s="201"/>
      <c r="CCL62" s="201"/>
      <c r="CCM62" s="201"/>
      <c r="CCN62" s="201"/>
      <c r="CCO62" s="201"/>
      <c r="CCP62" s="201"/>
      <c r="CCQ62" s="201"/>
      <c r="CCR62" s="201"/>
      <c r="CCS62" s="201"/>
      <c r="CCT62" s="201"/>
      <c r="CCU62" s="201"/>
      <c r="CCV62" s="201"/>
      <c r="CCW62" s="201"/>
      <c r="CCX62" s="201"/>
      <c r="CCY62" s="201"/>
      <c r="CCZ62" s="201"/>
      <c r="CDA62" s="201"/>
      <c r="CDB62" s="201"/>
      <c r="CDC62" s="201"/>
      <c r="CDD62" s="201"/>
      <c r="CDE62" s="201"/>
      <c r="CDF62" s="201"/>
      <c r="CDG62" s="201"/>
      <c r="CDH62" s="201"/>
      <c r="CDI62" s="201"/>
      <c r="CDJ62" s="201"/>
      <c r="CDK62" s="201"/>
      <c r="CDL62" s="201"/>
      <c r="CDM62" s="201"/>
      <c r="CDN62" s="201"/>
      <c r="CDO62" s="201"/>
      <c r="CDP62" s="201"/>
      <c r="CDQ62" s="201"/>
      <c r="CDR62" s="201"/>
      <c r="CDS62" s="201"/>
      <c r="CDT62" s="201"/>
      <c r="CDU62" s="201"/>
      <c r="CDV62" s="201"/>
      <c r="CDW62" s="201"/>
      <c r="CDX62" s="201"/>
      <c r="CDY62" s="201"/>
      <c r="CDZ62" s="201"/>
      <c r="CEA62" s="201"/>
      <c r="CEB62" s="201"/>
      <c r="CEC62" s="201"/>
      <c r="CED62" s="201"/>
      <c r="CEE62" s="201"/>
      <c r="CEF62" s="201"/>
      <c r="CEG62" s="201"/>
      <c r="CEH62" s="201"/>
      <c r="CEI62" s="201"/>
      <c r="CEJ62" s="201"/>
      <c r="CEK62" s="201"/>
      <c r="CEL62" s="201"/>
      <c r="CEM62" s="201"/>
      <c r="CEN62" s="201"/>
      <c r="CEO62" s="201"/>
      <c r="CEP62" s="201"/>
      <c r="CEQ62" s="201"/>
      <c r="CER62" s="201"/>
      <c r="CES62" s="201"/>
      <c r="CET62" s="201"/>
      <c r="CEU62" s="201"/>
      <c r="CEV62" s="201"/>
      <c r="CEW62" s="201"/>
      <c r="CEX62" s="201"/>
      <c r="CEY62" s="201"/>
      <c r="CEZ62" s="201"/>
      <c r="CFA62" s="201"/>
      <c r="CFB62" s="201"/>
      <c r="CFC62" s="201"/>
      <c r="CFD62" s="201"/>
      <c r="CFE62" s="201"/>
      <c r="CFF62" s="201"/>
      <c r="CFG62" s="201"/>
      <c r="CFH62" s="201"/>
      <c r="CFI62" s="201"/>
      <c r="CFJ62" s="201"/>
      <c r="CFK62" s="201"/>
      <c r="CFL62" s="201"/>
      <c r="CFM62" s="201"/>
      <c r="CFN62" s="201"/>
      <c r="CFO62" s="201"/>
      <c r="CFP62" s="201"/>
      <c r="CFQ62" s="201"/>
      <c r="CFR62" s="201"/>
      <c r="CFS62" s="201"/>
      <c r="CFT62" s="201"/>
      <c r="CFU62" s="201"/>
      <c r="CFV62" s="201"/>
      <c r="CFW62" s="201"/>
      <c r="CFX62" s="201"/>
      <c r="CFY62" s="201"/>
      <c r="CFZ62" s="201"/>
      <c r="CGA62" s="201"/>
      <c r="CGB62" s="201"/>
      <c r="CGC62" s="201"/>
      <c r="CGD62" s="201"/>
      <c r="CGE62" s="201"/>
      <c r="CGF62" s="201"/>
      <c r="CGG62" s="201"/>
      <c r="CGH62" s="201"/>
      <c r="CGI62" s="201"/>
      <c r="CGJ62" s="201"/>
      <c r="CGK62" s="201"/>
      <c r="CGL62" s="201"/>
      <c r="CGM62" s="201"/>
      <c r="CGN62" s="201"/>
      <c r="CGO62" s="201"/>
      <c r="CGP62" s="201"/>
      <c r="CGQ62" s="201"/>
      <c r="CGR62" s="201"/>
      <c r="CGS62" s="201"/>
      <c r="CGT62" s="201"/>
      <c r="CGU62" s="201"/>
      <c r="CGV62" s="201"/>
      <c r="CGW62" s="201"/>
      <c r="CGX62" s="201"/>
      <c r="CGY62" s="201"/>
      <c r="CGZ62" s="201"/>
      <c r="CHA62" s="201"/>
      <c r="CHB62" s="201"/>
      <c r="CHC62" s="201"/>
      <c r="CHD62" s="201"/>
      <c r="CHE62" s="201"/>
      <c r="CHF62" s="201"/>
      <c r="CHG62" s="201"/>
      <c r="CHH62" s="201"/>
      <c r="CHI62" s="201"/>
      <c r="CHJ62" s="201"/>
      <c r="CHK62" s="201"/>
      <c r="CHL62" s="201"/>
      <c r="CHM62" s="201"/>
      <c r="CHN62" s="201"/>
      <c r="CHO62" s="201"/>
      <c r="CHP62" s="201"/>
      <c r="CHQ62" s="201"/>
      <c r="CHR62" s="201"/>
      <c r="CHS62" s="201"/>
      <c r="CHT62" s="201"/>
      <c r="CHU62" s="201"/>
      <c r="CHV62" s="201"/>
      <c r="CHW62" s="201"/>
      <c r="CHX62" s="201"/>
      <c r="CHY62" s="201"/>
      <c r="CHZ62" s="201"/>
      <c r="CIA62" s="201"/>
      <c r="CIB62" s="201"/>
      <c r="CIC62" s="201"/>
      <c r="CID62" s="201"/>
      <c r="CIE62" s="201"/>
      <c r="CIF62" s="201"/>
      <c r="CIG62" s="201"/>
      <c r="CIH62" s="201"/>
      <c r="CII62" s="201"/>
      <c r="CIJ62" s="201"/>
      <c r="CIK62" s="201"/>
      <c r="CIL62" s="201"/>
      <c r="CIM62" s="201"/>
      <c r="CIN62" s="201"/>
      <c r="CIO62" s="201"/>
      <c r="CIP62" s="201"/>
      <c r="CIQ62" s="201"/>
      <c r="CIR62" s="201"/>
      <c r="CIS62" s="201"/>
      <c r="CIT62" s="201"/>
      <c r="CIU62" s="201"/>
      <c r="CIV62" s="201"/>
      <c r="CIW62" s="201"/>
      <c r="CIX62" s="201"/>
      <c r="CIY62" s="201"/>
      <c r="CIZ62" s="201"/>
      <c r="CJA62" s="201"/>
      <c r="CJB62" s="201"/>
      <c r="CJC62" s="201"/>
      <c r="CJD62" s="201"/>
      <c r="CJE62" s="201"/>
      <c r="CJF62" s="201"/>
      <c r="CJG62" s="201"/>
      <c r="CJH62" s="201"/>
      <c r="CJI62" s="201"/>
      <c r="CJJ62" s="201"/>
      <c r="CJK62" s="201"/>
      <c r="CJL62" s="201"/>
      <c r="CJM62" s="201"/>
      <c r="CJN62" s="201"/>
      <c r="CJO62" s="201"/>
      <c r="CJP62" s="201"/>
      <c r="CJQ62" s="201"/>
      <c r="CJR62" s="201"/>
      <c r="CJS62" s="201"/>
      <c r="CJT62" s="201"/>
      <c r="CJU62" s="201"/>
      <c r="CJV62" s="201"/>
      <c r="CJW62" s="201"/>
      <c r="CJX62" s="201"/>
      <c r="CJY62" s="201"/>
      <c r="CJZ62" s="201"/>
      <c r="CKA62" s="201"/>
      <c r="CKB62" s="201"/>
      <c r="CKC62" s="201"/>
      <c r="CKD62" s="201"/>
      <c r="CKE62" s="201"/>
      <c r="CKF62" s="201"/>
      <c r="CKG62" s="201"/>
      <c r="CKH62" s="201"/>
      <c r="CKI62" s="201"/>
      <c r="CKJ62" s="201"/>
      <c r="CKK62" s="201"/>
      <c r="CKL62" s="201"/>
      <c r="CKM62" s="201"/>
      <c r="CKN62" s="201"/>
      <c r="CKO62" s="201"/>
      <c r="CKP62" s="201"/>
      <c r="CKQ62" s="201"/>
      <c r="CKR62" s="201"/>
      <c r="CKS62" s="201"/>
      <c r="CKT62" s="201"/>
      <c r="CKU62" s="201"/>
      <c r="CKV62" s="201"/>
      <c r="CKW62" s="201"/>
      <c r="CKX62" s="201"/>
      <c r="CKY62" s="201"/>
      <c r="CKZ62" s="201"/>
      <c r="CLA62" s="201"/>
      <c r="CLB62" s="201"/>
      <c r="CLC62" s="201"/>
      <c r="CLD62" s="201"/>
      <c r="CLE62" s="201"/>
      <c r="CLF62" s="201"/>
      <c r="CLG62" s="201"/>
      <c r="CLH62" s="201"/>
      <c r="CLI62" s="201"/>
      <c r="CLJ62" s="201"/>
      <c r="CLK62" s="201"/>
      <c r="CLL62" s="201"/>
      <c r="CLM62" s="201"/>
      <c r="CLN62" s="201"/>
      <c r="CLO62" s="201"/>
      <c r="CLP62" s="201"/>
      <c r="CLQ62" s="201"/>
      <c r="CLR62" s="201"/>
      <c r="CLS62" s="201"/>
      <c r="CLT62" s="201"/>
      <c r="CLU62" s="201"/>
      <c r="CLV62" s="201"/>
      <c r="CLW62" s="201"/>
      <c r="CLX62" s="201"/>
      <c r="CLY62" s="201"/>
      <c r="CLZ62" s="201"/>
      <c r="CMA62" s="201"/>
      <c r="CMB62" s="201"/>
      <c r="CMC62" s="201"/>
      <c r="CMD62" s="201"/>
      <c r="CME62" s="201"/>
      <c r="CMF62" s="201"/>
      <c r="CMG62" s="201"/>
      <c r="CMH62" s="201"/>
      <c r="CMI62" s="201"/>
      <c r="CMJ62" s="201"/>
      <c r="CMK62" s="201"/>
      <c r="CML62" s="201"/>
      <c r="CMM62" s="201"/>
      <c r="CMN62" s="201"/>
      <c r="CMO62" s="201"/>
      <c r="CMP62" s="201"/>
      <c r="CMQ62" s="201"/>
      <c r="CMR62" s="201"/>
      <c r="CMS62" s="201"/>
      <c r="CMT62" s="201"/>
      <c r="CMU62" s="201"/>
      <c r="CMV62" s="201"/>
      <c r="CMW62" s="201"/>
      <c r="CMX62" s="201"/>
      <c r="CMY62" s="201"/>
      <c r="CMZ62" s="201"/>
      <c r="CNA62" s="201"/>
      <c r="CNB62" s="201"/>
      <c r="CNC62" s="201"/>
      <c r="CND62" s="201"/>
      <c r="CNE62" s="201"/>
      <c r="CNF62" s="201"/>
      <c r="CNG62" s="201"/>
      <c r="CNH62" s="201"/>
      <c r="CNI62" s="201"/>
      <c r="CNJ62" s="201"/>
      <c r="CNK62" s="201"/>
      <c r="CNL62" s="201"/>
      <c r="CNM62" s="201"/>
      <c r="CNN62" s="201"/>
      <c r="CNO62" s="201"/>
      <c r="CNP62" s="201"/>
      <c r="CNQ62" s="201"/>
      <c r="CNR62" s="201"/>
      <c r="CNS62" s="201"/>
      <c r="CNT62" s="201"/>
      <c r="CNU62" s="201"/>
      <c r="CNV62" s="201"/>
      <c r="CNW62" s="201"/>
      <c r="CNX62" s="201"/>
      <c r="CNY62" s="201"/>
      <c r="CNZ62" s="201"/>
      <c r="COA62" s="201"/>
      <c r="COB62" s="201"/>
      <c r="COC62" s="201"/>
      <c r="COD62" s="201"/>
      <c r="COE62" s="201"/>
      <c r="COF62" s="201"/>
      <c r="COG62" s="201"/>
      <c r="COH62" s="201"/>
      <c r="COI62" s="201"/>
      <c r="COJ62" s="201"/>
      <c r="COK62" s="201"/>
      <c r="COL62" s="201"/>
      <c r="COM62" s="201"/>
      <c r="CON62" s="201"/>
      <c r="COO62" s="201"/>
      <c r="COP62" s="201"/>
      <c r="COQ62" s="201"/>
      <c r="COR62" s="201"/>
      <c r="COS62" s="201"/>
      <c r="COT62" s="201"/>
      <c r="COU62" s="201"/>
      <c r="COV62" s="201"/>
      <c r="COW62" s="201"/>
      <c r="COX62" s="201"/>
      <c r="COY62" s="201"/>
      <c r="COZ62" s="201"/>
      <c r="CPA62" s="201"/>
      <c r="CPB62" s="201"/>
      <c r="CPC62" s="201"/>
      <c r="CPD62" s="201"/>
      <c r="CPE62" s="201"/>
      <c r="CPF62" s="201"/>
      <c r="CPG62" s="201"/>
      <c r="CPH62" s="201"/>
      <c r="CPI62" s="201"/>
      <c r="CPJ62" s="201"/>
      <c r="CPK62" s="201"/>
      <c r="CPL62" s="201"/>
      <c r="CPM62" s="201"/>
      <c r="CPN62" s="201"/>
      <c r="CPO62" s="201"/>
      <c r="CPP62" s="201"/>
      <c r="CPQ62" s="201"/>
      <c r="CPR62" s="201"/>
      <c r="CPS62" s="201"/>
      <c r="CPT62" s="201"/>
      <c r="CPU62" s="201"/>
      <c r="CPV62" s="201"/>
      <c r="CPW62" s="201"/>
      <c r="CPX62" s="201"/>
      <c r="CPY62" s="201"/>
      <c r="CPZ62" s="201"/>
      <c r="CQA62" s="201"/>
      <c r="CQB62" s="201"/>
      <c r="CQC62" s="201"/>
      <c r="CQD62" s="201"/>
      <c r="CQE62" s="201"/>
      <c r="CQF62" s="201"/>
      <c r="CQG62" s="201"/>
      <c r="CQH62" s="201"/>
      <c r="CQI62" s="201"/>
      <c r="CQJ62" s="201"/>
      <c r="CQK62" s="201"/>
      <c r="CQL62" s="201"/>
      <c r="CQM62" s="201"/>
      <c r="CQN62" s="201"/>
      <c r="CQO62" s="201"/>
      <c r="CQP62" s="201"/>
      <c r="CQQ62" s="201"/>
      <c r="CQR62" s="201"/>
      <c r="CQS62" s="201"/>
      <c r="CQT62" s="201"/>
      <c r="CQU62" s="201"/>
      <c r="CQV62" s="201"/>
      <c r="CQW62" s="201"/>
      <c r="CQX62" s="201"/>
      <c r="CQY62" s="201"/>
      <c r="CQZ62" s="201"/>
      <c r="CRA62" s="201"/>
      <c r="CRB62" s="201"/>
      <c r="CRC62" s="201"/>
      <c r="CRD62" s="201"/>
      <c r="CRE62" s="201"/>
      <c r="CRF62" s="201"/>
      <c r="CRG62" s="201"/>
      <c r="CRH62" s="201"/>
      <c r="CRI62" s="201"/>
      <c r="CRJ62" s="201"/>
      <c r="CRK62" s="201"/>
      <c r="CRL62" s="201"/>
      <c r="CRM62" s="201"/>
      <c r="CRN62" s="201"/>
      <c r="CRO62" s="201"/>
      <c r="CRP62" s="201"/>
      <c r="CRQ62" s="201"/>
      <c r="CRR62" s="201"/>
      <c r="CRS62" s="201"/>
      <c r="CRT62" s="201"/>
      <c r="CRU62" s="201"/>
      <c r="CRV62" s="201"/>
      <c r="CRW62" s="201"/>
      <c r="CRX62" s="201"/>
      <c r="CRY62" s="201"/>
      <c r="CRZ62" s="201"/>
      <c r="CSA62" s="201"/>
      <c r="CSB62" s="201"/>
      <c r="CSC62" s="201"/>
      <c r="CSD62" s="201"/>
      <c r="CSE62" s="201"/>
      <c r="CSF62" s="201"/>
      <c r="CSG62" s="201"/>
      <c r="CSH62" s="201"/>
      <c r="CSI62" s="201"/>
      <c r="CSJ62" s="201"/>
      <c r="CSK62" s="201"/>
      <c r="CSL62" s="201"/>
      <c r="CSM62" s="201"/>
      <c r="CSN62" s="201"/>
      <c r="CSO62" s="201"/>
      <c r="CSP62" s="201"/>
      <c r="CSQ62" s="201"/>
      <c r="CSR62" s="201"/>
      <c r="CSS62" s="201"/>
      <c r="CST62" s="201"/>
      <c r="CSU62" s="201"/>
      <c r="CSV62" s="201"/>
      <c r="CSW62" s="201"/>
      <c r="CSX62" s="201"/>
      <c r="CSY62" s="201"/>
      <c r="CSZ62" s="201"/>
      <c r="CTA62" s="201"/>
      <c r="CTB62" s="201"/>
      <c r="CTC62" s="201"/>
      <c r="CTD62" s="201"/>
      <c r="CTE62" s="201"/>
      <c r="CTF62" s="201"/>
      <c r="CTG62" s="201"/>
      <c r="CTH62" s="201"/>
      <c r="CTI62" s="201"/>
      <c r="CTJ62" s="201"/>
      <c r="CTK62" s="201"/>
      <c r="CTL62" s="201"/>
      <c r="CTM62" s="201"/>
      <c r="CTN62" s="201"/>
      <c r="CTO62" s="201"/>
      <c r="CTP62" s="201"/>
      <c r="CTQ62" s="201"/>
      <c r="CTR62" s="201"/>
      <c r="CTS62" s="201"/>
      <c r="CTT62" s="201"/>
      <c r="CTU62" s="201"/>
      <c r="CTV62" s="201"/>
      <c r="CTW62" s="201"/>
      <c r="CTX62" s="201"/>
      <c r="CTY62" s="201"/>
      <c r="CTZ62" s="201"/>
      <c r="CUA62" s="201"/>
      <c r="CUB62" s="201"/>
      <c r="CUC62" s="201"/>
      <c r="CUD62" s="201"/>
      <c r="CUE62" s="201"/>
      <c r="CUF62" s="201"/>
      <c r="CUG62" s="201"/>
      <c r="CUH62" s="201"/>
      <c r="CUI62" s="201"/>
      <c r="CUJ62" s="201"/>
      <c r="CUK62" s="201"/>
      <c r="CUL62" s="201"/>
      <c r="CUM62" s="201"/>
      <c r="CUN62" s="201"/>
      <c r="CUO62" s="201"/>
      <c r="CUP62" s="201"/>
      <c r="CUQ62" s="201"/>
      <c r="CUR62" s="201"/>
      <c r="CUS62" s="201"/>
      <c r="CUT62" s="201"/>
      <c r="CUU62" s="201"/>
      <c r="CUV62" s="201"/>
      <c r="CUW62" s="201"/>
      <c r="CUX62" s="201"/>
      <c r="CUY62" s="201"/>
      <c r="CUZ62" s="201"/>
      <c r="CVA62" s="201"/>
      <c r="CVB62" s="201"/>
      <c r="CVC62" s="201"/>
      <c r="CVD62" s="201"/>
      <c r="CVE62" s="201"/>
      <c r="CVF62" s="201"/>
      <c r="CVG62" s="201"/>
      <c r="CVH62" s="201"/>
      <c r="CVI62" s="201"/>
      <c r="CVJ62" s="201"/>
      <c r="CVK62" s="201"/>
      <c r="CVL62" s="201"/>
      <c r="CVM62" s="201"/>
      <c r="CVN62" s="201"/>
      <c r="CVO62" s="201"/>
      <c r="CVP62" s="201"/>
      <c r="CVQ62" s="201"/>
      <c r="CVR62" s="201"/>
      <c r="CVS62" s="201"/>
      <c r="CVT62" s="201"/>
      <c r="CVU62" s="201"/>
      <c r="CVV62" s="201"/>
      <c r="CVW62" s="201"/>
      <c r="CVX62" s="201"/>
      <c r="CVY62" s="201"/>
      <c r="CVZ62" s="201"/>
      <c r="CWA62" s="201"/>
      <c r="CWB62" s="201"/>
      <c r="CWC62" s="201"/>
      <c r="CWD62" s="201"/>
      <c r="CWE62" s="201"/>
      <c r="CWF62" s="201"/>
      <c r="CWG62" s="201"/>
      <c r="CWH62" s="201"/>
      <c r="CWI62" s="201"/>
      <c r="CWJ62" s="201"/>
      <c r="CWK62" s="201"/>
      <c r="CWL62" s="201"/>
      <c r="CWM62" s="201"/>
      <c r="CWN62" s="201"/>
      <c r="CWO62" s="201"/>
      <c r="CWP62" s="201"/>
      <c r="CWQ62" s="201"/>
      <c r="CWR62" s="201"/>
      <c r="CWS62" s="201"/>
      <c r="CWT62" s="201"/>
      <c r="CWU62" s="201"/>
      <c r="CWV62" s="201"/>
      <c r="CWW62" s="201"/>
      <c r="CWX62" s="201"/>
      <c r="CWY62" s="201"/>
      <c r="CWZ62" s="201"/>
      <c r="CXA62" s="201"/>
      <c r="CXB62" s="201"/>
      <c r="CXC62" s="201"/>
      <c r="CXD62" s="201"/>
      <c r="CXE62" s="201"/>
      <c r="CXF62" s="201"/>
      <c r="CXG62" s="201"/>
      <c r="CXH62" s="201"/>
      <c r="CXI62" s="201"/>
      <c r="CXJ62" s="201"/>
      <c r="CXK62" s="201"/>
      <c r="CXL62" s="201"/>
      <c r="CXM62" s="201"/>
      <c r="CXN62" s="201"/>
      <c r="CXO62" s="201"/>
      <c r="CXP62" s="201"/>
      <c r="CXQ62" s="201"/>
      <c r="CXR62" s="201"/>
      <c r="CXS62" s="201"/>
      <c r="CXT62" s="201"/>
      <c r="CXU62" s="201"/>
      <c r="CXV62" s="201"/>
      <c r="CXW62" s="201"/>
      <c r="CXX62" s="201"/>
      <c r="CXY62" s="201"/>
      <c r="CXZ62" s="201"/>
      <c r="CYA62" s="201"/>
      <c r="CYB62" s="201"/>
      <c r="CYC62" s="201"/>
      <c r="CYD62" s="201"/>
      <c r="CYE62" s="201"/>
      <c r="CYF62" s="201"/>
      <c r="CYG62" s="201"/>
      <c r="CYH62" s="201"/>
      <c r="CYI62" s="201"/>
      <c r="CYJ62" s="201"/>
      <c r="CYK62" s="201"/>
      <c r="CYL62" s="201"/>
      <c r="CYM62" s="201"/>
      <c r="CYN62" s="201"/>
      <c r="CYO62" s="201"/>
      <c r="CYP62" s="201"/>
      <c r="CYQ62" s="201"/>
      <c r="CYR62" s="201"/>
      <c r="CYS62" s="201"/>
      <c r="CYT62" s="201"/>
      <c r="CYU62" s="201"/>
      <c r="CYV62" s="201"/>
      <c r="CYW62" s="201"/>
      <c r="CYX62" s="201"/>
      <c r="CYY62" s="201"/>
      <c r="CYZ62" s="201"/>
      <c r="CZA62" s="201"/>
      <c r="CZB62" s="201"/>
      <c r="CZC62" s="201"/>
      <c r="CZD62" s="201"/>
      <c r="CZE62" s="201"/>
      <c r="CZF62" s="201"/>
      <c r="CZG62" s="201"/>
      <c r="CZH62" s="201"/>
      <c r="CZI62" s="201"/>
      <c r="CZJ62" s="201"/>
      <c r="CZK62" s="201"/>
      <c r="CZL62" s="201"/>
      <c r="CZM62" s="201"/>
      <c r="CZN62" s="201"/>
      <c r="CZO62" s="201"/>
      <c r="CZP62" s="201"/>
      <c r="CZQ62" s="201"/>
      <c r="CZR62" s="201"/>
      <c r="CZS62" s="201"/>
      <c r="CZT62" s="201"/>
      <c r="CZU62" s="201"/>
      <c r="CZV62" s="201"/>
      <c r="CZW62" s="201"/>
      <c r="CZX62" s="201"/>
      <c r="CZY62" s="201"/>
      <c r="CZZ62" s="201"/>
      <c r="DAA62" s="201"/>
      <c r="DAB62" s="201"/>
      <c r="DAC62" s="201"/>
      <c r="DAD62" s="201"/>
      <c r="DAE62" s="201"/>
      <c r="DAF62" s="201"/>
      <c r="DAG62" s="201"/>
      <c r="DAH62" s="201"/>
      <c r="DAI62" s="201"/>
      <c r="DAJ62" s="201"/>
      <c r="DAK62" s="201"/>
      <c r="DAL62" s="201"/>
      <c r="DAM62" s="201"/>
      <c r="DAN62" s="201"/>
      <c r="DAO62" s="201"/>
      <c r="DAP62" s="201"/>
      <c r="DAQ62" s="201"/>
      <c r="DAR62" s="201"/>
      <c r="DAS62" s="201"/>
      <c r="DAT62" s="201"/>
      <c r="DAU62" s="201"/>
      <c r="DAV62" s="201"/>
      <c r="DAW62" s="201"/>
      <c r="DAX62" s="201"/>
      <c r="DAY62" s="201"/>
      <c r="DAZ62" s="201"/>
      <c r="DBA62" s="201"/>
      <c r="DBB62" s="201"/>
      <c r="DBC62" s="201"/>
      <c r="DBD62" s="201"/>
      <c r="DBE62" s="201"/>
      <c r="DBF62" s="201"/>
      <c r="DBG62" s="201"/>
      <c r="DBH62" s="201"/>
      <c r="DBI62" s="201"/>
      <c r="DBJ62" s="201"/>
      <c r="DBK62" s="201"/>
      <c r="DBL62" s="201"/>
      <c r="DBM62" s="201"/>
      <c r="DBN62" s="201"/>
      <c r="DBO62" s="201"/>
      <c r="DBP62" s="201"/>
      <c r="DBQ62" s="201"/>
      <c r="DBR62" s="201"/>
      <c r="DBS62" s="201"/>
      <c r="DBT62" s="201"/>
      <c r="DBU62" s="201"/>
      <c r="DBV62" s="201"/>
      <c r="DBW62" s="201"/>
      <c r="DBX62" s="201"/>
      <c r="DBY62" s="201"/>
      <c r="DBZ62" s="201"/>
      <c r="DCA62" s="201"/>
      <c r="DCB62" s="201"/>
      <c r="DCC62" s="201"/>
      <c r="DCD62" s="201"/>
      <c r="DCE62" s="201"/>
      <c r="DCF62" s="201"/>
      <c r="DCG62" s="201"/>
      <c r="DCH62" s="201"/>
      <c r="DCI62" s="201"/>
      <c r="DCJ62" s="201"/>
      <c r="DCK62" s="201"/>
      <c r="DCL62" s="201"/>
      <c r="DCM62" s="201"/>
      <c r="DCN62" s="201"/>
      <c r="DCO62" s="201"/>
      <c r="DCP62" s="201"/>
      <c r="DCQ62" s="201"/>
      <c r="DCR62" s="201"/>
      <c r="DCS62" s="201"/>
      <c r="DCT62" s="201"/>
      <c r="DCU62" s="201"/>
      <c r="DCV62" s="201"/>
      <c r="DCW62" s="201"/>
      <c r="DCX62" s="201"/>
      <c r="DCY62" s="201"/>
      <c r="DCZ62" s="201"/>
      <c r="DDA62" s="201"/>
      <c r="DDB62" s="201"/>
      <c r="DDC62" s="201"/>
      <c r="DDD62" s="201"/>
      <c r="DDE62" s="201"/>
      <c r="DDF62" s="201"/>
      <c r="DDG62" s="201"/>
      <c r="DDH62" s="201"/>
      <c r="DDI62" s="201"/>
      <c r="DDJ62" s="201"/>
      <c r="DDK62" s="201"/>
      <c r="DDL62" s="201"/>
      <c r="DDM62" s="201"/>
      <c r="DDN62" s="201"/>
      <c r="DDO62" s="201"/>
      <c r="DDP62" s="201"/>
      <c r="DDQ62" s="201"/>
      <c r="DDR62" s="201"/>
      <c r="DDS62" s="201"/>
      <c r="DDT62" s="201"/>
      <c r="DDU62" s="201"/>
      <c r="DDV62" s="201"/>
      <c r="DDW62" s="201"/>
      <c r="DDX62" s="201"/>
      <c r="DDY62" s="201"/>
      <c r="DDZ62" s="201"/>
      <c r="DEA62" s="201"/>
      <c r="DEB62" s="201"/>
      <c r="DEC62" s="201"/>
      <c r="DED62" s="201"/>
      <c r="DEE62" s="201"/>
      <c r="DEF62" s="201"/>
      <c r="DEG62" s="201"/>
      <c r="DEH62" s="201"/>
      <c r="DEI62" s="201"/>
      <c r="DEJ62" s="201"/>
      <c r="DEK62" s="201"/>
      <c r="DEL62" s="201"/>
      <c r="DEM62" s="201"/>
      <c r="DEN62" s="201"/>
      <c r="DEO62" s="201"/>
      <c r="DEP62" s="201"/>
      <c r="DEQ62" s="201"/>
      <c r="DER62" s="201"/>
      <c r="DES62" s="201"/>
      <c r="DET62" s="201"/>
      <c r="DEU62" s="201"/>
      <c r="DEV62" s="201"/>
      <c r="DEW62" s="201"/>
      <c r="DEX62" s="201"/>
      <c r="DEY62" s="201"/>
      <c r="DEZ62" s="201"/>
      <c r="DFA62" s="201"/>
      <c r="DFB62" s="201"/>
      <c r="DFC62" s="201"/>
      <c r="DFD62" s="201"/>
      <c r="DFE62" s="201"/>
      <c r="DFF62" s="201"/>
      <c r="DFG62" s="201"/>
      <c r="DFH62" s="201"/>
      <c r="DFI62" s="201"/>
      <c r="DFJ62" s="201"/>
      <c r="DFK62" s="201"/>
      <c r="DFL62" s="201"/>
      <c r="DFM62" s="201"/>
      <c r="DFN62" s="201"/>
      <c r="DFO62" s="201"/>
      <c r="DFP62" s="201"/>
      <c r="DFQ62" s="201"/>
      <c r="DFR62" s="201"/>
      <c r="DFS62" s="201"/>
      <c r="DFT62" s="201"/>
      <c r="DFU62" s="201"/>
      <c r="DFV62" s="201"/>
      <c r="DFW62" s="201"/>
      <c r="DFX62" s="201"/>
      <c r="DFY62" s="201"/>
      <c r="DFZ62" s="201"/>
      <c r="DGA62" s="201"/>
      <c r="DGB62" s="201"/>
      <c r="DGC62" s="201"/>
      <c r="DGD62" s="201"/>
      <c r="DGE62" s="201"/>
      <c r="DGF62" s="201"/>
      <c r="DGG62" s="201"/>
      <c r="DGH62" s="201"/>
      <c r="DGI62" s="201"/>
      <c r="DGJ62" s="201"/>
      <c r="DGK62" s="201"/>
      <c r="DGL62" s="201"/>
      <c r="DGM62" s="201"/>
      <c r="DGN62" s="201"/>
      <c r="DGO62" s="201"/>
      <c r="DGP62" s="201"/>
      <c r="DGQ62" s="201"/>
      <c r="DGR62" s="201"/>
      <c r="DGS62" s="201"/>
      <c r="DGT62" s="201"/>
      <c r="DGU62" s="201"/>
      <c r="DGV62" s="201"/>
      <c r="DGW62" s="201"/>
      <c r="DGX62" s="201"/>
      <c r="DGY62" s="201"/>
      <c r="DGZ62" s="201"/>
      <c r="DHA62" s="201"/>
      <c r="DHB62" s="201"/>
      <c r="DHC62" s="201"/>
      <c r="DHD62" s="201"/>
      <c r="DHE62" s="201"/>
      <c r="DHF62" s="201"/>
      <c r="DHG62" s="201"/>
      <c r="DHH62" s="201"/>
      <c r="DHI62" s="201"/>
      <c r="DHJ62" s="201"/>
      <c r="DHK62" s="201"/>
      <c r="DHL62" s="201"/>
      <c r="DHM62" s="201"/>
      <c r="DHN62" s="201"/>
      <c r="DHO62" s="201"/>
      <c r="DHP62" s="201"/>
      <c r="DHQ62" s="201"/>
      <c r="DHR62" s="201"/>
      <c r="DHS62" s="201"/>
      <c r="DHT62" s="201"/>
      <c r="DHU62" s="201"/>
      <c r="DHV62" s="201"/>
      <c r="DHW62" s="201"/>
      <c r="DHX62" s="201"/>
      <c r="DHY62" s="201"/>
      <c r="DHZ62" s="201"/>
      <c r="DIA62" s="201"/>
      <c r="DIB62" s="201"/>
      <c r="DIC62" s="201"/>
      <c r="DID62" s="201"/>
      <c r="DIE62" s="201"/>
      <c r="DIF62" s="201"/>
      <c r="DIG62" s="201"/>
      <c r="DIH62" s="201"/>
      <c r="DII62" s="201"/>
      <c r="DIJ62" s="201"/>
      <c r="DIK62" s="201"/>
      <c r="DIL62" s="201"/>
      <c r="DIM62" s="201"/>
      <c r="DIN62" s="201"/>
      <c r="DIO62" s="201"/>
      <c r="DIP62" s="201"/>
      <c r="DIQ62" s="201"/>
      <c r="DIR62" s="201"/>
      <c r="DIS62" s="201"/>
      <c r="DIT62" s="201"/>
      <c r="DIU62" s="201"/>
      <c r="DIV62" s="201"/>
      <c r="DIW62" s="201"/>
      <c r="DIX62" s="201"/>
      <c r="DIY62" s="201"/>
      <c r="DIZ62" s="201"/>
      <c r="DJA62" s="201"/>
      <c r="DJB62" s="201"/>
      <c r="DJC62" s="201"/>
      <c r="DJD62" s="201"/>
      <c r="DJE62" s="201"/>
      <c r="DJF62" s="201"/>
      <c r="DJG62" s="201"/>
      <c r="DJH62" s="201"/>
      <c r="DJI62" s="201"/>
      <c r="DJJ62" s="201"/>
      <c r="DJK62" s="201"/>
      <c r="DJL62" s="201"/>
      <c r="DJM62" s="201"/>
      <c r="DJN62" s="201"/>
      <c r="DJO62" s="201"/>
      <c r="DJP62" s="201"/>
      <c r="DJQ62" s="201"/>
      <c r="DJR62" s="201"/>
      <c r="DJS62" s="201"/>
      <c r="DJT62" s="201"/>
      <c r="DJU62" s="201"/>
      <c r="DJV62" s="201"/>
      <c r="DJW62" s="201"/>
      <c r="DJX62" s="201"/>
      <c r="DJY62" s="201"/>
      <c r="DJZ62" s="201"/>
      <c r="DKA62" s="201"/>
      <c r="DKB62" s="201"/>
      <c r="DKC62" s="201"/>
      <c r="DKD62" s="201"/>
      <c r="DKE62" s="201"/>
      <c r="DKF62" s="201"/>
      <c r="DKG62" s="201"/>
      <c r="DKH62" s="201"/>
      <c r="DKI62" s="201"/>
      <c r="DKJ62" s="201"/>
      <c r="DKK62" s="201"/>
      <c r="DKL62" s="201"/>
      <c r="DKM62" s="201"/>
      <c r="DKN62" s="201"/>
      <c r="DKO62" s="201"/>
      <c r="DKP62" s="201"/>
      <c r="DKQ62" s="201"/>
      <c r="DKR62" s="201"/>
      <c r="DKS62" s="201"/>
      <c r="DKT62" s="201"/>
      <c r="DKU62" s="201"/>
      <c r="DKV62" s="201"/>
      <c r="DKW62" s="201"/>
      <c r="DKX62" s="201"/>
      <c r="DKY62" s="201"/>
      <c r="DKZ62" s="201"/>
      <c r="DLA62" s="201"/>
      <c r="DLB62" s="201"/>
      <c r="DLC62" s="201"/>
      <c r="DLD62" s="201"/>
      <c r="DLE62" s="201"/>
      <c r="DLF62" s="201"/>
      <c r="DLG62" s="201"/>
      <c r="DLH62" s="201"/>
      <c r="DLI62" s="201"/>
      <c r="DLJ62" s="201"/>
      <c r="DLK62" s="201"/>
      <c r="DLL62" s="201"/>
      <c r="DLM62" s="201"/>
      <c r="DLN62" s="201"/>
      <c r="DLO62" s="201"/>
      <c r="DLP62" s="201"/>
      <c r="DLQ62" s="201"/>
      <c r="DLR62" s="201"/>
      <c r="DLS62" s="201"/>
      <c r="DLT62" s="201"/>
      <c r="DLU62" s="201"/>
      <c r="DLV62" s="201"/>
      <c r="DLW62" s="201"/>
      <c r="DLX62" s="201"/>
      <c r="DLY62" s="201"/>
      <c r="DLZ62" s="201"/>
      <c r="DMA62" s="201"/>
      <c r="DMB62" s="201"/>
      <c r="DMC62" s="201"/>
      <c r="DMD62" s="201"/>
      <c r="DME62" s="201"/>
      <c r="DMF62" s="201"/>
      <c r="DMG62" s="201"/>
      <c r="DMH62" s="201"/>
      <c r="DMI62" s="201"/>
      <c r="DMJ62" s="201"/>
      <c r="DMK62" s="201"/>
      <c r="DML62" s="201"/>
      <c r="DMM62" s="201"/>
      <c r="DMN62" s="201"/>
      <c r="DMO62" s="201"/>
      <c r="DMP62" s="201"/>
      <c r="DMQ62" s="201"/>
      <c r="DMR62" s="201"/>
      <c r="DMS62" s="201"/>
      <c r="DMT62" s="201"/>
      <c r="DMU62" s="201"/>
      <c r="DMV62" s="201"/>
      <c r="DMW62" s="201"/>
      <c r="DMX62" s="201"/>
      <c r="DMY62" s="201"/>
      <c r="DMZ62" s="201"/>
      <c r="DNA62" s="201"/>
      <c r="DNB62" s="201"/>
      <c r="DNC62" s="201"/>
      <c r="DND62" s="201"/>
      <c r="DNE62" s="201"/>
      <c r="DNF62" s="201"/>
      <c r="DNG62" s="201"/>
      <c r="DNH62" s="201"/>
      <c r="DNI62" s="201"/>
      <c r="DNJ62" s="201"/>
      <c r="DNK62" s="201"/>
      <c r="DNL62" s="201"/>
      <c r="DNM62" s="201"/>
      <c r="DNN62" s="201"/>
      <c r="DNO62" s="201"/>
      <c r="DNP62" s="201"/>
      <c r="DNQ62" s="201"/>
      <c r="DNR62" s="201"/>
      <c r="DNS62" s="201"/>
      <c r="DNT62" s="201"/>
      <c r="DNU62" s="201"/>
      <c r="DNV62" s="201"/>
      <c r="DNW62" s="201"/>
      <c r="DNX62" s="201"/>
      <c r="DNY62" s="201"/>
      <c r="DNZ62" s="201"/>
      <c r="DOA62" s="201"/>
      <c r="DOB62" s="201"/>
      <c r="DOC62" s="201"/>
      <c r="DOD62" s="201"/>
      <c r="DOE62" s="201"/>
      <c r="DOF62" s="201"/>
      <c r="DOG62" s="201"/>
      <c r="DOH62" s="201"/>
      <c r="DOI62" s="201"/>
      <c r="DOJ62" s="201"/>
      <c r="DOK62" s="201"/>
      <c r="DOL62" s="201"/>
      <c r="DOM62" s="201"/>
      <c r="DON62" s="201"/>
      <c r="DOO62" s="201"/>
      <c r="DOP62" s="201"/>
      <c r="DOQ62" s="201"/>
      <c r="DOR62" s="201"/>
      <c r="DOS62" s="201"/>
      <c r="DOT62" s="201"/>
      <c r="DOU62" s="201"/>
      <c r="DOV62" s="201"/>
      <c r="DOW62" s="201"/>
      <c r="DOX62" s="201"/>
      <c r="DOY62" s="201"/>
      <c r="DOZ62" s="201"/>
      <c r="DPA62" s="201"/>
      <c r="DPB62" s="201"/>
      <c r="DPC62" s="201"/>
      <c r="DPD62" s="201"/>
      <c r="DPE62" s="201"/>
      <c r="DPF62" s="201"/>
      <c r="DPG62" s="201"/>
      <c r="DPH62" s="201"/>
      <c r="DPI62" s="201"/>
      <c r="DPJ62" s="201"/>
      <c r="DPK62" s="201"/>
      <c r="DPL62" s="201"/>
      <c r="DPM62" s="201"/>
      <c r="DPN62" s="201"/>
      <c r="DPO62" s="201"/>
      <c r="DPP62" s="201"/>
      <c r="DPQ62" s="201"/>
      <c r="DPR62" s="201"/>
      <c r="DPS62" s="201"/>
      <c r="DPT62" s="201"/>
      <c r="DPU62" s="201"/>
      <c r="DPV62" s="201"/>
      <c r="DPW62" s="201"/>
      <c r="DPX62" s="201"/>
      <c r="DPY62" s="201"/>
      <c r="DPZ62" s="201"/>
      <c r="DQA62" s="201"/>
      <c r="DQB62" s="201"/>
      <c r="DQC62" s="201"/>
      <c r="DQD62" s="201"/>
      <c r="DQE62" s="201"/>
      <c r="DQF62" s="201"/>
      <c r="DQG62" s="201"/>
      <c r="DQH62" s="201"/>
      <c r="DQI62" s="201"/>
      <c r="DQJ62" s="201"/>
      <c r="DQK62" s="201"/>
      <c r="DQL62" s="201"/>
      <c r="DQM62" s="201"/>
      <c r="DQN62" s="201"/>
      <c r="DQO62" s="201"/>
      <c r="DQP62" s="201"/>
      <c r="DQQ62" s="201"/>
      <c r="DQR62" s="201"/>
      <c r="DQS62" s="201"/>
      <c r="DQT62" s="201"/>
      <c r="DQU62" s="201"/>
      <c r="DQV62" s="201"/>
      <c r="DQW62" s="201"/>
      <c r="DQX62" s="201"/>
      <c r="DQY62" s="201"/>
      <c r="DQZ62" s="201"/>
      <c r="DRA62" s="201"/>
      <c r="DRB62" s="201"/>
      <c r="DRC62" s="201"/>
      <c r="DRD62" s="201"/>
      <c r="DRE62" s="201"/>
      <c r="DRF62" s="201"/>
      <c r="DRG62" s="201"/>
      <c r="DRH62" s="201"/>
      <c r="DRI62" s="201"/>
      <c r="DRJ62" s="201"/>
      <c r="DRK62" s="201"/>
      <c r="DRL62" s="201"/>
      <c r="DRM62" s="201"/>
      <c r="DRN62" s="201"/>
      <c r="DRO62" s="201"/>
      <c r="DRP62" s="201"/>
      <c r="DRQ62" s="201"/>
      <c r="DRR62" s="201"/>
      <c r="DRS62" s="201"/>
      <c r="DRT62" s="201"/>
      <c r="DRU62" s="201"/>
      <c r="DRV62" s="201"/>
      <c r="DRW62" s="201"/>
      <c r="DRX62" s="201"/>
      <c r="DRY62" s="201"/>
      <c r="DRZ62" s="201"/>
      <c r="DSA62" s="201"/>
      <c r="DSB62" s="201"/>
      <c r="DSC62" s="201"/>
      <c r="DSD62" s="201"/>
      <c r="DSE62" s="201"/>
      <c r="DSF62" s="201"/>
      <c r="DSG62" s="201"/>
      <c r="DSH62" s="201"/>
      <c r="DSI62" s="201"/>
      <c r="DSJ62" s="201"/>
      <c r="DSK62" s="201"/>
      <c r="DSL62" s="201"/>
      <c r="DSM62" s="201"/>
      <c r="DSN62" s="201"/>
      <c r="DSO62" s="201"/>
      <c r="DSP62" s="201"/>
      <c r="DSQ62" s="201"/>
      <c r="DSR62" s="201"/>
      <c r="DSS62" s="201"/>
      <c r="DST62" s="201"/>
      <c r="DSU62" s="201"/>
      <c r="DSV62" s="201"/>
      <c r="DSW62" s="201"/>
      <c r="DSX62" s="201"/>
      <c r="DSY62" s="201"/>
      <c r="DSZ62" s="201"/>
      <c r="DTA62" s="201"/>
      <c r="DTB62" s="201"/>
      <c r="DTC62" s="201"/>
      <c r="DTD62" s="201"/>
      <c r="DTE62" s="201"/>
      <c r="DTF62" s="201"/>
      <c r="DTG62" s="201"/>
      <c r="DTH62" s="201"/>
      <c r="DTI62" s="201"/>
      <c r="DTJ62" s="201"/>
      <c r="DTK62" s="201"/>
      <c r="DTL62" s="201"/>
      <c r="DTM62" s="201"/>
      <c r="DTN62" s="201"/>
      <c r="DTO62" s="201"/>
      <c r="DTP62" s="201"/>
      <c r="DTQ62" s="201"/>
      <c r="DTR62" s="201"/>
      <c r="DTS62" s="201"/>
      <c r="DTT62" s="201"/>
      <c r="DTU62" s="201"/>
      <c r="DTV62" s="201"/>
      <c r="DTW62" s="201"/>
      <c r="DTX62" s="201"/>
      <c r="DTY62" s="201"/>
      <c r="DTZ62" s="201"/>
      <c r="DUA62" s="201"/>
      <c r="DUB62" s="201"/>
      <c r="DUC62" s="201"/>
      <c r="DUD62" s="201"/>
      <c r="DUE62" s="201"/>
      <c r="DUF62" s="201"/>
      <c r="DUG62" s="201"/>
      <c r="DUH62" s="201"/>
      <c r="DUI62" s="201"/>
      <c r="DUJ62" s="201"/>
      <c r="DUK62" s="201"/>
      <c r="DUL62" s="201"/>
      <c r="DUM62" s="201"/>
      <c r="DUN62" s="201"/>
      <c r="DUO62" s="201"/>
      <c r="DUP62" s="201"/>
      <c r="DUQ62" s="201"/>
      <c r="DUR62" s="201"/>
      <c r="DUS62" s="201"/>
      <c r="DUT62" s="201"/>
      <c r="DUU62" s="201"/>
      <c r="DUV62" s="201"/>
      <c r="DUW62" s="201"/>
      <c r="DUX62" s="201"/>
      <c r="DUY62" s="201"/>
      <c r="DUZ62" s="201"/>
      <c r="DVA62" s="201"/>
      <c r="DVB62" s="201"/>
      <c r="DVC62" s="201"/>
      <c r="DVD62" s="201"/>
      <c r="DVE62" s="201"/>
      <c r="DVF62" s="201"/>
      <c r="DVG62" s="201"/>
      <c r="DVH62" s="201"/>
      <c r="DVI62" s="201"/>
      <c r="DVJ62" s="201"/>
      <c r="DVK62" s="201"/>
      <c r="DVL62" s="201"/>
      <c r="DVM62" s="201"/>
      <c r="DVN62" s="201"/>
      <c r="DVO62" s="201"/>
      <c r="DVP62" s="201"/>
      <c r="DVQ62" s="201"/>
      <c r="DVR62" s="201"/>
      <c r="DVS62" s="201"/>
      <c r="DVT62" s="201"/>
      <c r="DVU62" s="201"/>
      <c r="DVV62" s="201"/>
      <c r="DVW62" s="201"/>
      <c r="DVX62" s="201"/>
      <c r="DVY62" s="201"/>
      <c r="DVZ62" s="201"/>
      <c r="DWA62" s="201"/>
      <c r="DWB62" s="201"/>
      <c r="DWC62" s="201"/>
      <c r="DWD62" s="201"/>
      <c r="DWE62" s="201"/>
      <c r="DWF62" s="201"/>
      <c r="DWG62" s="201"/>
      <c r="DWH62" s="201"/>
      <c r="DWI62" s="201"/>
      <c r="DWJ62" s="201"/>
      <c r="DWK62" s="201"/>
      <c r="DWL62" s="201"/>
      <c r="DWM62" s="201"/>
      <c r="DWN62" s="201"/>
      <c r="DWO62" s="201"/>
      <c r="DWP62" s="201"/>
      <c r="DWQ62" s="201"/>
      <c r="DWR62" s="201"/>
      <c r="DWS62" s="201"/>
      <c r="DWT62" s="201"/>
      <c r="DWU62" s="201"/>
      <c r="DWV62" s="201"/>
      <c r="DWW62" s="201"/>
      <c r="DWX62" s="201"/>
      <c r="DWY62" s="201"/>
      <c r="DWZ62" s="201"/>
      <c r="DXA62" s="201"/>
      <c r="DXB62" s="201"/>
      <c r="DXC62" s="201"/>
      <c r="DXD62" s="201"/>
      <c r="DXE62" s="201"/>
      <c r="DXF62" s="201"/>
      <c r="DXG62" s="201"/>
      <c r="DXH62" s="201"/>
      <c r="DXI62" s="201"/>
      <c r="DXJ62" s="201"/>
      <c r="DXK62" s="201"/>
      <c r="DXL62" s="201"/>
      <c r="DXM62" s="201"/>
      <c r="DXN62" s="201"/>
      <c r="DXO62" s="201"/>
      <c r="DXP62" s="201"/>
      <c r="DXQ62" s="201"/>
      <c r="DXR62" s="201"/>
      <c r="DXS62" s="201"/>
      <c r="DXT62" s="201"/>
      <c r="DXU62" s="201"/>
      <c r="DXV62" s="201"/>
      <c r="DXW62" s="201"/>
      <c r="DXX62" s="201"/>
      <c r="DXY62" s="201"/>
      <c r="DXZ62" s="201"/>
      <c r="DYA62" s="201"/>
      <c r="DYB62" s="201"/>
      <c r="DYC62" s="201"/>
      <c r="DYD62" s="201"/>
      <c r="DYE62" s="201"/>
      <c r="DYF62" s="201"/>
      <c r="DYG62" s="201"/>
      <c r="DYH62" s="201"/>
      <c r="DYI62" s="201"/>
      <c r="DYJ62" s="201"/>
      <c r="DYK62" s="201"/>
      <c r="DYL62" s="201"/>
      <c r="DYM62" s="201"/>
      <c r="DYN62" s="201"/>
      <c r="DYO62" s="201"/>
      <c r="DYP62" s="201"/>
      <c r="DYQ62" s="201"/>
      <c r="DYR62" s="201"/>
      <c r="DYS62" s="201"/>
      <c r="DYT62" s="201"/>
      <c r="DYU62" s="201"/>
      <c r="DYV62" s="201"/>
      <c r="DYW62" s="201"/>
      <c r="DYX62" s="201"/>
      <c r="DYY62" s="201"/>
      <c r="DYZ62" s="201"/>
      <c r="DZA62" s="201"/>
      <c r="DZB62" s="201"/>
      <c r="DZC62" s="201"/>
      <c r="DZD62" s="201"/>
      <c r="DZE62" s="201"/>
      <c r="DZF62" s="201"/>
      <c r="DZG62" s="201"/>
      <c r="DZH62" s="201"/>
      <c r="DZI62" s="201"/>
      <c r="DZJ62" s="201"/>
      <c r="DZK62" s="201"/>
      <c r="DZL62" s="201"/>
      <c r="DZM62" s="201"/>
      <c r="DZN62" s="201"/>
      <c r="DZO62" s="201"/>
      <c r="DZP62" s="201"/>
      <c r="DZQ62" s="201"/>
      <c r="DZR62" s="201"/>
      <c r="DZS62" s="201"/>
      <c r="DZT62" s="201"/>
      <c r="DZU62" s="201"/>
      <c r="DZV62" s="201"/>
      <c r="DZW62" s="201"/>
      <c r="DZX62" s="201"/>
      <c r="DZY62" s="201"/>
      <c r="DZZ62" s="201"/>
      <c r="EAA62" s="201"/>
      <c r="EAB62" s="201"/>
      <c r="EAC62" s="201"/>
      <c r="EAD62" s="201"/>
      <c r="EAE62" s="201"/>
      <c r="EAF62" s="201"/>
      <c r="EAG62" s="201"/>
      <c r="EAH62" s="201"/>
      <c r="EAI62" s="201"/>
      <c r="EAJ62" s="201"/>
      <c r="EAK62" s="201"/>
      <c r="EAL62" s="201"/>
      <c r="EAM62" s="201"/>
      <c r="EAN62" s="201"/>
      <c r="EAO62" s="201"/>
      <c r="EAP62" s="201"/>
      <c r="EAQ62" s="201"/>
      <c r="EAR62" s="201"/>
      <c r="EAS62" s="201"/>
      <c r="EAT62" s="201"/>
      <c r="EAU62" s="201"/>
      <c r="EAV62" s="201"/>
      <c r="EAW62" s="201"/>
      <c r="EAX62" s="201"/>
      <c r="EAY62" s="201"/>
      <c r="EAZ62" s="201"/>
      <c r="EBA62" s="201"/>
      <c r="EBB62" s="201"/>
      <c r="EBC62" s="201"/>
      <c r="EBD62" s="201"/>
      <c r="EBE62" s="201"/>
      <c r="EBF62" s="201"/>
      <c r="EBG62" s="201"/>
      <c r="EBH62" s="201"/>
      <c r="EBI62" s="201"/>
      <c r="EBJ62" s="201"/>
      <c r="EBK62" s="201"/>
      <c r="EBL62" s="201"/>
      <c r="EBM62" s="201"/>
      <c r="EBN62" s="201"/>
      <c r="EBO62" s="201"/>
      <c r="EBP62" s="201"/>
      <c r="EBQ62" s="201"/>
      <c r="EBR62" s="201"/>
      <c r="EBS62" s="201"/>
      <c r="EBT62" s="201"/>
      <c r="EBU62" s="201"/>
      <c r="EBV62" s="201"/>
      <c r="EBW62" s="201"/>
      <c r="EBX62" s="201"/>
      <c r="EBY62" s="201"/>
      <c r="EBZ62" s="201"/>
      <c r="ECA62" s="201"/>
      <c r="ECB62" s="201"/>
      <c r="ECC62" s="201"/>
      <c r="ECD62" s="201"/>
      <c r="ECE62" s="201"/>
      <c r="ECF62" s="201"/>
      <c r="ECG62" s="201"/>
      <c r="ECH62" s="201"/>
      <c r="ECI62" s="201"/>
      <c r="ECJ62" s="201"/>
      <c r="ECK62" s="201"/>
      <c r="ECL62" s="201"/>
      <c r="ECM62" s="201"/>
      <c r="ECN62" s="201"/>
      <c r="ECO62" s="201"/>
      <c r="ECP62" s="201"/>
      <c r="ECQ62" s="201"/>
      <c r="ECR62" s="201"/>
      <c r="ECS62" s="201"/>
      <c r="ECT62" s="201"/>
      <c r="ECU62" s="201"/>
      <c r="ECV62" s="201"/>
      <c r="ECW62" s="201"/>
      <c r="ECX62" s="201"/>
      <c r="ECY62" s="201"/>
      <c r="ECZ62" s="201"/>
      <c r="EDA62" s="201"/>
      <c r="EDB62" s="201"/>
      <c r="EDC62" s="201"/>
      <c r="EDD62" s="201"/>
      <c r="EDE62" s="201"/>
      <c r="EDF62" s="201"/>
      <c r="EDG62" s="201"/>
      <c r="EDH62" s="201"/>
      <c r="EDI62" s="201"/>
      <c r="EDJ62" s="201"/>
      <c r="EDK62" s="201"/>
      <c r="EDL62" s="201"/>
      <c r="EDM62" s="201"/>
      <c r="EDN62" s="201"/>
      <c r="EDO62" s="201"/>
      <c r="EDP62" s="201"/>
      <c r="EDQ62" s="201"/>
      <c r="EDR62" s="201"/>
      <c r="EDS62" s="201"/>
      <c r="EDT62" s="201"/>
      <c r="EDU62" s="201"/>
      <c r="EDV62" s="201"/>
      <c r="EDW62" s="201"/>
      <c r="EDX62" s="201"/>
      <c r="EDY62" s="201"/>
      <c r="EDZ62" s="201"/>
      <c r="EEA62" s="201"/>
      <c r="EEB62" s="201"/>
      <c r="EEC62" s="201"/>
      <c r="EED62" s="201"/>
      <c r="EEE62" s="201"/>
      <c r="EEF62" s="201"/>
      <c r="EEG62" s="201"/>
      <c r="EEH62" s="201"/>
      <c r="EEI62" s="201"/>
      <c r="EEJ62" s="201"/>
      <c r="EEK62" s="201"/>
      <c r="EEL62" s="201"/>
      <c r="EEM62" s="201"/>
      <c r="EEN62" s="201"/>
      <c r="EEO62" s="201"/>
      <c r="EEP62" s="201"/>
      <c r="EEQ62" s="201"/>
      <c r="EER62" s="201"/>
      <c r="EES62" s="201"/>
      <c r="EET62" s="201"/>
      <c r="EEU62" s="201"/>
      <c r="EEV62" s="201"/>
      <c r="EEW62" s="201"/>
      <c r="EEX62" s="201"/>
      <c r="EEY62" s="201"/>
      <c r="EEZ62" s="201"/>
      <c r="EFA62" s="201"/>
      <c r="EFB62" s="201"/>
      <c r="EFC62" s="201"/>
      <c r="EFD62" s="201"/>
      <c r="EFE62" s="201"/>
      <c r="EFF62" s="201"/>
      <c r="EFG62" s="201"/>
      <c r="EFH62" s="201"/>
      <c r="EFI62" s="201"/>
      <c r="EFJ62" s="201"/>
      <c r="EFK62" s="201"/>
      <c r="EFL62" s="201"/>
      <c r="EFM62" s="201"/>
      <c r="EFN62" s="201"/>
      <c r="EFO62" s="201"/>
      <c r="EFP62" s="201"/>
      <c r="EFQ62" s="201"/>
      <c r="EFR62" s="201"/>
      <c r="EFS62" s="201"/>
      <c r="EFT62" s="201"/>
      <c r="EFU62" s="201"/>
      <c r="EFV62" s="201"/>
      <c r="EFW62" s="201"/>
      <c r="EFX62" s="201"/>
      <c r="EFY62" s="201"/>
      <c r="EFZ62" s="201"/>
      <c r="EGA62" s="201"/>
      <c r="EGB62" s="201"/>
      <c r="EGC62" s="201"/>
      <c r="EGD62" s="201"/>
      <c r="EGE62" s="201"/>
      <c r="EGF62" s="201"/>
      <c r="EGG62" s="201"/>
      <c r="EGH62" s="201"/>
      <c r="EGI62" s="201"/>
      <c r="EGJ62" s="201"/>
      <c r="EGK62" s="201"/>
      <c r="EGL62" s="201"/>
      <c r="EGM62" s="201"/>
      <c r="EGN62" s="201"/>
      <c r="EGO62" s="201"/>
      <c r="EGP62" s="201"/>
      <c r="EGQ62" s="201"/>
      <c r="EGR62" s="201"/>
      <c r="EGS62" s="201"/>
      <c r="EGT62" s="201"/>
      <c r="EGU62" s="201"/>
      <c r="EGV62" s="201"/>
      <c r="EGW62" s="201"/>
      <c r="EGX62" s="201"/>
      <c r="EGY62" s="201"/>
      <c r="EGZ62" s="201"/>
      <c r="EHA62" s="201"/>
      <c r="EHB62" s="201"/>
      <c r="EHC62" s="201"/>
      <c r="EHD62" s="201"/>
      <c r="EHE62" s="201"/>
      <c r="EHF62" s="201"/>
      <c r="EHG62" s="201"/>
      <c r="EHH62" s="201"/>
      <c r="EHI62" s="201"/>
      <c r="EHJ62" s="201"/>
      <c r="EHK62" s="201"/>
      <c r="EHL62" s="201"/>
      <c r="EHM62" s="201"/>
      <c r="EHN62" s="201"/>
      <c r="EHO62" s="201"/>
      <c r="EHP62" s="201"/>
      <c r="EHQ62" s="201"/>
      <c r="EHR62" s="201"/>
      <c r="EHS62" s="201"/>
      <c r="EHT62" s="201"/>
      <c r="EHU62" s="201"/>
      <c r="EHV62" s="201"/>
      <c r="EHW62" s="201"/>
      <c r="EHX62" s="201"/>
      <c r="EHY62" s="201"/>
      <c r="EHZ62" s="201"/>
      <c r="EIA62" s="201"/>
      <c r="EIB62" s="201"/>
      <c r="EIC62" s="201"/>
      <c r="EID62" s="201"/>
      <c r="EIE62" s="201"/>
      <c r="EIF62" s="201"/>
      <c r="EIG62" s="201"/>
      <c r="EIH62" s="201"/>
      <c r="EII62" s="201"/>
      <c r="EIJ62" s="201"/>
      <c r="EIK62" s="201"/>
      <c r="EIL62" s="201"/>
      <c r="EIM62" s="201"/>
      <c r="EIN62" s="201"/>
      <c r="EIO62" s="201"/>
      <c r="EIP62" s="201"/>
      <c r="EIQ62" s="201"/>
      <c r="EIR62" s="201"/>
      <c r="EIS62" s="201"/>
      <c r="EIT62" s="201"/>
      <c r="EIU62" s="201"/>
      <c r="EIV62" s="201"/>
      <c r="EIW62" s="201"/>
      <c r="EIX62" s="201"/>
      <c r="EIY62" s="201"/>
      <c r="EIZ62" s="201"/>
      <c r="EJA62" s="201"/>
      <c r="EJB62" s="201"/>
      <c r="EJC62" s="201"/>
      <c r="EJD62" s="201"/>
      <c r="EJE62" s="201"/>
      <c r="EJF62" s="201"/>
      <c r="EJG62" s="201"/>
      <c r="EJH62" s="201"/>
      <c r="EJI62" s="201"/>
      <c r="EJJ62" s="201"/>
      <c r="EJK62" s="201"/>
      <c r="EJL62" s="201"/>
      <c r="EJM62" s="201"/>
      <c r="EJN62" s="201"/>
      <c r="EJO62" s="201"/>
      <c r="EJP62" s="201"/>
      <c r="EJQ62" s="201"/>
      <c r="EJR62" s="201"/>
      <c r="EJS62" s="201"/>
      <c r="EJT62" s="201"/>
      <c r="EJU62" s="201"/>
      <c r="EJV62" s="201"/>
      <c r="EJW62" s="201"/>
      <c r="EJX62" s="201"/>
      <c r="EJY62" s="201"/>
      <c r="EJZ62" s="201"/>
      <c r="EKA62" s="201"/>
      <c r="EKB62" s="201"/>
      <c r="EKC62" s="201"/>
      <c r="EKD62" s="201"/>
      <c r="EKE62" s="201"/>
      <c r="EKF62" s="201"/>
      <c r="EKG62" s="201"/>
      <c r="EKH62" s="201"/>
      <c r="EKI62" s="201"/>
      <c r="EKJ62" s="201"/>
      <c r="EKK62" s="201"/>
      <c r="EKL62" s="201"/>
      <c r="EKM62" s="201"/>
      <c r="EKN62" s="201"/>
      <c r="EKO62" s="201"/>
      <c r="EKP62" s="201"/>
      <c r="EKQ62" s="201"/>
      <c r="EKR62" s="201"/>
      <c r="EKS62" s="201"/>
      <c r="EKT62" s="201"/>
      <c r="EKU62" s="201"/>
      <c r="EKV62" s="201"/>
      <c r="EKW62" s="201"/>
      <c r="EKX62" s="201"/>
      <c r="EKY62" s="201"/>
      <c r="EKZ62" s="201"/>
      <c r="ELA62" s="201"/>
      <c r="ELB62" s="201"/>
      <c r="ELC62" s="201"/>
      <c r="ELD62" s="201"/>
      <c r="ELE62" s="201"/>
      <c r="ELF62" s="201"/>
      <c r="ELG62" s="201"/>
      <c r="ELH62" s="201"/>
      <c r="ELI62" s="201"/>
      <c r="ELJ62" s="201"/>
      <c r="ELK62" s="201"/>
      <c r="ELL62" s="201"/>
      <c r="ELM62" s="201"/>
      <c r="ELN62" s="201"/>
      <c r="ELO62" s="201"/>
      <c r="ELP62" s="201"/>
      <c r="ELQ62" s="201"/>
      <c r="ELR62" s="201"/>
      <c r="ELS62" s="201"/>
      <c r="ELT62" s="201"/>
      <c r="ELU62" s="201"/>
      <c r="ELV62" s="201"/>
      <c r="ELW62" s="201"/>
      <c r="ELX62" s="201"/>
      <c r="ELY62" s="201"/>
      <c r="ELZ62" s="201"/>
      <c r="EMA62" s="201"/>
      <c r="EMB62" s="201"/>
      <c r="EMC62" s="201"/>
      <c r="EMD62" s="201"/>
      <c r="EME62" s="201"/>
      <c r="EMF62" s="201"/>
      <c r="EMG62" s="201"/>
      <c r="EMH62" s="201"/>
      <c r="EMI62" s="201"/>
      <c r="EMJ62" s="201"/>
      <c r="EMK62" s="201"/>
      <c r="EML62" s="201"/>
      <c r="EMM62" s="201"/>
      <c r="EMN62" s="201"/>
      <c r="EMO62" s="201"/>
      <c r="EMP62" s="201"/>
      <c r="EMQ62" s="201"/>
      <c r="EMR62" s="201"/>
      <c r="EMS62" s="201"/>
      <c r="EMT62" s="201"/>
      <c r="EMU62" s="201"/>
      <c r="EMV62" s="201"/>
      <c r="EMW62" s="201"/>
      <c r="EMX62" s="201"/>
      <c r="EMY62" s="201"/>
      <c r="EMZ62" s="201"/>
      <c r="ENA62" s="201"/>
      <c r="ENB62" s="201"/>
      <c r="ENC62" s="201"/>
      <c r="END62" s="201"/>
      <c r="ENE62" s="201"/>
      <c r="ENF62" s="201"/>
      <c r="ENG62" s="201"/>
      <c r="ENH62" s="201"/>
      <c r="ENI62" s="201"/>
      <c r="ENJ62" s="201"/>
      <c r="ENK62" s="201"/>
      <c r="ENL62" s="201"/>
      <c r="ENM62" s="201"/>
      <c r="ENN62" s="201"/>
      <c r="ENO62" s="201"/>
      <c r="ENP62" s="201"/>
      <c r="ENQ62" s="201"/>
      <c r="ENR62" s="201"/>
      <c r="ENS62" s="201"/>
      <c r="ENT62" s="201"/>
      <c r="ENU62" s="201"/>
      <c r="ENV62" s="201"/>
      <c r="ENW62" s="201"/>
      <c r="ENX62" s="201"/>
      <c r="ENY62" s="201"/>
      <c r="ENZ62" s="201"/>
      <c r="EOA62" s="201"/>
      <c r="EOB62" s="201"/>
      <c r="EOC62" s="201"/>
      <c r="EOD62" s="201"/>
      <c r="EOE62" s="201"/>
      <c r="EOF62" s="201"/>
      <c r="EOG62" s="201"/>
      <c r="EOH62" s="201"/>
      <c r="EOI62" s="201"/>
      <c r="EOJ62" s="201"/>
      <c r="EOK62" s="201"/>
      <c r="EOL62" s="201"/>
      <c r="EOM62" s="201"/>
      <c r="EON62" s="201"/>
      <c r="EOO62" s="201"/>
      <c r="EOP62" s="201"/>
      <c r="EOQ62" s="201"/>
      <c r="EOR62" s="201"/>
      <c r="EOS62" s="201"/>
      <c r="EOT62" s="201"/>
      <c r="EOU62" s="201"/>
      <c r="EOV62" s="201"/>
      <c r="EOW62" s="201"/>
      <c r="EOX62" s="201"/>
      <c r="EOY62" s="201"/>
      <c r="EOZ62" s="201"/>
      <c r="EPA62" s="201"/>
      <c r="EPB62" s="201"/>
      <c r="EPC62" s="201"/>
      <c r="EPD62" s="201"/>
      <c r="EPE62" s="201"/>
      <c r="EPF62" s="201"/>
      <c r="EPG62" s="201"/>
      <c r="EPH62" s="201"/>
      <c r="EPI62" s="201"/>
      <c r="EPJ62" s="201"/>
      <c r="EPK62" s="201"/>
      <c r="EPL62" s="201"/>
      <c r="EPM62" s="201"/>
      <c r="EPN62" s="201"/>
      <c r="EPO62" s="201"/>
      <c r="EPP62" s="201"/>
      <c r="EPQ62" s="201"/>
      <c r="EPR62" s="201"/>
      <c r="EPS62" s="201"/>
      <c r="EPT62" s="201"/>
      <c r="EPU62" s="201"/>
      <c r="EPV62" s="201"/>
      <c r="EPW62" s="201"/>
      <c r="EPX62" s="201"/>
      <c r="EPY62" s="201"/>
      <c r="EPZ62" s="201"/>
      <c r="EQA62" s="201"/>
      <c r="EQB62" s="201"/>
      <c r="EQC62" s="201"/>
      <c r="EQD62" s="201"/>
      <c r="EQE62" s="201"/>
      <c r="EQF62" s="201"/>
      <c r="EQG62" s="201"/>
      <c r="EQH62" s="201"/>
      <c r="EQI62" s="201"/>
      <c r="EQJ62" s="201"/>
      <c r="EQK62" s="201"/>
      <c r="EQL62" s="201"/>
      <c r="EQM62" s="201"/>
      <c r="EQN62" s="201"/>
      <c r="EQO62" s="201"/>
      <c r="EQP62" s="201"/>
      <c r="EQQ62" s="201"/>
      <c r="EQR62" s="201"/>
      <c r="EQS62" s="201"/>
      <c r="EQT62" s="201"/>
      <c r="EQU62" s="201"/>
      <c r="EQV62" s="201"/>
      <c r="EQW62" s="201"/>
      <c r="EQX62" s="201"/>
      <c r="EQY62" s="201"/>
      <c r="EQZ62" s="201"/>
      <c r="ERA62" s="201"/>
      <c r="ERB62" s="201"/>
      <c r="ERC62" s="201"/>
      <c r="ERD62" s="201"/>
      <c r="ERE62" s="201"/>
      <c r="ERF62" s="201"/>
      <c r="ERG62" s="201"/>
      <c r="ERH62" s="201"/>
      <c r="ERI62" s="201"/>
      <c r="ERJ62" s="201"/>
      <c r="ERK62" s="201"/>
      <c r="ERL62" s="201"/>
      <c r="ERM62" s="201"/>
      <c r="ERN62" s="201"/>
      <c r="ERO62" s="201"/>
      <c r="ERP62" s="201"/>
      <c r="ERQ62" s="201"/>
      <c r="ERR62" s="201"/>
      <c r="ERS62" s="201"/>
      <c r="ERT62" s="201"/>
      <c r="ERU62" s="201"/>
      <c r="ERV62" s="201"/>
      <c r="ERW62" s="201"/>
      <c r="ERX62" s="201"/>
      <c r="ERY62" s="201"/>
      <c r="ERZ62" s="201"/>
      <c r="ESA62" s="201"/>
      <c r="ESB62" s="201"/>
      <c r="ESC62" s="201"/>
      <c r="ESD62" s="201"/>
      <c r="ESE62" s="201"/>
      <c r="ESF62" s="201"/>
      <c r="ESG62" s="201"/>
      <c r="ESH62" s="201"/>
      <c r="ESI62" s="201"/>
      <c r="ESJ62" s="201"/>
      <c r="ESK62" s="201"/>
      <c r="ESL62" s="201"/>
      <c r="ESM62" s="201"/>
      <c r="ESN62" s="201"/>
      <c r="ESO62" s="201"/>
      <c r="ESP62" s="201"/>
      <c r="ESQ62" s="201"/>
      <c r="ESR62" s="201"/>
      <c r="ESS62" s="201"/>
      <c r="EST62" s="201"/>
      <c r="ESU62" s="201"/>
      <c r="ESV62" s="201"/>
      <c r="ESW62" s="201"/>
      <c r="ESX62" s="201"/>
      <c r="ESY62" s="201"/>
      <c r="ESZ62" s="201"/>
      <c r="ETA62" s="201"/>
      <c r="ETB62" s="201"/>
      <c r="ETC62" s="201"/>
      <c r="ETD62" s="201"/>
      <c r="ETE62" s="201"/>
      <c r="ETF62" s="201"/>
      <c r="ETG62" s="201"/>
      <c r="ETH62" s="201"/>
      <c r="ETI62" s="201"/>
      <c r="ETJ62" s="201"/>
      <c r="ETK62" s="201"/>
      <c r="ETL62" s="201"/>
      <c r="ETM62" s="201"/>
      <c r="ETN62" s="201"/>
      <c r="ETO62" s="201"/>
      <c r="ETP62" s="201"/>
      <c r="ETQ62" s="201"/>
      <c r="ETR62" s="201"/>
      <c r="ETS62" s="201"/>
      <c r="ETT62" s="201"/>
      <c r="ETU62" s="201"/>
      <c r="ETV62" s="201"/>
      <c r="ETW62" s="201"/>
      <c r="ETX62" s="201"/>
      <c r="ETY62" s="201"/>
      <c r="ETZ62" s="201"/>
      <c r="EUA62" s="201"/>
      <c r="EUB62" s="201"/>
      <c r="EUC62" s="201"/>
      <c r="EUD62" s="201"/>
      <c r="EUE62" s="201"/>
      <c r="EUF62" s="201"/>
      <c r="EUG62" s="201"/>
      <c r="EUH62" s="201"/>
      <c r="EUI62" s="201"/>
      <c r="EUJ62" s="201"/>
      <c r="EUK62" s="201"/>
      <c r="EUL62" s="201"/>
      <c r="EUM62" s="201"/>
      <c r="EUN62" s="201"/>
      <c r="EUO62" s="201"/>
      <c r="EUP62" s="201"/>
      <c r="EUQ62" s="201"/>
      <c r="EUR62" s="201"/>
      <c r="EUS62" s="201"/>
      <c r="EUT62" s="201"/>
      <c r="EUU62" s="201"/>
      <c r="EUV62" s="201"/>
      <c r="EUW62" s="201"/>
      <c r="EUX62" s="201"/>
      <c r="EUY62" s="201"/>
      <c r="EUZ62" s="201"/>
      <c r="EVA62" s="201"/>
      <c r="EVB62" s="201"/>
      <c r="EVC62" s="201"/>
      <c r="EVD62" s="201"/>
      <c r="EVE62" s="201"/>
      <c r="EVF62" s="201"/>
      <c r="EVG62" s="201"/>
      <c r="EVH62" s="201"/>
      <c r="EVI62" s="201"/>
      <c r="EVJ62" s="201"/>
      <c r="EVK62" s="201"/>
      <c r="EVL62" s="201"/>
      <c r="EVM62" s="201"/>
      <c r="EVN62" s="201"/>
      <c r="EVO62" s="201"/>
      <c r="EVP62" s="201"/>
      <c r="EVQ62" s="201"/>
      <c r="EVR62" s="201"/>
      <c r="EVS62" s="201"/>
      <c r="EVT62" s="201"/>
      <c r="EVU62" s="201"/>
      <c r="EVV62" s="201"/>
      <c r="EVW62" s="201"/>
      <c r="EVX62" s="201"/>
      <c r="EVY62" s="201"/>
      <c r="EVZ62" s="201"/>
      <c r="EWA62" s="201"/>
      <c r="EWB62" s="201"/>
      <c r="EWC62" s="201"/>
      <c r="EWD62" s="201"/>
      <c r="EWE62" s="201"/>
      <c r="EWF62" s="201"/>
      <c r="EWG62" s="201"/>
      <c r="EWH62" s="201"/>
      <c r="EWI62" s="201"/>
      <c r="EWJ62" s="201"/>
      <c r="EWK62" s="201"/>
      <c r="EWL62" s="201"/>
      <c r="EWM62" s="201"/>
      <c r="EWN62" s="201"/>
      <c r="EWO62" s="201"/>
      <c r="EWP62" s="201"/>
      <c r="EWQ62" s="201"/>
      <c r="EWR62" s="201"/>
      <c r="EWS62" s="201"/>
      <c r="EWT62" s="201"/>
      <c r="EWU62" s="201"/>
      <c r="EWV62" s="201"/>
      <c r="EWW62" s="201"/>
      <c r="EWX62" s="201"/>
      <c r="EWY62" s="201"/>
      <c r="EWZ62" s="201"/>
      <c r="EXA62" s="201"/>
      <c r="EXB62" s="201"/>
      <c r="EXC62" s="201"/>
      <c r="EXD62" s="201"/>
      <c r="EXE62" s="201"/>
      <c r="EXF62" s="201"/>
      <c r="EXG62" s="201"/>
      <c r="EXH62" s="201"/>
      <c r="EXI62" s="201"/>
      <c r="EXJ62" s="201"/>
      <c r="EXK62" s="201"/>
      <c r="EXL62" s="201"/>
      <c r="EXM62" s="201"/>
      <c r="EXN62" s="201"/>
      <c r="EXO62" s="201"/>
      <c r="EXP62" s="201"/>
      <c r="EXQ62" s="201"/>
      <c r="EXR62" s="201"/>
      <c r="EXS62" s="201"/>
      <c r="EXT62" s="201"/>
      <c r="EXU62" s="201"/>
      <c r="EXV62" s="201"/>
      <c r="EXW62" s="201"/>
      <c r="EXX62" s="201"/>
      <c r="EXY62" s="201"/>
      <c r="EXZ62" s="201"/>
      <c r="EYA62" s="201"/>
      <c r="EYB62" s="201"/>
      <c r="EYC62" s="201"/>
      <c r="EYD62" s="201"/>
      <c r="EYE62" s="201"/>
      <c r="EYF62" s="201"/>
      <c r="EYG62" s="201"/>
      <c r="EYH62" s="201"/>
      <c r="EYI62" s="201"/>
      <c r="EYJ62" s="201"/>
      <c r="EYK62" s="201"/>
      <c r="EYL62" s="201"/>
      <c r="EYM62" s="201"/>
      <c r="EYN62" s="201"/>
      <c r="EYO62" s="201"/>
      <c r="EYP62" s="201"/>
      <c r="EYQ62" s="201"/>
      <c r="EYR62" s="201"/>
      <c r="EYS62" s="201"/>
      <c r="EYT62" s="201"/>
      <c r="EYU62" s="201"/>
      <c r="EYV62" s="201"/>
      <c r="EYW62" s="201"/>
      <c r="EYX62" s="201"/>
      <c r="EYY62" s="201"/>
      <c r="EYZ62" s="201"/>
      <c r="EZA62" s="201"/>
      <c r="EZB62" s="201"/>
      <c r="EZC62" s="201"/>
      <c r="EZD62" s="201"/>
      <c r="EZE62" s="201"/>
      <c r="EZF62" s="201"/>
      <c r="EZG62" s="201"/>
      <c r="EZH62" s="201"/>
      <c r="EZI62" s="201"/>
      <c r="EZJ62" s="201"/>
      <c r="EZK62" s="201"/>
      <c r="EZL62" s="201"/>
      <c r="EZM62" s="201"/>
      <c r="EZN62" s="201"/>
      <c r="EZO62" s="201"/>
      <c r="EZP62" s="201"/>
      <c r="EZQ62" s="201"/>
      <c r="EZR62" s="201"/>
      <c r="EZS62" s="201"/>
      <c r="EZT62" s="201"/>
      <c r="EZU62" s="201"/>
      <c r="EZV62" s="201"/>
      <c r="EZW62" s="201"/>
      <c r="EZX62" s="201"/>
      <c r="EZY62" s="201"/>
      <c r="EZZ62" s="201"/>
      <c r="FAA62" s="201"/>
      <c r="FAB62" s="201"/>
      <c r="FAC62" s="201"/>
      <c r="FAD62" s="201"/>
      <c r="FAE62" s="201"/>
      <c r="FAF62" s="201"/>
      <c r="FAG62" s="201"/>
      <c r="FAH62" s="201"/>
      <c r="FAI62" s="201"/>
      <c r="FAJ62" s="201"/>
      <c r="FAK62" s="201"/>
      <c r="FAL62" s="201"/>
      <c r="FAM62" s="201"/>
      <c r="FAN62" s="201"/>
      <c r="FAO62" s="201"/>
      <c r="FAP62" s="201"/>
      <c r="FAQ62" s="201"/>
      <c r="FAR62" s="201"/>
      <c r="FAS62" s="201"/>
      <c r="FAT62" s="201"/>
      <c r="FAU62" s="201"/>
      <c r="FAV62" s="201"/>
      <c r="FAW62" s="201"/>
      <c r="FAX62" s="201"/>
      <c r="FAY62" s="201"/>
      <c r="FAZ62" s="201"/>
      <c r="FBA62" s="201"/>
      <c r="FBB62" s="201"/>
      <c r="FBC62" s="201"/>
      <c r="FBD62" s="201"/>
      <c r="FBE62" s="201"/>
      <c r="FBF62" s="201"/>
      <c r="FBG62" s="201"/>
      <c r="FBH62" s="201"/>
      <c r="FBI62" s="201"/>
      <c r="FBJ62" s="201"/>
      <c r="FBK62" s="201"/>
      <c r="FBL62" s="201"/>
      <c r="FBM62" s="201"/>
      <c r="FBN62" s="201"/>
      <c r="FBO62" s="201"/>
      <c r="FBP62" s="201"/>
      <c r="FBQ62" s="201"/>
      <c r="FBR62" s="201"/>
      <c r="FBS62" s="201"/>
      <c r="FBT62" s="201"/>
      <c r="FBU62" s="201"/>
      <c r="FBV62" s="201"/>
      <c r="FBW62" s="201"/>
      <c r="FBX62" s="201"/>
      <c r="FBY62" s="201"/>
      <c r="FBZ62" s="201"/>
      <c r="FCA62" s="201"/>
      <c r="FCB62" s="201"/>
      <c r="FCC62" s="201"/>
      <c r="FCD62" s="201"/>
      <c r="FCE62" s="201"/>
      <c r="FCF62" s="201"/>
      <c r="FCG62" s="201"/>
      <c r="FCH62" s="201"/>
      <c r="FCI62" s="201"/>
      <c r="FCJ62" s="201"/>
      <c r="FCK62" s="201"/>
      <c r="FCL62" s="201"/>
      <c r="FCM62" s="201"/>
      <c r="FCN62" s="201"/>
      <c r="FCO62" s="201"/>
      <c r="FCP62" s="201"/>
      <c r="FCQ62" s="201"/>
      <c r="FCR62" s="201"/>
      <c r="FCS62" s="201"/>
      <c r="FCT62" s="201"/>
      <c r="FCU62" s="201"/>
      <c r="FCV62" s="201"/>
      <c r="FCW62" s="201"/>
      <c r="FCX62" s="201"/>
      <c r="FCY62" s="201"/>
      <c r="FCZ62" s="201"/>
      <c r="FDA62" s="201"/>
      <c r="FDB62" s="201"/>
      <c r="FDC62" s="201"/>
      <c r="FDD62" s="201"/>
      <c r="FDE62" s="201"/>
      <c r="FDF62" s="201"/>
      <c r="FDG62" s="201"/>
      <c r="FDH62" s="201"/>
      <c r="FDI62" s="201"/>
      <c r="FDJ62" s="201"/>
      <c r="FDK62" s="201"/>
      <c r="FDL62" s="201"/>
      <c r="FDM62" s="201"/>
      <c r="FDN62" s="201"/>
      <c r="FDO62" s="201"/>
      <c r="FDP62" s="201"/>
      <c r="FDQ62" s="201"/>
      <c r="FDR62" s="201"/>
      <c r="FDS62" s="201"/>
      <c r="FDT62" s="201"/>
      <c r="FDU62" s="201"/>
      <c r="FDV62" s="201"/>
      <c r="FDW62" s="201"/>
      <c r="FDX62" s="201"/>
      <c r="FDY62" s="201"/>
      <c r="FDZ62" s="201"/>
      <c r="FEA62" s="201"/>
      <c r="FEB62" s="201"/>
      <c r="FEC62" s="201"/>
      <c r="FED62" s="201"/>
      <c r="FEE62" s="201"/>
      <c r="FEF62" s="201"/>
      <c r="FEG62" s="201"/>
      <c r="FEH62" s="201"/>
      <c r="FEI62" s="201"/>
      <c r="FEJ62" s="201"/>
      <c r="FEK62" s="201"/>
      <c r="FEL62" s="201"/>
      <c r="FEM62" s="201"/>
      <c r="FEN62" s="201"/>
      <c r="FEO62" s="201"/>
      <c r="FEP62" s="201"/>
      <c r="FEQ62" s="201"/>
      <c r="FER62" s="201"/>
      <c r="FES62" s="201"/>
      <c r="FET62" s="201"/>
      <c r="FEU62" s="201"/>
      <c r="FEV62" s="201"/>
      <c r="FEW62" s="201"/>
      <c r="FEX62" s="201"/>
      <c r="FEY62" s="201"/>
      <c r="FEZ62" s="201"/>
      <c r="FFA62" s="201"/>
      <c r="FFB62" s="201"/>
      <c r="FFC62" s="201"/>
      <c r="FFD62" s="201"/>
      <c r="FFE62" s="201"/>
      <c r="FFF62" s="201"/>
      <c r="FFG62" s="201"/>
      <c r="FFH62" s="201"/>
      <c r="FFI62" s="201"/>
      <c r="FFJ62" s="201"/>
      <c r="FFK62" s="201"/>
      <c r="FFL62" s="201"/>
      <c r="FFM62" s="201"/>
      <c r="FFN62" s="201"/>
      <c r="FFO62" s="201"/>
      <c r="FFP62" s="201"/>
      <c r="FFQ62" s="201"/>
      <c r="FFR62" s="201"/>
      <c r="FFS62" s="201"/>
      <c r="FFT62" s="201"/>
      <c r="FFU62" s="201"/>
      <c r="FFV62" s="201"/>
      <c r="FFW62" s="201"/>
      <c r="FFX62" s="201"/>
      <c r="FFY62" s="201"/>
      <c r="FFZ62" s="201"/>
      <c r="FGA62" s="201"/>
      <c r="FGB62" s="201"/>
      <c r="FGC62" s="201"/>
      <c r="FGD62" s="201"/>
      <c r="FGE62" s="201"/>
      <c r="FGF62" s="201"/>
      <c r="FGG62" s="201"/>
      <c r="FGH62" s="201"/>
      <c r="FGI62" s="201"/>
      <c r="FGJ62" s="201"/>
      <c r="FGK62" s="201"/>
      <c r="FGL62" s="201"/>
      <c r="FGM62" s="201"/>
      <c r="FGN62" s="201"/>
      <c r="FGO62" s="201"/>
      <c r="FGP62" s="201"/>
      <c r="FGQ62" s="201"/>
      <c r="FGR62" s="201"/>
      <c r="FGS62" s="201"/>
      <c r="FGT62" s="201"/>
      <c r="FGU62" s="201"/>
      <c r="FGV62" s="201"/>
      <c r="FGW62" s="201"/>
      <c r="FGX62" s="201"/>
      <c r="FGY62" s="201"/>
      <c r="FGZ62" s="201"/>
      <c r="FHA62" s="201"/>
      <c r="FHB62" s="201"/>
      <c r="FHC62" s="201"/>
      <c r="FHD62" s="201"/>
      <c r="FHE62" s="201"/>
      <c r="FHF62" s="201"/>
      <c r="FHG62" s="201"/>
      <c r="FHH62" s="201"/>
      <c r="FHI62" s="201"/>
      <c r="FHJ62" s="201"/>
      <c r="FHK62" s="201"/>
      <c r="FHL62" s="201"/>
      <c r="FHM62" s="201"/>
      <c r="FHN62" s="201"/>
      <c r="FHO62" s="201"/>
      <c r="FHP62" s="201"/>
      <c r="FHQ62" s="201"/>
      <c r="FHR62" s="201"/>
      <c r="FHS62" s="201"/>
      <c r="FHT62" s="201"/>
      <c r="FHU62" s="201"/>
      <c r="FHV62" s="201"/>
      <c r="FHW62" s="201"/>
      <c r="FHX62" s="201"/>
      <c r="FHY62" s="201"/>
      <c r="FHZ62" s="201"/>
      <c r="FIA62" s="201"/>
      <c r="FIB62" s="201"/>
      <c r="FIC62" s="201"/>
      <c r="FID62" s="201"/>
      <c r="FIE62" s="201"/>
      <c r="FIF62" s="201"/>
      <c r="FIG62" s="201"/>
      <c r="FIH62" s="201"/>
      <c r="FII62" s="201"/>
      <c r="FIJ62" s="201"/>
      <c r="FIK62" s="201"/>
      <c r="FIL62" s="201"/>
      <c r="FIM62" s="201"/>
      <c r="FIN62" s="201"/>
      <c r="FIO62" s="201"/>
      <c r="FIP62" s="201"/>
      <c r="FIQ62" s="201"/>
      <c r="FIR62" s="201"/>
      <c r="FIS62" s="201"/>
      <c r="FIT62" s="201"/>
      <c r="FIU62" s="201"/>
      <c r="FIV62" s="201"/>
      <c r="FIW62" s="201"/>
      <c r="FIX62" s="201"/>
      <c r="FIY62" s="201"/>
      <c r="FIZ62" s="201"/>
      <c r="FJA62" s="201"/>
      <c r="FJB62" s="201"/>
      <c r="FJC62" s="201"/>
      <c r="FJD62" s="201"/>
      <c r="FJE62" s="201"/>
      <c r="FJF62" s="201"/>
      <c r="FJG62" s="201"/>
      <c r="FJH62" s="201"/>
      <c r="FJI62" s="201"/>
      <c r="FJJ62" s="201"/>
      <c r="FJK62" s="201"/>
      <c r="FJL62" s="201"/>
      <c r="FJM62" s="201"/>
      <c r="FJN62" s="201"/>
      <c r="FJO62" s="201"/>
      <c r="FJP62" s="201"/>
      <c r="FJQ62" s="201"/>
      <c r="FJR62" s="201"/>
      <c r="FJS62" s="201"/>
      <c r="FJT62" s="201"/>
      <c r="FJU62" s="201"/>
      <c r="FJV62" s="201"/>
      <c r="FJW62" s="201"/>
      <c r="FJX62" s="201"/>
      <c r="FJY62" s="201"/>
      <c r="FJZ62" s="201"/>
      <c r="FKA62" s="201"/>
      <c r="FKB62" s="201"/>
      <c r="FKC62" s="201"/>
      <c r="FKD62" s="201"/>
      <c r="FKE62" s="201"/>
      <c r="FKF62" s="201"/>
      <c r="FKG62" s="201"/>
      <c r="FKH62" s="201"/>
      <c r="FKI62" s="201"/>
      <c r="FKJ62" s="201"/>
      <c r="FKK62" s="201"/>
      <c r="FKL62" s="201"/>
      <c r="FKM62" s="201"/>
      <c r="FKN62" s="201"/>
      <c r="FKO62" s="201"/>
      <c r="FKP62" s="201"/>
      <c r="FKQ62" s="201"/>
      <c r="FKR62" s="201"/>
      <c r="FKS62" s="201"/>
      <c r="FKT62" s="201"/>
      <c r="FKU62" s="201"/>
      <c r="FKV62" s="201"/>
      <c r="FKW62" s="201"/>
      <c r="FKX62" s="201"/>
      <c r="FKY62" s="201"/>
      <c r="FKZ62" s="201"/>
      <c r="FLA62" s="201"/>
      <c r="FLB62" s="201"/>
      <c r="FLC62" s="201"/>
      <c r="FLD62" s="201"/>
      <c r="FLE62" s="201"/>
      <c r="FLF62" s="201"/>
      <c r="FLG62" s="201"/>
      <c r="FLH62" s="201"/>
      <c r="FLI62" s="201"/>
      <c r="FLJ62" s="201"/>
      <c r="FLK62" s="201"/>
      <c r="FLL62" s="201"/>
      <c r="FLM62" s="201"/>
      <c r="FLN62" s="201"/>
      <c r="FLO62" s="201"/>
      <c r="FLP62" s="201"/>
      <c r="FLQ62" s="201"/>
      <c r="FLR62" s="201"/>
      <c r="FLS62" s="201"/>
      <c r="FLT62" s="201"/>
      <c r="FLU62" s="201"/>
      <c r="FLV62" s="201"/>
      <c r="FLW62" s="201"/>
      <c r="FLX62" s="201"/>
      <c r="FLY62" s="201"/>
      <c r="FLZ62" s="201"/>
      <c r="FMA62" s="201"/>
      <c r="FMB62" s="201"/>
      <c r="FMC62" s="201"/>
      <c r="FMD62" s="201"/>
      <c r="FME62" s="201"/>
      <c r="FMF62" s="201"/>
      <c r="FMG62" s="201"/>
      <c r="FMH62" s="201"/>
      <c r="FMI62" s="201"/>
      <c r="FMJ62" s="201"/>
      <c r="FMK62" s="201"/>
      <c r="FML62" s="201"/>
      <c r="FMM62" s="201"/>
      <c r="FMN62" s="201"/>
      <c r="FMO62" s="201"/>
      <c r="FMP62" s="201"/>
      <c r="FMQ62" s="201"/>
      <c r="FMR62" s="201"/>
      <c r="FMS62" s="201"/>
      <c r="FMT62" s="201"/>
      <c r="FMU62" s="201"/>
      <c r="FMV62" s="201"/>
      <c r="FMW62" s="201"/>
      <c r="FMX62" s="201"/>
      <c r="FMY62" s="201"/>
      <c r="FMZ62" s="201"/>
      <c r="FNA62" s="201"/>
      <c r="FNB62" s="201"/>
      <c r="FNC62" s="201"/>
      <c r="FND62" s="201"/>
      <c r="FNE62" s="201"/>
      <c r="FNF62" s="201"/>
      <c r="FNG62" s="201"/>
      <c r="FNH62" s="201"/>
      <c r="FNI62" s="201"/>
      <c r="FNJ62" s="201"/>
      <c r="FNK62" s="201"/>
      <c r="FNL62" s="201"/>
      <c r="FNM62" s="201"/>
      <c r="FNN62" s="201"/>
      <c r="FNO62" s="201"/>
      <c r="FNP62" s="201"/>
      <c r="FNQ62" s="201"/>
      <c r="FNR62" s="201"/>
      <c r="FNS62" s="201"/>
      <c r="FNT62" s="201"/>
      <c r="FNU62" s="201"/>
      <c r="FNV62" s="201"/>
      <c r="FNW62" s="201"/>
      <c r="FNX62" s="201"/>
      <c r="FNY62" s="201"/>
      <c r="FNZ62" s="201"/>
      <c r="FOA62" s="201"/>
      <c r="FOB62" s="201"/>
      <c r="FOC62" s="201"/>
      <c r="FOD62" s="201"/>
      <c r="FOE62" s="201"/>
      <c r="FOF62" s="201"/>
      <c r="FOG62" s="201"/>
      <c r="FOH62" s="201"/>
      <c r="FOI62" s="201"/>
      <c r="FOJ62" s="201"/>
      <c r="FOK62" s="201"/>
      <c r="FOL62" s="201"/>
      <c r="FOM62" s="201"/>
      <c r="FON62" s="201"/>
      <c r="FOO62" s="201"/>
      <c r="FOP62" s="201"/>
      <c r="FOQ62" s="201"/>
      <c r="FOR62" s="201"/>
      <c r="FOS62" s="201"/>
      <c r="FOT62" s="201"/>
      <c r="FOU62" s="201"/>
      <c r="FOV62" s="201"/>
      <c r="FOW62" s="201"/>
      <c r="FOX62" s="201"/>
      <c r="FOY62" s="201"/>
      <c r="FOZ62" s="201"/>
      <c r="FPA62" s="201"/>
      <c r="FPB62" s="201"/>
      <c r="FPC62" s="201"/>
      <c r="FPD62" s="201"/>
      <c r="FPE62" s="201"/>
      <c r="FPF62" s="201"/>
      <c r="FPG62" s="201"/>
      <c r="FPH62" s="201"/>
      <c r="FPI62" s="201"/>
      <c r="FPJ62" s="201"/>
      <c r="FPK62" s="201"/>
      <c r="FPL62" s="201"/>
      <c r="FPM62" s="201"/>
      <c r="FPN62" s="201"/>
      <c r="FPO62" s="201"/>
      <c r="FPP62" s="201"/>
      <c r="FPQ62" s="201"/>
      <c r="FPR62" s="201"/>
      <c r="FPS62" s="201"/>
      <c r="FPT62" s="201"/>
      <c r="FPU62" s="201"/>
      <c r="FPV62" s="201"/>
      <c r="FPW62" s="201"/>
      <c r="FPX62" s="201"/>
      <c r="FPY62" s="201"/>
      <c r="FPZ62" s="201"/>
      <c r="FQA62" s="201"/>
      <c r="FQB62" s="201"/>
      <c r="FQC62" s="201"/>
      <c r="FQD62" s="201"/>
      <c r="FQE62" s="201"/>
      <c r="FQF62" s="201"/>
      <c r="FQG62" s="201"/>
      <c r="FQH62" s="201"/>
      <c r="FQI62" s="201"/>
      <c r="FQJ62" s="201"/>
      <c r="FQK62" s="201"/>
      <c r="FQL62" s="201"/>
      <c r="FQM62" s="201"/>
      <c r="FQN62" s="201"/>
      <c r="FQO62" s="201"/>
      <c r="FQP62" s="201"/>
      <c r="FQQ62" s="201"/>
      <c r="FQR62" s="201"/>
      <c r="FQS62" s="201"/>
      <c r="FQT62" s="201"/>
      <c r="FQU62" s="201"/>
      <c r="FQV62" s="201"/>
      <c r="FQW62" s="201"/>
      <c r="FQX62" s="201"/>
      <c r="FQY62" s="201"/>
      <c r="FQZ62" s="201"/>
      <c r="FRA62" s="201"/>
      <c r="FRB62" s="201"/>
      <c r="FRC62" s="201"/>
      <c r="FRD62" s="201"/>
      <c r="FRE62" s="201"/>
      <c r="FRF62" s="201"/>
      <c r="FRG62" s="201"/>
      <c r="FRH62" s="201"/>
      <c r="FRI62" s="201"/>
      <c r="FRJ62" s="201"/>
      <c r="FRK62" s="201"/>
      <c r="FRL62" s="201"/>
      <c r="FRM62" s="201"/>
      <c r="FRN62" s="201"/>
      <c r="FRO62" s="201"/>
      <c r="FRP62" s="201"/>
      <c r="FRQ62" s="201"/>
      <c r="FRR62" s="201"/>
      <c r="FRS62" s="201"/>
      <c r="FRT62" s="201"/>
      <c r="FRU62" s="201"/>
      <c r="FRV62" s="201"/>
      <c r="FRW62" s="201"/>
      <c r="FRX62" s="201"/>
      <c r="FRY62" s="201"/>
      <c r="FRZ62" s="201"/>
      <c r="FSA62" s="201"/>
      <c r="FSB62" s="201"/>
      <c r="FSC62" s="201"/>
      <c r="FSD62" s="201"/>
      <c r="FSE62" s="201"/>
      <c r="FSF62" s="201"/>
      <c r="FSG62" s="201"/>
      <c r="FSH62" s="201"/>
      <c r="FSI62" s="201"/>
      <c r="FSJ62" s="201"/>
      <c r="FSK62" s="201"/>
      <c r="FSL62" s="201"/>
      <c r="FSM62" s="201"/>
      <c r="FSN62" s="201"/>
      <c r="FSO62" s="201"/>
      <c r="FSP62" s="201"/>
      <c r="FSQ62" s="201"/>
      <c r="FSR62" s="201"/>
      <c r="FSS62" s="201"/>
      <c r="FST62" s="201"/>
      <c r="FSU62" s="201"/>
      <c r="FSV62" s="201"/>
      <c r="FSW62" s="201"/>
      <c r="FSX62" s="201"/>
      <c r="FSY62" s="201"/>
      <c r="FSZ62" s="201"/>
      <c r="FTA62" s="201"/>
      <c r="FTB62" s="201"/>
      <c r="FTC62" s="201"/>
      <c r="FTD62" s="201"/>
      <c r="FTE62" s="201"/>
      <c r="FTF62" s="201"/>
      <c r="FTG62" s="201"/>
      <c r="FTH62" s="201"/>
      <c r="FTI62" s="201"/>
      <c r="FTJ62" s="201"/>
      <c r="FTK62" s="201"/>
      <c r="FTL62" s="201"/>
      <c r="FTM62" s="201"/>
      <c r="FTN62" s="201"/>
      <c r="FTO62" s="201"/>
      <c r="FTP62" s="201"/>
      <c r="FTQ62" s="201"/>
      <c r="FTR62" s="201"/>
      <c r="FTS62" s="201"/>
      <c r="FTT62" s="201"/>
      <c r="FTU62" s="201"/>
      <c r="FTV62" s="201"/>
      <c r="FTW62" s="201"/>
      <c r="FTX62" s="201"/>
      <c r="FTY62" s="201"/>
      <c r="FTZ62" s="201"/>
      <c r="FUA62" s="201"/>
      <c r="FUB62" s="201"/>
      <c r="FUC62" s="201"/>
      <c r="FUD62" s="201"/>
      <c r="FUE62" s="201"/>
      <c r="FUF62" s="201"/>
      <c r="FUG62" s="201"/>
      <c r="FUH62" s="201"/>
      <c r="FUI62" s="201"/>
      <c r="FUJ62" s="201"/>
      <c r="FUK62" s="201"/>
      <c r="FUL62" s="201"/>
      <c r="FUM62" s="201"/>
      <c r="FUN62" s="201"/>
      <c r="FUO62" s="201"/>
      <c r="FUP62" s="201"/>
      <c r="FUQ62" s="201"/>
      <c r="FUR62" s="201"/>
      <c r="FUS62" s="201"/>
      <c r="FUT62" s="201"/>
      <c r="FUU62" s="201"/>
      <c r="FUV62" s="201"/>
      <c r="FUW62" s="201"/>
      <c r="FUX62" s="201"/>
      <c r="FUY62" s="201"/>
      <c r="FUZ62" s="201"/>
      <c r="FVA62" s="201"/>
      <c r="FVB62" s="201"/>
      <c r="FVC62" s="201"/>
      <c r="FVD62" s="201"/>
      <c r="FVE62" s="201"/>
      <c r="FVF62" s="201"/>
      <c r="FVG62" s="201"/>
      <c r="FVH62" s="201"/>
      <c r="FVI62" s="201"/>
      <c r="FVJ62" s="201"/>
      <c r="FVK62" s="201"/>
      <c r="FVL62" s="201"/>
      <c r="FVM62" s="201"/>
      <c r="FVN62" s="201"/>
      <c r="FVO62" s="201"/>
      <c r="FVP62" s="201"/>
      <c r="FVQ62" s="201"/>
      <c r="FVR62" s="201"/>
      <c r="FVS62" s="201"/>
      <c r="FVT62" s="201"/>
      <c r="FVU62" s="201"/>
      <c r="FVV62" s="201"/>
      <c r="FVW62" s="201"/>
      <c r="FVX62" s="201"/>
      <c r="FVY62" s="201"/>
      <c r="FVZ62" s="201"/>
      <c r="FWA62" s="201"/>
      <c r="FWB62" s="201"/>
      <c r="FWC62" s="201"/>
      <c r="FWD62" s="201"/>
      <c r="FWE62" s="201"/>
      <c r="FWF62" s="201"/>
      <c r="FWG62" s="201"/>
      <c r="FWH62" s="201"/>
      <c r="FWI62" s="201"/>
      <c r="FWJ62" s="201"/>
      <c r="FWK62" s="201"/>
      <c r="FWL62" s="201"/>
      <c r="FWM62" s="201"/>
      <c r="FWN62" s="201"/>
      <c r="FWO62" s="201"/>
      <c r="FWP62" s="201"/>
      <c r="FWQ62" s="201"/>
      <c r="FWR62" s="201"/>
      <c r="FWS62" s="201"/>
      <c r="FWT62" s="201"/>
      <c r="FWU62" s="201"/>
      <c r="FWV62" s="201"/>
      <c r="FWW62" s="201"/>
      <c r="FWX62" s="201"/>
      <c r="FWY62" s="201"/>
      <c r="FWZ62" s="201"/>
      <c r="FXA62" s="201"/>
      <c r="FXB62" s="201"/>
      <c r="FXC62" s="201"/>
      <c r="FXD62" s="201"/>
      <c r="FXE62" s="201"/>
      <c r="FXF62" s="201"/>
      <c r="FXG62" s="201"/>
      <c r="FXH62" s="201"/>
      <c r="FXI62" s="201"/>
      <c r="FXJ62" s="201"/>
      <c r="FXK62" s="201"/>
      <c r="FXL62" s="201"/>
      <c r="FXM62" s="201"/>
      <c r="FXN62" s="201"/>
      <c r="FXO62" s="201"/>
      <c r="FXP62" s="201"/>
      <c r="FXQ62" s="201"/>
      <c r="FXR62" s="201"/>
      <c r="FXS62" s="201"/>
      <c r="FXT62" s="201"/>
      <c r="FXU62" s="201"/>
      <c r="FXV62" s="201"/>
      <c r="FXW62" s="201"/>
      <c r="FXX62" s="201"/>
      <c r="FXY62" s="201"/>
      <c r="FXZ62" s="201"/>
      <c r="FYA62" s="201"/>
      <c r="FYB62" s="201"/>
      <c r="FYC62" s="201"/>
      <c r="FYD62" s="201"/>
      <c r="FYE62" s="201"/>
      <c r="FYF62" s="201"/>
      <c r="FYG62" s="201"/>
      <c r="FYH62" s="201"/>
      <c r="FYI62" s="201"/>
      <c r="FYJ62" s="201"/>
      <c r="FYK62" s="201"/>
      <c r="FYL62" s="201"/>
      <c r="FYM62" s="201"/>
      <c r="FYN62" s="201"/>
      <c r="FYO62" s="201"/>
      <c r="FYP62" s="201"/>
      <c r="FYQ62" s="201"/>
      <c r="FYR62" s="201"/>
      <c r="FYS62" s="201"/>
      <c r="FYT62" s="201"/>
      <c r="FYU62" s="201"/>
      <c r="FYV62" s="201"/>
      <c r="FYW62" s="201"/>
      <c r="FYX62" s="201"/>
      <c r="FYY62" s="201"/>
      <c r="FYZ62" s="201"/>
      <c r="FZA62" s="201"/>
      <c r="FZB62" s="201"/>
      <c r="FZC62" s="201"/>
      <c r="FZD62" s="201"/>
      <c r="FZE62" s="201"/>
      <c r="FZF62" s="201"/>
      <c r="FZG62" s="201"/>
      <c r="FZH62" s="201"/>
      <c r="FZI62" s="201"/>
      <c r="FZJ62" s="201"/>
      <c r="FZK62" s="201"/>
      <c r="FZL62" s="201"/>
      <c r="FZM62" s="201"/>
      <c r="FZN62" s="201"/>
      <c r="FZO62" s="201"/>
      <c r="FZP62" s="201"/>
      <c r="FZQ62" s="201"/>
      <c r="FZR62" s="201"/>
      <c r="FZS62" s="201"/>
      <c r="FZT62" s="201"/>
      <c r="FZU62" s="201"/>
      <c r="FZV62" s="201"/>
      <c r="FZW62" s="201"/>
      <c r="FZX62" s="201"/>
      <c r="FZY62" s="201"/>
      <c r="FZZ62" s="201"/>
      <c r="GAA62" s="201"/>
      <c r="GAB62" s="201"/>
      <c r="GAC62" s="201"/>
      <c r="GAD62" s="201"/>
      <c r="GAE62" s="201"/>
      <c r="GAF62" s="201"/>
      <c r="GAG62" s="201"/>
      <c r="GAH62" s="201"/>
      <c r="GAI62" s="201"/>
      <c r="GAJ62" s="201"/>
      <c r="GAK62" s="201"/>
      <c r="GAL62" s="201"/>
      <c r="GAM62" s="201"/>
      <c r="GAN62" s="201"/>
      <c r="GAO62" s="201"/>
      <c r="GAP62" s="201"/>
      <c r="GAQ62" s="201"/>
      <c r="GAR62" s="201"/>
      <c r="GAS62" s="201"/>
      <c r="GAT62" s="201"/>
      <c r="GAU62" s="201"/>
      <c r="GAV62" s="201"/>
      <c r="GAW62" s="201"/>
      <c r="GAX62" s="201"/>
      <c r="GAY62" s="201"/>
      <c r="GAZ62" s="201"/>
      <c r="GBA62" s="201"/>
      <c r="GBB62" s="201"/>
      <c r="GBC62" s="201"/>
      <c r="GBD62" s="201"/>
      <c r="GBE62" s="201"/>
      <c r="GBF62" s="201"/>
      <c r="GBG62" s="201"/>
      <c r="GBH62" s="201"/>
      <c r="GBI62" s="201"/>
      <c r="GBJ62" s="201"/>
      <c r="GBK62" s="201"/>
      <c r="GBL62" s="201"/>
      <c r="GBM62" s="201"/>
      <c r="GBN62" s="201"/>
      <c r="GBO62" s="201"/>
      <c r="GBP62" s="201"/>
      <c r="GBQ62" s="201"/>
      <c r="GBR62" s="201"/>
      <c r="GBS62" s="201"/>
      <c r="GBT62" s="201"/>
      <c r="GBU62" s="201"/>
      <c r="GBV62" s="201"/>
      <c r="GBW62" s="201"/>
      <c r="GBX62" s="201"/>
      <c r="GBY62" s="201"/>
      <c r="GBZ62" s="201"/>
      <c r="GCA62" s="201"/>
      <c r="GCB62" s="201"/>
      <c r="GCC62" s="201"/>
      <c r="GCD62" s="201"/>
      <c r="GCE62" s="201"/>
      <c r="GCF62" s="201"/>
      <c r="GCG62" s="201"/>
      <c r="GCH62" s="201"/>
      <c r="GCI62" s="201"/>
      <c r="GCJ62" s="201"/>
      <c r="GCK62" s="201"/>
      <c r="GCL62" s="201"/>
      <c r="GCM62" s="201"/>
      <c r="GCN62" s="201"/>
      <c r="GCO62" s="201"/>
      <c r="GCP62" s="201"/>
      <c r="GCQ62" s="201"/>
      <c r="GCR62" s="201"/>
      <c r="GCS62" s="201"/>
      <c r="GCT62" s="201"/>
      <c r="GCU62" s="201"/>
      <c r="GCV62" s="201"/>
      <c r="GCW62" s="201"/>
      <c r="GCX62" s="201"/>
      <c r="GCY62" s="201"/>
      <c r="GCZ62" s="201"/>
      <c r="GDA62" s="201"/>
      <c r="GDB62" s="201"/>
      <c r="GDC62" s="201"/>
      <c r="GDD62" s="201"/>
      <c r="GDE62" s="201"/>
      <c r="GDF62" s="201"/>
      <c r="GDG62" s="201"/>
      <c r="GDH62" s="201"/>
      <c r="GDI62" s="201"/>
      <c r="GDJ62" s="201"/>
      <c r="GDK62" s="201"/>
      <c r="GDL62" s="201"/>
      <c r="GDM62" s="201"/>
      <c r="GDN62" s="201"/>
      <c r="GDO62" s="201"/>
      <c r="GDP62" s="201"/>
      <c r="GDQ62" s="201"/>
      <c r="GDR62" s="201"/>
      <c r="GDS62" s="201"/>
      <c r="GDT62" s="201"/>
      <c r="GDU62" s="201"/>
      <c r="GDV62" s="201"/>
      <c r="GDW62" s="201"/>
      <c r="GDX62" s="201"/>
      <c r="GDY62" s="201"/>
      <c r="GDZ62" s="201"/>
      <c r="GEA62" s="201"/>
      <c r="GEB62" s="201"/>
      <c r="GEC62" s="201"/>
      <c r="GED62" s="201"/>
      <c r="GEE62" s="201"/>
      <c r="GEF62" s="201"/>
      <c r="GEG62" s="201"/>
      <c r="GEH62" s="201"/>
      <c r="GEI62" s="201"/>
      <c r="GEJ62" s="201"/>
      <c r="GEK62" s="201"/>
      <c r="GEL62" s="201"/>
      <c r="GEM62" s="201"/>
      <c r="GEN62" s="201"/>
      <c r="GEO62" s="201"/>
      <c r="GEP62" s="201"/>
      <c r="GEQ62" s="201"/>
      <c r="GER62" s="201"/>
      <c r="GES62" s="201"/>
      <c r="GET62" s="201"/>
      <c r="GEU62" s="201"/>
      <c r="GEV62" s="201"/>
      <c r="GEW62" s="201"/>
      <c r="GEX62" s="201"/>
      <c r="GEY62" s="201"/>
      <c r="GEZ62" s="201"/>
      <c r="GFA62" s="201"/>
      <c r="GFB62" s="201"/>
      <c r="GFC62" s="201"/>
      <c r="GFD62" s="201"/>
      <c r="GFE62" s="201"/>
      <c r="GFF62" s="201"/>
      <c r="GFG62" s="201"/>
      <c r="GFH62" s="201"/>
      <c r="GFI62" s="201"/>
      <c r="GFJ62" s="201"/>
      <c r="GFK62" s="201"/>
      <c r="GFL62" s="201"/>
      <c r="GFM62" s="201"/>
      <c r="GFN62" s="201"/>
      <c r="GFO62" s="201"/>
      <c r="GFP62" s="201"/>
      <c r="GFQ62" s="201"/>
      <c r="GFR62" s="201"/>
      <c r="GFS62" s="201"/>
      <c r="GFT62" s="201"/>
      <c r="GFU62" s="201"/>
      <c r="GFV62" s="201"/>
      <c r="GFW62" s="201"/>
      <c r="GFX62" s="201"/>
      <c r="GFY62" s="201"/>
      <c r="GFZ62" s="201"/>
      <c r="GGA62" s="201"/>
      <c r="GGB62" s="201"/>
      <c r="GGC62" s="201"/>
      <c r="GGD62" s="201"/>
      <c r="GGE62" s="201"/>
      <c r="GGF62" s="201"/>
      <c r="GGG62" s="201"/>
      <c r="GGH62" s="201"/>
      <c r="GGI62" s="201"/>
      <c r="GGJ62" s="201"/>
      <c r="GGK62" s="201"/>
      <c r="GGL62" s="201"/>
      <c r="GGM62" s="201"/>
      <c r="GGN62" s="201"/>
      <c r="GGO62" s="201"/>
      <c r="GGP62" s="201"/>
      <c r="GGQ62" s="201"/>
      <c r="GGR62" s="201"/>
      <c r="GGS62" s="201"/>
      <c r="GGT62" s="201"/>
      <c r="GGU62" s="201"/>
      <c r="GGV62" s="201"/>
      <c r="GGW62" s="201"/>
      <c r="GGX62" s="201"/>
      <c r="GGY62" s="201"/>
      <c r="GGZ62" s="201"/>
      <c r="GHA62" s="201"/>
      <c r="GHB62" s="201"/>
      <c r="GHC62" s="201"/>
      <c r="GHD62" s="201"/>
      <c r="GHE62" s="201"/>
      <c r="GHF62" s="201"/>
      <c r="GHG62" s="201"/>
      <c r="GHH62" s="201"/>
      <c r="GHI62" s="201"/>
      <c r="GHJ62" s="201"/>
      <c r="GHK62" s="201"/>
      <c r="GHL62" s="201"/>
      <c r="GHM62" s="201"/>
      <c r="GHN62" s="201"/>
      <c r="GHO62" s="201"/>
      <c r="GHP62" s="201"/>
      <c r="GHQ62" s="201"/>
      <c r="GHR62" s="201"/>
      <c r="GHS62" s="201"/>
      <c r="GHT62" s="201"/>
      <c r="GHU62" s="201"/>
      <c r="GHV62" s="201"/>
      <c r="GHW62" s="201"/>
      <c r="GHX62" s="201"/>
      <c r="GHY62" s="201"/>
      <c r="GHZ62" s="201"/>
      <c r="GIA62" s="201"/>
      <c r="GIB62" s="201"/>
      <c r="GIC62" s="201"/>
      <c r="GID62" s="201"/>
      <c r="GIE62" s="201"/>
      <c r="GIF62" s="201"/>
      <c r="GIG62" s="201"/>
      <c r="GIH62" s="201"/>
      <c r="GII62" s="201"/>
      <c r="GIJ62" s="201"/>
      <c r="GIK62" s="201"/>
      <c r="GIL62" s="201"/>
      <c r="GIM62" s="201"/>
      <c r="GIN62" s="201"/>
      <c r="GIO62" s="201"/>
      <c r="GIP62" s="201"/>
      <c r="GIQ62" s="201"/>
      <c r="GIR62" s="201"/>
      <c r="GIS62" s="201"/>
      <c r="GIT62" s="201"/>
      <c r="GIU62" s="201"/>
      <c r="GIV62" s="201"/>
      <c r="GIW62" s="201"/>
      <c r="GIX62" s="201"/>
      <c r="GIY62" s="201"/>
      <c r="GIZ62" s="201"/>
      <c r="GJA62" s="201"/>
      <c r="GJB62" s="201"/>
      <c r="GJC62" s="201"/>
      <c r="GJD62" s="201"/>
      <c r="GJE62" s="201"/>
      <c r="GJF62" s="201"/>
      <c r="GJG62" s="201"/>
      <c r="GJH62" s="201"/>
      <c r="GJI62" s="201"/>
      <c r="GJJ62" s="201"/>
      <c r="GJK62" s="201"/>
      <c r="GJL62" s="201"/>
      <c r="GJM62" s="201"/>
      <c r="GJN62" s="201"/>
      <c r="GJO62" s="201"/>
      <c r="GJP62" s="201"/>
      <c r="GJQ62" s="201"/>
      <c r="GJR62" s="201"/>
      <c r="GJS62" s="201"/>
      <c r="GJT62" s="201"/>
      <c r="GJU62" s="201"/>
      <c r="GJV62" s="201"/>
      <c r="GJW62" s="201"/>
      <c r="GJX62" s="201"/>
      <c r="GJY62" s="201"/>
      <c r="GJZ62" s="201"/>
      <c r="GKA62" s="201"/>
      <c r="GKB62" s="201"/>
      <c r="GKC62" s="201"/>
      <c r="GKD62" s="201"/>
      <c r="GKE62" s="201"/>
      <c r="GKF62" s="201"/>
      <c r="GKG62" s="201"/>
      <c r="GKH62" s="201"/>
      <c r="GKI62" s="201"/>
      <c r="GKJ62" s="201"/>
      <c r="GKK62" s="201"/>
      <c r="GKL62" s="201"/>
      <c r="GKM62" s="201"/>
      <c r="GKN62" s="201"/>
      <c r="GKO62" s="201"/>
      <c r="GKP62" s="201"/>
      <c r="GKQ62" s="201"/>
      <c r="GKR62" s="201"/>
      <c r="GKS62" s="201"/>
      <c r="GKT62" s="201"/>
      <c r="GKU62" s="201"/>
      <c r="GKV62" s="201"/>
      <c r="GKW62" s="201"/>
      <c r="GKX62" s="201"/>
      <c r="GKY62" s="201"/>
      <c r="GKZ62" s="201"/>
      <c r="GLA62" s="201"/>
      <c r="GLB62" s="201"/>
      <c r="GLC62" s="201"/>
      <c r="GLD62" s="201"/>
      <c r="GLE62" s="201"/>
      <c r="GLF62" s="201"/>
      <c r="GLG62" s="201"/>
      <c r="GLH62" s="201"/>
      <c r="GLI62" s="201"/>
      <c r="GLJ62" s="201"/>
      <c r="GLK62" s="201"/>
      <c r="GLL62" s="201"/>
      <c r="GLM62" s="201"/>
      <c r="GLN62" s="201"/>
      <c r="GLO62" s="201"/>
      <c r="GLP62" s="201"/>
      <c r="GLQ62" s="201"/>
      <c r="GLR62" s="201"/>
      <c r="GLS62" s="201"/>
      <c r="GLT62" s="201"/>
      <c r="GLU62" s="201"/>
      <c r="GLV62" s="201"/>
      <c r="GLW62" s="201"/>
      <c r="GLX62" s="201"/>
      <c r="GLY62" s="201"/>
      <c r="GLZ62" s="201"/>
      <c r="GMA62" s="201"/>
      <c r="GMB62" s="201"/>
      <c r="GMC62" s="201"/>
      <c r="GMD62" s="201"/>
      <c r="GME62" s="201"/>
      <c r="GMF62" s="201"/>
      <c r="GMG62" s="201"/>
      <c r="GMH62" s="201"/>
      <c r="GMI62" s="201"/>
      <c r="GMJ62" s="201"/>
      <c r="GMK62" s="201"/>
      <c r="GML62" s="201"/>
      <c r="GMM62" s="201"/>
      <c r="GMN62" s="201"/>
      <c r="GMO62" s="201"/>
      <c r="GMP62" s="201"/>
      <c r="GMQ62" s="201"/>
      <c r="GMR62" s="201"/>
      <c r="GMS62" s="201"/>
      <c r="GMT62" s="201"/>
      <c r="GMU62" s="201"/>
      <c r="GMV62" s="201"/>
      <c r="GMW62" s="201"/>
      <c r="GMX62" s="201"/>
      <c r="GMY62" s="201"/>
      <c r="GMZ62" s="201"/>
      <c r="GNA62" s="201"/>
      <c r="GNB62" s="201"/>
      <c r="GNC62" s="201"/>
      <c r="GND62" s="201"/>
      <c r="GNE62" s="201"/>
      <c r="GNF62" s="201"/>
      <c r="GNG62" s="201"/>
      <c r="GNH62" s="201"/>
      <c r="GNI62" s="201"/>
      <c r="GNJ62" s="201"/>
      <c r="GNK62" s="201"/>
      <c r="GNL62" s="201"/>
      <c r="GNM62" s="201"/>
      <c r="GNN62" s="201"/>
      <c r="GNO62" s="201"/>
      <c r="GNP62" s="201"/>
      <c r="GNQ62" s="201"/>
      <c r="GNR62" s="201"/>
      <c r="GNS62" s="201"/>
      <c r="GNT62" s="201"/>
      <c r="GNU62" s="201"/>
      <c r="GNV62" s="201"/>
      <c r="GNW62" s="201"/>
      <c r="GNX62" s="201"/>
      <c r="GNY62" s="201"/>
      <c r="GNZ62" s="201"/>
      <c r="GOA62" s="201"/>
      <c r="GOB62" s="201"/>
      <c r="GOC62" s="201"/>
      <c r="GOD62" s="201"/>
      <c r="GOE62" s="201"/>
      <c r="GOF62" s="201"/>
      <c r="GOG62" s="201"/>
      <c r="GOH62" s="201"/>
      <c r="GOI62" s="201"/>
      <c r="GOJ62" s="201"/>
      <c r="GOK62" s="201"/>
      <c r="GOL62" s="201"/>
      <c r="GOM62" s="201"/>
      <c r="GON62" s="201"/>
      <c r="GOO62" s="201"/>
      <c r="GOP62" s="201"/>
      <c r="GOQ62" s="201"/>
      <c r="GOR62" s="201"/>
      <c r="GOS62" s="201"/>
      <c r="GOT62" s="201"/>
      <c r="GOU62" s="201"/>
      <c r="GOV62" s="201"/>
      <c r="GOW62" s="201"/>
      <c r="GOX62" s="201"/>
      <c r="GOY62" s="201"/>
      <c r="GOZ62" s="201"/>
      <c r="GPA62" s="201"/>
      <c r="GPB62" s="201"/>
      <c r="GPC62" s="201"/>
      <c r="GPD62" s="201"/>
      <c r="GPE62" s="201"/>
      <c r="GPF62" s="201"/>
      <c r="GPG62" s="201"/>
      <c r="GPH62" s="201"/>
      <c r="GPI62" s="201"/>
      <c r="GPJ62" s="201"/>
      <c r="GPK62" s="201"/>
      <c r="GPL62" s="201"/>
      <c r="GPM62" s="201"/>
      <c r="GPN62" s="201"/>
      <c r="GPO62" s="201"/>
      <c r="GPP62" s="201"/>
      <c r="GPQ62" s="201"/>
      <c r="GPR62" s="201"/>
      <c r="GPS62" s="201"/>
      <c r="GPT62" s="201"/>
      <c r="GPU62" s="201"/>
      <c r="GPV62" s="201"/>
      <c r="GPW62" s="201"/>
      <c r="GPX62" s="201"/>
      <c r="GPY62" s="201"/>
      <c r="GPZ62" s="201"/>
      <c r="GQA62" s="201"/>
      <c r="GQB62" s="201"/>
      <c r="GQC62" s="201"/>
      <c r="GQD62" s="201"/>
      <c r="GQE62" s="201"/>
      <c r="GQF62" s="201"/>
      <c r="GQG62" s="201"/>
      <c r="GQH62" s="201"/>
      <c r="GQI62" s="201"/>
      <c r="GQJ62" s="201"/>
      <c r="GQK62" s="201"/>
      <c r="GQL62" s="201"/>
      <c r="GQM62" s="201"/>
      <c r="GQN62" s="201"/>
      <c r="GQO62" s="201"/>
      <c r="GQP62" s="201"/>
      <c r="GQQ62" s="201"/>
      <c r="GQR62" s="201"/>
      <c r="GQS62" s="201"/>
      <c r="GQT62" s="201"/>
      <c r="GQU62" s="201"/>
      <c r="GQV62" s="201"/>
      <c r="GQW62" s="201"/>
      <c r="GQX62" s="201"/>
      <c r="GQY62" s="201"/>
      <c r="GQZ62" s="201"/>
      <c r="GRA62" s="201"/>
      <c r="GRB62" s="201"/>
      <c r="GRC62" s="201"/>
      <c r="GRD62" s="201"/>
      <c r="GRE62" s="201"/>
      <c r="GRF62" s="201"/>
      <c r="GRG62" s="201"/>
      <c r="GRH62" s="201"/>
      <c r="GRI62" s="201"/>
      <c r="GRJ62" s="201"/>
      <c r="GRK62" s="201"/>
      <c r="GRL62" s="201"/>
      <c r="GRM62" s="201"/>
      <c r="GRN62" s="201"/>
      <c r="GRO62" s="201"/>
      <c r="GRP62" s="201"/>
      <c r="GRQ62" s="201"/>
      <c r="GRR62" s="201"/>
      <c r="GRS62" s="201"/>
      <c r="GRT62" s="201"/>
      <c r="GRU62" s="201"/>
      <c r="GRV62" s="201"/>
      <c r="GRW62" s="201"/>
      <c r="GRX62" s="201"/>
      <c r="GRY62" s="201"/>
      <c r="GRZ62" s="201"/>
      <c r="GSA62" s="201"/>
      <c r="GSB62" s="201"/>
      <c r="GSC62" s="201"/>
      <c r="GSD62" s="201"/>
      <c r="GSE62" s="201"/>
      <c r="GSF62" s="201"/>
      <c r="GSG62" s="201"/>
      <c r="GSH62" s="201"/>
      <c r="GSI62" s="201"/>
      <c r="GSJ62" s="201"/>
      <c r="GSK62" s="201"/>
      <c r="GSL62" s="201"/>
      <c r="GSM62" s="201"/>
      <c r="GSN62" s="201"/>
      <c r="GSO62" s="201"/>
      <c r="GSP62" s="201"/>
      <c r="GSQ62" s="201"/>
      <c r="GSR62" s="201"/>
      <c r="GSS62" s="201"/>
      <c r="GST62" s="201"/>
      <c r="GSU62" s="201"/>
      <c r="GSV62" s="201"/>
      <c r="GSW62" s="201"/>
      <c r="GSX62" s="201"/>
      <c r="GSY62" s="201"/>
      <c r="GSZ62" s="201"/>
      <c r="GTA62" s="201"/>
      <c r="GTB62" s="201"/>
      <c r="GTC62" s="201"/>
      <c r="GTD62" s="201"/>
      <c r="GTE62" s="201"/>
      <c r="GTF62" s="201"/>
      <c r="GTG62" s="201"/>
      <c r="GTH62" s="201"/>
      <c r="GTI62" s="201"/>
      <c r="GTJ62" s="201"/>
      <c r="GTK62" s="201"/>
      <c r="GTL62" s="201"/>
      <c r="GTM62" s="201"/>
      <c r="GTN62" s="201"/>
      <c r="GTO62" s="201"/>
      <c r="GTP62" s="201"/>
      <c r="GTQ62" s="201"/>
      <c r="GTR62" s="201"/>
      <c r="GTS62" s="201"/>
      <c r="GTT62" s="201"/>
      <c r="GTU62" s="201"/>
      <c r="GTV62" s="201"/>
      <c r="GTW62" s="201"/>
      <c r="GTX62" s="201"/>
      <c r="GTY62" s="201"/>
      <c r="GTZ62" s="201"/>
      <c r="GUA62" s="201"/>
      <c r="GUB62" s="201"/>
      <c r="GUC62" s="201"/>
      <c r="GUD62" s="201"/>
      <c r="GUE62" s="201"/>
      <c r="GUF62" s="201"/>
      <c r="GUG62" s="201"/>
      <c r="GUH62" s="201"/>
      <c r="GUI62" s="201"/>
      <c r="GUJ62" s="201"/>
      <c r="GUK62" s="201"/>
      <c r="GUL62" s="201"/>
      <c r="GUM62" s="201"/>
      <c r="GUN62" s="201"/>
      <c r="GUO62" s="201"/>
      <c r="GUP62" s="201"/>
      <c r="GUQ62" s="201"/>
      <c r="GUR62" s="201"/>
      <c r="GUS62" s="201"/>
      <c r="GUT62" s="201"/>
      <c r="GUU62" s="201"/>
      <c r="GUV62" s="201"/>
      <c r="GUW62" s="201"/>
      <c r="GUX62" s="201"/>
      <c r="GUY62" s="201"/>
      <c r="GUZ62" s="201"/>
      <c r="GVA62" s="201"/>
      <c r="GVB62" s="201"/>
      <c r="GVC62" s="201"/>
      <c r="GVD62" s="201"/>
      <c r="GVE62" s="201"/>
      <c r="GVF62" s="201"/>
      <c r="GVG62" s="201"/>
      <c r="GVH62" s="201"/>
      <c r="GVI62" s="201"/>
      <c r="GVJ62" s="201"/>
      <c r="GVK62" s="201"/>
      <c r="GVL62" s="201"/>
      <c r="GVM62" s="201"/>
      <c r="GVN62" s="201"/>
      <c r="GVO62" s="201"/>
      <c r="GVP62" s="201"/>
      <c r="GVQ62" s="201"/>
      <c r="GVR62" s="201"/>
      <c r="GVS62" s="201"/>
      <c r="GVT62" s="201"/>
      <c r="GVU62" s="201"/>
      <c r="GVV62" s="201"/>
      <c r="GVW62" s="201"/>
      <c r="GVX62" s="201"/>
      <c r="GVY62" s="201"/>
      <c r="GVZ62" s="201"/>
      <c r="GWA62" s="201"/>
      <c r="GWB62" s="201"/>
      <c r="GWC62" s="201"/>
      <c r="GWD62" s="201"/>
      <c r="GWE62" s="201"/>
      <c r="GWF62" s="201"/>
      <c r="GWG62" s="201"/>
      <c r="GWH62" s="201"/>
      <c r="GWI62" s="201"/>
      <c r="GWJ62" s="201"/>
      <c r="GWK62" s="201"/>
      <c r="GWL62" s="201"/>
      <c r="GWM62" s="201"/>
      <c r="GWN62" s="201"/>
      <c r="GWO62" s="201"/>
      <c r="GWP62" s="201"/>
      <c r="GWQ62" s="201"/>
      <c r="GWR62" s="201"/>
      <c r="GWS62" s="201"/>
      <c r="GWT62" s="201"/>
      <c r="GWU62" s="201"/>
      <c r="GWV62" s="201"/>
      <c r="GWW62" s="201"/>
      <c r="GWX62" s="201"/>
      <c r="GWY62" s="201"/>
      <c r="GWZ62" s="201"/>
      <c r="GXA62" s="201"/>
      <c r="GXB62" s="201"/>
      <c r="GXC62" s="201"/>
      <c r="GXD62" s="201"/>
      <c r="GXE62" s="201"/>
      <c r="GXF62" s="201"/>
      <c r="GXG62" s="201"/>
      <c r="GXH62" s="201"/>
      <c r="GXI62" s="201"/>
      <c r="GXJ62" s="201"/>
      <c r="GXK62" s="201"/>
      <c r="GXL62" s="201"/>
      <c r="GXM62" s="201"/>
      <c r="GXN62" s="201"/>
      <c r="GXO62" s="201"/>
      <c r="GXP62" s="201"/>
      <c r="GXQ62" s="201"/>
      <c r="GXR62" s="201"/>
      <c r="GXS62" s="201"/>
      <c r="GXT62" s="201"/>
      <c r="GXU62" s="201"/>
      <c r="GXV62" s="201"/>
      <c r="GXW62" s="201"/>
      <c r="GXX62" s="201"/>
      <c r="GXY62" s="201"/>
      <c r="GXZ62" s="201"/>
      <c r="GYA62" s="201"/>
      <c r="GYB62" s="201"/>
      <c r="GYC62" s="201"/>
      <c r="GYD62" s="201"/>
      <c r="GYE62" s="201"/>
      <c r="GYF62" s="201"/>
      <c r="GYG62" s="201"/>
      <c r="GYH62" s="201"/>
      <c r="GYI62" s="201"/>
      <c r="GYJ62" s="201"/>
      <c r="GYK62" s="201"/>
      <c r="GYL62" s="201"/>
      <c r="GYM62" s="201"/>
      <c r="GYN62" s="201"/>
      <c r="GYO62" s="201"/>
      <c r="GYP62" s="201"/>
      <c r="GYQ62" s="201"/>
      <c r="GYR62" s="201"/>
      <c r="GYS62" s="201"/>
      <c r="GYT62" s="201"/>
      <c r="GYU62" s="201"/>
      <c r="GYV62" s="201"/>
      <c r="GYW62" s="201"/>
      <c r="GYX62" s="201"/>
      <c r="GYY62" s="201"/>
      <c r="GYZ62" s="201"/>
      <c r="GZA62" s="201"/>
      <c r="GZB62" s="201"/>
      <c r="GZC62" s="201"/>
      <c r="GZD62" s="201"/>
      <c r="GZE62" s="201"/>
      <c r="GZF62" s="201"/>
      <c r="GZG62" s="201"/>
      <c r="GZH62" s="201"/>
      <c r="GZI62" s="201"/>
      <c r="GZJ62" s="201"/>
      <c r="GZK62" s="201"/>
      <c r="GZL62" s="201"/>
      <c r="GZM62" s="201"/>
      <c r="GZN62" s="201"/>
      <c r="GZO62" s="201"/>
      <c r="GZP62" s="201"/>
      <c r="GZQ62" s="201"/>
      <c r="GZR62" s="201"/>
      <c r="GZS62" s="201"/>
      <c r="GZT62" s="201"/>
      <c r="GZU62" s="201"/>
      <c r="GZV62" s="201"/>
      <c r="GZW62" s="201"/>
      <c r="GZX62" s="201"/>
      <c r="GZY62" s="201"/>
      <c r="GZZ62" s="201"/>
      <c r="HAA62" s="201"/>
      <c r="HAB62" s="201"/>
      <c r="HAC62" s="201"/>
      <c r="HAD62" s="201"/>
      <c r="HAE62" s="201"/>
      <c r="HAF62" s="201"/>
      <c r="HAG62" s="201"/>
      <c r="HAH62" s="201"/>
      <c r="HAI62" s="201"/>
      <c r="HAJ62" s="201"/>
      <c r="HAK62" s="201"/>
      <c r="HAL62" s="201"/>
      <c r="HAM62" s="201"/>
      <c r="HAN62" s="201"/>
      <c r="HAO62" s="201"/>
      <c r="HAP62" s="201"/>
      <c r="HAQ62" s="201"/>
      <c r="HAR62" s="201"/>
      <c r="HAS62" s="201"/>
      <c r="HAT62" s="201"/>
      <c r="HAU62" s="201"/>
      <c r="HAV62" s="201"/>
      <c r="HAW62" s="201"/>
      <c r="HAX62" s="201"/>
      <c r="HAY62" s="201"/>
      <c r="HAZ62" s="201"/>
      <c r="HBA62" s="201"/>
      <c r="HBB62" s="201"/>
      <c r="HBC62" s="201"/>
      <c r="HBD62" s="201"/>
      <c r="HBE62" s="201"/>
      <c r="HBF62" s="201"/>
      <c r="HBG62" s="201"/>
      <c r="HBH62" s="201"/>
      <c r="HBI62" s="201"/>
      <c r="HBJ62" s="201"/>
      <c r="HBK62" s="201"/>
      <c r="HBL62" s="201"/>
      <c r="HBM62" s="201"/>
      <c r="HBN62" s="201"/>
      <c r="HBO62" s="201"/>
      <c r="HBP62" s="201"/>
      <c r="HBQ62" s="201"/>
      <c r="HBR62" s="201"/>
      <c r="HBS62" s="201"/>
      <c r="HBT62" s="201"/>
      <c r="HBU62" s="201"/>
      <c r="HBV62" s="201"/>
      <c r="HBW62" s="201"/>
      <c r="HBX62" s="201"/>
      <c r="HBY62" s="201"/>
      <c r="HBZ62" s="201"/>
      <c r="HCA62" s="201"/>
      <c r="HCB62" s="201"/>
      <c r="HCC62" s="201"/>
      <c r="HCD62" s="201"/>
      <c r="HCE62" s="201"/>
      <c r="HCF62" s="201"/>
      <c r="HCG62" s="201"/>
      <c r="HCH62" s="201"/>
      <c r="HCI62" s="201"/>
      <c r="HCJ62" s="201"/>
      <c r="HCK62" s="201"/>
      <c r="HCL62" s="201"/>
      <c r="HCM62" s="201"/>
      <c r="HCN62" s="201"/>
      <c r="HCO62" s="201"/>
      <c r="HCP62" s="201"/>
      <c r="HCQ62" s="201"/>
      <c r="HCR62" s="201"/>
      <c r="HCS62" s="201"/>
      <c r="HCT62" s="201"/>
      <c r="HCU62" s="201"/>
      <c r="HCV62" s="201"/>
      <c r="HCW62" s="201"/>
      <c r="HCX62" s="201"/>
      <c r="HCY62" s="201"/>
      <c r="HCZ62" s="201"/>
      <c r="HDA62" s="201"/>
      <c r="HDB62" s="201"/>
      <c r="HDC62" s="201"/>
      <c r="HDD62" s="201"/>
      <c r="HDE62" s="201"/>
      <c r="HDF62" s="201"/>
      <c r="HDG62" s="201"/>
      <c r="HDH62" s="201"/>
      <c r="HDI62" s="201"/>
      <c r="HDJ62" s="201"/>
      <c r="HDK62" s="201"/>
      <c r="HDL62" s="201"/>
      <c r="HDM62" s="201"/>
      <c r="HDN62" s="201"/>
      <c r="HDO62" s="201"/>
      <c r="HDP62" s="201"/>
      <c r="HDQ62" s="201"/>
      <c r="HDR62" s="201"/>
      <c r="HDS62" s="201"/>
      <c r="HDT62" s="201"/>
      <c r="HDU62" s="201"/>
      <c r="HDV62" s="201"/>
      <c r="HDW62" s="201"/>
      <c r="HDX62" s="201"/>
      <c r="HDY62" s="201"/>
      <c r="HDZ62" s="201"/>
      <c r="HEA62" s="201"/>
      <c r="HEB62" s="201"/>
      <c r="HEC62" s="201"/>
      <c r="HED62" s="201"/>
      <c r="HEE62" s="201"/>
      <c r="HEF62" s="201"/>
      <c r="HEG62" s="201"/>
      <c r="HEH62" s="201"/>
      <c r="HEI62" s="201"/>
      <c r="HEJ62" s="201"/>
      <c r="HEK62" s="201"/>
      <c r="HEL62" s="201"/>
      <c r="HEM62" s="201"/>
      <c r="HEN62" s="201"/>
      <c r="HEO62" s="201"/>
      <c r="HEP62" s="201"/>
      <c r="HEQ62" s="201"/>
      <c r="HER62" s="201"/>
      <c r="HES62" s="201"/>
      <c r="HET62" s="201"/>
      <c r="HEU62" s="201"/>
      <c r="HEV62" s="201"/>
      <c r="HEW62" s="201"/>
      <c r="HEX62" s="201"/>
      <c r="HEY62" s="201"/>
      <c r="HEZ62" s="201"/>
      <c r="HFA62" s="201"/>
      <c r="HFB62" s="201"/>
      <c r="HFC62" s="201"/>
      <c r="HFD62" s="201"/>
      <c r="HFE62" s="201"/>
      <c r="HFF62" s="201"/>
      <c r="HFG62" s="201"/>
      <c r="HFH62" s="201"/>
      <c r="HFI62" s="201"/>
      <c r="HFJ62" s="201"/>
      <c r="HFK62" s="201"/>
      <c r="HFL62" s="201"/>
      <c r="HFM62" s="201"/>
      <c r="HFN62" s="201"/>
      <c r="HFO62" s="201"/>
      <c r="HFP62" s="201"/>
      <c r="HFQ62" s="201"/>
      <c r="HFR62" s="201"/>
      <c r="HFS62" s="201"/>
      <c r="HFT62" s="201"/>
      <c r="HFU62" s="201"/>
      <c r="HFV62" s="201"/>
      <c r="HFW62" s="201"/>
      <c r="HFX62" s="201"/>
      <c r="HFY62" s="201"/>
      <c r="HFZ62" s="201"/>
      <c r="HGA62" s="201"/>
      <c r="HGB62" s="201"/>
      <c r="HGC62" s="201"/>
      <c r="HGD62" s="201"/>
      <c r="HGE62" s="201"/>
      <c r="HGF62" s="201"/>
      <c r="HGG62" s="201"/>
      <c r="HGH62" s="201"/>
      <c r="HGI62" s="201"/>
      <c r="HGJ62" s="201"/>
      <c r="HGK62" s="201"/>
      <c r="HGL62" s="201"/>
      <c r="HGM62" s="201"/>
      <c r="HGN62" s="201"/>
      <c r="HGO62" s="201"/>
      <c r="HGP62" s="201"/>
      <c r="HGQ62" s="201"/>
      <c r="HGR62" s="201"/>
      <c r="HGS62" s="201"/>
      <c r="HGT62" s="201"/>
      <c r="HGU62" s="201"/>
      <c r="HGV62" s="201"/>
      <c r="HGW62" s="201"/>
      <c r="HGX62" s="201"/>
      <c r="HGY62" s="201"/>
      <c r="HGZ62" s="201"/>
      <c r="HHA62" s="201"/>
      <c r="HHB62" s="201"/>
      <c r="HHC62" s="201"/>
      <c r="HHD62" s="201"/>
      <c r="HHE62" s="201"/>
      <c r="HHF62" s="201"/>
      <c r="HHG62" s="201"/>
      <c r="HHH62" s="201"/>
      <c r="HHI62" s="201"/>
      <c r="HHJ62" s="201"/>
      <c r="HHK62" s="201"/>
      <c r="HHL62" s="201"/>
      <c r="HHM62" s="201"/>
      <c r="HHN62" s="201"/>
      <c r="HHO62" s="201"/>
      <c r="HHP62" s="201"/>
      <c r="HHQ62" s="201"/>
      <c r="HHR62" s="201"/>
      <c r="HHS62" s="201"/>
      <c r="HHT62" s="201"/>
      <c r="HHU62" s="201"/>
      <c r="HHV62" s="201"/>
      <c r="HHW62" s="201"/>
      <c r="HHX62" s="201"/>
      <c r="HHY62" s="201"/>
      <c r="HHZ62" s="201"/>
      <c r="HIA62" s="201"/>
      <c r="HIB62" s="201"/>
      <c r="HIC62" s="201"/>
      <c r="HID62" s="201"/>
      <c r="HIE62" s="201"/>
      <c r="HIF62" s="201"/>
      <c r="HIG62" s="201"/>
      <c r="HIH62" s="201"/>
      <c r="HII62" s="201"/>
      <c r="HIJ62" s="201"/>
      <c r="HIK62" s="201"/>
      <c r="HIL62" s="201"/>
      <c r="HIM62" s="201"/>
      <c r="HIN62" s="201"/>
      <c r="HIO62" s="201"/>
      <c r="HIP62" s="201"/>
      <c r="HIQ62" s="201"/>
      <c r="HIR62" s="201"/>
      <c r="HIS62" s="201"/>
      <c r="HIT62" s="201"/>
      <c r="HIU62" s="201"/>
      <c r="HIV62" s="201"/>
      <c r="HIW62" s="201"/>
      <c r="HIX62" s="201"/>
      <c r="HIY62" s="201"/>
      <c r="HIZ62" s="201"/>
      <c r="HJA62" s="201"/>
      <c r="HJB62" s="201"/>
      <c r="HJC62" s="201"/>
      <c r="HJD62" s="201"/>
      <c r="HJE62" s="201"/>
      <c r="HJF62" s="201"/>
      <c r="HJG62" s="201"/>
      <c r="HJH62" s="201"/>
      <c r="HJI62" s="201"/>
      <c r="HJJ62" s="201"/>
      <c r="HJK62" s="201"/>
      <c r="HJL62" s="201"/>
      <c r="HJM62" s="201"/>
      <c r="HJN62" s="201"/>
      <c r="HJO62" s="201"/>
      <c r="HJP62" s="201"/>
      <c r="HJQ62" s="201"/>
      <c r="HJR62" s="201"/>
      <c r="HJS62" s="201"/>
      <c r="HJT62" s="201"/>
      <c r="HJU62" s="201"/>
      <c r="HJV62" s="201"/>
      <c r="HJW62" s="201"/>
      <c r="HJX62" s="201"/>
      <c r="HJY62" s="201"/>
      <c r="HJZ62" s="201"/>
      <c r="HKA62" s="201"/>
      <c r="HKB62" s="201"/>
      <c r="HKC62" s="201"/>
      <c r="HKD62" s="201"/>
      <c r="HKE62" s="201"/>
      <c r="HKF62" s="201"/>
      <c r="HKG62" s="201"/>
      <c r="HKH62" s="201"/>
      <c r="HKI62" s="201"/>
      <c r="HKJ62" s="201"/>
      <c r="HKK62" s="201"/>
      <c r="HKL62" s="201"/>
      <c r="HKM62" s="201"/>
      <c r="HKN62" s="201"/>
      <c r="HKO62" s="201"/>
      <c r="HKP62" s="201"/>
      <c r="HKQ62" s="201"/>
      <c r="HKR62" s="201"/>
      <c r="HKS62" s="201"/>
      <c r="HKT62" s="201"/>
      <c r="HKU62" s="201"/>
      <c r="HKV62" s="201"/>
      <c r="HKW62" s="201"/>
      <c r="HKX62" s="201"/>
      <c r="HKY62" s="201"/>
      <c r="HKZ62" s="201"/>
      <c r="HLA62" s="201"/>
      <c r="HLB62" s="201"/>
      <c r="HLC62" s="201"/>
      <c r="HLD62" s="201"/>
      <c r="HLE62" s="201"/>
      <c r="HLF62" s="201"/>
      <c r="HLG62" s="201"/>
      <c r="HLH62" s="201"/>
      <c r="HLI62" s="201"/>
      <c r="HLJ62" s="201"/>
      <c r="HLK62" s="201"/>
      <c r="HLL62" s="201"/>
      <c r="HLM62" s="201"/>
      <c r="HLN62" s="201"/>
      <c r="HLO62" s="201"/>
      <c r="HLP62" s="201"/>
      <c r="HLQ62" s="201"/>
      <c r="HLR62" s="201"/>
      <c r="HLS62" s="201"/>
      <c r="HLT62" s="201"/>
      <c r="HLU62" s="201"/>
      <c r="HLV62" s="201"/>
      <c r="HLW62" s="201"/>
      <c r="HLX62" s="201"/>
      <c r="HLY62" s="201"/>
      <c r="HLZ62" s="201"/>
      <c r="HMA62" s="201"/>
      <c r="HMB62" s="201"/>
      <c r="HMC62" s="201"/>
      <c r="HMD62" s="201"/>
      <c r="HME62" s="201"/>
      <c r="HMF62" s="201"/>
      <c r="HMG62" s="201"/>
      <c r="HMH62" s="201"/>
      <c r="HMI62" s="201"/>
      <c r="HMJ62" s="201"/>
      <c r="HMK62" s="201"/>
      <c r="HML62" s="201"/>
      <c r="HMM62" s="201"/>
      <c r="HMN62" s="201"/>
      <c r="HMO62" s="201"/>
      <c r="HMP62" s="201"/>
      <c r="HMQ62" s="201"/>
      <c r="HMR62" s="201"/>
      <c r="HMS62" s="201"/>
      <c r="HMT62" s="201"/>
      <c r="HMU62" s="201"/>
      <c r="HMV62" s="201"/>
      <c r="HMW62" s="201"/>
      <c r="HMX62" s="201"/>
      <c r="HMY62" s="201"/>
      <c r="HMZ62" s="201"/>
      <c r="HNA62" s="201"/>
      <c r="HNB62" s="201"/>
      <c r="HNC62" s="201"/>
      <c r="HND62" s="201"/>
      <c r="HNE62" s="201"/>
      <c r="HNF62" s="201"/>
      <c r="HNG62" s="201"/>
      <c r="HNH62" s="201"/>
      <c r="HNI62" s="201"/>
      <c r="HNJ62" s="201"/>
      <c r="HNK62" s="201"/>
      <c r="HNL62" s="201"/>
      <c r="HNM62" s="201"/>
      <c r="HNN62" s="201"/>
      <c r="HNO62" s="201"/>
      <c r="HNP62" s="201"/>
      <c r="HNQ62" s="201"/>
      <c r="HNR62" s="201"/>
      <c r="HNS62" s="201"/>
      <c r="HNT62" s="201"/>
      <c r="HNU62" s="201"/>
      <c r="HNV62" s="201"/>
      <c r="HNW62" s="201"/>
      <c r="HNX62" s="201"/>
      <c r="HNY62" s="201"/>
      <c r="HNZ62" s="201"/>
      <c r="HOA62" s="201"/>
      <c r="HOB62" s="201"/>
      <c r="HOC62" s="201"/>
      <c r="HOD62" s="201"/>
      <c r="HOE62" s="201"/>
      <c r="HOF62" s="201"/>
      <c r="HOG62" s="201"/>
      <c r="HOH62" s="201"/>
      <c r="HOI62" s="201"/>
      <c r="HOJ62" s="201"/>
      <c r="HOK62" s="201"/>
      <c r="HOL62" s="201"/>
      <c r="HOM62" s="201"/>
      <c r="HON62" s="201"/>
      <c r="HOO62" s="201"/>
      <c r="HOP62" s="201"/>
      <c r="HOQ62" s="201"/>
      <c r="HOR62" s="201"/>
      <c r="HOS62" s="201"/>
      <c r="HOT62" s="201"/>
      <c r="HOU62" s="201"/>
      <c r="HOV62" s="201"/>
      <c r="HOW62" s="201"/>
      <c r="HOX62" s="201"/>
      <c r="HOY62" s="201"/>
      <c r="HOZ62" s="201"/>
      <c r="HPA62" s="201"/>
      <c r="HPB62" s="201"/>
      <c r="HPC62" s="201"/>
      <c r="HPD62" s="201"/>
      <c r="HPE62" s="201"/>
      <c r="HPF62" s="201"/>
      <c r="HPG62" s="201"/>
      <c r="HPH62" s="201"/>
      <c r="HPI62" s="201"/>
      <c r="HPJ62" s="201"/>
      <c r="HPK62" s="201"/>
      <c r="HPL62" s="201"/>
      <c r="HPM62" s="201"/>
      <c r="HPN62" s="201"/>
      <c r="HPO62" s="201"/>
      <c r="HPP62" s="201"/>
      <c r="HPQ62" s="201"/>
      <c r="HPR62" s="201"/>
      <c r="HPS62" s="201"/>
      <c r="HPT62" s="201"/>
      <c r="HPU62" s="201"/>
      <c r="HPV62" s="201"/>
      <c r="HPW62" s="201"/>
      <c r="HPX62" s="201"/>
      <c r="HPY62" s="201"/>
      <c r="HPZ62" s="201"/>
      <c r="HQA62" s="201"/>
      <c r="HQB62" s="201"/>
      <c r="HQC62" s="201"/>
      <c r="HQD62" s="201"/>
      <c r="HQE62" s="201"/>
      <c r="HQF62" s="201"/>
      <c r="HQG62" s="201"/>
      <c r="HQH62" s="201"/>
      <c r="HQI62" s="201"/>
      <c r="HQJ62" s="201"/>
      <c r="HQK62" s="201"/>
      <c r="HQL62" s="201"/>
      <c r="HQM62" s="201"/>
      <c r="HQN62" s="201"/>
      <c r="HQO62" s="201"/>
      <c r="HQP62" s="201"/>
      <c r="HQQ62" s="201"/>
      <c r="HQR62" s="201"/>
      <c r="HQS62" s="201"/>
      <c r="HQT62" s="201"/>
      <c r="HQU62" s="201"/>
      <c r="HQV62" s="201"/>
      <c r="HQW62" s="201"/>
      <c r="HQX62" s="201"/>
      <c r="HQY62" s="201"/>
      <c r="HQZ62" s="201"/>
      <c r="HRA62" s="201"/>
      <c r="HRB62" s="201"/>
      <c r="HRC62" s="201"/>
      <c r="HRD62" s="201"/>
      <c r="HRE62" s="201"/>
      <c r="HRF62" s="201"/>
      <c r="HRG62" s="201"/>
      <c r="HRH62" s="201"/>
      <c r="HRI62" s="201"/>
      <c r="HRJ62" s="201"/>
      <c r="HRK62" s="201"/>
      <c r="HRL62" s="201"/>
      <c r="HRM62" s="201"/>
      <c r="HRN62" s="201"/>
      <c r="HRO62" s="201"/>
      <c r="HRP62" s="201"/>
      <c r="HRQ62" s="201"/>
      <c r="HRR62" s="201"/>
      <c r="HRS62" s="201"/>
      <c r="HRT62" s="201"/>
      <c r="HRU62" s="201"/>
      <c r="HRV62" s="201"/>
      <c r="HRW62" s="201"/>
      <c r="HRX62" s="201"/>
      <c r="HRY62" s="201"/>
      <c r="HRZ62" s="201"/>
      <c r="HSA62" s="201"/>
      <c r="HSB62" s="201"/>
      <c r="HSC62" s="201"/>
      <c r="HSD62" s="201"/>
      <c r="HSE62" s="201"/>
      <c r="HSF62" s="201"/>
      <c r="HSG62" s="201"/>
      <c r="HSH62" s="201"/>
      <c r="HSI62" s="201"/>
      <c r="HSJ62" s="201"/>
      <c r="HSK62" s="201"/>
      <c r="HSL62" s="201"/>
      <c r="HSM62" s="201"/>
      <c r="HSN62" s="201"/>
      <c r="HSO62" s="201"/>
      <c r="HSP62" s="201"/>
      <c r="HSQ62" s="201"/>
      <c r="HSR62" s="201"/>
      <c r="HSS62" s="201"/>
      <c r="HST62" s="201"/>
      <c r="HSU62" s="201"/>
      <c r="HSV62" s="201"/>
      <c r="HSW62" s="201"/>
      <c r="HSX62" s="201"/>
      <c r="HSY62" s="201"/>
      <c r="HSZ62" s="201"/>
      <c r="HTA62" s="201"/>
      <c r="HTB62" s="201"/>
      <c r="HTC62" s="201"/>
      <c r="HTD62" s="201"/>
      <c r="HTE62" s="201"/>
      <c r="HTF62" s="201"/>
      <c r="HTG62" s="201"/>
      <c r="HTH62" s="201"/>
      <c r="HTI62" s="201"/>
      <c r="HTJ62" s="201"/>
      <c r="HTK62" s="201"/>
      <c r="HTL62" s="201"/>
      <c r="HTM62" s="201"/>
      <c r="HTN62" s="201"/>
      <c r="HTO62" s="201"/>
      <c r="HTP62" s="201"/>
      <c r="HTQ62" s="201"/>
      <c r="HTR62" s="201"/>
      <c r="HTS62" s="201"/>
      <c r="HTT62" s="201"/>
      <c r="HTU62" s="201"/>
      <c r="HTV62" s="201"/>
      <c r="HTW62" s="201"/>
      <c r="HTX62" s="201"/>
      <c r="HTY62" s="201"/>
      <c r="HTZ62" s="201"/>
      <c r="HUA62" s="201"/>
      <c r="HUB62" s="201"/>
      <c r="HUC62" s="201"/>
      <c r="HUD62" s="201"/>
      <c r="HUE62" s="201"/>
      <c r="HUF62" s="201"/>
      <c r="HUG62" s="201"/>
      <c r="HUH62" s="201"/>
      <c r="HUI62" s="201"/>
      <c r="HUJ62" s="201"/>
      <c r="HUK62" s="201"/>
      <c r="HUL62" s="201"/>
      <c r="HUM62" s="201"/>
      <c r="HUN62" s="201"/>
      <c r="HUO62" s="201"/>
      <c r="HUP62" s="201"/>
      <c r="HUQ62" s="201"/>
      <c r="HUR62" s="201"/>
      <c r="HUS62" s="201"/>
      <c r="HUT62" s="201"/>
      <c r="HUU62" s="201"/>
      <c r="HUV62" s="201"/>
      <c r="HUW62" s="201"/>
      <c r="HUX62" s="201"/>
      <c r="HUY62" s="201"/>
      <c r="HUZ62" s="201"/>
      <c r="HVA62" s="201"/>
      <c r="HVB62" s="201"/>
      <c r="HVC62" s="201"/>
      <c r="HVD62" s="201"/>
      <c r="HVE62" s="201"/>
      <c r="HVF62" s="201"/>
      <c r="HVG62" s="201"/>
      <c r="HVH62" s="201"/>
      <c r="HVI62" s="201"/>
      <c r="HVJ62" s="201"/>
      <c r="HVK62" s="201"/>
      <c r="HVL62" s="201"/>
      <c r="HVM62" s="201"/>
      <c r="HVN62" s="201"/>
      <c r="HVO62" s="201"/>
      <c r="HVP62" s="201"/>
      <c r="HVQ62" s="201"/>
      <c r="HVR62" s="201"/>
      <c r="HVS62" s="201"/>
      <c r="HVT62" s="201"/>
      <c r="HVU62" s="201"/>
      <c r="HVV62" s="201"/>
      <c r="HVW62" s="201"/>
      <c r="HVX62" s="201"/>
      <c r="HVY62" s="201"/>
      <c r="HVZ62" s="201"/>
      <c r="HWA62" s="201"/>
      <c r="HWB62" s="201"/>
      <c r="HWC62" s="201"/>
      <c r="HWD62" s="201"/>
      <c r="HWE62" s="201"/>
      <c r="HWF62" s="201"/>
      <c r="HWG62" s="201"/>
      <c r="HWH62" s="201"/>
      <c r="HWI62" s="201"/>
      <c r="HWJ62" s="201"/>
      <c r="HWK62" s="201"/>
      <c r="HWL62" s="201"/>
      <c r="HWM62" s="201"/>
      <c r="HWN62" s="201"/>
      <c r="HWO62" s="201"/>
      <c r="HWP62" s="201"/>
      <c r="HWQ62" s="201"/>
      <c r="HWR62" s="201"/>
      <c r="HWS62" s="201"/>
      <c r="HWT62" s="201"/>
      <c r="HWU62" s="201"/>
      <c r="HWV62" s="201"/>
      <c r="HWW62" s="201"/>
      <c r="HWX62" s="201"/>
      <c r="HWY62" s="201"/>
      <c r="HWZ62" s="201"/>
      <c r="HXA62" s="201"/>
      <c r="HXB62" s="201"/>
      <c r="HXC62" s="201"/>
      <c r="HXD62" s="201"/>
      <c r="HXE62" s="201"/>
      <c r="HXF62" s="201"/>
      <c r="HXG62" s="201"/>
      <c r="HXH62" s="201"/>
      <c r="HXI62" s="201"/>
      <c r="HXJ62" s="201"/>
      <c r="HXK62" s="201"/>
      <c r="HXL62" s="201"/>
      <c r="HXM62" s="201"/>
      <c r="HXN62" s="201"/>
      <c r="HXO62" s="201"/>
      <c r="HXP62" s="201"/>
      <c r="HXQ62" s="201"/>
      <c r="HXR62" s="201"/>
      <c r="HXS62" s="201"/>
      <c r="HXT62" s="201"/>
      <c r="HXU62" s="201"/>
      <c r="HXV62" s="201"/>
      <c r="HXW62" s="201"/>
      <c r="HXX62" s="201"/>
      <c r="HXY62" s="201"/>
      <c r="HXZ62" s="201"/>
      <c r="HYA62" s="201"/>
      <c r="HYB62" s="201"/>
      <c r="HYC62" s="201"/>
      <c r="HYD62" s="201"/>
      <c r="HYE62" s="201"/>
      <c r="HYF62" s="201"/>
      <c r="HYG62" s="201"/>
      <c r="HYH62" s="201"/>
      <c r="HYI62" s="201"/>
      <c r="HYJ62" s="201"/>
      <c r="HYK62" s="201"/>
      <c r="HYL62" s="201"/>
      <c r="HYM62" s="201"/>
      <c r="HYN62" s="201"/>
      <c r="HYO62" s="201"/>
      <c r="HYP62" s="201"/>
      <c r="HYQ62" s="201"/>
      <c r="HYR62" s="201"/>
      <c r="HYS62" s="201"/>
      <c r="HYT62" s="201"/>
      <c r="HYU62" s="201"/>
      <c r="HYV62" s="201"/>
      <c r="HYW62" s="201"/>
      <c r="HYX62" s="201"/>
      <c r="HYY62" s="201"/>
      <c r="HYZ62" s="201"/>
      <c r="HZA62" s="201"/>
      <c r="HZB62" s="201"/>
      <c r="HZC62" s="201"/>
      <c r="HZD62" s="201"/>
      <c r="HZE62" s="201"/>
      <c r="HZF62" s="201"/>
      <c r="HZG62" s="201"/>
      <c r="HZH62" s="201"/>
      <c r="HZI62" s="201"/>
      <c r="HZJ62" s="201"/>
      <c r="HZK62" s="201"/>
      <c r="HZL62" s="201"/>
      <c r="HZM62" s="201"/>
      <c r="HZN62" s="201"/>
      <c r="HZO62" s="201"/>
      <c r="HZP62" s="201"/>
      <c r="HZQ62" s="201"/>
      <c r="HZR62" s="201"/>
      <c r="HZS62" s="201"/>
      <c r="HZT62" s="201"/>
      <c r="HZU62" s="201"/>
      <c r="HZV62" s="201"/>
      <c r="HZW62" s="201"/>
      <c r="HZX62" s="201"/>
      <c r="HZY62" s="201"/>
      <c r="HZZ62" s="201"/>
      <c r="IAA62" s="201"/>
      <c r="IAB62" s="201"/>
      <c r="IAC62" s="201"/>
      <c r="IAD62" s="201"/>
      <c r="IAE62" s="201"/>
      <c r="IAF62" s="201"/>
      <c r="IAG62" s="201"/>
      <c r="IAH62" s="201"/>
      <c r="IAI62" s="201"/>
      <c r="IAJ62" s="201"/>
      <c r="IAK62" s="201"/>
      <c r="IAL62" s="201"/>
      <c r="IAM62" s="201"/>
      <c r="IAN62" s="201"/>
      <c r="IAO62" s="201"/>
      <c r="IAP62" s="201"/>
      <c r="IAQ62" s="201"/>
      <c r="IAR62" s="201"/>
      <c r="IAS62" s="201"/>
      <c r="IAT62" s="201"/>
      <c r="IAU62" s="201"/>
      <c r="IAV62" s="201"/>
      <c r="IAW62" s="201"/>
      <c r="IAX62" s="201"/>
      <c r="IAY62" s="201"/>
      <c r="IAZ62" s="201"/>
      <c r="IBA62" s="201"/>
      <c r="IBB62" s="201"/>
      <c r="IBC62" s="201"/>
      <c r="IBD62" s="201"/>
      <c r="IBE62" s="201"/>
      <c r="IBF62" s="201"/>
      <c r="IBG62" s="201"/>
      <c r="IBH62" s="201"/>
      <c r="IBI62" s="201"/>
      <c r="IBJ62" s="201"/>
      <c r="IBK62" s="201"/>
      <c r="IBL62" s="201"/>
      <c r="IBM62" s="201"/>
      <c r="IBN62" s="201"/>
      <c r="IBO62" s="201"/>
      <c r="IBP62" s="201"/>
      <c r="IBQ62" s="201"/>
      <c r="IBR62" s="201"/>
      <c r="IBS62" s="201"/>
      <c r="IBT62" s="201"/>
      <c r="IBU62" s="201"/>
      <c r="IBV62" s="201"/>
      <c r="IBW62" s="201"/>
      <c r="IBX62" s="201"/>
      <c r="IBY62" s="201"/>
      <c r="IBZ62" s="201"/>
      <c r="ICA62" s="201"/>
      <c r="ICB62" s="201"/>
      <c r="ICC62" s="201"/>
      <c r="ICD62" s="201"/>
      <c r="ICE62" s="201"/>
      <c r="ICF62" s="201"/>
      <c r="ICG62" s="201"/>
      <c r="ICH62" s="201"/>
      <c r="ICI62" s="201"/>
      <c r="ICJ62" s="201"/>
      <c r="ICK62" s="201"/>
      <c r="ICL62" s="201"/>
      <c r="ICM62" s="201"/>
      <c r="ICN62" s="201"/>
      <c r="ICO62" s="201"/>
      <c r="ICP62" s="201"/>
      <c r="ICQ62" s="201"/>
      <c r="ICR62" s="201"/>
      <c r="ICS62" s="201"/>
      <c r="ICT62" s="201"/>
      <c r="ICU62" s="201"/>
      <c r="ICV62" s="201"/>
      <c r="ICW62" s="201"/>
      <c r="ICX62" s="201"/>
      <c r="ICY62" s="201"/>
      <c r="ICZ62" s="201"/>
      <c r="IDA62" s="201"/>
      <c r="IDB62" s="201"/>
      <c r="IDC62" s="201"/>
      <c r="IDD62" s="201"/>
      <c r="IDE62" s="201"/>
      <c r="IDF62" s="201"/>
      <c r="IDG62" s="201"/>
      <c r="IDH62" s="201"/>
      <c r="IDI62" s="201"/>
      <c r="IDJ62" s="201"/>
      <c r="IDK62" s="201"/>
      <c r="IDL62" s="201"/>
      <c r="IDM62" s="201"/>
      <c r="IDN62" s="201"/>
      <c r="IDO62" s="201"/>
      <c r="IDP62" s="201"/>
      <c r="IDQ62" s="201"/>
      <c r="IDR62" s="201"/>
      <c r="IDS62" s="201"/>
      <c r="IDT62" s="201"/>
      <c r="IDU62" s="201"/>
      <c r="IDV62" s="201"/>
      <c r="IDW62" s="201"/>
      <c r="IDX62" s="201"/>
      <c r="IDY62" s="201"/>
      <c r="IDZ62" s="201"/>
      <c r="IEA62" s="201"/>
      <c r="IEB62" s="201"/>
      <c r="IEC62" s="201"/>
      <c r="IED62" s="201"/>
      <c r="IEE62" s="201"/>
      <c r="IEF62" s="201"/>
      <c r="IEG62" s="201"/>
      <c r="IEH62" s="201"/>
      <c r="IEI62" s="201"/>
      <c r="IEJ62" s="201"/>
      <c r="IEK62" s="201"/>
      <c r="IEL62" s="201"/>
      <c r="IEM62" s="201"/>
      <c r="IEN62" s="201"/>
      <c r="IEO62" s="201"/>
      <c r="IEP62" s="201"/>
      <c r="IEQ62" s="201"/>
      <c r="IER62" s="201"/>
      <c r="IES62" s="201"/>
      <c r="IET62" s="201"/>
      <c r="IEU62" s="201"/>
      <c r="IEV62" s="201"/>
      <c r="IEW62" s="201"/>
      <c r="IEX62" s="201"/>
      <c r="IEY62" s="201"/>
      <c r="IEZ62" s="201"/>
      <c r="IFA62" s="201"/>
      <c r="IFB62" s="201"/>
      <c r="IFC62" s="201"/>
      <c r="IFD62" s="201"/>
      <c r="IFE62" s="201"/>
      <c r="IFF62" s="201"/>
      <c r="IFG62" s="201"/>
      <c r="IFH62" s="201"/>
      <c r="IFI62" s="201"/>
      <c r="IFJ62" s="201"/>
      <c r="IFK62" s="201"/>
      <c r="IFL62" s="201"/>
      <c r="IFM62" s="201"/>
      <c r="IFN62" s="201"/>
      <c r="IFO62" s="201"/>
      <c r="IFP62" s="201"/>
      <c r="IFQ62" s="201"/>
      <c r="IFR62" s="201"/>
      <c r="IFS62" s="201"/>
      <c r="IFT62" s="201"/>
      <c r="IFU62" s="201"/>
      <c r="IFV62" s="201"/>
      <c r="IFW62" s="201"/>
      <c r="IFX62" s="201"/>
      <c r="IFY62" s="201"/>
      <c r="IFZ62" s="201"/>
      <c r="IGA62" s="201"/>
      <c r="IGB62" s="201"/>
      <c r="IGC62" s="201"/>
      <c r="IGD62" s="201"/>
      <c r="IGE62" s="201"/>
      <c r="IGF62" s="201"/>
      <c r="IGG62" s="201"/>
      <c r="IGH62" s="201"/>
      <c r="IGI62" s="201"/>
      <c r="IGJ62" s="201"/>
      <c r="IGK62" s="201"/>
      <c r="IGL62" s="201"/>
      <c r="IGM62" s="201"/>
      <c r="IGN62" s="201"/>
      <c r="IGO62" s="201"/>
      <c r="IGP62" s="201"/>
      <c r="IGQ62" s="201"/>
      <c r="IGR62" s="201"/>
      <c r="IGS62" s="201"/>
      <c r="IGT62" s="201"/>
      <c r="IGU62" s="201"/>
      <c r="IGV62" s="201"/>
      <c r="IGW62" s="201"/>
      <c r="IGX62" s="201"/>
      <c r="IGY62" s="201"/>
      <c r="IGZ62" s="201"/>
      <c r="IHA62" s="201"/>
      <c r="IHB62" s="201"/>
      <c r="IHC62" s="201"/>
      <c r="IHD62" s="201"/>
      <c r="IHE62" s="201"/>
      <c r="IHF62" s="201"/>
      <c r="IHG62" s="201"/>
      <c r="IHH62" s="201"/>
      <c r="IHI62" s="201"/>
      <c r="IHJ62" s="201"/>
      <c r="IHK62" s="201"/>
      <c r="IHL62" s="201"/>
      <c r="IHM62" s="201"/>
      <c r="IHN62" s="201"/>
      <c r="IHO62" s="201"/>
      <c r="IHP62" s="201"/>
      <c r="IHQ62" s="201"/>
      <c r="IHR62" s="201"/>
      <c r="IHS62" s="201"/>
      <c r="IHT62" s="201"/>
      <c r="IHU62" s="201"/>
      <c r="IHV62" s="201"/>
      <c r="IHW62" s="201"/>
      <c r="IHX62" s="201"/>
      <c r="IHY62" s="201"/>
      <c r="IHZ62" s="201"/>
      <c r="IIA62" s="201"/>
      <c r="IIB62" s="201"/>
      <c r="IIC62" s="201"/>
      <c r="IID62" s="201"/>
      <c r="IIE62" s="201"/>
      <c r="IIF62" s="201"/>
      <c r="IIG62" s="201"/>
      <c r="IIH62" s="201"/>
      <c r="III62" s="201"/>
      <c r="IIJ62" s="201"/>
      <c r="IIK62" s="201"/>
      <c r="IIL62" s="201"/>
      <c r="IIM62" s="201"/>
      <c r="IIN62" s="201"/>
      <c r="IIO62" s="201"/>
      <c r="IIP62" s="201"/>
      <c r="IIQ62" s="201"/>
      <c r="IIR62" s="201"/>
      <c r="IIS62" s="201"/>
      <c r="IIT62" s="201"/>
      <c r="IIU62" s="201"/>
      <c r="IIV62" s="201"/>
      <c r="IIW62" s="201"/>
      <c r="IIX62" s="201"/>
      <c r="IIY62" s="201"/>
      <c r="IIZ62" s="201"/>
      <c r="IJA62" s="201"/>
      <c r="IJB62" s="201"/>
      <c r="IJC62" s="201"/>
      <c r="IJD62" s="201"/>
      <c r="IJE62" s="201"/>
      <c r="IJF62" s="201"/>
      <c r="IJG62" s="201"/>
      <c r="IJH62" s="201"/>
      <c r="IJI62" s="201"/>
      <c r="IJJ62" s="201"/>
      <c r="IJK62" s="201"/>
      <c r="IJL62" s="201"/>
      <c r="IJM62" s="201"/>
      <c r="IJN62" s="201"/>
      <c r="IJO62" s="201"/>
      <c r="IJP62" s="201"/>
      <c r="IJQ62" s="201"/>
      <c r="IJR62" s="201"/>
      <c r="IJS62" s="201"/>
      <c r="IJT62" s="201"/>
      <c r="IJU62" s="201"/>
      <c r="IJV62" s="201"/>
      <c r="IJW62" s="201"/>
      <c r="IJX62" s="201"/>
      <c r="IJY62" s="201"/>
      <c r="IJZ62" s="201"/>
      <c r="IKA62" s="201"/>
      <c r="IKB62" s="201"/>
      <c r="IKC62" s="201"/>
      <c r="IKD62" s="201"/>
      <c r="IKE62" s="201"/>
      <c r="IKF62" s="201"/>
      <c r="IKG62" s="201"/>
      <c r="IKH62" s="201"/>
      <c r="IKI62" s="201"/>
      <c r="IKJ62" s="201"/>
      <c r="IKK62" s="201"/>
      <c r="IKL62" s="201"/>
      <c r="IKM62" s="201"/>
      <c r="IKN62" s="201"/>
      <c r="IKO62" s="201"/>
      <c r="IKP62" s="201"/>
      <c r="IKQ62" s="201"/>
      <c r="IKR62" s="201"/>
      <c r="IKS62" s="201"/>
      <c r="IKT62" s="201"/>
      <c r="IKU62" s="201"/>
      <c r="IKV62" s="201"/>
      <c r="IKW62" s="201"/>
      <c r="IKX62" s="201"/>
      <c r="IKY62" s="201"/>
      <c r="IKZ62" s="201"/>
      <c r="ILA62" s="201"/>
      <c r="ILB62" s="201"/>
      <c r="ILC62" s="201"/>
      <c r="ILD62" s="201"/>
      <c r="ILE62" s="201"/>
      <c r="ILF62" s="201"/>
      <c r="ILG62" s="201"/>
      <c r="ILH62" s="201"/>
      <c r="ILI62" s="201"/>
      <c r="ILJ62" s="201"/>
      <c r="ILK62" s="201"/>
      <c r="ILL62" s="201"/>
      <c r="ILM62" s="201"/>
      <c r="ILN62" s="201"/>
      <c r="ILO62" s="201"/>
      <c r="ILP62" s="201"/>
      <c r="ILQ62" s="201"/>
      <c r="ILR62" s="201"/>
      <c r="ILS62" s="201"/>
      <c r="ILT62" s="201"/>
      <c r="ILU62" s="201"/>
      <c r="ILV62" s="201"/>
      <c r="ILW62" s="201"/>
      <c r="ILX62" s="201"/>
      <c r="ILY62" s="201"/>
      <c r="ILZ62" s="201"/>
      <c r="IMA62" s="201"/>
      <c r="IMB62" s="201"/>
      <c r="IMC62" s="201"/>
      <c r="IMD62" s="201"/>
      <c r="IME62" s="201"/>
      <c r="IMF62" s="201"/>
      <c r="IMG62" s="201"/>
      <c r="IMH62" s="201"/>
      <c r="IMI62" s="201"/>
      <c r="IMJ62" s="201"/>
      <c r="IMK62" s="201"/>
      <c r="IML62" s="201"/>
      <c r="IMM62" s="201"/>
      <c r="IMN62" s="201"/>
      <c r="IMO62" s="201"/>
      <c r="IMP62" s="201"/>
      <c r="IMQ62" s="201"/>
      <c r="IMR62" s="201"/>
      <c r="IMS62" s="201"/>
      <c r="IMT62" s="201"/>
      <c r="IMU62" s="201"/>
      <c r="IMV62" s="201"/>
      <c r="IMW62" s="201"/>
      <c r="IMX62" s="201"/>
      <c r="IMY62" s="201"/>
      <c r="IMZ62" s="201"/>
      <c r="INA62" s="201"/>
      <c r="INB62" s="201"/>
      <c r="INC62" s="201"/>
      <c r="IND62" s="201"/>
      <c r="INE62" s="201"/>
      <c r="INF62" s="201"/>
      <c r="ING62" s="201"/>
      <c r="INH62" s="201"/>
      <c r="INI62" s="201"/>
      <c r="INJ62" s="201"/>
      <c r="INK62" s="201"/>
      <c r="INL62" s="201"/>
      <c r="INM62" s="201"/>
      <c r="INN62" s="201"/>
      <c r="INO62" s="201"/>
      <c r="INP62" s="201"/>
      <c r="INQ62" s="201"/>
      <c r="INR62" s="201"/>
      <c r="INS62" s="201"/>
      <c r="INT62" s="201"/>
      <c r="INU62" s="201"/>
      <c r="INV62" s="201"/>
      <c r="INW62" s="201"/>
      <c r="INX62" s="201"/>
      <c r="INY62" s="201"/>
      <c r="INZ62" s="201"/>
      <c r="IOA62" s="201"/>
      <c r="IOB62" s="201"/>
      <c r="IOC62" s="201"/>
      <c r="IOD62" s="201"/>
      <c r="IOE62" s="201"/>
      <c r="IOF62" s="201"/>
      <c r="IOG62" s="201"/>
      <c r="IOH62" s="201"/>
      <c r="IOI62" s="201"/>
      <c r="IOJ62" s="201"/>
      <c r="IOK62" s="201"/>
      <c r="IOL62" s="201"/>
      <c r="IOM62" s="201"/>
      <c r="ION62" s="201"/>
      <c r="IOO62" s="201"/>
      <c r="IOP62" s="201"/>
      <c r="IOQ62" s="201"/>
      <c r="IOR62" s="201"/>
      <c r="IOS62" s="201"/>
      <c r="IOT62" s="201"/>
      <c r="IOU62" s="201"/>
      <c r="IOV62" s="201"/>
      <c r="IOW62" s="201"/>
      <c r="IOX62" s="201"/>
      <c r="IOY62" s="201"/>
      <c r="IOZ62" s="201"/>
      <c r="IPA62" s="201"/>
      <c r="IPB62" s="201"/>
      <c r="IPC62" s="201"/>
      <c r="IPD62" s="201"/>
      <c r="IPE62" s="201"/>
      <c r="IPF62" s="201"/>
      <c r="IPG62" s="201"/>
      <c r="IPH62" s="201"/>
      <c r="IPI62" s="201"/>
      <c r="IPJ62" s="201"/>
      <c r="IPK62" s="201"/>
      <c r="IPL62" s="201"/>
      <c r="IPM62" s="201"/>
      <c r="IPN62" s="201"/>
      <c r="IPO62" s="201"/>
      <c r="IPP62" s="201"/>
      <c r="IPQ62" s="201"/>
      <c r="IPR62" s="201"/>
      <c r="IPS62" s="201"/>
      <c r="IPT62" s="201"/>
      <c r="IPU62" s="201"/>
      <c r="IPV62" s="201"/>
      <c r="IPW62" s="201"/>
      <c r="IPX62" s="201"/>
      <c r="IPY62" s="201"/>
      <c r="IPZ62" s="201"/>
      <c r="IQA62" s="201"/>
      <c r="IQB62" s="201"/>
      <c r="IQC62" s="201"/>
      <c r="IQD62" s="201"/>
      <c r="IQE62" s="201"/>
      <c r="IQF62" s="201"/>
      <c r="IQG62" s="201"/>
      <c r="IQH62" s="201"/>
      <c r="IQI62" s="201"/>
      <c r="IQJ62" s="201"/>
      <c r="IQK62" s="201"/>
      <c r="IQL62" s="201"/>
      <c r="IQM62" s="201"/>
      <c r="IQN62" s="201"/>
      <c r="IQO62" s="201"/>
      <c r="IQP62" s="201"/>
      <c r="IQQ62" s="201"/>
      <c r="IQR62" s="201"/>
      <c r="IQS62" s="201"/>
      <c r="IQT62" s="201"/>
      <c r="IQU62" s="201"/>
      <c r="IQV62" s="201"/>
      <c r="IQW62" s="201"/>
      <c r="IQX62" s="201"/>
      <c r="IQY62" s="201"/>
      <c r="IQZ62" s="201"/>
      <c r="IRA62" s="201"/>
      <c r="IRB62" s="201"/>
      <c r="IRC62" s="201"/>
      <c r="IRD62" s="201"/>
      <c r="IRE62" s="201"/>
      <c r="IRF62" s="201"/>
      <c r="IRG62" s="201"/>
      <c r="IRH62" s="201"/>
      <c r="IRI62" s="201"/>
      <c r="IRJ62" s="201"/>
      <c r="IRK62" s="201"/>
      <c r="IRL62" s="201"/>
      <c r="IRM62" s="201"/>
      <c r="IRN62" s="201"/>
      <c r="IRO62" s="201"/>
      <c r="IRP62" s="201"/>
      <c r="IRQ62" s="201"/>
      <c r="IRR62" s="201"/>
      <c r="IRS62" s="201"/>
      <c r="IRT62" s="201"/>
      <c r="IRU62" s="201"/>
      <c r="IRV62" s="201"/>
      <c r="IRW62" s="201"/>
      <c r="IRX62" s="201"/>
      <c r="IRY62" s="201"/>
      <c r="IRZ62" s="201"/>
      <c r="ISA62" s="201"/>
      <c r="ISB62" s="201"/>
      <c r="ISC62" s="201"/>
      <c r="ISD62" s="201"/>
      <c r="ISE62" s="201"/>
      <c r="ISF62" s="201"/>
      <c r="ISG62" s="201"/>
      <c r="ISH62" s="201"/>
      <c r="ISI62" s="201"/>
      <c r="ISJ62" s="201"/>
      <c r="ISK62" s="201"/>
      <c r="ISL62" s="201"/>
      <c r="ISM62" s="201"/>
      <c r="ISN62" s="201"/>
      <c r="ISO62" s="201"/>
      <c r="ISP62" s="201"/>
      <c r="ISQ62" s="201"/>
      <c r="ISR62" s="201"/>
      <c r="ISS62" s="201"/>
      <c r="IST62" s="201"/>
      <c r="ISU62" s="201"/>
      <c r="ISV62" s="201"/>
      <c r="ISW62" s="201"/>
      <c r="ISX62" s="201"/>
      <c r="ISY62" s="201"/>
      <c r="ISZ62" s="201"/>
      <c r="ITA62" s="201"/>
      <c r="ITB62" s="201"/>
      <c r="ITC62" s="201"/>
      <c r="ITD62" s="201"/>
      <c r="ITE62" s="201"/>
      <c r="ITF62" s="201"/>
      <c r="ITG62" s="201"/>
      <c r="ITH62" s="201"/>
      <c r="ITI62" s="201"/>
      <c r="ITJ62" s="201"/>
      <c r="ITK62" s="201"/>
      <c r="ITL62" s="201"/>
      <c r="ITM62" s="201"/>
      <c r="ITN62" s="201"/>
      <c r="ITO62" s="201"/>
      <c r="ITP62" s="201"/>
      <c r="ITQ62" s="201"/>
      <c r="ITR62" s="201"/>
      <c r="ITS62" s="201"/>
      <c r="ITT62" s="201"/>
      <c r="ITU62" s="201"/>
      <c r="ITV62" s="201"/>
      <c r="ITW62" s="201"/>
      <c r="ITX62" s="201"/>
      <c r="ITY62" s="201"/>
      <c r="ITZ62" s="201"/>
      <c r="IUA62" s="201"/>
      <c r="IUB62" s="201"/>
      <c r="IUC62" s="201"/>
      <c r="IUD62" s="201"/>
      <c r="IUE62" s="201"/>
      <c r="IUF62" s="201"/>
      <c r="IUG62" s="201"/>
      <c r="IUH62" s="201"/>
      <c r="IUI62" s="201"/>
      <c r="IUJ62" s="201"/>
      <c r="IUK62" s="201"/>
      <c r="IUL62" s="201"/>
      <c r="IUM62" s="201"/>
      <c r="IUN62" s="201"/>
      <c r="IUO62" s="201"/>
      <c r="IUP62" s="201"/>
      <c r="IUQ62" s="201"/>
      <c r="IUR62" s="201"/>
      <c r="IUS62" s="201"/>
      <c r="IUT62" s="201"/>
      <c r="IUU62" s="201"/>
      <c r="IUV62" s="201"/>
      <c r="IUW62" s="201"/>
      <c r="IUX62" s="201"/>
      <c r="IUY62" s="201"/>
      <c r="IUZ62" s="201"/>
      <c r="IVA62" s="201"/>
      <c r="IVB62" s="201"/>
      <c r="IVC62" s="201"/>
      <c r="IVD62" s="201"/>
      <c r="IVE62" s="201"/>
      <c r="IVF62" s="201"/>
      <c r="IVG62" s="201"/>
      <c r="IVH62" s="201"/>
      <c r="IVI62" s="201"/>
      <c r="IVJ62" s="201"/>
      <c r="IVK62" s="201"/>
      <c r="IVL62" s="201"/>
      <c r="IVM62" s="201"/>
      <c r="IVN62" s="201"/>
      <c r="IVO62" s="201"/>
      <c r="IVP62" s="201"/>
      <c r="IVQ62" s="201"/>
      <c r="IVR62" s="201"/>
      <c r="IVS62" s="201"/>
      <c r="IVT62" s="201"/>
      <c r="IVU62" s="201"/>
      <c r="IVV62" s="201"/>
      <c r="IVW62" s="201"/>
      <c r="IVX62" s="201"/>
      <c r="IVY62" s="201"/>
      <c r="IVZ62" s="201"/>
      <c r="IWA62" s="201"/>
      <c r="IWB62" s="201"/>
      <c r="IWC62" s="201"/>
      <c r="IWD62" s="201"/>
      <c r="IWE62" s="201"/>
      <c r="IWF62" s="201"/>
      <c r="IWG62" s="201"/>
      <c r="IWH62" s="201"/>
      <c r="IWI62" s="201"/>
      <c r="IWJ62" s="201"/>
      <c r="IWK62" s="201"/>
      <c r="IWL62" s="201"/>
      <c r="IWM62" s="201"/>
      <c r="IWN62" s="201"/>
      <c r="IWO62" s="201"/>
      <c r="IWP62" s="201"/>
      <c r="IWQ62" s="201"/>
      <c r="IWR62" s="201"/>
      <c r="IWS62" s="201"/>
      <c r="IWT62" s="201"/>
      <c r="IWU62" s="201"/>
      <c r="IWV62" s="201"/>
      <c r="IWW62" s="201"/>
      <c r="IWX62" s="201"/>
      <c r="IWY62" s="201"/>
      <c r="IWZ62" s="201"/>
      <c r="IXA62" s="201"/>
      <c r="IXB62" s="201"/>
      <c r="IXC62" s="201"/>
      <c r="IXD62" s="201"/>
      <c r="IXE62" s="201"/>
      <c r="IXF62" s="201"/>
      <c r="IXG62" s="201"/>
      <c r="IXH62" s="201"/>
      <c r="IXI62" s="201"/>
      <c r="IXJ62" s="201"/>
      <c r="IXK62" s="201"/>
      <c r="IXL62" s="201"/>
      <c r="IXM62" s="201"/>
      <c r="IXN62" s="201"/>
      <c r="IXO62" s="201"/>
      <c r="IXP62" s="201"/>
      <c r="IXQ62" s="201"/>
      <c r="IXR62" s="201"/>
      <c r="IXS62" s="201"/>
      <c r="IXT62" s="201"/>
      <c r="IXU62" s="201"/>
      <c r="IXV62" s="201"/>
      <c r="IXW62" s="201"/>
      <c r="IXX62" s="201"/>
      <c r="IXY62" s="201"/>
      <c r="IXZ62" s="201"/>
      <c r="IYA62" s="201"/>
      <c r="IYB62" s="201"/>
      <c r="IYC62" s="201"/>
      <c r="IYD62" s="201"/>
      <c r="IYE62" s="201"/>
      <c r="IYF62" s="201"/>
      <c r="IYG62" s="201"/>
      <c r="IYH62" s="201"/>
      <c r="IYI62" s="201"/>
      <c r="IYJ62" s="201"/>
      <c r="IYK62" s="201"/>
      <c r="IYL62" s="201"/>
      <c r="IYM62" s="201"/>
      <c r="IYN62" s="201"/>
      <c r="IYO62" s="201"/>
      <c r="IYP62" s="201"/>
      <c r="IYQ62" s="201"/>
      <c r="IYR62" s="201"/>
      <c r="IYS62" s="201"/>
      <c r="IYT62" s="201"/>
      <c r="IYU62" s="201"/>
      <c r="IYV62" s="201"/>
      <c r="IYW62" s="201"/>
      <c r="IYX62" s="201"/>
      <c r="IYY62" s="201"/>
      <c r="IYZ62" s="201"/>
      <c r="IZA62" s="201"/>
      <c r="IZB62" s="201"/>
      <c r="IZC62" s="201"/>
      <c r="IZD62" s="201"/>
      <c r="IZE62" s="201"/>
      <c r="IZF62" s="201"/>
      <c r="IZG62" s="201"/>
      <c r="IZH62" s="201"/>
      <c r="IZI62" s="201"/>
      <c r="IZJ62" s="201"/>
      <c r="IZK62" s="201"/>
      <c r="IZL62" s="201"/>
      <c r="IZM62" s="201"/>
      <c r="IZN62" s="201"/>
      <c r="IZO62" s="201"/>
      <c r="IZP62" s="201"/>
      <c r="IZQ62" s="201"/>
      <c r="IZR62" s="201"/>
      <c r="IZS62" s="201"/>
      <c r="IZT62" s="201"/>
      <c r="IZU62" s="201"/>
      <c r="IZV62" s="201"/>
      <c r="IZW62" s="201"/>
      <c r="IZX62" s="201"/>
      <c r="IZY62" s="201"/>
      <c r="IZZ62" s="201"/>
      <c r="JAA62" s="201"/>
      <c r="JAB62" s="201"/>
      <c r="JAC62" s="201"/>
      <c r="JAD62" s="201"/>
      <c r="JAE62" s="201"/>
      <c r="JAF62" s="201"/>
      <c r="JAG62" s="201"/>
      <c r="JAH62" s="201"/>
      <c r="JAI62" s="201"/>
      <c r="JAJ62" s="201"/>
      <c r="JAK62" s="201"/>
      <c r="JAL62" s="201"/>
      <c r="JAM62" s="201"/>
      <c r="JAN62" s="201"/>
      <c r="JAO62" s="201"/>
      <c r="JAP62" s="201"/>
      <c r="JAQ62" s="201"/>
      <c r="JAR62" s="201"/>
      <c r="JAS62" s="201"/>
      <c r="JAT62" s="201"/>
      <c r="JAU62" s="201"/>
      <c r="JAV62" s="201"/>
      <c r="JAW62" s="201"/>
      <c r="JAX62" s="201"/>
      <c r="JAY62" s="201"/>
      <c r="JAZ62" s="201"/>
      <c r="JBA62" s="201"/>
      <c r="JBB62" s="201"/>
      <c r="JBC62" s="201"/>
      <c r="JBD62" s="201"/>
      <c r="JBE62" s="201"/>
      <c r="JBF62" s="201"/>
      <c r="JBG62" s="201"/>
      <c r="JBH62" s="201"/>
      <c r="JBI62" s="201"/>
      <c r="JBJ62" s="201"/>
      <c r="JBK62" s="201"/>
      <c r="JBL62" s="201"/>
      <c r="JBM62" s="201"/>
      <c r="JBN62" s="201"/>
      <c r="JBO62" s="201"/>
      <c r="JBP62" s="201"/>
      <c r="JBQ62" s="201"/>
      <c r="JBR62" s="201"/>
      <c r="JBS62" s="201"/>
      <c r="JBT62" s="201"/>
      <c r="JBU62" s="201"/>
      <c r="JBV62" s="201"/>
      <c r="JBW62" s="201"/>
      <c r="JBX62" s="201"/>
      <c r="JBY62" s="201"/>
      <c r="JBZ62" s="201"/>
      <c r="JCA62" s="201"/>
      <c r="JCB62" s="201"/>
      <c r="JCC62" s="201"/>
      <c r="JCD62" s="201"/>
      <c r="JCE62" s="201"/>
      <c r="JCF62" s="201"/>
      <c r="JCG62" s="201"/>
      <c r="JCH62" s="201"/>
      <c r="JCI62" s="201"/>
      <c r="JCJ62" s="201"/>
      <c r="JCK62" s="201"/>
      <c r="JCL62" s="201"/>
      <c r="JCM62" s="201"/>
      <c r="JCN62" s="201"/>
      <c r="JCO62" s="201"/>
      <c r="JCP62" s="201"/>
      <c r="JCQ62" s="201"/>
      <c r="JCR62" s="201"/>
      <c r="JCS62" s="201"/>
      <c r="JCT62" s="201"/>
      <c r="JCU62" s="201"/>
      <c r="JCV62" s="201"/>
      <c r="JCW62" s="201"/>
      <c r="JCX62" s="201"/>
      <c r="JCY62" s="201"/>
      <c r="JCZ62" s="201"/>
      <c r="JDA62" s="201"/>
      <c r="JDB62" s="201"/>
      <c r="JDC62" s="201"/>
      <c r="JDD62" s="201"/>
      <c r="JDE62" s="201"/>
      <c r="JDF62" s="201"/>
      <c r="JDG62" s="201"/>
      <c r="JDH62" s="201"/>
      <c r="JDI62" s="201"/>
      <c r="JDJ62" s="201"/>
      <c r="JDK62" s="201"/>
      <c r="JDL62" s="201"/>
      <c r="JDM62" s="201"/>
      <c r="JDN62" s="201"/>
      <c r="JDO62" s="201"/>
      <c r="JDP62" s="201"/>
      <c r="JDQ62" s="201"/>
      <c r="JDR62" s="201"/>
      <c r="JDS62" s="201"/>
      <c r="JDT62" s="201"/>
      <c r="JDU62" s="201"/>
      <c r="JDV62" s="201"/>
      <c r="JDW62" s="201"/>
      <c r="JDX62" s="201"/>
      <c r="JDY62" s="201"/>
      <c r="JDZ62" s="201"/>
      <c r="JEA62" s="201"/>
      <c r="JEB62" s="201"/>
      <c r="JEC62" s="201"/>
      <c r="JED62" s="201"/>
      <c r="JEE62" s="201"/>
      <c r="JEF62" s="201"/>
      <c r="JEG62" s="201"/>
      <c r="JEH62" s="201"/>
      <c r="JEI62" s="201"/>
      <c r="JEJ62" s="201"/>
      <c r="JEK62" s="201"/>
      <c r="JEL62" s="201"/>
      <c r="JEM62" s="201"/>
      <c r="JEN62" s="201"/>
      <c r="JEO62" s="201"/>
      <c r="JEP62" s="201"/>
      <c r="JEQ62" s="201"/>
      <c r="JER62" s="201"/>
      <c r="JES62" s="201"/>
      <c r="JET62" s="201"/>
      <c r="JEU62" s="201"/>
      <c r="JEV62" s="201"/>
      <c r="JEW62" s="201"/>
      <c r="JEX62" s="201"/>
      <c r="JEY62" s="201"/>
      <c r="JEZ62" s="201"/>
      <c r="JFA62" s="201"/>
      <c r="JFB62" s="201"/>
      <c r="JFC62" s="201"/>
      <c r="JFD62" s="201"/>
      <c r="JFE62" s="201"/>
      <c r="JFF62" s="201"/>
      <c r="JFG62" s="201"/>
      <c r="JFH62" s="201"/>
      <c r="JFI62" s="201"/>
      <c r="JFJ62" s="201"/>
      <c r="JFK62" s="201"/>
      <c r="JFL62" s="201"/>
      <c r="JFM62" s="201"/>
      <c r="JFN62" s="201"/>
      <c r="JFO62" s="201"/>
      <c r="JFP62" s="201"/>
      <c r="JFQ62" s="201"/>
      <c r="JFR62" s="201"/>
      <c r="JFS62" s="201"/>
      <c r="JFT62" s="201"/>
      <c r="JFU62" s="201"/>
      <c r="JFV62" s="201"/>
      <c r="JFW62" s="201"/>
      <c r="JFX62" s="201"/>
      <c r="JFY62" s="201"/>
      <c r="JFZ62" s="201"/>
      <c r="JGA62" s="201"/>
      <c r="JGB62" s="201"/>
      <c r="JGC62" s="201"/>
      <c r="JGD62" s="201"/>
      <c r="JGE62" s="201"/>
      <c r="JGF62" s="201"/>
      <c r="JGG62" s="201"/>
      <c r="JGH62" s="201"/>
      <c r="JGI62" s="201"/>
      <c r="JGJ62" s="201"/>
      <c r="JGK62" s="201"/>
      <c r="JGL62" s="201"/>
      <c r="JGM62" s="201"/>
      <c r="JGN62" s="201"/>
      <c r="JGO62" s="201"/>
      <c r="JGP62" s="201"/>
      <c r="JGQ62" s="201"/>
      <c r="JGR62" s="201"/>
      <c r="JGS62" s="201"/>
      <c r="JGT62" s="201"/>
      <c r="JGU62" s="201"/>
      <c r="JGV62" s="201"/>
      <c r="JGW62" s="201"/>
      <c r="JGX62" s="201"/>
      <c r="JGY62" s="201"/>
      <c r="JGZ62" s="201"/>
      <c r="JHA62" s="201"/>
      <c r="JHB62" s="201"/>
      <c r="JHC62" s="201"/>
      <c r="JHD62" s="201"/>
      <c r="JHE62" s="201"/>
      <c r="JHF62" s="201"/>
      <c r="JHG62" s="201"/>
      <c r="JHH62" s="201"/>
      <c r="JHI62" s="201"/>
      <c r="JHJ62" s="201"/>
      <c r="JHK62" s="201"/>
      <c r="JHL62" s="201"/>
      <c r="JHM62" s="201"/>
      <c r="JHN62" s="201"/>
      <c r="JHO62" s="201"/>
      <c r="JHP62" s="201"/>
      <c r="JHQ62" s="201"/>
      <c r="JHR62" s="201"/>
      <c r="JHS62" s="201"/>
      <c r="JHT62" s="201"/>
      <c r="JHU62" s="201"/>
      <c r="JHV62" s="201"/>
      <c r="JHW62" s="201"/>
      <c r="JHX62" s="201"/>
      <c r="JHY62" s="201"/>
      <c r="JHZ62" s="201"/>
      <c r="JIA62" s="201"/>
      <c r="JIB62" s="201"/>
      <c r="JIC62" s="201"/>
      <c r="JID62" s="201"/>
      <c r="JIE62" s="201"/>
      <c r="JIF62" s="201"/>
      <c r="JIG62" s="201"/>
      <c r="JIH62" s="201"/>
      <c r="JII62" s="201"/>
      <c r="JIJ62" s="201"/>
      <c r="JIK62" s="201"/>
      <c r="JIL62" s="201"/>
      <c r="JIM62" s="201"/>
      <c r="JIN62" s="201"/>
      <c r="JIO62" s="201"/>
      <c r="JIP62" s="201"/>
      <c r="JIQ62" s="201"/>
      <c r="JIR62" s="201"/>
      <c r="JIS62" s="201"/>
      <c r="JIT62" s="201"/>
      <c r="JIU62" s="201"/>
      <c r="JIV62" s="201"/>
      <c r="JIW62" s="201"/>
      <c r="JIX62" s="201"/>
      <c r="JIY62" s="201"/>
      <c r="JIZ62" s="201"/>
      <c r="JJA62" s="201"/>
      <c r="JJB62" s="201"/>
      <c r="JJC62" s="201"/>
      <c r="JJD62" s="201"/>
      <c r="JJE62" s="201"/>
      <c r="JJF62" s="201"/>
      <c r="JJG62" s="201"/>
      <c r="JJH62" s="201"/>
      <c r="JJI62" s="201"/>
      <c r="JJJ62" s="201"/>
      <c r="JJK62" s="201"/>
      <c r="JJL62" s="201"/>
      <c r="JJM62" s="201"/>
      <c r="JJN62" s="201"/>
      <c r="JJO62" s="201"/>
      <c r="JJP62" s="201"/>
      <c r="JJQ62" s="201"/>
      <c r="JJR62" s="201"/>
      <c r="JJS62" s="201"/>
      <c r="JJT62" s="201"/>
      <c r="JJU62" s="201"/>
      <c r="JJV62" s="201"/>
      <c r="JJW62" s="201"/>
      <c r="JJX62" s="201"/>
      <c r="JJY62" s="201"/>
      <c r="JJZ62" s="201"/>
      <c r="JKA62" s="201"/>
      <c r="JKB62" s="201"/>
      <c r="JKC62" s="201"/>
      <c r="JKD62" s="201"/>
      <c r="JKE62" s="201"/>
      <c r="JKF62" s="201"/>
      <c r="JKG62" s="201"/>
      <c r="JKH62" s="201"/>
      <c r="JKI62" s="201"/>
      <c r="JKJ62" s="201"/>
      <c r="JKK62" s="201"/>
      <c r="JKL62" s="201"/>
      <c r="JKM62" s="201"/>
      <c r="JKN62" s="201"/>
      <c r="JKO62" s="201"/>
      <c r="JKP62" s="201"/>
      <c r="JKQ62" s="201"/>
      <c r="JKR62" s="201"/>
      <c r="JKS62" s="201"/>
      <c r="JKT62" s="201"/>
      <c r="JKU62" s="201"/>
      <c r="JKV62" s="201"/>
      <c r="JKW62" s="201"/>
      <c r="JKX62" s="201"/>
      <c r="JKY62" s="201"/>
      <c r="JKZ62" s="201"/>
      <c r="JLA62" s="201"/>
      <c r="JLB62" s="201"/>
      <c r="JLC62" s="201"/>
      <c r="JLD62" s="201"/>
      <c r="JLE62" s="201"/>
      <c r="JLF62" s="201"/>
      <c r="JLG62" s="201"/>
      <c r="JLH62" s="201"/>
      <c r="JLI62" s="201"/>
      <c r="JLJ62" s="201"/>
      <c r="JLK62" s="201"/>
      <c r="JLL62" s="201"/>
      <c r="JLM62" s="201"/>
      <c r="JLN62" s="201"/>
      <c r="JLO62" s="201"/>
      <c r="JLP62" s="201"/>
      <c r="JLQ62" s="201"/>
      <c r="JLR62" s="201"/>
      <c r="JLS62" s="201"/>
      <c r="JLT62" s="201"/>
      <c r="JLU62" s="201"/>
      <c r="JLV62" s="201"/>
      <c r="JLW62" s="201"/>
      <c r="JLX62" s="201"/>
      <c r="JLY62" s="201"/>
      <c r="JLZ62" s="201"/>
      <c r="JMA62" s="201"/>
      <c r="JMB62" s="201"/>
      <c r="JMC62" s="201"/>
      <c r="JMD62" s="201"/>
      <c r="JME62" s="201"/>
      <c r="JMF62" s="201"/>
      <c r="JMG62" s="201"/>
      <c r="JMH62" s="201"/>
      <c r="JMI62" s="201"/>
      <c r="JMJ62" s="201"/>
      <c r="JMK62" s="201"/>
      <c r="JML62" s="201"/>
      <c r="JMM62" s="201"/>
      <c r="JMN62" s="201"/>
      <c r="JMO62" s="201"/>
      <c r="JMP62" s="201"/>
      <c r="JMQ62" s="201"/>
      <c r="JMR62" s="201"/>
      <c r="JMS62" s="201"/>
      <c r="JMT62" s="201"/>
      <c r="JMU62" s="201"/>
      <c r="JMV62" s="201"/>
      <c r="JMW62" s="201"/>
      <c r="JMX62" s="201"/>
      <c r="JMY62" s="201"/>
      <c r="JMZ62" s="201"/>
      <c r="JNA62" s="201"/>
      <c r="JNB62" s="201"/>
      <c r="JNC62" s="201"/>
      <c r="JND62" s="201"/>
      <c r="JNE62" s="201"/>
      <c r="JNF62" s="201"/>
      <c r="JNG62" s="201"/>
      <c r="JNH62" s="201"/>
      <c r="JNI62" s="201"/>
      <c r="JNJ62" s="201"/>
      <c r="JNK62" s="201"/>
      <c r="JNL62" s="201"/>
      <c r="JNM62" s="201"/>
      <c r="JNN62" s="201"/>
      <c r="JNO62" s="201"/>
      <c r="JNP62" s="201"/>
      <c r="JNQ62" s="201"/>
      <c r="JNR62" s="201"/>
      <c r="JNS62" s="201"/>
      <c r="JNT62" s="201"/>
      <c r="JNU62" s="201"/>
      <c r="JNV62" s="201"/>
      <c r="JNW62" s="201"/>
      <c r="JNX62" s="201"/>
      <c r="JNY62" s="201"/>
      <c r="JNZ62" s="201"/>
      <c r="JOA62" s="201"/>
      <c r="JOB62" s="201"/>
      <c r="JOC62" s="201"/>
      <c r="JOD62" s="201"/>
      <c r="JOE62" s="201"/>
      <c r="JOF62" s="201"/>
      <c r="JOG62" s="201"/>
      <c r="JOH62" s="201"/>
      <c r="JOI62" s="201"/>
      <c r="JOJ62" s="201"/>
      <c r="JOK62" s="201"/>
      <c r="JOL62" s="201"/>
      <c r="JOM62" s="201"/>
      <c r="JON62" s="201"/>
      <c r="JOO62" s="201"/>
      <c r="JOP62" s="201"/>
      <c r="JOQ62" s="201"/>
      <c r="JOR62" s="201"/>
      <c r="JOS62" s="201"/>
      <c r="JOT62" s="201"/>
      <c r="JOU62" s="201"/>
      <c r="JOV62" s="201"/>
      <c r="JOW62" s="201"/>
      <c r="JOX62" s="201"/>
      <c r="JOY62" s="201"/>
      <c r="JOZ62" s="201"/>
      <c r="JPA62" s="201"/>
      <c r="JPB62" s="201"/>
      <c r="JPC62" s="201"/>
      <c r="JPD62" s="201"/>
      <c r="JPE62" s="201"/>
      <c r="JPF62" s="201"/>
      <c r="JPG62" s="201"/>
      <c r="JPH62" s="201"/>
      <c r="JPI62" s="201"/>
      <c r="JPJ62" s="201"/>
      <c r="JPK62" s="201"/>
      <c r="JPL62" s="201"/>
      <c r="JPM62" s="201"/>
      <c r="JPN62" s="201"/>
      <c r="JPO62" s="201"/>
      <c r="JPP62" s="201"/>
      <c r="JPQ62" s="201"/>
      <c r="JPR62" s="201"/>
      <c r="JPS62" s="201"/>
      <c r="JPT62" s="201"/>
      <c r="JPU62" s="201"/>
      <c r="JPV62" s="201"/>
      <c r="JPW62" s="201"/>
      <c r="JPX62" s="201"/>
      <c r="JPY62" s="201"/>
      <c r="JPZ62" s="201"/>
      <c r="JQA62" s="201"/>
      <c r="JQB62" s="201"/>
      <c r="JQC62" s="201"/>
      <c r="JQD62" s="201"/>
      <c r="JQE62" s="201"/>
      <c r="JQF62" s="201"/>
      <c r="JQG62" s="201"/>
      <c r="JQH62" s="201"/>
      <c r="JQI62" s="201"/>
      <c r="JQJ62" s="201"/>
      <c r="JQK62" s="201"/>
      <c r="JQL62" s="201"/>
      <c r="JQM62" s="201"/>
      <c r="JQN62" s="201"/>
      <c r="JQO62" s="201"/>
      <c r="JQP62" s="201"/>
      <c r="JQQ62" s="201"/>
      <c r="JQR62" s="201"/>
      <c r="JQS62" s="201"/>
      <c r="JQT62" s="201"/>
      <c r="JQU62" s="201"/>
      <c r="JQV62" s="201"/>
      <c r="JQW62" s="201"/>
      <c r="JQX62" s="201"/>
      <c r="JQY62" s="201"/>
      <c r="JQZ62" s="201"/>
      <c r="JRA62" s="201"/>
      <c r="JRB62" s="201"/>
      <c r="JRC62" s="201"/>
      <c r="JRD62" s="201"/>
      <c r="JRE62" s="201"/>
      <c r="JRF62" s="201"/>
      <c r="JRG62" s="201"/>
      <c r="JRH62" s="201"/>
      <c r="JRI62" s="201"/>
      <c r="JRJ62" s="201"/>
      <c r="JRK62" s="201"/>
      <c r="JRL62" s="201"/>
      <c r="JRM62" s="201"/>
      <c r="JRN62" s="201"/>
      <c r="JRO62" s="201"/>
      <c r="JRP62" s="201"/>
      <c r="JRQ62" s="201"/>
      <c r="JRR62" s="201"/>
      <c r="JRS62" s="201"/>
      <c r="JRT62" s="201"/>
      <c r="JRU62" s="201"/>
      <c r="JRV62" s="201"/>
      <c r="JRW62" s="201"/>
      <c r="JRX62" s="201"/>
      <c r="JRY62" s="201"/>
      <c r="JRZ62" s="201"/>
      <c r="JSA62" s="201"/>
      <c r="JSB62" s="201"/>
      <c r="JSC62" s="201"/>
      <c r="JSD62" s="201"/>
      <c r="JSE62" s="201"/>
      <c r="JSF62" s="201"/>
      <c r="JSG62" s="201"/>
      <c r="JSH62" s="201"/>
      <c r="JSI62" s="201"/>
      <c r="JSJ62" s="201"/>
      <c r="JSK62" s="201"/>
      <c r="JSL62" s="201"/>
      <c r="JSM62" s="201"/>
      <c r="JSN62" s="201"/>
      <c r="JSO62" s="201"/>
      <c r="JSP62" s="201"/>
      <c r="JSQ62" s="201"/>
      <c r="JSR62" s="201"/>
      <c r="JSS62" s="201"/>
      <c r="JST62" s="201"/>
      <c r="JSU62" s="201"/>
      <c r="JSV62" s="201"/>
      <c r="JSW62" s="201"/>
      <c r="JSX62" s="201"/>
      <c r="JSY62" s="201"/>
      <c r="JSZ62" s="201"/>
      <c r="JTA62" s="201"/>
      <c r="JTB62" s="201"/>
      <c r="JTC62" s="201"/>
      <c r="JTD62" s="201"/>
      <c r="JTE62" s="201"/>
      <c r="JTF62" s="201"/>
      <c r="JTG62" s="201"/>
      <c r="JTH62" s="201"/>
      <c r="JTI62" s="201"/>
      <c r="JTJ62" s="201"/>
      <c r="JTK62" s="201"/>
      <c r="JTL62" s="201"/>
      <c r="JTM62" s="201"/>
      <c r="JTN62" s="201"/>
      <c r="JTO62" s="201"/>
      <c r="JTP62" s="201"/>
      <c r="JTQ62" s="201"/>
      <c r="JTR62" s="201"/>
      <c r="JTS62" s="201"/>
      <c r="JTT62" s="201"/>
      <c r="JTU62" s="201"/>
      <c r="JTV62" s="201"/>
      <c r="JTW62" s="201"/>
      <c r="JTX62" s="201"/>
      <c r="JTY62" s="201"/>
      <c r="JTZ62" s="201"/>
      <c r="JUA62" s="201"/>
      <c r="JUB62" s="201"/>
      <c r="JUC62" s="201"/>
      <c r="JUD62" s="201"/>
      <c r="JUE62" s="201"/>
      <c r="JUF62" s="201"/>
      <c r="JUG62" s="201"/>
      <c r="JUH62" s="201"/>
      <c r="JUI62" s="201"/>
      <c r="JUJ62" s="201"/>
      <c r="JUK62" s="201"/>
      <c r="JUL62" s="201"/>
      <c r="JUM62" s="201"/>
      <c r="JUN62" s="201"/>
      <c r="JUO62" s="201"/>
      <c r="JUP62" s="201"/>
      <c r="JUQ62" s="201"/>
      <c r="JUR62" s="201"/>
      <c r="JUS62" s="201"/>
      <c r="JUT62" s="201"/>
      <c r="JUU62" s="201"/>
      <c r="JUV62" s="201"/>
      <c r="JUW62" s="201"/>
      <c r="JUX62" s="201"/>
      <c r="JUY62" s="201"/>
      <c r="JUZ62" s="201"/>
      <c r="JVA62" s="201"/>
      <c r="JVB62" s="201"/>
      <c r="JVC62" s="201"/>
      <c r="JVD62" s="201"/>
      <c r="JVE62" s="201"/>
      <c r="JVF62" s="201"/>
      <c r="JVG62" s="201"/>
      <c r="JVH62" s="201"/>
      <c r="JVI62" s="201"/>
      <c r="JVJ62" s="201"/>
      <c r="JVK62" s="201"/>
      <c r="JVL62" s="201"/>
      <c r="JVM62" s="201"/>
      <c r="JVN62" s="201"/>
      <c r="JVO62" s="201"/>
      <c r="JVP62" s="201"/>
      <c r="JVQ62" s="201"/>
      <c r="JVR62" s="201"/>
      <c r="JVS62" s="201"/>
      <c r="JVT62" s="201"/>
      <c r="JVU62" s="201"/>
      <c r="JVV62" s="201"/>
      <c r="JVW62" s="201"/>
      <c r="JVX62" s="201"/>
      <c r="JVY62" s="201"/>
      <c r="JVZ62" s="201"/>
      <c r="JWA62" s="201"/>
      <c r="JWB62" s="201"/>
      <c r="JWC62" s="201"/>
      <c r="JWD62" s="201"/>
      <c r="JWE62" s="201"/>
      <c r="JWF62" s="201"/>
      <c r="JWG62" s="201"/>
      <c r="JWH62" s="201"/>
      <c r="JWI62" s="201"/>
      <c r="JWJ62" s="201"/>
      <c r="JWK62" s="201"/>
      <c r="JWL62" s="201"/>
      <c r="JWM62" s="201"/>
      <c r="JWN62" s="201"/>
      <c r="JWO62" s="201"/>
      <c r="JWP62" s="201"/>
      <c r="JWQ62" s="201"/>
      <c r="JWR62" s="201"/>
      <c r="JWS62" s="201"/>
      <c r="JWT62" s="201"/>
      <c r="JWU62" s="201"/>
      <c r="JWV62" s="201"/>
      <c r="JWW62" s="201"/>
      <c r="JWX62" s="201"/>
      <c r="JWY62" s="201"/>
      <c r="JWZ62" s="201"/>
      <c r="JXA62" s="201"/>
      <c r="JXB62" s="201"/>
      <c r="JXC62" s="201"/>
      <c r="JXD62" s="201"/>
      <c r="JXE62" s="201"/>
      <c r="JXF62" s="201"/>
      <c r="JXG62" s="201"/>
      <c r="JXH62" s="201"/>
      <c r="JXI62" s="201"/>
      <c r="JXJ62" s="201"/>
      <c r="JXK62" s="201"/>
      <c r="JXL62" s="201"/>
      <c r="JXM62" s="201"/>
      <c r="JXN62" s="201"/>
      <c r="JXO62" s="201"/>
      <c r="JXP62" s="201"/>
      <c r="JXQ62" s="201"/>
      <c r="JXR62" s="201"/>
      <c r="JXS62" s="201"/>
      <c r="JXT62" s="201"/>
      <c r="JXU62" s="201"/>
      <c r="JXV62" s="201"/>
      <c r="JXW62" s="201"/>
      <c r="JXX62" s="201"/>
      <c r="JXY62" s="201"/>
      <c r="JXZ62" s="201"/>
      <c r="JYA62" s="201"/>
      <c r="JYB62" s="201"/>
      <c r="JYC62" s="201"/>
      <c r="JYD62" s="201"/>
      <c r="JYE62" s="201"/>
      <c r="JYF62" s="201"/>
      <c r="JYG62" s="201"/>
      <c r="JYH62" s="201"/>
      <c r="JYI62" s="201"/>
      <c r="JYJ62" s="201"/>
      <c r="JYK62" s="201"/>
      <c r="JYL62" s="201"/>
      <c r="JYM62" s="201"/>
      <c r="JYN62" s="201"/>
      <c r="JYO62" s="201"/>
      <c r="JYP62" s="201"/>
      <c r="JYQ62" s="201"/>
      <c r="JYR62" s="201"/>
      <c r="JYS62" s="201"/>
      <c r="JYT62" s="201"/>
      <c r="JYU62" s="201"/>
      <c r="JYV62" s="201"/>
      <c r="JYW62" s="201"/>
      <c r="JYX62" s="201"/>
      <c r="JYY62" s="201"/>
      <c r="JYZ62" s="201"/>
      <c r="JZA62" s="201"/>
      <c r="JZB62" s="201"/>
      <c r="JZC62" s="201"/>
      <c r="JZD62" s="201"/>
      <c r="JZE62" s="201"/>
      <c r="JZF62" s="201"/>
      <c r="JZG62" s="201"/>
      <c r="JZH62" s="201"/>
      <c r="JZI62" s="201"/>
      <c r="JZJ62" s="201"/>
      <c r="JZK62" s="201"/>
      <c r="JZL62" s="201"/>
      <c r="JZM62" s="201"/>
      <c r="JZN62" s="201"/>
      <c r="JZO62" s="201"/>
      <c r="JZP62" s="201"/>
      <c r="JZQ62" s="201"/>
      <c r="JZR62" s="201"/>
      <c r="JZS62" s="201"/>
      <c r="JZT62" s="201"/>
      <c r="JZU62" s="201"/>
      <c r="JZV62" s="201"/>
      <c r="JZW62" s="201"/>
      <c r="JZX62" s="201"/>
      <c r="JZY62" s="201"/>
      <c r="JZZ62" s="201"/>
      <c r="KAA62" s="201"/>
      <c r="KAB62" s="201"/>
      <c r="KAC62" s="201"/>
      <c r="KAD62" s="201"/>
      <c r="KAE62" s="201"/>
      <c r="KAF62" s="201"/>
      <c r="KAG62" s="201"/>
      <c r="KAH62" s="201"/>
      <c r="KAI62" s="201"/>
      <c r="KAJ62" s="201"/>
      <c r="KAK62" s="201"/>
      <c r="KAL62" s="201"/>
      <c r="KAM62" s="201"/>
      <c r="KAN62" s="201"/>
      <c r="KAO62" s="201"/>
      <c r="KAP62" s="201"/>
      <c r="KAQ62" s="201"/>
      <c r="KAR62" s="201"/>
      <c r="KAS62" s="201"/>
      <c r="KAT62" s="201"/>
      <c r="KAU62" s="201"/>
      <c r="KAV62" s="201"/>
      <c r="KAW62" s="201"/>
      <c r="KAX62" s="201"/>
      <c r="KAY62" s="201"/>
      <c r="KAZ62" s="201"/>
      <c r="KBA62" s="201"/>
      <c r="KBB62" s="201"/>
      <c r="KBC62" s="201"/>
      <c r="KBD62" s="201"/>
      <c r="KBE62" s="201"/>
      <c r="KBF62" s="201"/>
      <c r="KBG62" s="201"/>
      <c r="KBH62" s="201"/>
      <c r="KBI62" s="201"/>
      <c r="KBJ62" s="201"/>
      <c r="KBK62" s="201"/>
      <c r="KBL62" s="201"/>
      <c r="KBM62" s="201"/>
      <c r="KBN62" s="201"/>
      <c r="KBO62" s="201"/>
      <c r="KBP62" s="201"/>
      <c r="KBQ62" s="201"/>
      <c r="KBR62" s="201"/>
      <c r="KBS62" s="201"/>
      <c r="KBT62" s="201"/>
      <c r="KBU62" s="201"/>
      <c r="KBV62" s="201"/>
      <c r="KBW62" s="201"/>
      <c r="KBX62" s="201"/>
      <c r="KBY62" s="201"/>
      <c r="KBZ62" s="201"/>
      <c r="KCA62" s="201"/>
      <c r="KCB62" s="201"/>
      <c r="KCC62" s="201"/>
      <c r="KCD62" s="201"/>
      <c r="KCE62" s="201"/>
      <c r="KCF62" s="201"/>
      <c r="KCG62" s="201"/>
      <c r="KCH62" s="201"/>
      <c r="KCI62" s="201"/>
      <c r="KCJ62" s="201"/>
      <c r="KCK62" s="201"/>
      <c r="KCL62" s="201"/>
      <c r="KCM62" s="201"/>
      <c r="KCN62" s="201"/>
      <c r="KCO62" s="201"/>
      <c r="KCP62" s="201"/>
      <c r="KCQ62" s="201"/>
      <c r="KCR62" s="201"/>
      <c r="KCS62" s="201"/>
      <c r="KCT62" s="201"/>
      <c r="KCU62" s="201"/>
      <c r="KCV62" s="201"/>
      <c r="KCW62" s="201"/>
      <c r="KCX62" s="201"/>
      <c r="KCY62" s="201"/>
      <c r="KCZ62" s="201"/>
      <c r="KDA62" s="201"/>
      <c r="KDB62" s="201"/>
      <c r="KDC62" s="201"/>
      <c r="KDD62" s="201"/>
      <c r="KDE62" s="201"/>
      <c r="KDF62" s="201"/>
      <c r="KDG62" s="201"/>
      <c r="KDH62" s="201"/>
      <c r="KDI62" s="201"/>
      <c r="KDJ62" s="201"/>
      <c r="KDK62" s="201"/>
      <c r="KDL62" s="201"/>
      <c r="KDM62" s="201"/>
      <c r="KDN62" s="201"/>
      <c r="KDO62" s="201"/>
      <c r="KDP62" s="201"/>
      <c r="KDQ62" s="201"/>
      <c r="KDR62" s="201"/>
      <c r="KDS62" s="201"/>
      <c r="KDT62" s="201"/>
      <c r="KDU62" s="201"/>
      <c r="KDV62" s="201"/>
      <c r="KDW62" s="201"/>
      <c r="KDX62" s="201"/>
      <c r="KDY62" s="201"/>
      <c r="KDZ62" s="201"/>
      <c r="KEA62" s="201"/>
      <c r="KEB62" s="201"/>
      <c r="KEC62" s="201"/>
      <c r="KED62" s="201"/>
      <c r="KEE62" s="201"/>
      <c r="KEF62" s="201"/>
      <c r="KEG62" s="201"/>
      <c r="KEH62" s="201"/>
      <c r="KEI62" s="201"/>
      <c r="KEJ62" s="201"/>
      <c r="KEK62" s="201"/>
      <c r="KEL62" s="201"/>
      <c r="KEM62" s="201"/>
      <c r="KEN62" s="201"/>
      <c r="KEO62" s="201"/>
      <c r="KEP62" s="201"/>
      <c r="KEQ62" s="201"/>
      <c r="KER62" s="201"/>
      <c r="KES62" s="201"/>
      <c r="KET62" s="201"/>
      <c r="KEU62" s="201"/>
      <c r="KEV62" s="201"/>
      <c r="KEW62" s="201"/>
      <c r="KEX62" s="201"/>
      <c r="KEY62" s="201"/>
      <c r="KEZ62" s="201"/>
      <c r="KFA62" s="201"/>
      <c r="KFB62" s="201"/>
      <c r="KFC62" s="201"/>
      <c r="KFD62" s="201"/>
      <c r="KFE62" s="201"/>
      <c r="KFF62" s="201"/>
      <c r="KFG62" s="201"/>
      <c r="KFH62" s="201"/>
      <c r="KFI62" s="201"/>
      <c r="KFJ62" s="201"/>
      <c r="KFK62" s="201"/>
      <c r="KFL62" s="201"/>
      <c r="KFM62" s="201"/>
      <c r="KFN62" s="201"/>
      <c r="KFO62" s="201"/>
      <c r="KFP62" s="201"/>
      <c r="KFQ62" s="201"/>
      <c r="KFR62" s="201"/>
      <c r="KFS62" s="201"/>
      <c r="KFT62" s="201"/>
      <c r="KFU62" s="201"/>
      <c r="KFV62" s="201"/>
      <c r="KFW62" s="201"/>
      <c r="KFX62" s="201"/>
      <c r="KFY62" s="201"/>
      <c r="KFZ62" s="201"/>
      <c r="KGA62" s="201"/>
      <c r="KGB62" s="201"/>
      <c r="KGC62" s="201"/>
      <c r="KGD62" s="201"/>
      <c r="KGE62" s="201"/>
      <c r="KGF62" s="201"/>
      <c r="KGG62" s="201"/>
      <c r="KGH62" s="201"/>
      <c r="KGI62" s="201"/>
      <c r="KGJ62" s="201"/>
      <c r="KGK62" s="201"/>
      <c r="KGL62" s="201"/>
      <c r="KGM62" s="201"/>
      <c r="KGN62" s="201"/>
      <c r="KGO62" s="201"/>
      <c r="KGP62" s="201"/>
      <c r="KGQ62" s="201"/>
      <c r="KGR62" s="201"/>
      <c r="KGS62" s="201"/>
      <c r="KGT62" s="201"/>
      <c r="KGU62" s="201"/>
      <c r="KGV62" s="201"/>
      <c r="KGW62" s="201"/>
      <c r="KGX62" s="201"/>
      <c r="KGY62" s="201"/>
      <c r="KGZ62" s="201"/>
      <c r="KHA62" s="201"/>
      <c r="KHB62" s="201"/>
      <c r="KHC62" s="201"/>
      <c r="KHD62" s="201"/>
      <c r="KHE62" s="201"/>
      <c r="KHF62" s="201"/>
      <c r="KHG62" s="201"/>
      <c r="KHH62" s="201"/>
      <c r="KHI62" s="201"/>
      <c r="KHJ62" s="201"/>
      <c r="KHK62" s="201"/>
      <c r="KHL62" s="201"/>
      <c r="KHM62" s="201"/>
      <c r="KHN62" s="201"/>
      <c r="KHO62" s="201"/>
      <c r="KHP62" s="201"/>
      <c r="KHQ62" s="201"/>
      <c r="KHR62" s="201"/>
      <c r="KHS62" s="201"/>
      <c r="KHT62" s="201"/>
      <c r="KHU62" s="201"/>
      <c r="KHV62" s="201"/>
      <c r="KHW62" s="201"/>
      <c r="KHX62" s="201"/>
      <c r="KHY62" s="201"/>
      <c r="KHZ62" s="201"/>
      <c r="KIA62" s="201"/>
      <c r="KIB62" s="201"/>
      <c r="KIC62" s="201"/>
      <c r="KID62" s="201"/>
      <c r="KIE62" s="201"/>
      <c r="KIF62" s="201"/>
      <c r="KIG62" s="201"/>
      <c r="KIH62" s="201"/>
      <c r="KII62" s="201"/>
      <c r="KIJ62" s="201"/>
      <c r="KIK62" s="201"/>
      <c r="KIL62" s="201"/>
      <c r="KIM62" s="201"/>
      <c r="KIN62" s="201"/>
      <c r="KIO62" s="201"/>
      <c r="KIP62" s="201"/>
      <c r="KIQ62" s="201"/>
      <c r="KIR62" s="201"/>
      <c r="KIS62" s="201"/>
      <c r="KIT62" s="201"/>
      <c r="KIU62" s="201"/>
      <c r="KIV62" s="201"/>
      <c r="KIW62" s="201"/>
      <c r="KIX62" s="201"/>
      <c r="KIY62" s="201"/>
      <c r="KIZ62" s="201"/>
      <c r="KJA62" s="201"/>
      <c r="KJB62" s="201"/>
      <c r="KJC62" s="201"/>
      <c r="KJD62" s="201"/>
      <c r="KJE62" s="201"/>
      <c r="KJF62" s="201"/>
      <c r="KJG62" s="201"/>
      <c r="KJH62" s="201"/>
      <c r="KJI62" s="201"/>
      <c r="KJJ62" s="201"/>
      <c r="KJK62" s="201"/>
      <c r="KJL62" s="201"/>
      <c r="KJM62" s="201"/>
      <c r="KJN62" s="201"/>
      <c r="KJO62" s="201"/>
      <c r="KJP62" s="201"/>
      <c r="KJQ62" s="201"/>
      <c r="KJR62" s="201"/>
      <c r="KJS62" s="201"/>
      <c r="KJT62" s="201"/>
      <c r="KJU62" s="201"/>
      <c r="KJV62" s="201"/>
      <c r="KJW62" s="201"/>
      <c r="KJX62" s="201"/>
      <c r="KJY62" s="201"/>
      <c r="KJZ62" s="201"/>
      <c r="KKA62" s="201"/>
      <c r="KKB62" s="201"/>
      <c r="KKC62" s="201"/>
      <c r="KKD62" s="201"/>
      <c r="KKE62" s="201"/>
      <c r="KKF62" s="201"/>
      <c r="KKG62" s="201"/>
      <c r="KKH62" s="201"/>
      <c r="KKI62" s="201"/>
      <c r="KKJ62" s="201"/>
      <c r="KKK62" s="201"/>
      <c r="KKL62" s="201"/>
      <c r="KKM62" s="201"/>
      <c r="KKN62" s="201"/>
      <c r="KKO62" s="201"/>
      <c r="KKP62" s="201"/>
      <c r="KKQ62" s="201"/>
      <c r="KKR62" s="201"/>
      <c r="KKS62" s="201"/>
      <c r="KKT62" s="201"/>
      <c r="KKU62" s="201"/>
      <c r="KKV62" s="201"/>
      <c r="KKW62" s="201"/>
      <c r="KKX62" s="201"/>
      <c r="KKY62" s="201"/>
      <c r="KKZ62" s="201"/>
      <c r="KLA62" s="201"/>
      <c r="KLB62" s="201"/>
      <c r="KLC62" s="201"/>
      <c r="KLD62" s="201"/>
      <c r="KLE62" s="201"/>
      <c r="KLF62" s="201"/>
      <c r="KLG62" s="201"/>
      <c r="KLH62" s="201"/>
      <c r="KLI62" s="201"/>
      <c r="KLJ62" s="201"/>
      <c r="KLK62" s="201"/>
      <c r="KLL62" s="201"/>
      <c r="KLM62" s="201"/>
      <c r="KLN62" s="201"/>
      <c r="KLO62" s="201"/>
      <c r="KLP62" s="201"/>
      <c r="KLQ62" s="201"/>
      <c r="KLR62" s="201"/>
      <c r="KLS62" s="201"/>
      <c r="KLT62" s="201"/>
      <c r="KLU62" s="201"/>
      <c r="KLV62" s="201"/>
      <c r="KLW62" s="201"/>
      <c r="KLX62" s="201"/>
      <c r="KLY62" s="201"/>
      <c r="KLZ62" s="201"/>
      <c r="KMA62" s="201"/>
      <c r="KMB62" s="201"/>
      <c r="KMC62" s="201"/>
      <c r="KMD62" s="201"/>
      <c r="KME62" s="201"/>
      <c r="KMF62" s="201"/>
      <c r="KMG62" s="201"/>
      <c r="KMH62" s="201"/>
      <c r="KMI62" s="201"/>
      <c r="KMJ62" s="201"/>
      <c r="KMK62" s="201"/>
      <c r="KML62" s="201"/>
      <c r="KMM62" s="201"/>
      <c r="KMN62" s="201"/>
      <c r="KMO62" s="201"/>
      <c r="KMP62" s="201"/>
      <c r="KMQ62" s="201"/>
      <c r="KMR62" s="201"/>
      <c r="KMS62" s="201"/>
      <c r="KMT62" s="201"/>
      <c r="KMU62" s="201"/>
      <c r="KMV62" s="201"/>
      <c r="KMW62" s="201"/>
      <c r="KMX62" s="201"/>
      <c r="KMY62" s="201"/>
      <c r="KMZ62" s="201"/>
      <c r="KNA62" s="201"/>
      <c r="KNB62" s="201"/>
      <c r="KNC62" s="201"/>
      <c r="KND62" s="201"/>
      <c r="KNE62" s="201"/>
      <c r="KNF62" s="201"/>
      <c r="KNG62" s="201"/>
      <c r="KNH62" s="201"/>
      <c r="KNI62" s="201"/>
      <c r="KNJ62" s="201"/>
      <c r="KNK62" s="201"/>
      <c r="KNL62" s="201"/>
      <c r="KNM62" s="201"/>
      <c r="KNN62" s="201"/>
      <c r="KNO62" s="201"/>
      <c r="KNP62" s="201"/>
      <c r="KNQ62" s="201"/>
      <c r="KNR62" s="201"/>
      <c r="KNS62" s="201"/>
      <c r="KNT62" s="201"/>
      <c r="KNU62" s="201"/>
      <c r="KNV62" s="201"/>
      <c r="KNW62" s="201"/>
      <c r="KNX62" s="201"/>
      <c r="KNY62" s="201"/>
      <c r="KNZ62" s="201"/>
      <c r="KOA62" s="201"/>
      <c r="KOB62" s="201"/>
      <c r="KOC62" s="201"/>
      <c r="KOD62" s="201"/>
      <c r="KOE62" s="201"/>
      <c r="KOF62" s="201"/>
      <c r="KOG62" s="201"/>
      <c r="KOH62" s="201"/>
      <c r="KOI62" s="201"/>
      <c r="KOJ62" s="201"/>
      <c r="KOK62" s="201"/>
      <c r="KOL62" s="201"/>
      <c r="KOM62" s="201"/>
      <c r="KON62" s="201"/>
      <c r="KOO62" s="201"/>
      <c r="KOP62" s="201"/>
      <c r="KOQ62" s="201"/>
      <c r="KOR62" s="201"/>
      <c r="KOS62" s="201"/>
      <c r="KOT62" s="201"/>
      <c r="KOU62" s="201"/>
      <c r="KOV62" s="201"/>
      <c r="KOW62" s="201"/>
      <c r="KOX62" s="201"/>
      <c r="KOY62" s="201"/>
      <c r="KOZ62" s="201"/>
      <c r="KPA62" s="201"/>
      <c r="KPB62" s="201"/>
      <c r="KPC62" s="201"/>
      <c r="KPD62" s="201"/>
      <c r="KPE62" s="201"/>
      <c r="KPF62" s="201"/>
      <c r="KPG62" s="201"/>
      <c r="KPH62" s="201"/>
      <c r="KPI62" s="201"/>
      <c r="KPJ62" s="201"/>
      <c r="KPK62" s="201"/>
      <c r="KPL62" s="201"/>
      <c r="KPM62" s="201"/>
      <c r="KPN62" s="201"/>
      <c r="KPO62" s="201"/>
      <c r="KPP62" s="201"/>
      <c r="KPQ62" s="201"/>
      <c r="KPR62" s="201"/>
      <c r="KPS62" s="201"/>
      <c r="KPT62" s="201"/>
      <c r="KPU62" s="201"/>
      <c r="KPV62" s="201"/>
      <c r="KPW62" s="201"/>
      <c r="KPX62" s="201"/>
      <c r="KPY62" s="201"/>
      <c r="KPZ62" s="201"/>
      <c r="KQA62" s="201"/>
      <c r="KQB62" s="201"/>
      <c r="KQC62" s="201"/>
      <c r="KQD62" s="201"/>
      <c r="KQE62" s="201"/>
      <c r="KQF62" s="201"/>
      <c r="KQG62" s="201"/>
      <c r="KQH62" s="201"/>
      <c r="KQI62" s="201"/>
      <c r="KQJ62" s="201"/>
      <c r="KQK62" s="201"/>
      <c r="KQL62" s="201"/>
      <c r="KQM62" s="201"/>
      <c r="KQN62" s="201"/>
      <c r="KQO62" s="201"/>
      <c r="KQP62" s="201"/>
      <c r="KQQ62" s="201"/>
      <c r="KQR62" s="201"/>
      <c r="KQS62" s="201"/>
      <c r="KQT62" s="201"/>
      <c r="KQU62" s="201"/>
      <c r="KQV62" s="201"/>
      <c r="KQW62" s="201"/>
      <c r="KQX62" s="201"/>
      <c r="KQY62" s="201"/>
      <c r="KQZ62" s="201"/>
      <c r="KRA62" s="201"/>
      <c r="KRB62" s="201"/>
      <c r="KRC62" s="201"/>
      <c r="KRD62" s="201"/>
      <c r="KRE62" s="201"/>
      <c r="KRF62" s="201"/>
      <c r="KRG62" s="201"/>
      <c r="KRH62" s="201"/>
      <c r="KRI62" s="201"/>
      <c r="KRJ62" s="201"/>
      <c r="KRK62" s="201"/>
      <c r="KRL62" s="201"/>
      <c r="KRM62" s="201"/>
      <c r="KRN62" s="201"/>
      <c r="KRO62" s="201"/>
      <c r="KRP62" s="201"/>
      <c r="KRQ62" s="201"/>
      <c r="KRR62" s="201"/>
      <c r="KRS62" s="201"/>
      <c r="KRT62" s="201"/>
      <c r="KRU62" s="201"/>
      <c r="KRV62" s="201"/>
      <c r="KRW62" s="201"/>
      <c r="KRX62" s="201"/>
      <c r="KRY62" s="201"/>
      <c r="KRZ62" s="201"/>
      <c r="KSA62" s="201"/>
      <c r="KSB62" s="201"/>
      <c r="KSC62" s="201"/>
      <c r="KSD62" s="201"/>
      <c r="KSE62" s="201"/>
      <c r="KSF62" s="201"/>
      <c r="KSG62" s="201"/>
      <c r="KSH62" s="201"/>
      <c r="KSI62" s="201"/>
      <c r="KSJ62" s="201"/>
      <c r="KSK62" s="201"/>
      <c r="KSL62" s="201"/>
      <c r="KSM62" s="201"/>
      <c r="KSN62" s="201"/>
      <c r="KSO62" s="201"/>
      <c r="KSP62" s="201"/>
      <c r="KSQ62" s="201"/>
      <c r="KSR62" s="201"/>
      <c r="KSS62" s="201"/>
      <c r="KST62" s="201"/>
      <c r="KSU62" s="201"/>
      <c r="KSV62" s="201"/>
      <c r="KSW62" s="201"/>
      <c r="KSX62" s="201"/>
      <c r="KSY62" s="201"/>
      <c r="KSZ62" s="201"/>
      <c r="KTA62" s="201"/>
      <c r="KTB62" s="201"/>
      <c r="KTC62" s="201"/>
      <c r="KTD62" s="201"/>
      <c r="KTE62" s="201"/>
      <c r="KTF62" s="201"/>
      <c r="KTG62" s="201"/>
      <c r="KTH62" s="201"/>
      <c r="KTI62" s="201"/>
      <c r="KTJ62" s="201"/>
      <c r="KTK62" s="201"/>
      <c r="KTL62" s="201"/>
      <c r="KTM62" s="201"/>
      <c r="KTN62" s="201"/>
      <c r="KTO62" s="201"/>
      <c r="KTP62" s="201"/>
      <c r="KTQ62" s="201"/>
      <c r="KTR62" s="201"/>
      <c r="KTS62" s="201"/>
      <c r="KTT62" s="201"/>
      <c r="KTU62" s="201"/>
      <c r="KTV62" s="201"/>
      <c r="KTW62" s="201"/>
      <c r="KTX62" s="201"/>
      <c r="KTY62" s="201"/>
      <c r="KTZ62" s="201"/>
      <c r="KUA62" s="201"/>
      <c r="KUB62" s="201"/>
      <c r="KUC62" s="201"/>
      <c r="KUD62" s="201"/>
      <c r="KUE62" s="201"/>
      <c r="KUF62" s="201"/>
      <c r="KUG62" s="201"/>
      <c r="KUH62" s="201"/>
      <c r="KUI62" s="201"/>
      <c r="KUJ62" s="201"/>
      <c r="KUK62" s="201"/>
      <c r="KUL62" s="201"/>
      <c r="KUM62" s="201"/>
      <c r="KUN62" s="201"/>
      <c r="KUO62" s="201"/>
      <c r="KUP62" s="201"/>
      <c r="KUQ62" s="201"/>
      <c r="KUR62" s="201"/>
      <c r="KUS62" s="201"/>
      <c r="KUT62" s="201"/>
      <c r="KUU62" s="201"/>
      <c r="KUV62" s="201"/>
      <c r="KUW62" s="201"/>
      <c r="KUX62" s="201"/>
      <c r="KUY62" s="201"/>
      <c r="KUZ62" s="201"/>
      <c r="KVA62" s="201"/>
      <c r="KVB62" s="201"/>
      <c r="KVC62" s="201"/>
      <c r="KVD62" s="201"/>
      <c r="KVE62" s="201"/>
      <c r="KVF62" s="201"/>
      <c r="KVG62" s="201"/>
      <c r="KVH62" s="201"/>
      <c r="KVI62" s="201"/>
      <c r="KVJ62" s="201"/>
      <c r="KVK62" s="201"/>
      <c r="KVL62" s="201"/>
      <c r="KVM62" s="201"/>
      <c r="KVN62" s="201"/>
      <c r="KVO62" s="201"/>
      <c r="KVP62" s="201"/>
      <c r="KVQ62" s="201"/>
      <c r="KVR62" s="201"/>
      <c r="KVS62" s="201"/>
      <c r="KVT62" s="201"/>
      <c r="KVU62" s="201"/>
      <c r="KVV62" s="201"/>
      <c r="KVW62" s="201"/>
      <c r="KVX62" s="201"/>
      <c r="KVY62" s="201"/>
      <c r="KVZ62" s="201"/>
      <c r="KWA62" s="201"/>
      <c r="KWB62" s="201"/>
      <c r="KWC62" s="201"/>
      <c r="KWD62" s="201"/>
      <c r="KWE62" s="201"/>
      <c r="KWF62" s="201"/>
      <c r="KWG62" s="201"/>
      <c r="KWH62" s="201"/>
      <c r="KWI62" s="201"/>
      <c r="KWJ62" s="201"/>
      <c r="KWK62" s="201"/>
      <c r="KWL62" s="201"/>
      <c r="KWM62" s="201"/>
      <c r="KWN62" s="201"/>
      <c r="KWO62" s="201"/>
      <c r="KWP62" s="201"/>
      <c r="KWQ62" s="201"/>
      <c r="KWR62" s="201"/>
      <c r="KWS62" s="201"/>
      <c r="KWT62" s="201"/>
      <c r="KWU62" s="201"/>
      <c r="KWV62" s="201"/>
      <c r="KWW62" s="201"/>
      <c r="KWX62" s="201"/>
      <c r="KWY62" s="201"/>
      <c r="KWZ62" s="201"/>
      <c r="KXA62" s="201"/>
      <c r="KXB62" s="201"/>
      <c r="KXC62" s="201"/>
      <c r="KXD62" s="201"/>
      <c r="KXE62" s="201"/>
      <c r="KXF62" s="201"/>
      <c r="KXG62" s="201"/>
      <c r="KXH62" s="201"/>
      <c r="KXI62" s="201"/>
      <c r="KXJ62" s="201"/>
      <c r="KXK62" s="201"/>
      <c r="KXL62" s="201"/>
      <c r="KXM62" s="201"/>
      <c r="KXN62" s="201"/>
      <c r="KXO62" s="201"/>
      <c r="KXP62" s="201"/>
      <c r="KXQ62" s="201"/>
      <c r="KXR62" s="201"/>
      <c r="KXS62" s="201"/>
      <c r="KXT62" s="201"/>
      <c r="KXU62" s="201"/>
      <c r="KXV62" s="201"/>
      <c r="KXW62" s="201"/>
      <c r="KXX62" s="201"/>
      <c r="KXY62" s="201"/>
      <c r="KXZ62" s="201"/>
      <c r="KYA62" s="201"/>
      <c r="KYB62" s="201"/>
      <c r="KYC62" s="201"/>
      <c r="KYD62" s="201"/>
      <c r="KYE62" s="201"/>
      <c r="KYF62" s="201"/>
      <c r="KYG62" s="201"/>
      <c r="KYH62" s="201"/>
      <c r="KYI62" s="201"/>
      <c r="KYJ62" s="201"/>
      <c r="KYK62" s="201"/>
      <c r="KYL62" s="201"/>
      <c r="KYM62" s="201"/>
      <c r="KYN62" s="201"/>
      <c r="KYO62" s="201"/>
      <c r="KYP62" s="201"/>
      <c r="KYQ62" s="201"/>
      <c r="KYR62" s="201"/>
      <c r="KYS62" s="201"/>
      <c r="KYT62" s="201"/>
      <c r="KYU62" s="201"/>
      <c r="KYV62" s="201"/>
      <c r="KYW62" s="201"/>
      <c r="KYX62" s="201"/>
      <c r="KYY62" s="201"/>
      <c r="KYZ62" s="201"/>
      <c r="KZA62" s="201"/>
      <c r="KZB62" s="201"/>
      <c r="KZC62" s="201"/>
      <c r="KZD62" s="201"/>
      <c r="KZE62" s="201"/>
      <c r="KZF62" s="201"/>
      <c r="KZG62" s="201"/>
      <c r="KZH62" s="201"/>
      <c r="KZI62" s="201"/>
      <c r="KZJ62" s="201"/>
      <c r="KZK62" s="201"/>
      <c r="KZL62" s="201"/>
      <c r="KZM62" s="201"/>
      <c r="KZN62" s="201"/>
      <c r="KZO62" s="201"/>
      <c r="KZP62" s="201"/>
      <c r="KZQ62" s="201"/>
      <c r="KZR62" s="201"/>
      <c r="KZS62" s="201"/>
      <c r="KZT62" s="201"/>
      <c r="KZU62" s="201"/>
      <c r="KZV62" s="201"/>
      <c r="KZW62" s="201"/>
      <c r="KZX62" s="201"/>
      <c r="KZY62" s="201"/>
      <c r="KZZ62" s="201"/>
      <c r="LAA62" s="201"/>
      <c r="LAB62" s="201"/>
      <c r="LAC62" s="201"/>
      <c r="LAD62" s="201"/>
      <c r="LAE62" s="201"/>
      <c r="LAF62" s="201"/>
      <c r="LAG62" s="201"/>
      <c r="LAH62" s="201"/>
      <c r="LAI62" s="201"/>
      <c r="LAJ62" s="201"/>
      <c r="LAK62" s="201"/>
      <c r="LAL62" s="201"/>
      <c r="LAM62" s="201"/>
      <c r="LAN62" s="201"/>
      <c r="LAO62" s="201"/>
      <c r="LAP62" s="201"/>
      <c r="LAQ62" s="201"/>
      <c r="LAR62" s="201"/>
      <c r="LAS62" s="201"/>
      <c r="LAT62" s="201"/>
      <c r="LAU62" s="201"/>
      <c r="LAV62" s="201"/>
      <c r="LAW62" s="201"/>
      <c r="LAX62" s="201"/>
      <c r="LAY62" s="201"/>
      <c r="LAZ62" s="201"/>
      <c r="LBA62" s="201"/>
      <c r="LBB62" s="201"/>
      <c r="LBC62" s="201"/>
      <c r="LBD62" s="201"/>
      <c r="LBE62" s="201"/>
      <c r="LBF62" s="201"/>
      <c r="LBG62" s="201"/>
      <c r="LBH62" s="201"/>
      <c r="LBI62" s="201"/>
      <c r="LBJ62" s="201"/>
      <c r="LBK62" s="201"/>
      <c r="LBL62" s="201"/>
      <c r="LBM62" s="201"/>
      <c r="LBN62" s="201"/>
      <c r="LBO62" s="201"/>
      <c r="LBP62" s="201"/>
      <c r="LBQ62" s="201"/>
      <c r="LBR62" s="201"/>
      <c r="LBS62" s="201"/>
      <c r="LBT62" s="201"/>
      <c r="LBU62" s="201"/>
      <c r="LBV62" s="201"/>
      <c r="LBW62" s="201"/>
      <c r="LBX62" s="201"/>
      <c r="LBY62" s="201"/>
      <c r="LBZ62" s="201"/>
      <c r="LCA62" s="201"/>
      <c r="LCB62" s="201"/>
      <c r="LCC62" s="201"/>
      <c r="LCD62" s="201"/>
      <c r="LCE62" s="201"/>
      <c r="LCF62" s="201"/>
      <c r="LCG62" s="201"/>
      <c r="LCH62" s="201"/>
      <c r="LCI62" s="201"/>
      <c r="LCJ62" s="201"/>
      <c r="LCK62" s="201"/>
      <c r="LCL62" s="201"/>
      <c r="LCM62" s="201"/>
      <c r="LCN62" s="201"/>
      <c r="LCO62" s="201"/>
      <c r="LCP62" s="201"/>
      <c r="LCQ62" s="201"/>
      <c r="LCR62" s="201"/>
      <c r="LCS62" s="201"/>
      <c r="LCT62" s="201"/>
      <c r="LCU62" s="201"/>
      <c r="LCV62" s="201"/>
      <c r="LCW62" s="201"/>
      <c r="LCX62" s="201"/>
      <c r="LCY62" s="201"/>
      <c r="LCZ62" s="201"/>
      <c r="LDA62" s="201"/>
      <c r="LDB62" s="201"/>
      <c r="LDC62" s="201"/>
      <c r="LDD62" s="201"/>
      <c r="LDE62" s="201"/>
      <c r="LDF62" s="201"/>
      <c r="LDG62" s="201"/>
      <c r="LDH62" s="201"/>
      <c r="LDI62" s="201"/>
      <c r="LDJ62" s="201"/>
      <c r="LDK62" s="201"/>
      <c r="LDL62" s="201"/>
      <c r="LDM62" s="201"/>
      <c r="LDN62" s="201"/>
      <c r="LDO62" s="201"/>
      <c r="LDP62" s="201"/>
      <c r="LDQ62" s="201"/>
      <c r="LDR62" s="201"/>
      <c r="LDS62" s="201"/>
      <c r="LDT62" s="201"/>
      <c r="LDU62" s="201"/>
      <c r="LDV62" s="201"/>
      <c r="LDW62" s="201"/>
      <c r="LDX62" s="201"/>
      <c r="LDY62" s="201"/>
      <c r="LDZ62" s="201"/>
      <c r="LEA62" s="201"/>
      <c r="LEB62" s="201"/>
      <c r="LEC62" s="201"/>
      <c r="LED62" s="201"/>
      <c r="LEE62" s="201"/>
      <c r="LEF62" s="201"/>
      <c r="LEG62" s="201"/>
      <c r="LEH62" s="201"/>
      <c r="LEI62" s="201"/>
      <c r="LEJ62" s="201"/>
      <c r="LEK62" s="201"/>
      <c r="LEL62" s="201"/>
      <c r="LEM62" s="201"/>
      <c r="LEN62" s="201"/>
      <c r="LEO62" s="201"/>
      <c r="LEP62" s="201"/>
      <c r="LEQ62" s="201"/>
      <c r="LER62" s="201"/>
      <c r="LES62" s="201"/>
      <c r="LET62" s="201"/>
      <c r="LEU62" s="201"/>
      <c r="LEV62" s="201"/>
      <c r="LEW62" s="201"/>
      <c r="LEX62" s="201"/>
      <c r="LEY62" s="201"/>
      <c r="LEZ62" s="201"/>
      <c r="LFA62" s="201"/>
      <c r="LFB62" s="201"/>
      <c r="LFC62" s="201"/>
      <c r="LFD62" s="201"/>
      <c r="LFE62" s="201"/>
      <c r="LFF62" s="201"/>
      <c r="LFG62" s="201"/>
      <c r="LFH62" s="201"/>
      <c r="LFI62" s="201"/>
      <c r="LFJ62" s="201"/>
      <c r="LFK62" s="201"/>
      <c r="LFL62" s="201"/>
      <c r="LFM62" s="201"/>
      <c r="LFN62" s="201"/>
      <c r="LFO62" s="201"/>
      <c r="LFP62" s="201"/>
      <c r="LFQ62" s="201"/>
      <c r="LFR62" s="201"/>
      <c r="LFS62" s="201"/>
      <c r="LFT62" s="201"/>
      <c r="LFU62" s="201"/>
      <c r="LFV62" s="201"/>
      <c r="LFW62" s="201"/>
      <c r="LFX62" s="201"/>
      <c r="LFY62" s="201"/>
      <c r="LFZ62" s="201"/>
      <c r="LGA62" s="201"/>
      <c r="LGB62" s="201"/>
      <c r="LGC62" s="201"/>
      <c r="LGD62" s="201"/>
      <c r="LGE62" s="201"/>
      <c r="LGF62" s="201"/>
      <c r="LGG62" s="201"/>
      <c r="LGH62" s="201"/>
      <c r="LGI62" s="201"/>
      <c r="LGJ62" s="201"/>
      <c r="LGK62" s="201"/>
      <c r="LGL62" s="201"/>
      <c r="LGM62" s="201"/>
      <c r="LGN62" s="201"/>
      <c r="LGO62" s="201"/>
      <c r="LGP62" s="201"/>
      <c r="LGQ62" s="201"/>
      <c r="LGR62" s="201"/>
      <c r="LGS62" s="201"/>
      <c r="LGT62" s="201"/>
      <c r="LGU62" s="201"/>
      <c r="LGV62" s="201"/>
      <c r="LGW62" s="201"/>
      <c r="LGX62" s="201"/>
      <c r="LGY62" s="201"/>
      <c r="LGZ62" s="201"/>
      <c r="LHA62" s="201"/>
      <c r="LHB62" s="201"/>
      <c r="LHC62" s="201"/>
      <c r="LHD62" s="201"/>
      <c r="LHE62" s="201"/>
      <c r="LHF62" s="201"/>
      <c r="LHG62" s="201"/>
      <c r="LHH62" s="201"/>
      <c r="LHI62" s="201"/>
      <c r="LHJ62" s="201"/>
      <c r="LHK62" s="201"/>
      <c r="LHL62" s="201"/>
      <c r="LHM62" s="201"/>
      <c r="LHN62" s="201"/>
      <c r="LHO62" s="201"/>
      <c r="LHP62" s="201"/>
      <c r="LHQ62" s="201"/>
      <c r="LHR62" s="201"/>
      <c r="LHS62" s="201"/>
      <c r="LHT62" s="201"/>
      <c r="LHU62" s="201"/>
      <c r="LHV62" s="201"/>
      <c r="LHW62" s="201"/>
      <c r="LHX62" s="201"/>
      <c r="LHY62" s="201"/>
      <c r="LHZ62" s="201"/>
      <c r="LIA62" s="201"/>
      <c r="LIB62" s="201"/>
      <c r="LIC62" s="201"/>
      <c r="LID62" s="201"/>
      <c r="LIE62" s="201"/>
      <c r="LIF62" s="201"/>
      <c r="LIG62" s="201"/>
      <c r="LIH62" s="201"/>
      <c r="LII62" s="201"/>
      <c r="LIJ62" s="201"/>
      <c r="LIK62" s="201"/>
      <c r="LIL62" s="201"/>
      <c r="LIM62" s="201"/>
      <c r="LIN62" s="201"/>
      <c r="LIO62" s="201"/>
      <c r="LIP62" s="201"/>
      <c r="LIQ62" s="201"/>
      <c r="LIR62" s="201"/>
      <c r="LIS62" s="201"/>
      <c r="LIT62" s="201"/>
      <c r="LIU62" s="201"/>
      <c r="LIV62" s="201"/>
      <c r="LIW62" s="201"/>
      <c r="LIX62" s="201"/>
      <c r="LIY62" s="201"/>
      <c r="LIZ62" s="201"/>
      <c r="LJA62" s="201"/>
      <c r="LJB62" s="201"/>
      <c r="LJC62" s="201"/>
      <c r="LJD62" s="201"/>
      <c r="LJE62" s="201"/>
      <c r="LJF62" s="201"/>
      <c r="LJG62" s="201"/>
      <c r="LJH62" s="201"/>
      <c r="LJI62" s="201"/>
      <c r="LJJ62" s="201"/>
      <c r="LJK62" s="201"/>
      <c r="LJL62" s="201"/>
      <c r="LJM62" s="201"/>
      <c r="LJN62" s="201"/>
      <c r="LJO62" s="201"/>
      <c r="LJP62" s="201"/>
      <c r="LJQ62" s="201"/>
      <c r="LJR62" s="201"/>
      <c r="LJS62" s="201"/>
      <c r="LJT62" s="201"/>
      <c r="LJU62" s="201"/>
      <c r="LJV62" s="201"/>
      <c r="LJW62" s="201"/>
      <c r="LJX62" s="201"/>
      <c r="LJY62" s="201"/>
      <c r="LJZ62" s="201"/>
      <c r="LKA62" s="201"/>
      <c r="LKB62" s="201"/>
      <c r="LKC62" s="201"/>
      <c r="LKD62" s="201"/>
      <c r="LKE62" s="201"/>
      <c r="LKF62" s="201"/>
      <c r="LKG62" s="201"/>
      <c r="LKH62" s="201"/>
      <c r="LKI62" s="201"/>
      <c r="LKJ62" s="201"/>
      <c r="LKK62" s="201"/>
      <c r="LKL62" s="201"/>
      <c r="LKM62" s="201"/>
      <c r="LKN62" s="201"/>
      <c r="LKO62" s="201"/>
      <c r="LKP62" s="201"/>
      <c r="LKQ62" s="201"/>
      <c r="LKR62" s="201"/>
      <c r="LKS62" s="201"/>
      <c r="LKT62" s="201"/>
      <c r="LKU62" s="201"/>
      <c r="LKV62" s="201"/>
      <c r="LKW62" s="201"/>
      <c r="LKX62" s="201"/>
      <c r="LKY62" s="201"/>
      <c r="LKZ62" s="201"/>
      <c r="LLA62" s="201"/>
      <c r="LLB62" s="201"/>
      <c r="LLC62" s="201"/>
      <c r="LLD62" s="201"/>
      <c r="LLE62" s="201"/>
      <c r="LLF62" s="201"/>
      <c r="LLG62" s="201"/>
      <c r="LLH62" s="201"/>
      <c r="LLI62" s="201"/>
      <c r="LLJ62" s="201"/>
      <c r="LLK62" s="201"/>
      <c r="LLL62" s="201"/>
      <c r="LLM62" s="201"/>
      <c r="LLN62" s="201"/>
      <c r="LLO62" s="201"/>
      <c r="LLP62" s="201"/>
      <c r="LLQ62" s="201"/>
      <c r="LLR62" s="201"/>
      <c r="LLS62" s="201"/>
      <c r="LLT62" s="201"/>
      <c r="LLU62" s="201"/>
      <c r="LLV62" s="201"/>
      <c r="LLW62" s="201"/>
      <c r="LLX62" s="201"/>
      <c r="LLY62" s="201"/>
      <c r="LLZ62" s="201"/>
      <c r="LMA62" s="201"/>
      <c r="LMB62" s="201"/>
      <c r="LMC62" s="201"/>
      <c r="LMD62" s="201"/>
      <c r="LME62" s="201"/>
      <c r="LMF62" s="201"/>
      <c r="LMG62" s="201"/>
      <c r="LMH62" s="201"/>
      <c r="LMI62" s="201"/>
      <c r="LMJ62" s="201"/>
      <c r="LMK62" s="201"/>
      <c r="LML62" s="201"/>
      <c r="LMM62" s="201"/>
      <c r="LMN62" s="201"/>
      <c r="LMO62" s="201"/>
      <c r="LMP62" s="201"/>
      <c r="LMQ62" s="201"/>
      <c r="LMR62" s="201"/>
      <c r="LMS62" s="201"/>
      <c r="LMT62" s="201"/>
      <c r="LMU62" s="201"/>
      <c r="LMV62" s="201"/>
      <c r="LMW62" s="201"/>
      <c r="LMX62" s="201"/>
      <c r="LMY62" s="201"/>
      <c r="LMZ62" s="201"/>
      <c r="LNA62" s="201"/>
      <c r="LNB62" s="201"/>
      <c r="LNC62" s="201"/>
      <c r="LND62" s="201"/>
      <c r="LNE62" s="201"/>
      <c r="LNF62" s="201"/>
      <c r="LNG62" s="201"/>
      <c r="LNH62" s="201"/>
      <c r="LNI62" s="201"/>
      <c r="LNJ62" s="201"/>
      <c r="LNK62" s="201"/>
      <c r="LNL62" s="201"/>
      <c r="LNM62" s="201"/>
      <c r="LNN62" s="201"/>
      <c r="LNO62" s="201"/>
      <c r="LNP62" s="201"/>
      <c r="LNQ62" s="201"/>
      <c r="LNR62" s="201"/>
      <c r="LNS62" s="201"/>
      <c r="LNT62" s="201"/>
      <c r="LNU62" s="201"/>
      <c r="LNV62" s="201"/>
      <c r="LNW62" s="201"/>
      <c r="LNX62" s="201"/>
      <c r="LNY62" s="201"/>
      <c r="LNZ62" s="201"/>
      <c r="LOA62" s="201"/>
      <c r="LOB62" s="201"/>
      <c r="LOC62" s="201"/>
      <c r="LOD62" s="201"/>
      <c r="LOE62" s="201"/>
      <c r="LOF62" s="201"/>
      <c r="LOG62" s="201"/>
      <c r="LOH62" s="201"/>
      <c r="LOI62" s="201"/>
      <c r="LOJ62" s="201"/>
      <c r="LOK62" s="201"/>
      <c r="LOL62" s="201"/>
      <c r="LOM62" s="201"/>
      <c r="LON62" s="201"/>
      <c r="LOO62" s="201"/>
      <c r="LOP62" s="201"/>
      <c r="LOQ62" s="201"/>
      <c r="LOR62" s="201"/>
      <c r="LOS62" s="201"/>
      <c r="LOT62" s="201"/>
      <c r="LOU62" s="201"/>
      <c r="LOV62" s="201"/>
      <c r="LOW62" s="201"/>
      <c r="LOX62" s="201"/>
      <c r="LOY62" s="201"/>
      <c r="LOZ62" s="201"/>
      <c r="LPA62" s="201"/>
      <c r="LPB62" s="201"/>
      <c r="LPC62" s="201"/>
      <c r="LPD62" s="201"/>
      <c r="LPE62" s="201"/>
      <c r="LPF62" s="201"/>
      <c r="LPG62" s="201"/>
      <c r="LPH62" s="201"/>
      <c r="LPI62" s="201"/>
      <c r="LPJ62" s="201"/>
      <c r="LPK62" s="201"/>
      <c r="LPL62" s="201"/>
      <c r="LPM62" s="201"/>
      <c r="LPN62" s="201"/>
      <c r="LPO62" s="201"/>
      <c r="LPP62" s="201"/>
      <c r="LPQ62" s="201"/>
      <c r="LPR62" s="201"/>
      <c r="LPS62" s="201"/>
      <c r="LPT62" s="201"/>
      <c r="LPU62" s="201"/>
      <c r="LPV62" s="201"/>
      <c r="LPW62" s="201"/>
      <c r="LPX62" s="201"/>
      <c r="LPY62" s="201"/>
      <c r="LPZ62" s="201"/>
      <c r="LQA62" s="201"/>
      <c r="LQB62" s="201"/>
      <c r="LQC62" s="201"/>
      <c r="LQD62" s="201"/>
      <c r="LQE62" s="201"/>
      <c r="LQF62" s="201"/>
      <c r="LQG62" s="201"/>
      <c r="LQH62" s="201"/>
      <c r="LQI62" s="201"/>
      <c r="LQJ62" s="201"/>
      <c r="LQK62" s="201"/>
      <c r="LQL62" s="201"/>
      <c r="LQM62" s="201"/>
      <c r="LQN62" s="201"/>
      <c r="LQO62" s="201"/>
      <c r="LQP62" s="201"/>
      <c r="LQQ62" s="201"/>
      <c r="LQR62" s="201"/>
      <c r="LQS62" s="201"/>
      <c r="LQT62" s="201"/>
      <c r="LQU62" s="201"/>
      <c r="LQV62" s="201"/>
      <c r="LQW62" s="201"/>
      <c r="LQX62" s="201"/>
      <c r="LQY62" s="201"/>
      <c r="LQZ62" s="201"/>
      <c r="LRA62" s="201"/>
      <c r="LRB62" s="201"/>
      <c r="LRC62" s="201"/>
      <c r="LRD62" s="201"/>
      <c r="LRE62" s="201"/>
      <c r="LRF62" s="201"/>
      <c r="LRG62" s="201"/>
      <c r="LRH62" s="201"/>
      <c r="LRI62" s="201"/>
      <c r="LRJ62" s="201"/>
      <c r="LRK62" s="201"/>
      <c r="LRL62" s="201"/>
      <c r="LRM62" s="201"/>
      <c r="LRN62" s="201"/>
      <c r="LRO62" s="201"/>
      <c r="LRP62" s="201"/>
      <c r="LRQ62" s="201"/>
      <c r="LRR62" s="201"/>
      <c r="LRS62" s="201"/>
      <c r="LRT62" s="201"/>
      <c r="LRU62" s="201"/>
      <c r="LRV62" s="201"/>
      <c r="LRW62" s="201"/>
      <c r="LRX62" s="201"/>
      <c r="LRY62" s="201"/>
      <c r="LRZ62" s="201"/>
      <c r="LSA62" s="201"/>
      <c r="LSB62" s="201"/>
      <c r="LSC62" s="201"/>
      <c r="LSD62" s="201"/>
      <c r="LSE62" s="201"/>
      <c r="LSF62" s="201"/>
      <c r="LSG62" s="201"/>
      <c r="LSH62" s="201"/>
      <c r="LSI62" s="201"/>
      <c r="LSJ62" s="201"/>
      <c r="LSK62" s="201"/>
      <c r="LSL62" s="201"/>
      <c r="LSM62" s="201"/>
      <c r="LSN62" s="201"/>
      <c r="LSO62" s="201"/>
      <c r="LSP62" s="201"/>
      <c r="LSQ62" s="201"/>
      <c r="LSR62" s="201"/>
      <c r="LSS62" s="201"/>
      <c r="LST62" s="201"/>
      <c r="LSU62" s="201"/>
      <c r="LSV62" s="201"/>
      <c r="LSW62" s="201"/>
      <c r="LSX62" s="201"/>
      <c r="LSY62" s="201"/>
      <c r="LSZ62" s="201"/>
      <c r="LTA62" s="201"/>
      <c r="LTB62" s="201"/>
      <c r="LTC62" s="201"/>
      <c r="LTD62" s="201"/>
      <c r="LTE62" s="201"/>
      <c r="LTF62" s="201"/>
      <c r="LTG62" s="201"/>
      <c r="LTH62" s="201"/>
      <c r="LTI62" s="201"/>
      <c r="LTJ62" s="201"/>
      <c r="LTK62" s="201"/>
      <c r="LTL62" s="201"/>
      <c r="LTM62" s="201"/>
      <c r="LTN62" s="201"/>
      <c r="LTO62" s="201"/>
      <c r="LTP62" s="201"/>
      <c r="LTQ62" s="201"/>
      <c r="LTR62" s="201"/>
      <c r="LTS62" s="201"/>
      <c r="LTT62" s="201"/>
      <c r="LTU62" s="201"/>
      <c r="LTV62" s="201"/>
      <c r="LTW62" s="201"/>
      <c r="LTX62" s="201"/>
      <c r="LTY62" s="201"/>
      <c r="LTZ62" s="201"/>
      <c r="LUA62" s="201"/>
      <c r="LUB62" s="201"/>
      <c r="LUC62" s="201"/>
      <c r="LUD62" s="201"/>
      <c r="LUE62" s="201"/>
      <c r="LUF62" s="201"/>
      <c r="LUG62" s="201"/>
      <c r="LUH62" s="201"/>
      <c r="LUI62" s="201"/>
      <c r="LUJ62" s="201"/>
      <c r="LUK62" s="201"/>
      <c r="LUL62" s="201"/>
      <c r="LUM62" s="201"/>
      <c r="LUN62" s="201"/>
      <c r="LUO62" s="201"/>
      <c r="LUP62" s="201"/>
      <c r="LUQ62" s="201"/>
      <c r="LUR62" s="201"/>
      <c r="LUS62" s="201"/>
      <c r="LUT62" s="201"/>
      <c r="LUU62" s="201"/>
      <c r="LUV62" s="201"/>
      <c r="LUW62" s="201"/>
      <c r="LUX62" s="201"/>
      <c r="LUY62" s="201"/>
      <c r="LUZ62" s="201"/>
      <c r="LVA62" s="201"/>
      <c r="LVB62" s="201"/>
      <c r="LVC62" s="201"/>
      <c r="LVD62" s="201"/>
      <c r="LVE62" s="201"/>
      <c r="LVF62" s="201"/>
      <c r="LVG62" s="201"/>
      <c r="LVH62" s="201"/>
      <c r="LVI62" s="201"/>
      <c r="LVJ62" s="201"/>
      <c r="LVK62" s="201"/>
      <c r="LVL62" s="201"/>
      <c r="LVM62" s="201"/>
      <c r="LVN62" s="201"/>
      <c r="LVO62" s="201"/>
      <c r="LVP62" s="201"/>
      <c r="LVQ62" s="201"/>
      <c r="LVR62" s="201"/>
      <c r="LVS62" s="201"/>
      <c r="LVT62" s="201"/>
      <c r="LVU62" s="201"/>
      <c r="LVV62" s="201"/>
      <c r="LVW62" s="201"/>
      <c r="LVX62" s="201"/>
      <c r="LVY62" s="201"/>
      <c r="LVZ62" s="201"/>
      <c r="LWA62" s="201"/>
      <c r="LWB62" s="201"/>
      <c r="LWC62" s="201"/>
      <c r="LWD62" s="201"/>
      <c r="LWE62" s="201"/>
      <c r="LWF62" s="201"/>
      <c r="LWG62" s="201"/>
      <c r="LWH62" s="201"/>
      <c r="LWI62" s="201"/>
      <c r="LWJ62" s="201"/>
      <c r="LWK62" s="201"/>
      <c r="LWL62" s="201"/>
      <c r="LWM62" s="201"/>
      <c r="LWN62" s="201"/>
      <c r="LWO62" s="201"/>
      <c r="LWP62" s="201"/>
      <c r="LWQ62" s="201"/>
      <c r="LWR62" s="201"/>
      <c r="LWS62" s="201"/>
      <c r="LWT62" s="201"/>
      <c r="LWU62" s="201"/>
      <c r="LWV62" s="201"/>
      <c r="LWW62" s="201"/>
      <c r="LWX62" s="201"/>
      <c r="LWY62" s="201"/>
      <c r="LWZ62" s="201"/>
      <c r="LXA62" s="201"/>
      <c r="LXB62" s="201"/>
      <c r="LXC62" s="201"/>
      <c r="LXD62" s="201"/>
      <c r="LXE62" s="201"/>
      <c r="LXF62" s="201"/>
      <c r="LXG62" s="201"/>
      <c r="LXH62" s="201"/>
      <c r="LXI62" s="201"/>
      <c r="LXJ62" s="201"/>
      <c r="LXK62" s="201"/>
      <c r="LXL62" s="201"/>
      <c r="LXM62" s="201"/>
      <c r="LXN62" s="201"/>
      <c r="LXO62" s="201"/>
      <c r="LXP62" s="201"/>
      <c r="LXQ62" s="201"/>
      <c r="LXR62" s="201"/>
      <c r="LXS62" s="201"/>
      <c r="LXT62" s="201"/>
      <c r="LXU62" s="201"/>
      <c r="LXV62" s="201"/>
      <c r="LXW62" s="201"/>
      <c r="LXX62" s="201"/>
      <c r="LXY62" s="201"/>
      <c r="LXZ62" s="201"/>
      <c r="LYA62" s="201"/>
      <c r="LYB62" s="201"/>
      <c r="LYC62" s="201"/>
      <c r="LYD62" s="201"/>
      <c r="LYE62" s="201"/>
      <c r="LYF62" s="201"/>
      <c r="LYG62" s="201"/>
      <c r="LYH62" s="201"/>
      <c r="LYI62" s="201"/>
      <c r="LYJ62" s="201"/>
      <c r="LYK62" s="201"/>
      <c r="LYL62" s="201"/>
      <c r="LYM62" s="201"/>
      <c r="LYN62" s="201"/>
      <c r="LYO62" s="201"/>
      <c r="LYP62" s="201"/>
      <c r="LYQ62" s="201"/>
      <c r="LYR62" s="201"/>
      <c r="LYS62" s="201"/>
      <c r="LYT62" s="201"/>
      <c r="LYU62" s="201"/>
      <c r="LYV62" s="201"/>
      <c r="LYW62" s="201"/>
      <c r="LYX62" s="201"/>
      <c r="LYY62" s="201"/>
      <c r="LYZ62" s="201"/>
      <c r="LZA62" s="201"/>
      <c r="LZB62" s="201"/>
      <c r="LZC62" s="201"/>
      <c r="LZD62" s="201"/>
      <c r="LZE62" s="201"/>
      <c r="LZF62" s="201"/>
      <c r="LZG62" s="201"/>
      <c r="LZH62" s="201"/>
      <c r="LZI62" s="201"/>
      <c r="LZJ62" s="201"/>
      <c r="LZK62" s="201"/>
      <c r="LZL62" s="201"/>
      <c r="LZM62" s="201"/>
      <c r="LZN62" s="201"/>
      <c r="LZO62" s="201"/>
      <c r="LZP62" s="201"/>
      <c r="LZQ62" s="201"/>
      <c r="LZR62" s="201"/>
      <c r="LZS62" s="201"/>
      <c r="LZT62" s="201"/>
      <c r="LZU62" s="201"/>
      <c r="LZV62" s="201"/>
      <c r="LZW62" s="201"/>
      <c r="LZX62" s="201"/>
      <c r="LZY62" s="201"/>
      <c r="LZZ62" s="201"/>
      <c r="MAA62" s="201"/>
      <c r="MAB62" s="201"/>
      <c r="MAC62" s="201"/>
      <c r="MAD62" s="201"/>
      <c r="MAE62" s="201"/>
      <c r="MAF62" s="201"/>
      <c r="MAG62" s="201"/>
      <c r="MAH62" s="201"/>
      <c r="MAI62" s="201"/>
      <c r="MAJ62" s="201"/>
      <c r="MAK62" s="201"/>
      <c r="MAL62" s="201"/>
      <c r="MAM62" s="201"/>
      <c r="MAN62" s="201"/>
      <c r="MAO62" s="201"/>
      <c r="MAP62" s="201"/>
      <c r="MAQ62" s="201"/>
      <c r="MAR62" s="201"/>
      <c r="MAS62" s="201"/>
      <c r="MAT62" s="201"/>
      <c r="MAU62" s="201"/>
      <c r="MAV62" s="201"/>
      <c r="MAW62" s="201"/>
      <c r="MAX62" s="201"/>
      <c r="MAY62" s="201"/>
      <c r="MAZ62" s="201"/>
      <c r="MBA62" s="201"/>
      <c r="MBB62" s="201"/>
      <c r="MBC62" s="201"/>
      <c r="MBD62" s="201"/>
      <c r="MBE62" s="201"/>
      <c r="MBF62" s="201"/>
      <c r="MBG62" s="201"/>
      <c r="MBH62" s="201"/>
      <c r="MBI62" s="201"/>
      <c r="MBJ62" s="201"/>
      <c r="MBK62" s="201"/>
      <c r="MBL62" s="201"/>
      <c r="MBM62" s="201"/>
      <c r="MBN62" s="201"/>
      <c r="MBO62" s="201"/>
      <c r="MBP62" s="201"/>
      <c r="MBQ62" s="201"/>
      <c r="MBR62" s="201"/>
      <c r="MBS62" s="201"/>
      <c r="MBT62" s="201"/>
      <c r="MBU62" s="201"/>
      <c r="MBV62" s="201"/>
      <c r="MBW62" s="201"/>
      <c r="MBX62" s="201"/>
      <c r="MBY62" s="201"/>
      <c r="MBZ62" s="201"/>
      <c r="MCA62" s="201"/>
      <c r="MCB62" s="201"/>
      <c r="MCC62" s="201"/>
      <c r="MCD62" s="201"/>
      <c r="MCE62" s="201"/>
      <c r="MCF62" s="201"/>
      <c r="MCG62" s="201"/>
      <c r="MCH62" s="201"/>
      <c r="MCI62" s="201"/>
      <c r="MCJ62" s="201"/>
      <c r="MCK62" s="201"/>
      <c r="MCL62" s="201"/>
      <c r="MCM62" s="201"/>
      <c r="MCN62" s="201"/>
      <c r="MCO62" s="201"/>
      <c r="MCP62" s="201"/>
      <c r="MCQ62" s="201"/>
      <c r="MCR62" s="201"/>
      <c r="MCS62" s="201"/>
      <c r="MCT62" s="201"/>
      <c r="MCU62" s="201"/>
      <c r="MCV62" s="201"/>
      <c r="MCW62" s="201"/>
      <c r="MCX62" s="201"/>
      <c r="MCY62" s="201"/>
      <c r="MCZ62" s="201"/>
      <c r="MDA62" s="201"/>
      <c r="MDB62" s="201"/>
      <c r="MDC62" s="201"/>
      <c r="MDD62" s="201"/>
      <c r="MDE62" s="201"/>
      <c r="MDF62" s="201"/>
      <c r="MDG62" s="201"/>
      <c r="MDH62" s="201"/>
      <c r="MDI62" s="201"/>
      <c r="MDJ62" s="201"/>
      <c r="MDK62" s="201"/>
      <c r="MDL62" s="201"/>
      <c r="MDM62" s="201"/>
      <c r="MDN62" s="201"/>
      <c r="MDO62" s="201"/>
      <c r="MDP62" s="201"/>
      <c r="MDQ62" s="201"/>
      <c r="MDR62" s="201"/>
      <c r="MDS62" s="201"/>
      <c r="MDT62" s="201"/>
      <c r="MDU62" s="201"/>
      <c r="MDV62" s="201"/>
      <c r="MDW62" s="201"/>
      <c r="MDX62" s="201"/>
      <c r="MDY62" s="201"/>
      <c r="MDZ62" s="201"/>
      <c r="MEA62" s="201"/>
      <c r="MEB62" s="201"/>
      <c r="MEC62" s="201"/>
      <c r="MED62" s="201"/>
      <c r="MEE62" s="201"/>
      <c r="MEF62" s="201"/>
      <c r="MEG62" s="201"/>
      <c r="MEH62" s="201"/>
      <c r="MEI62" s="201"/>
      <c r="MEJ62" s="201"/>
      <c r="MEK62" s="201"/>
      <c r="MEL62" s="201"/>
      <c r="MEM62" s="201"/>
      <c r="MEN62" s="201"/>
      <c r="MEO62" s="201"/>
      <c r="MEP62" s="201"/>
      <c r="MEQ62" s="201"/>
      <c r="MER62" s="201"/>
      <c r="MES62" s="201"/>
      <c r="MET62" s="201"/>
      <c r="MEU62" s="201"/>
      <c r="MEV62" s="201"/>
      <c r="MEW62" s="201"/>
      <c r="MEX62" s="201"/>
      <c r="MEY62" s="201"/>
      <c r="MEZ62" s="201"/>
      <c r="MFA62" s="201"/>
      <c r="MFB62" s="201"/>
      <c r="MFC62" s="201"/>
      <c r="MFD62" s="201"/>
      <c r="MFE62" s="201"/>
      <c r="MFF62" s="201"/>
      <c r="MFG62" s="201"/>
      <c r="MFH62" s="201"/>
      <c r="MFI62" s="201"/>
      <c r="MFJ62" s="201"/>
      <c r="MFK62" s="201"/>
      <c r="MFL62" s="201"/>
      <c r="MFM62" s="201"/>
      <c r="MFN62" s="201"/>
      <c r="MFO62" s="201"/>
      <c r="MFP62" s="201"/>
      <c r="MFQ62" s="201"/>
      <c r="MFR62" s="201"/>
      <c r="MFS62" s="201"/>
      <c r="MFT62" s="201"/>
      <c r="MFU62" s="201"/>
      <c r="MFV62" s="201"/>
      <c r="MFW62" s="201"/>
      <c r="MFX62" s="201"/>
      <c r="MFY62" s="201"/>
      <c r="MFZ62" s="201"/>
      <c r="MGA62" s="201"/>
      <c r="MGB62" s="201"/>
      <c r="MGC62" s="201"/>
      <c r="MGD62" s="201"/>
      <c r="MGE62" s="201"/>
      <c r="MGF62" s="201"/>
      <c r="MGG62" s="201"/>
      <c r="MGH62" s="201"/>
      <c r="MGI62" s="201"/>
      <c r="MGJ62" s="201"/>
      <c r="MGK62" s="201"/>
      <c r="MGL62" s="201"/>
      <c r="MGM62" s="201"/>
      <c r="MGN62" s="201"/>
      <c r="MGO62" s="201"/>
      <c r="MGP62" s="201"/>
      <c r="MGQ62" s="201"/>
      <c r="MGR62" s="201"/>
      <c r="MGS62" s="201"/>
      <c r="MGT62" s="201"/>
      <c r="MGU62" s="201"/>
      <c r="MGV62" s="201"/>
      <c r="MGW62" s="201"/>
      <c r="MGX62" s="201"/>
      <c r="MGY62" s="201"/>
      <c r="MGZ62" s="201"/>
      <c r="MHA62" s="201"/>
      <c r="MHB62" s="201"/>
      <c r="MHC62" s="201"/>
      <c r="MHD62" s="201"/>
      <c r="MHE62" s="201"/>
      <c r="MHF62" s="201"/>
      <c r="MHG62" s="201"/>
      <c r="MHH62" s="201"/>
      <c r="MHI62" s="201"/>
      <c r="MHJ62" s="201"/>
      <c r="MHK62" s="201"/>
      <c r="MHL62" s="201"/>
      <c r="MHM62" s="201"/>
      <c r="MHN62" s="201"/>
      <c r="MHO62" s="201"/>
      <c r="MHP62" s="201"/>
      <c r="MHQ62" s="201"/>
      <c r="MHR62" s="201"/>
      <c r="MHS62" s="201"/>
      <c r="MHT62" s="201"/>
      <c r="MHU62" s="201"/>
      <c r="MHV62" s="201"/>
      <c r="MHW62" s="201"/>
      <c r="MHX62" s="201"/>
      <c r="MHY62" s="201"/>
      <c r="MHZ62" s="201"/>
      <c r="MIA62" s="201"/>
      <c r="MIB62" s="201"/>
      <c r="MIC62" s="201"/>
      <c r="MID62" s="201"/>
      <c r="MIE62" s="201"/>
      <c r="MIF62" s="201"/>
      <c r="MIG62" s="201"/>
      <c r="MIH62" s="201"/>
      <c r="MII62" s="201"/>
      <c r="MIJ62" s="201"/>
      <c r="MIK62" s="201"/>
      <c r="MIL62" s="201"/>
      <c r="MIM62" s="201"/>
      <c r="MIN62" s="201"/>
      <c r="MIO62" s="201"/>
      <c r="MIP62" s="201"/>
      <c r="MIQ62" s="201"/>
      <c r="MIR62" s="201"/>
      <c r="MIS62" s="201"/>
      <c r="MIT62" s="201"/>
      <c r="MIU62" s="201"/>
      <c r="MIV62" s="201"/>
      <c r="MIW62" s="201"/>
      <c r="MIX62" s="201"/>
      <c r="MIY62" s="201"/>
      <c r="MIZ62" s="201"/>
      <c r="MJA62" s="201"/>
      <c r="MJB62" s="201"/>
      <c r="MJC62" s="201"/>
      <c r="MJD62" s="201"/>
      <c r="MJE62" s="201"/>
      <c r="MJF62" s="201"/>
      <c r="MJG62" s="201"/>
      <c r="MJH62" s="201"/>
      <c r="MJI62" s="201"/>
      <c r="MJJ62" s="201"/>
      <c r="MJK62" s="201"/>
      <c r="MJL62" s="201"/>
      <c r="MJM62" s="201"/>
      <c r="MJN62" s="201"/>
      <c r="MJO62" s="201"/>
      <c r="MJP62" s="201"/>
      <c r="MJQ62" s="201"/>
      <c r="MJR62" s="201"/>
      <c r="MJS62" s="201"/>
      <c r="MJT62" s="201"/>
      <c r="MJU62" s="201"/>
      <c r="MJV62" s="201"/>
      <c r="MJW62" s="201"/>
      <c r="MJX62" s="201"/>
      <c r="MJY62" s="201"/>
      <c r="MJZ62" s="201"/>
      <c r="MKA62" s="201"/>
      <c r="MKB62" s="201"/>
      <c r="MKC62" s="201"/>
      <c r="MKD62" s="201"/>
      <c r="MKE62" s="201"/>
      <c r="MKF62" s="201"/>
      <c r="MKG62" s="201"/>
      <c r="MKH62" s="201"/>
      <c r="MKI62" s="201"/>
      <c r="MKJ62" s="201"/>
      <c r="MKK62" s="201"/>
      <c r="MKL62" s="201"/>
      <c r="MKM62" s="201"/>
      <c r="MKN62" s="201"/>
      <c r="MKO62" s="201"/>
      <c r="MKP62" s="201"/>
      <c r="MKQ62" s="201"/>
      <c r="MKR62" s="201"/>
      <c r="MKS62" s="201"/>
      <c r="MKT62" s="201"/>
      <c r="MKU62" s="201"/>
      <c r="MKV62" s="201"/>
      <c r="MKW62" s="201"/>
      <c r="MKX62" s="201"/>
      <c r="MKY62" s="201"/>
      <c r="MKZ62" s="201"/>
      <c r="MLA62" s="201"/>
      <c r="MLB62" s="201"/>
      <c r="MLC62" s="201"/>
      <c r="MLD62" s="201"/>
      <c r="MLE62" s="201"/>
      <c r="MLF62" s="201"/>
      <c r="MLG62" s="201"/>
      <c r="MLH62" s="201"/>
      <c r="MLI62" s="201"/>
      <c r="MLJ62" s="201"/>
      <c r="MLK62" s="201"/>
      <c r="MLL62" s="201"/>
      <c r="MLM62" s="201"/>
      <c r="MLN62" s="201"/>
      <c r="MLO62" s="201"/>
      <c r="MLP62" s="201"/>
      <c r="MLQ62" s="201"/>
      <c r="MLR62" s="201"/>
      <c r="MLS62" s="201"/>
      <c r="MLT62" s="201"/>
      <c r="MLU62" s="201"/>
      <c r="MLV62" s="201"/>
      <c r="MLW62" s="201"/>
      <c r="MLX62" s="201"/>
      <c r="MLY62" s="201"/>
      <c r="MLZ62" s="201"/>
      <c r="MMA62" s="201"/>
      <c r="MMB62" s="201"/>
      <c r="MMC62" s="201"/>
      <c r="MMD62" s="201"/>
      <c r="MME62" s="201"/>
      <c r="MMF62" s="201"/>
      <c r="MMG62" s="201"/>
      <c r="MMH62" s="201"/>
      <c r="MMI62" s="201"/>
      <c r="MMJ62" s="201"/>
      <c r="MMK62" s="201"/>
      <c r="MML62" s="201"/>
      <c r="MMM62" s="201"/>
      <c r="MMN62" s="201"/>
      <c r="MMO62" s="201"/>
      <c r="MMP62" s="201"/>
      <c r="MMQ62" s="201"/>
      <c r="MMR62" s="201"/>
      <c r="MMS62" s="201"/>
      <c r="MMT62" s="201"/>
      <c r="MMU62" s="201"/>
      <c r="MMV62" s="201"/>
      <c r="MMW62" s="201"/>
      <c r="MMX62" s="201"/>
      <c r="MMY62" s="201"/>
      <c r="MMZ62" s="201"/>
      <c r="MNA62" s="201"/>
      <c r="MNB62" s="201"/>
      <c r="MNC62" s="201"/>
      <c r="MND62" s="201"/>
      <c r="MNE62" s="201"/>
      <c r="MNF62" s="201"/>
      <c r="MNG62" s="201"/>
      <c r="MNH62" s="201"/>
      <c r="MNI62" s="201"/>
      <c r="MNJ62" s="201"/>
      <c r="MNK62" s="201"/>
      <c r="MNL62" s="201"/>
      <c r="MNM62" s="201"/>
      <c r="MNN62" s="201"/>
      <c r="MNO62" s="201"/>
      <c r="MNP62" s="201"/>
      <c r="MNQ62" s="201"/>
      <c r="MNR62" s="201"/>
      <c r="MNS62" s="201"/>
      <c r="MNT62" s="201"/>
      <c r="MNU62" s="201"/>
      <c r="MNV62" s="201"/>
      <c r="MNW62" s="201"/>
      <c r="MNX62" s="201"/>
      <c r="MNY62" s="201"/>
      <c r="MNZ62" s="201"/>
      <c r="MOA62" s="201"/>
      <c r="MOB62" s="201"/>
      <c r="MOC62" s="201"/>
      <c r="MOD62" s="201"/>
      <c r="MOE62" s="201"/>
      <c r="MOF62" s="201"/>
      <c r="MOG62" s="201"/>
      <c r="MOH62" s="201"/>
      <c r="MOI62" s="201"/>
      <c r="MOJ62" s="201"/>
      <c r="MOK62" s="201"/>
      <c r="MOL62" s="201"/>
      <c r="MOM62" s="201"/>
      <c r="MON62" s="201"/>
      <c r="MOO62" s="201"/>
      <c r="MOP62" s="201"/>
      <c r="MOQ62" s="201"/>
      <c r="MOR62" s="201"/>
      <c r="MOS62" s="201"/>
      <c r="MOT62" s="201"/>
      <c r="MOU62" s="201"/>
      <c r="MOV62" s="201"/>
      <c r="MOW62" s="201"/>
      <c r="MOX62" s="201"/>
      <c r="MOY62" s="201"/>
      <c r="MOZ62" s="201"/>
      <c r="MPA62" s="201"/>
      <c r="MPB62" s="201"/>
      <c r="MPC62" s="201"/>
      <c r="MPD62" s="201"/>
      <c r="MPE62" s="201"/>
      <c r="MPF62" s="201"/>
      <c r="MPG62" s="201"/>
      <c r="MPH62" s="201"/>
      <c r="MPI62" s="201"/>
      <c r="MPJ62" s="201"/>
      <c r="MPK62" s="201"/>
      <c r="MPL62" s="201"/>
      <c r="MPM62" s="201"/>
      <c r="MPN62" s="201"/>
      <c r="MPO62" s="201"/>
      <c r="MPP62" s="201"/>
      <c r="MPQ62" s="201"/>
      <c r="MPR62" s="201"/>
      <c r="MPS62" s="201"/>
      <c r="MPT62" s="201"/>
      <c r="MPU62" s="201"/>
      <c r="MPV62" s="201"/>
      <c r="MPW62" s="201"/>
      <c r="MPX62" s="201"/>
      <c r="MPY62" s="201"/>
      <c r="MPZ62" s="201"/>
      <c r="MQA62" s="201"/>
      <c r="MQB62" s="201"/>
      <c r="MQC62" s="201"/>
      <c r="MQD62" s="201"/>
      <c r="MQE62" s="201"/>
      <c r="MQF62" s="201"/>
      <c r="MQG62" s="201"/>
      <c r="MQH62" s="201"/>
      <c r="MQI62" s="201"/>
      <c r="MQJ62" s="201"/>
      <c r="MQK62" s="201"/>
      <c r="MQL62" s="201"/>
      <c r="MQM62" s="201"/>
      <c r="MQN62" s="201"/>
      <c r="MQO62" s="201"/>
      <c r="MQP62" s="201"/>
      <c r="MQQ62" s="201"/>
      <c r="MQR62" s="201"/>
      <c r="MQS62" s="201"/>
      <c r="MQT62" s="201"/>
      <c r="MQU62" s="201"/>
      <c r="MQV62" s="201"/>
      <c r="MQW62" s="201"/>
      <c r="MQX62" s="201"/>
      <c r="MQY62" s="201"/>
      <c r="MQZ62" s="201"/>
      <c r="MRA62" s="201"/>
      <c r="MRB62" s="201"/>
      <c r="MRC62" s="201"/>
      <c r="MRD62" s="201"/>
      <c r="MRE62" s="201"/>
      <c r="MRF62" s="201"/>
      <c r="MRG62" s="201"/>
      <c r="MRH62" s="201"/>
      <c r="MRI62" s="201"/>
      <c r="MRJ62" s="201"/>
      <c r="MRK62" s="201"/>
      <c r="MRL62" s="201"/>
      <c r="MRM62" s="201"/>
      <c r="MRN62" s="201"/>
      <c r="MRO62" s="201"/>
      <c r="MRP62" s="201"/>
      <c r="MRQ62" s="201"/>
      <c r="MRR62" s="201"/>
      <c r="MRS62" s="201"/>
      <c r="MRT62" s="201"/>
      <c r="MRU62" s="201"/>
      <c r="MRV62" s="201"/>
      <c r="MRW62" s="201"/>
      <c r="MRX62" s="201"/>
      <c r="MRY62" s="201"/>
      <c r="MRZ62" s="201"/>
      <c r="MSA62" s="201"/>
      <c r="MSB62" s="201"/>
      <c r="MSC62" s="201"/>
      <c r="MSD62" s="201"/>
      <c r="MSE62" s="201"/>
      <c r="MSF62" s="201"/>
      <c r="MSG62" s="201"/>
      <c r="MSH62" s="201"/>
      <c r="MSI62" s="201"/>
      <c r="MSJ62" s="201"/>
      <c r="MSK62" s="201"/>
      <c r="MSL62" s="201"/>
      <c r="MSM62" s="201"/>
      <c r="MSN62" s="201"/>
      <c r="MSO62" s="201"/>
      <c r="MSP62" s="201"/>
      <c r="MSQ62" s="201"/>
      <c r="MSR62" s="201"/>
      <c r="MSS62" s="201"/>
      <c r="MST62" s="201"/>
      <c r="MSU62" s="201"/>
      <c r="MSV62" s="201"/>
      <c r="MSW62" s="201"/>
      <c r="MSX62" s="201"/>
      <c r="MSY62" s="201"/>
      <c r="MSZ62" s="201"/>
      <c r="MTA62" s="201"/>
      <c r="MTB62" s="201"/>
      <c r="MTC62" s="201"/>
      <c r="MTD62" s="201"/>
      <c r="MTE62" s="201"/>
      <c r="MTF62" s="201"/>
      <c r="MTG62" s="201"/>
      <c r="MTH62" s="201"/>
      <c r="MTI62" s="201"/>
      <c r="MTJ62" s="201"/>
      <c r="MTK62" s="201"/>
      <c r="MTL62" s="201"/>
      <c r="MTM62" s="201"/>
      <c r="MTN62" s="201"/>
      <c r="MTO62" s="201"/>
      <c r="MTP62" s="201"/>
      <c r="MTQ62" s="201"/>
      <c r="MTR62" s="201"/>
      <c r="MTS62" s="201"/>
      <c r="MTT62" s="201"/>
      <c r="MTU62" s="201"/>
      <c r="MTV62" s="201"/>
      <c r="MTW62" s="201"/>
      <c r="MTX62" s="201"/>
      <c r="MTY62" s="201"/>
      <c r="MTZ62" s="201"/>
      <c r="MUA62" s="201"/>
      <c r="MUB62" s="201"/>
      <c r="MUC62" s="201"/>
      <c r="MUD62" s="201"/>
      <c r="MUE62" s="201"/>
      <c r="MUF62" s="201"/>
      <c r="MUG62" s="201"/>
      <c r="MUH62" s="201"/>
      <c r="MUI62" s="201"/>
      <c r="MUJ62" s="201"/>
      <c r="MUK62" s="201"/>
      <c r="MUL62" s="201"/>
      <c r="MUM62" s="201"/>
      <c r="MUN62" s="201"/>
      <c r="MUO62" s="201"/>
      <c r="MUP62" s="201"/>
      <c r="MUQ62" s="201"/>
      <c r="MUR62" s="201"/>
      <c r="MUS62" s="201"/>
      <c r="MUT62" s="201"/>
      <c r="MUU62" s="201"/>
      <c r="MUV62" s="201"/>
      <c r="MUW62" s="201"/>
      <c r="MUX62" s="201"/>
      <c r="MUY62" s="201"/>
      <c r="MUZ62" s="201"/>
      <c r="MVA62" s="201"/>
      <c r="MVB62" s="201"/>
      <c r="MVC62" s="201"/>
      <c r="MVD62" s="201"/>
      <c r="MVE62" s="201"/>
      <c r="MVF62" s="201"/>
      <c r="MVG62" s="201"/>
      <c r="MVH62" s="201"/>
      <c r="MVI62" s="201"/>
      <c r="MVJ62" s="201"/>
      <c r="MVK62" s="201"/>
      <c r="MVL62" s="201"/>
      <c r="MVM62" s="201"/>
      <c r="MVN62" s="201"/>
      <c r="MVO62" s="201"/>
      <c r="MVP62" s="201"/>
      <c r="MVQ62" s="201"/>
      <c r="MVR62" s="201"/>
      <c r="MVS62" s="201"/>
      <c r="MVT62" s="201"/>
      <c r="MVU62" s="201"/>
      <c r="MVV62" s="201"/>
      <c r="MVW62" s="201"/>
      <c r="MVX62" s="201"/>
      <c r="MVY62" s="201"/>
      <c r="MVZ62" s="201"/>
      <c r="MWA62" s="201"/>
      <c r="MWB62" s="201"/>
      <c r="MWC62" s="201"/>
      <c r="MWD62" s="201"/>
      <c r="MWE62" s="201"/>
      <c r="MWF62" s="201"/>
      <c r="MWG62" s="201"/>
      <c r="MWH62" s="201"/>
      <c r="MWI62" s="201"/>
      <c r="MWJ62" s="201"/>
      <c r="MWK62" s="201"/>
      <c r="MWL62" s="201"/>
      <c r="MWM62" s="201"/>
      <c r="MWN62" s="201"/>
      <c r="MWO62" s="201"/>
      <c r="MWP62" s="201"/>
      <c r="MWQ62" s="201"/>
      <c r="MWR62" s="201"/>
      <c r="MWS62" s="201"/>
      <c r="MWT62" s="201"/>
      <c r="MWU62" s="201"/>
      <c r="MWV62" s="201"/>
      <c r="MWW62" s="201"/>
      <c r="MWX62" s="201"/>
      <c r="MWY62" s="201"/>
      <c r="MWZ62" s="201"/>
      <c r="MXA62" s="201"/>
      <c r="MXB62" s="201"/>
      <c r="MXC62" s="201"/>
      <c r="MXD62" s="201"/>
      <c r="MXE62" s="201"/>
      <c r="MXF62" s="201"/>
      <c r="MXG62" s="201"/>
      <c r="MXH62" s="201"/>
      <c r="MXI62" s="201"/>
      <c r="MXJ62" s="201"/>
      <c r="MXK62" s="201"/>
      <c r="MXL62" s="201"/>
      <c r="MXM62" s="201"/>
      <c r="MXN62" s="201"/>
      <c r="MXO62" s="201"/>
      <c r="MXP62" s="201"/>
      <c r="MXQ62" s="201"/>
      <c r="MXR62" s="201"/>
      <c r="MXS62" s="201"/>
      <c r="MXT62" s="201"/>
      <c r="MXU62" s="201"/>
      <c r="MXV62" s="201"/>
      <c r="MXW62" s="201"/>
      <c r="MXX62" s="201"/>
      <c r="MXY62" s="201"/>
      <c r="MXZ62" s="201"/>
      <c r="MYA62" s="201"/>
      <c r="MYB62" s="201"/>
      <c r="MYC62" s="201"/>
      <c r="MYD62" s="201"/>
      <c r="MYE62" s="201"/>
      <c r="MYF62" s="201"/>
      <c r="MYG62" s="201"/>
      <c r="MYH62" s="201"/>
      <c r="MYI62" s="201"/>
      <c r="MYJ62" s="201"/>
      <c r="MYK62" s="201"/>
      <c r="MYL62" s="201"/>
      <c r="MYM62" s="201"/>
      <c r="MYN62" s="201"/>
      <c r="MYO62" s="201"/>
      <c r="MYP62" s="201"/>
      <c r="MYQ62" s="201"/>
      <c r="MYR62" s="201"/>
      <c r="MYS62" s="201"/>
      <c r="MYT62" s="201"/>
      <c r="MYU62" s="201"/>
      <c r="MYV62" s="201"/>
      <c r="MYW62" s="201"/>
      <c r="MYX62" s="201"/>
      <c r="MYY62" s="201"/>
      <c r="MYZ62" s="201"/>
      <c r="MZA62" s="201"/>
      <c r="MZB62" s="201"/>
      <c r="MZC62" s="201"/>
      <c r="MZD62" s="201"/>
      <c r="MZE62" s="201"/>
      <c r="MZF62" s="201"/>
      <c r="MZG62" s="201"/>
      <c r="MZH62" s="201"/>
      <c r="MZI62" s="201"/>
      <c r="MZJ62" s="201"/>
      <c r="MZK62" s="201"/>
      <c r="MZL62" s="201"/>
      <c r="MZM62" s="201"/>
      <c r="MZN62" s="201"/>
      <c r="MZO62" s="201"/>
      <c r="MZP62" s="201"/>
      <c r="MZQ62" s="201"/>
      <c r="MZR62" s="201"/>
      <c r="MZS62" s="201"/>
      <c r="MZT62" s="201"/>
      <c r="MZU62" s="201"/>
      <c r="MZV62" s="201"/>
      <c r="MZW62" s="201"/>
      <c r="MZX62" s="201"/>
      <c r="MZY62" s="201"/>
      <c r="MZZ62" s="201"/>
      <c r="NAA62" s="201"/>
      <c r="NAB62" s="201"/>
      <c r="NAC62" s="201"/>
      <c r="NAD62" s="201"/>
      <c r="NAE62" s="201"/>
      <c r="NAF62" s="201"/>
      <c r="NAG62" s="201"/>
      <c r="NAH62" s="201"/>
      <c r="NAI62" s="201"/>
      <c r="NAJ62" s="201"/>
      <c r="NAK62" s="201"/>
      <c r="NAL62" s="201"/>
      <c r="NAM62" s="201"/>
      <c r="NAN62" s="201"/>
      <c r="NAO62" s="201"/>
      <c r="NAP62" s="201"/>
      <c r="NAQ62" s="201"/>
      <c r="NAR62" s="201"/>
      <c r="NAS62" s="201"/>
      <c r="NAT62" s="201"/>
      <c r="NAU62" s="201"/>
      <c r="NAV62" s="201"/>
      <c r="NAW62" s="201"/>
      <c r="NAX62" s="201"/>
      <c r="NAY62" s="201"/>
      <c r="NAZ62" s="201"/>
      <c r="NBA62" s="201"/>
      <c r="NBB62" s="201"/>
      <c r="NBC62" s="201"/>
      <c r="NBD62" s="201"/>
      <c r="NBE62" s="201"/>
      <c r="NBF62" s="201"/>
      <c r="NBG62" s="201"/>
      <c r="NBH62" s="201"/>
      <c r="NBI62" s="201"/>
      <c r="NBJ62" s="201"/>
      <c r="NBK62" s="201"/>
      <c r="NBL62" s="201"/>
      <c r="NBM62" s="201"/>
      <c r="NBN62" s="201"/>
      <c r="NBO62" s="201"/>
      <c r="NBP62" s="201"/>
      <c r="NBQ62" s="201"/>
      <c r="NBR62" s="201"/>
      <c r="NBS62" s="201"/>
      <c r="NBT62" s="201"/>
      <c r="NBU62" s="201"/>
      <c r="NBV62" s="201"/>
      <c r="NBW62" s="201"/>
      <c r="NBX62" s="201"/>
      <c r="NBY62" s="201"/>
      <c r="NBZ62" s="201"/>
      <c r="NCA62" s="201"/>
      <c r="NCB62" s="201"/>
      <c r="NCC62" s="201"/>
      <c r="NCD62" s="201"/>
      <c r="NCE62" s="201"/>
      <c r="NCF62" s="201"/>
      <c r="NCG62" s="201"/>
      <c r="NCH62" s="201"/>
      <c r="NCI62" s="201"/>
      <c r="NCJ62" s="201"/>
      <c r="NCK62" s="201"/>
      <c r="NCL62" s="201"/>
      <c r="NCM62" s="201"/>
      <c r="NCN62" s="201"/>
      <c r="NCO62" s="201"/>
      <c r="NCP62" s="201"/>
      <c r="NCQ62" s="201"/>
      <c r="NCR62" s="201"/>
      <c r="NCS62" s="201"/>
      <c r="NCT62" s="201"/>
      <c r="NCU62" s="201"/>
      <c r="NCV62" s="201"/>
      <c r="NCW62" s="201"/>
      <c r="NCX62" s="201"/>
      <c r="NCY62" s="201"/>
      <c r="NCZ62" s="201"/>
      <c r="NDA62" s="201"/>
      <c r="NDB62" s="201"/>
      <c r="NDC62" s="201"/>
      <c r="NDD62" s="201"/>
      <c r="NDE62" s="201"/>
      <c r="NDF62" s="201"/>
      <c r="NDG62" s="201"/>
      <c r="NDH62" s="201"/>
      <c r="NDI62" s="201"/>
      <c r="NDJ62" s="201"/>
      <c r="NDK62" s="201"/>
      <c r="NDL62" s="201"/>
      <c r="NDM62" s="201"/>
      <c r="NDN62" s="201"/>
      <c r="NDO62" s="201"/>
      <c r="NDP62" s="201"/>
      <c r="NDQ62" s="201"/>
      <c r="NDR62" s="201"/>
      <c r="NDS62" s="201"/>
      <c r="NDT62" s="201"/>
      <c r="NDU62" s="201"/>
      <c r="NDV62" s="201"/>
      <c r="NDW62" s="201"/>
      <c r="NDX62" s="201"/>
      <c r="NDY62" s="201"/>
      <c r="NDZ62" s="201"/>
      <c r="NEA62" s="201"/>
      <c r="NEB62" s="201"/>
      <c r="NEC62" s="201"/>
      <c r="NED62" s="201"/>
      <c r="NEE62" s="201"/>
      <c r="NEF62" s="201"/>
      <c r="NEG62" s="201"/>
      <c r="NEH62" s="201"/>
      <c r="NEI62" s="201"/>
      <c r="NEJ62" s="201"/>
      <c r="NEK62" s="201"/>
      <c r="NEL62" s="201"/>
      <c r="NEM62" s="201"/>
      <c r="NEN62" s="201"/>
      <c r="NEO62" s="201"/>
      <c r="NEP62" s="201"/>
      <c r="NEQ62" s="201"/>
      <c r="NER62" s="201"/>
      <c r="NES62" s="201"/>
      <c r="NET62" s="201"/>
      <c r="NEU62" s="201"/>
      <c r="NEV62" s="201"/>
      <c r="NEW62" s="201"/>
      <c r="NEX62" s="201"/>
      <c r="NEY62" s="201"/>
      <c r="NEZ62" s="201"/>
      <c r="NFA62" s="201"/>
      <c r="NFB62" s="201"/>
      <c r="NFC62" s="201"/>
      <c r="NFD62" s="201"/>
      <c r="NFE62" s="201"/>
      <c r="NFF62" s="201"/>
      <c r="NFG62" s="201"/>
      <c r="NFH62" s="201"/>
      <c r="NFI62" s="201"/>
      <c r="NFJ62" s="201"/>
      <c r="NFK62" s="201"/>
      <c r="NFL62" s="201"/>
      <c r="NFM62" s="201"/>
      <c r="NFN62" s="201"/>
      <c r="NFO62" s="201"/>
      <c r="NFP62" s="201"/>
      <c r="NFQ62" s="201"/>
      <c r="NFR62" s="201"/>
      <c r="NFS62" s="201"/>
      <c r="NFT62" s="201"/>
      <c r="NFU62" s="201"/>
      <c r="NFV62" s="201"/>
      <c r="NFW62" s="201"/>
      <c r="NFX62" s="201"/>
      <c r="NFY62" s="201"/>
      <c r="NFZ62" s="201"/>
      <c r="NGA62" s="201"/>
      <c r="NGB62" s="201"/>
      <c r="NGC62" s="201"/>
      <c r="NGD62" s="201"/>
      <c r="NGE62" s="201"/>
      <c r="NGF62" s="201"/>
      <c r="NGG62" s="201"/>
      <c r="NGH62" s="201"/>
      <c r="NGI62" s="201"/>
      <c r="NGJ62" s="201"/>
      <c r="NGK62" s="201"/>
      <c r="NGL62" s="201"/>
      <c r="NGM62" s="201"/>
      <c r="NGN62" s="201"/>
      <c r="NGO62" s="201"/>
      <c r="NGP62" s="201"/>
      <c r="NGQ62" s="201"/>
      <c r="NGR62" s="201"/>
      <c r="NGS62" s="201"/>
      <c r="NGT62" s="201"/>
      <c r="NGU62" s="201"/>
      <c r="NGV62" s="201"/>
      <c r="NGW62" s="201"/>
      <c r="NGX62" s="201"/>
      <c r="NGY62" s="201"/>
      <c r="NGZ62" s="201"/>
      <c r="NHA62" s="201"/>
      <c r="NHB62" s="201"/>
      <c r="NHC62" s="201"/>
      <c r="NHD62" s="201"/>
      <c r="NHE62" s="201"/>
      <c r="NHF62" s="201"/>
      <c r="NHG62" s="201"/>
      <c r="NHH62" s="201"/>
      <c r="NHI62" s="201"/>
      <c r="NHJ62" s="201"/>
      <c r="NHK62" s="201"/>
      <c r="NHL62" s="201"/>
      <c r="NHM62" s="201"/>
      <c r="NHN62" s="201"/>
      <c r="NHO62" s="201"/>
      <c r="NHP62" s="201"/>
      <c r="NHQ62" s="201"/>
      <c r="NHR62" s="201"/>
      <c r="NHS62" s="201"/>
      <c r="NHT62" s="201"/>
      <c r="NHU62" s="201"/>
      <c r="NHV62" s="201"/>
      <c r="NHW62" s="201"/>
      <c r="NHX62" s="201"/>
      <c r="NHY62" s="201"/>
      <c r="NHZ62" s="201"/>
      <c r="NIA62" s="201"/>
      <c r="NIB62" s="201"/>
      <c r="NIC62" s="201"/>
      <c r="NID62" s="201"/>
      <c r="NIE62" s="201"/>
      <c r="NIF62" s="201"/>
      <c r="NIG62" s="201"/>
      <c r="NIH62" s="201"/>
      <c r="NII62" s="201"/>
      <c r="NIJ62" s="201"/>
      <c r="NIK62" s="201"/>
      <c r="NIL62" s="201"/>
      <c r="NIM62" s="201"/>
      <c r="NIN62" s="201"/>
      <c r="NIO62" s="201"/>
      <c r="NIP62" s="201"/>
      <c r="NIQ62" s="201"/>
      <c r="NIR62" s="201"/>
      <c r="NIS62" s="201"/>
      <c r="NIT62" s="201"/>
      <c r="NIU62" s="201"/>
      <c r="NIV62" s="201"/>
      <c r="NIW62" s="201"/>
      <c r="NIX62" s="201"/>
      <c r="NIY62" s="201"/>
      <c r="NIZ62" s="201"/>
      <c r="NJA62" s="201"/>
      <c r="NJB62" s="201"/>
      <c r="NJC62" s="201"/>
      <c r="NJD62" s="201"/>
      <c r="NJE62" s="201"/>
      <c r="NJF62" s="201"/>
      <c r="NJG62" s="201"/>
      <c r="NJH62" s="201"/>
      <c r="NJI62" s="201"/>
      <c r="NJJ62" s="201"/>
      <c r="NJK62" s="201"/>
      <c r="NJL62" s="201"/>
      <c r="NJM62" s="201"/>
      <c r="NJN62" s="201"/>
      <c r="NJO62" s="201"/>
      <c r="NJP62" s="201"/>
      <c r="NJQ62" s="201"/>
      <c r="NJR62" s="201"/>
      <c r="NJS62" s="201"/>
      <c r="NJT62" s="201"/>
      <c r="NJU62" s="201"/>
      <c r="NJV62" s="201"/>
      <c r="NJW62" s="201"/>
      <c r="NJX62" s="201"/>
      <c r="NJY62" s="201"/>
      <c r="NJZ62" s="201"/>
      <c r="NKA62" s="201"/>
      <c r="NKB62" s="201"/>
      <c r="NKC62" s="201"/>
      <c r="NKD62" s="201"/>
      <c r="NKE62" s="201"/>
      <c r="NKF62" s="201"/>
      <c r="NKG62" s="201"/>
      <c r="NKH62" s="201"/>
      <c r="NKI62" s="201"/>
      <c r="NKJ62" s="201"/>
      <c r="NKK62" s="201"/>
      <c r="NKL62" s="201"/>
      <c r="NKM62" s="201"/>
      <c r="NKN62" s="201"/>
      <c r="NKO62" s="201"/>
      <c r="NKP62" s="201"/>
      <c r="NKQ62" s="201"/>
      <c r="NKR62" s="201"/>
      <c r="NKS62" s="201"/>
      <c r="NKT62" s="201"/>
      <c r="NKU62" s="201"/>
      <c r="NKV62" s="201"/>
      <c r="NKW62" s="201"/>
      <c r="NKX62" s="201"/>
      <c r="NKY62" s="201"/>
      <c r="NKZ62" s="201"/>
      <c r="NLA62" s="201"/>
      <c r="NLB62" s="201"/>
      <c r="NLC62" s="201"/>
      <c r="NLD62" s="201"/>
      <c r="NLE62" s="201"/>
      <c r="NLF62" s="201"/>
      <c r="NLG62" s="201"/>
      <c r="NLH62" s="201"/>
      <c r="NLI62" s="201"/>
      <c r="NLJ62" s="201"/>
      <c r="NLK62" s="201"/>
      <c r="NLL62" s="201"/>
      <c r="NLM62" s="201"/>
      <c r="NLN62" s="201"/>
      <c r="NLO62" s="201"/>
      <c r="NLP62" s="201"/>
      <c r="NLQ62" s="201"/>
      <c r="NLR62" s="201"/>
      <c r="NLS62" s="201"/>
      <c r="NLT62" s="201"/>
      <c r="NLU62" s="201"/>
      <c r="NLV62" s="201"/>
      <c r="NLW62" s="201"/>
      <c r="NLX62" s="201"/>
      <c r="NLY62" s="201"/>
      <c r="NLZ62" s="201"/>
      <c r="NMA62" s="201"/>
      <c r="NMB62" s="201"/>
      <c r="NMC62" s="201"/>
      <c r="NMD62" s="201"/>
      <c r="NME62" s="201"/>
      <c r="NMF62" s="201"/>
      <c r="NMG62" s="201"/>
      <c r="NMH62" s="201"/>
      <c r="NMI62" s="201"/>
      <c r="NMJ62" s="201"/>
      <c r="NMK62" s="201"/>
      <c r="NML62" s="201"/>
      <c r="NMM62" s="201"/>
      <c r="NMN62" s="201"/>
      <c r="NMO62" s="201"/>
      <c r="NMP62" s="201"/>
      <c r="NMQ62" s="201"/>
      <c r="NMR62" s="201"/>
      <c r="NMS62" s="201"/>
      <c r="NMT62" s="201"/>
      <c r="NMU62" s="201"/>
      <c r="NMV62" s="201"/>
      <c r="NMW62" s="201"/>
      <c r="NMX62" s="201"/>
      <c r="NMY62" s="201"/>
      <c r="NMZ62" s="201"/>
      <c r="NNA62" s="201"/>
      <c r="NNB62" s="201"/>
      <c r="NNC62" s="201"/>
      <c r="NND62" s="201"/>
      <c r="NNE62" s="201"/>
      <c r="NNF62" s="201"/>
      <c r="NNG62" s="201"/>
      <c r="NNH62" s="201"/>
      <c r="NNI62" s="201"/>
      <c r="NNJ62" s="201"/>
      <c r="NNK62" s="201"/>
      <c r="NNL62" s="201"/>
      <c r="NNM62" s="201"/>
      <c r="NNN62" s="201"/>
      <c r="NNO62" s="201"/>
      <c r="NNP62" s="201"/>
      <c r="NNQ62" s="201"/>
      <c r="NNR62" s="201"/>
      <c r="NNS62" s="201"/>
      <c r="NNT62" s="201"/>
      <c r="NNU62" s="201"/>
      <c r="NNV62" s="201"/>
      <c r="NNW62" s="201"/>
      <c r="NNX62" s="201"/>
      <c r="NNY62" s="201"/>
      <c r="NNZ62" s="201"/>
      <c r="NOA62" s="201"/>
      <c r="NOB62" s="201"/>
      <c r="NOC62" s="201"/>
      <c r="NOD62" s="201"/>
      <c r="NOE62" s="201"/>
      <c r="NOF62" s="201"/>
      <c r="NOG62" s="201"/>
      <c r="NOH62" s="201"/>
      <c r="NOI62" s="201"/>
      <c r="NOJ62" s="201"/>
      <c r="NOK62" s="201"/>
      <c r="NOL62" s="201"/>
      <c r="NOM62" s="201"/>
      <c r="NON62" s="201"/>
      <c r="NOO62" s="201"/>
      <c r="NOP62" s="201"/>
      <c r="NOQ62" s="201"/>
      <c r="NOR62" s="201"/>
      <c r="NOS62" s="201"/>
      <c r="NOT62" s="201"/>
      <c r="NOU62" s="201"/>
      <c r="NOV62" s="201"/>
      <c r="NOW62" s="201"/>
      <c r="NOX62" s="201"/>
      <c r="NOY62" s="201"/>
      <c r="NOZ62" s="201"/>
      <c r="NPA62" s="201"/>
      <c r="NPB62" s="201"/>
      <c r="NPC62" s="201"/>
      <c r="NPD62" s="201"/>
      <c r="NPE62" s="201"/>
      <c r="NPF62" s="201"/>
      <c r="NPG62" s="201"/>
      <c r="NPH62" s="201"/>
      <c r="NPI62" s="201"/>
      <c r="NPJ62" s="201"/>
      <c r="NPK62" s="201"/>
      <c r="NPL62" s="201"/>
      <c r="NPM62" s="201"/>
      <c r="NPN62" s="201"/>
      <c r="NPO62" s="201"/>
      <c r="NPP62" s="201"/>
      <c r="NPQ62" s="201"/>
      <c r="NPR62" s="201"/>
      <c r="NPS62" s="201"/>
      <c r="NPT62" s="201"/>
      <c r="NPU62" s="201"/>
      <c r="NPV62" s="201"/>
      <c r="NPW62" s="201"/>
      <c r="NPX62" s="201"/>
      <c r="NPY62" s="201"/>
      <c r="NPZ62" s="201"/>
      <c r="NQA62" s="201"/>
      <c r="NQB62" s="201"/>
      <c r="NQC62" s="201"/>
      <c r="NQD62" s="201"/>
      <c r="NQE62" s="201"/>
      <c r="NQF62" s="201"/>
      <c r="NQG62" s="201"/>
      <c r="NQH62" s="201"/>
      <c r="NQI62" s="201"/>
      <c r="NQJ62" s="201"/>
      <c r="NQK62" s="201"/>
      <c r="NQL62" s="201"/>
      <c r="NQM62" s="201"/>
      <c r="NQN62" s="201"/>
      <c r="NQO62" s="201"/>
      <c r="NQP62" s="201"/>
      <c r="NQQ62" s="201"/>
      <c r="NQR62" s="201"/>
      <c r="NQS62" s="201"/>
      <c r="NQT62" s="201"/>
      <c r="NQU62" s="201"/>
      <c r="NQV62" s="201"/>
      <c r="NQW62" s="201"/>
      <c r="NQX62" s="201"/>
      <c r="NQY62" s="201"/>
      <c r="NQZ62" s="201"/>
      <c r="NRA62" s="201"/>
      <c r="NRB62" s="201"/>
      <c r="NRC62" s="201"/>
      <c r="NRD62" s="201"/>
      <c r="NRE62" s="201"/>
      <c r="NRF62" s="201"/>
      <c r="NRG62" s="201"/>
      <c r="NRH62" s="201"/>
      <c r="NRI62" s="201"/>
      <c r="NRJ62" s="201"/>
      <c r="NRK62" s="201"/>
      <c r="NRL62" s="201"/>
      <c r="NRM62" s="201"/>
      <c r="NRN62" s="201"/>
      <c r="NRO62" s="201"/>
      <c r="NRP62" s="201"/>
      <c r="NRQ62" s="201"/>
      <c r="NRR62" s="201"/>
      <c r="NRS62" s="201"/>
      <c r="NRT62" s="201"/>
      <c r="NRU62" s="201"/>
      <c r="NRV62" s="201"/>
      <c r="NRW62" s="201"/>
      <c r="NRX62" s="201"/>
      <c r="NRY62" s="201"/>
      <c r="NRZ62" s="201"/>
      <c r="NSA62" s="201"/>
      <c r="NSB62" s="201"/>
      <c r="NSC62" s="201"/>
      <c r="NSD62" s="201"/>
      <c r="NSE62" s="201"/>
      <c r="NSF62" s="201"/>
      <c r="NSG62" s="201"/>
      <c r="NSH62" s="201"/>
      <c r="NSI62" s="201"/>
      <c r="NSJ62" s="201"/>
      <c r="NSK62" s="201"/>
      <c r="NSL62" s="201"/>
      <c r="NSM62" s="201"/>
      <c r="NSN62" s="201"/>
      <c r="NSO62" s="201"/>
      <c r="NSP62" s="201"/>
      <c r="NSQ62" s="201"/>
      <c r="NSR62" s="201"/>
      <c r="NSS62" s="201"/>
      <c r="NST62" s="201"/>
      <c r="NSU62" s="201"/>
      <c r="NSV62" s="201"/>
      <c r="NSW62" s="201"/>
      <c r="NSX62" s="201"/>
      <c r="NSY62" s="201"/>
      <c r="NSZ62" s="201"/>
      <c r="NTA62" s="201"/>
      <c r="NTB62" s="201"/>
      <c r="NTC62" s="201"/>
      <c r="NTD62" s="201"/>
      <c r="NTE62" s="201"/>
      <c r="NTF62" s="201"/>
      <c r="NTG62" s="201"/>
      <c r="NTH62" s="201"/>
      <c r="NTI62" s="201"/>
      <c r="NTJ62" s="201"/>
      <c r="NTK62" s="201"/>
      <c r="NTL62" s="201"/>
      <c r="NTM62" s="201"/>
      <c r="NTN62" s="201"/>
      <c r="NTO62" s="201"/>
      <c r="NTP62" s="201"/>
      <c r="NTQ62" s="201"/>
      <c r="NTR62" s="201"/>
      <c r="NTS62" s="201"/>
      <c r="NTT62" s="201"/>
      <c r="NTU62" s="201"/>
      <c r="NTV62" s="201"/>
      <c r="NTW62" s="201"/>
      <c r="NTX62" s="201"/>
      <c r="NTY62" s="201"/>
      <c r="NTZ62" s="201"/>
      <c r="NUA62" s="201"/>
      <c r="NUB62" s="201"/>
      <c r="NUC62" s="201"/>
      <c r="NUD62" s="201"/>
      <c r="NUE62" s="201"/>
      <c r="NUF62" s="201"/>
      <c r="NUG62" s="201"/>
      <c r="NUH62" s="201"/>
      <c r="NUI62" s="201"/>
      <c r="NUJ62" s="201"/>
      <c r="NUK62" s="201"/>
      <c r="NUL62" s="201"/>
      <c r="NUM62" s="201"/>
      <c r="NUN62" s="201"/>
      <c r="NUO62" s="201"/>
      <c r="NUP62" s="201"/>
      <c r="NUQ62" s="201"/>
      <c r="NUR62" s="201"/>
      <c r="NUS62" s="201"/>
      <c r="NUT62" s="201"/>
      <c r="NUU62" s="201"/>
      <c r="NUV62" s="201"/>
      <c r="NUW62" s="201"/>
      <c r="NUX62" s="201"/>
      <c r="NUY62" s="201"/>
      <c r="NUZ62" s="201"/>
      <c r="NVA62" s="201"/>
      <c r="NVB62" s="201"/>
      <c r="NVC62" s="201"/>
      <c r="NVD62" s="201"/>
      <c r="NVE62" s="201"/>
      <c r="NVF62" s="201"/>
      <c r="NVG62" s="201"/>
      <c r="NVH62" s="201"/>
      <c r="NVI62" s="201"/>
      <c r="NVJ62" s="201"/>
      <c r="NVK62" s="201"/>
      <c r="NVL62" s="201"/>
      <c r="NVM62" s="201"/>
      <c r="NVN62" s="201"/>
      <c r="NVO62" s="201"/>
      <c r="NVP62" s="201"/>
      <c r="NVQ62" s="201"/>
      <c r="NVR62" s="201"/>
      <c r="NVS62" s="201"/>
      <c r="NVT62" s="201"/>
      <c r="NVU62" s="201"/>
      <c r="NVV62" s="201"/>
      <c r="NVW62" s="201"/>
      <c r="NVX62" s="201"/>
      <c r="NVY62" s="201"/>
      <c r="NVZ62" s="201"/>
      <c r="NWA62" s="201"/>
      <c r="NWB62" s="201"/>
      <c r="NWC62" s="201"/>
      <c r="NWD62" s="201"/>
      <c r="NWE62" s="201"/>
      <c r="NWF62" s="201"/>
      <c r="NWG62" s="201"/>
      <c r="NWH62" s="201"/>
      <c r="NWI62" s="201"/>
      <c r="NWJ62" s="201"/>
      <c r="NWK62" s="201"/>
      <c r="NWL62" s="201"/>
      <c r="NWM62" s="201"/>
      <c r="NWN62" s="201"/>
      <c r="NWO62" s="201"/>
      <c r="NWP62" s="201"/>
      <c r="NWQ62" s="201"/>
      <c r="NWR62" s="201"/>
      <c r="NWS62" s="201"/>
      <c r="NWT62" s="201"/>
      <c r="NWU62" s="201"/>
      <c r="NWV62" s="201"/>
      <c r="NWW62" s="201"/>
      <c r="NWX62" s="201"/>
      <c r="NWY62" s="201"/>
      <c r="NWZ62" s="201"/>
      <c r="NXA62" s="201"/>
      <c r="NXB62" s="201"/>
      <c r="NXC62" s="201"/>
      <c r="NXD62" s="201"/>
      <c r="NXE62" s="201"/>
      <c r="NXF62" s="201"/>
      <c r="NXG62" s="201"/>
      <c r="NXH62" s="201"/>
      <c r="NXI62" s="201"/>
      <c r="NXJ62" s="201"/>
      <c r="NXK62" s="201"/>
      <c r="NXL62" s="201"/>
      <c r="NXM62" s="201"/>
      <c r="NXN62" s="201"/>
      <c r="NXO62" s="201"/>
      <c r="NXP62" s="201"/>
      <c r="NXQ62" s="201"/>
      <c r="NXR62" s="201"/>
      <c r="NXS62" s="201"/>
      <c r="NXT62" s="201"/>
      <c r="NXU62" s="201"/>
      <c r="NXV62" s="201"/>
      <c r="NXW62" s="201"/>
      <c r="NXX62" s="201"/>
      <c r="NXY62" s="201"/>
      <c r="NXZ62" s="201"/>
      <c r="NYA62" s="201"/>
      <c r="NYB62" s="201"/>
      <c r="NYC62" s="201"/>
      <c r="NYD62" s="201"/>
      <c r="NYE62" s="201"/>
      <c r="NYF62" s="201"/>
      <c r="NYG62" s="201"/>
      <c r="NYH62" s="201"/>
      <c r="NYI62" s="201"/>
      <c r="NYJ62" s="201"/>
      <c r="NYK62" s="201"/>
      <c r="NYL62" s="201"/>
      <c r="NYM62" s="201"/>
      <c r="NYN62" s="201"/>
      <c r="NYO62" s="201"/>
      <c r="NYP62" s="201"/>
      <c r="NYQ62" s="201"/>
      <c r="NYR62" s="201"/>
      <c r="NYS62" s="201"/>
      <c r="NYT62" s="201"/>
      <c r="NYU62" s="201"/>
      <c r="NYV62" s="201"/>
      <c r="NYW62" s="201"/>
      <c r="NYX62" s="201"/>
      <c r="NYY62" s="201"/>
      <c r="NYZ62" s="201"/>
      <c r="NZA62" s="201"/>
      <c r="NZB62" s="201"/>
      <c r="NZC62" s="201"/>
      <c r="NZD62" s="201"/>
      <c r="NZE62" s="201"/>
      <c r="NZF62" s="201"/>
      <c r="NZG62" s="201"/>
      <c r="NZH62" s="201"/>
      <c r="NZI62" s="201"/>
      <c r="NZJ62" s="201"/>
      <c r="NZK62" s="201"/>
      <c r="NZL62" s="201"/>
      <c r="NZM62" s="201"/>
      <c r="NZN62" s="201"/>
      <c r="NZO62" s="201"/>
      <c r="NZP62" s="201"/>
      <c r="NZQ62" s="201"/>
      <c r="NZR62" s="201"/>
      <c r="NZS62" s="201"/>
      <c r="NZT62" s="201"/>
      <c r="NZU62" s="201"/>
      <c r="NZV62" s="201"/>
      <c r="NZW62" s="201"/>
      <c r="NZX62" s="201"/>
      <c r="NZY62" s="201"/>
      <c r="NZZ62" s="201"/>
      <c r="OAA62" s="201"/>
      <c r="OAB62" s="201"/>
      <c r="OAC62" s="201"/>
      <c r="OAD62" s="201"/>
      <c r="OAE62" s="201"/>
      <c r="OAF62" s="201"/>
      <c r="OAG62" s="201"/>
      <c r="OAH62" s="201"/>
      <c r="OAI62" s="201"/>
      <c r="OAJ62" s="201"/>
      <c r="OAK62" s="201"/>
      <c r="OAL62" s="201"/>
      <c r="OAM62" s="201"/>
      <c r="OAN62" s="201"/>
      <c r="OAO62" s="201"/>
      <c r="OAP62" s="201"/>
      <c r="OAQ62" s="201"/>
      <c r="OAR62" s="201"/>
      <c r="OAS62" s="201"/>
      <c r="OAT62" s="201"/>
      <c r="OAU62" s="201"/>
      <c r="OAV62" s="201"/>
      <c r="OAW62" s="201"/>
      <c r="OAX62" s="201"/>
      <c r="OAY62" s="201"/>
      <c r="OAZ62" s="201"/>
      <c r="OBA62" s="201"/>
      <c r="OBB62" s="201"/>
      <c r="OBC62" s="201"/>
      <c r="OBD62" s="201"/>
      <c r="OBE62" s="201"/>
      <c r="OBF62" s="201"/>
      <c r="OBG62" s="201"/>
      <c r="OBH62" s="201"/>
      <c r="OBI62" s="201"/>
      <c r="OBJ62" s="201"/>
      <c r="OBK62" s="201"/>
      <c r="OBL62" s="201"/>
      <c r="OBM62" s="201"/>
      <c r="OBN62" s="201"/>
      <c r="OBO62" s="201"/>
      <c r="OBP62" s="201"/>
      <c r="OBQ62" s="201"/>
      <c r="OBR62" s="201"/>
      <c r="OBS62" s="201"/>
      <c r="OBT62" s="201"/>
      <c r="OBU62" s="201"/>
      <c r="OBV62" s="201"/>
      <c r="OBW62" s="201"/>
      <c r="OBX62" s="201"/>
      <c r="OBY62" s="201"/>
      <c r="OBZ62" s="201"/>
      <c r="OCA62" s="201"/>
      <c r="OCB62" s="201"/>
      <c r="OCC62" s="201"/>
      <c r="OCD62" s="201"/>
      <c r="OCE62" s="201"/>
      <c r="OCF62" s="201"/>
      <c r="OCG62" s="201"/>
      <c r="OCH62" s="201"/>
      <c r="OCI62" s="201"/>
      <c r="OCJ62" s="201"/>
      <c r="OCK62" s="201"/>
      <c r="OCL62" s="201"/>
      <c r="OCM62" s="201"/>
      <c r="OCN62" s="201"/>
      <c r="OCO62" s="201"/>
      <c r="OCP62" s="201"/>
      <c r="OCQ62" s="201"/>
      <c r="OCR62" s="201"/>
      <c r="OCS62" s="201"/>
      <c r="OCT62" s="201"/>
      <c r="OCU62" s="201"/>
      <c r="OCV62" s="201"/>
      <c r="OCW62" s="201"/>
      <c r="OCX62" s="201"/>
      <c r="OCY62" s="201"/>
      <c r="OCZ62" s="201"/>
      <c r="ODA62" s="201"/>
      <c r="ODB62" s="201"/>
      <c r="ODC62" s="201"/>
      <c r="ODD62" s="201"/>
      <c r="ODE62" s="201"/>
      <c r="ODF62" s="201"/>
      <c r="ODG62" s="201"/>
      <c r="ODH62" s="201"/>
      <c r="ODI62" s="201"/>
      <c r="ODJ62" s="201"/>
      <c r="ODK62" s="201"/>
      <c r="ODL62" s="201"/>
      <c r="ODM62" s="201"/>
      <c r="ODN62" s="201"/>
      <c r="ODO62" s="201"/>
      <c r="ODP62" s="201"/>
      <c r="ODQ62" s="201"/>
      <c r="ODR62" s="201"/>
      <c r="ODS62" s="201"/>
      <c r="ODT62" s="201"/>
      <c r="ODU62" s="201"/>
      <c r="ODV62" s="201"/>
      <c r="ODW62" s="201"/>
      <c r="ODX62" s="201"/>
      <c r="ODY62" s="201"/>
      <c r="ODZ62" s="201"/>
      <c r="OEA62" s="201"/>
      <c r="OEB62" s="201"/>
      <c r="OEC62" s="201"/>
      <c r="OED62" s="201"/>
      <c r="OEE62" s="201"/>
      <c r="OEF62" s="201"/>
      <c r="OEG62" s="201"/>
      <c r="OEH62" s="201"/>
      <c r="OEI62" s="201"/>
      <c r="OEJ62" s="201"/>
      <c r="OEK62" s="201"/>
      <c r="OEL62" s="201"/>
      <c r="OEM62" s="201"/>
      <c r="OEN62" s="201"/>
      <c r="OEO62" s="201"/>
      <c r="OEP62" s="201"/>
      <c r="OEQ62" s="201"/>
      <c r="OER62" s="201"/>
      <c r="OES62" s="201"/>
      <c r="OET62" s="201"/>
      <c r="OEU62" s="201"/>
      <c r="OEV62" s="201"/>
      <c r="OEW62" s="201"/>
      <c r="OEX62" s="201"/>
      <c r="OEY62" s="201"/>
      <c r="OEZ62" s="201"/>
      <c r="OFA62" s="201"/>
      <c r="OFB62" s="201"/>
      <c r="OFC62" s="201"/>
      <c r="OFD62" s="201"/>
      <c r="OFE62" s="201"/>
      <c r="OFF62" s="201"/>
      <c r="OFG62" s="201"/>
      <c r="OFH62" s="201"/>
      <c r="OFI62" s="201"/>
      <c r="OFJ62" s="201"/>
      <c r="OFK62" s="201"/>
      <c r="OFL62" s="201"/>
      <c r="OFM62" s="201"/>
      <c r="OFN62" s="201"/>
      <c r="OFO62" s="201"/>
      <c r="OFP62" s="201"/>
      <c r="OFQ62" s="201"/>
      <c r="OFR62" s="201"/>
      <c r="OFS62" s="201"/>
      <c r="OFT62" s="201"/>
      <c r="OFU62" s="201"/>
      <c r="OFV62" s="201"/>
      <c r="OFW62" s="201"/>
      <c r="OFX62" s="201"/>
      <c r="OFY62" s="201"/>
      <c r="OFZ62" s="201"/>
      <c r="OGA62" s="201"/>
      <c r="OGB62" s="201"/>
      <c r="OGC62" s="201"/>
      <c r="OGD62" s="201"/>
      <c r="OGE62" s="201"/>
      <c r="OGF62" s="201"/>
      <c r="OGG62" s="201"/>
      <c r="OGH62" s="201"/>
      <c r="OGI62" s="201"/>
      <c r="OGJ62" s="201"/>
      <c r="OGK62" s="201"/>
      <c r="OGL62" s="201"/>
      <c r="OGM62" s="201"/>
      <c r="OGN62" s="201"/>
      <c r="OGO62" s="201"/>
      <c r="OGP62" s="201"/>
      <c r="OGQ62" s="201"/>
      <c r="OGR62" s="201"/>
      <c r="OGS62" s="201"/>
      <c r="OGT62" s="201"/>
      <c r="OGU62" s="201"/>
      <c r="OGV62" s="201"/>
      <c r="OGW62" s="201"/>
      <c r="OGX62" s="201"/>
      <c r="OGY62" s="201"/>
      <c r="OGZ62" s="201"/>
      <c r="OHA62" s="201"/>
      <c r="OHB62" s="201"/>
      <c r="OHC62" s="201"/>
      <c r="OHD62" s="201"/>
      <c r="OHE62" s="201"/>
      <c r="OHF62" s="201"/>
      <c r="OHG62" s="201"/>
      <c r="OHH62" s="201"/>
      <c r="OHI62" s="201"/>
      <c r="OHJ62" s="201"/>
      <c r="OHK62" s="201"/>
      <c r="OHL62" s="201"/>
      <c r="OHM62" s="201"/>
      <c r="OHN62" s="201"/>
      <c r="OHO62" s="201"/>
      <c r="OHP62" s="201"/>
      <c r="OHQ62" s="201"/>
      <c r="OHR62" s="201"/>
      <c r="OHS62" s="201"/>
      <c r="OHT62" s="201"/>
      <c r="OHU62" s="201"/>
      <c r="OHV62" s="201"/>
      <c r="OHW62" s="201"/>
      <c r="OHX62" s="201"/>
      <c r="OHY62" s="201"/>
      <c r="OHZ62" s="201"/>
      <c r="OIA62" s="201"/>
      <c r="OIB62" s="201"/>
      <c r="OIC62" s="201"/>
      <c r="OID62" s="201"/>
      <c r="OIE62" s="201"/>
      <c r="OIF62" s="201"/>
      <c r="OIG62" s="201"/>
      <c r="OIH62" s="201"/>
      <c r="OII62" s="201"/>
      <c r="OIJ62" s="201"/>
      <c r="OIK62" s="201"/>
      <c r="OIL62" s="201"/>
      <c r="OIM62" s="201"/>
      <c r="OIN62" s="201"/>
      <c r="OIO62" s="201"/>
      <c r="OIP62" s="201"/>
      <c r="OIQ62" s="201"/>
      <c r="OIR62" s="201"/>
      <c r="OIS62" s="201"/>
      <c r="OIT62" s="201"/>
      <c r="OIU62" s="201"/>
      <c r="OIV62" s="201"/>
      <c r="OIW62" s="201"/>
      <c r="OIX62" s="201"/>
      <c r="OIY62" s="201"/>
      <c r="OIZ62" s="201"/>
      <c r="OJA62" s="201"/>
      <c r="OJB62" s="201"/>
      <c r="OJC62" s="201"/>
      <c r="OJD62" s="201"/>
      <c r="OJE62" s="201"/>
      <c r="OJF62" s="201"/>
      <c r="OJG62" s="201"/>
      <c r="OJH62" s="201"/>
      <c r="OJI62" s="201"/>
      <c r="OJJ62" s="201"/>
      <c r="OJK62" s="201"/>
      <c r="OJL62" s="201"/>
      <c r="OJM62" s="201"/>
      <c r="OJN62" s="201"/>
      <c r="OJO62" s="201"/>
      <c r="OJP62" s="201"/>
      <c r="OJQ62" s="201"/>
      <c r="OJR62" s="201"/>
      <c r="OJS62" s="201"/>
      <c r="OJT62" s="201"/>
      <c r="OJU62" s="201"/>
      <c r="OJV62" s="201"/>
      <c r="OJW62" s="201"/>
      <c r="OJX62" s="201"/>
      <c r="OJY62" s="201"/>
      <c r="OJZ62" s="201"/>
      <c r="OKA62" s="201"/>
      <c r="OKB62" s="201"/>
      <c r="OKC62" s="201"/>
      <c r="OKD62" s="201"/>
      <c r="OKE62" s="201"/>
      <c r="OKF62" s="201"/>
      <c r="OKG62" s="201"/>
      <c r="OKH62" s="201"/>
      <c r="OKI62" s="201"/>
      <c r="OKJ62" s="201"/>
      <c r="OKK62" s="201"/>
      <c r="OKL62" s="201"/>
      <c r="OKM62" s="201"/>
      <c r="OKN62" s="201"/>
      <c r="OKO62" s="201"/>
      <c r="OKP62" s="201"/>
      <c r="OKQ62" s="201"/>
      <c r="OKR62" s="201"/>
      <c r="OKS62" s="201"/>
      <c r="OKT62" s="201"/>
      <c r="OKU62" s="201"/>
      <c r="OKV62" s="201"/>
      <c r="OKW62" s="201"/>
      <c r="OKX62" s="201"/>
      <c r="OKY62" s="201"/>
      <c r="OKZ62" s="201"/>
      <c r="OLA62" s="201"/>
      <c r="OLB62" s="201"/>
      <c r="OLC62" s="201"/>
      <c r="OLD62" s="201"/>
      <c r="OLE62" s="201"/>
      <c r="OLF62" s="201"/>
      <c r="OLG62" s="201"/>
      <c r="OLH62" s="201"/>
      <c r="OLI62" s="201"/>
      <c r="OLJ62" s="201"/>
      <c r="OLK62" s="201"/>
      <c r="OLL62" s="201"/>
      <c r="OLM62" s="201"/>
      <c r="OLN62" s="201"/>
      <c r="OLO62" s="201"/>
      <c r="OLP62" s="201"/>
      <c r="OLQ62" s="201"/>
      <c r="OLR62" s="201"/>
      <c r="OLS62" s="201"/>
      <c r="OLT62" s="201"/>
      <c r="OLU62" s="201"/>
      <c r="OLV62" s="201"/>
      <c r="OLW62" s="201"/>
      <c r="OLX62" s="201"/>
      <c r="OLY62" s="201"/>
      <c r="OLZ62" s="201"/>
      <c r="OMA62" s="201"/>
      <c r="OMB62" s="201"/>
      <c r="OMC62" s="201"/>
      <c r="OMD62" s="201"/>
      <c r="OME62" s="201"/>
      <c r="OMF62" s="201"/>
      <c r="OMG62" s="201"/>
      <c r="OMH62" s="201"/>
      <c r="OMI62" s="201"/>
      <c r="OMJ62" s="201"/>
      <c r="OMK62" s="201"/>
      <c r="OML62" s="201"/>
      <c r="OMM62" s="201"/>
      <c r="OMN62" s="201"/>
      <c r="OMO62" s="201"/>
      <c r="OMP62" s="201"/>
      <c r="OMQ62" s="201"/>
      <c r="OMR62" s="201"/>
      <c r="OMS62" s="201"/>
      <c r="OMT62" s="201"/>
      <c r="OMU62" s="201"/>
      <c r="OMV62" s="201"/>
      <c r="OMW62" s="201"/>
      <c r="OMX62" s="201"/>
      <c r="OMY62" s="201"/>
      <c r="OMZ62" s="201"/>
      <c r="ONA62" s="201"/>
      <c r="ONB62" s="201"/>
      <c r="ONC62" s="201"/>
      <c r="OND62" s="201"/>
      <c r="ONE62" s="201"/>
      <c r="ONF62" s="201"/>
      <c r="ONG62" s="201"/>
      <c r="ONH62" s="201"/>
      <c r="ONI62" s="201"/>
      <c r="ONJ62" s="201"/>
      <c r="ONK62" s="201"/>
      <c r="ONL62" s="201"/>
      <c r="ONM62" s="201"/>
      <c r="ONN62" s="201"/>
      <c r="ONO62" s="201"/>
      <c r="ONP62" s="201"/>
      <c r="ONQ62" s="201"/>
      <c r="ONR62" s="201"/>
      <c r="ONS62" s="201"/>
      <c r="ONT62" s="201"/>
      <c r="ONU62" s="201"/>
      <c r="ONV62" s="201"/>
      <c r="ONW62" s="201"/>
      <c r="ONX62" s="201"/>
      <c r="ONY62" s="201"/>
      <c r="ONZ62" s="201"/>
      <c r="OOA62" s="201"/>
      <c r="OOB62" s="201"/>
      <c r="OOC62" s="201"/>
      <c r="OOD62" s="201"/>
      <c r="OOE62" s="201"/>
      <c r="OOF62" s="201"/>
      <c r="OOG62" s="201"/>
      <c r="OOH62" s="201"/>
      <c r="OOI62" s="201"/>
      <c r="OOJ62" s="201"/>
      <c r="OOK62" s="201"/>
      <c r="OOL62" s="201"/>
      <c r="OOM62" s="201"/>
      <c r="OON62" s="201"/>
      <c r="OOO62" s="201"/>
      <c r="OOP62" s="201"/>
      <c r="OOQ62" s="201"/>
      <c r="OOR62" s="201"/>
      <c r="OOS62" s="201"/>
      <c r="OOT62" s="201"/>
      <c r="OOU62" s="201"/>
      <c r="OOV62" s="201"/>
      <c r="OOW62" s="201"/>
      <c r="OOX62" s="201"/>
      <c r="OOY62" s="201"/>
      <c r="OOZ62" s="201"/>
      <c r="OPA62" s="201"/>
      <c r="OPB62" s="201"/>
      <c r="OPC62" s="201"/>
      <c r="OPD62" s="201"/>
      <c r="OPE62" s="201"/>
      <c r="OPF62" s="201"/>
      <c r="OPG62" s="201"/>
      <c r="OPH62" s="201"/>
      <c r="OPI62" s="201"/>
      <c r="OPJ62" s="201"/>
      <c r="OPK62" s="201"/>
      <c r="OPL62" s="201"/>
      <c r="OPM62" s="201"/>
      <c r="OPN62" s="201"/>
      <c r="OPO62" s="201"/>
      <c r="OPP62" s="201"/>
      <c r="OPQ62" s="201"/>
      <c r="OPR62" s="201"/>
      <c r="OPS62" s="201"/>
      <c r="OPT62" s="201"/>
      <c r="OPU62" s="201"/>
      <c r="OPV62" s="201"/>
      <c r="OPW62" s="201"/>
      <c r="OPX62" s="201"/>
      <c r="OPY62" s="201"/>
      <c r="OPZ62" s="201"/>
      <c r="OQA62" s="201"/>
      <c r="OQB62" s="201"/>
      <c r="OQC62" s="201"/>
      <c r="OQD62" s="201"/>
      <c r="OQE62" s="201"/>
      <c r="OQF62" s="201"/>
      <c r="OQG62" s="201"/>
      <c r="OQH62" s="201"/>
      <c r="OQI62" s="201"/>
      <c r="OQJ62" s="201"/>
      <c r="OQK62" s="201"/>
      <c r="OQL62" s="201"/>
      <c r="OQM62" s="201"/>
      <c r="OQN62" s="201"/>
      <c r="OQO62" s="201"/>
      <c r="OQP62" s="201"/>
      <c r="OQQ62" s="201"/>
      <c r="OQR62" s="201"/>
      <c r="OQS62" s="201"/>
      <c r="OQT62" s="201"/>
      <c r="OQU62" s="201"/>
      <c r="OQV62" s="201"/>
      <c r="OQW62" s="201"/>
      <c r="OQX62" s="201"/>
      <c r="OQY62" s="201"/>
      <c r="OQZ62" s="201"/>
      <c r="ORA62" s="201"/>
      <c r="ORB62" s="201"/>
      <c r="ORC62" s="201"/>
      <c r="ORD62" s="201"/>
      <c r="ORE62" s="201"/>
      <c r="ORF62" s="201"/>
      <c r="ORG62" s="201"/>
      <c r="ORH62" s="201"/>
      <c r="ORI62" s="201"/>
      <c r="ORJ62" s="201"/>
      <c r="ORK62" s="201"/>
      <c r="ORL62" s="201"/>
      <c r="ORM62" s="201"/>
      <c r="ORN62" s="201"/>
      <c r="ORO62" s="201"/>
      <c r="ORP62" s="201"/>
      <c r="ORQ62" s="201"/>
      <c r="ORR62" s="201"/>
      <c r="ORS62" s="201"/>
      <c r="ORT62" s="201"/>
      <c r="ORU62" s="201"/>
      <c r="ORV62" s="201"/>
      <c r="ORW62" s="201"/>
      <c r="ORX62" s="201"/>
      <c r="ORY62" s="201"/>
      <c r="ORZ62" s="201"/>
      <c r="OSA62" s="201"/>
      <c r="OSB62" s="201"/>
      <c r="OSC62" s="201"/>
      <c r="OSD62" s="201"/>
      <c r="OSE62" s="201"/>
      <c r="OSF62" s="201"/>
      <c r="OSG62" s="201"/>
      <c r="OSH62" s="201"/>
      <c r="OSI62" s="201"/>
      <c r="OSJ62" s="201"/>
      <c r="OSK62" s="201"/>
      <c r="OSL62" s="201"/>
      <c r="OSM62" s="201"/>
      <c r="OSN62" s="201"/>
      <c r="OSO62" s="201"/>
      <c r="OSP62" s="201"/>
      <c r="OSQ62" s="201"/>
      <c r="OSR62" s="201"/>
      <c r="OSS62" s="201"/>
      <c r="OST62" s="201"/>
      <c r="OSU62" s="201"/>
      <c r="OSV62" s="201"/>
      <c r="OSW62" s="201"/>
      <c r="OSX62" s="201"/>
      <c r="OSY62" s="201"/>
      <c r="OSZ62" s="201"/>
      <c r="OTA62" s="201"/>
      <c r="OTB62" s="201"/>
      <c r="OTC62" s="201"/>
      <c r="OTD62" s="201"/>
      <c r="OTE62" s="201"/>
      <c r="OTF62" s="201"/>
      <c r="OTG62" s="201"/>
      <c r="OTH62" s="201"/>
      <c r="OTI62" s="201"/>
      <c r="OTJ62" s="201"/>
      <c r="OTK62" s="201"/>
      <c r="OTL62" s="201"/>
      <c r="OTM62" s="201"/>
      <c r="OTN62" s="201"/>
      <c r="OTO62" s="201"/>
      <c r="OTP62" s="201"/>
      <c r="OTQ62" s="201"/>
      <c r="OTR62" s="201"/>
      <c r="OTS62" s="201"/>
      <c r="OTT62" s="201"/>
      <c r="OTU62" s="201"/>
      <c r="OTV62" s="201"/>
      <c r="OTW62" s="201"/>
      <c r="OTX62" s="201"/>
      <c r="OTY62" s="201"/>
      <c r="OTZ62" s="201"/>
      <c r="OUA62" s="201"/>
      <c r="OUB62" s="201"/>
      <c r="OUC62" s="201"/>
      <c r="OUD62" s="201"/>
      <c r="OUE62" s="201"/>
      <c r="OUF62" s="201"/>
      <c r="OUG62" s="201"/>
      <c r="OUH62" s="201"/>
      <c r="OUI62" s="201"/>
      <c r="OUJ62" s="201"/>
      <c r="OUK62" s="201"/>
      <c r="OUL62" s="201"/>
      <c r="OUM62" s="201"/>
      <c r="OUN62" s="201"/>
      <c r="OUO62" s="201"/>
      <c r="OUP62" s="201"/>
      <c r="OUQ62" s="201"/>
      <c r="OUR62" s="201"/>
      <c r="OUS62" s="201"/>
      <c r="OUT62" s="201"/>
      <c r="OUU62" s="201"/>
      <c r="OUV62" s="201"/>
      <c r="OUW62" s="201"/>
      <c r="OUX62" s="201"/>
      <c r="OUY62" s="201"/>
      <c r="OUZ62" s="201"/>
      <c r="OVA62" s="201"/>
      <c r="OVB62" s="201"/>
      <c r="OVC62" s="201"/>
      <c r="OVD62" s="201"/>
      <c r="OVE62" s="201"/>
      <c r="OVF62" s="201"/>
      <c r="OVG62" s="201"/>
      <c r="OVH62" s="201"/>
      <c r="OVI62" s="201"/>
      <c r="OVJ62" s="201"/>
      <c r="OVK62" s="201"/>
      <c r="OVL62" s="201"/>
      <c r="OVM62" s="201"/>
      <c r="OVN62" s="201"/>
      <c r="OVO62" s="201"/>
      <c r="OVP62" s="201"/>
      <c r="OVQ62" s="201"/>
      <c r="OVR62" s="201"/>
      <c r="OVS62" s="201"/>
      <c r="OVT62" s="201"/>
      <c r="OVU62" s="201"/>
      <c r="OVV62" s="201"/>
      <c r="OVW62" s="201"/>
      <c r="OVX62" s="201"/>
      <c r="OVY62" s="201"/>
      <c r="OVZ62" s="201"/>
      <c r="OWA62" s="201"/>
      <c r="OWB62" s="201"/>
      <c r="OWC62" s="201"/>
      <c r="OWD62" s="201"/>
      <c r="OWE62" s="201"/>
      <c r="OWF62" s="201"/>
      <c r="OWG62" s="201"/>
      <c r="OWH62" s="201"/>
      <c r="OWI62" s="201"/>
      <c r="OWJ62" s="201"/>
      <c r="OWK62" s="201"/>
      <c r="OWL62" s="201"/>
      <c r="OWM62" s="201"/>
      <c r="OWN62" s="201"/>
      <c r="OWO62" s="201"/>
      <c r="OWP62" s="201"/>
      <c r="OWQ62" s="201"/>
      <c r="OWR62" s="201"/>
      <c r="OWS62" s="201"/>
      <c r="OWT62" s="201"/>
      <c r="OWU62" s="201"/>
      <c r="OWV62" s="201"/>
      <c r="OWW62" s="201"/>
      <c r="OWX62" s="201"/>
      <c r="OWY62" s="201"/>
      <c r="OWZ62" s="201"/>
      <c r="OXA62" s="201"/>
      <c r="OXB62" s="201"/>
      <c r="OXC62" s="201"/>
      <c r="OXD62" s="201"/>
      <c r="OXE62" s="201"/>
      <c r="OXF62" s="201"/>
      <c r="OXG62" s="201"/>
      <c r="OXH62" s="201"/>
      <c r="OXI62" s="201"/>
      <c r="OXJ62" s="201"/>
      <c r="OXK62" s="201"/>
      <c r="OXL62" s="201"/>
      <c r="OXM62" s="201"/>
      <c r="OXN62" s="201"/>
      <c r="OXO62" s="201"/>
      <c r="OXP62" s="201"/>
      <c r="OXQ62" s="201"/>
      <c r="OXR62" s="201"/>
      <c r="OXS62" s="201"/>
      <c r="OXT62" s="201"/>
      <c r="OXU62" s="201"/>
      <c r="OXV62" s="201"/>
      <c r="OXW62" s="201"/>
      <c r="OXX62" s="201"/>
      <c r="OXY62" s="201"/>
      <c r="OXZ62" s="201"/>
      <c r="OYA62" s="201"/>
      <c r="OYB62" s="201"/>
      <c r="OYC62" s="201"/>
      <c r="OYD62" s="201"/>
      <c r="OYE62" s="201"/>
      <c r="OYF62" s="201"/>
      <c r="OYG62" s="201"/>
      <c r="OYH62" s="201"/>
      <c r="OYI62" s="201"/>
      <c r="OYJ62" s="201"/>
      <c r="OYK62" s="201"/>
      <c r="OYL62" s="201"/>
      <c r="OYM62" s="201"/>
      <c r="OYN62" s="201"/>
      <c r="OYO62" s="201"/>
      <c r="OYP62" s="201"/>
      <c r="OYQ62" s="201"/>
      <c r="OYR62" s="201"/>
      <c r="OYS62" s="201"/>
      <c r="OYT62" s="201"/>
      <c r="OYU62" s="201"/>
      <c r="OYV62" s="201"/>
      <c r="OYW62" s="201"/>
      <c r="OYX62" s="201"/>
      <c r="OYY62" s="201"/>
      <c r="OYZ62" s="201"/>
      <c r="OZA62" s="201"/>
      <c r="OZB62" s="201"/>
      <c r="OZC62" s="201"/>
      <c r="OZD62" s="201"/>
      <c r="OZE62" s="201"/>
      <c r="OZF62" s="201"/>
      <c r="OZG62" s="201"/>
      <c r="OZH62" s="201"/>
      <c r="OZI62" s="201"/>
      <c r="OZJ62" s="201"/>
      <c r="OZK62" s="201"/>
      <c r="OZL62" s="201"/>
      <c r="OZM62" s="201"/>
      <c r="OZN62" s="201"/>
      <c r="OZO62" s="201"/>
      <c r="OZP62" s="201"/>
      <c r="OZQ62" s="201"/>
      <c r="OZR62" s="201"/>
      <c r="OZS62" s="201"/>
      <c r="OZT62" s="201"/>
      <c r="OZU62" s="201"/>
      <c r="OZV62" s="201"/>
      <c r="OZW62" s="201"/>
      <c r="OZX62" s="201"/>
      <c r="OZY62" s="201"/>
      <c r="OZZ62" s="201"/>
      <c r="PAA62" s="201"/>
      <c r="PAB62" s="201"/>
      <c r="PAC62" s="201"/>
      <c r="PAD62" s="201"/>
      <c r="PAE62" s="201"/>
      <c r="PAF62" s="201"/>
      <c r="PAG62" s="201"/>
      <c r="PAH62" s="201"/>
      <c r="PAI62" s="201"/>
      <c r="PAJ62" s="201"/>
      <c r="PAK62" s="201"/>
      <c r="PAL62" s="201"/>
      <c r="PAM62" s="201"/>
      <c r="PAN62" s="201"/>
      <c r="PAO62" s="201"/>
      <c r="PAP62" s="201"/>
      <c r="PAQ62" s="201"/>
      <c r="PAR62" s="201"/>
      <c r="PAS62" s="201"/>
      <c r="PAT62" s="201"/>
      <c r="PAU62" s="201"/>
      <c r="PAV62" s="201"/>
      <c r="PAW62" s="201"/>
      <c r="PAX62" s="201"/>
      <c r="PAY62" s="201"/>
      <c r="PAZ62" s="201"/>
      <c r="PBA62" s="201"/>
      <c r="PBB62" s="201"/>
      <c r="PBC62" s="201"/>
      <c r="PBD62" s="201"/>
      <c r="PBE62" s="201"/>
      <c r="PBF62" s="201"/>
      <c r="PBG62" s="201"/>
      <c r="PBH62" s="201"/>
      <c r="PBI62" s="201"/>
      <c r="PBJ62" s="201"/>
      <c r="PBK62" s="201"/>
      <c r="PBL62" s="201"/>
      <c r="PBM62" s="201"/>
      <c r="PBN62" s="201"/>
      <c r="PBO62" s="201"/>
      <c r="PBP62" s="201"/>
      <c r="PBQ62" s="201"/>
      <c r="PBR62" s="201"/>
      <c r="PBS62" s="201"/>
      <c r="PBT62" s="201"/>
      <c r="PBU62" s="201"/>
      <c r="PBV62" s="201"/>
      <c r="PBW62" s="201"/>
      <c r="PBX62" s="201"/>
      <c r="PBY62" s="201"/>
      <c r="PBZ62" s="201"/>
      <c r="PCA62" s="201"/>
      <c r="PCB62" s="201"/>
      <c r="PCC62" s="201"/>
      <c r="PCD62" s="201"/>
      <c r="PCE62" s="201"/>
      <c r="PCF62" s="201"/>
      <c r="PCG62" s="201"/>
      <c r="PCH62" s="201"/>
      <c r="PCI62" s="201"/>
      <c r="PCJ62" s="201"/>
      <c r="PCK62" s="201"/>
      <c r="PCL62" s="201"/>
      <c r="PCM62" s="201"/>
      <c r="PCN62" s="201"/>
      <c r="PCO62" s="201"/>
      <c r="PCP62" s="201"/>
      <c r="PCQ62" s="201"/>
      <c r="PCR62" s="201"/>
      <c r="PCS62" s="201"/>
      <c r="PCT62" s="201"/>
      <c r="PCU62" s="201"/>
      <c r="PCV62" s="201"/>
      <c r="PCW62" s="201"/>
      <c r="PCX62" s="201"/>
      <c r="PCY62" s="201"/>
      <c r="PCZ62" s="201"/>
      <c r="PDA62" s="201"/>
      <c r="PDB62" s="201"/>
      <c r="PDC62" s="201"/>
      <c r="PDD62" s="201"/>
      <c r="PDE62" s="201"/>
      <c r="PDF62" s="201"/>
      <c r="PDG62" s="201"/>
      <c r="PDH62" s="201"/>
      <c r="PDI62" s="201"/>
      <c r="PDJ62" s="201"/>
      <c r="PDK62" s="201"/>
      <c r="PDL62" s="201"/>
      <c r="PDM62" s="201"/>
      <c r="PDN62" s="201"/>
      <c r="PDO62" s="201"/>
      <c r="PDP62" s="201"/>
      <c r="PDQ62" s="201"/>
      <c r="PDR62" s="201"/>
      <c r="PDS62" s="201"/>
      <c r="PDT62" s="201"/>
      <c r="PDU62" s="201"/>
      <c r="PDV62" s="201"/>
      <c r="PDW62" s="201"/>
      <c r="PDX62" s="201"/>
      <c r="PDY62" s="201"/>
      <c r="PDZ62" s="201"/>
      <c r="PEA62" s="201"/>
      <c r="PEB62" s="201"/>
      <c r="PEC62" s="201"/>
      <c r="PED62" s="201"/>
      <c r="PEE62" s="201"/>
      <c r="PEF62" s="201"/>
      <c r="PEG62" s="201"/>
      <c r="PEH62" s="201"/>
      <c r="PEI62" s="201"/>
      <c r="PEJ62" s="201"/>
      <c r="PEK62" s="201"/>
      <c r="PEL62" s="201"/>
      <c r="PEM62" s="201"/>
      <c r="PEN62" s="201"/>
      <c r="PEO62" s="201"/>
      <c r="PEP62" s="201"/>
      <c r="PEQ62" s="201"/>
      <c r="PER62" s="201"/>
      <c r="PES62" s="201"/>
      <c r="PET62" s="201"/>
      <c r="PEU62" s="201"/>
      <c r="PEV62" s="201"/>
      <c r="PEW62" s="201"/>
      <c r="PEX62" s="201"/>
      <c r="PEY62" s="201"/>
      <c r="PEZ62" s="201"/>
      <c r="PFA62" s="201"/>
      <c r="PFB62" s="201"/>
      <c r="PFC62" s="201"/>
      <c r="PFD62" s="201"/>
      <c r="PFE62" s="201"/>
      <c r="PFF62" s="201"/>
      <c r="PFG62" s="201"/>
      <c r="PFH62" s="201"/>
      <c r="PFI62" s="201"/>
      <c r="PFJ62" s="201"/>
      <c r="PFK62" s="201"/>
      <c r="PFL62" s="201"/>
      <c r="PFM62" s="201"/>
      <c r="PFN62" s="201"/>
      <c r="PFO62" s="201"/>
      <c r="PFP62" s="201"/>
      <c r="PFQ62" s="201"/>
      <c r="PFR62" s="201"/>
      <c r="PFS62" s="201"/>
      <c r="PFT62" s="201"/>
      <c r="PFU62" s="201"/>
      <c r="PFV62" s="201"/>
      <c r="PFW62" s="201"/>
      <c r="PFX62" s="201"/>
      <c r="PFY62" s="201"/>
      <c r="PFZ62" s="201"/>
      <c r="PGA62" s="201"/>
      <c r="PGB62" s="201"/>
      <c r="PGC62" s="201"/>
      <c r="PGD62" s="201"/>
      <c r="PGE62" s="201"/>
      <c r="PGF62" s="201"/>
      <c r="PGG62" s="201"/>
      <c r="PGH62" s="201"/>
      <c r="PGI62" s="201"/>
      <c r="PGJ62" s="201"/>
      <c r="PGK62" s="201"/>
      <c r="PGL62" s="201"/>
      <c r="PGM62" s="201"/>
      <c r="PGN62" s="201"/>
      <c r="PGO62" s="201"/>
      <c r="PGP62" s="201"/>
      <c r="PGQ62" s="201"/>
      <c r="PGR62" s="201"/>
      <c r="PGS62" s="201"/>
      <c r="PGT62" s="201"/>
      <c r="PGU62" s="201"/>
      <c r="PGV62" s="201"/>
      <c r="PGW62" s="201"/>
      <c r="PGX62" s="201"/>
      <c r="PGY62" s="201"/>
      <c r="PGZ62" s="201"/>
      <c r="PHA62" s="201"/>
      <c r="PHB62" s="201"/>
      <c r="PHC62" s="201"/>
      <c r="PHD62" s="201"/>
      <c r="PHE62" s="201"/>
      <c r="PHF62" s="201"/>
      <c r="PHG62" s="201"/>
      <c r="PHH62" s="201"/>
      <c r="PHI62" s="201"/>
      <c r="PHJ62" s="201"/>
      <c r="PHK62" s="201"/>
      <c r="PHL62" s="201"/>
      <c r="PHM62" s="201"/>
      <c r="PHN62" s="201"/>
      <c r="PHO62" s="201"/>
      <c r="PHP62" s="201"/>
      <c r="PHQ62" s="201"/>
      <c r="PHR62" s="201"/>
      <c r="PHS62" s="201"/>
      <c r="PHT62" s="201"/>
      <c r="PHU62" s="201"/>
      <c r="PHV62" s="201"/>
      <c r="PHW62" s="201"/>
      <c r="PHX62" s="201"/>
      <c r="PHY62" s="201"/>
      <c r="PHZ62" s="201"/>
      <c r="PIA62" s="201"/>
      <c r="PIB62" s="201"/>
      <c r="PIC62" s="201"/>
      <c r="PID62" s="201"/>
      <c r="PIE62" s="201"/>
      <c r="PIF62" s="201"/>
      <c r="PIG62" s="201"/>
      <c r="PIH62" s="201"/>
      <c r="PII62" s="201"/>
      <c r="PIJ62" s="201"/>
      <c r="PIK62" s="201"/>
      <c r="PIL62" s="201"/>
      <c r="PIM62" s="201"/>
      <c r="PIN62" s="201"/>
      <c r="PIO62" s="201"/>
      <c r="PIP62" s="201"/>
      <c r="PIQ62" s="201"/>
      <c r="PIR62" s="201"/>
      <c r="PIS62" s="201"/>
      <c r="PIT62" s="201"/>
      <c r="PIU62" s="201"/>
      <c r="PIV62" s="201"/>
      <c r="PIW62" s="201"/>
      <c r="PIX62" s="201"/>
      <c r="PIY62" s="201"/>
      <c r="PIZ62" s="201"/>
      <c r="PJA62" s="201"/>
      <c r="PJB62" s="201"/>
      <c r="PJC62" s="201"/>
      <c r="PJD62" s="201"/>
      <c r="PJE62" s="201"/>
      <c r="PJF62" s="201"/>
      <c r="PJG62" s="201"/>
      <c r="PJH62" s="201"/>
      <c r="PJI62" s="201"/>
      <c r="PJJ62" s="201"/>
      <c r="PJK62" s="201"/>
      <c r="PJL62" s="201"/>
      <c r="PJM62" s="201"/>
      <c r="PJN62" s="201"/>
      <c r="PJO62" s="201"/>
      <c r="PJP62" s="201"/>
      <c r="PJQ62" s="201"/>
      <c r="PJR62" s="201"/>
      <c r="PJS62" s="201"/>
      <c r="PJT62" s="201"/>
      <c r="PJU62" s="201"/>
      <c r="PJV62" s="201"/>
      <c r="PJW62" s="201"/>
      <c r="PJX62" s="201"/>
      <c r="PJY62" s="201"/>
      <c r="PJZ62" s="201"/>
      <c r="PKA62" s="201"/>
      <c r="PKB62" s="201"/>
      <c r="PKC62" s="201"/>
      <c r="PKD62" s="201"/>
      <c r="PKE62" s="201"/>
      <c r="PKF62" s="201"/>
      <c r="PKG62" s="201"/>
      <c r="PKH62" s="201"/>
      <c r="PKI62" s="201"/>
      <c r="PKJ62" s="201"/>
      <c r="PKK62" s="201"/>
      <c r="PKL62" s="201"/>
      <c r="PKM62" s="201"/>
      <c r="PKN62" s="201"/>
      <c r="PKO62" s="201"/>
      <c r="PKP62" s="201"/>
      <c r="PKQ62" s="201"/>
      <c r="PKR62" s="201"/>
      <c r="PKS62" s="201"/>
      <c r="PKT62" s="201"/>
      <c r="PKU62" s="201"/>
      <c r="PKV62" s="201"/>
      <c r="PKW62" s="201"/>
      <c r="PKX62" s="201"/>
      <c r="PKY62" s="201"/>
      <c r="PKZ62" s="201"/>
      <c r="PLA62" s="201"/>
      <c r="PLB62" s="201"/>
      <c r="PLC62" s="201"/>
      <c r="PLD62" s="201"/>
      <c r="PLE62" s="201"/>
      <c r="PLF62" s="201"/>
      <c r="PLG62" s="201"/>
      <c r="PLH62" s="201"/>
      <c r="PLI62" s="201"/>
      <c r="PLJ62" s="201"/>
      <c r="PLK62" s="201"/>
      <c r="PLL62" s="201"/>
      <c r="PLM62" s="201"/>
      <c r="PLN62" s="201"/>
      <c r="PLO62" s="201"/>
      <c r="PLP62" s="201"/>
      <c r="PLQ62" s="201"/>
      <c r="PLR62" s="201"/>
      <c r="PLS62" s="201"/>
      <c r="PLT62" s="201"/>
      <c r="PLU62" s="201"/>
      <c r="PLV62" s="201"/>
      <c r="PLW62" s="201"/>
      <c r="PLX62" s="201"/>
      <c r="PLY62" s="201"/>
      <c r="PLZ62" s="201"/>
      <c r="PMA62" s="201"/>
      <c r="PMB62" s="201"/>
      <c r="PMC62" s="201"/>
      <c r="PMD62" s="201"/>
      <c r="PME62" s="201"/>
      <c r="PMF62" s="201"/>
      <c r="PMG62" s="201"/>
      <c r="PMH62" s="201"/>
      <c r="PMI62" s="201"/>
      <c r="PMJ62" s="201"/>
      <c r="PMK62" s="201"/>
      <c r="PML62" s="201"/>
      <c r="PMM62" s="201"/>
      <c r="PMN62" s="201"/>
      <c r="PMO62" s="201"/>
      <c r="PMP62" s="201"/>
      <c r="PMQ62" s="201"/>
      <c r="PMR62" s="201"/>
      <c r="PMS62" s="201"/>
      <c r="PMT62" s="201"/>
      <c r="PMU62" s="201"/>
      <c r="PMV62" s="201"/>
      <c r="PMW62" s="201"/>
      <c r="PMX62" s="201"/>
      <c r="PMY62" s="201"/>
      <c r="PMZ62" s="201"/>
      <c r="PNA62" s="201"/>
      <c r="PNB62" s="201"/>
      <c r="PNC62" s="201"/>
      <c r="PND62" s="201"/>
      <c r="PNE62" s="201"/>
      <c r="PNF62" s="201"/>
      <c r="PNG62" s="201"/>
      <c r="PNH62" s="201"/>
      <c r="PNI62" s="201"/>
      <c r="PNJ62" s="201"/>
      <c r="PNK62" s="201"/>
      <c r="PNL62" s="201"/>
      <c r="PNM62" s="201"/>
      <c r="PNN62" s="201"/>
      <c r="PNO62" s="201"/>
      <c r="PNP62" s="201"/>
      <c r="PNQ62" s="201"/>
      <c r="PNR62" s="201"/>
      <c r="PNS62" s="201"/>
      <c r="PNT62" s="201"/>
      <c r="PNU62" s="201"/>
      <c r="PNV62" s="201"/>
      <c r="PNW62" s="201"/>
      <c r="PNX62" s="201"/>
      <c r="PNY62" s="201"/>
      <c r="PNZ62" s="201"/>
      <c r="POA62" s="201"/>
      <c r="POB62" s="201"/>
      <c r="POC62" s="201"/>
      <c r="POD62" s="201"/>
      <c r="POE62" s="201"/>
      <c r="POF62" s="201"/>
      <c r="POG62" s="201"/>
      <c r="POH62" s="201"/>
      <c r="POI62" s="201"/>
      <c r="POJ62" s="201"/>
      <c r="POK62" s="201"/>
      <c r="POL62" s="201"/>
      <c r="POM62" s="201"/>
      <c r="PON62" s="201"/>
      <c r="POO62" s="201"/>
      <c r="POP62" s="201"/>
      <c r="POQ62" s="201"/>
      <c r="POR62" s="201"/>
      <c r="POS62" s="201"/>
      <c r="POT62" s="201"/>
      <c r="POU62" s="201"/>
      <c r="POV62" s="201"/>
      <c r="POW62" s="201"/>
      <c r="POX62" s="201"/>
      <c r="POY62" s="201"/>
      <c r="POZ62" s="201"/>
      <c r="PPA62" s="201"/>
      <c r="PPB62" s="201"/>
      <c r="PPC62" s="201"/>
      <c r="PPD62" s="201"/>
      <c r="PPE62" s="201"/>
      <c r="PPF62" s="201"/>
      <c r="PPG62" s="201"/>
      <c r="PPH62" s="201"/>
      <c r="PPI62" s="201"/>
      <c r="PPJ62" s="201"/>
      <c r="PPK62" s="201"/>
      <c r="PPL62" s="201"/>
      <c r="PPM62" s="201"/>
      <c r="PPN62" s="201"/>
      <c r="PPO62" s="201"/>
      <c r="PPP62" s="201"/>
      <c r="PPQ62" s="201"/>
      <c r="PPR62" s="201"/>
      <c r="PPS62" s="201"/>
      <c r="PPT62" s="201"/>
      <c r="PPU62" s="201"/>
      <c r="PPV62" s="201"/>
      <c r="PPW62" s="201"/>
      <c r="PPX62" s="201"/>
      <c r="PPY62" s="201"/>
      <c r="PPZ62" s="201"/>
      <c r="PQA62" s="201"/>
      <c r="PQB62" s="201"/>
      <c r="PQC62" s="201"/>
      <c r="PQD62" s="201"/>
      <c r="PQE62" s="201"/>
      <c r="PQF62" s="201"/>
      <c r="PQG62" s="201"/>
      <c r="PQH62" s="201"/>
      <c r="PQI62" s="201"/>
      <c r="PQJ62" s="201"/>
      <c r="PQK62" s="201"/>
      <c r="PQL62" s="201"/>
      <c r="PQM62" s="201"/>
      <c r="PQN62" s="201"/>
      <c r="PQO62" s="201"/>
      <c r="PQP62" s="201"/>
      <c r="PQQ62" s="201"/>
      <c r="PQR62" s="201"/>
      <c r="PQS62" s="201"/>
      <c r="PQT62" s="201"/>
      <c r="PQU62" s="201"/>
      <c r="PQV62" s="201"/>
      <c r="PQW62" s="201"/>
      <c r="PQX62" s="201"/>
      <c r="PQY62" s="201"/>
      <c r="PQZ62" s="201"/>
      <c r="PRA62" s="201"/>
      <c r="PRB62" s="201"/>
      <c r="PRC62" s="201"/>
      <c r="PRD62" s="201"/>
      <c r="PRE62" s="201"/>
      <c r="PRF62" s="201"/>
      <c r="PRG62" s="201"/>
      <c r="PRH62" s="201"/>
      <c r="PRI62" s="201"/>
      <c r="PRJ62" s="201"/>
      <c r="PRK62" s="201"/>
      <c r="PRL62" s="201"/>
      <c r="PRM62" s="201"/>
      <c r="PRN62" s="201"/>
      <c r="PRO62" s="201"/>
      <c r="PRP62" s="201"/>
      <c r="PRQ62" s="201"/>
      <c r="PRR62" s="201"/>
      <c r="PRS62" s="201"/>
      <c r="PRT62" s="201"/>
      <c r="PRU62" s="201"/>
      <c r="PRV62" s="201"/>
      <c r="PRW62" s="201"/>
      <c r="PRX62" s="201"/>
      <c r="PRY62" s="201"/>
      <c r="PRZ62" s="201"/>
      <c r="PSA62" s="201"/>
      <c r="PSB62" s="201"/>
      <c r="PSC62" s="201"/>
      <c r="PSD62" s="201"/>
      <c r="PSE62" s="201"/>
      <c r="PSF62" s="201"/>
      <c r="PSG62" s="201"/>
      <c r="PSH62" s="201"/>
      <c r="PSI62" s="201"/>
      <c r="PSJ62" s="201"/>
      <c r="PSK62" s="201"/>
      <c r="PSL62" s="201"/>
      <c r="PSM62" s="201"/>
      <c r="PSN62" s="201"/>
      <c r="PSO62" s="201"/>
      <c r="PSP62" s="201"/>
      <c r="PSQ62" s="201"/>
      <c r="PSR62" s="201"/>
      <c r="PSS62" s="201"/>
      <c r="PST62" s="201"/>
      <c r="PSU62" s="201"/>
      <c r="PSV62" s="201"/>
      <c r="PSW62" s="201"/>
      <c r="PSX62" s="201"/>
      <c r="PSY62" s="201"/>
      <c r="PSZ62" s="201"/>
      <c r="PTA62" s="201"/>
      <c r="PTB62" s="201"/>
      <c r="PTC62" s="201"/>
      <c r="PTD62" s="201"/>
      <c r="PTE62" s="201"/>
      <c r="PTF62" s="201"/>
      <c r="PTG62" s="201"/>
      <c r="PTH62" s="201"/>
      <c r="PTI62" s="201"/>
      <c r="PTJ62" s="201"/>
      <c r="PTK62" s="201"/>
      <c r="PTL62" s="201"/>
      <c r="PTM62" s="201"/>
      <c r="PTN62" s="201"/>
      <c r="PTO62" s="201"/>
      <c r="PTP62" s="201"/>
      <c r="PTQ62" s="201"/>
      <c r="PTR62" s="201"/>
      <c r="PTS62" s="201"/>
      <c r="PTT62" s="201"/>
      <c r="PTU62" s="201"/>
      <c r="PTV62" s="201"/>
      <c r="PTW62" s="201"/>
      <c r="PTX62" s="201"/>
      <c r="PTY62" s="201"/>
      <c r="PTZ62" s="201"/>
      <c r="PUA62" s="201"/>
      <c r="PUB62" s="201"/>
      <c r="PUC62" s="201"/>
      <c r="PUD62" s="201"/>
      <c r="PUE62" s="201"/>
      <c r="PUF62" s="201"/>
      <c r="PUG62" s="201"/>
      <c r="PUH62" s="201"/>
      <c r="PUI62" s="201"/>
      <c r="PUJ62" s="201"/>
      <c r="PUK62" s="201"/>
      <c r="PUL62" s="201"/>
      <c r="PUM62" s="201"/>
      <c r="PUN62" s="201"/>
      <c r="PUO62" s="201"/>
      <c r="PUP62" s="201"/>
      <c r="PUQ62" s="201"/>
      <c r="PUR62" s="201"/>
      <c r="PUS62" s="201"/>
      <c r="PUT62" s="201"/>
      <c r="PUU62" s="201"/>
      <c r="PUV62" s="201"/>
      <c r="PUW62" s="201"/>
      <c r="PUX62" s="201"/>
      <c r="PUY62" s="201"/>
      <c r="PUZ62" s="201"/>
      <c r="PVA62" s="201"/>
      <c r="PVB62" s="201"/>
      <c r="PVC62" s="201"/>
      <c r="PVD62" s="201"/>
      <c r="PVE62" s="201"/>
      <c r="PVF62" s="201"/>
      <c r="PVG62" s="201"/>
      <c r="PVH62" s="201"/>
      <c r="PVI62" s="201"/>
      <c r="PVJ62" s="201"/>
      <c r="PVK62" s="201"/>
      <c r="PVL62" s="201"/>
      <c r="PVM62" s="201"/>
      <c r="PVN62" s="201"/>
      <c r="PVO62" s="201"/>
      <c r="PVP62" s="201"/>
      <c r="PVQ62" s="201"/>
      <c r="PVR62" s="201"/>
      <c r="PVS62" s="201"/>
      <c r="PVT62" s="201"/>
      <c r="PVU62" s="201"/>
      <c r="PVV62" s="201"/>
      <c r="PVW62" s="201"/>
      <c r="PVX62" s="201"/>
      <c r="PVY62" s="201"/>
      <c r="PVZ62" s="201"/>
      <c r="PWA62" s="201"/>
      <c r="PWB62" s="201"/>
      <c r="PWC62" s="201"/>
      <c r="PWD62" s="201"/>
      <c r="PWE62" s="201"/>
      <c r="PWF62" s="201"/>
      <c r="PWG62" s="201"/>
      <c r="PWH62" s="201"/>
      <c r="PWI62" s="201"/>
      <c r="PWJ62" s="201"/>
      <c r="PWK62" s="201"/>
      <c r="PWL62" s="201"/>
      <c r="PWM62" s="201"/>
      <c r="PWN62" s="201"/>
      <c r="PWO62" s="201"/>
      <c r="PWP62" s="201"/>
      <c r="PWQ62" s="201"/>
      <c r="PWR62" s="201"/>
      <c r="PWS62" s="201"/>
      <c r="PWT62" s="201"/>
      <c r="PWU62" s="201"/>
      <c r="PWV62" s="201"/>
      <c r="PWW62" s="201"/>
      <c r="PWX62" s="201"/>
      <c r="PWY62" s="201"/>
      <c r="PWZ62" s="201"/>
      <c r="PXA62" s="201"/>
      <c r="PXB62" s="201"/>
      <c r="PXC62" s="201"/>
      <c r="PXD62" s="201"/>
      <c r="PXE62" s="201"/>
      <c r="PXF62" s="201"/>
      <c r="PXG62" s="201"/>
      <c r="PXH62" s="201"/>
      <c r="PXI62" s="201"/>
      <c r="PXJ62" s="201"/>
      <c r="PXK62" s="201"/>
      <c r="PXL62" s="201"/>
      <c r="PXM62" s="201"/>
      <c r="PXN62" s="201"/>
      <c r="PXO62" s="201"/>
      <c r="PXP62" s="201"/>
      <c r="PXQ62" s="201"/>
      <c r="PXR62" s="201"/>
      <c r="PXS62" s="201"/>
      <c r="PXT62" s="201"/>
      <c r="PXU62" s="201"/>
      <c r="PXV62" s="201"/>
      <c r="PXW62" s="201"/>
      <c r="PXX62" s="201"/>
      <c r="PXY62" s="201"/>
      <c r="PXZ62" s="201"/>
      <c r="PYA62" s="201"/>
      <c r="PYB62" s="201"/>
      <c r="PYC62" s="201"/>
      <c r="PYD62" s="201"/>
      <c r="PYE62" s="201"/>
      <c r="PYF62" s="201"/>
      <c r="PYG62" s="201"/>
      <c r="PYH62" s="201"/>
      <c r="PYI62" s="201"/>
      <c r="PYJ62" s="201"/>
      <c r="PYK62" s="201"/>
      <c r="PYL62" s="201"/>
      <c r="PYM62" s="201"/>
      <c r="PYN62" s="201"/>
      <c r="PYO62" s="201"/>
      <c r="PYP62" s="201"/>
      <c r="PYQ62" s="201"/>
      <c r="PYR62" s="201"/>
      <c r="PYS62" s="201"/>
      <c r="PYT62" s="201"/>
      <c r="PYU62" s="201"/>
      <c r="PYV62" s="201"/>
      <c r="PYW62" s="201"/>
      <c r="PYX62" s="201"/>
      <c r="PYY62" s="201"/>
      <c r="PYZ62" s="201"/>
      <c r="PZA62" s="201"/>
      <c r="PZB62" s="201"/>
      <c r="PZC62" s="201"/>
      <c r="PZD62" s="201"/>
      <c r="PZE62" s="201"/>
      <c r="PZF62" s="201"/>
      <c r="PZG62" s="201"/>
      <c r="PZH62" s="201"/>
      <c r="PZI62" s="201"/>
      <c r="PZJ62" s="201"/>
      <c r="PZK62" s="201"/>
      <c r="PZL62" s="201"/>
      <c r="PZM62" s="201"/>
      <c r="PZN62" s="201"/>
      <c r="PZO62" s="201"/>
      <c r="PZP62" s="201"/>
      <c r="PZQ62" s="201"/>
      <c r="PZR62" s="201"/>
      <c r="PZS62" s="201"/>
      <c r="PZT62" s="201"/>
      <c r="PZU62" s="201"/>
      <c r="PZV62" s="201"/>
      <c r="PZW62" s="201"/>
      <c r="PZX62" s="201"/>
      <c r="PZY62" s="201"/>
      <c r="PZZ62" s="201"/>
      <c r="QAA62" s="201"/>
      <c r="QAB62" s="201"/>
      <c r="QAC62" s="201"/>
      <c r="QAD62" s="201"/>
      <c r="QAE62" s="201"/>
      <c r="QAF62" s="201"/>
      <c r="QAG62" s="201"/>
      <c r="QAH62" s="201"/>
      <c r="QAI62" s="201"/>
      <c r="QAJ62" s="201"/>
      <c r="QAK62" s="201"/>
      <c r="QAL62" s="201"/>
      <c r="QAM62" s="201"/>
      <c r="QAN62" s="201"/>
      <c r="QAO62" s="201"/>
      <c r="QAP62" s="201"/>
      <c r="QAQ62" s="201"/>
      <c r="QAR62" s="201"/>
      <c r="QAS62" s="201"/>
      <c r="QAT62" s="201"/>
      <c r="QAU62" s="201"/>
      <c r="QAV62" s="201"/>
      <c r="QAW62" s="201"/>
      <c r="QAX62" s="201"/>
      <c r="QAY62" s="201"/>
      <c r="QAZ62" s="201"/>
      <c r="QBA62" s="201"/>
      <c r="QBB62" s="201"/>
      <c r="QBC62" s="201"/>
      <c r="QBD62" s="201"/>
      <c r="QBE62" s="201"/>
      <c r="QBF62" s="201"/>
      <c r="QBG62" s="201"/>
      <c r="QBH62" s="201"/>
      <c r="QBI62" s="201"/>
      <c r="QBJ62" s="201"/>
      <c r="QBK62" s="201"/>
      <c r="QBL62" s="201"/>
      <c r="QBM62" s="201"/>
      <c r="QBN62" s="201"/>
      <c r="QBO62" s="201"/>
      <c r="QBP62" s="201"/>
      <c r="QBQ62" s="201"/>
      <c r="QBR62" s="201"/>
      <c r="QBS62" s="201"/>
      <c r="QBT62" s="201"/>
      <c r="QBU62" s="201"/>
      <c r="QBV62" s="201"/>
      <c r="QBW62" s="201"/>
      <c r="QBX62" s="201"/>
      <c r="QBY62" s="201"/>
      <c r="QBZ62" s="201"/>
      <c r="QCA62" s="201"/>
      <c r="QCB62" s="201"/>
      <c r="QCC62" s="201"/>
      <c r="QCD62" s="201"/>
      <c r="QCE62" s="201"/>
      <c r="QCF62" s="201"/>
      <c r="QCG62" s="201"/>
      <c r="QCH62" s="201"/>
      <c r="QCI62" s="201"/>
      <c r="QCJ62" s="201"/>
      <c r="QCK62" s="201"/>
      <c r="QCL62" s="201"/>
      <c r="QCM62" s="201"/>
      <c r="QCN62" s="201"/>
      <c r="QCO62" s="201"/>
      <c r="QCP62" s="201"/>
      <c r="QCQ62" s="201"/>
      <c r="QCR62" s="201"/>
      <c r="QCS62" s="201"/>
      <c r="QCT62" s="201"/>
      <c r="QCU62" s="201"/>
      <c r="QCV62" s="201"/>
      <c r="QCW62" s="201"/>
      <c r="QCX62" s="201"/>
      <c r="QCY62" s="201"/>
      <c r="QCZ62" s="201"/>
      <c r="QDA62" s="201"/>
      <c r="QDB62" s="201"/>
      <c r="QDC62" s="201"/>
      <c r="QDD62" s="201"/>
      <c r="QDE62" s="201"/>
      <c r="QDF62" s="201"/>
      <c r="QDG62" s="201"/>
      <c r="QDH62" s="201"/>
      <c r="QDI62" s="201"/>
      <c r="QDJ62" s="201"/>
      <c r="QDK62" s="201"/>
      <c r="QDL62" s="201"/>
      <c r="QDM62" s="201"/>
      <c r="QDN62" s="201"/>
      <c r="QDO62" s="201"/>
      <c r="QDP62" s="201"/>
      <c r="QDQ62" s="201"/>
      <c r="QDR62" s="201"/>
      <c r="QDS62" s="201"/>
      <c r="QDT62" s="201"/>
      <c r="QDU62" s="201"/>
      <c r="QDV62" s="201"/>
      <c r="QDW62" s="201"/>
      <c r="QDX62" s="201"/>
      <c r="QDY62" s="201"/>
      <c r="QDZ62" s="201"/>
      <c r="QEA62" s="201"/>
      <c r="QEB62" s="201"/>
      <c r="QEC62" s="201"/>
      <c r="QED62" s="201"/>
      <c r="QEE62" s="201"/>
      <c r="QEF62" s="201"/>
      <c r="QEG62" s="201"/>
      <c r="QEH62" s="201"/>
      <c r="QEI62" s="201"/>
      <c r="QEJ62" s="201"/>
      <c r="QEK62" s="201"/>
      <c r="QEL62" s="201"/>
      <c r="QEM62" s="201"/>
      <c r="QEN62" s="201"/>
      <c r="QEO62" s="201"/>
      <c r="QEP62" s="201"/>
      <c r="QEQ62" s="201"/>
      <c r="QER62" s="201"/>
      <c r="QES62" s="201"/>
      <c r="QET62" s="201"/>
      <c r="QEU62" s="201"/>
      <c r="QEV62" s="201"/>
      <c r="QEW62" s="201"/>
      <c r="QEX62" s="201"/>
      <c r="QEY62" s="201"/>
      <c r="QEZ62" s="201"/>
      <c r="QFA62" s="201"/>
      <c r="QFB62" s="201"/>
      <c r="QFC62" s="201"/>
      <c r="QFD62" s="201"/>
      <c r="QFE62" s="201"/>
      <c r="QFF62" s="201"/>
      <c r="QFG62" s="201"/>
      <c r="QFH62" s="201"/>
      <c r="QFI62" s="201"/>
      <c r="QFJ62" s="201"/>
      <c r="QFK62" s="201"/>
      <c r="QFL62" s="201"/>
      <c r="QFM62" s="201"/>
      <c r="QFN62" s="201"/>
      <c r="QFO62" s="201"/>
      <c r="QFP62" s="201"/>
      <c r="QFQ62" s="201"/>
      <c r="QFR62" s="201"/>
      <c r="QFS62" s="201"/>
      <c r="QFT62" s="201"/>
      <c r="QFU62" s="201"/>
      <c r="QFV62" s="201"/>
      <c r="QFW62" s="201"/>
      <c r="QFX62" s="201"/>
      <c r="QFY62" s="201"/>
      <c r="QFZ62" s="201"/>
      <c r="QGA62" s="201"/>
      <c r="QGB62" s="201"/>
      <c r="QGC62" s="201"/>
      <c r="QGD62" s="201"/>
      <c r="QGE62" s="201"/>
      <c r="QGF62" s="201"/>
      <c r="QGG62" s="201"/>
      <c r="QGH62" s="201"/>
      <c r="QGI62" s="201"/>
      <c r="QGJ62" s="201"/>
      <c r="QGK62" s="201"/>
      <c r="QGL62" s="201"/>
      <c r="QGM62" s="201"/>
      <c r="QGN62" s="201"/>
      <c r="QGO62" s="201"/>
      <c r="QGP62" s="201"/>
      <c r="QGQ62" s="201"/>
      <c r="QGR62" s="201"/>
      <c r="QGS62" s="201"/>
      <c r="QGT62" s="201"/>
      <c r="QGU62" s="201"/>
      <c r="QGV62" s="201"/>
      <c r="QGW62" s="201"/>
      <c r="QGX62" s="201"/>
      <c r="QGY62" s="201"/>
      <c r="QGZ62" s="201"/>
      <c r="QHA62" s="201"/>
      <c r="QHB62" s="201"/>
      <c r="QHC62" s="201"/>
      <c r="QHD62" s="201"/>
      <c r="QHE62" s="201"/>
      <c r="QHF62" s="201"/>
      <c r="QHG62" s="201"/>
      <c r="QHH62" s="201"/>
      <c r="QHI62" s="201"/>
      <c r="QHJ62" s="201"/>
      <c r="QHK62" s="201"/>
      <c r="QHL62" s="201"/>
      <c r="QHM62" s="201"/>
      <c r="QHN62" s="201"/>
      <c r="QHO62" s="201"/>
      <c r="QHP62" s="201"/>
      <c r="QHQ62" s="201"/>
      <c r="QHR62" s="201"/>
      <c r="QHS62" s="201"/>
      <c r="QHT62" s="201"/>
      <c r="QHU62" s="201"/>
      <c r="QHV62" s="201"/>
      <c r="QHW62" s="201"/>
      <c r="QHX62" s="201"/>
      <c r="QHY62" s="201"/>
      <c r="QHZ62" s="201"/>
      <c r="QIA62" s="201"/>
      <c r="QIB62" s="201"/>
      <c r="QIC62" s="201"/>
      <c r="QID62" s="201"/>
      <c r="QIE62" s="201"/>
      <c r="QIF62" s="201"/>
      <c r="QIG62" s="201"/>
      <c r="QIH62" s="201"/>
      <c r="QII62" s="201"/>
      <c r="QIJ62" s="201"/>
      <c r="QIK62" s="201"/>
      <c r="QIL62" s="201"/>
      <c r="QIM62" s="201"/>
      <c r="QIN62" s="201"/>
      <c r="QIO62" s="201"/>
      <c r="QIP62" s="201"/>
      <c r="QIQ62" s="201"/>
      <c r="QIR62" s="201"/>
      <c r="QIS62" s="201"/>
      <c r="QIT62" s="201"/>
      <c r="QIU62" s="201"/>
      <c r="QIV62" s="201"/>
      <c r="QIW62" s="201"/>
      <c r="QIX62" s="201"/>
      <c r="QIY62" s="201"/>
      <c r="QIZ62" s="201"/>
      <c r="QJA62" s="201"/>
      <c r="QJB62" s="201"/>
      <c r="QJC62" s="201"/>
      <c r="QJD62" s="201"/>
      <c r="QJE62" s="201"/>
      <c r="QJF62" s="201"/>
      <c r="QJG62" s="201"/>
      <c r="QJH62" s="201"/>
      <c r="QJI62" s="201"/>
      <c r="QJJ62" s="201"/>
      <c r="QJK62" s="201"/>
      <c r="QJL62" s="201"/>
      <c r="QJM62" s="201"/>
      <c r="QJN62" s="201"/>
      <c r="QJO62" s="201"/>
      <c r="QJP62" s="201"/>
      <c r="QJQ62" s="201"/>
      <c r="QJR62" s="201"/>
      <c r="QJS62" s="201"/>
      <c r="QJT62" s="201"/>
      <c r="QJU62" s="201"/>
      <c r="QJV62" s="201"/>
      <c r="QJW62" s="201"/>
      <c r="QJX62" s="201"/>
      <c r="QJY62" s="201"/>
      <c r="QJZ62" s="201"/>
      <c r="QKA62" s="201"/>
      <c r="QKB62" s="201"/>
      <c r="QKC62" s="201"/>
      <c r="QKD62" s="201"/>
      <c r="QKE62" s="201"/>
      <c r="QKF62" s="201"/>
      <c r="QKG62" s="201"/>
      <c r="QKH62" s="201"/>
      <c r="QKI62" s="201"/>
      <c r="QKJ62" s="201"/>
      <c r="QKK62" s="201"/>
      <c r="QKL62" s="201"/>
      <c r="QKM62" s="201"/>
      <c r="QKN62" s="201"/>
      <c r="QKO62" s="201"/>
      <c r="QKP62" s="201"/>
      <c r="QKQ62" s="201"/>
      <c r="QKR62" s="201"/>
      <c r="QKS62" s="201"/>
      <c r="QKT62" s="201"/>
      <c r="QKU62" s="201"/>
      <c r="QKV62" s="201"/>
      <c r="QKW62" s="201"/>
      <c r="QKX62" s="201"/>
      <c r="QKY62" s="201"/>
      <c r="QKZ62" s="201"/>
      <c r="QLA62" s="201"/>
      <c r="QLB62" s="201"/>
      <c r="QLC62" s="201"/>
      <c r="QLD62" s="201"/>
      <c r="QLE62" s="201"/>
      <c r="QLF62" s="201"/>
      <c r="QLG62" s="201"/>
      <c r="QLH62" s="201"/>
      <c r="QLI62" s="201"/>
      <c r="QLJ62" s="201"/>
      <c r="QLK62" s="201"/>
      <c r="QLL62" s="201"/>
      <c r="QLM62" s="201"/>
      <c r="QLN62" s="201"/>
      <c r="QLO62" s="201"/>
      <c r="QLP62" s="201"/>
      <c r="QLQ62" s="201"/>
      <c r="QLR62" s="201"/>
      <c r="QLS62" s="201"/>
      <c r="QLT62" s="201"/>
      <c r="QLU62" s="201"/>
      <c r="QLV62" s="201"/>
      <c r="QLW62" s="201"/>
      <c r="QLX62" s="201"/>
      <c r="QLY62" s="201"/>
      <c r="QLZ62" s="201"/>
      <c r="QMA62" s="201"/>
      <c r="QMB62" s="201"/>
      <c r="QMC62" s="201"/>
      <c r="QMD62" s="201"/>
      <c r="QME62" s="201"/>
      <c r="QMF62" s="201"/>
      <c r="QMG62" s="201"/>
      <c r="QMH62" s="201"/>
      <c r="QMI62" s="201"/>
      <c r="QMJ62" s="201"/>
      <c r="QMK62" s="201"/>
      <c r="QML62" s="201"/>
      <c r="QMM62" s="201"/>
      <c r="QMN62" s="201"/>
      <c r="QMO62" s="201"/>
      <c r="QMP62" s="201"/>
      <c r="QMQ62" s="201"/>
      <c r="QMR62" s="201"/>
      <c r="QMS62" s="201"/>
      <c r="QMT62" s="201"/>
      <c r="QMU62" s="201"/>
      <c r="QMV62" s="201"/>
      <c r="QMW62" s="201"/>
      <c r="QMX62" s="201"/>
      <c r="QMY62" s="201"/>
      <c r="QMZ62" s="201"/>
      <c r="QNA62" s="201"/>
      <c r="QNB62" s="201"/>
      <c r="QNC62" s="201"/>
      <c r="QND62" s="201"/>
      <c r="QNE62" s="201"/>
      <c r="QNF62" s="201"/>
      <c r="QNG62" s="201"/>
      <c r="QNH62" s="201"/>
      <c r="QNI62" s="201"/>
      <c r="QNJ62" s="201"/>
      <c r="QNK62" s="201"/>
      <c r="QNL62" s="201"/>
      <c r="QNM62" s="201"/>
      <c r="QNN62" s="201"/>
      <c r="QNO62" s="201"/>
      <c r="QNP62" s="201"/>
      <c r="QNQ62" s="201"/>
      <c r="QNR62" s="201"/>
      <c r="QNS62" s="201"/>
      <c r="QNT62" s="201"/>
      <c r="QNU62" s="201"/>
      <c r="QNV62" s="201"/>
      <c r="QNW62" s="201"/>
      <c r="QNX62" s="201"/>
      <c r="QNY62" s="201"/>
      <c r="QNZ62" s="201"/>
      <c r="QOA62" s="201"/>
      <c r="QOB62" s="201"/>
      <c r="QOC62" s="201"/>
      <c r="QOD62" s="201"/>
      <c r="QOE62" s="201"/>
      <c r="QOF62" s="201"/>
      <c r="QOG62" s="201"/>
      <c r="QOH62" s="201"/>
      <c r="QOI62" s="201"/>
      <c r="QOJ62" s="201"/>
      <c r="QOK62" s="201"/>
      <c r="QOL62" s="201"/>
      <c r="QOM62" s="201"/>
      <c r="QON62" s="201"/>
      <c r="QOO62" s="201"/>
      <c r="QOP62" s="201"/>
      <c r="QOQ62" s="201"/>
      <c r="QOR62" s="201"/>
      <c r="QOS62" s="201"/>
      <c r="QOT62" s="201"/>
      <c r="QOU62" s="201"/>
      <c r="QOV62" s="201"/>
      <c r="QOW62" s="201"/>
      <c r="QOX62" s="201"/>
      <c r="QOY62" s="201"/>
      <c r="QOZ62" s="201"/>
      <c r="QPA62" s="201"/>
      <c r="QPB62" s="201"/>
      <c r="QPC62" s="201"/>
      <c r="QPD62" s="201"/>
      <c r="QPE62" s="201"/>
      <c r="QPF62" s="201"/>
      <c r="QPG62" s="201"/>
      <c r="QPH62" s="201"/>
      <c r="QPI62" s="201"/>
      <c r="QPJ62" s="201"/>
      <c r="QPK62" s="201"/>
      <c r="QPL62" s="201"/>
      <c r="QPM62" s="201"/>
      <c r="QPN62" s="201"/>
      <c r="QPO62" s="201"/>
      <c r="QPP62" s="201"/>
      <c r="QPQ62" s="201"/>
      <c r="QPR62" s="201"/>
      <c r="QPS62" s="201"/>
      <c r="QPT62" s="201"/>
      <c r="QPU62" s="201"/>
      <c r="QPV62" s="201"/>
      <c r="QPW62" s="201"/>
      <c r="QPX62" s="201"/>
      <c r="QPY62" s="201"/>
      <c r="QPZ62" s="201"/>
      <c r="QQA62" s="201"/>
      <c r="QQB62" s="201"/>
      <c r="QQC62" s="201"/>
      <c r="QQD62" s="201"/>
      <c r="QQE62" s="201"/>
      <c r="QQF62" s="201"/>
      <c r="QQG62" s="201"/>
      <c r="QQH62" s="201"/>
      <c r="QQI62" s="201"/>
      <c r="QQJ62" s="201"/>
      <c r="QQK62" s="201"/>
      <c r="QQL62" s="201"/>
      <c r="QQM62" s="201"/>
      <c r="QQN62" s="201"/>
      <c r="QQO62" s="201"/>
      <c r="QQP62" s="201"/>
      <c r="QQQ62" s="201"/>
      <c r="QQR62" s="201"/>
      <c r="QQS62" s="201"/>
      <c r="QQT62" s="201"/>
      <c r="QQU62" s="201"/>
      <c r="QQV62" s="201"/>
      <c r="QQW62" s="201"/>
      <c r="QQX62" s="201"/>
      <c r="QQY62" s="201"/>
      <c r="QQZ62" s="201"/>
      <c r="QRA62" s="201"/>
      <c r="QRB62" s="201"/>
      <c r="QRC62" s="201"/>
      <c r="QRD62" s="201"/>
      <c r="QRE62" s="201"/>
      <c r="QRF62" s="201"/>
      <c r="QRG62" s="201"/>
      <c r="QRH62" s="201"/>
      <c r="QRI62" s="201"/>
      <c r="QRJ62" s="201"/>
      <c r="QRK62" s="201"/>
      <c r="QRL62" s="201"/>
      <c r="QRM62" s="201"/>
      <c r="QRN62" s="201"/>
      <c r="QRO62" s="201"/>
      <c r="QRP62" s="201"/>
      <c r="QRQ62" s="201"/>
      <c r="QRR62" s="201"/>
      <c r="QRS62" s="201"/>
      <c r="QRT62" s="201"/>
      <c r="QRU62" s="201"/>
      <c r="QRV62" s="201"/>
      <c r="QRW62" s="201"/>
      <c r="QRX62" s="201"/>
      <c r="QRY62" s="201"/>
      <c r="QRZ62" s="201"/>
      <c r="QSA62" s="201"/>
      <c r="QSB62" s="201"/>
      <c r="QSC62" s="201"/>
      <c r="QSD62" s="201"/>
      <c r="QSE62" s="201"/>
      <c r="QSF62" s="201"/>
      <c r="QSG62" s="201"/>
      <c r="QSH62" s="201"/>
      <c r="QSI62" s="201"/>
      <c r="QSJ62" s="201"/>
      <c r="QSK62" s="201"/>
      <c r="QSL62" s="201"/>
      <c r="QSM62" s="201"/>
      <c r="QSN62" s="201"/>
      <c r="QSO62" s="201"/>
      <c r="QSP62" s="201"/>
      <c r="QSQ62" s="201"/>
      <c r="QSR62" s="201"/>
      <c r="QSS62" s="201"/>
      <c r="QST62" s="201"/>
      <c r="QSU62" s="201"/>
      <c r="QSV62" s="201"/>
      <c r="QSW62" s="201"/>
      <c r="QSX62" s="201"/>
      <c r="QSY62" s="201"/>
      <c r="QSZ62" s="201"/>
      <c r="QTA62" s="201"/>
      <c r="QTB62" s="201"/>
      <c r="QTC62" s="201"/>
      <c r="QTD62" s="201"/>
      <c r="QTE62" s="201"/>
      <c r="QTF62" s="201"/>
      <c r="QTG62" s="201"/>
      <c r="QTH62" s="201"/>
      <c r="QTI62" s="201"/>
      <c r="QTJ62" s="201"/>
      <c r="QTK62" s="201"/>
      <c r="QTL62" s="201"/>
      <c r="QTM62" s="201"/>
      <c r="QTN62" s="201"/>
      <c r="QTO62" s="201"/>
      <c r="QTP62" s="201"/>
      <c r="QTQ62" s="201"/>
      <c r="QTR62" s="201"/>
      <c r="QTS62" s="201"/>
      <c r="QTT62" s="201"/>
      <c r="QTU62" s="201"/>
      <c r="QTV62" s="201"/>
      <c r="QTW62" s="201"/>
      <c r="QTX62" s="201"/>
      <c r="QTY62" s="201"/>
      <c r="QTZ62" s="201"/>
      <c r="QUA62" s="201"/>
      <c r="QUB62" s="201"/>
      <c r="QUC62" s="201"/>
      <c r="QUD62" s="201"/>
      <c r="QUE62" s="201"/>
      <c r="QUF62" s="201"/>
      <c r="QUG62" s="201"/>
      <c r="QUH62" s="201"/>
      <c r="QUI62" s="201"/>
      <c r="QUJ62" s="201"/>
      <c r="QUK62" s="201"/>
      <c r="QUL62" s="201"/>
      <c r="QUM62" s="201"/>
      <c r="QUN62" s="201"/>
      <c r="QUO62" s="201"/>
      <c r="QUP62" s="201"/>
      <c r="QUQ62" s="201"/>
      <c r="QUR62" s="201"/>
      <c r="QUS62" s="201"/>
      <c r="QUT62" s="201"/>
      <c r="QUU62" s="201"/>
      <c r="QUV62" s="201"/>
      <c r="QUW62" s="201"/>
      <c r="QUX62" s="201"/>
      <c r="QUY62" s="201"/>
      <c r="QUZ62" s="201"/>
      <c r="QVA62" s="201"/>
      <c r="QVB62" s="201"/>
      <c r="QVC62" s="201"/>
      <c r="QVD62" s="201"/>
      <c r="QVE62" s="201"/>
      <c r="QVF62" s="201"/>
      <c r="QVG62" s="201"/>
      <c r="QVH62" s="201"/>
      <c r="QVI62" s="201"/>
      <c r="QVJ62" s="201"/>
      <c r="QVK62" s="201"/>
      <c r="QVL62" s="201"/>
      <c r="QVM62" s="201"/>
      <c r="QVN62" s="201"/>
      <c r="QVO62" s="201"/>
      <c r="QVP62" s="201"/>
      <c r="QVQ62" s="201"/>
      <c r="QVR62" s="201"/>
      <c r="QVS62" s="201"/>
      <c r="QVT62" s="201"/>
      <c r="QVU62" s="201"/>
      <c r="QVV62" s="201"/>
      <c r="QVW62" s="201"/>
      <c r="QVX62" s="201"/>
      <c r="QVY62" s="201"/>
      <c r="QVZ62" s="201"/>
      <c r="QWA62" s="201"/>
      <c r="QWB62" s="201"/>
      <c r="QWC62" s="201"/>
      <c r="QWD62" s="201"/>
      <c r="QWE62" s="201"/>
      <c r="QWF62" s="201"/>
      <c r="QWG62" s="201"/>
      <c r="QWH62" s="201"/>
      <c r="QWI62" s="201"/>
      <c r="QWJ62" s="201"/>
      <c r="QWK62" s="201"/>
      <c r="QWL62" s="201"/>
      <c r="QWM62" s="201"/>
      <c r="QWN62" s="201"/>
      <c r="QWO62" s="201"/>
      <c r="QWP62" s="201"/>
      <c r="QWQ62" s="201"/>
      <c r="QWR62" s="201"/>
      <c r="QWS62" s="201"/>
      <c r="QWT62" s="201"/>
      <c r="QWU62" s="201"/>
      <c r="QWV62" s="201"/>
      <c r="QWW62" s="201"/>
      <c r="QWX62" s="201"/>
      <c r="QWY62" s="201"/>
      <c r="QWZ62" s="201"/>
      <c r="QXA62" s="201"/>
      <c r="QXB62" s="201"/>
      <c r="QXC62" s="201"/>
      <c r="QXD62" s="201"/>
      <c r="QXE62" s="201"/>
      <c r="QXF62" s="201"/>
      <c r="QXG62" s="201"/>
      <c r="QXH62" s="201"/>
      <c r="QXI62" s="201"/>
      <c r="QXJ62" s="201"/>
      <c r="QXK62" s="201"/>
      <c r="QXL62" s="201"/>
      <c r="QXM62" s="201"/>
      <c r="QXN62" s="201"/>
      <c r="QXO62" s="201"/>
      <c r="QXP62" s="201"/>
      <c r="QXQ62" s="201"/>
      <c r="QXR62" s="201"/>
      <c r="QXS62" s="201"/>
      <c r="QXT62" s="201"/>
      <c r="QXU62" s="201"/>
      <c r="QXV62" s="201"/>
      <c r="QXW62" s="201"/>
      <c r="QXX62" s="201"/>
      <c r="QXY62" s="201"/>
      <c r="QXZ62" s="201"/>
      <c r="QYA62" s="201"/>
      <c r="QYB62" s="201"/>
      <c r="QYC62" s="201"/>
      <c r="QYD62" s="201"/>
      <c r="QYE62" s="201"/>
      <c r="QYF62" s="201"/>
      <c r="QYG62" s="201"/>
      <c r="QYH62" s="201"/>
      <c r="QYI62" s="201"/>
      <c r="QYJ62" s="201"/>
      <c r="QYK62" s="201"/>
      <c r="QYL62" s="201"/>
      <c r="QYM62" s="201"/>
      <c r="QYN62" s="201"/>
      <c r="QYO62" s="201"/>
      <c r="QYP62" s="201"/>
      <c r="QYQ62" s="201"/>
      <c r="QYR62" s="201"/>
      <c r="QYS62" s="201"/>
      <c r="QYT62" s="201"/>
      <c r="QYU62" s="201"/>
      <c r="QYV62" s="201"/>
      <c r="QYW62" s="201"/>
      <c r="QYX62" s="201"/>
      <c r="QYY62" s="201"/>
      <c r="QYZ62" s="201"/>
      <c r="QZA62" s="201"/>
      <c r="QZB62" s="201"/>
      <c r="QZC62" s="201"/>
      <c r="QZD62" s="201"/>
      <c r="QZE62" s="201"/>
      <c r="QZF62" s="201"/>
      <c r="QZG62" s="201"/>
      <c r="QZH62" s="201"/>
      <c r="QZI62" s="201"/>
      <c r="QZJ62" s="201"/>
      <c r="QZK62" s="201"/>
      <c r="QZL62" s="201"/>
      <c r="QZM62" s="201"/>
      <c r="QZN62" s="201"/>
      <c r="QZO62" s="201"/>
      <c r="QZP62" s="201"/>
      <c r="QZQ62" s="201"/>
      <c r="QZR62" s="201"/>
      <c r="QZS62" s="201"/>
      <c r="QZT62" s="201"/>
      <c r="QZU62" s="201"/>
      <c r="QZV62" s="201"/>
      <c r="QZW62" s="201"/>
      <c r="QZX62" s="201"/>
      <c r="QZY62" s="201"/>
      <c r="QZZ62" s="201"/>
      <c r="RAA62" s="201"/>
      <c r="RAB62" s="201"/>
      <c r="RAC62" s="201"/>
      <c r="RAD62" s="201"/>
      <c r="RAE62" s="201"/>
      <c r="RAF62" s="201"/>
      <c r="RAG62" s="201"/>
      <c r="RAH62" s="201"/>
      <c r="RAI62" s="201"/>
      <c r="RAJ62" s="201"/>
      <c r="RAK62" s="201"/>
      <c r="RAL62" s="201"/>
      <c r="RAM62" s="201"/>
      <c r="RAN62" s="201"/>
      <c r="RAO62" s="201"/>
      <c r="RAP62" s="201"/>
      <c r="RAQ62" s="201"/>
      <c r="RAR62" s="201"/>
      <c r="RAS62" s="201"/>
      <c r="RAT62" s="201"/>
      <c r="RAU62" s="201"/>
      <c r="RAV62" s="201"/>
      <c r="RAW62" s="201"/>
      <c r="RAX62" s="201"/>
      <c r="RAY62" s="201"/>
      <c r="RAZ62" s="201"/>
      <c r="RBA62" s="201"/>
      <c r="RBB62" s="201"/>
      <c r="RBC62" s="201"/>
      <c r="RBD62" s="201"/>
      <c r="RBE62" s="201"/>
      <c r="RBF62" s="201"/>
      <c r="RBG62" s="201"/>
      <c r="RBH62" s="201"/>
      <c r="RBI62" s="201"/>
      <c r="RBJ62" s="201"/>
      <c r="RBK62" s="201"/>
      <c r="RBL62" s="201"/>
      <c r="RBM62" s="201"/>
      <c r="RBN62" s="201"/>
      <c r="RBO62" s="201"/>
      <c r="RBP62" s="201"/>
      <c r="RBQ62" s="201"/>
      <c r="RBR62" s="201"/>
      <c r="RBS62" s="201"/>
      <c r="RBT62" s="201"/>
      <c r="RBU62" s="201"/>
      <c r="RBV62" s="201"/>
      <c r="RBW62" s="201"/>
      <c r="RBX62" s="201"/>
      <c r="RBY62" s="201"/>
      <c r="RBZ62" s="201"/>
      <c r="RCA62" s="201"/>
      <c r="RCB62" s="201"/>
      <c r="RCC62" s="201"/>
      <c r="RCD62" s="201"/>
      <c r="RCE62" s="201"/>
      <c r="RCF62" s="201"/>
      <c r="RCG62" s="201"/>
      <c r="RCH62" s="201"/>
      <c r="RCI62" s="201"/>
      <c r="RCJ62" s="201"/>
      <c r="RCK62" s="201"/>
      <c r="RCL62" s="201"/>
      <c r="RCM62" s="201"/>
      <c r="RCN62" s="201"/>
      <c r="RCO62" s="201"/>
      <c r="RCP62" s="201"/>
      <c r="RCQ62" s="201"/>
      <c r="RCR62" s="201"/>
      <c r="RCS62" s="201"/>
      <c r="RCT62" s="201"/>
      <c r="RCU62" s="201"/>
      <c r="RCV62" s="201"/>
      <c r="RCW62" s="201"/>
      <c r="RCX62" s="201"/>
      <c r="RCY62" s="201"/>
      <c r="RCZ62" s="201"/>
      <c r="RDA62" s="201"/>
      <c r="RDB62" s="201"/>
      <c r="RDC62" s="201"/>
      <c r="RDD62" s="201"/>
      <c r="RDE62" s="201"/>
      <c r="RDF62" s="201"/>
      <c r="RDG62" s="201"/>
      <c r="RDH62" s="201"/>
      <c r="RDI62" s="201"/>
      <c r="RDJ62" s="201"/>
      <c r="RDK62" s="201"/>
      <c r="RDL62" s="201"/>
      <c r="RDM62" s="201"/>
      <c r="RDN62" s="201"/>
      <c r="RDO62" s="201"/>
      <c r="RDP62" s="201"/>
      <c r="RDQ62" s="201"/>
      <c r="RDR62" s="201"/>
      <c r="RDS62" s="201"/>
      <c r="RDT62" s="201"/>
      <c r="RDU62" s="201"/>
      <c r="RDV62" s="201"/>
      <c r="RDW62" s="201"/>
      <c r="RDX62" s="201"/>
      <c r="RDY62" s="201"/>
      <c r="RDZ62" s="201"/>
      <c r="REA62" s="201"/>
      <c r="REB62" s="201"/>
      <c r="REC62" s="201"/>
      <c r="RED62" s="201"/>
      <c r="REE62" s="201"/>
      <c r="REF62" s="201"/>
      <c r="REG62" s="201"/>
      <c r="REH62" s="201"/>
      <c r="REI62" s="201"/>
      <c r="REJ62" s="201"/>
      <c r="REK62" s="201"/>
      <c r="REL62" s="201"/>
      <c r="REM62" s="201"/>
      <c r="REN62" s="201"/>
      <c r="REO62" s="201"/>
      <c r="REP62" s="201"/>
      <c r="REQ62" s="201"/>
      <c r="RER62" s="201"/>
      <c r="RES62" s="201"/>
      <c r="RET62" s="201"/>
      <c r="REU62" s="201"/>
      <c r="REV62" s="201"/>
      <c r="REW62" s="201"/>
      <c r="REX62" s="201"/>
      <c r="REY62" s="201"/>
      <c r="REZ62" s="201"/>
      <c r="RFA62" s="201"/>
      <c r="RFB62" s="201"/>
      <c r="RFC62" s="201"/>
      <c r="RFD62" s="201"/>
      <c r="RFE62" s="201"/>
      <c r="RFF62" s="201"/>
      <c r="RFG62" s="201"/>
      <c r="RFH62" s="201"/>
      <c r="RFI62" s="201"/>
      <c r="RFJ62" s="201"/>
      <c r="RFK62" s="201"/>
      <c r="RFL62" s="201"/>
      <c r="RFM62" s="201"/>
      <c r="RFN62" s="201"/>
      <c r="RFO62" s="201"/>
      <c r="RFP62" s="201"/>
      <c r="RFQ62" s="201"/>
      <c r="RFR62" s="201"/>
      <c r="RFS62" s="201"/>
      <c r="RFT62" s="201"/>
      <c r="RFU62" s="201"/>
      <c r="RFV62" s="201"/>
      <c r="RFW62" s="201"/>
      <c r="RFX62" s="201"/>
      <c r="RFY62" s="201"/>
      <c r="RFZ62" s="201"/>
      <c r="RGA62" s="201"/>
      <c r="RGB62" s="201"/>
      <c r="RGC62" s="201"/>
      <c r="RGD62" s="201"/>
      <c r="RGE62" s="201"/>
      <c r="RGF62" s="201"/>
      <c r="RGG62" s="201"/>
      <c r="RGH62" s="201"/>
      <c r="RGI62" s="201"/>
      <c r="RGJ62" s="201"/>
      <c r="RGK62" s="201"/>
      <c r="RGL62" s="201"/>
      <c r="RGM62" s="201"/>
      <c r="RGN62" s="201"/>
      <c r="RGO62" s="201"/>
      <c r="RGP62" s="201"/>
      <c r="RGQ62" s="201"/>
      <c r="RGR62" s="201"/>
      <c r="RGS62" s="201"/>
      <c r="RGT62" s="201"/>
      <c r="RGU62" s="201"/>
      <c r="RGV62" s="201"/>
      <c r="RGW62" s="201"/>
      <c r="RGX62" s="201"/>
      <c r="RGY62" s="201"/>
      <c r="RGZ62" s="201"/>
      <c r="RHA62" s="201"/>
      <c r="RHB62" s="201"/>
      <c r="RHC62" s="201"/>
      <c r="RHD62" s="201"/>
      <c r="RHE62" s="201"/>
      <c r="RHF62" s="201"/>
      <c r="RHG62" s="201"/>
      <c r="RHH62" s="201"/>
      <c r="RHI62" s="201"/>
      <c r="RHJ62" s="201"/>
      <c r="RHK62" s="201"/>
      <c r="RHL62" s="201"/>
      <c r="RHM62" s="201"/>
      <c r="RHN62" s="201"/>
      <c r="RHO62" s="201"/>
      <c r="RHP62" s="201"/>
      <c r="RHQ62" s="201"/>
      <c r="RHR62" s="201"/>
      <c r="RHS62" s="201"/>
      <c r="RHT62" s="201"/>
      <c r="RHU62" s="201"/>
      <c r="RHV62" s="201"/>
      <c r="RHW62" s="201"/>
      <c r="RHX62" s="201"/>
      <c r="RHY62" s="201"/>
      <c r="RHZ62" s="201"/>
      <c r="RIA62" s="201"/>
      <c r="RIB62" s="201"/>
      <c r="RIC62" s="201"/>
      <c r="RID62" s="201"/>
      <c r="RIE62" s="201"/>
      <c r="RIF62" s="201"/>
      <c r="RIG62" s="201"/>
      <c r="RIH62" s="201"/>
      <c r="RII62" s="201"/>
      <c r="RIJ62" s="201"/>
      <c r="RIK62" s="201"/>
      <c r="RIL62" s="201"/>
      <c r="RIM62" s="201"/>
      <c r="RIN62" s="201"/>
      <c r="RIO62" s="201"/>
      <c r="RIP62" s="201"/>
      <c r="RIQ62" s="201"/>
      <c r="RIR62" s="201"/>
      <c r="RIS62" s="201"/>
      <c r="RIT62" s="201"/>
      <c r="RIU62" s="201"/>
      <c r="RIV62" s="201"/>
      <c r="RIW62" s="201"/>
      <c r="RIX62" s="201"/>
      <c r="RIY62" s="201"/>
      <c r="RIZ62" s="201"/>
      <c r="RJA62" s="201"/>
      <c r="RJB62" s="201"/>
      <c r="RJC62" s="201"/>
      <c r="RJD62" s="201"/>
      <c r="RJE62" s="201"/>
      <c r="RJF62" s="201"/>
      <c r="RJG62" s="201"/>
      <c r="RJH62" s="201"/>
      <c r="RJI62" s="201"/>
      <c r="RJJ62" s="201"/>
      <c r="RJK62" s="201"/>
      <c r="RJL62" s="201"/>
      <c r="RJM62" s="201"/>
      <c r="RJN62" s="201"/>
      <c r="RJO62" s="201"/>
      <c r="RJP62" s="201"/>
      <c r="RJQ62" s="201"/>
      <c r="RJR62" s="201"/>
      <c r="RJS62" s="201"/>
      <c r="RJT62" s="201"/>
      <c r="RJU62" s="201"/>
      <c r="RJV62" s="201"/>
      <c r="RJW62" s="201"/>
      <c r="RJX62" s="201"/>
      <c r="RJY62" s="201"/>
      <c r="RJZ62" s="201"/>
      <c r="RKA62" s="201"/>
      <c r="RKB62" s="201"/>
      <c r="RKC62" s="201"/>
      <c r="RKD62" s="201"/>
      <c r="RKE62" s="201"/>
      <c r="RKF62" s="201"/>
      <c r="RKG62" s="201"/>
      <c r="RKH62" s="201"/>
      <c r="RKI62" s="201"/>
      <c r="RKJ62" s="201"/>
      <c r="RKK62" s="201"/>
      <c r="RKL62" s="201"/>
      <c r="RKM62" s="201"/>
      <c r="RKN62" s="201"/>
      <c r="RKO62" s="201"/>
      <c r="RKP62" s="201"/>
      <c r="RKQ62" s="201"/>
      <c r="RKR62" s="201"/>
      <c r="RKS62" s="201"/>
      <c r="RKT62" s="201"/>
      <c r="RKU62" s="201"/>
      <c r="RKV62" s="201"/>
      <c r="RKW62" s="201"/>
      <c r="RKX62" s="201"/>
      <c r="RKY62" s="201"/>
      <c r="RKZ62" s="201"/>
      <c r="RLA62" s="201"/>
      <c r="RLB62" s="201"/>
      <c r="RLC62" s="201"/>
      <c r="RLD62" s="201"/>
      <c r="RLE62" s="201"/>
      <c r="RLF62" s="201"/>
      <c r="RLG62" s="201"/>
      <c r="RLH62" s="201"/>
      <c r="RLI62" s="201"/>
      <c r="RLJ62" s="201"/>
      <c r="RLK62" s="201"/>
      <c r="RLL62" s="201"/>
      <c r="RLM62" s="201"/>
      <c r="RLN62" s="201"/>
      <c r="RLO62" s="201"/>
      <c r="RLP62" s="201"/>
      <c r="RLQ62" s="201"/>
      <c r="RLR62" s="201"/>
      <c r="RLS62" s="201"/>
      <c r="RLT62" s="201"/>
      <c r="RLU62" s="201"/>
      <c r="RLV62" s="201"/>
      <c r="RLW62" s="201"/>
      <c r="RLX62" s="201"/>
      <c r="RLY62" s="201"/>
      <c r="RLZ62" s="201"/>
      <c r="RMA62" s="201"/>
      <c r="RMB62" s="201"/>
      <c r="RMC62" s="201"/>
      <c r="RMD62" s="201"/>
      <c r="RME62" s="201"/>
      <c r="RMF62" s="201"/>
      <c r="RMG62" s="201"/>
      <c r="RMH62" s="201"/>
      <c r="RMI62" s="201"/>
      <c r="RMJ62" s="201"/>
      <c r="RMK62" s="201"/>
      <c r="RML62" s="201"/>
      <c r="RMM62" s="201"/>
      <c r="RMN62" s="201"/>
      <c r="RMO62" s="201"/>
      <c r="RMP62" s="201"/>
      <c r="RMQ62" s="201"/>
      <c r="RMR62" s="201"/>
      <c r="RMS62" s="201"/>
      <c r="RMT62" s="201"/>
      <c r="RMU62" s="201"/>
      <c r="RMV62" s="201"/>
      <c r="RMW62" s="201"/>
      <c r="RMX62" s="201"/>
      <c r="RMY62" s="201"/>
      <c r="RMZ62" s="201"/>
      <c r="RNA62" s="201"/>
      <c r="RNB62" s="201"/>
      <c r="RNC62" s="201"/>
      <c r="RND62" s="201"/>
      <c r="RNE62" s="201"/>
      <c r="RNF62" s="201"/>
      <c r="RNG62" s="201"/>
      <c r="RNH62" s="201"/>
      <c r="RNI62" s="201"/>
      <c r="RNJ62" s="201"/>
      <c r="RNK62" s="201"/>
      <c r="RNL62" s="201"/>
      <c r="RNM62" s="201"/>
      <c r="RNN62" s="201"/>
      <c r="RNO62" s="201"/>
      <c r="RNP62" s="201"/>
      <c r="RNQ62" s="201"/>
      <c r="RNR62" s="201"/>
      <c r="RNS62" s="201"/>
      <c r="RNT62" s="201"/>
      <c r="RNU62" s="201"/>
      <c r="RNV62" s="201"/>
      <c r="RNW62" s="201"/>
      <c r="RNX62" s="201"/>
      <c r="RNY62" s="201"/>
      <c r="RNZ62" s="201"/>
      <c r="ROA62" s="201"/>
      <c r="ROB62" s="201"/>
      <c r="ROC62" s="201"/>
      <c r="ROD62" s="201"/>
      <c r="ROE62" s="201"/>
      <c r="ROF62" s="201"/>
      <c r="ROG62" s="201"/>
      <c r="ROH62" s="201"/>
      <c r="ROI62" s="201"/>
      <c r="ROJ62" s="201"/>
      <c r="ROK62" s="201"/>
      <c r="ROL62" s="201"/>
      <c r="ROM62" s="201"/>
      <c r="RON62" s="201"/>
      <c r="ROO62" s="201"/>
      <c r="ROP62" s="201"/>
      <c r="ROQ62" s="201"/>
      <c r="ROR62" s="201"/>
      <c r="ROS62" s="201"/>
      <c r="ROT62" s="201"/>
      <c r="ROU62" s="201"/>
      <c r="ROV62" s="201"/>
      <c r="ROW62" s="201"/>
      <c r="ROX62" s="201"/>
      <c r="ROY62" s="201"/>
      <c r="ROZ62" s="201"/>
      <c r="RPA62" s="201"/>
      <c r="RPB62" s="201"/>
      <c r="RPC62" s="201"/>
      <c r="RPD62" s="201"/>
      <c r="RPE62" s="201"/>
      <c r="RPF62" s="201"/>
      <c r="RPG62" s="201"/>
      <c r="RPH62" s="201"/>
      <c r="RPI62" s="201"/>
      <c r="RPJ62" s="201"/>
      <c r="RPK62" s="201"/>
      <c r="RPL62" s="201"/>
      <c r="RPM62" s="201"/>
      <c r="RPN62" s="201"/>
      <c r="RPO62" s="201"/>
      <c r="RPP62" s="201"/>
      <c r="RPQ62" s="201"/>
      <c r="RPR62" s="201"/>
      <c r="RPS62" s="201"/>
      <c r="RPT62" s="201"/>
      <c r="RPU62" s="201"/>
      <c r="RPV62" s="201"/>
      <c r="RPW62" s="201"/>
      <c r="RPX62" s="201"/>
      <c r="RPY62" s="201"/>
      <c r="RPZ62" s="201"/>
      <c r="RQA62" s="201"/>
      <c r="RQB62" s="201"/>
      <c r="RQC62" s="201"/>
      <c r="RQD62" s="201"/>
      <c r="RQE62" s="201"/>
      <c r="RQF62" s="201"/>
      <c r="RQG62" s="201"/>
      <c r="RQH62" s="201"/>
      <c r="RQI62" s="201"/>
      <c r="RQJ62" s="201"/>
      <c r="RQK62" s="201"/>
      <c r="RQL62" s="201"/>
      <c r="RQM62" s="201"/>
      <c r="RQN62" s="201"/>
      <c r="RQO62" s="201"/>
      <c r="RQP62" s="201"/>
      <c r="RQQ62" s="201"/>
      <c r="RQR62" s="201"/>
      <c r="RQS62" s="201"/>
      <c r="RQT62" s="201"/>
      <c r="RQU62" s="201"/>
      <c r="RQV62" s="201"/>
      <c r="RQW62" s="201"/>
      <c r="RQX62" s="201"/>
      <c r="RQY62" s="201"/>
      <c r="RQZ62" s="201"/>
      <c r="RRA62" s="201"/>
      <c r="RRB62" s="201"/>
      <c r="RRC62" s="201"/>
      <c r="RRD62" s="201"/>
      <c r="RRE62" s="201"/>
      <c r="RRF62" s="201"/>
      <c r="RRG62" s="201"/>
      <c r="RRH62" s="201"/>
      <c r="RRI62" s="201"/>
      <c r="RRJ62" s="201"/>
      <c r="RRK62" s="201"/>
      <c r="RRL62" s="201"/>
      <c r="RRM62" s="201"/>
      <c r="RRN62" s="201"/>
      <c r="RRO62" s="201"/>
      <c r="RRP62" s="201"/>
      <c r="RRQ62" s="201"/>
      <c r="RRR62" s="201"/>
      <c r="RRS62" s="201"/>
      <c r="RRT62" s="201"/>
      <c r="RRU62" s="201"/>
      <c r="RRV62" s="201"/>
      <c r="RRW62" s="201"/>
      <c r="RRX62" s="201"/>
      <c r="RRY62" s="201"/>
      <c r="RRZ62" s="201"/>
      <c r="RSA62" s="201"/>
      <c r="RSB62" s="201"/>
      <c r="RSC62" s="201"/>
      <c r="RSD62" s="201"/>
      <c r="RSE62" s="201"/>
      <c r="RSF62" s="201"/>
      <c r="RSG62" s="201"/>
      <c r="RSH62" s="201"/>
      <c r="RSI62" s="201"/>
      <c r="RSJ62" s="201"/>
      <c r="RSK62" s="201"/>
      <c r="RSL62" s="201"/>
      <c r="RSM62" s="201"/>
      <c r="RSN62" s="201"/>
      <c r="RSO62" s="201"/>
      <c r="RSP62" s="201"/>
      <c r="RSQ62" s="201"/>
      <c r="RSR62" s="201"/>
      <c r="RSS62" s="201"/>
      <c r="RST62" s="201"/>
      <c r="RSU62" s="201"/>
      <c r="RSV62" s="201"/>
      <c r="RSW62" s="201"/>
      <c r="RSX62" s="201"/>
      <c r="RSY62" s="201"/>
      <c r="RSZ62" s="201"/>
      <c r="RTA62" s="201"/>
      <c r="RTB62" s="201"/>
      <c r="RTC62" s="201"/>
      <c r="RTD62" s="201"/>
      <c r="RTE62" s="201"/>
      <c r="RTF62" s="201"/>
      <c r="RTG62" s="201"/>
      <c r="RTH62" s="201"/>
      <c r="RTI62" s="201"/>
      <c r="RTJ62" s="201"/>
      <c r="RTK62" s="201"/>
      <c r="RTL62" s="201"/>
      <c r="RTM62" s="201"/>
      <c r="RTN62" s="201"/>
      <c r="RTO62" s="201"/>
      <c r="RTP62" s="201"/>
      <c r="RTQ62" s="201"/>
      <c r="RTR62" s="201"/>
      <c r="RTS62" s="201"/>
      <c r="RTT62" s="201"/>
      <c r="RTU62" s="201"/>
      <c r="RTV62" s="201"/>
      <c r="RTW62" s="201"/>
      <c r="RTX62" s="201"/>
      <c r="RTY62" s="201"/>
      <c r="RTZ62" s="201"/>
      <c r="RUA62" s="201"/>
      <c r="RUB62" s="201"/>
      <c r="RUC62" s="201"/>
      <c r="RUD62" s="201"/>
      <c r="RUE62" s="201"/>
      <c r="RUF62" s="201"/>
      <c r="RUG62" s="201"/>
      <c r="RUH62" s="201"/>
      <c r="RUI62" s="201"/>
      <c r="RUJ62" s="201"/>
      <c r="RUK62" s="201"/>
      <c r="RUL62" s="201"/>
      <c r="RUM62" s="201"/>
      <c r="RUN62" s="201"/>
      <c r="RUO62" s="201"/>
      <c r="RUP62" s="201"/>
      <c r="RUQ62" s="201"/>
      <c r="RUR62" s="201"/>
      <c r="RUS62" s="201"/>
      <c r="RUT62" s="201"/>
      <c r="RUU62" s="201"/>
      <c r="RUV62" s="201"/>
      <c r="RUW62" s="201"/>
      <c r="RUX62" s="201"/>
      <c r="RUY62" s="201"/>
      <c r="RUZ62" s="201"/>
      <c r="RVA62" s="201"/>
      <c r="RVB62" s="201"/>
      <c r="RVC62" s="201"/>
      <c r="RVD62" s="201"/>
      <c r="RVE62" s="201"/>
      <c r="RVF62" s="201"/>
      <c r="RVG62" s="201"/>
      <c r="RVH62" s="201"/>
      <c r="RVI62" s="201"/>
      <c r="RVJ62" s="201"/>
      <c r="RVK62" s="201"/>
      <c r="RVL62" s="201"/>
      <c r="RVM62" s="201"/>
      <c r="RVN62" s="201"/>
      <c r="RVO62" s="201"/>
      <c r="RVP62" s="201"/>
      <c r="RVQ62" s="201"/>
      <c r="RVR62" s="201"/>
      <c r="RVS62" s="201"/>
      <c r="RVT62" s="201"/>
      <c r="RVU62" s="201"/>
      <c r="RVV62" s="201"/>
      <c r="RVW62" s="201"/>
      <c r="RVX62" s="201"/>
      <c r="RVY62" s="201"/>
      <c r="RVZ62" s="201"/>
      <c r="RWA62" s="201"/>
      <c r="RWB62" s="201"/>
      <c r="RWC62" s="201"/>
      <c r="RWD62" s="201"/>
      <c r="RWE62" s="201"/>
      <c r="RWF62" s="201"/>
      <c r="RWG62" s="201"/>
      <c r="RWH62" s="201"/>
      <c r="RWI62" s="201"/>
      <c r="RWJ62" s="201"/>
      <c r="RWK62" s="201"/>
      <c r="RWL62" s="201"/>
      <c r="RWM62" s="201"/>
      <c r="RWN62" s="201"/>
      <c r="RWO62" s="201"/>
      <c r="RWP62" s="201"/>
      <c r="RWQ62" s="201"/>
      <c r="RWR62" s="201"/>
      <c r="RWS62" s="201"/>
      <c r="RWT62" s="201"/>
      <c r="RWU62" s="201"/>
      <c r="RWV62" s="201"/>
      <c r="RWW62" s="201"/>
      <c r="RWX62" s="201"/>
      <c r="RWY62" s="201"/>
      <c r="RWZ62" s="201"/>
      <c r="RXA62" s="201"/>
      <c r="RXB62" s="201"/>
      <c r="RXC62" s="201"/>
      <c r="RXD62" s="201"/>
      <c r="RXE62" s="201"/>
      <c r="RXF62" s="201"/>
      <c r="RXG62" s="201"/>
      <c r="RXH62" s="201"/>
      <c r="RXI62" s="201"/>
      <c r="RXJ62" s="201"/>
      <c r="RXK62" s="201"/>
      <c r="RXL62" s="201"/>
      <c r="RXM62" s="201"/>
      <c r="RXN62" s="201"/>
      <c r="RXO62" s="201"/>
      <c r="RXP62" s="201"/>
      <c r="RXQ62" s="201"/>
      <c r="RXR62" s="201"/>
      <c r="RXS62" s="201"/>
      <c r="RXT62" s="201"/>
      <c r="RXU62" s="201"/>
      <c r="RXV62" s="201"/>
      <c r="RXW62" s="201"/>
      <c r="RXX62" s="201"/>
      <c r="RXY62" s="201"/>
      <c r="RXZ62" s="201"/>
      <c r="RYA62" s="201"/>
      <c r="RYB62" s="201"/>
      <c r="RYC62" s="201"/>
      <c r="RYD62" s="201"/>
      <c r="RYE62" s="201"/>
      <c r="RYF62" s="201"/>
      <c r="RYG62" s="201"/>
      <c r="RYH62" s="201"/>
      <c r="RYI62" s="201"/>
      <c r="RYJ62" s="201"/>
      <c r="RYK62" s="201"/>
      <c r="RYL62" s="201"/>
      <c r="RYM62" s="201"/>
      <c r="RYN62" s="201"/>
      <c r="RYO62" s="201"/>
      <c r="RYP62" s="201"/>
      <c r="RYQ62" s="201"/>
      <c r="RYR62" s="201"/>
      <c r="RYS62" s="201"/>
      <c r="RYT62" s="201"/>
      <c r="RYU62" s="201"/>
      <c r="RYV62" s="201"/>
      <c r="RYW62" s="201"/>
      <c r="RYX62" s="201"/>
      <c r="RYY62" s="201"/>
      <c r="RYZ62" s="201"/>
      <c r="RZA62" s="201"/>
      <c r="RZB62" s="201"/>
      <c r="RZC62" s="201"/>
      <c r="RZD62" s="201"/>
      <c r="RZE62" s="201"/>
      <c r="RZF62" s="201"/>
      <c r="RZG62" s="201"/>
      <c r="RZH62" s="201"/>
      <c r="RZI62" s="201"/>
      <c r="RZJ62" s="201"/>
      <c r="RZK62" s="201"/>
      <c r="RZL62" s="201"/>
      <c r="RZM62" s="201"/>
      <c r="RZN62" s="201"/>
      <c r="RZO62" s="201"/>
      <c r="RZP62" s="201"/>
      <c r="RZQ62" s="201"/>
      <c r="RZR62" s="201"/>
      <c r="RZS62" s="201"/>
      <c r="RZT62" s="201"/>
      <c r="RZU62" s="201"/>
      <c r="RZV62" s="201"/>
      <c r="RZW62" s="201"/>
      <c r="RZX62" s="201"/>
      <c r="RZY62" s="201"/>
      <c r="RZZ62" s="201"/>
      <c r="SAA62" s="201"/>
      <c r="SAB62" s="201"/>
      <c r="SAC62" s="201"/>
      <c r="SAD62" s="201"/>
      <c r="SAE62" s="201"/>
      <c r="SAF62" s="201"/>
      <c r="SAG62" s="201"/>
      <c r="SAH62" s="201"/>
      <c r="SAI62" s="201"/>
      <c r="SAJ62" s="201"/>
      <c r="SAK62" s="201"/>
      <c r="SAL62" s="201"/>
      <c r="SAM62" s="201"/>
      <c r="SAN62" s="201"/>
      <c r="SAO62" s="201"/>
      <c r="SAP62" s="201"/>
      <c r="SAQ62" s="201"/>
      <c r="SAR62" s="201"/>
      <c r="SAS62" s="201"/>
      <c r="SAT62" s="201"/>
      <c r="SAU62" s="201"/>
      <c r="SAV62" s="201"/>
      <c r="SAW62" s="201"/>
      <c r="SAX62" s="201"/>
      <c r="SAY62" s="201"/>
      <c r="SAZ62" s="201"/>
      <c r="SBA62" s="201"/>
      <c r="SBB62" s="201"/>
      <c r="SBC62" s="201"/>
      <c r="SBD62" s="201"/>
      <c r="SBE62" s="201"/>
      <c r="SBF62" s="201"/>
      <c r="SBG62" s="201"/>
      <c r="SBH62" s="201"/>
      <c r="SBI62" s="201"/>
      <c r="SBJ62" s="201"/>
      <c r="SBK62" s="201"/>
      <c r="SBL62" s="201"/>
      <c r="SBM62" s="201"/>
      <c r="SBN62" s="201"/>
      <c r="SBO62" s="201"/>
      <c r="SBP62" s="201"/>
      <c r="SBQ62" s="201"/>
      <c r="SBR62" s="201"/>
      <c r="SBS62" s="201"/>
      <c r="SBT62" s="201"/>
      <c r="SBU62" s="201"/>
      <c r="SBV62" s="201"/>
      <c r="SBW62" s="201"/>
      <c r="SBX62" s="201"/>
      <c r="SBY62" s="201"/>
      <c r="SBZ62" s="201"/>
      <c r="SCA62" s="201"/>
      <c r="SCB62" s="201"/>
      <c r="SCC62" s="201"/>
      <c r="SCD62" s="201"/>
      <c r="SCE62" s="201"/>
      <c r="SCF62" s="201"/>
      <c r="SCG62" s="201"/>
      <c r="SCH62" s="201"/>
      <c r="SCI62" s="201"/>
      <c r="SCJ62" s="201"/>
      <c r="SCK62" s="201"/>
      <c r="SCL62" s="201"/>
      <c r="SCM62" s="201"/>
      <c r="SCN62" s="201"/>
      <c r="SCO62" s="201"/>
      <c r="SCP62" s="201"/>
      <c r="SCQ62" s="201"/>
      <c r="SCR62" s="201"/>
      <c r="SCS62" s="201"/>
      <c r="SCT62" s="201"/>
      <c r="SCU62" s="201"/>
      <c r="SCV62" s="201"/>
      <c r="SCW62" s="201"/>
      <c r="SCX62" s="201"/>
      <c r="SCY62" s="201"/>
      <c r="SCZ62" s="201"/>
      <c r="SDA62" s="201"/>
      <c r="SDB62" s="201"/>
      <c r="SDC62" s="201"/>
      <c r="SDD62" s="201"/>
      <c r="SDE62" s="201"/>
      <c r="SDF62" s="201"/>
      <c r="SDG62" s="201"/>
      <c r="SDH62" s="201"/>
      <c r="SDI62" s="201"/>
      <c r="SDJ62" s="201"/>
      <c r="SDK62" s="201"/>
      <c r="SDL62" s="201"/>
      <c r="SDM62" s="201"/>
      <c r="SDN62" s="201"/>
      <c r="SDO62" s="201"/>
      <c r="SDP62" s="201"/>
      <c r="SDQ62" s="201"/>
      <c r="SDR62" s="201"/>
      <c r="SDS62" s="201"/>
      <c r="SDT62" s="201"/>
      <c r="SDU62" s="201"/>
      <c r="SDV62" s="201"/>
      <c r="SDW62" s="201"/>
      <c r="SDX62" s="201"/>
      <c r="SDY62" s="201"/>
      <c r="SDZ62" s="201"/>
      <c r="SEA62" s="201"/>
      <c r="SEB62" s="201"/>
      <c r="SEC62" s="201"/>
      <c r="SED62" s="201"/>
      <c r="SEE62" s="201"/>
      <c r="SEF62" s="201"/>
      <c r="SEG62" s="201"/>
      <c r="SEH62" s="201"/>
      <c r="SEI62" s="201"/>
      <c r="SEJ62" s="201"/>
      <c r="SEK62" s="201"/>
      <c r="SEL62" s="201"/>
      <c r="SEM62" s="201"/>
      <c r="SEN62" s="201"/>
      <c r="SEO62" s="201"/>
      <c r="SEP62" s="201"/>
      <c r="SEQ62" s="201"/>
      <c r="SER62" s="201"/>
      <c r="SES62" s="201"/>
      <c r="SET62" s="201"/>
      <c r="SEU62" s="201"/>
      <c r="SEV62" s="201"/>
      <c r="SEW62" s="201"/>
      <c r="SEX62" s="201"/>
      <c r="SEY62" s="201"/>
      <c r="SEZ62" s="201"/>
      <c r="SFA62" s="201"/>
      <c r="SFB62" s="201"/>
      <c r="SFC62" s="201"/>
      <c r="SFD62" s="201"/>
      <c r="SFE62" s="201"/>
      <c r="SFF62" s="201"/>
      <c r="SFG62" s="201"/>
      <c r="SFH62" s="201"/>
      <c r="SFI62" s="201"/>
      <c r="SFJ62" s="201"/>
      <c r="SFK62" s="201"/>
      <c r="SFL62" s="201"/>
      <c r="SFM62" s="201"/>
      <c r="SFN62" s="201"/>
      <c r="SFO62" s="201"/>
      <c r="SFP62" s="201"/>
      <c r="SFQ62" s="201"/>
      <c r="SFR62" s="201"/>
      <c r="SFS62" s="201"/>
      <c r="SFT62" s="201"/>
      <c r="SFU62" s="201"/>
      <c r="SFV62" s="201"/>
      <c r="SFW62" s="201"/>
      <c r="SFX62" s="201"/>
      <c r="SFY62" s="201"/>
      <c r="SFZ62" s="201"/>
      <c r="SGA62" s="201"/>
      <c r="SGB62" s="201"/>
      <c r="SGC62" s="201"/>
      <c r="SGD62" s="201"/>
      <c r="SGE62" s="201"/>
      <c r="SGF62" s="201"/>
      <c r="SGG62" s="201"/>
      <c r="SGH62" s="201"/>
      <c r="SGI62" s="201"/>
      <c r="SGJ62" s="201"/>
      <c r="SGK62" s="201"/>
      <c r="SGL62" s="201"/>
      <c r="SGM62" s="201"/>
      <c r="SGN62" s="201"/>
      <c r="SGO62" s="201"/>
      <c r="SGP62" s="201"/>
      <c r="SGQ62" s="201"/>
      <c r="SGR62" s="201"/>
      <c r="SGS62" s="201"/>
      <c r="SGT62" s="201"/>
      <c r="SGU62" s="201"/>
      <c r="SGV62" s="201"/>
      <c r="SGW62" s="201"/>
      <c r="SGX62" s="201"/>
      <c r="SGY62" s="201"/>
      <c r="SGZ62" s="201"/>
      <c r="SHA62" s="201"/>
      <c r="SHB62" s="201"/>
      <c r="SHC62" s="201"/>
      <c r="SHD62" s="201"/>
      <c r="SHE62" s="201"/>
      <c r="SHF62" s="201"/>
      <c r="SHG62" s="201"/>
      <c r="SHH62" s="201"/>
      <c r="SHI62" s="201"/>
      <c r="SHJ62" s="201"/>
      <c r="SHK62" s="201"/>
      <c r="SHL62" s="201"/>
      <c r="SHM62" s="201"/>
      <c r="SHN62" s="201"/>
      <c r="SHO62" s="201"/>
      <c r="SHP62" s="201"/>
      <c r="SHQ62" s="201"/>
      <c r="SHR62" s="201"/>
      <c r="SHS62" s="201"/>
      <c r="SHT62" s="201"/>
      <c r="SHU62" s="201"/>
      <c r="SHV62" s="201"/>
      <c r="SHW62" s="201"/>
      <c r="SHX62" s="201"/>
      <c r="SHY62" s="201"/>
      <c r="SHZ62" s="201"/>
      <c r="SIA62" s="201"/>
      <c r="SIB62" s="201"/>
      <c r="SIC62" s="201"/>
      <c r="SID62" s="201"/>
      <c r="SIE62" s="201"/>
      <c r="SIF62" s="201"/>
      <c r="SIG62" s="201"/>
      <c r="SIH62" s="201"/>
      <c r="SII62" s="201"/>
      <c r="SIJ62" s="201"/>
      <c r="SIK62" s="201"/>
      <c r="SIL62" s="201"/>
      <c r="SIM62" s="201"/>
      <c r="SIN62" s="201"/>
      <c r="SIO62" s="201"/>
      <c r="SIP62" s="201"/>
      <c r="SIQ62" s="201"/>
      <c r="SIR62" s="201"/>
      <c r="SIS62" s="201"/>
      <c r="SIT62" s="201"/>
      <c r="SIU62" s="201"/>
      <c r="SIV62" s="201"/>
      <c r="SIW62" s="201"/>
      <c r="SIX62" s="201"/>
      <c r="SIY62" s="201"/>
      <c r="SIZ62" s="201"/>
      <c r="SJA62" s="201"/>
      <c r="SJB62" s="201"/>
      <c r="SJC62" s="201"/>
      <c r="SJD62" s="201"/>
      <c r="SJE62" s="201"/>
      <c r="SJF62" s="201"/>
      <c r="SJG62" s="201"/>
      <c r="SJH62" s="201"/>
      <c r="SJI62" s="201"/>
      <c r="SJJ62" s="201"/>
      <c r="SJK62" s="201"/>
      <c r="SJL62" s="201"/>
      <c r="SJM62" s="201"/>
      <c r="SJN62" s="201"/>
      <c r="SJO62" s="201"/>
      <c r="SJP62" s="201"/>
      <c r="SJQ62" s="201"/>
      <c r="SJR62" s="201"/>
      <c r="SJS62" s="201"/>
      <c r="SJT62" s="201"/>
      <c r="SJU62" s="201"/>
      <c r="SJV62" s="201"/>
      <c r="SJW62" s="201"/>
      <c r="SJX62" s="201"/>
      <c r="SJY62" s="201"/>
      <c r="SJZ62" s="201"/>
      <c r="SKA62" s="201"/>
      <c r="SKB62" s="201"/>
      <c r="SKC62" s="201"/>
      <c r="SKD62" s="201"/>
      <c r="SKE62" s="201"/>
      <c r="SKF62" s="201"/>
      <c r="SKG62" s="201"/>
      <c r="SKH62" s="201"/>
      <c r="SKI62" s="201"/>
      <c r="SKJ62" s="201"/>
      <c r="SKK62" s="201"/>
      <c r="SKL62" s="201"/>
      <c r="SKM62" s="201"/>
      <c r="SKN62" s="201"/>
      <c r="SKO62" s="201"/>
      <c r="SKP62" s="201"/>
      <c r="SKQ62" s="201"/>
      <c r="SKR62" s="201"/>
      <c r="SKS62" s="201"/>
      <c r="SKT62" s="201"/>
      <c r="SKU62" s="201"/>
      <c r="SKV62" s="201"/>
      <c r="SKW62" s="201"/>
      <c r="SKX62" s="201"/>
      <c r="SKY62" s="201"/>
      <c r="SKZ62" s="201"/>
      <c r="SLA62" s="201"/>
      <c r="SLB62" s="201"/>
      <c r="SLC62" s="201"/>
      <c r="SLD62" s="201"/>
      <c r="SLE62" s="201"/>
      <c r="SLF62" s="201"/>
      <c r="SLG62" s="201"/>
      <c r="SLH62" s="201"/>
      <c r="SLI62" s="201"/>
      <c r="SLJ62" s="201"/>
      <c r="SLK62" s="201"/>
      <c r="SLL62" s="201"/>
      <c r="SLM62" s="201"/>
      <c r="SLN62" s="201"/>
      <c r="SLO62" s="201"/>
      <c r="SLP62" s="201"/>
      <c r="SLQ62" s="201"/>
      <c r="SLR62" s="201"/>
      <c r="SLS62" s="201"/>
      <c r="SLT62" s="201"/>
      <c r="SLU62" s="201"/>
      <c r="SLV62" s="201"/>
      <c r="SLW62" s="201"/>
      <c r="SLX62" s="201"/>
      <c r="SLY62" s="201"/>
      <c r="SLZ62" s="201"/>
      <c r="SMA62" s="201"/>
      <c r="SMB62" s="201"/>
      <c r="SMC62" s="201"/>
      <c r="SMD62" s="201"/>
      <c r="SME62" s="201"/>
      <c r="SMF62" s="201"/>
      <c r="SMG62" s="201"/>
      <c r="SMH62" s="201"/>
      <c r="SMI62" s="201"/>
      <c r="SMJ62" s="201"/>
      <c r="SMK62" s="201"/>
      <c r="SML62" s="201"/>
      <c r="SMM62" s="201"/>
      <c r="SMN62" s="201"/>
      <c r="SMO62" s="201"/>
      <c r="SMP62" s="201"/>
      <c r="SMQ62" s="201"/>
      <c r="SMR62" s="201"/>
      <c r="SMS62" s="201"/>
      <c r="SMT62" s="201"/>
      <c r="SMU62" s="201"/>
      <c r="SMV62" s="201"/>
      <c r="SMW62" s="201"/>
      <c r="SMX62" s="201"/>
      <c r="SMY62" s="201"/>
      <c r="SMZ62" s="201"/>
      <c r="SNA62" s="201"/>
      <c r="SNB62" s="201"/>
      <c r="SNC62" s="201"/>
      <c r="SND62" s="201"/>
      <c r="SNE62" s="201"/>
      <c r="SNF62" s="201"/>
      <c r="SNG62" s="201"/>
      <c r="SNH62" s="201"/>
      <c r="SNI62" s="201"/>
      <c r="SNJ62" s="201"/>
      <c r="SNK62" s="201"/>
      <c r="SNL62" s="201"/>
      <c r="SNM62" s="201"/>
      <c r="SNN62" s="201"/>
      <c r="SNO62" s="201"/>
      <c r="SNP62" s="201"/>
      <c r="SNQ62" s="201"/>
      <c r="SNR62" s="201"/>
      <c r="SNS62" s="201"/>
      <c r="SNT62" s="201"/>
      <c r="SNU62" s="201"/>
      <c r="SNV62" s="201"/>
      <c r="SNW62" s="201"/>
      <c r="SNX62" s="201"/>
      <c r="SNY62" s="201"/>
      <c r="SNZ62" s="201"/>
      <c r="SOA62" s="201"/>
      <c r="SOB62" s="201"/>
      <c r="SOC62" s="201"/>
      <c r="SOD62" s="201"/>
      <c r="SOE62" s="201"/>
      <c r="SOF62" s="201"/>
      <c r="SOG62" s="201"/>
      <c r="SOH62" s="201"/>
      <c r="SOI62" s="201"/>
      <c r="SOJ62" s="201"/>
      <c r="SOK62" s="201"/>
      <c r="SOL62" s="201"/>
      <c r="SOM62" s="201"/>
      <c r="SON62" s="201"/>
      <c r="SOO62" s="201"/>
      <c r="SOP62" s="201"/>
      <c r="SOQ62" s="201"/>
      <c r="SOR62" s="201"/>
      <c r="SOS62" s="201"/>
      <c r="SOT62" s="201"/>
      <c r="SOU62" s="201"/>
      <c r="SOV62" s="201"/>
      <c r="SOW62" s="201"/>
      <c r="SOX62" s="201"/>
      <c r="SOY62" s="201"/>
      <c r="SOZ62" s="201"/>
      <c r="SPA62" s="201"/>
      <c r="SPB62" s="201"/>
      <c r="SPC62" s="201"/>
      <c r="SPD62" s="201"/>
      <c r="SPE62" s="201"/>
      <c r="SPF62" s="201"/>
      <c r="SPG62" s="201"/>
      <c r="SPH62" s="201"/>
      <c r="SPI62" s="201"/>
      <c r="SPJ62" s="201"/>
      <c r="SPK62" s="201"/>
      <c r="SPL62" s="201"/>
      <c r="SPM62" s="201"/>
      <c r="SPN62" s="201"/>
      <c r="SPO62" s="201"/>
      <c r="SPP62" s="201"/>
      <c r="SPQ62" s="201"/>
      <c r="SPR62" s="201"/>
      <c r="SPS62" s="201"/>
      <c r="SPT62" s="201"/>
      <c r="SPU62" s="201"/>
      <c r="SPV62" s="201"/>
      <c r="SPW62" s="201"/>
      <c r="SPX62" s="201"/>
      <c r="SPY62" s="201"/>
      <c r="SPZ62" s="201"/>
      <c r="SQA62" s="201"/>
      <c r="SQB62" s="201"/>
      <c r="SQC62" s="201"/>
      <c r="SQD62" s="201"/>
      <c r="SQE62" s="201"/>
      <c r="SQF62" s="201"/>
      <c r="SQG62" s="201"/>
      <c r="SQH62" s="201"/>
      <c r="SQI62" s="201"/>
      <c r="SQJ62" s="201"/>
      <c r="SQK62" s="201"/>
      <c r="SQL62" s="201"/>
      <c r="SQM62" s="201"/>
      <c r="SQN62" s="201"/>
      <c r="SQO62" s="201"/>
      <c r="SQP62" s="201"/>
      <c r="SQQ62" s="201"/>
      <c r="SQR62" s="201"/>
      <c r="SQS62" s="201"/>
      <c r="SQT62" s="201"/>
      <c r="SQU62" s="201"/>
      <c r="SQV62" s="201"/>
      <c r="SQW62" s="201"/>
      <c r="SQX62" s="201"/>
      <c r="SQY62" s="201"/>
      <c r="SQZ62" s="201"/>
      <c r="SRA62" s="201"/>
      <c r="SRB62" s="201"/>
      <c r="SRC62" s="201"/>
      <c r="SRD62" s="201"/>
      <c r="SRE62" s="201"/>
      <c r="SRF62" s="201"/>
      <c r="SRG62" s="201"/>
      <c r="SRH62" s="201"/>
      <c r="SRI62" s="201"/>
      <c r="SRJ62" s="201"/>
      <c r="SRK62" s="201"/>
      <c r="SRL62" s="201"/>
      <c r="SRM62" s="201"/>
      <c r="SRN62" s="201"/>
      <c r="SRO62" s="201"/>
      <c r="SRP62" s="201"/>
      <c r="SRQ62" s="201"/>
      <c r="SRR62" s="201"/>
      <c r="SRS62" s="201"/>
      <c r="SRT62" s="201"/>
      <c r="SRU62" s="201"/>
      <c r="SRV62" s="201"/>
      <c r="SRW62" s="201"/>
      <c r="SRX62" s="201"/>
      <c r="SRY62" s="201"/>
      <c r="SRZ62" s="201"/>
      <c r="SSA62" s="201"/>
      <c r="SSB62" s="201"/>
      <c r="SSC62" s="201"/>
      <c r="SSD62" s="201"/>
      <c r="SSE62" s="201"/>
      <c r="SSF62" s="201"/>
      <c r="SSG62" s="201"/>
      <c r="SSH62" s="201"/>
      <c r="SSI62" s="201"/>
      <c r="SSJ62" s="201"/>
      <c r="SSK62" s="201"/>
      <c r="SSL62" s="201"/>
      <c r="SSM62" s="201"/>
      <c r="SSN62" s="201"/>
      <c r="SSO62" s="201"/>
      <c r="SSP62" s="201"/>
      <c r="SSQ62" s="201"/>
      <c r="SSR62" s="201"/>
      <c r="SSS62" s="201"/>
      <c r="SST62" s="201"/>
      <c r="SSU62" s="201"/>
      <c r="SSV62" s="201"/>
      <c r="SSW62" s="201"/>
      <c r="SSX62" s="201"/>
      <c r="SSY62" s="201"/>
      <c r="SSZ62" s="201"/>
      <c r="STA62" s="201"/>
      <c r="STB62" s="201"/>
      <c r="STC62" s="201"/>
      <c r="STD62" s="201"/>
      <c r="STE62" s="201"/>
      <c r="STF62" s="201"/>
      <c r="STG62" s="201"/>
      <c r="STH62" s="201"/>
      <c r="STI62" s="201"/>
      <c r="STJ62" s="201"/>
      <c r="STK62" s="201"/>
      <c r="STL62" s="201"/>
      <c r="STM62" s="201"/>
      <c r="STN62" s="201"/>
      <c r="STO62" s="201"/>
      <c r="STP62" s="201"/>
      <c r="STQ62" s="201"/>
      <c r="STR62" s="201"/>
      <c r="STS62" s="201"/>
      <c r="STT62" s="201"/>
      <c r="STU62" s="201"/>
      <c r="STV62" s="201"/>
      <c r="STW62" s="201"/>
      <c r="STX62" s="201"/>
      <c r="STY62" s="201"/>
      <c r="STZ62" s="201"/>
      <c r="SUA62" s="201"/>
      <c r="SUB62" s="201"/>
      <c r="SUC62" s="201"/>
      <c r="SUD62" s="201"/>
      <c r="SUE62" s="201"/>
      <c r="SUF62" s="201"/>
      <c r="SUG62" s="201"/>
      <c r="SUH62" s="201"/>
      <c r="SUI62" s="201"/>
      <c r="SUJ62" s="201"/>
      <c r="SUK62" s="201"/>
      <c r="SUL62" s="201"/>
      <c r="SUM62" s="201"/>
      <c r="SUN62" s="201"/>
      <c r="SUO62" s="201"/>
      <c r="SUP62" s="201"/>
      <c r="SUQ62" s="201"/>
      <c r="SUR62" s="201"/>
      <c r="SUS62" s="201"/>
      <c r="SUT62" s="201"/>
      <c r="SUU62" s="201"/>
      <c r="SUV62" s="201"/>
      <c r="SUW62" s="201"/>
      <c r="SUX62" s="201"/>
      <c r="SUY62" s="201"/>
      <c r="SUZ62" s="201"/>
      <c r="SVA62" s="201"/>
      <c r="SVB62" s="201"/>
      <c r="SVC62" s="201"/>
      <c r="SVD62" s="201"/>
      <c r="SVE62" s="201"/>
      <c r="SVF62" s="201"/>
      <c r="SVG62" s="201"/>
      <c r="SVH62" s="201"/>
      <c r="SVI62" s="201"/>
      <c r="SVJ62" s="201"/>
      <c r="SVK62" s="201"/>
      <c r="SVL62" s="201"/>
      <c r="SVM62" s="201"/>
      <c r="SVN62" s="201"/>
      <c r="SVO62" s="201"/>
      <c r="SVP62" s="201"/>
      <c r="SVQ62" s="201"/>
      <c r="SVR62" s="201"/>
      <c r="SVS62" s="201"/>
      <c r="SVT62" s="201"/>
      <c r="SVU62" s="201"/>
      <c r="SVV62" s="201"/>
      <c r="SVW62" s="201"/>
      <c r="SVX62" s="201"/>
      <c r="SVY62" s="201"/>
      <c r="SVZ62" s="201"/>
      <c r="SWA62" s="201"/>
      <c r="SWB62" s="201"/>
      <c r="SWC62" s="201"/>
      <c r="SWD62" s="201"/>
      <c r="SWE62" s="201"/>
      <c r="SWF62" s="201"/>
      <c r="SWG62" s="201"/>
      <c r="SWH62" s="201"/>
      <c r="SWI62" s="201"/>
      <c r="SWJ62" s="201"/>
      <c r="SWK62" s="201"/>
      <c r="SWL62" s="201"/>
      <c r="SWM62" s="201"/>
      <c r="SWN62" s="201"/>
      <c r="SWO62" s="201"/>
      <c r="SWP62" s="201"/>
      <c r="SWQ62" s="201"/>
      <c r="SWR62" s="201"/>
      <c r="SWS62" s="201"/>
      <c r="SWT62" s="201"/>
      <c r="SWU62" s="201"/>
      <c r="SWV62" s="201"/>
      <c r="SWW62" s="201"/>
      <c r="SWX62" s="201"/>
      <c r="SWY62" s="201"/>
      <c r="SWZ62" s="201"/>
      <c r="SXA62" s="201"/>
      <c r="SXB62" s="201"/>
      <c r="SXC62" s="201"/>
      <c r="SXD62" s="201"/>
      <c r="SXE62" s="201"/>
      <c r="SXF62" s="201"/>
      <c r="SXG62" s="201"/>
      <c r="SXH62" s="201"/>
      <c r="SXI62" s="201"/>
      <c r="SXJ62" s="201"/>
      <c r="SXK62" s="201"/>
      <c r="SXL62" s="201"/>
      <c r="SXM62" s="201"/>
      <c r="SXN62" s="201"/>
      <c r="SXO62" s="201"/>
      <c r="SXP62" s="201"/>
      <c r="SXQ62" s="201"/>
      <c r="SXR62" s="201"/>
      <c r="SXS62" s="201"/>
      <c r="SXT62" s="201"/>
      <c r="SXU62" s="201"/>
      <c r="SXV62" s="201"/>
      <c r="SXW62" s="201"/>
      <c r="SXX62" s="201"/>
      <c r="SXY62" s="201"/>
      <c r="SXZ62" s="201"/>
      <c r="SYA62" s="201"/>
      <c r="SYB62" s="201"/>
      <c r="SYC62" s="201"/>
      <c r="SYD62" s="201"/>
      <c r="SYE62" s="201"/>
      <c r="SYF62" s="201"/>
      <c r="SYG62" s="201"/>
      <c r="SYH62" s="201"/>
      <c r="SYI62" s="201"/>
      <c r="SYJ62" s="201"/>
      <c r="SYK62" s="201"/>
      <c r="SYL62" s="201"/>
      <c r="SYM62" s="201"/>
      <c r="SYN62" s="201"/>
      <c r="SYO62" s="201"/>
      <c r="SYP62" s="201"/>
      <c r="SYQ62" s="201"/>
      <c r="SYR62" s="201"/>
      <c r="SYS62" s="201"/>
      <c r="SYT62" s="201"/>
      <c r="SYU62" s="201"/>
      <c r="SYV62" s="201"/>
      <c r="SYW62" s="201"/>
      <c r="SYX62" s="201"/>
      <c r="SYY62" s="201"/>
      <c r="SYZ62" s="201"/>
      <c r="SZA62" s="201"/>
      <c r="SZB62" s="201"/>
      <c r="SZC62" s="201"/>
      <c r="SZD62" s="201"/>
      <c r="SZE62" s="201"/>
      <c r="SZF62" s="201"/>
      <c r="SZG62" s="201"/>
      <c r="SZH62" s="201"/>
      <c r="SZI62" s="201"/>
      <c r="SZJ62" s="201"/>
      <c r="SZK62" s="201"/>
      <c r="SZL62" s="201"/>
      <c r="SZM62" s="201"/>
      <c r="SZN62" s="201"/>
      <c r="SZO62" s="201"/>
      <c r="SZP62" s="201"/>
      <c r="SZQ62" s="201"/>
      <c r="SZR62" s="201"/>
      <c r="SZS62" s="201"/>
      <c r="SZT62" s="201"/>
      <c r="SZU62" s="201"/>
      <c r="SZV62" s="201"/>
      <c r="SZW62" s="201"/>
      <c r="SZX62" s="201"/>
      <c r="SZY62" s="201"/>
      <c r="SZZ62" s="201"/>
      <c r="TAA62" s="201"/>
      <c r="TAB62" s="201"/>
      <c r="TAC62" s="201"/>
      <c r="TAD62" s="201"/>
      <c r="TAE62" s="201"/>
      <c r="TAF62" s="201"/>
      <c r="TAG62" s="201"/>
      <c r="TAH62" s="201"/>
      <c r="TAI62" s="201"/>
      <c r="TAJ62" s="201"/>
      <c r="TAK62" s="201"/>
      <c r="TAL62" s="201"/>
      <c r="TAM62" s="201"/>
      <c r="TAN62" s="201"/>
      <c r="TAO62" s="201"/>
      <c r="TAP62" s="201"/>
      <c r="TAQ62" s="201"/>
      <c r="TAR62" s="201"/>
      <c r="TAS62" s="201"/>
      <c r="TAT62" s="201"/>
      <c r="TAU62" s="201"/>
      <c r="TAV62" s="201"/>
      <c r="TAW62" s="201"/>
      <c r="TAX62" s="201"/>
      <c r="TAY62" s="201"/>
      <c r="TAZ62" s="201"/>
      <c r="TBA62" s="201"/>
      <c r="TBB62" s="201"/>
      <c r="TBC62" s="201"/>
      <c r="TBD62" s="201"/>
      <c r="TBE62" s="201"/>
      <c r="TBF62" s="201"/>
      <c r="TBG62" s="201"/>
      <c r="TBH62" s="201"/>
      <c r="TBI62" s="201"/>
      <c r="TBJ62" s="201"/>
      <c r="TBK62" s="201"/>
      <c r="TBL62" s="201"/>
      <c r="TBM62" s="201"/>
      <c r="TBN62" s="201"/>
      <c r="TBO62" s="201"/>
      <c r="TBP62" s="201"/>
      <c r="TBQ62" s="201"/>
      <c r="TBR62" s="201"/>
      <c r="TBS62" s="201"/>
      <c r="TBT62" s="201"/>
      <c r="TBU62" s="201"/>
      <c r="TBV62" s="201"/>
      <c r="TBW62" s="201"/>
      <c r="TBX62" s="201"/>
      <c r="TBY62" s="201"/>
      <c r="TBZ62" s="201"/>
      <c r="TCA62" s="201"/>
      <c r="TCB62" s="201"/>
      <c r="TCC62" s="201"/>
      <c r="TCD62" s="201"/>
      <c r="TCE62" s="201"/>
      <c r="TCF62" s="201"/>
      <c r="TCG62" s="201"/>
      <c r="TCH62" s="201"/>
      <c r="TCI62" s="201"/>
      <c r="TCJ62" s="201"/>
      <c r="TCK62" s="201"/>
      <c r="TCL62" s="201"/>
      <c r="TCM62" s="201"/>
      <c r="TCN62" s="201"/>
      <c r="TCO62" s="201"/>
      <c r="TCP62" s="201"/>
      <c r="TCQ62" s="201"/>
      <c r="TCR62" s="201"/>
      <c r="TCS62" s="201"/>
      <c r="TCT62" s="201"/>
      <c r="TCU62" s="201"/>
      <c r="TCV62" s="201"/>
      <c r="TCW62" s="201"/>
      <c r="TCX62" s="201"/>
      <c r="TCY62" s="201"/>
      <c r="TCZ62" s="201"/>
      <c r="TDA62" s="201"/>
      <c r="TDB62" s="201"/>
      <c r="TDC62" s="201"/>
      <c r="TDD62" s="201"/>
      <c r="TDE62" s="201"/>
      <c r="TDF62" s="201"/>
      <c r="TDG62" s="201"/>
      <c r="TDH62" s="201"/>
      <c r="TDI62" s="201"/>
      <c r="TDJ62" s="201"/>
      <c r="TDK62" s="201"/>
      <c r="TDL62" s="201"/>
      <c r="TDM62" s="201"/>
      <c r="TDN62" s="201"/>
      <c r="TDO62" s="201"/>
      <c r="TDP62" s="201"/>
      <c r="TDQ62" s="201"/>
      <c r="TDR62" s="201"/>
      <c r="TDS62" s="201"/>
      <c r="TDT62" s="201"/>
      <c r="TDU62" s="201"/>
      <c r="TDV62" s="201"/>
      <c r="TDW62" s="201"/>
      <c r="TDX62" s="201"/>
      <c r="TDY62" s="201"/>
      <c r="TDZ62" s="201"/>
      <c r="TEA62" s="201"/>
      <c r="TEB62" s="201"/>
      <c r="TEC62" s="201"/>
      <c r="TED62" s="201"/>
      <c r="TEE62" s="201"/>
      <c r="TEF62" s="201"/>
      <c r="TEG62" s="201"/>
      <c r="TEH62" s="201"/>
      <c r="TEI62" s="201"/>
      <c r="TEJ62" s="201"/>
      <c r="TEK62" s="201"/>
      <c r="TEL62" s="201"/>
      <c r="TEM62" s="201"/>
      <c r="TEN62" s="201"/>
      <c r="TEO62" s="201"/>
      <c r="TEP62" s="201"/>
      <c r="TEQ62" s="201"/>
      <c r="TER62" s="201"/>
      <c r="TES62" s="201"/>
      <c r="TET62" s="201"/>
      <c r="TEU62" s="201"/>
      <c r="TEV62" s="201"/>
      <c r="TEW62" s="201"/>
      <c r="TEX62" s="201"/>
      <c r="TEY62" s="201"/>
      <c r="TEZ62" s="201"/>
      <c r="TFA62" s="201"/>
      <c r="TFB62" s="201"/>
      <c r="TFC62" s="201"/>
      <c r="TFD62" s="201"/>
      <c r="TFE62" s="201"/>
      <c r="TFF62" s="201"/>
      <c r="TFG62" s="201"/>
      <c r="TFH62" s="201"/>
      <c r="TFI62" s="201"/>
      <c r="TFJ62" s="201"/>
      <c r="TFK62" s="201"/>
      <c r="TFL62" s="201"/>
      <c r="TFM62" s="201"/>
      <c r="TFN62" s="201"/>
      <c r="TFO62" s="201"/>
      <c r="TFP62" s="201"/>
      <c r="TFQ62" s="201"/>
      <c r="TFR62" s="201"/>
      <c r="TFS62" s="201"/>
      <c r="TFT62" s="201"/>
      <c r="TFU62" s="201"/>
      <c r="TFV62" s="201"/>
      <c r="TFW62" s="201"/>
      <c r="TFX62" s="201"/>
      <c r="TFY62" s="201"/>
      <c r="TFZ62" s="201"/>
      <c r="TGA62" s="201"/>
      <c r="TGB62" s="201"/>
      <c r="TGC62" s="201"/>
      <c r="TGD62" s="201"/>
      <c r="TGE62" s="201"/>
      <c r="TGF62" s="201"/>
      <c r="TGG62" s="201"/>
      <c r="TGH62" s="201"/>
      <c r="TGI62" s="201"/>
      <c r="TGJ62" s="201"/>
      <c r="TGK62" s="201"/>
      <c r="TGL62" s="201"/>
      <c r="TGM62" s="201"/>
      <c r="TGN62" s="201"/>
      <c r="TGO62" s="201"/>
      <c r="TGP62" s="201"/>
      <c r="TGQ62" s="201"/>
      <c r="TGR62" s="201"/>
      <c r="TGS62" s="201"/>
      <c r="TGT62" s="201"/>
      <c r="TGU62" s="201"/>
      <c r="TGV62" s="201"/>
      <c r="TGW62" s="201"/>
      <c r="TGX62" s="201"/>
      <c r="TGY62" s="201"/>
      <c r="TGZ62" s="201"/>
      <c r="THA62" s="201"/>
      <c r="THB62" s="201"/>
      <c r="THC62" s="201"/>
      <c r="THD62" s="201"/>
      <c r="THE62" s="201"/>
      <c r="THF62" s="201"/>
      <c r="THG62" s="201"/>
      <c r="THH62" s="201"/>
      <c r="THI62" s="201"/>
      <c r="THJ62" s="201"/>
      <c r="THK62" s="201"/>
      <c r="THL62" s="201"/>
      <c r="THM62" s="201"/>
      <c r="THN62" s="201"/>
      <c r="THO62" s="201"/>
      <c r="THP62" s="201"/>
      <c r="THQ62" s="201"/>
      <c r="THR62" s="201"/>
      <c r="THS62" s="201"/>
      <c r="THT62" s="201"/>
      <c r="THU62" s="201"/>
      <c r="THV62" s="201"/>
      <c r="THW62" s="201"/>
      <c r="THX62" s="201"/>
      <c r="THY62" s="201"/>
      <c r="THZ62" s="201"/>
      <c r="TIA62" s="201"/>
      <c r="TIB62" s="201"/>
      <c r="TIC62" s="201"/>
      <c r="TID62" s="201"/>
      <c r="TIE62" s="201"/>
      <c r="TIF62" s="201"/>
      <c r="TIG62" s="201"/>
      <c r="TIH62" s="201"/>
      <c r="TII62" s="201"/>
      <c r="TIJ62" s="201"/>
      <c r="TIK62" s="201"/>
      <c r="TIL62" s="201"/>
      <c r="TIM62" s="201"/>
      <c r="TIN62" s="201"/>
      <c r="TIO62" s="201"/>
      <c r="TIP62" s="201"/>
      <c r="TIQ62" s="201"/>
      <c r="TIR62" s="201"/>
      <c r="TIS62" s="201"/>
      <c r="TIT62" s="201"/>
      <c r="TIU62" s="201"/>
      <c r="TIV62" s="201"/>
      <c r="TIW62" s="201"/>
      <c r="TIX62" s="201"/>
      <c r="TIY62" s="201"/>
      <c r="TIZ62" s="201"/>
      <c r="TJA62" s="201"/>
      <c r="TJB62" s="201"/>
      <c r="TJC62" s="201"/>
      <c r="TJD62" s="201"/>
      <c r="TJE62" s="201"/>
      <c r="TJF62" s="201"/>
      <c r="TJG62" s="201"/>
      <c r="TJH62" s="201"/>
      <c r="TJI62" s="201"/>
      <c r="TJJ62" s="201"/>
      <c r="TJK62" s="201"/>
      <c r="TJL62" s="201"/>
      <c r="TJM62" s="201"/>
      <c r="TJN62" s="201"/>
      <c r="TJO62" s="201"/>
      <c r="TJP62" s="201"/>
      <c r="TJQ62" s="201"/>
      <c r="TJR62" s="201"/>
      <c r="TJS62" s="201"/>
      <c r="TJT62" s="201"/>
      <c r="TJU62" s="201"/>
      <c r="TJV62" s="201"/>
      <c r="TJW62" s="201"/>
      <c r="TJX62" s="201"/>
      <c r="TJY62" s="201"/>
      <c r="TJZ62" s="201"/>
      <c r="TKA62" s="201"/>
      <c r="TKB62" s="201"/>
      <c r="TKC62" s="201"/>
      <c r="TKD62" s="201"/>
      <c r="TKE62" s="201"/>
      <c r="TKF62" s="201"/>
      <c r="TKG62" s="201"/>
      <c r="TKH62" s="201"/>
      <c r="TKI62" s="201"/>
      <c r="TKJ62" s="201"/>
      <c r="TKK62" s="201"/>
      <c r="TKL62" s="201"/>
      <c r="TKM62" s="201"/>
      <c r="TKN62" s="201"/>
      <c r="TKO62" s="201"/>
      <c r="TKP62" s="201"/>
      <c r="TKQ62" s="201"/>
      <c r="TKR62" s="201"/>
      <c r="TKS62" s="201"/>
      <c r="TKT62" s="201"/>
      <c r="TKU62" s="201"/>
      <c r="TKV62" s="201"/>
      <c r="TKW62" s="201"/>
      <c r="TKX62" s="201"/>
      <c r="TKY62" s="201"/>
      <c r="TKZ62" s="201"/>
      <c r="TLA62" s="201"/>
      <c r="TLB62" s="201"/>
      <c r="TLC62" s="201"/>
      <c r="TLD62" s="201"/>
      <c r="TLE62" s="201"/>
      <c r="TLF62" s="201"/>
      <c r="TLG62" s="201"/>
      <c r="TLH62" s="201"/>
      <c r="TLI62" s="201"/>
      <c r="TLJ62" s="201"/>
      <c r="TLK62" s="201"/>
      <c r="TLL62" s="201"/>
      <c r="TLM62" s="201"/>
      <c r="TLN62" s="201"/>
      <c r="TLO62" s="201"/>
      <c r="TLP62" s="201"/>
      <c r="TLQ62" s="201"/>
      <c r="TLR62" s="201"/>
      <c r="TLS62" s="201"/>
      <c r="TLT62" s="201"/>
      <c r="TLU62" s="201"/>
      <c r="TLV62" s="201"/>
      <c r="TLW62" s="201"/>
      <c r="TLX62" s="201"/>
      <c r="TLY62" s="201"/>
      <c r="TLZ62" s="201"/>
      <c r="TMA62" s="201"/>
      <c r="TMB62" s="201"/>
      <c r="TMC62" s="201"/>
      <c r="TMD62" s="201"/>
      <c r="TME62" s="201"/>
      <c r="TMF62" s="201"/>
      <c r="TMG62" s="201"/>
      <c r="TMH62" s="201"/>
      <c r="TMI62" s="201"/>
      <c r="TMJ62" s="201"/>
      <c r="TMK62" s="201"/>
      <c r="TML62" s="201"/>
      <c r="TMM62" s="201"/>
      <c r="TMN62" s="201"/>
      <c r="TMO62" s="201"/>
      <c r="TMP62" s="201"/>
      <c r="TMQ62" s="201"/>
      <c r="TMR62" s="201"/>
      <c r="TMS62" s="201"/>
      <c r="TMT62" s="201"/>
      <c r="TMU62" s="201"/>
      <c r="TMV62" s="201"/>
      <c r="TMW62" s="201"/>
      <c r="TMX62" s="201"/>
      <c r="TMY62" s="201"/>
      <c r="TMZ62" s="201"/>
      <c r="TNA62" s="201"/>
      <c r="TNB62" s="201"/>
      <c r="TNC62" s="201"/>
      <c r="TND62" s="201"/>
      <c r="TNE62" s="201"/>
      <c r="TNF62" s="201"/>
      <c r="TNG62" s="201"/>
      <c r="TNH62" s="201"/>
      <c r="TNI62" s="201"/>
      <c r="TNJ62" s="201"/>
      <c r="TNK62" s="201"/>
      <c r="TNL62" s="201"/>
      <c r="TNM62" s="201"/>
      <c r="TNN62" s="201"/>
      <c r="TNO62" s="201"/>
      <c r="TNP62" s="201"/>
      <c r="TNQ62" s="201"/>
      <c r="TNR62" s="201"/>
      <c r="TNS62" s="201"/>
      <c r="TNT62" s="201"/>
      <c r="TNU62" s="201"/>
      <c r="TNV62" s="201"/>
      <c r="TNW62" s="201"/>
      <c r="TNX62" s="201"/>
      <c r="TNY62" s="201"/>
      <c r="TNZ62" s="201"/>
      <c r="TOA62" s="201"/>
      <c r="TOB62" s="201"/>
      <c r="TOC62" s="201"/>
      <c r="TOD62" s="201"/>
      <c r="TOE62" s="201"/>
      <c r="TOF62" s="201"/>
      <c r="TOG62" s="201"/>
      <c r="TOH62" s="201"/>
      <c r="TOI62" s="201"/>
      <c r="TOJ62" s="201"/>
      <c r="TOK62" s="201"/>
      <c r="TOL62" s="201"/>
      <c r="TOM62" s="201"/>
      <c r="TON62" s="201"/>
      <c r="TOO62" s="201"/>
      <c r="TOP62" s="201"/>
      <c r="TOQ62" s="201"/>
      <c r="TOR62" s="201"/>
      <c r="TOS62" s="201"/>
      <c r="TOT62" s="201"/>
      <c r="TOU62" s="201"/>
      <c r="TOV62" s="201"/>
      <c r="TOW62" s="201"/>
      <c r="TOX62" s="201"/>
      <c r="TOY62" s="201"/>
      <c r="TOZ62" s="201"/>
      <c r="TPA62" s="201"/>
      <c r="TPB62" s="201"/>
      <c r="TPC62" s="201"/>
      <c r="TPD62" s="201"/>
      <c r="TPE62" s="201"/>
      <c r="TPF62" s="201"/>
      <c r="TPG62" s="201"/>
      <c r="TPH62" s="201"/>
      <c r="TPI62" s="201"/>
      <c r="TPJ62" s="201"/>
      <c r="TPK62" s="201"/>
      <c r="TPL62" s="201"/>
      <c r="TPM62" s="201"/>
      <c r="TPN62" s="201"/>
      <c r="TPO62" s="201"/>
      <c r="TPP62" s="201"/>
      <c r="TPQ62" s="201"/>
      <c r="TPR62" s="201"/>
      <c r="TPS62" s="201"/>
      <c r="TPT62" s="201"/>
      <c r="TPU62" s="201"/>
      <c r="TPV62" s="201"/>
      <c r="TPW62" s="201"/>
      <c r="TPX62" s="201"/>
      <c r="TPY62" s="201"/>
      <c r="TPZ62" s="201"/>
      <c r="TQA62" s="201"/>
      <c r="TQB62" s="201"/>
      <c r="TQC62" s="201"/>
      <c r="TQD62" s="201"/>
      <c r="TQE62" s="201"/>
      <c r="TQF62" s="201"/>
      <c r="TQG62" s="201"/>
      <c r="TQH62" s="201"/>
      <c r="TQI62" s="201"/>
      <c r="TQJ62" s="201"/>
      <c r="TQK62" s="201"/>
      <c r="TQL62" s="201"/>
      <c r="TQM62" s="201"/>
      <c r="TQN62" s="201"/>
      <c r="TQO62" s="201"/>
      <c r="TQP62" s="201"/>
      <c r="TQQ62" s="201"/>
      <c r="TQR62" s="201"/>
      <c r="TQS62" s="201"/>
      <c r="TQT62" s="201"/>
      <c r="TQU62" s="201"/>
      <c r="TQV62" s="201"/>
      <c r="TQW62" s="201"/>
      <c r="TQX62" s="201"/>
      <c r="TQY62" s="201"/>
      <c r="TQZ62" s="201"/>
      <c r="TRA62" s="201"/>
      <c r="TRB62" s="201"/>
      <c r="TRC62" s="201"/>
      <c r="TRD62" s="201"/>
      <c r="TRE62" s="201"/>
      <c r="TRF62" s="201"/>
      <c r="TRG62" s="201"/>
      <c r="TRH62" s="201"/>
      <c r="TRI62" s="201"/>
      <c r="TRJ62" s="201"/>
      <c r="TRK62" s="201"/>
      <c r="TRL62" s="201"/>
      <c r="TRM62" s="201"/>
      <c r="TRN62" s="201"/>
      <c r="TRO62" s="201"/>
      <c r="TRP62" s="201"/>
      <c r="TRQ62" s="201"/>
      <c r="TRR62" s="201"/>
      <c r="TRS62" s="201"/>
      <c r="TRT62" s="201"/>
      <c r="TRU62" s="201"/>
      <c r="TRV62" s="201"/>
      <c r="TRW62" s="201"/>
      <c r="TRX62" s="201"/>
      <c r="TRY62" s="201"/>
      <c r="TRZ62" s="201"/>
      <c r="TSA62" s="201"/>
      <c r="TSB62" s="201"/>
      <c r="TSC62" s="201"/>
      <c r="TSD62" s="201"/>
      <c r="TSE62" s="201"/>
      <c r="TSF62" s="201"/>
      <c r="TSG62" s="201"/>
      <c r="TSH62" s="201"/>
      <c r="TSI62" s="201"/>
      <c r="TSJ62" s="201"/>
      <c r="TSK62" s="201"/>
      <c r="TSL62" s="201"/>
      <c r="TSM62" s="201"/>
      <c r="TSN62" s="201"/>
      <c r="TSO62" s="201"/>
      <c r="TSP62" s="201"/>
      <c r="TSQ62" s="201"/>
      <c r="TSR62" s="201"/>
      <c r="TSS62" s="201"/>
      <c r="TST62" s="201"/>
      <c r="TSU62" s="201"/>
      <c r="TSV62" s="201"/>
      <c r="TSW62" s="201"/>
      <c r="TSX62" s="201"/>
      <c r="TSY62" s="201"/>
      <c r="TSZ62" s="201"/>
      <c r="TTA62" s="201"/>
      <c r="TTB62" s="201"/>
      <c r="TTC62" s="201"/>
      <c r="TTD62" s="201"/>
      <c r="TTE62" s="201"/>
      <c r="TTF62" s="201"/>
      <c r="TTG62" s="201"/>
      <c r="TTH62" s="201"/>
      <c r="TTI62" s="201"/>
      <c r="TTJ62" s="201"/>
      <c r="TTK62" s="201"/>
      <c r="TTL62" s="201"/>
      <c r="TTM62" s="201"/>
      <c r="TTN62" s="201"/>
      <c r="TTO62" s="201"/>
      <c r="TTP62" s="201"/>
      <c r="TTQ62" s="201"/>
      <c r="TTR62" s="201"/>
      <c r="TTS62" s="201"/>
      <c r="TTT62" s="201"/>
      <c r="TTU62" s="201"/>
      <c r="TTV62" s="201"/>
      <c r="TTW62" s="201"/>
      <c r="TTX62" s="201"/>
      <c r="TTY62" s="201"/>
      <c r="TTZ62" s="201"/>
      <c r="TUA62" s="201"/>
      <c r="TUB62" s="201"/>
      <c r="TUC62" s="201"/>
      <c r="TUD62" s="201"/>
      <c r="TUE62" s="201"/>
      <c r="TUF62" s="201"/>
      <c r="TUG62" s="201"/>
      <c r="TUH62" s="201"/>
      <c r="TUI62" s="201"/>
      <c r="TUJ62" s="201"/>
      <c r="TUK62" s="201"/>
      <c r="TUL62" s="201"/>
      <c r="TUM62" s="201"/>
      <c r="TUN62" s="201"/>
      <c r="TUO62" s="201"/>
      <c r="TUP62" s="201"/>
      <c r="TUQ62" s="201"/>
      <c r="TUR62" s="201"/>
      <c r="TUS62" s="201"/>
      <c r="TUT62" s="201"/>
      <c r="TUU62" s="201"/>
      <c r="TUV62" s="201"/>
      <c r="TUW62" s="201"/>
      <c r="TUX62" s="201"/>
      <c r="TUY62" s="201"/>
      <c r="TUZ62" s="201"/>
      <c r="TVA62" s="201"/>
      <c r="TVB62" s="201"/>
      <c r="TVC62" s="201"/>
      <c r="TVD62" s="201"/>
      <c r="TVE62" s="201"/>
      <c r="TVF62" s="201"/>
      <c r="TVG62" s="201"/>
      <c r="TVH62" s="201"/>
      <c r="TVI62" s="201"/>
      <c r="TVJ62" s="201"/>
      <c r="TVK62" s="201"/>
      <c r="TVL62" s="201"/>
      <c r="TVM62" s="201"/>
      <c r="TVN62" s="201"/>
      <c r="TVO62" s="201"/>
      <c r="TVP62" s="201"/>
      <c r="TVQ62" s="201"/>
      <c r="TVR62" s="201"/>
      <c r="TVS62" s="201"/>
      <c r="TVT62" s="201"/>
      <c r="TVU62" s="201"/>
      <c r="TVV62" s="201"/>
      <c r="TVW62" s="201"/>
      <c r="TVX62" s="201"/>
      <c r="TVY62" s="201"/>
      <c r="TVZ62" s="201"/>
      <c r="TWA62" s="201"/>
      <c r="TWB62" s="201"/>
      <c r="TWC62" s="201"/>
      <c r="TWD62" s="201"/>
      <c r="TWE62" s="201"/>
      <c r="TWF62" s="201"/>
      <c r="TWG62" s="201"/>
      <c r="TWH62" s="201"/>
      <c r="TWI62" s="201"/>
      <c r="TWJ62" s="201"/>
      <c r="TWK62" s="201"/>
      <c r="TWL62" s="201"/>
      <c r="TWM62" s="201"/>
      <c r="TWN62" s="201"/>
      <c r="TWO62" s="201"/>
      <c r="TWP62" s="201"/>
      <c r="TWQ62" s="201"/>
      <c r="TWR62" s="201"/>
      <c r="TWS62" s="201"/>
      <c r="TWT62" s="201"/>
      <c r="TWU62" s="201"/>
      <c r="TWV62" s="201"/>
      <c r="TWW62" s="201"/>
      <c r="TWX62" s="201"/>
      <c r="TWY62" s="201"/>
      <c r="TWZ62" s="201"/>
      <c r="TXA62" s="201"/>
      <c r="TXB62" s="201"/>
      <c r="TXC62" s="201"/>
      <c r="TXD62" s="201"/>
      <c r="TXE62" s="201"/>
      <c r="TXF62" s="201"/>
      <c r="TXG62" s="201"/>
      <c r="TXH62" s="201"/>
      <c r="TXI62" s="201"/>
      <c r="TXJ62" s="201"/>
      <c r="TXK62" s="201"/>
      <c r="TXL62" s="201"/>
      <c r="TXM62" s="201"/>
      <c r="TXN62" s="201"/>
      <c r="TXO62" s="201"/>
      <c r="TXP62" s="201"/>
      <c r="TXQ62" s="201"/>
      <c r="TXR62" s="201"/>
      <c r="TXS62" s="201"/>
      <c r="TXT62" s="201"/>
      <c r="TXU62" s="201"/>
      <c r="TXV62" s="201"/>
      <c r="TXW62" s="201"/>
      <c r="TXX62" s="201"/>
      <c r="TXY62" s="201"/>
      <c r="TXZ62" s="201"/>
      <c r="TYA62" s="201"/>
      <c r="TYB62" s="201"/>
      <c r="TYC62" s="201"/>
      <c r="TYD62" s="201"/>
      <c r="TYE62" s="201"/>
      <c r="TYF62" s="201"/>
      <c r="TYG62" s="201"/>
      <c r="TYH62" s="201"/>
      <c r="TYI62" s="201"/>
      <c r="TYJ62" s="201"/>
      <c r="TYK62" s="201"/>
      <c r="TYL62" s="201"/>
      <c r="TYM62" s="201"/>
      <c r="TYN62" s="201"/>
      <c r="TYO62" s="201"/>
      <c r="TYP62" s="201"/>
      <c r="TYQ62" s="201"/>
      <c r="TYR62" s="201"/>
      <c r="TYS62" s="201"/>
      <c r="TYT62" s="201"/>
      <c r="TYU62" s="201"/>
      <c r="TYV62" s="201"/>
      <c r="TYW62" s="201"/>
      <c r="TYX62" s="201"/>
      <c r="TYY62" s="201"/>
      <c r="TYZ62" s="201"/>
      <c r="TZA62" s="201"/>
      <c r="TZB62" s="201"/>
      <c r="TZC62" s="201"/>
      <c r="TZD62" s="201"/>
      <c r="TZE62" s="201"/>
      <c r="TZF62" s="201"/>
      <c r="TZG62" s="201"/>
      <c r="TZH62" s="201"/>
      <c r="TZI62" s="201"/>
      <c r="TZJ62" s="201"/>
      <c r="TZK62" s="201"/>
      <c r="TZL62" s="201"/>
      <c r="TZM62" s="201"/>
      <c r="TZN62" s="201"/>
      <c r="TZO62" s="201"/>
      <c r="TZP62" s="201"/>
      <c r="TZQ62" s="201"/>
      <c r="TZR62" s="201"/>
      <c r="TZS62" s="201"/>
      <c r="TZT62" s="201"/>
      <c r="TZU62" s="201"/>
      <c r="TZV62" s="201"/>
      <c r="TZW62" s="201"/>
      <c r="TZX62" s="201"/>
      <c r="TZY62" s="201"/>
      <c r="TZZ62" s="201"/>
      <c r="UAA62" s="201"/>
      <c r="UAB62" s="201"/>
      <c r="UAC62" s="201"/>
      <c r="UAD62" s="201"/>
      <c r="UAE62" s="201"/>
      <c r="UAF62" s="201"/>
      <c r="UAG62" s="201"/>
      <c r="UAH62" s="201"/>
      <c r="UAI62" s="201"/>
      <c r="UAJ62" s="201"/>
      <c r="UAK62" s="201"/>
      <c r="UAL62" s="201"/>
      <c r="UAM62" s="201"/>
      <c r="UAN62" s="201"/>
      <c r="UAO62" s="201"/>
      <c r="UAP62" s="201"/>
      <c r="UAQ62" s="201"/>
      <c r="UAR62" s="201"/>
      <c r="UAS62" s="201"/>
      <c r="UAT62" s="201"/>
      <c r="UAU62" s="201"/>
      <c r="UAV62" s="201"/>
      <c r="UAW62" s="201"/>
      <c r="UAX62" s="201"/>
      <c r="UAY62" s="201"/>
      <c r="UAZ62" s="201"/>
      <c r="UBA62" s="201"/>
      <c r="UBB62" s="201"/>
      <c r="UBC62" s="201"/>
      <c r="UBD62" s="201"/>
      <c r="UBE62" s="201"/>
      <c r="UBF62" s="201"/>
      <c r="UBG62" s="201"/>
      <c r="UBH62" s="201"/>
      <c r="UBI62" s="201"/>
      <c r="UBJ62" s="201"/>
      <c r="UBK62" s="201"/>
      <c r="UBL62" s="201"/>
      <c r="UBM62" s="201"/>
      <c r="UBN62" s="201"/>
      <c r="UBO62" s="201"/>
      <c r="UBP62" s="201"/>
      <c r="UBQ62" s="201"/>
      <c r="UBR62" s="201"/>
      <c r="UBS62" s="201"/>
      <c r="UBT62" s="201"/>
      <c r="UBU62" s="201"/>
      <c r="UBV62" s="201"/>
      <c r="UBW62" s="201"/>
      <c r="UBX62" s="201"/>
      <c r="UBY62" s="201"/>
      <c r="UBZ62" s="201"/>
      <c r="UCA62" s="201"/>
      <c r="UCB62" s="201"/>
      <c r="UCC62" s="201"/>
      <c r="UCD62" s="201"/>
      <c r="UCE62" s="201"/>
      <c r="UCF62" s="201"/>
      <c r="UCG62" s="201"/>
      <c r="UCH62" s="201"/>
      <c r="UCI62" s="201"/>
      <c r="UCJ62" s="201"/>
      <c r="UCK62" s="201"/>
      <c r="UCL62" s="201"/>
      <c r="UCM62" s="201"/>
      <c r="UCN62" s="201"/>
      <c r="UCO62" s="201"/>
      <c r="UCP62" s="201"/>
      <c r="UCQ62" s="201"/>
      <c r="UCR62" s="201"/>
      <c r="UCS62" s="201"/>
      <c r="UCT62" s="201"/>
      <c r="UCU62" s="201"/>
      <c r="UCV62" s="201"/>
      <c r="UCW62" s="201"/>
      <c r="UCX62" s="201"/>
      <c r="UCY62" s="201"/>
      <c r="UCZ62" s="201"/>
      <c r="UDA62" s="201"/>
      <c r="UDB62" s="201"/>
      <c r="UDC62" s="201"/>
      <c r="UDD62" s="201"/>
      <c r="UDE62" s="201"/>
      <c r="UDF62" s="201"/>
      <c r="UDG62" s="201"/>
      <c r="UDH62" s="201"/>
      <c r="UDI62" s="201"/>
      <c r="UDJ62" s="201"/>
      <c r="UDK62" s="201"/>
      <c r="UDL62" s="201"/>
      <c r="UDM62" s="201"/>
      <c r="UDN62" s="201"/>
      <c r="UDO62" s="201"/>
      <c r="UDP62" s="201"/>
      <c r="UDQ62" s="201"/>
      <c r="UDR62" s="201"/>
      <c r="UDS62" s="201"/>
      <c r="UDT62" s="201"/>
      <c r="UDU62" s="201"/>
      <c r="UDV62" s="201"/>
      <c r="UDW62" s="201"/>
      <c r="UDX62" s="201"/>
      <c r="UDY62" s="201"/>
      <c r="UDZ62" s="201"/>
      <c r="UEA62" s="201"/>
      <c r="UEB62" s="201"/>
      <c r="UEC62" s="201"/>
      <c r="UED62" s="201"/>
      <c r="UEE62" s="201"/>
      <c r="UEF62" s="201"/>
      <c r="UEG62" s="201"/>
      <c r="UEH62" s="201"/>
      <c r="UEI62" s="201"/>
      <c r="UEJ62" s="201"/>
      <c r="UEK62" s="201"/>
      <c r="UEL62" s="201"/>
      <c r="UEM62" s="201"/>
      <c r="UEN62" s="201"/>
      <c r="UEO62" s="201"/>
      <c r="UEP62" s="201"/>
      <c r="UEQ62" s="201"/>
      <c r="UER62" s="201"/>
      <c r="UES62" s="201"/>
      <c r="UET62" s="201"/>
      <c r="UEU62" s="201"/>
      <c r="UEV62" s="201"/>
      <c r="UEW62" s="201"/>
      <c r="UEX62" s="201"/>
      <c r="UEY62" s="201"/>
      <c r="UEZ62" s="201"/>
      <c r="UFA62" s="201"/>
      <c r="UFB62" s="201"/>
      <c r="UFC62" s="201"/>
      <c r="UFD62" s="201"/>
      <c r="UFE62" s="201"/>
      <c r="UFF62" s="201"/>
      <c r="UFG62" s="201"/>
      <c r="UFH62" s="201"/>
      <c r="UFI62" s="201"/>
      <c r="UFJ62" s="201"/>
      <c r="UFK62" s="201"/>
      <c r="UFL62" s="201"/>
      <c r="UFM62" s="201"/>
      <c r="UFN62" s="201"/>
      <c r="UFO62" s="201"/>
      <c r="UFP62" s="201"/>
      <c r="UFQ62" s="201"/>
      <c r="UFR62" s="201"/>
      <c r="UFS62" s="201"/>
      <c r="UFT62" s="201"/>
      <c r="UFU62" s="201"/>
      <c r="UFV62" s="201"/>
      <c r="UFW62" s="201"/>
      <c r="UFX62" s="201"/>
      <c r="UFY62" s="201"/>
      <c r="UFZ62" s="201"/>
      <c r="UGA62" s="201"/>
      <c r="UGB62" s="201"/>
      <c r="UGC62" s="201"/>
      <c r="UGD62" s="201"/>
      <c r="UGE62" s="201"/>
      <c r="UGF62" s="201"/>
      <c r="UGG62" s="201"/>
      <c r="UGH62" s="201"/>
      <c r="UGI62" s="201"/>
      <c r="UGJ62" s="201"/>
      <c r="UGK62" s="201"/>
      <c r="UGL62" s="201"/>
      <c r="UGM62" s="201"/>
      <c r="UGN62" s="201"/>
      <c r="UGO62" s="201"/>
      <c r="UGP62" s="201"/>
      <c r="UGQ62" s="201"/>
      <c r="UGR62" s="201"/>
      <c r="UGS62" s="201"/>
      <c r="UGT62" s="201"/>
      <c r="UGU62" s="201"/>
      <c r="UGV62" s="201"/>
      <c r="UGW62" s="201"/>
      <c r="UGX62" s="201"/>
      <c r="UGY62" s="201"/>
      <c r="UGZ62" s="201"/>
      <c r="UHA62" s="201"/>
      <c r="UHB62" s="201"/>
      <c r="UHC62" s="201"/>
      <c r="UHD62" s="201"/>
      <c r="UHE62" s="201"/>
      <c r="UHF62" s="201"/>
      <c r="UHG62" s="201"/>
      <c r="UHH62" s="201"/>
      <c r="UHI62" s="201"/>
      <c r="UHJ62" s="201"/>
      <c r="UHK62" s="201"/>
      <c r="UHL62" s="201"/>
      <c r="UHM62" s="201"/>
      <c r="UHN62" s="201"/>
      <c r="UHO62" s="201"/>
      <c r="UHP62" s="201"/>
      <c r="UHQ62" s="201"/>
      <c r="UHR62" s="201"/>
      <c r="UHS62" s="201"/>
      <c r="UHT62" s="201"/>
      <c r="UHU62" s="201"/>
      <c r="UHV62" s="201"/>
      <c r="UHW62" s="201"/>
      <c r="UHX62" s="201"/>
      <c r="UHY62" s="201"/>
      <c r="UHZ62" s="201"/>
      <c r="UIA62" s="201"/>
      <c r="UIB62" s="201"/>
      <c r="UIC62" s="201"/>
      <c r="UID62" s="201"/>
      <c r="UIE62" s="201"/>
      <c r="UIF62" s="201"/>
      <c r="UIG62" s="201"/>
      <c r="UIH62" s="201"/>
      <c r="UII62" s="201"/>
      <c r="UIJ62" s="201"/>
      <c r="UIK62" s="201"/>
      <c r="UIL62" s="201"/>
      <c r="UIM62" s="201"/>
      <c r="UIN62" s="201"/>
      <c r="UIO62" s="201"/>
      <c r="UIP62" s="201"/>
      <c r="UIQ62" s="201"/>
      <c r="UIR62" s="201"/>
      <c r="UIS62" s="201"/>
      <c r="UIT62" s="201"/>
      <c r="UIU62" s="201"/>
      <c r="UIV62" s="201"/>
      <c r="UIW62" s="201"/>
      <c r="UIX62" s="201"/>
      <c r="UIY62" s="201"/>
      <c r="UIZ62" s="201"/>
      <c r="UJA62" s="201"/>
      <c r="UJB62" s="201"/>
      <c r="UJC62" s="201"/>
      <c r="UJD62" s="201"/>
      <c r="UJE62" s="201"/>
      <c r="UJF62" s="201"/>
      <c r="UJG62" s="201"/>
      <c r="UJH62" s="201"/>
      <c r="UJI62" s="201"/>
      <c r="UJJ62" s="201"/>
      <c r="UJK62" s="201"/>
      <c r="UJL62" s="201"/>
      <c r="UJM62" s="201"/>
      <c r="UJN62" s="201"/>
      <c r="UJO62" s="201"/>
      <c r="UJP62" s="201"/>
      <c r="UJQ62" s="201"/>
      <c r="UJR62" s="201"/>
      <c r="UJS62" s="201"/>
      <c r="UJT62" s="201"/>
      <c r="UJU62" s="201"/>
      <c r="UJV62" s="201"/>
      <c r="UJW62" s="201"/>
      <c r="UJX62" s="201"/>
      <c r="UJY62" s="201"/>
      <c r="UJZ62" s="201"/>
      <c r="UKA62" s="201"/>
      <c r="UKB62" s="201"/>
      <c r="UKC62" s="201"/>
      <c r="UKD62" s="201"/>
      <c r="UKE62" s="201"/>
      <c r="UKF62" s="201"/>
      <c r="UKG62" s="201"/>
      <c r="UKH62" s="201"/>
      <c r="UKI62" s="201"/>
      <c r="UKJ62" s="201"/>
      <c r="UKK62" s="201"/>
      <c r="UKL62" s="201"/>
      <c r="UKM62" s="201"/>
      <c r="UKN62" s="201"/>
      <c r="UKO62" s="201"/>
      <c r="UKP62" s="201"/>
      <c r="UKQ62" s="201"/>
      <c r="UKR62" s="201"/>
      <c r="UKS62" s="201"/>
      <c r="UKT62" s="201"/>
      <c r="UKU62" s="201"/>
      <c r="UKV62" s="201"/>
      <c r="UKW62" s="201"/>
      <c r="UKX62" s="201"/>
      <c r="UKY62" s="201"/>
      <c r="UKZ62" s="201"/>
      <c r="ULA62" s="201"/>
      <c r="ULB62" s="201"/>
      <c r="ULC62" s="201"/>
      <c r="ULD62" s="201"/>
      <c r="ULE62" s="201"/>
      <c r="ULF62" s="201"/>
      <c r="ULG62" s="201"/>
      <c r="ULH62" s="201"/>
      <c r="ULI62" s="201"/>
      <c r="ULJ62" s="201"/>
      <c r="ULK62" s="201"/>
      <c r="ULL62" s="201"/>
      <c r="ULM62" s="201"/>
      <c r="ULN62" s="201"/>
      <c r="ULO62" s="201"/>
      <c r="ULP62" s="201"/>
      <c r="ULQ62" s="201"/>
      <c r="ULR62" s="201"/>
      <c r="ULS62" s="201"/>
      <c r="ULT62" s="201"/>
      <c r="ULU62" s="201"/>
      <c r="ULV62" s="201"/>
      <c r="ULW62" s="201"/>
      <c r="ULX62" s="201"/>
      <c r="ULY62" s="201"/>
      <c r="ULZ62" s="201"/>
      <c r="UMA62" s="201"/>
      <c r="UMB62" s="201"/>
      <c r="UMC62" s="201"/>
      <c r="UMD62" s="201"/>
      <c r="UME62" s="201"/>
      <c r="UMF62" s="201"/>
      <c r="UMG62" s="201"/>
      <c r="UMH62" s="201"/>
      <c r="UMI62" s="201"/>
      <c r="UMJ62" s="201"/>
      <c r="UMK62" s="201"/>
      <c r="UML62" s="201"/>
      <c r="UMM62" s="201"/>
      <c r="UMN62" s="201"/>
      <c r="UMO62" s="201"/>
      <c r="UMP62" s="201"/>
      <c r="UMQ62" s="201"/>
      <c r="UMR62" s="201"/>
      <c r="UMS62" s="201"/>
      <c r="UMT62" s="201"/>
      <c r="UMU62" s="201"/>
      <c r="UMV62" s="201"/>
      <c r="UMW62" s="201"/>
      <c r="UMX62" s="201"/>
      <c r="UMY62" s="201"/>
      <c r="UMZ62" s="201"/>
      <c r="UNA62" s="201"/>
      <c r="UNB62" s="201"/>
      <c r="UNC62" s="201"/>
      <c r="UND62" s="201"/>
      <c r="UNE62" s="201"/>
      <c r="UNF62" s="201"/>
      <c r="UNG62" s="201"/>
      <c r="UNH62" s="201"/>
      <c r="UNI62" s="201"/>
      <c r="UNJ62" s="201"/>
      <c r="UNK62" s="201"/>
      <c r="UNL62" s="201"/>
      <c r="UNM62" s="201"/>
      <c r="UNN62" s="201"/>
      <c r="UNO62" s="201"/>
      <c r="UNP62" s="201"/>
      <c r="UNQ62" s="201"/>
      <c r="UNR62" s="201"/>
      <c r="UNS62" s="201"/>
      <c r="UNT62" s="201"/>
      <c r="UNU62" s="201"/>
      <c r="UNV62" s="201"/>
      <c r="UNW62" s="201"/>
      <c r="UNX62" s="201"/>
      <c r="UNY62" s="201"/>
      <c r="UNZ62" s="201"/>
      <c r="UOA62" s="201"/>
      <c r="UOB62" s="201"/>
      <c r="UOC62" s="201"/>
      <c r="UOD62" s="201"/>
      <c r="UOE62" s="201"/>
      <c r="UOF62" s="201"/>
      <c r="UOG62" s="201"/>
      <c r="UOH62" s="201"/>
      <c r="UOI62" s="201"/>
      <c r="UOJ62" s="201"/>
      <c r="UOK62" s="201"/>
      <c r="UOL62" s="201"/>
      <c r="UOM62" s="201"/>
      <c r="UON62" s="201"/>
      <c r="UOO62" s="201"/>
      <c r="UOP62" s="201"/>
      <c r="UOQ62" s="201"/>
      <c r="UOR62" s="201"/>
      <c r="UOS62" s="201"/>
      <c r="UOT62" s="201"/>
      <c r="UOU62" s="201"/>
      <c r="UOV62" s="201"/>
      <c r="UOW62" s="201"/>
      <c r="UOX62" s="201"/>
      <c r="UOY62" s="201"/>
      <c r="UOZ62" s="201"/>
      <c r="UPA62" s="201"/>
      <c r="UPB62" s="201"/>
      <c r="UPC62" s="201"/>
      <c r="UPD62" s="201"/>
      <c r="UPE62" s="201"/>
      <c r="UPF62" s="201"/>
      <c r="UPG62" s="201"/>
      <c r="UPH62" s="201"/>
      <c r="UPI62" s="201"/>
      <c r="UPJ62" s="201"/>
      <c r="UPK62" s="201"/>
      <c r="UPL62" s="201"/>
      <c r="UPM62" s="201"/>
      <c r="UPN62" s="201"/>
      <c r="UPO62" s="201"/>
      <c r="UPP62" s="201"/>
      <c r="UPQ62" s="201"/>
      <c r="UPR62" s="201"/>
      <c r="UPS62" s="201"/>
      <c r="UPT62" s="201"/>
      <c r="UPU62" s="201"/>
      <c r="UPV62" s="201"/>
      <c r="UPW62" s="201"/>
      <c r="UPX62" s="201"/>
      <c r="UPY62" s="201"/>
      <c r="UPZ62" s="201"/>
      <c r="UQA62" s="201"/>
      <c r="UQB62" s="201"/>
      <c r="UQC62" s="201"/>
      <c r="UQD62" s="201"/>
      <c r="UQE62" s="201"/>
      <c r="UQF62" s="201"/>
      <c r="UQG62" s="201"/>
      <c r="UQH62" s="201"/>
      <c r="UQI62" s="201"/>
      <c r="UQJ62" s="201"/>
      <c r="UQK62" s="201"/>
      <c r="UQL62" s="201"/>
      <c r="UQM62" s="201"/>
      <c r="UQN62" s="201"/>
      <c r="UQO62" s="201"/>
      <c r="UQP62" s="201"/>
      <c r="UQQ62" s="201"/>
      <c r="UQR62" s="201"/>
      <c r="UQS62" s="201"/>
      <c r="UQT62" s="201"/>
      <c r="UQU62" s="201"/>
      <c r="UQV62" s="201"/>
      <c r="UQW62" s="201"/>
      <c r="UQX62" s="201"/>
      <c r="UQY62" s="201"/>
      <c r="UQZ62" s="201"/>
      <c r="URA62" s="201"/>
      <c r="URB62" s="201"/>
      <c r="URC62" s="201"/>
      <c r="URD62" s="201"/>
      <c r="URE62" s="201"/>
      <c r="URF62" s="201"/>
      <c r="URG62" s="201"/>
      <c r="URH62" s="201"/>
      <c r="URI62" s="201"/>
      <c r="URJ62" s="201"/>
      <c r="URK62" s="201"/>
      <c r="URL62" s="201"/>
      <c r="URM62" s="201"/>
      <c r="URN62" s="201"/>
      <c r="URO62" s="201"/>
      <c r="URP62" s="201"/>
      <c r="URQ62" s="201"/>
      <c r="URR62" s="201"/>
      <c r="URS62" s="201"/>
      <c r="URT62" s="201"/>
      <c r="URU62" s="201"/>
      <c r="URV62" s="201"/>
      <c r="URW62" s="201"/>
      <c r="URX62" s="201"/>
      <c r="URY62" s="201"/>
      <c r="URZ62" s="201"/>
      <c r="USA62" s="201"/>
      <c r="USB62" s="201"/>
      <c r="USC62" s="201"/>
      <c r="USD62" s="201"/>
      <c r="USE62" s="201"/>
      <c r="USF62" s="201"/>
      <c r="USG62" s="201"/>
      <c r="USH62" s="201"/>
      <c r="USI62" s="201"/>
      <c r="USJ62" s="201"/>
      <c r="USK62" s="201"/>
      <c r="USL62" s="201"/>
      <c r="USM62" s="201"/>
      <c r="USN62" s="201"/>
      <c r="USO62" s="201"/>
      <c r="USP62" s="201"/>
      <c r="USQ62" s="201"/>
      <c r="USR62" s="201"/>
      <c r="USS62" s="201"/>
      <c r="UST62" s="201"/>
      <c r="USU62" s="201"/>
      <c r="USV62" s="201"/>
      <c r="USW62" s="201"/>
      <c r="USX62" s="201"/>
      <c r="USY62" s="201"/>
      <c r="USZ62" s="201"/>
      <c r="UTA62" s="201"/>
      <c r="UTB62" s="201"/>
      <c r="UTC62" s="201"/>
      <c r="UTD62" s="201"/>
      <c r="UTE62" s="201"/>
      <c r="UTF62" s="201"/>
      <c r="UTG62" s="201"/>
      <c r="UTH62" s="201"/>
      <c r="UTI62" s="201"/>
      <c r="UTJ62" s="201"/>
      <c r="UTK62" s="201"/>
      <c r="UTL62" s="201"/>
      <c r="UTM62" s="201"/>
      <c r="UTN62" s="201"/>
      <c r="UTO62" s="201"/>
      <c r="UTP62" s="201"/>
      <c r="UTQ62" s="201"/>
      <c r="UTR62" s="201"/>
      <c r="UTS62" s="201"/>
      <c r="UTT62" s="201"/>
      <c r="UTU62" s="201"/>
      <c r="UTV62" s="201"/>
      <c r="UTW62" s="201"/>
      <c r="UTX62" s="201"/>
      <c r="UTY62" s="201"/>
      <c r="UTZ62" s="201"/>
      <c r="UUA62" s="201"/>
      <c r="UUB62" s="201"/>
      <c r="UUC62" s="201"/>
      <c r="UUD62" s="201"/>
      <c r="UUE62" s="201"/>
      <c r="UUF62" s="201"/>
      <c r="UUG62" s="201"/>
      <c r="UUH62" s="201"/>
      <c r="UUI62" s="201"/>
      <c r="UUJ62" s="201"/>
      <c r="UUK62" s="201"/>
      <c r="UUL62" s="201"/>
      <c r="UUM62" s="201"/>
      <c r="UUN62" s="201"/>
      <c r="UUO62" s="201"/>
      <c r="UUP62" s="201"/>
      <c r="UUQ62" s="201"/>
      <c r="UUR62" s="201"/>
      <c r="UUS62" s="201"/>
      <c r="UUT62" s="201"/>
      <c r="UUU62" s="201"/>
      <c r="UUV62" s="201"/>
      <c r="UUW62" s="201"/>
      <c r="UUX62" s="201"/>
      <c r="UUY62" s="201"/>
      <c r="UUZ62" s="201"/>
      <c r="UVA62" s="201"/>
      <c r="UVB62" s="201"/>
      <c r="UVC62" s="201"/>
      <c r="UVD62" s="201"/>
      <c r="UVE62" s="201"/>
      <c r="UVF62" s="201"/>
      <c r="UVG62" s="201"/>
      <c r="UVH62" s="201"/>
      <c r="UVI62" s="201"/>
      <c r="UVJ62" s="201"/>
      <c r="UVK62" s="201"/>
      <c r="UVL62" s="201"/>
      <c r="UVM62" s="201"/>
      <c r="UVN62" s="201"/>
      <c r="UVO62" s="201"/>
      <c r="UVP62" s="201"/>
      <c r="UVQ62" s="201"/>
      <c r="UVR62" s="201"/>
      <c r="UVS62" s="201"/>
      <c r="UVT62" s="201"/>
      <c r="UVU62" s="201"/>
      <c r="UVV62" s="201"/>
      <c r="UVW62" s="201"/>
      <c r="UVX62" s="201"/>
      <c r="UVY62" s="201"/>
      <c r="UVZ62" s="201"/>
      <c r="UWA62" s="201"/>
      <c r="UWB62" s="201"/>
      <c r="UWC62" s="201"/>
      <c r="UWD62" s="201"/>
      <c r="UWE62" s="201"/>
      <c r="UWF62" s="201"/>
      <c r="UWG62" s="201"/>
      <c r="UWH62" s="201"/>
      <c r="UWI62" s="201"/>
      <c r="UWJ62" s="201"/>
      <c r="UWK62" s="201"/>
      <c r="UWL62" s="201"/>
      <c r="UWM62" s="201"/>
      <c r="UWN62" s="201"/>
      <c r="UWO62" s="201"/>
      <c r="UWP62" s="201"/>
      <c r="UWQ62" s="201"/>
      <c r="UWR62" s="201"/>
      <c r="UWS62" s="201"/>
      <c r="UWT62" s="201"/>
      <c r="UWU62" s="201"/>
      <c r="UWV62" s="201"/>
      <c r="UWW62" s="201"/>
      <c r="UWX62" s="201"/>
      <c r="UWY62" s="201"/>
      <c r="UWZ62" s="201"/>
      <c r="UXA62" s="201"/>
      <c r="UXB62" s="201"/>
      <c r="UXC62" s="201"/>
      <c r="UXD62" s="201"/>
      <c r="UXE62" s="201"/>
      <c r="UXF62" s="201"/>
      <c r="UXG62" s="201"/>
      <c r="UXH62" s="201"/>
      <c r="UXI62" s="201"/>
      <c r="UXJ62" s="201"/>
      <c r="UXK62" s="201"/>
      <c r="UXL62" s="201"/>
      <c r="UXM62" s="201"/>
      <c r="UXN62" s="201"/>
      <c r="UXO62" s="201"/>
      <c r="UXP62" s="201"/>
      <c r="UXQ62" s="201"/>
      <c r="UXR62" s="201"/>
      <c r="UXS62" s="201"/>
      <c r="UXT62" s="201"/>
      <c r="UXU62" s="201"/>
      <c r="UXV62" s="201"/>
      <c r="UXW62" s="201"/>
      <c r="UXX62" s="201"/>
      <c r="UXY62" s="201"/>
      <c r="UXZ62" s="201"/>
      <c r="UYA62" s="201"/>
      <c r="UYB62" s="201"/>
      <c r="UYC62" s="201"/>
      <c r="UYD62" s="201"/>
      <c r="UYE62" s="201"/>
      <c r="UYF62" s="201"/>
      <c r="UYG62" s="201"/>
      <c r="UYH62" s="201"/>
      <c r="UYI62" s="201"/>
      <c r="UYJ62" s="201"/>
      <c r="UYK62" s="201"/>
      <c r="UYL62" s="201"/>
      <c r="UYM62" s="201"/>
      <c r="UYN62" s="201"/>
      <c r="UYO62" s="201"/>
      <c r="UYP62" s="201"/>
      <c r="UYQ62" s="201"/>
      <c r="UYR62" s="201"/>
      <c r="UYS62" s="201"/>
      <c r="UYT62" s="201"/>
      <c r="UYU62" s="201"/>
      <c r="UYV62" s="201"/>
      <c r="UYW62" s="201"/>
      <c r="UYX62" s="201"/>
      <c r="UYY62" s="201"/>
      <c r="UYZ62" s="201"/>
      <c r="UZA62" s="201"/>
      <c r="UZB62" s="201"/>
      <c r="UZC62" s="201"/>
      <c r="UZD62" s="201"/>
      <c r="UZE62" s="201"/>
      <c r="UZF62" s="201"/>
      <c r="UZG62" s="201"/>
      <c r="UZH62" s="201"/>
      <c r="UZI62" s="201"/>
      <c r="UZJ62" s="201"/>
      <c r="UZK62" s="201"/>
      <c r="UZL62" s="201"/>
      <c r="UZM62" s="201"/>
      <c r="UZN62" s="201"/>
      <c r="UZO62" s="201"/>
      <c r="UZP62" s="201"/>
      <c r="UZQ62" s="201"/>
      <c r="UZR62" s="201"/>
      <c r="UZS62" s="201"/>
      <c r="UZT62" s="201"/>
      <c r="UZU62" s="201"/>
      <c r="UZV62" s="201"/>
      <c r="UZW62" s="201"/>
      <c r="UZX62" s="201"/>
      <c r="UZY62" s="201"/>
      <c r="UZZ62" s="201"/>
      <c r="VAA62" s="201"/>
      <c r="VAB62" s="201"/>
      <c r="VAC62" s="201"/>
      <c r="VAD62" s="201"/>
      <c r="VAE62" s="201"/>
      <c r="VAF62" s="201"/>
      <c r="VAG62" s="201"/>
      <c r="VAH62" s="201"/>
      <c r="VAI62" s="201"/>
      <c r="VAJ62" s="201"/>
      <c r="VAK62" s="201"/>
      <c r="VAL62" s="201"/>
      <c r="VAM62" s="201"/>
      <c r="VAN62" s="201"/>
      <c r="VAO62" s="201"/>
      <c r="VAP62" s="201"/>
      <c r="VAQ62" s="201"/>
      <c r="VAR62" s="201"/>
      <c r="VAS62" s="201"/>
      <c r="VAT62" s="201"/>
      <c r="VAU62" s="201"/>
      <c r="VAV62" s="201"/>
      <c r="VAW62" s="201"/>
      <c r="VAX62" s="201"/>
      <c r="VAY62" s="201"/>
      <c r="VAZ62" s="201"/>
      <c r="VBA62" s="201"/>
      <c r="VBB62" s="201"/>
      <c r="VBC62" s="201"/>
      <c r="VBD62" s="201"/>
      <c r="VBE62" s="201"/>
      <c r="VBF62" s="201"/>
      <c r="VBG62" s="201"/>
      <c r="VBH62" s="201"/>
      <c r="VBI62" s="201"/>
      <c r="VBJ62" s="201"/>
      <c r="VBK62" s="201"/>
      <c r="VBL62" s="201"/>
      <c r="VBM62" s="201"/>
      <c r="VBN62" s="201"/>
      <c r="VBO62" s="201"/>
      <c r="VBP62" s="201"/>
      <c r="VBQ62" s="201"/>
      <c r="VBR62" s="201"/>
      <c r="VBS62" s="201"/>
      <c r="VBT62" s="201"/>
      <c r="VBU62" s="201"/>
      <c r="VBV62" s="201"/>
      <c r="VBW62" s="201"/>
      <c r="VBX62" s="201"/>
      <c r="VBY62" s="201"/>
      <c r="VBZ62" s="201"/>
      <c r="VCA62" s="201"/>
      <c r="VCB62" s="201"/>
      <c r="VCC62" s="201"/>
      <c r="VCD62" s="201"/>
      <c r="VCE62" s="201"/>
      <c r="VCF62" s="201"/>
      <c r="VCG62" s="201"/>
      <c r="VCH62" s="201"/>
      <c r="VCI62" s="201"/>
      <c r="VCJ62" s="201"/>
      <c r="VCK62" s="201"/>
      <c r="VCL62" s="201"/>
      <c r="VCM62" s="201"/>
      <c r="VCN62" s="201"/>
      <c r="VCO62" s="201"/>
      <c r="VCP62" s="201"/>
      <c r="VCQ62" s="201"/>
      <c r="VCR62" s="201"/>
      <c r="VCS62" s="201"/>
      <c r="VCT62" s="201"/>
      <c r="VCU62" s="201"/>
      <c r="VCV62" s="201"/>
      <c r="VCW62" s="201"/>
      <c r="VCX62" s="201"/>
      <c r="VCY62" s="201"/>
      <c r="VCZ62" s="201"/>
      <c r="VDA62" s="201"/>
      <c r="VDB62" s="201"/>
      <c r="VDC62" s="201"/>
      <c r="VDD62" s="201"/>
      <c r="VDE62" s="201"/>
      <c r="VDF62" s="201"/>
      <c r="VDG62" s="201"/>
      <c r="VDH62" s="201"/>
      <c r="VDI62" s="201"/>
      <c r="VDJ62" s="201"/>
      <c r="VDK62" s="201"/>
      <c r="VDL62" s="201"/>
      <c r="VDM62" s="201"/>
      <c r="VDN62" s="201"/>
      <c r="VDO62" s="201"/>
      <c r="VDP62" s="201"/>
      <c r="VDQ62" s="201"/>
      <c r="VDR62" s="201"/>
      <c r="VDS62" s="201"/>
      <c r="VDT62" s="201"/>
      <c r="VDU62" s="201"/>
      <c r="VDV62" s="201"/>
      <c r="VDW62" s="201"/>
      <c r="VDX62" s="201"/>
      <c r="VDY62" s="201"/>
      <c r="VDZ62" s="201"/>
      <c r="VEA62" s="201"/>
      <c r="VEB62" s="201"/>
      <c r="VEC62" s="201"/>
      <c r="VED62" s="201"/>
      <c r="VEE62" s="201"/>
      <c r="VEF62" s="201"/>
      <c r="VEG62" s="201"/>
      <c r="VEH62" s="201"/>
      <c r="VEI62" s="201"/>
      <c r="VEJ62" s="201"/>
      <c r="VEK62" s="201"/>
      <c r="VEL62" s="201"/>
      <c r="VEM62" s="201"/>
      <c r="VEN62" s="201"/>
      <c r="VEO62" s="201"/>
      <c r="VEP62" s="201"/>
      <c r="VEQ62" s="201"/>
      <c r="VER62" s="201"/>
      <c r="VES62" s="201"/>
      <c r="VET62" s="201"/>
      <c r="VEU62" s="201"/>
      <c r="VEV62" s="201"/>
      <c r="VEW62" s="201"/>
      <c r="VEX62" s="201"/>
      <c r="VEY62" s="201"/>
      <c r="VEZ62" s="201"/>
      <c r="VFA62" s="201"/>
      <c r="VFB62" s="201"/>
      <c r="VFC62" s="201"/>
      <c r="VFD62" s="201"/>
      <c r="VFE62" s="201"/>
      <c r="VFF62" s="201"/>
      <c r="VFG62" s="201"/>
      <c r="VFH62" s="201"/>
      <c r="VFI62" s="201"/>
      <c r="VFJ62" s="201"/>
      <c r="VFK62" s="201"/>
      <c r="VFL62" s="201"/>
      <c r="VFM62" s="201"/>
      <c r="VFN62" s="201"/>
      <c r="VFO62" s="201"/>
      <c r="VFP62" s="201"/>
      <c r="VFQ62" s="201"/>
      <c r="VFR62" s="201"/>
      <c r="VFS62" s="201"/>
      <c r="VFT62" s="201"/>
      <c r="VFU62" s="201"/>
      <c r="VFV62" s="201"/>
      <c r="VFW62" s="201"/>
      <c r="VFX62" s="201"/>
      <c r="VFY62" s="201"/>
      <c r="VFZ62" s="201"/>
      <c r="VGA62" s="201"/>
      <c r="VGB62" s="201"/>
      <c r="VGC62" s="201"/>
      <c r="VGD62" s="201"/>
      <c r="VGE62" s="201"/>
      <c r="VGF62" s="201"/>
      <c r="VGG62" s="201"/>
      <c r="VGH62" s="201"/>
      <c r="VGI62" s="201"/>
      <c r="VGJ62" s="201"/>
      <c r="VGK62" s="201"/>
      <c r="VGL62" s="201"/>
      <c r="VGM62" s="201"/>
      <c r="VGN62" s="201"/>
      <c r="VGO62" s="201"/>
      <c r="VGP62" s="201"/>
      <c r="VGQ62" s="201"/>
      <c r="VGR62" s="201"/>
      <c r="VGS62" s="201"/>
      <c r="VGT62" s="201"/>
      <c r="VGU62" s="201"/>
      <c r="VGV62" s="201"/>
      <c r="VGW62" s="201"/>
      <c r="VGX62" s="201"/>
      <c r="VGY62" s="201"/>
      <c r="VGZ62" s="201"/>
      <c r="VHA62" s="201"/>
      <c r="VHB62" s="201"/>
      <c r="VHC62" s="201"/>
      <c r="VHD62" s="201"/>
      <c r="VHE62" s="201"/>
      <c r="VHF62" s="201"/>
      <c r="VHG62" s="201"/>
      <c r="VHH62" s="201"/>
      <c r="VHI62" s="201"/>
      <c r="VHJ62" s="201"/>
      <c r="VHK62" s="201"/>
      <c r="VHL62" s="201"/>
      <c r="VHM62" s="201"/>
      <c r="VHN62" s="201"/>
      <c r="VHO62" s="201"/>
      <c r="VHP62" s="201"/>
      <c r="VHQ62" s="201"/>
      <c r="VHR62" s="201"/>
      <c r="VHS62" s="201"/>
      <c r="VHT62" s="201"/>
      <c r="VHU62" s="201"/>
      <c r="VHV62" s="201"/>
      <c r="VHW62" s="201"/>
      <c r="VHX62" s="201"/>
      <c r="VHY62" s="201"/>
      <c r="VHZ62" s="201"/>
      <c r="VIA62" s="201"/>
      <c r="VIB62" s="201"/>
      <c r="VIC62" s="201"/>
      <c r="VID62" s="201"/>
      <c r="VIE62" s="201"/>
      <c r="VIF62" s="201"/>
      <c r="VIG62" s="201"/>
      <c r="VIH62" s="201"/>
      <c r="VII62" s="201"/>
      <c r="VIJ62" s="201"/>
      <c r="VIK62" s="201"/>
      <c r="VIL62" s="201"/>
      <c r="VIM62" s="201"/>
      <c r="VIN62" s="201"/>
      <c r="VIO62" s="201"/>
      <c r="VIP62" s="201"/>
      <c r="VIQ62" s="201"/>
      <c r="VIR62" s="201"/>
      <c r="VIS62" s="201"/>
      <c r="VIT62" s="201"/>
      <c r="VIU62" s="201"/>
      <c r="VIV62" s="201"/>
      <c r="VIW62" s="201"/>
      <c r="VIX62" s="201"/>
      <c r="VIY62" s="201"/>
      <c r="VIZ62" s="201"/>
      <c r="VJA62" s="201"/>
      <c r="VJB62" s="201"/>
      <c r="VJC62" s="201"/>
      <c r="VJD62" s="201"/>
      <c r="VJE62" s="201"/>
      <c r="VJF62" s="201"/>
      <c r="VJG62" s="201"/>
      <c r="VJH62" s="201"/>
      <c r="VJI62" s="201"/>
      <c r="VJJ62" s="201"/>
      <c r="VJK62" s="201"/>
      <c r="VJL62" s="201"/>
      <c r="VJM62" s="201"/>
      <c r="VJN62" s="201"/>
      <c r="VJO62" s="201"/>
      <c r="VJP62" s="201"/>
      <c r="VJQ62" s="201"/>
      <c r="VJR62" s="201"/>
      <c r="VJS62" s="201"/>
      <c r="VJT62" s="201"/>
      <c r="VJU62" s="201"/>
      <c r="VJV62" s="201"/>
      <c r="VJW62" s="201"/>
      <c r="VJX62" s="201"/>
      <c r="VJY62" s="201"/>
      <c r="VJZ62" s="201"/>
      <c r="VKA62" s="201"/>
      <c r="VKB62" s="201"/>
      <c r="VKC62" s="201"/>
      <c r="VKD62" s="201"/>
      <c r="VKE62" s="201"/>
      <c r="VKF62" s="201"/>
      <c r="VKG62" s="201"/>
      <c r="VKH62" s="201"/>
      <c r="VKI62" s="201"/>
      <c r="VKJ62" s="201"/>
      <c r="VKK62" s="201"/>
      <c r="VKL62" s="201"/>
      <c r="VKM62" s="201"/>
      <c r="VKN62" s="201"/>
      <c r="VKO62" s="201"/>
      <c r="VKP62" s="201"/>
      <c r="VKQ62" s="201"/>
      <c r="VKR62" s="201"/>
      <c r="VKS62" s="201"/>
      <c r="VKT62" s="201"/>
      <c r="VKU62" s="201"/>
      <c r="VKV62" s="201"/>
      <c r="VKW62" s="201"/>
      <c r="VKX62" s="201"/>
      <c r="VKY62" s="201"/>
      <c r="VKZ62" s="201"/>
      <c r="VLA62" s="201"/>
      <c r="VLB62" s="201"/>
      <c r="VLC62" s="201"/>
      <c r="VLD62" s="201"/>
      <c r="VLE62" s="201"/>
      <c r="VLF62" s="201"/>
      <c r="VLG62" s="201"/>
      <c r="VLH62" s="201"/>
      <c r="VLI62" s="201"/>
      <c r="VLJ62" s="201"/>
      <c r="VLK62" s="201"/>
      <c r="VLL62" s="201"/>
      <c r="VLM62" s="201"/>
      <c r="VLN62" s="201"/>
      <c r="VLO62" s="201"/>
      <c r="VLP62" s="201"/>
      <c r="VLQ62" s="201"/>
      <c r="VLR62" s="201"/>
      <c r="VLS62" s="201"/>
      <c r="VLT62" s="201"/>
      <c r="VLU62" s="201"/>
      <c r="VLV62" s="201"/>
      <c r="VLW62" s="201"/>
      <c r="VLX62" s="201"/>
      <c r="VLY62" s="201"/>
      <c r="VLZ62" s="201"/>
      <c r="VMA62" s="201"/>
      <c r="VMB62" s="201"/>
      <c r="VMC62" s="201"/>
      <c r="VMD62" s="201"/>
      <c r="VME62" s="201"/>
      <c r="VMF62" s="201"/>
      <c r="VMG62" s="201"/>
      <c r="VMH62" s="201"/>
      <c r="VMI62" s="201"/>
      <c r="VMJ62" s="201"/>
      <c r="VMK62" s="201"/>
      <c r="VML62" s="201"/>
      <c r="VMM62" s="201"/>
      <c r="VMN62" s="201"/>
      <c r="VMO62" s="201"/>
      <c r="VMP62" s="201"/>
      <c r="VMQ62" s="201"/>
      <c r="VMR62" s="201"/>
      <c r="VMS62" s="201"/>
      <c r="VMT62" s="201"/>
      <c r="VMU62" s="201"/>
      <c r="VMV62" s="201"/>
      <c r="VMW62" s="201"/>
      <c r="VMX62" s="201"/>
      <c r="VMY62" s="201"/>
      <c r="VMZ62" s="201"/>
      <c r="VNA62" s="201"/>
      <c r="VNB62" s="201"/>
      <c r="VNC62" s="201"/>
      <c r="VND62" s="201"/>
      <c r="VNE62" s="201"/>
      <c r="VNF62" s="201"/>
      <c r="VNG62" s="201"/>
      <c r="VNH62" s="201"/>
      <c r="VNI62" s="201"/>
      <c r="VNJ62" s="201"/>
      <c r="VNK62" s="201"/>
      <c r="VNL62" s="201"/>
      <c r="VNM62" s="201"/>
      <c r="VNN62" s="201"/>
      <c r="VNO62" s="201"/>
      <c r="VNP62" s="201"/>
      <c r="VNQ62" s="201"/>
      <c r="VNR62" s="201"/>
      <c r="VNS62" s="201"/>
      <c r="VNT62" s="201"/>
      <c r="VNU62" s="201"/>
      <c r="VNV62" s="201"/>
      <c r="VNW62" s="201"/>
      <c r="VNX62" s="201"/>
      <c r="VNY62" s="201"/>
      <c r="VNZ62" s="201"/>
      <c r="VOA62" s="201"/>
      <c r="VOB62" s="201"/>
      <c r="VOC62" s="201"/>
      <c r="VOD62" s="201"/>
      <c r="VOE62" s="201"/>
      <c r="VOF62" s="201"/>
      <c r="VOG62" s="201"/>
      <c r="VOH62" s="201"/>
      <c r="VOI62" s="201"/>
      <c r="VOJ62" s="201"/>
      <c r="VOK62" s="201"/>
      <c r="VOL62" s="201"/>
      <c r="VOM62" s="201"/>
      <c r="VON62" s="201"/>
      <c r="VOO62" s="201"/>
      <c r="VOP62" s="201"/>
      <c r="VOQ62" s="201"/>
      <c r="VOR62" s="201"/>
      <c r="VOS62" s="201"/>
      <c r="VOT62" s="201"/>
      <c r="VOU62" s="201"/>
      <c r="VOV62" s="201"/>
      <c r="VOW62" s="201"/>
      <c r="VOX62" s="201"/>
      <c r="VOY62" s="201"/>
      <c r="VOZ62" s="201"/>
      <c r="VPA62" s="201"/>
      <c r="VPB62" s="201"/>
      <c r="VPC62" s="201"/>
      <c r="VPD62" s="201"/>
      <c r="VPE62" s="201"/>
      <c r="VPF62" s="201"/>
      <c r="VPG62" s="201"/>
      <c r="VPH62" s="201"/>
      <c r="VPI62" s="201"/>
      <c r="VPJ62" s="201"/>
      <c r="VPK62" s="201"/>
      <c r="VPL62" s="201"/>
      <c r="VPM62" s="201"/>
      <c r="VPN62" s="201"/>
      <c r="VPO62" s="201"/>
      <c r="VPP62" s="201"/>
      <c r="VPQ62" s="201"/>
      <c r="VPR62" s="201"/>
      <c r="VPS62" s="201"/>
      <c r="VPT62" s="201"/>
      <c r="VPU62" s="201"/>
      <c r="VPV62" s="201"/>
      <c r="VPW62" s="201"/>
      <c r="VPX62" s="201"/>
      <c r="VPY62" s="201"/>
      <c r="VPZ62" s="201"/>
      <c r="VQA62" s="201"/>
      <c r="VQB62" s="201"/>
      <c r="VQC62" s="201"/>
      <c r="VQD62" s="201"/>
      <c r="VQE62" s="201"/>
      <c r="VQF62" s="201"/>
      <c r="VQG62" s="201"/>
      <c r="VQH62" s="201"/>
      <c r="VQI62" s="201"/>
      <c r="VQJ62" s="201"/>
      <c r="VQK62" s="201"/>
      <c r="VQL62" s="201"/>
      <c r="VQM62" s="201"/>
      <c r="VQN62" s="201"/>
      <c r="VQO62" s="201"/>
      <c r="VQP62" s="201"/>
      <c r="VQQ62" s="201"/>
      <c r="VQR62" s="201"/>
      <c r="VQS62" s="201"/>
      <c r="VQT62" s="201"/>
      <c r="VQU62" s="201"/>
      <c r="VQV62" s="201"/>
      <c r="VQW62" s="201"/>
      <c r="VQX62" s="201"/>
      <c r="VQY62" s="201"/>
      <c r="VQZ62" s="201"/>
      <c r="VRA62" s="201"/>
      <c r="VRB62" s="201"/>
      <c r="VRC62" s="201"/>
      <c r="VRD62" s="201"/>
      <c r="VRE62" s="201"/>
      <c r="VRF62" s="201"/>
      <c r="VRG62" s="201"/>
      <c r="VRH62" s="201"/>
      <c r="VRI62" s="201"/>
      <c r="VRJ62" s="201"/>
      <c r="VRK62" s="201"/>
      <c r="VRL62" s="201"/>
      <c r="VRM62" s="201"/>
      <c r="VRN62" s="201"/>
      <c r="VRO62" s="201"/>
      <c r="VRP62" s="201"/>
      <c r="VRQ62" s="201"/>
      <c r="VRR62" s="201"/>
      <c r="VRS62" s="201"/>
      <c r="VRT62" s="201"/>
      <c r="VRU62" s="201"/>
      <c r="VRV62" s="201"/>
      <c r="VRW62" s="201"/>
      <c r="VRX62" s="201"/>
      <c r="VRY62" s="201"/>
      <c r="VRZ62" s="201"/>
      <c r="VSA62" s="201"/>
      <c r="VSB62" s="201"/>
      <c r="VSC62" s="201"/>
      <c r="VSD62" s="201"/>
      <c r="VSE62" s="201"/>
      <c r="VSF62" s="201"/>
      <c r="VSG62" s="201"/>
      <c r="VSH62" s="201"/>
      <c r="VSI62" s="201"/>
      <c r="VSJ62" s="201"/>
      <c r="VSK62" s="201"/>
      <c r="VSL62" s="201"/>
      <c r="VSM62" s="201"/>
      <c r="VSN62" s="201"/>
      <c r="VSO62" s="201"/>
      <c r="VSP62" s="201"/>
      <c r="VSQ62" s="201"/>
      <c r="VSR62" s="201"/>
      <c r="VSS62" s="201"/>
      <c r="VST62" s="201"/>
      <c r="VSU62" s="201"/>
      <c r="VSV62" s="201"/>
      <c r="VSW62" s="201"/>
      <c r="VSX62" s="201"/>
      <c r="VSY62" s="201"/>
      <c r="VSZ62" s="201"/>
      <c r="VTA62" s="201"/>
      <c r="VTB62" s="201"/>
      <c r="VTC62" s="201"/>
      <c r="VTD62" s="201"/>
      <c r="VTE62" s="201"/>
      <c r="VTF62" s="201"/>
      <c r="VTG62" s="201"/>
      <c r="VTH62" s="201"/>
      <c r="VTI62" s="201"/>
      <c r="VTJ62" s="201"/>
      <c r="VTK62" s="201"/>
      <c r="VTL62" s="201"/>
      <c r="VTM62" s="201"/>
      <c r="VTN62" s="201"/>
      <c r="VTO62" s="201"/>
      <c r="VTP62" s="201"/>
      <c r="VTQ62" s="201"/>
      <c r="VTR62" s="201"/>
      <c r="VTS62" s="201"/>
      <c r="VTT62" s="201"/>
      <c r="VTU62" s="201"/>
      <c r="VTV62" s="201"/>
      <c r="VTW62" s="201"/>
      <c r="VTX62" s="201"/>
      <c r="VTY62" s="201"/>
      <c r="VTZ62" s="201"/>
      <c r="VUA62" s="201"/>
      <c r="VUB62" s="201"/>
      <c r="VUC62" s="201"/>
      <c r="VUD62" s="201"/>
      <c r="VUE62" s="201"/>
      <c r="VUF62" s="201"/>
      <c r="VUG62" s="201"/>
      <c r="VUH62" s="201"/>
      <c r="VUI62" s="201"/>
      <c r="VUJ62" s="201"/>
      <c r="VUK62" s="201"/>
      <c r="VUL62" s="201"/>
      <c r="VUM62" s="201"/>
      <c r="VUN62" s="201"/>
      <c r="VUO62" s="201"/>
      <c r="VUP62" s="201"/>
      <c r="VUQ62" s="201"/>
      <c r="VUR62" s="201"/>
      <c r="VUS62" s="201"/>
      <c r="VUT62" s="201"/>
      <c r="VUU62" s="201"/>
      <c r="VUV62" s="201"/>
      <c r="VUW62" s="201"/>
      <c r="VUX62" s="201"/>
      <c r="VUY62" s="201"/>
      <c r="VUZ62" s="201"/>
      <c r="VVA62" s="201"/>
      <c r="VVB62" s="201"/>
      <c r="VVC62" s="201"/>
      <c r="VVD62" s="201"/>
      <c r="VVE62" s="201"/>
      <c r="VVF62" s="201"/>
      <c r="VVG62" s="201"/>
      <c r="VVH62" s="201"/>
      <c r="VVI62" s="201"/>
      <c r="VVJ62" s="201"/>
      <c r="VVK62" s="201"/>
      <c r="VVL62" s="201"/>
      <c r="VVM62" s="201"/>
      <c r="VVN62" s="201"/>
      <c r="VVO62" s="201"/>
      <c r="VVP62" s="201"/>
      <c r="VVQ62" s="201"/>
      <c r="VVR62" s="201"/>
      <c r="VVS62" s="201"/>
      <c r="VVT62" s="201"/>
      <c r="VVU62" s="201"/>
      <c r="VVV62" s="201"/>
      <c r="VVW62" s="201"/>
      <c r="VVX62" s="201"/>
      <c r="VVY62" s="201"/>
      <c r="VVZ62" s="201"/>
      <c r="VWA62" s="201"/>
      <c r="VWB62" s="201"/>
      <c r="VWC62" s="201"/>
      <c r="VWD62" s="201"/>
      <c r="VWE62" s="201"/>
      <c r="VWF62" s="201"/>
      <c r="VWG62" s="201"/>
      <c r="VWH62" s="201"/>
      <c r="VWI62" s="201"/>
      <c r="VWJ62" s="201"/>
      <c r="VWK62" s="201"/>
      <c r="VWL62" s="201"/>
      <c r="VWM62" s="201"/>
      <c r="VWN62" s="201"/>
      <c r="VWO62" s="201"/>
      <c r="VWP62" s="201"/>
      <c r="VWQ62" s="201"/>
      <c r="VWR62" s="201"/>
      <c r="VWS62" s="201"/>
      <c r="VWT62" s="201"/>
      <c r="VWU62" s="201"/>
      <c r="VWV62" s="201"/>
      <c r="VWW62" s="201"/>
      <c r="VWX62" s="201"/>
      <c r="VWY62" s="201"/>
      <c r="VWZ62" s="201"/>
      <c r="VXA62" s="201"/>
      <c r="VXB62" s="201"/>
      <c r="VXC62" s="201"/>
      <c r="VXD62" s="201"/>
      <c r="VXE62" s="201"/>
      <c r="VXF62" s="201"/>
      <c r="VXG62" s="201"/>
      <c r="VXH62" s="201"/>
      <c r="VXI62" s="201"/>
      <c r="VXJ62" s="201"/>
      <c r="VXK62" s="201"/>
      <c r="VXL62" s="201"/>
      <c r="VXM62" s="201"/>
      <c r="VXN62" s="201"/>
      <c r="VXO62" s="201"/>
      <c r="VXP62" s="201"/>
      <c r="VXQ62" s="201"/>
      <c r="VXR62" s="201"/>
      <c r="VXS62" s="201"/>
      <c r="VXT62" s="201"/>
      <c r="VXU62" s="201"/>
      <c r="VXV62" s="201"/>
      <c r="VXW62" s="201"/>
      <c r="VXX62" s="201"/>
      <c r="VXY62" s="201"/>
      <c r="VXZ62" s="201"/>
      <c r="VYA62" s="201"/>
      <c r="VYB62" s="201"/>
      <c r="VYC62" s="201"/>
      <c r="VYD62" s="201"/>
      <c r="VYE62" s="201"/>
      <c r="VYF62" s="201"/>
      <c r="VYG62" s="201"/>
      <c r="VYH62" s="201"/>
      <c r="VYI62" s="201"/>
      <c r="VYJ62" s="201"/>
      <c r="VYK62" s="201"/>
      <c r="VYL62" s="201"/>
      <c r="VYM62" s="201"/>
      <c r="VYN62" s="201"/>
      <c r="VYO62" s="201"/>
      <c r="VYP62" s="201"/>
      <c r="VYQ62" s="201"/>
      <c r="VYR62" s="201"/>
      <c r="VYS62" s="201"/>
      <c r="VYT62" s="201"/>
      <c r="VYU62" s="201"/>
      <c r="VYV62" s="201"/>
      <c r="VYW62" s="201"/>
      <c r="VYX62" s="201"/>
      <c r="VYY62" s="201"/>
      <c r="VYZ62" s="201"/>
      <c r="VZA62" s="201"/>
      <c r="VZB62" s="201"/>
      <c r="VZC62" s="201"/>
      <c r="VZD62" s="201"/>
      <c r="VZE62" s="201"/>
      <c r="VZF62" s="201"/>
      <c r="VZG62" s="201"/>
      <c r="VZH62" s="201"/>
      <c r="VZI62" s="201"/>
      <c r="VZJ62" s="201"/>
      <c r="VZK62" s="201"/>
      <c r="VZL62" s="201"/>
      <c r="VZM62" s="201"/>
      <c r="VZN62" s="201"/>
      <c r="VZO62" s="201"/>
      <c r="VZP62" s="201"/>
      <c r="VZQ62" s="201"/>
      <c r="VZR62" s="201"/>
      <c r="VZS62" s="201"/>
      <c r="VZT62" s="201"/>
      <c r="VZU62" s="201"/>
      <c r="VZV62" s="201"/>
      <c r="VZW62" s="201"/>
      <c r="VZX62" s="201"/>
      <c r="VZY62" s="201"/>
      <c r="VZZ62" s="201"/>
      <c r="WAA62" s="201"/>
      <c r="WAB62" s="201"/>
      <c r="WAC62" s="201"/>
      <c r="WAD62" s="201"/>
      <c r="WAE62" s="201"/>
      <c r="WAF62" s="201"/>
      <c r="WAG62" s="201"/>
      <c r="WAH62" s="201"/>
      <c r="WAI62" s="201"/>
      <c r="WAJ62" s="201"/>
      <c r="WAK62" s="201"/>
      <c r="WAL62" s="201"/>
      <c r="WAM62" s="201"/>
      <c r="WAN62" s="201"/>
      <c r="WAO62" s="201"/>
      <c r="WAP62" s="201"/>
      <c r="WAQ62" s="201"/>
      <c r="WAR62" s="201"/>
      <c r="WAS62" s="201"/>
      <c r="WAT62" s="201"/>
      <c r="WAU62" s="201"/>
      <c r="WAV62" s="201"/>
      <c r="WAW62" s="201"/>
      <c r="WAX62" s="201"/>
      <c r="WAY62" s="201"/>
      <c r="WAZ62" s="201"/>
      <c r="WBA62" s="201"/>
      <c r="WBB62" s="201"/>
      <c r="WBC62" s="201"/>
      <c r="WBD62" s="201"/>
      <c r="WBE62" s="201"/>
      <c r="WBF62" s="201"/>
      <c r="WBG62" s="201"/>
      <c r="WBH62" s="201"/>
      <c r="WBI62" s="201"/>
      <c r="WBJ62" s="201"/>
      <c r="WBK62" s="201"/>
      <c r="WBL62" s="201"/>
      <c r="WBM62" s="201"/>
      <c r="WBN62" s="201"/>
      <c r="WBO62" s="201"/>
      <c r="WBP62" s="201"/>
      <c r="WBQ62" s="201"/>
      <c r="WBR62" s="201"/>
      <c r="WBS62" s="201"/>
      <c r="WBT62" s="201"/>
      <c r="WBU62" s="201"/>
      <c r="WBV62" s="201"/>
      <c r="WBW62" s="201"/>
      <c r="WBX62" s="201"/>
      <c r="WBY62" s="201"/>
      <c r="WBZ62" s="201"/>
      <c r="WCA62" s="201"/>
      <c r="WCB62" s="201"/>
      <c r="WCC62" s="201"/>
      <c r="WCD62" s="201"/>
      <c r="WCE62" s="201"/>
      <c r="WCF62" s="201"/>
      <c r="WCG62" s="201"/>
      <c r="WCH62" s="201"/>
      <c r="WCI62" s="201"/>
      <c r="WCJ62" s="201"/>
      <c r="WCK62" s="201"/>
      <c r="WCL62" s="201"/>
      <c r="WCM62" s="201"/>
      <c r="WCN62" s="201"/>
      <c r="WCO62" s="201"/>
      <c r="WCP62" s="201"/>
      <c r="WCQ62" s="201"/>
      <c r="WCR62" s="201"/>
      <c r="WCS62" s="201"/>
      <c r="WCT62" s="201"/>
      <c r="WCU62" s="201"/>
      <c r="WCV62" s="201"/>
      <c r="WCW62" s="201"/>
      <c r="WCX62" s="201"/>
      <c r="WCY62" s="201"/>
      <c r="WCZ62" s="201"/>
      <c r="WDA62" s="201"/>
      <c r="WDB62" s="201"/>
      <c r="WDC62" s="201"/>
      <c r="WDD62" s="201"/>
      <c r="WDE62" s="201"/>
      <c r="WDF62" s="201"/>
      <c r="WDG62" s="201"/>
      <c r="WDH62" s="201"/>
      <c r="WDI62" s="201"/>
      <c r="WDJ62" s="201"/>
      <c r="WDK62" s="201"/>
      <c r="WDL62" s="201"/>
      <c r="WDM62" s="201"/>
      <c r="WDN62" s="201"/>
      <c r="WDO62" s="201"/>
      <c r="WDP62" s="201"/>
      <c r="WDQ62" s="201"/>
      <c r="WDR62" s="201"/>
      <c r="WDS62" s="201"/>
      <c r="WDT62" s="201"/>
      <c r="WDU62" s="201"/>
      <c r="WDV62" s="201"/>
      <c r="WDW62" s="201"/>
      <c r="WDX62" s="201"/>
      <c r="WDY62" s="201"/>
      <c r="WDZ62" s="201"/>
      <c r="WEA62" s="201"/>
      <c r="WEB62" s="201"/>
      <c r="WEC62" s="201"/>
      <c r="WED62" s="201"/>
      <c r="WEE62" s="201"/>
      <c r="WEF62" s="201"/>
      <c r="WEG62" s="201"/>
      <c r="WEH62" s="201"/>
      <c r="WEI62" s="201"/>
      <c r="WEJ62" s="201"/>
      <c r="WEK62" s="201"/>
      <c r="WEL62" s="201"/>
      <c r="WEM62" s="201"/>
      <c r="WEN62" s="201"/>
      <c r="WEO62" s="201"/>
      <c r="WEP62" s="201"/>
      <c r="WEQ62" s="201"/>
      <c r="WER62" s="201"/>
      <c r="WES62" s="201"/>
      <c r="WET62" s="201"/>
      <c r="WEU62" s="201"/>
      <c r="WEV62" s="201"/>
      <c r="WEW62" s="201"/>
      <c r="WEX62" s="201"/>
      <c r="WEY62" s="201"/>
      <c r="WEZ62" s="201"/>
      <c r="WFA62" s="201"/>
      <c r="WFB62" s="201"/>
      <c r="WFC62" s="201"/>
      <c r="WFD62" s="201"/>
      <c r="WFE62" s="201"/>
      <c r="WFF62" s="201"/>
      <c r="WFG62" s="201"/>
      <c r="WFH62" s="201"/>
      <c r="WFI62" s="201"/>
      <c r="WFJ62" s="201"/>
      <c r="WFK62" s="201"/>
      <c r="WFL62" s="201"/>
      <c r="WFM62" s="201"/>
      <c r="WFN62" s="201"/>
      <c r="WFO62" s="201"/>
      <c r="WFP62" s="201"/>
      <c r="WFQ62" s="201"/>
      <c r="WFR62" s="201"/>
      <c r="WFS62" s="201"/>
      <c r="WFT62" s="201"/>
      <c r="WFU62" s="201"/>
      <c r="WFV62" s="201"/>
      <c r="WFW62" s="201"/>
      <c r="WFX62" s="201"/>
      <c r="WFY62" s="201"/>
      <c r="WFZ62" s="201"/>
      <c r="WGA62" s="201"/>
      <c r="WGB62" s="201"/>
      <c r="WGC62" s="201"/>
      <c r="WGD62" s="201"/>
      <c r="WGE62" s="201"/>
      <c r="WGF62" s="201"/>
      <c r="WGG62" s="201"/>
      <c r="WGH62" s="201"/>
      <c r="WGI62" s="201"/>
      <c r="WGJ62" s="201"/>
      <c r="WGK62" s="201"/>
      <c r="WGL62" s="201"/>
      <c r="WGM62" s="201"/>
      <c r="WGN62" s="201"/>
      <c r="WGO62" s="201"/>
      <c r="WGP62" s="201"/>
      <c r="WGQ62" s="201"/>
      <c r="WGR62" s="201"/>
      <c r="WGS62" s="201"/>
      <c r="WGT62" s="201"/>
      <c r="WGU62" s="201"/>
      <c r="WGV62" s="201"/>
      <c r="WGW62" s="201"/>
      <c r="WGX62" s="201"/>
      <c r="WGY62" s="201"/>
      <c r="WGZ62" s="201"/>
      <c r="WHA62" s="201"/>
      <c r="WHB62" s="201"/>
      <c r="WHC62" s="201"/>
      <c r="WHD62" s="201"/>
      <c r="WHE62" s="201"/>
      <c r="WHF62" s="201"/>
      <c r="WHG62" s="201"/>
      <c r="WHH62" s="201"/>
      <c r="WHI62" s="201"/>
      <c r="WHJ62" s="201"/>
      <c r="WHK62" s="201"/>
      <c r="WHL62" s="201"/>
      <c r="WHM62" s="201"/>
      <c r="WHN62" s="201"/>
      <c r="WHO62" s="201"/>
      <c r="WHP62" s="201"/>
      <c r="WHQ62" s="201"/>
      <c r="WHR62" s="201"/>
      <c r="WHS62" s="201"/>
      <c r="WHT62" s="201"/>
      <c r="WHU62" s="201"/>
      <c r="WHV62" s="201"/>
      <c r="WHW62" s="201"/>
      <c r="WHX62" s="201"/>
      <c r="WHY62" s="201"/>
      <c r="WHZ62" s="201"/>
      <c r="WIA62" s="201"/>
      <c r="WIB62" s="201"/>
      <c r="WIC62" s="201"/>
      <c r="WID62" s="201"/>
      <c r="WIE62" s="201"/>
      <c r="WIF62" s="201"/>
      <c r="WIG62" s="201"/>
      <c r="WIH62" s="201"/>
      <c r="WII62" s="201"/>
      <c r="WIJ62" s="201"/>
      <c r="WIK62" s="201"/>
      <c r="WIL62" s="201"/>
      <c r="WIM62" s="201"/>
      <c r="WIN62" s="201"/>
      <c r="WIO62" s="201"/>
      <c r="WIP62" s="201"/>
      <c r="WIQ62" s="201"/>
      <c r="WIR62" s="201"/>
      <c r="WIS62" s="201"/>
      <c r="WIT62" s="201"/>
      <c r="WIU62" s="201"/>
      <c r="WIV62" s="201"/>
      <c r="WIW62" s="201"/>
      <c r="WIX62" s="201"/>
      <c r="WIY62" s="201"/>
      <c r="WIZ62" s="201"/>
      <c r="WJA62" s="201"/>
      <c r="WJB62" s="201"/>
      <c r="WJC62" s="201"/>
      <c r="WJD62" s="201"/>
      <c r="WJE62" s="201"/>
      <c r="WJF62" s="201"/>
      <c r="WJG62" s="201"/>
      <c r="WJH62" s="201"/>
      <c r="WJI62" s="201"/>
      <c r="WJJ62" s="201"/>
      <c r="WJK62" s="201"/>
      <c r="WJL62" s="201"/>
      <c r="WJM62" s="201"/>
      <c r="WJN62" s="201"/>
      <c r="WJO62" s="201"/>
      <c r="WJP62" s="201"/>
      <c r="WJQ62" s="201"/>
      <c r="WJR62" s="201"/>
      <c r="WJS62" s="201"/>
      <c r="WJT62" s="201"/>
      <c r="WJU62" s="201"/>
      <c r="WJV62" s="201"/>
      <c r="WJW62" s="201"/>
      <c r="WJX62" s="201"/>
      <c r="WJY62" s="201"/>
      <c r="WJZ62" s="201"/>
      <c r="WKA62" s="201"/>
      <c r="WKB62" s="201"/>
      <c r="WKC62" s="201"/>
      <c r="WKD62" s="201"/>
      <c r="WKE62" s="201"/>
      <c r="WKF62" s="201"/>
      <c r="WKG62" s="201"/>
      <c r="WKH62" s="201"/>
      <c r="WKI62" s="201"/>
      <c r="WKJ62" s="201"/>
      <c r="WKK62" s="201"/>
      <c r="WKL62" s="201"/>
      <c r="WKM62" s="201"/>
      <c r="WKN62" s="201"/>
      <c r="WKO62" s="201"/>
      <c r="WKP62" s="201"/>
      <c r="WKQ62" s="201"/>
      <c r="WKR62" s="201"/>
      <c r="WKS62" s="201"/>
      <c r="WKT62" s="201"/>
      <c r="WKU62" s="201"/>
      <c r="WKV62" s="201"/>
      <c r="WKW62" s="201"/>
      <c r="WKX62" s="201"/>
      <c r="WKY62" s="201"/>
      <c r="WKZ62" s="201"/>
      <c r="WLA62" s="201"/>
      <c r="WLB62" s="201"/>
      <c r="WLC62" s="201"/>
      <c r="WLD62" s="201"/>
      <c r="WLE62" s="201"/>
      <c r="WLF62" s="201"/>
      <c r="WLG62" s="201"/>
      <c r="WLH62" s="201"/>
      <c r="WLI62" s="201"/>
      <c r="WLJ62" s="201"/>
      <c r="WLK62" s="201"/>
      <c r="WLL62" s="201"/>
      <c r="WLM62" s="201"/>
      <c r="WLN62" s="201"/>
      <c r="WLO62" s="201"/>
      <c r="WLP62" s="201"/>
      <c r="WLQ62" s="201"/>
      <c r="WLR62" s="201"/>
      <c r="WLS62" s="201"/>
      <c r="WLT62" s="201"/>
      <c r="WLU62" s="201"/>
      <c r="WLV62" s="201"/>
      <c r="WLW62" s="201"/>
      <c r="WLX62" s="201"/>
      <c r="WLY62" s="201"/>
      <c r="WLZ62" s="201"/>
      <c r="WMA62" s="201"/>
      <c r="WMB62" s="201"/>
      <c r="WMC62" s="201"/>
      <c r="WMD62" s="201"/>
      <c r="WME62" s="201"/>
      <c r="WMF62" s="201"/>
      <c r="WMG62" s="201"/>
      <c r="WMH62" s="201"/>
      <c r="WMI62" s="201"/>
      <c r="WMJ62" s="201"/>
      <c r="WMK62" s="201"/>
      <c r="WML62" s="201"/>
      <c r="WMM62" s="201"/>
      <c r="WMN62" s="201"/>
      <c r="WMO62" s="201"/>
      <c r="WMP62" s="201"/>
      <c r="WMQ62" s="201"/>
      <c r="WMR62" s="201"/>
      <c r="WMS62" s="201"/>
      <c r="WMT62" s="201"/>
      <c r="WMU62" s="201"/>
      <c r="WMV62" s="201"/>
      <c r="WMW62" s="201"/>
      <c r="WMX62" s="201"/>
      <c r="WMY62" s="201"/>
      <c r="WMZ62" s="201"/>
      <c r="WNA62" s="201"/>
      <c r="WNB62" s="201"/>
      <c r="WNC62" s="201"/>
      <c r="WND62" s="201"/>
      <c r="WNE62" s="201"/>
      <c r="WNF62" s="201"/>
      <c r="WNG62" s="201"/>
      <c r="WNH62" s="201"/>
      <c r="WNI62" s="201"/>
      <c r="WNJ62" s="201"/>
      <c r="WNK62" s="201"/>
      <c r="WNL62" s="201"/>
      <c r="WNM62" s="201"/>
      <c r="WNN62" s="201"/>
      <c r="WNO62" s="201"/>
      <c r="WNP62" s="201"/>
      <c r="WNQ62" s="201"/>
      <c r="WNR62" s="201"/>
      <c r="WNS62" s="201"/>
      <c r="WNT62" s="201"/>
      <c r="WNU62" s="201"/>
      <c r="WNV62" s="201"/>
      <c r="WNW62" s="201"/>
      <c r="WNX62" s="201"/>
      <c r="WNY62" s="201"/>
      <c r="WNZ62" s="201"/>
      <c r="WOA62" s="201"/>
      <c r="WOB62" s="201"/>
      <c r="WOC62" s="201"/>
      <c r="WOD62" s="201"/>
      <c r="WOE62" s="201"/>
      <c r="WOF62" s="201"/>
      <c r="WOG62" s="201"/>
      <c r="WOH62" s="201"/>
      <c r="WOI62" s="201"/>
      <c r="WOJ62" s="201"/>
      <c r="WOK62" s="201"/>
      <c r="WOL62" s="201"/>
      <c r="WOM62" s="201"/>
      <c r="WON62" s="201"/>
      <c r="WOO62" s="201"/>
      <c r="WOP62" s="201"/>
      <c r="WOQ62" s="201"/>
      <c r="WOR62" s="201"/>
      <c r="WOS62" s="201"/>
      <c r="WOT62" s="201"/>
      <c r="WOU62" s="201"/>
      <c r="WOV62" s="201"/>
      <c r="WOW62" s="201"/>
      <c r="WOX62" s="201"/>
      <c r="WOY62" s="201"/>
      <c r="WOZ62" s="201"/>
      <c r="WPA62" s="201"/>
      <c r="WPB62" s="201"/>
      <c r="WPC62" s="201"/>
      <c r="WPD62" s="201"/>
      <c r="WPE62" s="201"/>
      <c r="WPF62" s="201"/>
      <c r="WPG62" s="201"/>
      <c r="WPH62" s="201"/>
      <c r="WPI62" s="201"/>
      <c r="WPJ62" s="201"/>
      <c r="WPK62" s="201"/>
      <c r="WPL62" s="201"/>
      <c r="WPM62" s="201"/>
      <c r="WPN62" s="201"/>
      <c r="WPO62" s="201"/>
      <c r="WPP62" s="201"/>
      <c r="WPQ62" s="201"/>
      <c r="WPR62" s="201"/>
      <c r="WPS62" s="201"/>
      <c r="WPT62" s="201"/>
      <c r="WPU62" s="201"/>
      <c r="WPV62" s="201"/>
      <c r="WPW62" s="201"/>
      <c r="WPX62" s="201"/>
      <c r="WPY62" s="201"/>
      <c r="WPZ62" s="201"/>
      <c r="WQA62" s="201"/>
      <c r="WQB62" s="201"/>
      <c r="WQC62" s="201"/>
      <c r="WQD62" s="201"/>
      <c r="WQE62" s="201"/>
      <c r="WQF62" s="201"/>
      <c r="WQG62" s="201"/>
      <c r="WQH62" s="201"/>
      <c r="WQI62" s="201"/>
      <c r="WQJ62" s="201"/>
      <c r="WQK62" s="201"/>
      <c r="WQL62" s="201"/>
      <c r="WQM62" s="201"/>
      <c r="WQN62" s="201"/>
      <c r="WQO62" s="201"/>
      <c r="WQP62" s="201"/>
      <c r="WQQ62" s="201"/>
      <c r="WQR62" s="201"/>
      <c r="WQS62" s="201"/>
      <c r="WQT62" s="201"/>
      <c r="WQU62" s="201"/>
      <c r="WQV62" s="201"/>
      <c r="WQW62" s="201"/>
      <c r="WQX62" s="201"/>
      <c r="WQY62" s="201"/>
      <c r="WQZ62" s="201"/>
      <c r="WRA62" s="201"/>
      <c r="WRB62" s="201"/>
      <c r="WRC62" s="201"/>
      <c r="WRD62" s="201"/>
      <c r="WRE62" s="201"/>
      <c r="WRF62" s="201"/>
      <c r="WRG62" s="201"/>
      <c r="WRH62" s="201"/>
      <c r="WRI62" s="201"/>
      <c r="WRJ62" s="201"/>
      <c r="WRK62" s="201"/>
      <c r="WRL62" s="201"/>
      <c r="WRM62" s="201"/>
      <c r="WRN62" s="201"/>
      <c r="WRO62" s="201"/>
      <c r="WRP62" s="201"/>
      <c r="WRQ62" s="201"/>
      <c r="WRR62" s="201"/>
      <c r="WRS62" s="201"/>
      <c r="WRT62" s="201"/>
      <c r="WRU62" s="201"/>
      <c r="WRV62" s="201"/>
      <c r="WRW62" s="201"/>
      <c r="WRX62" s="201"/>
      <c r="WRY62" s="201"/>
      <c r="WRZ62" s="201"/>
      <c r="WSA62" s="201"/>
      <c r="WSB62" s="201"/>
      <c r="WSC62" s="201"/>
      <c r="WSD62" s="201"/>
      <c r="WSE62" s="201"/>
      <c r="WSF62" s="201"/>
      <c r="WSG62" s="201"/>
      <c r="WSH62" s="201"/>
      <c r="WSI62" s="201"/>
      <c r="WSJ62" s="201"/>
      <c r="WSK62" s="201"/>
      <c r="WSL62" s="201"/>
      <c r="WSM62" s="201"/>
      <c r="WSN62" s="201"/>
      <c r="WSO62" s="201"/>
      <c r="WSP62" s="201"/>
      <c r="WSQ62" s="201"/>
      <c r="WSR62" s="201"/>
      <c r="WSS62" s="201"/>
      <c r="WST62" s="201"/>
      <c r="WSU62" s="201"/>
      <c r="WSV62" s="201"/>
      <c r="WSW62" s="201"/>
      <c r="WSX62" s="201"/>
      <c r="WSY62" s="201"/>
      <c r="WSZ62" s="201"/>
      <c r="WTA62" s="201"/>
      <c r="WTB62" s="201"/>
      <c r="WTC62" s="201"/>
      <c r="WTD62" s="201"/>
      <c r="WTE62" s="201"/>
      <c r="WTF62" s="201"/>
      <c r="WTG62" s="201"/>
      <c r="WTH62" s="201"/>
      <c r="WTI62" s="201"/>
      <c r="WTJ62" s="201"/>
      <c r="WTK62" s="201"/>
      <c r="WTL62" s="201"/>
      <c r="WTM62" s="201"/>
      <c r="WTN62" s="201"/>
      <c r="WTO62" s="201"/>
      <c r="WTP62" s="201"/>
      <c r="WTQ62" s="201"/>
      <c r="WTR62" s="201"/>
      <c r="WTS62" s="201"/>
      <c r="WTT62" s="201"/>
      <c r="WTU62" s="201"/>
      <c r="WTV62" s="201"/>
      <c r="WTW62" s="201"/>
      <c r="WTX62" s="201"/>
      <c r="WTY62" s="201"/>
      <c r="WTZ62" s="201"/>
      <c r="WUA62" s="201"/>
      <c r="WUB62" s="201"/>
      <c r="WUC62" s="201"/>
      <c r="WUD62" s="201"/>
      <c r="WUE62" s="201"/>
      <c r="WUF62" s="201"/>
      <c r="WUG62" s="201"/>
      <c r="WUH62" s="201"/>
      <c r="WUI62" s="201"/>
      <c r="WUJ62" s="201"/>
      <c r="WUK62" s="201"/>
      <c r="WUL62" s="201"/>
      <c r="WUM62" s="201"/>
      <c r="WUN62" s="201"/>
      <c r="WUO62" s="201"/>
      <c r="WUP62" s="201"/>
      <c r="WUQ62" s="201"/>
      <c r="WUR62" s="201"/>
      <c r="WUS62" s="201"/>
      <c r="WUT62" s="201"/>
      <c r="WUU62" s="201"/>
      <c r="WUV62" s="201"/>
      <c r="WUW62" s="201"/>
      <c r="WUX62" s="201"/>
      <c r="WUY62" s="201"/>
      <c r="WUZ62" s="201"/>
      <c r="WVA62" s="201"/>
      <c r="WVB62" s="201"/>
      <c r="WVC62" s="201"/>
      <c r="WVD62" s="201"/>
      <c r="WVE62" s="201"/>
      <c r="WVF62" s="201"/>
      <c r="WVG62" s="201"/>
      <c r="WVH62" s="201"/>
      <c r="WVI62" s="201"/>
      <c r="WVJ62" s="201"/>
      <c r="WVK62" s="201"/>
      <c r="WVL62" s="201"/>
      <c r="WVM62" s="201"/>
      <c r="WVN62" s="201"/>
      <c r="WVO62" s="201"/>
      <c r="WVP62" s="201"/>
      <c r="WVQ62" s="201"/>
      <c r="WVR62" s="201"/>
      <c r="WVS62" s="201"/>
      <c r="WVT62" s="201"/>
      <c r="WVU62" s="201"/>
      <c r="WVV62" s="201"/>
      <c r="WVW62" s="201"/>
      <c r="WVX62" s="201"/>
      <c r="WVY62" s="201"/>
      <c r="WVZ62" s="201"/>
      <c r="WWA62" s="201"/>
      <c r="WWB62" s="201"/>
      <c r="WWC62" s="201"/>
      <c r="WWD62" s="201"/>
      <c r="WWE62" s="201"/>
      <c r="WWF62" s="201"/>
      <c r="WWG62" s="201"/>
      <c r="WWH62" s="201"/>
      <c r="WWI62" s="201"/>
      <c r="WWJ62" s="201"/>
      <c r="WWK62" s="201"/>
      <c r="WWL62" s="201"/>
      <c r="WWM62" s="201"/>
      <c r="WWN62" s="201"/>
      <c r="WWO62" s="201"/>
      <c r="WWP62" s="201"/>
      <c r="WWQ62" s="201"/>
      <c r="WWR62" s="201"/>
      <c r="WWS62" s="201"/>
      <c r="WWT62" s="201"/>
      <c r="WWU62" s="201"/>
      <c r="WWV62" s="201"/>
      <c r="WWW62" s="201"/>
      <c r="WWX62" s="201"/>
      <c r="WWY62" s="201"/>
      <c r="WWZ62" s="201"/>
      <c r="WXA62" s="201"/>
      <c r="WXB62" s="201"/>
      <c r="WXC62" s="201"/>
      <c r="WXD62" s="201"/>
      <c r="WXE62" s="201"/>
      <c r="WXF62" s="201"/>
      <c r="WXG62" s="201"/>
      <c r="WXH62" s="201"/>
      <c r="WXI62" s="201"/>
      <c r="WXJ62" s="201"/>
      <c r="WXK62" s="201"/>
      <c r="WXL62" s="201"/>
      <c r="WXM62" s="201"/>
      <c r="WXN62" s="201"/>
      <c r="WXO62" s="201"/>
      <c r="WXP62" s="201"/>
      <c r="WXQ62" s="201"/>
      <c r="WXR62" s="201"/>
      <c r="WXS62" s="201"/>
      <c r="WXT62" s="201"/>
      <c r="WXU62" s="201"/>
      <c r="WXV62" s="201"/>
      <c r="WXW62" s="201"/>
      <c r="WXX62" s="201"/>
      <c r="WXY62" s="201"/>
      <c r="WXZ62" s="201"/>
      <c r="WYA62" s="201"/>
      <c r="WYB62" s="201"/>
      <c r="WYC62" s="201"/>
      <c r="WYD62" s="201"/>
      <c r="WYE62" s="201"/>
      <c r="WYF62" s="201"/>
      <c r="WYG62" s="201"/>
      <c r="WYH62" s="201"/>
      <c r="WYI62" s="201"/>
      <c r="WYJ62" s="201"/>
      <c r="WYK62" s="201"/>
      <c r="WYL62" s="201"/>
      <c r="WYM62" s="201"/>
      <c r="WYN62" s="201"/>
      <c r="WYO62" s="201"/>
      <c r="WYP62" s="201"/>
      <c r="WYQ62" s="201"/>
      <c r="WYR62" s="201"/>
      <c r="WYS62" s="201"/>
      <c r="WYT62" s="201"/>
      <c r="WYU62" s="201"/>
      <c r="WYV62" s="201"/>
      <c r="WYW62" s="201"/>
      <c r="WYX62" s="201"/>
      <c r="WYY62" s="201"/>
      <c r="WYZ62" s="201"/>
      <c r="WZA62" s="201"/>
      <c r="WZB62" s="201"/>
      <c r="WZC62" s="201"/>
      <c r="WZD62" s="201"/>
      <c r="WZE62" s="201"/>
      <c r="WZF62" s="201"/>
      <c r="WZG62" s="201"/>
      <c r="WZH62" s="201"/>
      <c r="WZI62" s="201"/>
      <c r="WZJ62" s="201"/>
      <c r="WZK62" s="201"/>
      <c r="WZL62" s="201"/>
      <c r="WZM62" s="201"/>
      <c r="WZN62" s="201"/>
      <c r="WZO62" s="201"/>
      <c r="WZP62" s="201"/>
      <c r="WZQ62" s="201"/>
      <c r="WZR62" s="201"/>
      <c r="WZS62" s="201"/>
      <c r="WZT62" s="201"/>
      <c r="WZU62" s="201"/>
      <c r="WZV62" s="201"/>
      <c r="WZW62" s="201"/>
      <c r="WZX62" s="201"/>
      <c r="WZY62" s="201"/>
      <c r="WZZ62" s="201"/>
      <c r="XAA62" s="201"/>
      <c r="XAB62" s="201"/>
      <c r="XAC62" s="201"/>
      <c r="XAD62" s="201"/>
      <c r="XAE62" s="201"/>
      <c r="XAF62" s="201"/>
      <c r="XAG62" s="201"/>
      <c r="XAH62" s="201"/>
      <c r="XAI62" s="201"/>
      <c r="XAJ62" s="201"/>
      <c r="XAK62" s="201"/>
      <c r="XAL62" s="201"/>
      <c r="XAM62" s="201"/>
      <c r="XAN62" s="201"/>
      <c r="XAO62" s="201"/>
      <c r="XAP62" s="201"/>
      <c r="XAQ62" s="201"/>
      <c r="XAR62" s="201"/>
      <c r="XAS62" s="201"/>
      <c r="XAT62" s="201"/>
      <c r="XAU62" s="201"/>
      <c r="XAV62" s="201"/>
      <c r="XAW62" s="201"/>
      <c r="XAX62" s="201"/>
      <c r="XAY62" s="201"/>
      <c r="XAZ62" s="201"/>
      <c r="XBA62" s="201"/>
      <c r="XBB62" s="201"/>
      <c r="XBC62" s="201"/>
      <c r="XBD62" s="201"/>
      <c r="XBE62" s="201"/>
      <c r="XBF62" s="201"/>
      <c r="XBG62" s="201"/>
      <c r="XBH62" s="201"/>
      <c r="XBI62" s="201"/>
      <c r="XBJ62" s="201"/>
      <c r="XBK62" s="201"/>
      <c r="XBL62" s="201"/>
      <c r="XBM62" s="201"/>
      <c r="XBN62" s="201"/>
      <c r="XBO62" s="201"/>
      <c r="XBP62" s="201"/>
      <c r="XBQ62" s="201"/>
      <c r="XBR62" s="201"/>
      <c r="XBS62" s="201"/>
      <c r="XBT62" s="201"/>
      <c r="XBU62" s="201"/>
      <c r="XBV62" s="201"/>
      <c r="XBW62" s="201"/>
      <c r="XBX62" s="201"/>
      <c r="XBY62" s="201"/>
      <c r="XBZ62" s="201"/>
      <c r="XCA62" s="201"/>
      <c r="XCB62" s="201"/>
      <c r="XCC62" s="201"/>
      <c r="XCD62" s="201"/>
      <c r="XCE62" s="201"/>
      <c r="XCF62" s="201"/>
      <c r="XCG62" s="201"/>
      <c r="XCH62" s="201"/>
      <c r="XCI62" s="201"/>
      <c r="XCJ62" s="201"/>
      <c r="XCK62" s="201"/>
      <c r="XCL62" s="201"/>
      <c r="XCM62" s="201"/>
      <c r="XCN62" s="201"/>
      <c r="XCO62" s="201"/>
      <c r="XCP62" s="201"/>
      <c r="XCQ62" s="201"/>
      <c r="XCR62" s="201"/>
      <c r="XCS62" s="201"/>
      <c r="XCT62" s="201"/>
      <c r="XCU62" s="201"/>
      <c r="XCV62" s="201"/>
      <c r="XCW62" s="201"/>
      <c r="XCX62" s="201"/>
      <c r="XCY62" s="201"/>
      <c r="XCZ62" s="201"/>
      <c r="XDA62" s="201"/>
      <c r="XDB62" s="201"/>
      <c r="XDC62" s="201"/>
      <c r="XDD62" s="201"/>
      <c r="XDE62" s="201"/>
      <c r="XDF62" s="201"/>
      <c r="XDG62" s="201"/>
      <c r="XDH62" s="201"/>
      <c r="XDI62" s="201"/>
      <c r="XDJ62" s="201"/>
      <c r="XDK62" s="201"/>
      <c r="XDL62" s="201"/>
      <c r="XDM62" s="201"/>
      <c r="XDN62" s="201"/>
      <c r="XDO62" s="201"/>
      <c r="XDP62" s="201"/>
      <c r="XDQ62" s="201"/>
      <c r="XDR62" s="201"/>
      <c r="XDS62" s="201"/>
      <c r="XDT62" s="201"/>
      <c r="XDU62" s="201"/>
      <c r="XDV62" s="201"/>
      <c r="XDW62" s="201"/>
      <c r="XDX62" s="201"/>
      <c r="XDY62" s="201"/>
      <c r="XDZ62" s="201"/>
      <c r="XEA62" s="201"/>
      <c r="XEB62" s="201"/>
      <c r="XEC62" s="201"/>
    </row>
    <row r="63" spans="1:16357" s="12" customFormat="1" ht="125.25" customHeight="1" x14ac:dyDescent="0.25">
      <c r="A63" s="50">
        <v>1</v>
      </c>
      <c r="B63" s="387" t="s">
        <v>547</v>
      </c>
      <c r="C63" s="392" t="s">
        <v>117</v>
      </c>
      <c r="D63" s="393" t="s">
        <v>542</v>
      </c>
      <c r="E63" s="38" t="s">
        <v>548</v>
      </c>
      <c r="F63" s="43">
        <v>0.51</v>
      </c>
      <c r="G63" s="388">
        <f>ROUND(6850.867*1.05*1.04,5)</f>
        <v>7481.1467599999996</v>
      </c>
      <c r="H63" s="389">
        <v>91</v>
      </c>
      <c r="I63" s="39">
        <f>ROUND(G63*H63/100,5)</f>
        <v>6807.8435499999996</v>
      </c>
      <c r="J63" s="39"/>
      <c r="K63" s="39"/>
      <c r="L63" s="53"/>
      <c r="M63" s="53">
        <v>12</v>
      </c>
      <c r="N63" s="56"/>
      <c r="O63" s="353">
        <v>12</v>
      </c>
      <c r="P63" s="353"/>
      <c r="Q63" s="353"/>
      <c r="R63" s="353"/>
      <c r="S63" s="353"/>
      <c r="T63" s="353"/>
      <c r="U63" s="353">
        <f t="shared" si="7"/>
        <v>180</v>
      </c>
      <c r="V63" s="431">
        <v>50</v>
      </c>
      <c r="W63" s="156">
        <f t="shared" si="6"/>
        <v>473985.30683000007</v>
      </c>
    </row>
    <row r="64" spans="1:16357" s="12" customFormat="1" ht="150.75" customHeight="1" x14ac:dyDescent="0.25">
      <c r="A64" s="50">
        <v>1</v>
      </c>
      <c r="B64" s="387" t="s">
        <v>549</v>
      </c>
      <c r="C64" s="392" t="s">
        <v>117</v>
      </c>
      <c r="D64" s="393" t="s">
        <v>542</v>
      </c>
      <c r="E64" s="38" t="s">
        <v>550</v>
      </c>
      <c r="F64" s="43">
        <v>1.77</v>
      </c>
      <c r="G64" s="388">
        <f>ROUND(29195.17*1.05*1.04,5)</f>
        <v>31881.125639999998</v>
      </c>
      <c r="H64" s="389">
        <v>91</v>
      </c>
      <c r="I64" s="39">
        <f>ROUND(G64*H64/100,5)</f>
        <v>29011.824329999999</v>
      </c>
      <c r="J64" s="39"/>
      <c r="K64" s="39"/>
      <c r="L64" s="53"/>
      <c r="M64" s="53">
        <v>12</v>
      </c>
      <c r="N64" s="56"/>
      <c r="O64" s="353">
        <v>12</v>
      </c>
      <c r="P64" s="353"/>
      <c r="Q64" s="353"/>
      <c r="R64" s="353"/>
      <c r="S64" s="353"/>
      <c r="T64" s="353"/>
      <c r="U64" s="353">
        <f t="shared" si="7"/>
        <v>180</v>
      </c>
      <c r="V64" s="431">
        <v>51</v>
      </c>
      <c r="W64" s="156">
        <f t="shared" si="6"/>
        <v>502997.13116000005</v>
      </c>
    </row>
    <row r="65" spans="1:30" s="201" customFormat="1" ht="118.5" customHeight="1" x14ac:dyDescent="0.25">
      <c r="B65" s="387" t="s">
        <v>554</v>
      </c>
      <c r="C65" s="392" t="s">
        <v>117</v>
      </c>
      <c r="D65" s="393" t="s">
        <v>542</v>
      </c>
      <c r="E65" s="38" t="s">
        <v>555</v>
      </c>
      <c r="F65" s="43">
        <v>0.45</v>
      </c>
      <c r="G65" s="388">
        <f>ROUND(4298.911*1.05*1.04,5)</f>
        <v>4694.4108100000003</v>
      </c>
      <c r="H65" s="389">
        <v>91</v>
      </c>
      <c r="I65" s="39">
        <f>ROUND(G65*H65/100,5)</f>
        <v>4271.9138400000002</v>
      </c>
      <c r="J65" s="39"/>
      <c r="K65" s="39"/>
      <c r="L65" s="53"/>
      <c r="M65" s="53">
        <v>12</v>
      </c>
      <c r="N65" s="56"/>
      <c r="O65" s="353">
        <v>12</v>
      </c>
      <c r="P65" s="353"/>
      <c r="Q65" s="353"/>
      <c r="R65" s="353"/>
      <c r="S65" s="353"/>
      <c r="T65" s="353"/>
      <c r="U65" s="353">
        <f t="shared" si="7"/>
        <v>180</v>
      </c>
      <c r="V65" s="431">
        <v>52</v>
      </c>
      <c r="W65" s="156">
        <f t="shared" si="6"/>
        <v>507269.04500000004</v>
      </c>
      <c r="X65" s="129"/>
      <c r="Y65" s="200"/>
      <c r="Z65" s="200"/>
      <c r="AA65" s="200"/>
      <c r="AB65" s="200"/>
      <c r="AC65" s="200"/>
      <c r="AD65" s="200"/>
    </row>
    <row r="66" spans="1:30" s="297" customFormat="1" ht="100.5" customHeight="1" x14ac:dyDescent="0.25">
      <c r="A66" s="50">
        <v>1</v>
      </c>
      <c r="B66" s="387" t="s">
        <v>1268</v>
      </c>
      <c r="C66" s="392" t="s">
        <v>110</v>
      </c>
      <c r="D66" s="393" t="s">
        <v>111</v>
      </c>
      <c r="E66" s="38" t="s">
        <v>1108</v>
      </c>
      <c r="F66" s="43">
        <v>0.11065</v>
      </c>
      <c r="G66" s="39">
        <v>62736.02</v>
      </c>
      <c r="H66" s="40">
        <v>89</v>
      </c>
      <c r="I66" s="39">
        <f>ROUNDDOWN(G66*H66/100,5)</f>
        <v>55835.057800000002</v>
      </c>
      <c r="J66" s="39"/>
      <c r="K66" s="39"/>
      <c r="L66" s="55"/>
      <c r="M66" s="41">
        <v>8</v>
      </c>
      <c r="N66" s="396" t="s">
        <v>1109</v>
      </c>
      <c r="O66" s="353">
        <v>8</v>
      </c>
      <c r="P66" s="359"/>
      <c r="Q66" s="359"/>
      <c r="R66" s="353">
        <v>2</v>
      </c>
      <c r="S66" s="353">
        <v>2</v>
      </c>
      <c r="T66" s="360"/>
      <c r="U66" s="353">
        <f t="shared" si="7"/>
        <v>180</v>
      </c>
      <c r="V66" s="431">
        <v>53</v>
      </c>
      <c r="W66" s="156">
        <f t="shared" si="6"/>
        <v>563104.10279999999</v>
      </c>
    </row>
    <row r="67" spans="1:30" s="297" customFormat="1" ht="248.25" customHeight="1" x14ac:dyDescent="0.25">
      <c r="A67" s="50">
        <v>1</v>
      </c>
      <c r="B67" s="387" t="s">
        <v>1267</v>
      </c>
      <c r="C67" s="392" t="s">
        <v>110</v>
      </c>
      <c r="D67" s="393" t="s">
        <v>111</v>
      </c>
      <c r="E67" s="38" t="s">
        <v>1107</v>
      </c>
      <c r="F67" s="43">
        <v>4</v>
      </c>
      <c r="G67" s="39">
        <v>296916.42</v>
      </c>
      <c r="H67" s="40">
        <v>87</v>
      </c>
      <c r="I67" s="39"/>
      <c r="J67" s="39">
        <f>ROUNDDOWN(G67*H67/100,5)</f>
        <v>258317.28539999999</v>
      </c>
      <c r="K67" s="39"/>
      <c r="L67" s="55"/>
      <c r="M67" s="41">
        <v>10</v>
      </c>
      <c r="N67" s="396" t="s">
        <v>1365</v>
      </c>
      <c r="O67" s="353">
        <v>10</v>
      </c>
      <c r="P67" s="359"/>
      <c r="Q67" s="359"/>
      <c r="R67" s="353">
        <v>2</v>
      </c>
      <c r="S67" s="359"/>
      <c r="T67" s="360"/>
      <c r="U67" s="353">
        <f t="shared" si="5"/>
        <v>180</v>
      </c>
      <c r="V67" s="431">
        <v>54</v>
      </c>
      <c r="W67" s="156">
        <f>W66+J67</f>
        <v>821421.38819999993</v>
      </c>
    </row>
    <row r="68" spans="1:30" s="12" customFormat="1" ht="180.75" customHeight="1" x14ac:dyDescent="0.25">
      <c r="A68" s="50">
        <v>1</v>
      </c>
      <c r="B68" s="387" t="s">
        <v>1337</v>
      </c>
      <c r="C68" s="392" t="s">
        <v>44</v>
      </c>
      <c r="D68" s="393" t="s">
        <v>519</v>
      </c>
      <c r="E68" s="38" t="s">
        <v>1512</v>
      </c>
      <c r="F68" s="43">
        <v>7.4999999999999997E-2</v>
      </c>
      <c r="G68" s="388">
        <v>657.65431999999998</v>
      </c>
      <c r="H68" s="389">
        <v>92</v>
      </c>
      <c r="I68" s="39">
        <f t="shared" ref="I68:I71" si="8">ROUND(G68*H68/100,5)</f>
        <v>605.04196999999999</v>
      </c>
      <c r="J68" s="39"/>
      <c r="K68" s="39"/>
      <c r="L68" s="396" t="s">
        <v>370</v>
      </c>
      <c r="M68" s="53">
        <v>6</v>
      </c>
      <c r="N68" s="256"/>
      <c r="O68" s="353">
        <v>6</v>
      </c>
      <c r="P68" s="353"/>
      <c r="Q68" s="353">
        <v>2</v>
      </c>
      <c r="R68" s="353"/>
      <c r="S68" s="353"/>
      <c r="T68" s="353">
        <v>2</v>
      </c>
      <c r="U68" s="353">
        <f t="shared" si="5"/>
        <v>170</v>
      </c>
      <c r="V68" s="431">
        <v>55</v>
      </c>
      <c r="W68" s="156">
        <f t="shared" ref="W68:W76" si="9">W67+I68</f>
        <v>822026.43016999995</v>
      </c>
      <c r="X68" s="132"/>
      <c r="Y68" s="11"/>
      <c r="Z68" s="11"/>
      <c r="AA68" s="11"/>
      <c r="AB68" s="11"/>
      <c r="AC68" s="11"/>
      <c r="AD68" s="11"/>
    </row>
    <row r="69" spans="1:30" s="60" customFormat="1" ht="170.25" customHeight="1" x14ac:dyDescent="0.25">
      <c r="B69" s="387" t="s">
        <v>115</v>
      </c>
      <c r="C69" s="285" t="s">
        <v>22</v>
      </c>
      <c r="D69" s="286" t="s">
        <v>739</v>
      </c>
      <c r="E69" s="287" t="s">
        <v>738</v>
      </c>
      <c r="F69" s="288">
        <v>0.78400000000000003</v>
      </c>
      <c r="G69" s="289">
        <v>5480.3939300000002</v>
      </c>
      <c r="H69" s="290">
        <v>91</v>
      </c>
      <c r="I69" s="289">
        <f t="shared" si="8"/>
        <v>4987.1584800000001</v>
      </c>
      <c r="J69" s="291"/>
      <c r="K69" s="291"/>
      <c r="L69" s="396" t="s">
        <v>744</v>
      </c>
      <c r="M69" s="41">
        <v>5</v>
      </c>
      <c r="N69" s="396" t="s">
        <v>79</v>
      </c>
      <c r="O69" s="353">
        <v>5</v>
      </c>
      <c r="P69" s="353"/>
      <c r="Q69" s="353">
        <v>2</v>
      </c>
      <c r="R69" s="353"/>
      <c r="S69" s="353">
        <v>2</v>
      </c>
      <c r="T69" s="353"/>
      <c r="U69" s="353">
        <f t="shared" si="5"/>
        <v>165</v>
      </c>
      <c r="V69" s="431">
        <v>56</v>
      </c>
      <c r="W69" s="156">
        <f t="shared" si="9"/>
        <v>827013.58864999993</v>
      </c>
      <c r="X69" s="130"/>
      <c r="Y69" s="183"/>
      <c r="Z69" s="183"/>
      <c r="AA69" s="183"/>
      <c r="AB69" s="183"/>
      <c r="AC69" s="183"/>
      <c r="AD69" s="183"/>
    </row>
    <row r="70" spans="1:30" s="201" customFormat="1" ht="119.25" customHeight="1" x14ac:dyDescent="0.25">
      <c r="B70" s="163" t="s">
        <v>1258</v>
      </c>
      <c r="C70" s="392" t="s">
        <v>31</v>
      </c>
      <c r="D70" s="393" t="s">
        <v>341</v>
      </c>
      <c r="E70" s="38" t="s">
        <v>345</v>
      </c>
      <c r="F70" s="39">
        <v>6.1699999999999998E-2</v>
      </c>
      <c r="G70" s="39">
        <v>193.6764</v>
      </c>
      <c r="H70" s="40">
        <v>91</v>
      </c>
      <c r="I70" s="39">
        <f t="shared" si="8"/>
        <v>176.24552</v>
      </c>
      <c r="J70" s="39"/>
      <c r="K70" s="39"/>
      <c r="L70" s="396" t="s">
        <v>346</v>
      </c>
      <c r="M70" s="41">
        <v>5</v>
      </c>
      <c r="N70" s="396"/>
      <c r="O70" s="353">
        <v>5</v>
      </c>
      <c r="P70" s="353"/>
      <c r="Q70" s="353">
        <v>2</v>
      </c>
      <c r="R70" s="353"/>
      <c r="S70" s="353"/>
      <c r="T70" s="353">
        <v>2</v>
      </c>
      <c r="U70" s="353">
        <f t="shared" si="5"/>
        <v>155</v>
      </c>
      <c r="V70" s="431">
        <v>57</v>
      </c>
      <c r="W70" s="156">
        <f t="shared" si="9"/>
        <v>827189.83416999993</v>
      </c>
      <c r="X70" s="129"/>
      <c r="Y70" s="200"/>
      <c r="Z70" s="200"/>
      <c r="AA70" s="200"/>
      <c r="AB70" s="200"/>
      <c r="AC70" s="200"/>
      <c r="AD70" s="200"/>
    </row>
    <row r="71" spans="1:30" s="50" customFormat="1" ht="105.75" customHeight="1" x14ac:dyDescent="0.25">
      <c r="A71" s="50">
        <v>1</v>
      </c>
      <c r="B71" s="387" t="s">
        <v>1336</v>
      </c>
      <c r="C71" s="392" t="s">
        <v>44</v>
      </c>
      <c r="D71" s="393" t="s">
        <v>519</v>
      </c>
      <c r="E71" s="38" t="s">
        <v>521</v>
      </c>
      <c r="F71" s="43">
        <v>0.5</v>
      </c>
      <c r="G71" s="388">
        <v>3896.7710900000002</v>
      </c>
      <c r="H71" s="389">
        <v>92</v>
      </c>
      <c r="I71" s="39">
        <f t="shared" si="8"/>
        <v>3585.0293999999999</v>
      </c>
      <c r="J71" s="39"/>
      <c r="K71" s="39"/>
      <c r="L71" s="396" t="s">
        <v>522</v>
      </c>
      <c r="M71" s="53">
        <v>5</v>
      </c>
      <c r="N71" s="256"/>
      <c r="O71" s="353">
        <v>5</v>
      </c>
      <c r="P71" s="353"/>
      <c r="Q71" s="353">
        <v>2</v>
      </c>
      <c r="R71" s="353"/>
      <c r="S71" s="353"/>
      <c r="T71" s="353">
        <v>2</v>
      </c>
      <c r="U71" s="353">
        <f t="shared" si="5"/>
        <v>155</v>
      </c>
      <c r="V71" s="431">
        <v>58</v>
      </c>
      <c r="W71" s="156">
        <f t="shared" si="9"/>
        <v>830774.86356999993</v>
      </c>
      <c r="X71" s="132"/>
      <c r="Y71" s="49"/>
      <c r="Z71" s="49"/>
      <c r="AA71" s="49"/>
      <c r="AB71" s="49"/>
      <c r="AC71" s="49"/>
      <c r="AD71" s="49"/>
    </row>
    <row r="72" spans="1:30" s="197" customFormat="1" ht="130.5" customHeight="1" x14ac:dyDescent="0.25">
      <c r="B72" s="387" t="s">
        <v>67</v>
      </c>
      <c r="C72" s="392" t="s">
        <v>31</v>
      </c>
      <c r="D72" s="393" t="s">
        <v>68</v>
      </c>
      <c r="E72" s="38" t="s">
        <v>778</v>
      </c>
      <c r="F72" s="43">
        <v>8.5999999999999993E-2</v>
      </c>
      <c r="G72" s="39">
        <v>468.89519999999999</v>
      </c>
      <c r="H72" s="40">
        <v>89</v>
      </c>
      <c r="I72" s="39">
        <f>ROUNDDOWN(G72*H72/100,5)</f>
        <v>417.31671999999998</v>
      </c>
      <c r="J72" s="39"/>
      <c r="K72" s="39"/>
      <c r="L72" s="396" t="s">
        <v>783</v>
      </c>
      <c r="M72" s="41">
        <v>6</v>
      </c>
      <c r="N72" s="396"/>
      <c r="O72" s="353">
        <v>6</v>
      </c>
      <c r="P72" s="353"/>
      <c r="Q72" s="353">
        <v>2</v>
      </c>
      <c r="R72" s="353"/>
      <c r="S72" s="353"/>
      <c r="T72" s="353"/>
      <c r="U72" s="353">
        <f t="shared" si="5"/>
        <v>150</v>
      </c>
      <c r="V72" s="431">
        <v>59</v>
      </c>
      <c r="W72" s="156">
        <f t="shared" si="9"/>
        <v>831192.18028999993</v>
      </c>
      <c r="X72" s="195"/>
      <c r="Y72" s="196"/>
      <c r="Z72" s="196"/>
      <c r="AA72" s="196"/>
      <c r="AB72" s="196"/>
      <c r="AC72" s="196"/>
      <c r="AD72" s="196"/>
    </row>
    <row r="73" spans="1:30" s="50" customFormat="1" ht="114.75" customHeight="1" x14ac:dyDescent="0.25">
      <c r="A73" s="50">
        <v>1</v>
      </c>
      <c r="B73" s="164" t="s">
        <v>124</v>
      </c>
      <c r="C73" s="392" t="s">
        <v>54</v>
      </c>
      <c r="D73" s="393" t="s">
        <v>125</v>
      </c>
      <c r="E73" s="38" t="s">
        <v>847</v>
      </c>
      <c r="F73" s="43">
        <v>1.607</v>
      </c>
      <c r="G73" s="388">
        <v>19016.0281</v>
      </c>
      <c r="H73" s="389">
        <v>90</v>
      </c>
      <c r="I73" s="39">
        <f>ROUNDDOWN(G73*H73/100,5)</f>
        <v>17114.425289999999</v>
      </c>
      <c r="J73" s="39"/>
      <c r="K73" s="39"/>
      <c r="L73" s="396" t="s">
        <v>846</v>
      </c>
      <c r="M73" s="53">
        <v>6</v>
      </c>
      <c r="N73" s="396" t="s">
        <v>1132</v>
      </c>
      <c r="O73" s="364">
        <v>6</v>
      </c>
      <c r="P73" s="364"/>
      <c r="Q73" s="364">
        <v>2</v>
      </c>
      <c r="R73" s="364"/>
      <c r="S73" s="364"/>
      <c r="T73" s="364"/>
      <c r="U73" s="353">
        <f>O73*15+P73*15+Q73*30+R73*15+S73*15+T73*10</f>
        <v>150</v>
      </c>
      <c r="V73" s="431">
        <v>60</v>
      </c>
      <c r="W73" s="156">
        <f t="shared" si="9"/>
        <v>848306.60557999997</v>
      </c>
      <c r="X73" s="132"/>
      <c r="Y73" s="49"/>
      <c r="Z73" s="49"/>
      <c r="AA73" s="49"/>
      <c r="AB73" s="49"/>
      <c r="AC73" s="49"/>
      <c r="AD73" s="49"/>
    </row>
    <row r="74" spans="1:30" s="201" customFormat="1" ht="132.75" customHeight="1" x14ac:dyDescent="0.25">
      <c r="B74" s="164" t="s">
        <v>156</v>
      </c>
      <c r="C74" s="392" t="s">
        <v>54</v>
      </c>
      <c r="D74" s="393" t="s">
        <v>125</v>
      </c>
      <c r="E74" s="38" t="s">
        <v>848</v>
      </c>
      <c r="F74" s="43">
        <v>0.83699999999999997</v>
      </c>
      <c r="G74" s="388">
        <v>10588.9347</v>
      </c>
      <c r="H74" s="389">
        <v>90</v>
      </c>
      <c r="I74" s="39">
        <f>ROUNDDOWN(G74*H74/100,5)</f>
        <v>9530.0412300000007</v>
      </c>
      <c r="J74" s="39"/>
      <c r="K74" s="39"/>
      <c r="L74" s="396" t="s">
        <v>846</v>
      </c>
      <c r="M74" s="53">
        <v>6</v>
      </c>
      <c r="N74" s="396" t="s">
        <v>1132</v>
      </c>
      <c r="O74" s="353">
        <v>6</v>
      </c>
      <c r="P74" s="353"/>
      <c r="Q74" s="364">
        <v>2</v>
      </c>
      <c r="R74" s="353"/>
      <c r="S74" s="353"/>
      <c r="T74" s="353"/>
      <c r="U74" s="353">
        <f>O74*15+P74*15+Q74*30+R74*15+S74*15+T74*10</f>
        <v>150</v>
      </c>
      <c r="V74" s="431">
        <v>61</v>
      </c>
      <c r="W74" s="156">
        <f t="shared" si="9"/>
        <v>857836.64680999995</v>
      </c>
      <c r="X74" s="222"/>
      <c r="Y74" s="200"/>
      <c r="Z74" s="200"/>
      <c r="AA74" s="200"/>
      <c r="AB74" s="200"/>
      <c r="AC74" s="200"/>
      <c r="AD74" s="200"/>
    </row>
    <row r="75" spans="1:30" s="175" customFormat="1" ht="93.75" customHeight="1" x14ac:dyDescent="0.25">
      <c r="A75" s="50">
        <v>1</v>
      </c>
      <c r="B75" s="387" t="s">
        <v>1301</v>
      </c>
      <c r="C75" s="392" t="s">
        <v>86</v>
      </c>
      <c r="D75" s="393" t="s">
        <v>594</v>
      </c>
      <c r="E75" s="38" t="s">
        <v>1163</v>
      </c>
      <c r="F75" s="43">
        <v>0.86</v>
      </c>
      <c r="G75" s="388">
        <v>1877.61</v>
      </c>
      <c r="H75" s="389">
        <v>88</v>
      </c>
      <c r="I75" s="39">
        <f>ROUNDDOWN(G75*H75/100,5)</f>
        <v>1652.2968000000001</v>
      </c>
      <c r="J75" s="39"/>
      <c r="K75" s="39"/>
      <c r="L75" s="396" t="s">
        <v>1165</v>
      </c>
      <c r="M75" s="53">
        <v>6</v>
      </c>
      <c r="N75" s="396"/>
      <c r="O75" s="353">
        <v>6</v>
      </c>
      <c r="P75" s="353"/>
      <c r="Q75" s="353">
        <v>2</v>
      </c>
      <c r="R75" s="353"/>
      <c r="S75" s="353"/>
      <c r="T75" s="353"/>
      <c r="U75" s="353">
        <f t="shared" si="5"/>
        <v>150</v>
      </c>
      <c r="V75" s="431">
        <v>62</v>
      </c>
      <c r="W75" s="156">
        <f t="shared" si="9"/>
        <v>859488.94360999996</v>
      </c>
      <c r="X75" s="301"/>
      <c r="Y75" s="174"/>
      <c r="Z75" s="174"/>
      <c r="AA75" s="174"/>
      <c r="AB75" s="174"/>
      <c r="AC75" s="174"/>
      <c r="AD75" s="174"/>
    </row>
    <row r="76" spans="1:30" s="50" customFormat="1" ht="149.25" customHeight="1" x14ac:dyDescent="0.25">
      <c r="A76" s="50">
        <v>1</v>
      </c>
      <c r="B76" s="387" t="s">
        <v>63</v>
      </c>
      <c r="C76" s="392" t="s">
        <v>35</v>
      </c>
      <c r="D76" s="393" t="s">
        <v>568</v>
      </c>
      <c r="E76" s="38" t="s">
        <v>571</v>
      </c>
      <c r="F76" s="39">
        <v>0.16800000000000001</v>
      </c>
      <c r="G76" s="388">
        <v>3347.9659999999999</v>
      </c>
      <c r="H76" s="389">
        <v>92</v>
      </c>
      <c r="I76" s="39">
        <f>ROUNDDOWN(G76*H76/100,5)</f>
        <v>3080.1287200000002</v>
      </c>
      <c r="J76" s="39"/>
      <c r="K76" s="39"/>
      <c r="L76" s="396" t="s">
        <v>1199</v>
      </c>
      <c r="M76" s="41">
        <v>6</v>
      </c>
      <c r="N76" s="396" t="s">
        <v>1194</v>
      </c>
      <c r="O76" s="353">
        <v>6</v>
      </c>
      <c r="P76" s="353"/>
      <c r="Q76" s="353">
        <v>2</v>
      </c>
      <c r="R76" s="353"/>
      <c r="S76" s="353"/>
      <c r="T76" s="353"/>
      <c r="U76" s="353">
        <f>O76*15+P76*15+Q76*30+R76*15+S76*15+T76*10</f>
        <v>150</v>
      </c>
      <c r="V76" s="431">
        <v>63</v>
      </c>
      <c r="W76" s="156">
        <f t="shared" si="9"/>
        <v>862569.07233</v>
      </c>
      <c r="X76" s="132"/>
      <c r="Y76" s="49"/>
      <c r="Z76" s="49"/>
      <c r="AA76" s="49"/>
      <c r="AB76" s="49"/>
      <c r="AC76" s="49"/>
      <c r="AD76" s="49"/>
    </row>
    <row r="77" spans="1:30" s="50" customFormat="1" ht="135.75" customHeight="1" x14ac:dyDescent="0.25">
      <c r="A77" s="50">
        <v>1</v>
      </c>
      <c r="B77" s="387" t="s">
        <v>1313</v>
      </c>
      <c r="C77" s="392" t="s">
        <v>37</v>
      </c>
      <c r="D77" s="393" t="s">
        <v>595</v>
      </c>
      <c r="E77" s="38" t="s">
        <v>1405</v>
      </c>
      <c r="F77" s="43">
        <v>0.98</v>
      </c>
      <c r="G77" s="39">
        <v>11488.37</v>
      </c>
      <c r="H77" s="40">
        <v>91</v>
      </c>
      <c r="I77" s="39"/>
      <c r="J77" s="39">
        <f>ROUNDDOWN(G77*H77/100,5)</f>
        <v>10454.4167</v>
      </c>
      <c r="K77" s="388"/>
      <c r="L77" s="396" t="s">
        <v>1147</v>
      </c>
      <c r="M77" s="57">
        <v>13</v>
      </c>
      <c r="N77" s="396" t="s">
        <v>1473</v>
      </c>
      <c r="O77" s="353">
        <v>6</v>
      </c>
      <c r="P77" s="353"/>
      <c r="Q77" s="353">
        <v>2</v>
      </c>
      <c r="R77" s="353"/>
      <c r="S77" s="353"/>
      <c r="T77" s="353"/>
      <c r="U77" s="353">
        <f>O77*15+P77*15+Q77*30+R77*15+S77*15+T77*10</f>
        <v>150</v>
      </c>
      <c r="V77" s="431">
        <v>64</v>
      </c>
      <c r="W77" s="156">
        <f>W76+J77</f>
        <v>873023.48902999994</v>
      </c>
      <c r="X77" s="132"/>
      <c r="Y77" s="49"/>
      <c r="Z77" s="49"/>
      <c r="AA77" s="49"/>
      <c r="AB77" s="49"/>
      <c r="AC77" s="49"/>
      <c r="AD77" s="49"/>
    </row>
    <row r="78" spans="1:30" s="207" customFormat="1" ht="75" customHeight="1" x14ac:dyDescent="0.25">
      <c r="B78" s="387" t="s">
        <v>1312</v>
      </c>
      <c r="C78" s="392" t="s">
        <v>37</v>
      </c>
      <c r="D78" s="393" t="s">
        <v>142</v>
      </c>
      <c r="E78" s="38" t="s">
        <v>1229</v>
      </c>
      <c r="F78" s="43">
        <v>0.34200000000000003</v>
      </c>
      <c r="G78" s="39">
        <v>3122.2163999999998</v>
      </c>
      <c r="H78" s="40">
        <v>90</v>
      </c>
      <c r="I78" s="39"/>
      <c r="J78" s="39">
        <f>ROUNDDOWN(G78*H78/100,5)</f>
        <v>2809.99476</v>
      </c>
      <c r="K78" s="39"/>
      <c r="L78" s="396" t="s">
        <v>1230</v>
      </c>
      <c r="M78" s="41">
        <v>6</v>
      </c>
      <c r="N78" s="396"/>
      <c r="O78" s="353">
        <v>6</v>
      </c>
      <c r="P78" s="353"/>
      <c r="Q78" s="353">
        <v>2</v>
      </c>
      <c r="R78" s="353"/>
      <c r="S78" s="353"/>
      <c r="T78" s="353"/>
      <c r="U78" s="353">
        <f t="shared" si="5"/>
        <v>150</v>
      </c>
      <c r="V78" s="431">
        <v>65</v>
      </c>
      <c r="W78" s="156">
        <f>W77+J78</f>
        <v>875833.48378999997</v>
      </c>
      <c r="X78" s="225"/>
      <c r="Y78" s="206"/>
      <c r="Z78" s="206"/>
      <c r="AA78" s="206"/>
      <c r="AB78" s="206"/>
      <c r="AC78" s="206"/>
      <c r="AD78" s="206"/>
    </row>
    <row r="79" spans="1:30" s="50" customFormat="1" ht="102.75" customHeight="1" x14ac:dyDescent="0.25">
      <c r="A79" s="50">
        <v>1</v>
      </c>
      <c r="B79" s="387" t="s">
        <v>1340</v>
      </c>
      <c r="C79" s="392" t="s">
        <v>47</v>
      </c>
      <c r="D79" s="393" t="s">
        <v>537</v>
      </c>
      <c r="E79" s="38" t="s">
        <v>540</v>
      </c>
      <c r="F79" s="43">
        <v>0.30199999999999999</v>
      </c>
      <c r="G79" s="388">
        <v>4671.3396000000002</v>
      </c>
      <c r="H79" s="389">
        <v>89</v>
      </c>
      <c r="I79" s="39">
        <f>ROUND(G79*H79/100,5)</f>
        <v>4157.4922399999996</v>
      </c>
      <c r="J79" s="39"/>
      <c r="K79" s="39"/>
      <c r="L79" s="396" t="s">
        <v>346</v>
      </c>
      <c r="M79" s="53">
        <v>4</v>
      </c>
      <c r="N79" s="281"/>
      <c r="O79" s="353">
        <v>4</v>
      </c>
      <c r="P79" s="353"/>
      <c r="Q79" s="353">
        <v>2</v>
      </c>
      <c r="R79" s="353"/>
      <c r="S79" s="353"/>
      <c r="T79" s="353">
        <v>2</v>
      </c>
      <c r="U79" s="353">
        <f t="shared" ref="U79:U111" si="10">O79*15+P79*15+Q79*30+R79*15+S79*15+T79*10</f>
        <v>140</v>
      </c>
      <c r="V79" s="431">
        <v>66</v>
      </c>
      <c r="W79" s="156">
        <f t="shared" ref="W79:W86" si="11">W78+I79</f>
        <v>879990.97603000002</v>
      </c>
      <c r="X79" s="132"/>
      <c r="Y79" s="49"/>
      <c r="Z79" s="49"/>
      <c r="AA79" s="49"/>
      <c r="AB79" s="49"/>
      <c r="AC79" s="49"/>
      <c r="AD79" s="49"/>
    </row>
    <row r="80" spans="1:30" s="50" customFormat="1" ht="91.5" customHeight="1" x14ac:dyDescent="0.25">
      <c r="A80" s="50">
        <v>1</v>
      </c>
      <c r="B80" s="164" t="s">
        <v>1296</v>
      </c>
      <c r="C80" s="392" t="s">
        <v>86</v>
      </c>
      <c r="D80" s="393" t="s">
        <v>594</v>
      </c>
      <c r="E80" s="38" t="s">
        <v>1158</v>
      </c>
      <c r="F80" s="391">
        <v>0.22500000000000001</v>
      </c>
      <c r="G80" s="388">
        <v>1577.671</v>
      </c>
      <c r="H80" s="389">
        <v>88</v>
      </c>
      <c r="I80" s="39">
        <f>ROUNDDOWN(G80*H80/100,5)</f>
        <v>1388.3504800000001</v>
      </c>
      <c r="J80" s="388"/>
      <c r="K80" s="388"/>
      <c r="L80" s="396" t="s">
        <v>1154</v>
      </c>
      <c r="M80" s="53">
        <v>5</v>
      </c>
      <c r="N80" s="396" t="s">
        <v>1166</v>
      </c>
      <c r="O80" s="353">
        <v>5</v>
      </c>
      <c r="P80" s="353"/>
      <c r="Q80" s="353">
        <v>2</v>
      </c>
      <c r="R80" s="353"/>
      <c r="S80" s="353"/>
      <c r="T80" s="353"/>
      <c r="U80" s="353">
        <f t="shared" si="10"/>
        <v>135</v>
      </c>
      <c r="V80" s="431">
        <v>67</v>
      </c>
      <c r="W80" s="156">
        <f t="shared" si="11"/>
        <v>881379.32651000004</v>
      </c>
      <c r="X80" s="132"/>
      <c r="Y80" s="49"/>
      <c r="Z80" s="49"/>
      <c r="AA80" s="49"/>
      <c r="AB80" s="49"/>
      <c r="AC80" s="49"/>
      <c r="AD80" s="49"/>
    </row>
    <row r="81" spans="1:30" s="60" customFormat="1" ht="72.75" customHeight="1" x14ac:dyDescent="0.25">
      <c r="B81" s="387" t="s">
        <v>1297</v>
      </c>
      <c r="C81" s="392" t="s">
        <v>86</v>
      </c>
      <c r="D81" s="393" t="s">
        <v>594</v>
      </c>
      <c r="E81" s="38" t="s">
        <v>1159</v>
      </c>
      <c r="F81" s="391">
        <v>5.5</v>
      </c>
      <c r="G81" s="388">
        <v>12002.864</v>
      </c>
      <c r="H81" s="389">
        <v>88</v>
      </c>
      <c r="I81" s="39">
        <f>ROUNDDOWN(G81*H81/100,5)</f>
        <v>10562.52032</v>
      </c>
      <c r="J81" s="388"/>
      <c r="K81" s="388"/>
      <c r="L81" s="396" t="s">
        <v>1155</v>
      </c>
      <c r="M81" s="53">
        <v>5</v>
      </c>
      <c r="N81" s="56"/>
      <c r="O81" s="353">
        <v>5</v>
      </c>
      <c r="P81" s="353"/>
      <c r="Q81" s="353">
        <v>2</v>
      </c>
      <c r="R81" s="353"/>
      <c r="S81" s="353"/>
      <c r="T81" s="353"/>
      <c r="U81" s="353">
        <f t="shared" si="10"/>
        <v>135</v>
      </c>
      <c r="V81" s="431">
        <v>68</v>
      </c>
      <c r="W81" s="156">
        <f t="shared" si="11"/>
        <v>891941.84683000005</v>
      </c>
      <c r="X81" s="130"/>
      <c r="Y81" s="183"/>
      <c r="Z81" s="183"/>
      <c r="AA81" s="183"/>
      <c r="AB81" s="183"/>
      <c r="AC81" s="183"/>
      <c r="AD81" s="183"/>
    </row>
    <row r="82" spans="1:30" s="52" customFormat="1" ht="88.5" customHeight="1" x14ac:dyDescent="0.25">
      <c r="B82" s="387" t="s">
        <v>1299</v>
      </c>
      <c r="C82" s="392" t="s">
        <v>86</v>
      </c>
      <c r="D82" s="393" t="s">
        <v>594</v>
      </c>
      <c r="E82" s="38" t="s">
        <v>1161</v>
      </c>
      <c r="F82" s="391">
        <v>1.6120000000000001</v>
      </c>
      <c r="G82" s="388">
        <v>3518.8850000000002</v>
      </c>
      <c r="H82" s="389">
        <v>88</v>
      </c>
      <c r="I82" s="39">
        <f>ROUNDDOWN(G82*H82/100,5)</f>
        <v>3096.6188000000002</v>
      </c>
      <c r="J82" s="388"/>
      <c r="K82" s="388"/>
      <c r="L82" s="396" t="s">
        <v>1155</v>
      </c>
      <c r="M82" s="53">
        <v>5</v>
      </c>
      <c r="N82" s="56"/>
      <c r="O82" s="353">
        <v>5</v>
      </c>
      <c r="P82" s="353"/>
      <c r="Q82" s="353">
        <v>2</v>
      </c>
      <c r="R82" s="353"/>
      <c r="S82" s="353"/>
      <c r="T82" s="353"/>
      <c r="U82" s="353">
        <f t="shared" si="10"/>
        <v>135</v>
      </c>
      <c r="V82" s="431">
        <v>69</v>
      </c>
      <c r="W82" s="156">
        <f t="shared" si="11"/>
        <v>895038.46563000011</v>
      </c>
      <c r="X82" s="129"/>
      <c r="Y82" s="51"/>
      <c r="Z82" s="51"/>
      <c r="AA82" s="51"/>
      <c r="AB82" s="51"/>
      <c r="AC82" s="51"/>
      <c r="AD82" s="51"/>
    </row>
    <row r="83" spans="1:30" s="12" customFormat="1" ht="85.5" customHeight="1" x14ac:dyDescent="0.25">
      <c r="A83" s="50">
        <v>1</v>
      </c>
      <c r="B83" s="387" t="s">
        <v>1300</v>
      </c>
      <c r="C83" s="392" t="s">
        <v>86</v>
      </c>
      <c r="D83" s="393" t="s">
        <v>594</v>
      </c>
      <c r="E83" s="38" t="s">
        <v>1162</v>
      </c>
      <c r="F83" s="391">
        <v>0.71199999999999997</v>
      </c>
      <c r="G83" s="388">
        <v>1554.78</v>
      </c>
      <c r="H83" s="389">
        <v>88</v>
      </c>
      <c r="I83" s="39">
        <f>ROUNDDOWN(G83*H83/100,5)</f>
        <v>1368.2064</v>
      </c>
      <c r="J83" s="388"/>
      <c r="K83" s="388"/>
      <c r="L83" s="396" t="s">
        <v>1155</v>
      </c>
      <c r="M83" s="53">
        <v>5</v>
      </c>
      <c r="N83" s="56"/>
      <c r="O83" s="353">
        <v>5</v>
      </c>
      <c r="P83" s="353"/>
      <c r="Q83" s="353">
        <v>2</v>
      </c>
      <c r="R83" s="353"/>
      <c r="S83" s="353"/>
      <c r="T83" s="353"/>
      <c r="U83" s="353">
        <f t="shared" si="10"/>
        <v>135</v>
      </c>
      <c r="V83" s="431">
        <v>70</v>
      </c>
      <c r="W83" s="156">
        <f t="shared" si="11"/>
        <v>896406.67203000013</v>
      </c>
      <c r="X83" s="133"/>
      <c r="Y83" s="11"/>
      <c r="Z83" s="11"/>
      <c r="AA83" s="11"/>
      <c r="AB83" s="11"/>
      <c r="AC83" s="11"/>
      <c r="AD83" s="11"/>
    </row>
    <row r="84" spans="1:30" s="201" customFormat="1" ht="94.5" customHeight="1" x14ac:dyDescent="0.25">
      <c r="B84" s="387" t="s">
        <v>1257</v>
      </c>
      <c r="C84" s="392" t="s">
        <v>31</v>
      </c>
      <c r="D84" s="393" t="s">
        <v>928</v>
      </c>
      <c r="E84" s="38" t="s">
        <v>930</v>
      </c>
      <c r="F84" s="39">
        <v>0.57199999999999995</v>
      </c>
      <c r="G84" s="39">
        <f>ROUND(933.924*1.04,5)</f>
        <v>971.28096000000005</v>
      </c>
      <c r="H84" s="40">
        <v>88</v>
      </c>
      <c r="I84" s="39">
        <f>ROUND(G84*H84/100,5)</f>
        <v>854.72724000000005</v>
      </c>
      <c r="J84" s="39"/>
      <c r="K84" s="39"/>
      <c r="L84" s="396" t="s">
        <v>937</v>
      </c>
      <c r="M84" s="41">
        <v>18</v>
      </c>
      <c r="N84" s="56" t="s">
        <v>935</v>
      </c>
      <c r="O84" s="353">
        <v>7</v>
      </c>
      <c r="P84" s="353"/>
      <c r="Q84" s="353"/>
      <c r="R84" s="353"/>
      <c r="S84" s="353">
        <v>2</v>
      </c>
      <c r="T84" s="353"/>
      <c r="U84" s="353">
        <f>O84*15+P84*15+Q84*30+R84*15+S84*15+T84*10</f>
        <v>135</v>
      </c>
      <c r="V84" s="431">
        <v>71</v>
      </c>
      <c r="W84" s="156">
        <f t="shared" si="11"/>
        <v>897261.39927000017</v>
      </c>
      <c r="X84" s="222"/>
      <c r="Y84" s="200"/>
      <c r="Z84" s="200"/>
      <c r="AA84" s="200"/>
      <c r="AB84" s="200"/>
      <c r="AC84" s="200"/>
      <c r="AD84" s="200"/>
    </row>
    <row r="85" spans="1:30" s="50" customFormat="1" ht="151.5" customHeight="1" x14ac:dyDescent="0.25">
      <c r="A85" s="50">
        <v>1</v>
      </c>
      <c r="B85" s="387" t="s">
        <v>1335</v>
      </c>
      <c r="C85" s="392" t="s">
        <v>44</v>
      </c>
      <c r="D85" s="393" t="s">
        <v>516</v>
      </c>
      <c r="E85" s="38" t="s">
        <v>968</v>
      </c>
      <c r="F85" s="391">
        <v>0.45</v>
      </c>
      <c r="G85" s="388">
        <v>3520.52</v>
      </c>
      <c r="H85" s="389">
        <v>88</v>
      </c>
      <c r="I85" s="39">
        <f>ROUNDDOWN(G85*H85/100,5)</f>
        <v>3098.0576000000001</v>
      </c>
      <c r="J85" s="388"/>
      <c r="K85" s="253"/>
      <c r="L85" s="396" t="s">
        <v>966</v>
      </c>
      <c r="M85" s="390">
        <v>5</v>
      </c>
      <c r="N85" s="396"/>
      <c r="O85" s="353">
        <v>5</v>
      </c>
      <c r="P85" s="353"/>
      <c r="Q85" s="353">
        <v>2</v>
      </c>
      <c r="R85" s="353"/>
      <c r="S85" s="353"/>
      <c r="T85" s="353"/>
      <c r="U85" s="353">
        <f t="shared" si="10"/>
        <v>135</v>
      </c>
      <c r="V85" s="431">
        <v>72</v>
      </c>
      <c r="W85" s="156">
        <f t="shared" si="11"/>
        <v>900359.45687000011</v>
      </c>
      <c r="X85" s="132"/>
      <c r="Y85" s="49"/>
      <c r="Z85" s="49"/>
      <c r="AA85" s="49"/>
      <c r="AB85" s="49"/>
      <c r="AC85" s="49"/>
      <c r="AD85" s="49"/>
    </row>
    <row r="86" spans="1:30" s="50" customFormat="1" ht="78.75" customHeight="1" x14ac:dyDescent="0.25">
      <c r="A86" s="50">
        <v>1</v>
      </c>
      <c r="B86" s="387" t="s">
        <v>80</v>
      </c>
      <c r="C86" s="392" t="s">
        <v>35</v>
      </c>
      <c r="D86" s="393" t="s">
        <v>568</v>
      </c>
      <c r="E86" s="38" t="s">
        <v>1195</v>
      </c>
      <c r="F86" s="39">
        <v>0.27500000000000002</v>
      </c>
      <c r="G86" s="388">
        <v>3561.6450100000002</v>
      </c>
      <c r="H86" s="389">
        <v>92</v>
      </c>
      <c r="I86" s="39">
        <f>ROUNDDOWN(G86*H86/100,5)</f>
        <v>3276.7134000000001</v>
      </c>
      <c r="J86" s="39"/>
      <c r="K86" s="39"/>
      <c r="L86" s="396" t="s">
        <v>1200</v>
      </c>
      <c r="M86" s="41">
        <v>5</v>
      </c>
      <c r="N86" s="396"/>
      <c r="O86" s="353">
        <v>5</v>
      </c>
      <c r="P86" s="353"/>
      <c r="Q86" s="353">
        <v>2</v>
      </c>
      <c r="R86" s="353"/>
      <c r="S86" s="353"/>
      <c r="T86" s="353"/>
      <c r="U86" s="353">
        <f t="shared" si="10"/>
        <v>135</v>
      </c>
      <c r="V86" s="431">
        <v>73</v>
      </c>
      <c r="W86" s="156">
        <f t="shared" si="11"/>
        <v>903636.17027000012</v>
      </c>
      <c r="X86" s="132"/>
      <c r="Y86" s="49"/>
      <c r="Z86" s="49"/>
      <c r="AA86" s="49"/>
      <c r="AB86" s="49"/>
      <c r="AC86" s="49"/>
      <c r="AD86" s="49"/>
    </row>
    <row r="87" spans="1:30" s="201" customFormat="1" ht="84" customHeight="1" x14ac:dyDescent="0.25">
      <c r="B87" s="387" t="s">
        <v>1310</v>
      </c>
      <c r="C87" s="392" t="s">
        <v>37</v>
      </c>
      <c r="D87" s="393" t="s">
        <v>142</v>
      </c>
      <c r="E87" s="38" t="s">
        <v>1227</v>
      </c>
      <c r="F87" s="43">
        <v>0.24</v>
      </c>
      <c r="G87" s="39">
        <v>2060.3796000000002</v>
      </c>
      <c r="H87" s="40">
        <v>90</v>
      </c>
      <c r="I87" s="39"/>
      <c r="J87" s="39">
        <f>ROUNDDOWN(G87*H87/100,5)</f>
        <v>1854.3416400000001</v>
      </c>
      <c r="K87" s="39"/>
      <c r="L87" s="396" t="s">
        <v>1231</v>
      </c>
      <c r="M87" s="41">
        <v>5</v>
      </c>
      <c r="N87" s="306"/>
      <c r="O87" s="353">
        <v>5</v>
      </c>
      <c r="P87" s="353"/>
      <c r="Q87" s="353">
        <v>2</v>
      </c>
      <c r="R87" s="353"/>
      <c r="S87" s="353"/>
      <c r="T87" s="353"/>
      <c r="U87" s="353">
        <f>O87*15+P87*15+Q87*30+R87*15+S87*15+T87*10</f>
        <v>135</v>
      </c>
      <c r="V87" s="431">
        <v>74</v>
      </c>
      <c r="W87" s="156">
        <f>W86+J87</f>
        <v>905490.51191000012</v>
      </c>
      <c r="X87" s="199"/>
      <c r="Y87" s="200"/>
      <c r="Z87" s="200"/>
      <c r="AA87" s="200"/>
      <c r="AB87" s="200"/>
      <c r="AC87" s="200"/>
      <c r="AD87" s="200"/>
    </row>
    <row r="88" spans="1:30" s="50" customFormat="1" ht="99" customHeight="1" x14ac:dyDescent="0.25">
      <c r="A88" s="50">
        <v>1</v>
      </c>
      <c r="B88" s="387" t="s">
        <v>1311</v>
      </c>
      <c r="C88" s="392" t="s">
        <v>37</v>
      </c>
      <c r="D88" s="393" t="s">
        <v>142</v>
      </c>
      <c r="E88" s="38" t="s">
        <v>1228</v>
      </c>
      <c r="F88" s="43">
        <v>0.23699999999999999</v>
      </c>
      <c r="G88" s="39">
        <v>2255.9243999999999</v>
      </c>
      <c r="H88" s="40">
        <v>90</v>
      </c>
      <c r="I88" s="39"/>
      <c r="J88" s="39">
        <f>ROUNDDOWN(G88*H88/100,5)</f>
        <v>2030.33196</v>
      </c>
      <c r="K88" s="39"/>
      <c r="L88" s="396" t="s">
        <v>1230</v>
      </c>
      <c r="M88" s="41">
        <v>5</v>
      </c>
      <c r="N88" s="396"/>
      <c r="O88" s="353">
        <v>5</v>
      </c>
      <c r="P88" s="353"/>
      <c r="Q88" s="353">
        <v>2</v>
      </c>
      <c r="R88" s="353"/>
      <c r="S88" s="353"/>
      <c r="T88" s="353"/>
      <c r="U88" s="353">
        <f>O88*15+P88*15+Q88*30+R88*15+S88*15+T88*10</f>
        <v>135</v>
      </c>
      <c r="V88" s="431">
        <v>75</v>
      </c>
      <c r="W88" s="156">
        <f>W87+J88</f>
        <v>907520.8438700001</v>
      </c>
      <c r="X88" s="132"/>
      <c r="Y88" s="49"/>
      <c r="Z88" s="49"/>
      <c r="AA88" s="49"/>
      <c r="AB88" s="49"/>
      <c r="AC88" s="49"/>
      <c r="AD88" s="49"/>
    </row>
    <row r="89" spans="1:30" s="50" customFormat="1" ht="132" customHeight="1" x14ac:dyDescent="0.25">
      <c r="A89" s="50">
        <v>1</v>
      </c>
      <c r="B89" s="387" t="s">
        <v>1260</v>
      </c>
      <c r="C89" s="392" t="s">
        <v>31</v>
      </c>
      <c r="D89" s="393" t="s">
        <v>58</v>
      </c>
      <c r="E89" s="38" t="s">
        <v>747</v>
      </c>
      <c r="F89" s="43">
        <v>0.36899999999999999</v>
      </c>
      <c r="G89" s="39">
        <v>3796.5996</v>
      </c>
      <c r="H89" s="40">
        <v>90</v>
      </c>
      <c r="I89" s="39">
        <f t="shared" ref="I89:I95" si="12">ROUND(G89*H89/100,5)</f>
        <v>3416.9396400000001</v>
      </c>
      <c r="J89" s="282"/>
      <c r="K89" s="282"/>
      <c r="L89" s="256"/>
      <c r="M89" s="265">
        <v>7</v>
      </c>
      <c r="N89" s="55" t="s">
        <v>75</v>
      </c>
      <c r="O89" s="353">
        <v>7</v>
      </c>
      <c r="P89" s="353"/>
      <c r="Q89" s="353"/>
      <c r="R89" s="353"/>
      <c r="S89" s="353"/>
      <c r="T89" s="353">
        <v>2</v>
      </c>
      <c r="U89" s="353">
        <f t="shared" si="10"/>
        <v>125</v>
      </c>
      <c r="V89" s="431">
        <v>76</v>
      </c>
      <c r="W89" s="156">
        <f t="shared" ref="W89:W113" si="13">W88+I89</f>
        <v>910937.7835100001</v>
      </c>
      <c r="X89" s="132"/>
      <c r="Y89" s="49"/>
      <c r="Z89" s="49"/>
      <c r="AA89" s="49"/>
      <c r="AB89" s="49"/>
      <c r="AC89" s="49"/>
      <c r="AD89" s="49"/>
    </row>
    <row r="90" spans="1:30" s="12" customFormat="1" ht="132" customHeight="1" x14ac:dyDescent="0.25">
      <c r="A90" s="50">
        <v>1</v>
      </c>
      <c r="B90" s="387" t="s">
        <v>53</v>
      </c>
      <c r="C90" s="392" t="s">
        <v>54</v>
      </c>
      <c r="D90" s="393" t="s">
        <v>136</v>
      </c>
      <c r="E90" s="38" t="s">
        <v>609</v>
      </c>
      <c r="F90" s="391">
        <v>2.0699999999999998</v>
      </c>
      <c r="G90" s="388">
        <f>ROUND(17848.44*1.05*1.04,5)</f>
        <v>19490.496480000002</v>
      </c>
      <c r="H90" s="389">
        <v>90</v>
      </c>
      <c r="I90" s="39">
        <f t="shared" si="12"/>
        <v>17541.446830000001</v>
      </c>
      <c r="J90" s="388"/>
      <c r="K90" s="388"/>
      <c r="L90" s="396" t="s">
        <v>1440</v>
      </c>
      <c r="M90" s="57">
        <v>2</v>
      </c>
      <c r="N90" s="55" t="s">
        <v>1438</v>
      </c>
      <c r="O90" s="353">
        <v>2</v>
      </c>
      <c r="P90" s="353"/>
      <c r="Q90" s="353">
        <v>2</v>
      </c>
      <c r="R90" s="353">
        <v>2</v>
      </c>
      <c r="S90" s="353"/>
      <c r="T90" s="353"/>
      <c r="U90" s="353">
        <f t="shared" si="10"/>
        <v>120</v>
      </c>
      <c r="V90" s="431">
        <v>77</v>
      </c>
      <c r="W90" s="156">
        <f t="shared" si="13"/>
        <v>928479.23034000013</v>
      </c>
      <c r="X90" s="132"/>
      <c r="Y90" s="11"/>
      <c r="Z90" s="11"/>
      <c r="AA90" s="11"/>
      <c r="AB90" s="11"/>
      <c r="AC90" s="11"/>
      <c r="AD90" s="11"/>
    </row>
    <row r="91" spans="1:30" s="12" customFormat="1" ht="123.75" customHeight="1" x14ac:dyDescent="0.25">
      <c r="A91" s="50">
        <v>1</v>
      </c>
      <c r="B91" s="387" t="s">
        <v>191</v>
      </c>
      <c r="C91" s="392" t="s">
        <v>54</v>
      </c>
      <c r="D91" s="393" t="s">
        <v>136</v>
      </c>
      <c r="E91" s="38" t="s">
        <v>613</v>
      </c>
      <c r="F91" s="43">
        <v>0.4</v>
      </c>
      <c r="G91" s="388">
        <f>ROUND(3468.2*1.05*1.04,5)</f>
        <v>3787.2743999999998</v>
      </c>
      <c r="H91" s="389">
        <v>90</v>
      </c>
      <c r="I91" s="39">
        <f t="shared" si="12"/>
        <v>3408.5469600000001</v>
      </c>
      <c r="J91" s="39"/>
      <c r="K91" s="39"/>
      <c r="L91" s="396" t="s">
        <v>1440</v>
      </c>
      <c r="M91" s="53">
        <v>2</v>
      </c>
      <c r="N91" s="55" t="s">
        <v>1439</v>
      </c>
      <c r="O91" s="353">
        <v>2</v>
      </c>
      <c r="P91" s="353"/>
      <c r="Q91" s="353">
        <v>2</v>
      </c>
      <c r="R91" s="353">
        <v>2</v>
      </c>
      <c r="S91" s="353"/>
      <c r="T91" s="353"/>
      <c r="U91" s="353">
        <f t="shared" si="10"/>
        <v>120</v>
      </c>
      <c r="V91" s="431">
        <v>78</v>
      </c>
      <c r="W91" s="156">
        <f t="shared" si="13"/>
        <v>931887.77730000007</v>
      </c>
      <c r="X91" s="132"/>
      <c r="Y91" s="11"/>
      <c r="Z91" s="11"/>
      <c r="AA91" s="11"/>
      <c r="AB91" s="11"/>
      <c r="AC91" s="11"/>
      <c r="AD91" s="11"/>
    </row>
    <row r="92" spans="1:30" s="50" customFormat="1" ht="151.5" customHeight="1" x14ac:dyDescent="0.25">
      <c r="A92" s="50">
        <v>1</v>
      </c>
      <c r="B92" s="164" t="s">
        <v>134</v>
      </c>
      <c r="C92" s="285" t="s">
        <v>22</v>
      </c>
      <c r="D92" s="286" t="s">
        <v>739</v>
      </c>
      <c r="E92" s="287" t="s">
        <v>741</v>
      </c>
      <c r="F92" s="288">
        <v>1.016</v>
      </c>
      <c r="G92" s="289">
        <v>10294.83641</v>
      </c>
      <c r="H92" s="290">
        <v>91</v>
      </c>
      <c r="I92" s="289">
        <f>ROUND(G92*H92/100,5)</f>
        <v>9368.3011299999998</v>
      </c>
      <c r="J92" s="291"/>
      <c r="K92" s="291"/>
      <c r="L92" s="396" t="s">
        <v>743</v>
      </c>
      <c r="M92" s="41">
        <v>6</v>
      </c>
      <c r="N92" s="396" t="s">
        <v>742</v>
      </c>
      <c r="O92" s="353">
        <v>6</v>
      </c>
      <c r="P92" s="353"/>
      <c r="Q92" s="353"/>
      <c r="R92" s="353"/>
      <c r="S92" s="353">
        <v>2</v>
      </c>
      <c r="T92" s="353"/>
      <c r="U92" s="353">
        <f>O92*15+P92*15+Q92*30+R92*15+S92*15+T92*10</f>
        <v>120</v>
      </c>
      <c r="V92" s="431">
        <v>79</v>
      </c>
      <c r="W92" s="156">
        <f t="shared" si="13"/>
        <v>941256.07843000011</v>
      </c>
      <c r="X92" s="132"/>
      <c r="Y92" s="49"/>
      <c r="Z92" s="49"/>
      <c r="AA92" s="49"/>
      <c r="AB92" s="49"/>
      <c r="AC92" s="49"/>
      <c r="AD92" s="49"/>
    </row>
    <row r="93" spans="1:30" s="188" customFormat="1" ht="151.5" customHeight="1" x14ac:dyDescent="0.25">
      <c r="B93" s="387" t="s">
        <v>352</v>
      </c>
      <c r="C93" s="392" t="s">
        <v>31</v>
      </c>
      <c r="D93" s="393" t="s">
        <v>58</v>
      </c>
      <c r="E93" s="38" t="s">
        <v>746</v>
      </c>
      <c r="F93" s="43">
        <v>0.153</v>
      </c>
      <c r="G93" s="39">
        <v>1565.2272</v>
      </c>
      <c r="H93" s="40">
        <v>90</v>
      </c>
      <c r="I93" s="39">
        <f t="shared" si="12"/>
        <v>1408.7044800000001</v>
      </c>
      <c r="J93" s="282"/>
      <c r="K93" s="282"/>
      <c r="L93" s="55" t="s">
        <v>355</v>
      </c>
      <c r="M93" s="265">
        <v>2</v>
      </c>
      <c r="N93" s="55" t="s">
        <v>75</v>
      </c>
      <c r="O93" s="353">
        <v>2</v>
      </c>
      <c r="P93" s="353"/>
      <c r="Q93" s="353">
        <v>2</v>
      </c>
      <c r="R93" s="353"/>
      <c r="S93" s="353"/>
      <c r="T93" s="353">
        <v>2</v>
      </c>
      <c r="U93" s="353">
        <f t="shared" si="10"/>
        <v>110</v>
      </c>
      <c r="V93" s="431">
        <v>80</v>
      </c>
      <c r="W93" s="156">
        <f t="shared" si="13"/>
        <v>942664.78291000007</v>
      </c>
      <c r="X93" s="153"/>
      <c r="Y93" s="187"/>
      <c r="Z93" s="187"/>
      <c r="AA93" s="187"/>
      <c r="AB93" s="187"/>
      <c r="AC93" s="187"/>
      <c r="AD93" s="187"/>
    </row>
    <row r="94" spans="1:30" s="201" customFormat="1" ht="151.5" customHeight="1" x14ac:dyDescent="0.25">
      <c r="B94" s="387" t="s">
        <v>59</v>
      </c>
      <c r="C94" s="392" t="s">
        <v>48</v>
      </c>
      <c r="D94" s="393" t="s">
        <v>461</v>
      </c>
      <c r="E94" s="38" t="s">
        <v>663</v>
      </c>
      <c r="F94" s="43">
        <v>1.4795</v>
      </c>
      <c r="G94" s="39">
        <v>8984.3125099999997</v>
      </c>
      <c r="H94" s="40">
        <v>90</v>
      </c>
      <c r="I94" s="39">
        <f t="shared" si="12"/>
        <v>8085.8812600000001</v>
      </c>
      <c r="J94" s="39"/>
      <c r="K94" s="39"/>
      <c r="L94" s="396"/>
      <c r="M94" s="54" t="s">
        <v>95</v>
      </c>
      <c r="N94" s="396"/>
      <c r="O94" s="353" t="s">
        <v>95</v>
      </c>
      <c r="P94" s="353"/>
      <c r="Q94" s="353"/>
      <c r="R94" s="353"/>
      <c r="S94" s="353"/>
      <c r="T94" s="353"/>
      <c r="U94" s="353">
        <f t="shared" si="10"/>
        <v>105</v>
      </c>
      <c r="V94" s="431">
        <v>81</v>
      </c>
      <c r="W94" s="156">
        <f t="shared" si="13"/>
        <v>950750.66417000012</v>
      </c>
      <c r="X94" s="208"/>
      <c r="Y94" s="200"/>
      <c r="Z94" s="200"/>
      <c r="AA94" s="200"/>
      <c r="AB94" s="200"/>
      <c r="AC94" s="200"/>
      <c r="AD94" s="200"/>
    </row>
    <row r="95" spans="1:30" s="50" customFormat="1" ht="118.5" customHeight="1" x14ac:dyDescent="0.25">
      <c r="A95" s="50">
        <v>1</v>
      </c>
      <c r="B95" s="387" t="s">
        <v>551</v>
      </c>
      <c r="C95" s="392" t="s">
        <v>117</v>
      </c>
      <c r="D95" s="393" t="s">
        <v>542</v>
      </c>
      <c r="E95" s="38" t="s">
        <v>553</v>
      </c>
      <c r="F95" s="43">
        <v>0.56999999999999995</v>
      </c>
      <c r="G95" s="388">
        <f>ROUND(19914.0204*1.05*1.04,5)</f>
        <v>21746.110280000001</v>
      </c>
      <c r="H95" s="389">
        <v>91</v>
      </c>
      <c r="I95" s="39">
        <f t="shared" si="12"/>
        <v>19788.960350000001</v>
      </c>
      <c r="J95" s="39"/>
      <c r="K95" s="39"/>
      <c r="L95" s="53"/>
      <c r="M95" s="53">
        <v>7</v>
      </c>
      <c r="N95" s="396"/>
      <c r="O95" s="353">
        <v>7</v>
      </c>
      <c r="P95" s="353"/>
      <c r="Q95" s="353"/>
      <c r="R95" s="353"/>
      <c r="S95" s="353"/>
      <c r="T95" s="353"/>
      <c r="U95" s="353">
        <f t="shared" si="10"/>
        <v>105</v>
      </c>
      <c r="V95" s="431">
        <v>82</v>
      </c>
      <c r="W95" s="156">
        <f t="shared" si="13"/>
        <v>970539.62452000007</v>
      </c>
      <c r="X95" s="132"/>
      <c r="Y95" s="49"/>
      <c r="Z95" s="49"/>
      <c r="AA95" s="49"/>
      <c r="AB95" s="49"/>
      <c r="AC95" s="49"/>
      <c r="AD95" s="49"/>
    </row>
    <row r="96" spans="1:30" s="60" customFormat="1" ht="78" customHeight="1" x14ac:dyDescent="0.25">
      <c r="B96" s="387" t="s">
        <v>157</v>
      </c>
      <c r="C96" s="392" t="s">
        <v>35</v>
      </c>
      <c r="D96" s="393" t="s">
        <v>104</v>
      </c>
      <c r="E96" s="38" t="s">
        <v>1174</v>
      </c>
      <c r="F96" s="39">
        <v>1.33</v>
      </c>
      <c r="G96" s="388">
        <v>18343.950140000001</v>
      </c>
      <c r="H96" s="389">
        <v>91</v>
      </c>
      <c r="I96" s="39">
        <f>ROUNDDOWN(G96*H96/100,5)</f>
        <v>16692.994620000001</v>
      </c>
      <c r="J96" s="39"/>
      <c r="K96" s="39"/>
      <c r="L96" s="396" t="s">
        <v>1173</v>
      </c>
      <c r="M96" s="41">
        <v>7</v>
      </c>
      <c r="N96" s="396" t="s">
        <v>1178</v>
      </c>
      <c r="O96" s="353">
        <v>7</v>
      </c>
      <c r="P96" s="353"/>
      <c r="Q96" s="353"/>
      <c r="R96" s="353"/>
      <c r="S96" s="353"/>
      <c r="T96" s="353"/>
      <c r="U96" s="353">
        <f t="shared" si="10"/>
        <v>105</v>
      </c>
      <c r="V96" s="431">
        <v>83</v>
      </c>
      <c r="W96" s="156">
        <f t="shared" si="13"/>
        <v>987232.61914000008</v>
      </c>
      <c r="X96" s="130"/>
      <c r="Y96" s="183"/>
      <c r="Z96" s="183"/>
      <c r="AA96" s="183"/>
      <c r="AB96" s="183"/>
      <c r="AC96" s="183"/>
      <c r="AD96" s="183"/>
    </row>
    <row r="97" spans="1:90" s="201" customFormat="1" ht="75" customHeight="1" x14ac:dyDescent="0.25">
      <c r="B97" s="387" t="s">
        <v>251</v>
      </c>
      <c r="C97" s="392" t="s">
        <v>37</v>
      </c>
      <c r="D97" s="393" t="s">
        <v>142</v>
      </c>
      <c r="E97" s="38" t="s">
        <v>452</v>
      </c>
      <c r="F97" s="43">
        <v>0.44600000000000001</v>
      </c>
      <c r="G97" s="39">
        <v>5903.3663999999999</v>
      </c>
      <c r="H97" s="40">
        <v>87</v>
      </c>
      <c r="I97" s="39">
        <f>ROUNDDOWN(G97*H97/100,5)</f>
        <v>5135.9287599999998</v>
      </c>
      <c r="J97" s="39"/>
      <c r="K97" s="39"/>
      <c r="L97" s="55" t="s">
        <v>419</v>
      </c>
      <c r="M97" s="41">
        <v>5</v>
      </c>
      <c r="N97" s="306" t="s">
        <v>453</v>
      </c>
      <c r="O97" s="353">
        <v>5</v>
      </c>
      <c r="P97" s="353"/>
      <c r="Q97" s="353"/>
      <c r="R97" s="353"/>
      <c r="S97" s="353"/>
      <c r="T97" s="353">
        <v>2</v>
      </c>
      <c r="U97" s="353">
        <f t="shared" ref="U97:U102" si="14">O97*15+P97*15+Q97*30+R97*15+S97*15+T97*10</f>
        <v>95</v>
      </c>
      <c r="V97" s="431">
        <v>84</v>
      </c>
      <c r="W97" s="156">
        <f t="shared" si="13"/>
        <v>992368.54790000012</v>
      </c>
      <c r="X97" s="199"/>
      <c r="Y97" s="200"/>
      <c r="Z97" s="200"/>
      <c r="AA97" s="200"/>
      <c r="AB97" s="200"/>
      <c r="AC97" s="200"/>
      <c r="AD97" s="200"/>
    </row>
    <row r="98" spans="1:90" s="12" customFormat="1" ht="105.75" customHeight="1" x14ac:dyDescent="0.25">
      <c r="A98" s="50">
        <v>1</v>
      </c>
      <c r="B98" s="387" t="s">
        <v>552</v>
      </c>
      <c r="C98" s="392" t="s">
        <v>117</v>
      </c>
      <c r="D98" s="393" t="s">
        <v>542</v>
      </c>
      <c r="E98" s="38" t="s">
        <v>597</v>
      </c>
      <c r="F98" s="43">
        <v>0.92400000000000004</v>
      </c>
      <c r="G98" s="388">
        <f>ROUND(17210.017*1.05*1.04,5)</f>
        <v>18793.33856</v>
      </c>
      <c r="H98" s="389">
        <v>91</v>
      </c>
      <c r="I98" s="39">
        <f>ROUND(G98*H98/100,5)</f>
        <v>17101.93809</v>
      </c>
      <c r="J98" s="39"/>
      <c r="K98" s="39"/>
      <c r="L98" s="53"/>
      <c r="M98" s="53">
        <v>6</v>
      </c>
      <c r="N98" s="396"/>
      <c r="O98" s="353">
        <v>6</v>
      </c>
      <c r="P98" s="353"/>
      <c r="Q98" s="353"/>
      <c r="R98" s="353"/>
      <c r="S98" s="353"/>
      <c r="T98" s="353"/>
      <c r="U98" s="353">
        <f t="shared" si="14"/>
        <v>90</v>
      </c>
      <c r="V98" s="431">
        <v>85</v>
      </c>
      <c r="W98" s="156">
        <f t="shared" si="13"/>
        <v>1009470.4859900001</v>
      </c>
      <c r="X98" s="132"/>
      <c r="Y98" s="11"/>
      <c r="Z98" s="11"/>
      <c r="AA98" s="11"/>
      <c r="AB98" s="11"/>
      <c r="AC98" s="11"/>
      <c r="AD98" s="11"/>
    </row>
    <row r="99" spans="1:90" s="410" customFormat="1" ht="168" customHeight="1" x14ac:dyDescent="0.25">
      <c r="B99" s="56" t="s">
        <v>416</v>
      </c>
      <c r="C99" s="392" t="s">
        <v>24</v>
      </c>
      <c r="D99" s="393" t="s">
        <v>122</v>
      </c>
      <c r="E99" s="38" t="s">
        <v>833</v>
      </c>
      <c r="F99" s="39">
        <v>0.68700000000000006</v>
      </c>
      <c r="G99" s="39">
        <v>6960.9480000000003</v>
      </c>
      <c r="H99" s="40">
        <v>91</v>
      </c>
      <c r="I99" s="39">
        <f>ROUNDDOWN(G99*H99/100,5)</f>
        <v>6334.4626799999996</v>
      </c>
      <c r="J99" s="39"/>
      <c r="K99" s="39"/>
      <c r="L99" s="55" t="s">
        <v>836</v>
      </c>
      <c r="M99" s="265">
        <v>2</v>
      </c>
      <c r="N99" s="55" t="s">
        <v>834</v>
      </c>
      <c r="O99" s="353">
        <v>2</v>
      </c>
      <c r="P99" s="353"/>
      <c r="Q99" s="353">
        <v>2</v>
      </c>
      <c r="R99" s="353"/>
      <c r="S99" s="353"/>
      <c r="T99" s="353"/>
      <c r="U99" s="353">
        <f t="shared" si="14"/>
        <v>90</v>
      </c>
      <c r="V99" s="431">
        <v>86</v>
      </c>
      <c r="W99" s="156">
        <f t="shared" si="13"/>
        <v>1015804.9486700001</v>
      </c>
      <c r="X99" s="411"/>
      <c r="Y99" s="411"/>
      <c r="Z99" s="411"/>
      <c r="AA99" s="411"/>
      <c r="AB99" s="411"/>
      <c r="AO99" s="411"/>
      <c r="AP99" s="411"/>
      <c r="AQ99" s="411"/>
      <c r="AR99" s="411"/>
      <c r="AS99" s="411"/>
      <c r="AT99" s="411"/>
      <c r="AU99" s="411"/>
      <c r="AV99" s="411"/>
      <c r="AW99" s="411"/>
      <c r="AX99" s="411"/>
      <c r="AY99" s="411"/>
      <c r="AZ99" s="411"/>
      <c r="BA99" s="411"/>
      <c r="BB99" s="411"/>
      <c r="BC99" s="411"/>
      <c r="BD99" s="411"/>
      <c r="BE99" s="411"/>
      <c r="BF99" s="411"/>
      <c r="BG99" s="411"/>
      <c r="BH99" s="411"/>
      <c r="BI99" s="411"/>
      <c r="BJ99" s="411"/>
      <c r="BK99" s="411"/>
      <c r="BL99" s="411"/>
      <c r="BM99" s="411"/>
      <c r="BN99" s="411"/>
      <c r="BO99" s="411"/>
      <c r="BP99" s="411"/>
      <c r="BQ99" s="411"/>
      <c r="BR99" s="411"/>
      <c r="BS99" s="411"/>
      <c r="BT99" s="411"/>
      <c r="BU99" s="411"/>
      <c r="BV99" s="411"/>
      <c r="BW99" s="411"/>
      <c r="BX99" s="411"/>
      <c r="BY99" s="411"/>
      <c r="BZ99" s="411"/>
      <c r="CA99" s="411"/>
      <c r="CB99" s="411"/>
      <c r="CC99" s="411"/>
      <c r="CD99" s="411"/>
      <c r="CE99" s="411"/>
      <c r="CF99" s="411"/>
      <c r="CG99" s="411"/>
      <c r="CH99" s="411"/>
      <c r="CI99" s="411"/>
      <c r="CJ99" s="411"/>
      <c r="CK99" s="411"/>
      <c r="CL99" s="411"/>
    </row>
    <row r="100" spans="1:90" s="410" customFormat="1" ht="132.75" customHeight="1" x14ac:dyDescent="0.25">
      <c r="B100" s="56" t="s">
        <v>415</v>
      </c>
      <c r="C100" s="392" t="s">
        <v>24</v>
      </c>
      <c r="D100" s="393" t="s">
        <v>122</v>
      </c>
      <c r="E100" s="38" t="s">
        <v>832</v>
      </c>
      <c r="F100" s="39">
        <v>0.3</v>
      </c>
      <c r="G100" s="39">
        <v>2710.4290000000001</v>
      </c>
      <c r="H100" s="40">
        <v>91</v>
      </c>
      <c r="I100" s="39">
        <f>ROUNDDOWN(G100*H100/100,5)</f>
        <v>2466.4903899999999</v>
      </c>
      <c r="J100" s="39"/>
      <c r="K100" s="39"/>
      <c r="L100" s="55" t="s">
        <v>835</v>
      </c>
      <c r="M100" s="265">
        <v>1</v>
      </c>
      <c r="N100" s="55" t="s">
        <v>879</v>
      </c>
      <c r="O100" s="353">
        <v>1</v>
      </c>
      <c r="P100" s="353"/>
      <c r="Q100" s="353">
        <v>2</v>
      </c>
      <c r="R100" s="353"/>
      <c r="S100" s="353"/>
      <c r="T100" s="353"/>
      <c r="U100" s="353">
        <f t="shared" si="14"/>
        <v>75</v>
      </c>
      <c r="V100" s="431">
        <v>87</v>
      </c>
      <c r="W100" s="156">
        <f t="shared" si="13"/>
        <v>1018271.4390600001</v>
      </c>
      <c r="X100" s="411"/>
      <c r="Y100" s="411"/>
      <c r="Z100" s="411"/>
      <c r="AA100" s="411"/>
      <c r="AB100" s="411"/>
      <c r="AO100" s="411"/>
      <c r="AP100" s="411"/>
      <c r="AQ100" s="411"/>
      <c r="AR100" s="411"/>
      <c r="AS100" s="411"/>
      <c r="AT100" s="411"/>
      <c r="AU100" s="411"/>
      <c r="AV100" s="411"/>
      <c r="AW100" s="411"/>
      <c r="AX100" s="411"/>
      <c r="AY100" s="411"/>
      <c r="AZ100" s="411"/>
      <c r="BA100" s="411"/>
      <c r="BB100" s="411"/>
      <c r="BC100" s="411"/>
      <c r="BD100" s="411"/>
      <c r="BE100" s="411"/>
      <c r="BF100" s="411"/>
      <c r="BG100" s="411"/>
      <c r="BH100" s="411"/>
      <c r="BI100" s="411"/>
      <c r="BJ100" s="411"/>
      <c r="BK100" s="411"/>
      <c r="BL100" s="411"/>
      <c r="BM100" s="411"/>
      <c r="BN100" s="411"/>
      <c r="BO100" s="411"/>
      <c r="BP100" s="411"/>
      <c r="BQ100" s="411"/>
      <c r="BR100" s="411"/>
      <c r="BS100" s="411"/>
      <c r="BT100" s="411"/>
      <c r="BU100" s="411"/>
      <c r="BV100" s="411"/>
      <c r="BW100" s="411"/>
      <c r="BX100" s="411"/>
      <c r="BY100" s="411"/>
      <c r="BZ100" s="411"/>
      <c r="CA100" s="411"/>
      <c r="CB100" s="411"/>
      <c r="CC100" s="411"/>
      <c r="CD100" s="411"/>
      <c r="CE100" s="411"/>
      <c r="CF100" s="411"/>
      <c r="CG100" s="411"/>
      <c r="CH100" s="411"/>
      <c r="CI100" s="411"/>
      <c r="CJ100" s="411"/>
      <c r="CK100" s="411"/>
      <c r="CL100" s="411"/>
    </row>
    <row r="101" spans="1:90" s="12" customFormat="1" ht="83.25" customHeight="1" x14ac:dyDescent="0.25">
      <c r="A101" s="50">
        <v>1</v>
      </c>
      <c r="B101" s="387" t="s">
        <v>193</v>
      </c>
      <c r="C101" s="392" t="s">
        <v>48</v>
      </c>
      <c r="D101" s="393" t="s">
        <v>133</v>
      </c>
      <c r="E101" s="38" t="s">
        <v>1090</v>
      </c>
      <c r="F101" s="43">
        <v>0.45</v>
      </c>
      <c r="G101" s="39">
        <v>3254.806</v>
      </c>
      <c r="H101" s="40">
        <v>83</v>
      </c>
      <c r="I101" s="39">
        <f>ROUND(G101*H101/100,5)</f>
        <v>2701.4889800000001</v>
      </c>
      <c r="J101" s="39"/>
      <c r="K101" s="39"/>
      <c r="L101" s="396" t="s">
        <v>1091</v>
      </c>
      <c r="M101" s="54" t="s">
        <v>138</v>
      </c>
      <c r="N101" s="396"/>
      <c r="O101" s="353">
        <v>5</v>
      </c>
      <c r="P101" s="353"/>
      <c r="Q101" s="353"/>
      <c r="R101" s="353"/>
      <c r="S101" s="353"/>
      <c r="T101" s="353"/>
      <c r="U101" s="353">
        <f t="shared" si="14"/>
        <v>75</v>
      </c>
      <c r="V101" s="431">
        <v>88</v>
      </c>
      <c r="W101" s="156">
        <f t="shared" si="13"/>
        <v>1020972.9280400001</v>
      </c>
      <c r="X101" s="132"/>
      <c r="Y101" s="11"/>
      <c r="Z101" s="11"/>
      <c r="AA101" s="11"/>
      <c r="AB101" s="11"/>
      <c r="AC101" s="11"/>
      <c r="AD101" s="11"/>
    </row>
    <row r="102" spans="1:90" s="12" customFormat="1" ht="141" customHeight="1" x14ac:dyDescent="0.25">
      <c r="A102" s="50">
        <v>1</v>
      </c>
      <c r="B102" s="387" t="s">
        <v>354</v>
      </c>
      <c r="C102" s="392" t="s">
        <v>31</v>
      </c>
      <c r="D102" s="393" t="s">
        <v>1059</v>
      </c>
      <c r="E102" s="38" t="s">
        <v>1061</v>
      </c>
      <c r="F102" s="43">
        <v>0.253</v>
      </c>
      <c r="G102" s="39">
        <v>3610.8431999999998</v>
      </c>
      <c r="H102" s="40">
        <v>90</v>
      </c>
      <c r="I102" s="39">
        <f>ROUND(G102*H102/100,5)</f>
        <v>3249.7588799999999</v>
      </c>
      <c r="J102" s="282"/>
      <c r="K102" s="282"/>
      <c r="L102" s="55" t="s">
        <v>459</v>
      </c>
      <c r="M102" s="265">
        <v>1</v>
      </c>
      <c r="N102" s="55"/>
      <c r="O102" s="353">
        <v>1</v>
      </c>
      <c r="P102" s="353"/>
      <c r="Q102" s="353">
        <v>2</v>
      </c>
      <c r="R102" s="353"/>
      <c r="S102" s="353"/>
      <c r="T102" s="353"/>
      <c r="U102" s="353">
        <f t="shared" si="14"/>
        <v>75</v>
      </c>
      <c r="V102" s="431">
        <v>89</v>
      </c>
      <c r="W102" s="156">
        <f t="shared" si="13"/>
        <v>1024222.6869200001</v>
      </c>
      <c r="X102" s="132"/>
      <c r="Y102" s="11"/>
      <c r="Z102" s="11"/>
      <c r="AA102" s="11"/>
      <c r="AB102" s="11"/>
      <c r="AC102" s="11"/>
      <c r="AD102" s="11"/>
    </row>
    <row r="103" spans="1:90" s="12" customFormat="1" ht="83.25" customHeight="1" x14ac:dyDescent="0.25">
      <c r="A103" s="50">
        <v>1</v>
      </c>
      <c r="B103" s="387" t="s">
        <v>331</v>
      </c>
      <c r="C103" s="392" t="s">
        <v>31</v>
      </c>
      <c r="D103" s="393" t="s">
        <v>928</v>
      </c>
      <c r="E103" s="38" t="s">
        <v>929</v>
      </c>
      <c r="F103" s="39">
        <v>0.34399999999999997</v>
      </c>
      <c r="G103" s="39">
        <f>ROUND(1192.674*1.04,5)</f>
        <v>1240.38096</v>
      </c>
      <c r="H103" s="40">
        <v>88</v>
      </c>
      <c r="I103" s="39">
        <f>ROUND(G103*H103/100,5)</f>
        <v>1091.5352399999999</v>
      </c>
      <c r="J103" s="39"/>
      <c r="K103" s="39"/>
      <c r="L103" s="396" t="s">
        <v>937</v>
      </c>
      <c r="M103" s="41">
        <v>18</v>
      </c>
      <c r="N103" s="56" t="s">
        <v>936</v>
      </c>
      <c r="O103" s="353">
        <v>3</v>
      </c>
      <c r="P103" s="353"/>
      <c r="Q103" s="353"/>
      <c r="R103" s="353"/>
      <c r="S103" s="353">
        <v>2</v>
      </c>
      <c r="T103" s="353"/>
      <c r="U103" s="353">
        <f t="shared" si="10"/>
        <v>75</v>
      </c>
      <c r="V103" s="431">
        <v>90</v>
      </c>
      <c r="W103" s="156">
        <f t="shared" si="13"/>
        <v>1025314.2221600001</v>
      </c>
      <c r="X103" s="132"/>
      <c r="Y103" s="11"/>
      <c r="Z103" s="11"/>
      <c r="AA103" s="11"/>
      <c r="AB103" s="11"/>
      <c r="AC103" s="11"/>
      <c r="AD103" s="11"/>
    </row>
    <row r="104" spans="1:90" s="12" customFormat="1" ht="83.25" customHeight="1" x14ac:dyDescent="0.25">
      <c r="A104" s="50">
        <v>1</v>
      </c>
      <c r="B104" s="387" t="s">
        <v>252</v>
      </c>
      <c r="C104" s="392" t="s">
        <v>37</v>
      </c>
      <c r="D104" s="393" t="s">
        <v>142</v>
      </c>
      <c r="E104" s="38" t="s">
        <v>1226</v>
      </c>
      <c r="F104" s="43">
        <v>0.77800000000000002</v>
      </c>
      <c r="G104" s="39">
        <v>5205.2147999999997</v>
      </c>
      <c r="H104" s="40">
        <v>87</v>
      </c>
      <c r="I104" s="39">
        <f>ROUNDDOWN(G104*H104/100,5)</f>
        <v>4528.5368699999999</v>
      </c>
      <c r="J104" s="39"/>
      <c r="K104" s="39"/>
      <c r="L104" s="55" t="s">
        <v>419</v>
      </c>
      <c r="M104" s="41">
        <v>5</v>
      </c>
      <c r="N104" s="306"/>
      <c r="O104" s="353">
        <v>5</v>
      </c>
      <c r="P104" s="353"/>
      <c r="Q104" s="353"/>
      <c r="R104" s="353"/>
      <c r="S104" s="353"/>
      <c r="T104" s="353"/>
      <c r="U104" s="353">
        <f t="shared" si="10"/>
        <v>75</v>
      </c>
      <c r="V104" s="431">
        <v>91</v>
      </c>
      <c r="W104" s="156">
        <f t="shared" si="13"/>
        <v>1029842.7590300001</v>
      </c>
      <c r="X104" s="132"/>
      <c r="Y104" s="11"/>
      <c r="Z104" s="11"/>
      <c r="AA104" s="11"/>
      <c r="AB104" s="11"/>
      <c r="AC104" s="11"/>
      <c r="AD104" s="11"/>
    </row>
    <row r="105" spans="1:90" s="201" customFormat="1" ht="119.25" customHeight="1" x14ac:dyDescent="0.25">
      <c r="B105" s="387" t="s">
        <v>471</v>
      </c>
      <c r="C105" s="392" t="s">
        <v>54</v>
      </c>
      <c r="D105" s="393" t="s">
        <v>54</v>
      </c>
      <c r="E105" s="38" t="s">
        <v>472</v>
      </c>
      <c r="F105" s="43">
        <v>1.127</v>
      </c>
      <c r="G105" s="388">
        <f>ROUND(7031.063*1.04,5)</f>
        <v>7312.3055199999999</v>
      </c>
      <c r="H105" s="389">
        <v>91</v>
      </c>
      <c r="I105" s="39">
        <f t="shared" ref="I105:I113" si="15">ROUND(G105*H105/100,5)</f>
        <v>6654.1980199999998</v>
      </c>
      <c r="J105" s="282"/>
      <c r="K105" s="282"/>
      <c r="L105" s="55"/>
      <c r="M105" s="53">
        <v>3</v>
      </c>
      <c r="N105" s="55" t="s">
        <v>1132</v>
      </c>
      <c r="O105" s="353">
        <v>3</v>
      </c>
      <c r="P105" s="353"/>
      <c r="Q105" s="353"/>
      <c r="R105" s="353"/>
      <c r="S105" s="353"/>
      <c r="T105" s="353">
        <v>2</v>
      </c>
      <c r="U105" s="353">
        <f t="shared" si="10"/>
        <v>65</v>
      </c>
      <c r="V105" s="431">
        <v>92</v>
      </c>
      <c r="W105" s="156">
        <f t="shared" si="13"/>
        <v>1036496.9570500001</v>
      </c>
      <c r="X105" s="199"/>
      <c r="Y105" s="200"/>
      <c r="Z105" s="200"/>
      <c r="AA105" s="200"/>
      <c r="AB105" s="200"/>
      <c r="AC105" s="200"/>
      <c r="AD105" s="200"/>
    </row>
    <row r="106" spans="1:90" s="12" customFormat="1" ht="94.5" customHeight="1" x14ac:dyDescent="0.25">
      <c r="A106" s="50">
        <v>1</v>
      </c>
      <c r="B106" s="387" t="s">
        <v>186</v>
      </c>
      <c r="C106" s="392" t="s">
        <v>31</v>
      </c>
      <c r="D106" s="393" t="s">
        <v>31</v>
      </c>
      <c r="E106" s="38" t="s">
        <v>673</v>
      </c>
      <c r="F106" s="43">
        <v>5.33</v>
      </c>
      <c r="G106" s="39">
        <f>ROUND(30480.9576*1.04,5)</f>
        <v>31700.195899999999</v>
      </c>
      <c r="H106" s="40">
        <v>90</v>
      </c>
      <c r="I106" s="388">
        <f t="shared" si="15"/>
        <v>28530.176309999999</v>
      </c>
      <c r="J106" s="388"/>
      <c r="K106" s="388"/>
      <c r="L106" s="55" t="s">
        <v>323</v>
      </c>
      <c r="M106" s="265">
        <v>2</v>
      </c>
      <c r="N106" s="55" t="s">
        <v>678</v>
      </c>
      <c r="O106" s="353">
        <v>2</v>
      </c>
      <c r="P106" s="353"/>
      <c r="Q106" s="353"/>
      <c r="R106" s="353"/>
      <c r="S106" s="353">
        <v>2</v>
      </c>
      <c r="T106" s="353"/>
      <c r="U106" s="353">
        <f t="shared" si="10"/>
        <v>60</v>
      </c>
      <c r="V106" s="431">
        <v>93</v>
      </c>
      <c r="W106" s="156">
        <f t="shared" si="13"/>
        <v>1065027.1333600001</v>
      </c>
      <c r="X106" s="132"/>
      <c r="Y106" s="11"/>
      <c r="Z106" s="11"/>
      <c r="AA106" s="11"/>
      <c r="AB106" s="11"/>
      <c r="AC106" s="11"/>
      <c r="AD106" s="11"/>
    </row>
    <row r="107" spans="1:90" s="201" customFormat="1" ht="117.75" customHeight="1" x14ac:dyDescent="0.25">
      <c r="B107" s="387" t="s">
        <v>1256</v>
      </c>
      <c r="C107" s="392" t="s">
        <v>31</v>
      </c>
      <c r="D107" s="393" t="s">
        <v>31</v>
      </c>
      <c r="E107" s="38" t="s">
        <v>677</v>
      </c>
      <c r="F107" s="43">
        <v>3.5720000000000001</v>
      </c>
      <c r="G107" s="39">
        <f>ROUND(14893.8396*1.04,5)</f>
        <v>15489.59318</v>
      </c>
      <c r="H107" s="40">
        <v>90</v>
      </c>
      <c r="I107" s="388">
        <f t="shared" si="15"/>
        <v>13940.63386</v>
      </c>
      <c r="J107" s="388"/>
      <c r="K107" s="388"/>
      <c r="L107" s="396" t="s">
        <v>323</v>
      </c>
      <c r="M107" s="41">
        <v>2</v>
      </c>
      <c r="N107" s="396" t="s">
        <v>680</v>
      </c>
      <c r="O107" s="353">
        <v>2</v>
      </c>
      <c r="P107" s="353"/>
      <c r="Q107" s="353"/>
      <c r="R107" s="353"/>
      <c r="S107" s="353">
        <v>2</v>
      </c>
      <c r="T107" s="353"/>
      <c r="U107" s="353">
        <f t="shared" si="10"/>
        <v>60</v>
      </c>
      <c r="V107" s="431">
        <v>94</v>
      </c>
      <c r="W107" s="156">
        <f t="shared" si="13"/>
        <v>1078967.76722</v>
      </c>
      <c r="X107" s="199"/>
      <c r="Y107" s="200"/>
      <c r="Z107" s="200"/>
      <c r="AA107" s="200"/>
      <c r="AB107" s="200"/>
      <c r="AC107" s="200"/>
      <c r="AD107" s="200"/>
    </row>
    <row r="108" spans="1:90" s="50" customFormat="1" ht="123" customHeight="1" x14ac:dyDescent="0.25">
      <c r="A108" s="50">
        <v>1</v>
      </c>
      <c r="B108" s="387" t="s">
        <v>1262</v>
      </c>
      <c r="C108" s="392" t="s">
        <v>31</v>
      </c>
      <c r="D108" s="393" t="s">
        <v>58</v>
      </c>
      <c r="E108" s="38" t="s">
        <v>749</v>
      </c>
      <c r="F108" s="43">
        <v>0.72</v>
      </c>
      <c r="G108" s="39">
        <v>8717.2775999999994</v>
      </c>
      <c r="H108" s="40">
        <v>90</v>
      </c>
      <c r="I108" s="39">
        <f t="shared" si="15"/>
        <v>7845.5498399999997</v>
      </c>
      <c r="J108" s="282"/>
      <c r="K108" s="282"/>
      <c r="L108" s="256"/>
      <c r="M108" s="265">
        <v>4</v>
      </c>
      <c r="N108" s="281"/>
      <c r="O108" s="353">
        <v>4</v>
      </c>
      <c r="P108" s="353"/>
      <c r="Q108" s="353"/>
      <c r="R108" s="353"/>
      <c r="S108" s="353"/>
      <c r="T108" s="353"/>
      <c r="U108" s="353">
        <f t="shared" si="10"/>
        <v>60</v>
      </c>
      <c r="V108" s="431">
        <v>95</v>
      </c>
      <c r="W108" s="156">
        <f t="shared" si="13"/>
        <v>1086813.31706</v>
      </c>
      <c r="X108" s="132"/>
      <c r="Y108" s="49"/>
      <c r="Z108" s="49"/>
      <c r="AA108" s="49"/>
      <c r="AB108" s="49"/>
      <c r="AC108" s="49"/>
      <c r="AD108" s="49"/>
    </row>
    <row r="109" spans="1:90" s="50" customFormat="1" ht="123.75" customHeight="1" x14ac:dyDescent="0.25">
      <c r="A109" s="50">
        <v>1</v>
      </c>
      <c r="B109" s="387" t="s">
        <v>473</v>
      </c>
      <c r="C109" s="392" t="s">
        <v>54</v>
      </c>
      <c r="D109" s="393" t="s">
        <v>54</v>
      </c>
      <c r="E109" s="38" t="s">
        <v>474</v>
      </c>
      <c r="F109" s="43">
        <v>3.234</v>
      </c>
      <c r="G109" s="388">
        <f>ROUND(15697.718*1.04,5)</f>
        <v>16325.62672</v>
      </c>
      <c r="H109" s="389">
        <v>91</v>
      </c>
      <c r="I109" s="39">
        <f t="shared" si="15"/>
        <v>14856.320320000001</v>
      </c>
      <c r="J109" s="282"/>
      <c r="K109" s="282"/>
      <c r="L109" s="55"/>
      <c r="M109" s="53">
        <v>2</v>
      </c>
      <c r="N109" s="256"/>
      <c r="O109" s="353">
        <v>2</v>
      </c>
      <c r="P109" s="353"/>
      <c r="Q109" s="353"/>
      <c r="R109" s="353"/>
      <c r="S109" s="353"/>
      <c r="T109" s="353">
        <v>2</v>
      </c>
      <c r="U109" s="353">
        <f t="shared" si="10"/>
        <v>50</v>
      </c>
      <c r="V109" s="431">
        <v>96</v>
      </c>
      <c r="W109" s="156">
        <f t="shared" si="13"/>
        <v>1101669.63738</v>
      </c>
      <c r="X109" s="132"/>
      <c r="Y109" s="49"/>
      <c r="Z109" s="49"/>
      <c r="AA109" s="49"/>
      <c r="AB109" s="49"/>
      <c r="AC109" s="49"/>
      <c r="AD109" s="49"/>
    </row>
    <row r="110" spans="1:90" s="50" customFormat="1" ht="129.75" customHeight="1" x14ac:dyDescent="0.25">
      <c r="A110" s="50">
        <v>1</v>
      </c>
      <c r="B110" s="387" t="s">
        <v>187</v>
      </c>
      <c r="C110" s="392" t="s">
        <v>31</v>
      </c>
      <c r="D110" s="393" t="s">
        <v>31</v>
      </c>
      <c r="E110" s="38" t="s">
        <v>675</v>
      </c>
      <c r="F110" s="43">
        <v>2.6629999999999998</v>
      </c>
      <c r="G110" s="39">
        <f>ROUND(19844.3087999999*1.04,5)</f>
        <v>20638.081150000002</v>
      </c>
      <c r="H110" s="40">
        <v>90</v>
      </c>
      <c r="I110" s="388">
        <f t="shared" si="15"/>
        <v>18574.27304</v>
      </c>
      <c r="J110" s="388"/>
      <c r="K110" s="388"/>
      <c r="L110" s="55" t="s">
        <v>323</v>
      </c>
      <c r="M110" s="41">
        <v>3</v>
      </c>
      <c r="N110" s="396"/>
      <c r="O110" s="353">
        <v>3</v>
      </c>
      <c r="P110" s="353"/>
      <c r="Q110" s="353"/>
      <c r="R110" s="353"/>
      <c r="S110" s="353"/>
      <c r="T110" s="353"/>
      <c r="U110" s="353">
        <f t="shared" si="10"/>
        <v>45</v>
      </c>
      <c r="V110" s="431">
        <v>97</v>
      </c>
      <c r="W110" s="156">
        <f t="shared" si="13"/>
        <v>1120243.9104200001</v>
      </c>
      <c r="X110" s="132"/>
      <c r="Y110" s="49"/>
      <c r="Z110" s="49"/>
      <c r="AA110" s="49"/>
      <c r="AB110" s="49"/>
      <c r="AC110" s="49"/>
      <c r="AD110" s="49"/>
    </row>
    <row r="111" spans="1:90" s="50" customFormat="1" ht="111.75" customHeight="1" x14ac:dyDescent="0.25">
      <c r="A111" s="50">
        <v>1</v>
      </c>
      <c r="B111" s="387" t="s">
        <v>1331</v>
      </c>
      <c r="C111" s="392" t="s">
        <v>54</v>
      </c>
      <c r="D111" s="393" t="s">
        <v>479</v>
      </c>
      <c r="E111" s="38" t="s">
        <v>482</v>
      </c>
      <c r="F111" s="43">
        <v>0.33300000000000002</v>
      </c>
      <c r="G111" s="388">
        <v>1847.4408000000001</v>
      </c>
      <c r="H111" s="389">
        <v>91</v>
      </c>
      <c r="I111" s="39">
        <f t="shared" si="15"/>
        <v>1681.1711299999999</v>
      </c>
      <c r="J111" s="39"/>
      <c r="K111" s="39"/>
      <c r="L111" s="396" t="s">
        <v>483</v>
      </c>
      <c r="M111" s="53">
        <v>10</v>
      </c>
      <c r="N111" s="55" t="s">
        <v>1430</v>
      </c>
      <c r="O111" s="353">
        <v>1</v>
      </c>
      <c r="P111" s="353"/>
      <c r="Q111" s="353"/>
      <c r="R111" s="353"/>
      <c r="S111" s="353"/>
      <c r="T111" s="353">
        <v>2</v>
      </c>
      <c r="U111" s="353">
        <f t="shared" si="10"/>
        <v>35</v>
      </c>
      <c r="V111" s="431">
        <v>98</v>
      </c>
      <c r="W111" s="156">
        <f t="shared" si="13"/>
        <v>1121925.08155</v>
      </c>
      <c r="X111" s="132"/>
      <c r="Y111" s="49"/>
      <c r="Z111" s="49"/>
      <c r="AA111" s="49"/>
      <c r="AB111" s="49"/>
      <c r="AC111" s="49"/>
      <c r="AD111" s="49"/>
    </row>
    <row r="112" spans="1:90" s="12" customFormat="1" ht="154.5" customHeight="1" x14ac:dyDescent="0.25">
      <c r="A112" s="50">
        <v>1</v>
      </c>
      <c r="B112" s="387" t="s">
        <v>182</v>
      </c>
      <c r="C112" s="392" t="s">
        <v>31</v>
      </c>
      <c r="D112" s="393" t="s">
        <v>31</v>
      </c>
      <c r="E112" s="38" t="s">
        <v>674</v>
      </c>
      <c r="F112" s="43">
        <v>4.46</v>
      </c>
      <c r="G112" s="39">
        <f>ROUND(26478.5064*1.04,5)</f>
        <v>27537.646659999999</v>
      </c>
      <c r="H112" s="40">
        <v>90</v>
      </c>
      <c r="I112" s="388">
        <f t="shared" si="15"/>
        <v>24783.881990000002</v>
      </c>
      <c r="J112" s="388"/>
      <c r="K112" s="388"/>
      <c r="L112" s="55" t="s">
        <v>679</v>
      </c>
      <c r="M112" s="265">
        <v>2</v>
      </c>
      <c r="N112" s="256"/>
      <c r="O112" s="353">
        <v>2</v>
      </c>
      <c r="P112" s="353"/>
      <c r="Q112" s="353"/>
      <c r="R112" s="353"/>
      <c r="S112" s="353"/>
      <c r="T112" s="353"/>
      <c r="U112" s="353">
        <f t="shared" ref="U112:U117" si="16">O112*15+P112*15+Q112*30+R112*15+S112*15+T112*10</f>
        <v>30</v>
      </c>
      <c r="V112" s="431">
        <v>99</v>
      </c>
      <c r="W112" s="156">
        <f t="shared" si="13"/>
        <v>1146708.9635399999</v>
      </c>
      <c r="X112" s="132"/>
      <c r="Y112" s="11"/>
      <c r="Z112" s="11"/>
      <c r="AA112" s="11"/>
      <c r="AB112" s="11"/>
      <c r="AC112" s="11"/>
      <c r="AD112" s="11"/>
    </row>
    <row r="113" spans="1:30" s="60" customFormat="1" ht="85.5" customHeight="1" x14ac:dyDescent="0.25">
      <c r="B113" s="387" t="s">
        <v>1255</v>
      </c>
      <c r="C113" s="392" t="s">
        <v>31</v>
      </c>
      <c r="D113" s="393" t="s">
        <v>31</v>
      </c>
      <c r="E113" s="38" t="s">
        <v>676</v>
      </c>
      <c r="F113" s="43">
        <v>1.456</v>
      </c>
      <c r="G113" s="39">
        <f>ROUND(9371.3244*1.04,5)</f>
        <v>9746.1773799999992</v>
      </c>
      <c r="H113" s="40">
        <v>90</v>
      </c>
      <c r="I113" s="388">
        <f t="shared" si="15"/>
        <v>8771.5596399999995</v>
      </c>
      <c r="J113" s="388"/>
      <c r="K113" s="388"/>
      <c r="L113" s="55" t="s">
        <v>323</v>
      </c>
      <c r="M113" s="41"/>
      <c r="N113" s="396"/>
      <c r="O113" s="353">
        <v>2</v>
      </c>
      <c r="P113" s="353"/>
      <c r="Q113" s="353"/>
      <c r="R113" s="353"/>
      <c r="S113" s="353"/>
      <c r="T113" s="353"/>
      <c r="U113" s="353">
        <f t="shared" si="16"/>
        <v>30</v>
      </c>
      <c r="V113" s="431">
        <v>100</v>
      </c>
      <c r="W113" s="156">
        <f t="shared" si="13"/>
        <v>1155480.52318</v>
      </c>
      <c r="X113" s="153"/>
      <c r="Y113" s="183"/>
      <c r="Z113" s="183"/>
      <c r="AA113" s="183"/>
      <c r="AB113" s="183"/>
      <c r="AC113" s="183"/>
      <c r="AD113" s="183"/>
    </row>
    <row r="114" spans="1:30" s="201" customFormat="1" ht="109.5" customHeight="1" x14ac:dyDescent="0.25">
      <c r="B114" s="164" t="s">
        <v>1325</v>
      </c>
      <c r="C114" s="392" t="s">
        <v>48</v>
      </c>
      <c r="D114" s="393" t="s">
        <v>60</v>
      </c>
      <c r="E114" s="38" t="s">
        <v>914</v>
      </c>
      <c r="F114" s="43">
        <v>0.877</v>
      </c>
      <c r="G114" s="39">
        <v>6185.5475999999999</v>
      </c>
      <c r="H114" s="40">
        <v>87</v>
      </c>
      <c r="I114" s="39"/>
      <c r="J114" s="39"/>
      <c r="K114" s="39">
        <f>ROUNDDOWN(G114*H114/100,5)</f>
        <v>5381.42641</v>
      </c>
      <c r="L114" s="55" t="s">
        <v>921</v>
      </c>
      <c r="M114" s="308" t="s">
        <v>98</v>
      </c>
      <c r="N114" s="55" t="s">
        <v>1442</v>
      </c>
      <c r="O114" s="353">
        <v>2</v>
      </c>
      <c r="P114" s="353"/>
      <c r="Q114" s="353"/>
      <c r="R114" s="353"/>
      <c r="S114" s="353"/>
      <c r="T114" s="353"/>
      <c r="U114" s="353">
        <f t="shared" si="16"/>
        <v>30</v>
      </c>
      <c r="V114" s="431">
        <v>101</v>
      </c>
      <c r="W114" s="156">
        <f>W113+K114</f>
        <v>1160861.9495900001</v>
      </c>
      <c r="X114" s="199"/>
      <c r="Y114" s="200"/>
      <c r="Z114" s="200"/>
      <c r="AA114" s="200"/>
      <c r="AB114" s="200"/>
      <c r="AC114" s="200"/>
      <c r="AD114" s="200"/>
    </row>
    <row r="115" spans="1:30" s="50" customFormat="1" ht="99.75" customHeight="1" x14ac:dyDescent="0.25">
      <c r="A115" s="50">
        <v>1</v>
      </c>
      <c r="B115" s="395" t="s">
        <v>1302</v>
      </c>
      <c r="C115" s="433" t="s">
        <v>86</v>
      </c>
      <c r="D115" s="434" t="s">
        <v>594</v>
      </c>
      <c r="E115" s="435" t="s">
        <v>1164</v>
      </c>
      <c r="F115" s="436">
        <v>0.9</v>
      </c>
      <c r="G115" s="437">
        <v>1964.1</v>
      </c>
      <c r="H115" s="438">
        <v>88</v>
      </c>
      <c r="I115" s="432">
        <f>ROUNDDOWN(G115*H115/100,5)</f>
        <v>1728.4079999999999</v>
      </c>
      <c r="J115" s="432"/>
      <c r="K115" s="432"/>
      <c r="L115" s="439" t="s">
        <v>1157</v>
      </c>
      <c r="M115" s="440">
        <v>1</v>
      </c>
      <c r="N115" s="439"/>
      <c r="O115" s="441">
        <v>1</v>
      </c>
      <c r="P115" s="441"/>
      <c r="Q115" s="441"/>
      <c r="R115" s="441"/>
      <c r="S115" s="441"/>
      <c r="T115" s="441"/>
      <c r="U115" s="441">
        <f>O115*15+P115*15+Q115*30+R115*15+S115*15+T115*10</f>
        <v>15</v>
      </c>
      <c r="V115" s="431">
        <v>102</v>
      </c>
      <c r="W115" s="369">
        <f>W114+I115</f>
        <v>1162590.3575900001</v>
      </c>
      <c r="X115" s="132"/>
      <c r="Y115" s="49"/>
      <c r="Z115" s="49"/>
      <c r="AA115" s="49"/>
      <c r="AB115" s="49"/>
      <c r="AC115" s="49"/>
      <c r="AD115" s="49"/>
    </row>
    <row r="116" spans="1:30" s="50" customFormat="1" ht="110.25" customHeight="1" x14ac:dyDescent="0.25">
      <c r="A116" s="409">
        <v>1</v>
      </c>
      <c r="B116" s="387" t="s">
        <v>57</v>
      </c>
      <c r="C116" s="392" t="s">
        <v>31</v>
      </c>
      <c r="D116" s="393" t="s">
        <v>1059</v>
      </c>
      <c r="E116" s="38" t="s">
        <v>1060</v>
      </c>
      <c r="F116" s="43">
        <v>0.72799999999999998</v>
      </c>
      <c r="G116" s="39">
        <v>2619.1968000000002</v>
      </c>
      <c r="H116" s="40">
        <v>90</v>
      </c>
      <c r="I116" s="39">
        <f>ROUND(G116*H116/100,5)</f>
        <v>2357.2771200000002</v>
      </c>
      <c r="J116" s="282"/>
      <c r="K116" s="282"/>
      <c r="L116" s="55"/>
      <c r="M116" s="265">
        <v>1</v>
      </c>
      <c r="N116" s="55"/>
      <c r="O116" s="353">
        <v>1</v>
      </c>
      <c r="P116" s="359"/>
      <c r="Q116" s="359"/>
      <c r="R116" s="359"/>
      <c r="S116" s="359"/>
      <c r="T116" s="360"/>
      <c r="U116" s="353">
        <f t="shared" si="16"/>
        <v>15</v>
      </c>
      <c r="V116" s="431">
        <v>103</v>
      </c>
      <c r="W116" s="156">
        <f>W115+I116</f>
        <v>1164947.6347100001</v>
      </c>
      <c r="X116" s="132"/>
      <c r="Y116" s="49"/>
      <c r="Z116" s="49"/>
      <c r="AA116" s="49"/>
      <c r="AB116" s="49"/>
      <c r="AC116" s="49"/>
      <c r="AD116" s="49"/>
    </row>
    <row r="117" spans="1:30" s="60" customFormat="1" ht="104.25" customHeight="1" x14ac:dyDescent="0.25">
      <c r="A117" s="442"/>
      <c r="B117" s="164" t="s">
        <v>1326</v>
      </c>
      <c r="C117" s="392" t="s">
        <v>48</v>
      </c>
      <c r="D117" s="393" t="s">
        <v>60</v>
      </c>
      <c r="E117" s="38" t="s">
        <v>915</v>
      </c>
      <c r="F117" s="43">
        <v>0.45700000000000002</v>
      </c>
      <c r="G117" s="39">
        <v>1723.6787999999999</v>
      </c>
      <c r="H117" s="40">
        <v>87</v>
      </c>
      <c r="I117" s="39"/>
      <c r="J117" s="39"/>
      <c r="K117" s="39">
        <f>ROUNDDOWN(G117*H117/100,5)</f>
        <v>1499.6005500000001</v>
      </c>
      <c r="L117" s="55" t="s">
        <v>919</v>
      </c>
      <c r="M117" s="308" t="s">
        <v>138</v>
      </c>
      <c r="N117" s="55" t="s">
        <v>922</v>
      </c>
      <c r="O117" s="353">
        <v>1</v>
      </c>
      <c r="P117" s="353"/>
      <c r="Q117" s="353"/>
      <c r="R117" s="353"/>
      <c r="S117" s="353"/>
      <c r="T117" s="353"/>
      <c r="U117" s="353">
        <f t="shared" si="16"/>
        <v>15</v>
      </c>
      <c r="V117" s="431">
        <v>104</v>
      </c>
      <c r="W117" s="156">
        <f>W116+K117</f>
        <v>1166447.2352600002</v>
      </c>
      <c r="X117" s="153"/>
      <c r="Y117" s="183"/>
      <c r="Z117" s="183"/>
      <c r="AA117" s="183"/>
      <c r="AB117" s="183"/>
      <c r="AC117" s="183"/>
      <c r="AD117" s="183"/>
    </row>
    <row r="118" spans="1:30" x14ac:dyDescent="0.25">
      <c r="K118" s="6"/>
      <c r="L118" s="114"/>
      <c r="M118" s="9"/>
    </row>
    <row r="119" spans="1:30" x14ac:dyDescent="0.25">
      <c r="K119" s="6"/>
      <c r="L119" s="114"/>
      <c r="M119" s="9"/>
    </row>
    <row r="120" spans="1:30" x14ac:dyDescent="0.25">
      <c r="K120" s="6"/>
      <c r="L120" s="114"/>
      <c r="M120" s="9"/>
      <c r="W120" s="8">
        <f>W117-I13-J13-K13</f>
        <v>1.4551915228366852E-10</v>
      </c>
    </row>
    <row r="121" spans="1:30" x14ac:dyDescent="0.25">
      <c r="K121" s="6"/>
      <c r="L121" s="114"/>
      <c r="M121" s="9"/>
    </row>
    <row r="122" spans="1:30" x14ac:dyDescent="0.25">
      <c r="K122" s="6"/>
      <c r="L122" s="114"/>
      <c r="M122" s="9"/>
    </row>
    <row r="123" spans="1:30" x14ac:dyDescent="0.25">
      <c r="K123" s="6"/>
      <c r="L123" s="114"/>
      <c r="M123" s="9"/>
    </row>
    <row r="124" spans="1:30" x14ac:dyDescent="0.25">
      <c r="K124" s="6"/>
      <c r="L124" s="114"/>
      <c r="M124" s="9"/>
    </row>
    <row r="125" spans="1:30" x14ac:dyDescent="0.25">
      <c r="K125" s="6"/>
      <c r="L125" s="114"/>
      <c r="M125" s="9"/>
    </row>
    <row r="126" spans="1:30" x14ac:dyDescent="0.25">
      <c r="K126" s="6"/>
      <c r="L126" s="114"/>
      <c r="M126" s="9"/>
    </row>
    <row r="127" spans="1:30" x14ac:dyDescent="0.25">
      <c r="K127" s="6"/>
      <c r="L127" s="114"/>
      <c r="M127" s="9"/>
    </row>
    <row r="128" spans="1:30" x14ac:dyDescent="0.25">
      <c r="K128" s="6"/>
      <c r="L128" s="114"/>
      <c r="M128" s="9"/>
    </row>
    <row r="129" spans="11:13" x14ac:dyDescent="0.25">
      <c r="K129" s="6"/>
      <c r="L129" s="114"/>
      <c r="M129" s="9"/>
    </row>
    <row r="130" spans="11:13" x14ac:dyDescent="0.25">
      <c r="K130" s="6"/>
      <c r="L130" s="114"/>
      <c r="M130" s="9"/>
    </row>
    <row r="131" spans="11:13" x14ac:dyDescent="0.25">
      <c r="K131" s="6"/>
      <c r="L131" s="114"/>
      <c r="M131" s="9"/>
    </row>
    <row r="132" spans="11:13" x14ac:dyDescent="0.25">
      <c r="K132" s="6"/>
      <c r="L132" s="114"/>
      <c r="M132" s="9"/>
    </row>
    <row r="133" spans="11:13" x14ac:dyDescent="0.25">
      <c r="K133" s="6"/>
      <c r="L133" s="114"/>
      <c r="M133" s="9"/>
    </row>
    <row r="134" spans="11:13" x14ac:dyDescent="0.25">
      <c r="K134" s="6"/>
      <c r="L134" s="114"/>
      <c r="M134" s="9"/>
    </row>
    <row r="135" spans="11:13" x14ac:dyDescent="0.25">
      <c r="K135" s="6"/>
      <c r="L135" s="114"/>
      <c r="M135" s="9"/>
    </row>
    <row r="136" spans="11:13" x14ac:dyDescent="0.25">
      <c r="K136" s="6"/>
      <c r="L136" s="114"/>
      <c r="M136" s="9"/>
    </row>
    <row r="137" spans="11:13" x14ac:dyDescent="0.25">
      <c r="K137" s="6"/>
      <c r="L137" s="114"/>
      <c r="M137" s="9"/>
    </row>
    <row r="138" spans="11:13" x14ac:dyDescent="0.25">
      <c r="K138" s="6"/>
      <c r="L138" s="114"/>
      <c r="M138" s="9"/>
    </row>
    <row r="139" spans="11:13" x14ac:dyDescent="0.25">
      <c r="K139" s="6"/>
      <c r="L139" s="114"/>
      <c r="M139" s="9"/>
    </row>
    <row r="140" spans="11:13" x14ac:dyDescent="0.25">
      <c r="K140" s="6"/>
      <c r="L140" s="114"/>
      <c r="M140" s="9"/>
    </row>
    <row r="141" spans="11:13" x14ac:dyDescent="0.25">
      <c r="K141" s="6"/>
      <c r="L141" s="114"/>
      <c r="M141" s="9"/>
    </row>
    <row r="142" spans="11:13" x14ac:dyDescent="0.25">
      <c r="K142" s="6"/>
      <c r="L142" s="114"/>
      <c r="M142" s="9"/>
    </row>
    <row r="143" spans="11:13" x14ac:dyDescent="0.25">
      <c r="K143" s="6"/>
      <c r="L143" s="114"/>
      <c r="M143" s="9"/>
    </row>
    <row r="144" spans="11:13" x14ac:dyDescent="0.25">
      <c r="K144" s="6"/>
      <c r="L144" s="114"/>
      <c r="M144" s="9"/>
    </row>
    <row r="145" spans="11:13" x14ac:dyDescent="0.25">
      <c r="K145" s="6"/>
      <c r="L145" s="114"/>
      <c r="M145" s="9"/>
    </row>
    <row r="146" spans="11:13" x14ac:dyDescent="0.25">
      <c r="K146" s="6"/>
      <c r="L146" s="114"/>
      <c r="M146" s="9"/>
    </row>
    <row r="147" spans="11:13" x14ac:dyDescent="0.25">
      <c r="K147" s="6"/>
      <c r="L147" s="114"/>
      <c r="M147" s="9"/>
    </row>
    <row r="148" spans="11:13" x14ac:dyDescent="0.25">
      <c r="K148" s="6"/>
      <c r="L148" s="114"/>
      <c r="M148" s="9"/>
    </row>
    <row r="149" spans="11:13" x14ac:dyDescent="0.25">
      <c r="K149" s="6"/>
      <c r="L149" s="114"/>
      <c r="M149" s="9"/>
    </row>
    <row r="150" spans="11:13" x14ac:dyDescent="0.25">
      <c r="K150" s="6"/>
      <c r="L150" s="114"/>
      <c r="M150" s="9"/>
    </row>
    <row r="151" spans="11:13" x14ac:dyDescent="0.25">
      <c r="K151" s="6"/>
      <c r="L151" s="114"/>
      <c r="M151" s="9"/>
    </row>
    <row r="152" spans="11:13" x14ac:dyDescent="0.25">
      <c r="K152" s="6"/>
      <c r="L152" s="114"/>
      <c r="M152" s="9"/>
    </row>
    <row r="153" spans="11:13" x14ac:dyDescent="0.25">
      <c r="K153" s="6"/>
      <c r="L153" s="114"/>
      <c r="M153" s="9"/>
    </row>
    <row r="154" spans="11:13" x14ac:dyDescent="0.25">
      <c r="K154" s="6"/>
      <c r="L154" s="114"/>
      <c r="M154" s="9"/>
    </row>
    <row r="155" spans="11:13" x14ac:dyDescent="0.25">
      <c r="K155" s="6"/>
      <c r="L155" s="114"/>
      <c r="M155" s="9"/>
    </row>
    <row r="156" spans="11:13" x14ac:dyDescent="0.25">
      <c r="K156" s="6"/>
      <c r="L156" s="114"/>
      <c r="M156" s="9"/>
    </row>
    <row r="157" spans="11:13" x14ac:dyDescent="0.25">
      <c r="K157" s="6"/>
      <c r="L157" s="114"/>
      <c r="M157" s="9"/>
    </row>
    <row r="158" spans="11:13" x14ac:dyDescent="0.25">
      <c r="K158" s="6"/>
      <c r="L158" s="114"/>
      <c r="M158" s="9"/>
    </row>
    <row r="159" spans="11:13" x14ac:dyDescent="0.25">
      <c r="K159" s="6"/>
      <c r="L159" s="114"/>
      <c r="M159" s="9"/>
    </row>
    <row r="160" spans="11:13" x14ac:dyDescent="0.25">
      <c r="K160" s="6"/>
      <c r="L160" s="114"/>
      <c r="M160" s="9"/>
    </row>
    <row r="161" spans="11:13" x14ac:dyDescent="0.25">
      <c r="K161" s="6"/>
      <c r="L161" s="114"/>
      <c r="M161" s="9"/>
    </row>
    <row r="162" spans="11:13" x14ac:dyDescent="0.25">
      <c r="K162" s="6"/>
      <c r="L162" s="114"/>
      <c r="M162" s="9"/>
    </row>
    <row r="163" spans="11:13" x14ac:dyDescent="0.25">
      <c r="K163" s="6"/>
      <c r="L163" s="114"/>
      <c r="M163" s="9"/>
    </row>
    <row r="164" spans="11:13" x14ac:dyDescent="0.25">
      <c r="K164" s="6"/>
      <c r="L164" s="114"/>
      <c r="M164" s="9"/>
    </row>
    <row r="165" spans="11:13" x14ac:dyDescent="0.25">
      <c r="K165" s="6"/>
      <c r="L165" s="114"/>
      <c r="M165" s="9"/>
    </row>
    <row r="166" spans="11:13" x14ac:dyDescent="0.25">
      <c r="K166" s="6"/>
      <c r="L166" s="114"/>
      <c r="M166" s="9"/>
    </row>
    <row r="167" spans="11:13" x14ac:dyDescent="0.25">
      <c r="K167" s="6"/>
      <c r="L167" s="114"/>
      <c r="M167" s="9"/>
    </row>
    <row r="168" spans="11:13" x14ac:dyDescent="0.25">
      <c r="K168" s="6"/>
      <c r="L168" s="114"/>
      <c r="M168" s="9"/>
    </row>
    <row r="169" spans="11:13" x14ac:dyDescent="0.25">
      <c r="K169" s="6"/>
      <c r="L169" s="114"/>
      <c r="M169" s="9"/>
    </row>
    <row r="170" spans="11:13" x14ac:dyDescent="0.25">
      <c r="K170" s="6"/>
      <c r="L170" s="114"/>
      <c r="M170" s="9"/>
    </row>
    <row r="171" spans="11:13" x14ac:dyDescent="0.25">
      <c r="K171" s="6"/>
      <c r="L171" s="114"/>
      <c r="M171" s="9"/>
    </row>
    <row r="172" spans="11:13" x14ac:dyDescent="0.25">
      <c r="K172" s="6"/>
      <c r="L172" s="114"/>
      <c r="M172" s="9"/>
    </row>
    <row r="173" spans="11:13" x14ac:dyDescent="0.25">
      <c r="K173" s="6"/>
      <c r="L173" s="114"/>
      <c r="M173" s="9"/>
    </row>
    <row r="174" spans="11:13" x14ac:dyDescent="0.25">
      <c r="K174" s="6"/>
      <c r="L174" s="114"/>
      <c r="M174" s="9"/>
    </row>
    <row r="175" spans="11:13" x14ac:dyDescent="0.25">
      <c r="K175" s="6"/>
      <c r="L175" s="114"/>
      <c r="M175" s="9"/>
    </row>
    <row r="176" spans="11:13" x14ac:dyDescent="0.25">
      <c r="K176" s="6"/>
      <c r="L176" s="114"/>
      <c r="M176" s="9"/>
    </row>
    <row r="177" spans="11:13" x14ac:dyDescent="0.25">
      <c r="K177" s="6"/>
      <c r="L177" s="114"/>
      <c r="M177" s="9"/>
    </row>
    <row r="178" spans="11:13" x14ac:dyDescent="0.25">
      <c r="K178" s="6"/>
      <c r="L178" s="114"/>
      <c r="M178" s="9"/>
    </row>
    <row r="179" spans="11:13" x14ac:dyDescent="0.25">
      <c r="K179" s="6"/>
      <c r="L179" s="114"/>
      <c r="M179" s="9"/>
    </row>
    <row r="180" spans="11:13" x14ac:dyDescent="0.25">
      <c r="K180" s="6"/>
      <c r="L180" s="114"/>
      <c r="M180" s="9"/>
    </row>
    <row r="181" spans="11:13" x14ac:dyDescent="0.25">
      <c r="K181" s="6"/>
      <c r="L181" s="114"/>
      <c r="M181" s="9"/>
    </row>
    <row r="182" spans="11:13" x14ac:dyDescent="0.25">
      <c r="K182" s="6"/>
      <c r="L182" s="114"/>
      <c r="M182" s="9"/>
    </row>
    <row r="183" spans="11:13" x14ac:dyDescent="0.25">
      <c r="K183" s="6"/>
      <c r="L183" s="114"/>
      <c r="M183" s="9"/>
    </row>
    <row r="184" spans="11:13" x14ac:dyDescent="0.25">
      <c r="K184" s="6"/>
      <c r="L184" s="114"/>
      <c r="M184" s="9"/>
    </row>
    <row r="185" spans="11:13" x14ac:dyDescent="0.25">
      <c r="K185" s="6"/>
      <c r="L185" s="114"/>
      <c r="M185" s="9"/>
    </row>
    <row r="186" spans="11:13" x14ac:dyDescent="0.25">
      <c r="K186" s="6"/>
      <c r="L186" s="114"/>
      <c r="M186" s="9"/>
    </row>
    <row r="187" spans="11:13" x14ac:dyDescent="0.25">
      <c r="K187" s="6"/>
      <c r="L187" s="114"/>
      <c r="M187" s="9"/>
    </row>
    <row r="188" spans="11:13" x14ac:dyDescent="0.25">
      <c r="K188" s="6"/>
      <c r="L188" s="114"/>
      <c r="M188" s="9"/>
    </row>
    <row r="189" spans="11:13" x14ac:dyDescent="0.25">
      <c r="K189" s="6"/>
      <c r="L189" s="114"/>
      <c r="M189" s="9"/>
    </row>
    <row r="190" spans="11:13" x14ac:dyDescent="0.25">
      <c r="K190" s="6"/>
      <c r="L190" s="114"/>
      <c r="M190" s="9"/>
    </row>
    <row r="191" spans="11:13" x14ac:dyDescent="0.25">
      <c r="K191" s="6"/>
      <c r="L191" s="114"/>
      <c r="M191" s="9"/>
    </row>
    <row r="192" spans="11:13" x14ac:dyDescent="0.25">
      <c r="K192" s="6"/>
      <c r="L192" s="114"/>
      <c r="M192" s="9"/>
    </row>
    <row r="193" spans="11:13" x14ac:dyDescent="0.25">
      <c r="K193" s="6"/>
      <c r="L193" s="114"/>
      <c r="M193" s="9"/>
    </row>
    <row r="194" spans="11:13" x14ac:dyDescent="0.25">
      <c r="K194" s="6"/>
      <c r="L194" s="114"/>
      <c r="M194" s="9"/>
    </row>
    <row r="195" spans="11:13" x14ac:dyDescent="0.25">
      <c r="K195" s="6"/>
      <c r="L195" s="114"/>
      <c r="M195" s="9"/>
    </row>
    <row r="196" spans="11:13" x14ac:dyDescent="0.25">
      <c r="K196" s="6"/>
      <c r="L196" s="114"/>
      <c r="M196" s="9"/>
    </row>
    <row r="197" spans="11:13" x14ac:dyDescent="0.25">
      <c r="K197" s="6"/>
      <c r="L197" s="114"/>
      <c r="M197" s="9"/>
    </row>
    <row r="198" spans="11:13" x14ac:dyDescent="0.25">
      <c r="K198" s="6"/>
      <c r="L198" s="114"/>
      <c r="M198" s="9"/>
    </row>
    <row r="199" spans="11:13" x14ac:dyDescent="0.25">
      <c r="K199" s="6"/>
      <c r="L199" s="114"/>
      <c r="M199" s="9"/>
    </row>
    <row r="200" spans="11:13" x14ac:dyDescent="0.25">
      <c r="K200" s="6"/>
      <c r="L200" s="114"/>
      <c r="M200" s="9"/>
    </row>
    <row r="201" spans="11:13" x14ac:dyDescent="0.25">
      <c r="K201" s="6"/>
      <c r="L201" s="114"/>
      <c r="M201" s="9"/>
    </row>
    <row r="202" spans="11:13" x14ac:dyDescent="0.25">
      <c r="K202" s="6"/>
      <c r="L202" s="114"/>
      <c r="M202" s="9"/>
    </row>
    <row r="203" spans="11:13" x14ac:dyDescent="0.25">
      <c r="K203" s="6"/>
      <c r="L203" s="114"/>
      <c r="M203" s="9"/>
    </row>
    <row r="204" spans="11:13" x14ac:dyDescent="0.25">
      <c r="K204" s="6"/>
      <c r="L204" s="114"/>
      <c r="M204" s="9"/>
    </row>
    <row r="205" spans="11:13" x14ac:dyDescent="0.25">
      <c r="K205" s="6"/>
      <c r="L205" s="114"/>
      <c r="M205" s="9"/>
    </row>
    <row r="206" spans="11:13" x14ac:dyDescent="0.25">
      <c r="K206" s="6"/>
      <c r="L206" s="114"/>
      <c r="M206" s="9"/>
    </row>
    <row r="207" spans="11:13" x14ac:dyDescent="0.25">
      <c r="K207" s="6"/>
      <c r="L207" s="114"/>
      <c r="M207" s="9"/>
    </row>
    <row r="208" spans="11:13" x14ac:dyDescent="0.25">
      <c r="K208" s="6"/>
      <c r="L208" s="114"/>
      <c r="M208" s="9"/>
    </row>
    <row r="209" spans="11:13" x14ac:dyDescent="0.25">
      <c r="K209" s="6"/>
      <c r="L209" s="114"/>
      <c r="M209" s="9"/>
    </row>
    <row r="210" spans="11:13" x14ac:dyDescent="0.25">
      <c r="K210" s="6"/>
      <c r="L210" s="114"/>
      <c r="M210" s="9"/>
    </row>
    <row r="211" spans="11:13" x14ac:dyDescent="0.25">
      <c r="K211" s="6"/>
      <c r="L211" s="114"/>
      <c r="M211" s="9"/>
    </row>
    <row r="212" spans="11:13" x14ac:dyDescent="0.25">
      <c r="K212" s="6"/>
      <c r="L212" s="114"/>
      <c r="M212" s="9"/>
    </row>
    <row r="213" spans="11:13" x14ac:dyDescent="0.25">
      <c r="K213" s="6"/>
      <c r="L213" s="114"/>
      <c r="M213" s="9"/>
    </row>
    <row r="214" spans="11:13" x14ac:dyDescent="0.25">
      <c r="K214" s="6"/>
      <c r="L214" s="114"/>
      <c r="M214" s="9"/>
    </row>
    <row r="215" spans="11:13" x14ac:dyDescent="0.25">
      <c r="K215" s="6"/>
      <c r="L215" s="114"/>
      <c r="M215" s="9"/>
    </row>
    <row r="216" spans="11:13" x14ac:dyDescent="0.25">
      <c r="K216" s="6"/>
      <c r="L216" s="114"/>
      <c r="M216" s="9"/>
    </row>
    <row r="217" spans="11:13" x14ac:dyDescent="0.25">
      <c r="K217" s="6"/>
      <c r="L217" s="114"/>
      <c r="M217" s="9"/>
    </row>
    <row r="218" spans="11:13" x14ac:dyDescent="0.25">
      <c r="K218" s="6"/>
      <c r="L218" s="114"/>
      <c r="M218" s="9"/>
    </row>
    <row r="219" spans="11:13" x14ac:dyDescent="0.25">
      <c r="K219" s="6"/>
      <c r="L219" s="114"/>
      <c r="M219" s="9"/>
    </row>
    <row r="220" spans="11:13" x14ac:dyDescent="0.25">
      <c r="K220" s="6"/>
      <c r="L220" s="114"/>
      <c r="M220" s="9"/>
    </row>
    <row r="221" spans="11:13" x14ac:dyDescent="0.25">
      <c r="K221" s="6"/>
      <c r="L221" s="114"/>
      <c r="M221" s="9"/>
    </row>
    <row r="222" spans="11:13" x14ac:dyDescent="0.25">
      <c r="K222" s="6"/>
      <c r="L222" s="114"/>
      <c r="M222" s="9"/>
    </row>
    <row r="223" spans="11:13" x14ac:dyDescent="0.25">
      <c r="K223" s="6"/>
      <c r="L223" s="114"/>
      <c r="M223" s="9"/>
    </row>
    <row r="224" spans="11:13" x14ac:dyDescent="0.25">
      <c r="K224" s="6"/>
      <c r="L224" s="114"/>
      <c r="M224" s="9"/>
    </row>
    <row r="225" spans="11:13" x14ac:dyDescent="0.25">
      <c r="K225" s="6"/>
      <c r="L225" s="114"/>
      <c r="M225" s="9"/>
    </row>
    <row r="226" spans="11:13" x14ac:dyDescent="0.25">
      <c r="K226" s="6"/>
      <c r="L226" s="114"/>
      <c r="M226" s="9"/>
    </row>
    <row r="227" spans="11:13" x14ac:dyDescent="0.25">
      <c r="K227" s="6"/>
      <c r="L227" s="114"/>
      <c r="M227" s="9"/>
    </row>
    <row r="228" spans="11:13" x14ac:dyDescent="0.25">
      <c r="K228" s="6"/>
      <c r="L228" s="114"/>
      <c r="M228" s="9"/>
    </row>
    <row r="229" spans="11:13" x14ac:dyDescent="0.25">
      <c r="K229" s="6"/>
      <c r="L229" s="114"/>
      <c r="M229" s="9"/>
    </row>
    <row r="230" spans="11:13" x14ac:dyDescent="0.25">
      <c r="K230" s="6"/>
      <c r="L230" s="114"/>
      <c r="M230" s="9"/>
    </row>
    <row r="231" spans="11:13" x14ac:dyDescent="0.25">
      <c r="K231" s="6"/>
      <c r="L231" s="114"/>
      <c r="M231" s="9"/>
    </row>
    <row r="232" spans="11:13" x14ac:dyDescent="0.25">
      <c r="K232" s="6"/>
      <c r="L232" s="114"/>
      <c r="M232" s="9"/>
    </row>
    <row r="233" spans="11:13" x14ac:dyDescent="0.25">
      <c r="K233" s="6"/>
      <c r="L233" s="114"/>
      <c r="M233" s="9"/>
    </row>
    <row r="234" spans="11:13" x14ac:dyDescent="0.25">
      <c r="K234" s="6"/>
      <c r="L234" s="114"/>
      <c r="M234" s="9"/>
    </row>
    <row r="235" spans="11:13" x14ac:dyDescent="0.25">
      <c r="K235" s="6"/>
      <c r="L235" s="114"/>
      <c r="M235" s="9"/>
    </row>
    <row r="236" spans="11:13" x14ac:dyDescent="0.25">
      <c r="K236" s="6"/>
      <c r="L236" s="114"/>
      <c r="M236" s="9"/>
    </row>
    <row r="237" spans="11:13" x14ac:dyDescent="0.25">
      <c r="K237" s="6"/>
      <c r="L237" s="114"/>
      <c r="M237" s="9"/>
    </row>
    <row r="238" spans="11:13" x14ac:dyDescent="0.25">
      <c r="K238" s="6"/>
      <c r="L238" s="114"/>
      <c r="M238" s="9"/>
    </row>
    <row r="239" spans="11:13" x14ac:dyDescent="0.25">
      <c r="K239" s="6"/>
      <c r="L239" s="114"/>
      <c r="M239" s="9"/>
    </row>
    <row r="240" spans="11:13" x14ac:dyDescent="0.25">
      <c r="K240" s="6"/>
      <c r="L240" s="114"/>
      <c r="M240" s="9"/>
    </row>
    <row r="241" spans="11:13" x14ac:dyDescent="0.25">
      <c r="K241" s="6"/>
      <c r="L241" s="114"/>
      <c r="M241" s="9"/>
    </row>
    <row r="242" spans="11:13" x14ac:dyDescent="0.25">
      <c r="K242" s="6"/>
      <c r="L242" s="114"/>
      <c r="M242" s="9"/>
    </row>
    <row r="243" spans="11:13" x14ac:dyDescent="0.25">
      <c r="K243" s="6"/>
      <c r="L243" s="114"/>
      <c r="M243" s="9"/>
    </row>
    <row r="244" spans="11:13" x14ac:dyDescent="0.25">
      <c r="K244" s="6"/>
      <c r="L244" s="114"/>
      <c r="M244" s="9"/>
    </row>
    <row r="245" spans="11:13" x14ac:dyDescent="0.25">
      <c r="K245" s="6"/>
      <c r="L245" s="114"/>
      <c r="M245" s="9"/>
    </row>
    <row r="246" spans="11:13" x14ac:dyDescent="0.25">
      <c r="K246" s="6"/>
      <c r="L246" s="114"/>
      <c r="M246" s="9"/>
    </row>
    <row r="247" spans="11:13" x14ac:dyDescent="0.25">
      <c r="K247" s="6"/>
      <c r="L247" s="114"/>
      <c r="M247" s="9"/>
    </row>
    <row r="248" spans="11:13" x14ac:dyDescent="0.25">
      <c r="K248" s="6"/>
      <c r="L248" s="114"/>
      <c r="M248" s="9"/>
    </row>
    <row r="249" spans="11:13" x14ac:dyDescent="0.25">
      <c r="K249" s="6"/>
      <c r="L249" s="114"/>
      <c r="M249" s="9"/>
    </row>
    <row r="250" spans="11:13" x14ac:dyDescent="0.25">
      <c r="K250" s="6"/>
      <c r="L250" s="114"/>
      <c r="M250" s="9"/>
    </row>
    <row r="251" spans="11:13" x14ac:dyDescent="0.25">
      <c r="K251" s="6"/>
      <c r="L251" s="114"/>
      <c r="M251" s="9"/>
    </row>
    <row r="252" spans="11:13" x14ac:dyDescent="0.25">
      <c r="K252" s="6"/>
      <c r="L252" s="114"/>
      <c r="M252" s="9"/>
    </row>
    <row r="253" spans="11:13" x14ac:dyDescent="0.25">
      <c r="K253" s="6"/>
      <c r="L253" s="114"/>
      <c r="M253" s="9"/>
    </row>
    <row r="254" spans="11:13" x14ac:dyDescent="0.25">
      <c r="K254" s="6"/>
      <c r="L254" s="114"/>
      <c r="M254" s="9"/>
    </row>
    <row r="255" spans="11:13" x14ac:dyDescent="0.25">
      <c r="K255" s="6"/>
      <c r="L255" s="114"/>
      <c r="M255" s="9"/>
    </row>
    <row r="256" spans="11:13" x14ac:dyDescent="0.25">
      <c r="K256" s="6"/>
      <c r="L256" s="114"/>
      <c r="M256" s="9"/>
    </row>
    <row r="257" spans="11:13" x14ac:dyDescent="0.25">
      <c r="K257" s="6"/>
      <c r="L257" s="114"/>
      <c r="M257" s="9"/>
    </row>
    <row r="258" spans="11:13" x14ac:dyDescent="0.25">
      <c r="K258" s="6"/>
      <c r="L258" s="114"/>
      <c r="M258" s="9"/>
    </row>
    <row r="259" spans="11:13" x14ac:dyDescent="0.25">
      <c r="K259" s="6"/>
      <c r="L259" s="114"/>
      <c r="M259" s="9"/>
    </row>
    <row r="260" spans="11:13" x14ac:dyDescent="0.25">
      <c r="K260" s="6"/>
      <c r="L260" s="114"/>
      <c r="M260" s="9"/>
    </row>
    <row r="261" spans="11:13" x14ac:dyDescent="0.25">
      <c r="K261" s="6"/>
      <c r="L261" s="114"/>
      <c r="M261" s="9"/>
    </row>
    <row r="262" spans="11:13" x14ac:dyDescent="0.25">
      <c r="K262" s="6"/>
      <c r="L262" s="114"/>
      <c r="M262" s="9"/>
    </row>
    <row r="263" spans="11:13" x14ac:dyDescent="0.25">
      <c r="K263" s="6"/>
      <c r="L263" s="114"/>
      <c r="M263" s="9"/>
    </row>
    <row r="264" spans="11:13" x14ac:dyDescent="0.25">
      <c r="K264" s="6"/>
      <c r="L264" s="114"/>
      <c r="M264" s="9"/>
    </row>
    <row r="265" spans="11:13" x14ac:dyDescent="0.25">
      <c r="K265" s="6"/>
      <c r="L265" s="114"/>
      <c r="M265" s="9"/>
    </row>
    <row r="266" spans="11:13" x14ac:dyDescent="0.25">
      <c r="K266" s="6"/>
      <c r="L266" s="114"/>
      <c r="M266" s="9"/>
    </row>
    <row r="267" spans="11:13" x14ac:dyDescent="0.25">
      <c r="K267" s="6"/>
      <c r="L267" s="114"/>
      <c r="M267" s="9"/>
    </row>
    <row r="268" spans="11:13" x14ac:dyDescent="0.25">
      <c r="K268" s="6"/>
      <c r="L268" s="114"/>
      <c r="M268" s="9"/>
    </row>
    <row r="269" spans="11:13" x14ac:dyDescent="0.25">
      <c r="K269" s="6"/>
      <c r="L269" s="114"/>
      <c r="M269" s="9"/>
    </row>
    <row r="270" spans="11:13" x14ac:dyDescent="0.25">
      <c r="K270" s="6"/>
      <c r="L270" s="114"/>
      <c r="M270" s="9"/>
    </row>
    <row r="271" spans="11:13" x14ac:dyDescent="0.25">
      <c r="K271" s="6"/>
      <c r="L271" s="114"/>
      <c r="M271" s="9"/>
    </row>
    <row r="272" spans="11:13" x14ac:dyDescent="0.25">
      <c r="K272" s="6"/>
      <c r="L272" s="114"/>
      <c r="M272" s="9"/>
    </row>
    <row r="273" spans="11:13" x14ac:dyDescent="0.25">
      <c r="K273" s="6"/>
      <c r="L273" s="114"/>
      <c r="M273" s="9"/>
    </row>
    <row r="274" spans="11:13" x14ac:dyDescent="0.25">
      <c r="K274" s="6"/>
      <c r="L274" s="114"/>
      <c r="M274" s="9"/>
    </row>
    <row r="275" spans="11:13" x14ac:dyDescent="0.25">
      <c r="K275" s="6"/>
      <c r="L275" s="114"/>
      <c r="M275" s="9"/>
    </row>
    <row r="276" spans="11:13" x14ac:dyDescent="0.25">
      <c r="K276" s="6"/>
      <c r="L276" s="114"/>
      <c r="M276" s="9"/>
    </row>
    <row r="277" spans="11:13" x14ac:dyDescent="0.25">
      <c r="K277" s="6"/>
      <c r="L277" s="114"/>
      <c r="M277" s="9"/>
    </row>
    <row r="278" spans="11:13" x14ac:dyDescent="0.25">
      <c r="K278" s="6"/>
      <c r="L278" s="114"/>
      <c r="M278" s="9"/>
    </row>
    <row r="279" spans="11:13" x14ac:dyDescent="0.25">
      <c r="K279" s="6"/>
      <c r="L279" s="114"/>
      <c r="M279" s="9"/>
    </row>
    <row r="280" spans="11:13" x14ac:dyDescent="0.25">
      <c r="K280" s="6"/>
      <c r="L280" s="114"/>
      <c r="M280" s="9"/>
    </row>
    <row r="281" spans="11:13" x14ac:dyDescent="0.25">
      <c r="K281" s="6"/>
      <c r="L281" s="114"/>
      <c r="M281" s="9"/>
    </row>
    <row r="282" spans="11:13" x14ac:dyDescent="0.25">
      <c r="K282" s="6"/>
      <c r="L282" s="114"/>
      <c r="M282" s="9"/>
    </row>
    <row r="283" spans="11:13" x14ac:dyDescent="0.25">
      <c r="K283" s="6"/>
      <c r="L283" s="114"/>
      <c r="M283" s="9"/>
    </row>
    <row r="284" spans="11:13" x14ac:dyDescent="0.25">
      <c r="K284" s="6"/>
      <c r="L284" s="114"/>
      <c r="M284" s="9"/>
    </row>
    <row r="285" spans="11:13" x14ac:dyDescent="0.25">
      <c r="K285" s="6"/>
      <c r="L285" s="114"/>
      <c r="M285" s="9"/>
    </row>
    <row r="286" spans="11:13" x14ac:dyDescent="0.25">
      <c r="K286" s="6"/>
      <c r="L286" s="114"/>
      <c r="M286" s="9"/>
    </row>
    <row r="287" spans="11:13" x14ac:dyDescent="0.25">
      <c r="K287" s="6"/>
      <c r="L287" s="114"/>
      <c r="M287" s="9"/>
    </row>
    <row r="288" spans="11:13" x14ac:dyDescent="0.25">
      <c r="K288" s="6"/>
      <c r="L288" s="114"/>
      <c r="M288" s="9"/>
    </row>
    <row r="289" spans="11:13" x14ac:dyDescent="0.25">
      <c r="K289" s="6"/>
      <c r="L289" s="114"/>
      <c r="M289" s="9"/>
    </row>
    <row r="290" spans="11:13" x14ac:dyDescent="0.25">
      <c r="K290" s="6"/>
      <c r="L290" s="114"/>
      <c r="M290" s="9"/>
    </row>
    <row r="291" spans="11:13" x14ac:dyDescent="0.25">
      <c r="K291" s="6"/>
      <c r="L291" s="114"/>
      <c r="M291" s="9"/>
    </row>
    <row r="292" spans="11:13" x14ac:dyDescent="0.25">
      <c r="K292" s="6"/>
      <c r="L292" s="114"/>
      <c r="M292" s="9"/>
    </row>
    <row r="293" spans="11:13" x14ac:dyDescent="0.25">
      <c r="K293" s="6"/>
      <c r="L293" s="114"/>
      <c r="M293" s="9"/>
    </row>
    <row r="294" spans="11:13" x14ac:dyDescent="0.25">
      <c r="K294" s="6"/>
      <c r="L294" s="114"/>
      <c r="M294" s="9"/>
    </row>
    <row r="295" spans="11:13" x14ac:dyDescent="0.25">
      <c r="K295" s="6"/>
      <c r="L295" s="114"/>
      <c r="M295" s="9"/>
    </row>
    <row r="296" spans="11:13" x14ac:dyDescent="0.25">
      <c r="K296" s="6"/>
      <c r="L296" s="114"/>
      <c r="M296" s="9"/>
    </row>
    <row r="297" spans="11:13" x14ac:dyDescent="0.25">
      <c r="K297" s="6"/>
      <c r="L297" s="114"/>
      <c r="M297" s="9"/>
    </row>
    <row r="298" spans="11:13" x14ac:dyDescent="0.25">
      <c r="K298" s="6"/>
      <c r="L298" s="114"/>
      <c r="M298" s="9"/>
    </row>
    <row r="299" spans="11:13" x14ac:dyDescent="0.25">
      <c r="K299" s="6"/>
      <c r="L299" s="114"/>
      <c r="M299" s="9"/>
    </row>
    <row r="300" spans="11:13" x14ac:dyDescent="0.25">
      <c r="K300" s="6"/>
      <c r="L300" s="114"/>
      <c r="M300" s="9"/>
    </row>
    <row r="301" spans="11:13" x14ac:dyDescent="0.25">
      <c r="K301" s="6"/>
      <c r="L301" s="114"/>
      <c r="M301" s="9"/>
    </row>
    <row r="302" spans="11:13" x14ac:dyDescent="0.25">
      <c r="K302" s="6"/>
      <c r="L302" s="114"/>
      <c r="M302" s="9"/>
    </row>
    <row r="303" spans="11:13" x14ac:dyDescent="0.25">
      <c r="K303" s="6"/>
      <c r="L303" s="114"/>
      <c r="M303" s="9"/>
    </row>
    <row r="304" spans="11:13" x14ac:dyDescent="0.25">
      <c r="K304" s="6"/>
      <c r="L304" s="114"/>
      <c r="M304" s="9"/>
    </row>
    <row r="305" spans="11:13" x14ac:dyDescent="0.25">
      <c r="K305" s="6"/>
      <c r="L305" s="114"/>
      <c r="M305" s="9"/>
    </row>
    <row r="306" spans="11:13" x14ac:dyDescent="0.25">
      <c r="K306" s="6"/>
      <c r="L306" s="114"/>
      <c r="M306" s="9"/>
    </row>
    <row r="307" spans="11:13" x14ac:dyDescent="0.25">
      <c r="K307" s="6"/>
      <c r="L307" s="114"/>
      <c r="M307" s="9"/>
    </row>
    <row r="308" spans="11:13" x14ac:dyDescent="0.25">
      <c r="K308" s="6"/>
      <c r="L308" s="114"/>
      <c r="M308" s="9"/>
    </row>
    <row r="309" spans="11:13" x14ac:dyDescent="0.25">
      <c r="K309" s="6"/>
      <c r="L309" s="114"/>
      <c r="M309" s="9"/>
    </row>
    <row r="310" spans="11:13" x14ac:dyDescent="0.25">
      <c r="K310" s="6"/>
      <c r="L310" s="114"/>
      <c r="M310" s="9"/>
    </row>
    <row r="311" spans="11:13" x14ac:dyDescent="0.25">
      <c r="K311" s="6"/>
      <c r="L311" s="114"/>
      <c r="M311" s="9"/>
    </row>
    <row r="312" spans="11:13" x14ac:dyDescent="0.25">
      <c r="K312" s="6"/>
      <c r="L312" s="114"/>
      <c r="M312" s="9"/>
    </row>
    <row r="313" spans="11:13" x14ac:dyDescent="0.25">
      <c r="K313" s="6"/>
      <c r="L313" s="114"/>
      <c r="M313" s="9"/>
    </row>
    <row r="314" spans="11:13" x14ac:dyDescent="0.25">
      <c r="K314" s="6"/>
      <c r="L314" s="114"/>
      <c r="M314" s="9"/>
    </row>
    <row r="315" spans="11:13" x14ac:dyDescent="0.25">
      <c r="K315" s="6"/>
      <c r="L315" s="114"/>
      <c r="M315" s="9"/>
    </row>
    <row r="316" spans="11:13" x14ac:dyDescent="0.25">
      <c r="K316" s="6"/>
      <c r="L316" s="114"/>
      <c r="M316" s="9"/>
    </row>
    <row r="317" spans="11:13" x14ac:dyDescent="0.25">
      <c r="K317" s="6"/>
      <c r="L317" s="114"/>
      <c r="M317" s="9"/>
    </row>
    <row r="318" spans="11:13" x14ac:dyDescent="0.25">
      <c r="K318" s="6"/>
      <c r="L318" s="114"/>
      <c r="M318" s="9"/>
    </row>
    <row r="319" spans="11:13" x14ac:dyDescent="0.25">
      <c r="K319" s="6"/>
      <c r="L319" s="114"/>
      <c r="M319" s="9"/>
    </row>
    <row r="320" spans="11:13" x14ac:dyDescent="0.25">
      <c r="K320" s="6"/>
      <c r="L320" s="114"/>
      <c r="M320" s="9"/>
    </row>
    <row r="321" spans="11:13" x14ac:dyDescent="0.25">
      <c r="K321" s="6"/>
      <c r="L321" s="114"/>
      <c r="M321" s="9"/>
    </row>
    <row r="322" spans="11:13" x14ac:dyDescent="0.25">
      <c r="K322" s="6"/>
      <c r="L322" s="114"/>
      <c r="M322" s="9"/>
    </row>
    <row r="323" spans="11:13" x14ac:dyDescent="0.25">
      <c r="K323" s="6"/>
      <c r="L323" s="114"/>
      <c r="M323" s="9"/>
    </row>
    <row r="324" spans="11:13" x14ac:dyDescent="0.25">
      <c r="K324" s="6"/>
      <c r="L324" s="114"/>
      <c r="M324" s="9"/>
    </row>
    <row r="325" spans="11:13" x14ac:dyDescent="0.25">
      <c r="K325" s="6"/>
      <c r="L325" s="114"/>
      <c r="M325" s="9"/>
    </row>
    <row r="326" spans="11:13" x14ac:dyDescent="0.25">
      <c r="K326" s="6"/>
      <c r="L326" s="114"/>
      <c r="M326" s="9"/>
    </row>
    <row r="327" spans="11:13" x14ac:dyDescent="0.25">
      <c r="K327" s="6"/>
      <c r="L327" s="114"/>
      <c r="M327" s="9"/>
    </row>
    <row r="328" spans="11:13" x14ac:dyDescent="0.25">
      <c r="K328" s="6"/>
      <c r="L328" s="114"/>
      <c r="M328" s="9"/>
    </row>
    <row r="329" spans="11:13" x14ac:dyDescent="0.25">
      <c r="K329" s="6"/>
      <c r="L329" s="114"/>
      <c r="M329" s="9"/>
    </row>
    <row r="330" spans="11:13" x14ac:dyDescent="0.25">
      <c r="K330" s="6"/>
      <c r="L330" s="114"/>
      <c r="M330" s="9"/>
    </row>
    <row r="331" spans="11:13" x14ac:dyDescent="0.25">
      <c r="K331" s="6"/>
      <c r="L331" s="114"/>
      <c r="M331" s="9"/>
    </row>
    <row r="332" spans="11:13" x14ac:dyDescent="0.25">
      <c r="K332" s="6"/>
      <c r="L332" s="114"/>
      <c r="M332" s="9"/>
    </row>
    <row r="333" spans="11:13" x14ac:dyDescent="0.25">
      <c r="K333" s="6"/>
      <c r="L333" s="114"/>
      <c r="M333" s="9"/>
    </row>
    <row r="334" spans="11:13" x14ac:dyDescent="0.25">
      <c r="K334" s="6"/>
      <c r="L334" s="114"/>
      <c r="M334" s="9"/>
    </row>
    <row r="335" spans="11:13" x14ac:dyDescent="0.25">
      <c r="K335" s="6"/>
      <c r="L335" s="114"/>
      <c r="M335" s="9"/>
    </row>
    <row r="336" spans="11:13" x14ac:dyDescent="0.25">
      <c r="K336" s="6"/>
      <c r="L336" s="114"/>
      <c r="M336" s="9"/>
    </row>
    <row r="337" spans="11:13" x14ac:dyDescent="0.25">
      <c r="K337" s="6"/>
      <c r="L337" s="114"/>
      <c r="M337" s="9"/>
    </row>
    <row r="338" spans="11:13" x14ac:dyDescent="0.25">
      <c r="K338" s="6"/>
      <c r="L338" s="114"/>
      <c r="M338" s="9"/>
    </row>
    <row r="339" spans="11:13" x14ac:dyDescent="0.25">
      <c r="K339" s="6"/>
      <c r="L339" s="114"/>
      <c r="M339" s="9"/>
    </row>
    <row r="340" spans="11:13" x14ac:dyDescent="0.25">
      <c r="K340" s="6"/>
      <c r="L340" s="114"/>
      <c r="M340" s="9"/>
    </row>
    <row r="341" spans="11:13" x14ac:dyDescent="0.25">
      <c r="K341" s="6"/>
      <c r="L341" s="114"/>
      <c r="M341" s="9"/>
    </row>
    <row r="342" spans="11:13" x14ac:dyDescent="0.25">
      <c r="K342" s="6"/>
      <c r="L342" s="114"/>
      <c r="M342" s="9"/>
    </row>
    <row r="343" spans="11:13" x14ac:dyDescent="0.25">
      <c r="K343" s="6"/>
      <c r="L343" s="114"/>
      <c r="M343" s="9"/>
    </row>
    <row r="344" spans="11:13" x14ac:dyDescent="0.25">
      <c r="K344" s="6"/>
      <c r="L344" s="114"/>
      <c r="M344" s="9"/>
    </row>
    <row r="345" spans="11:13" x14ac:dyDescent="0.25">
      <c r="K345" s="6"/>
      <c r="L345" s="114"/>
      <c r="M345" s="9"/>
    </row>
    <row r="346" spans="11:13" x14ac:dyDescent="0.25">
      <c r="K346" s="6"/>
      <c r="L346" s="114"/>
      <c r="M346" s="9"/>
    </row>
    <row r="347" spans="11:13" x14ac:dyDescent="0.25">
      <c r="K347" s="6"/>
      <c r="L347" s="114"/>
      <c r="M347" s="9"/>
    </row>
    <row r="348" spans="11:13" x14ac:dyDescent="0.25">
      <c r="K348" s="6"/>
      <c r="L348" s="114"/>
      <c r="M348" s="9"/>
    </row>
    <row r="349" spans="11:13" x14ac:dyDescent="0.25">
      <c r="K349" s="6"/>
      <c r="L349" s="114"/>
      <c r="M349" s="9"/>
    </row>
    <row r="350" spans="11:13" x14ac:dyDescent="0.25">
      <c r="K350" s="6"/>
      <c r="L350" s="114"/>
      <c r="M350" s="9"/>
    </row>
    <row r="351" spans="11:13" x14ac:dyDescent="0.25">
      <c r="K351" s="6"/>
      <c r="L351" s="114"/>
      <c r="M351" s="9"/>
    </row>
    <row r="352" spans="11:13" x14ac:dyDescent="0.25">
      <c r="K352" s="6"/>
      <c r="L352" s="114"/>
      <c r="M352" s="9"/>
    </row>
    <row r="353" spans="11:13" x14ac:dyDescent="0.25">
      <c r="K353" s="6"/>
      <c r="L353" s="114"/>
      <c r="M353" s="9"/>
    </row>
    <row r="354" spans="11:13" x14ac:dyDescent="0.25">
      <c r="K354" s="6"/>
      <c r="L354" s="114"/>
      <c r="M354" s="9"/>
    </row>
    <row r="355" spans="11:13" x14ac:dyDescent="0.25">
      <c r="K355" s="6"/>
      <c r="L355" s="114"/>
      <c r="M355" s="9"/>
    </row>
    <row r="356" spans="11:13" x14ac:dyDescent="0.25">
      <c r="K356" s="6"/>
      <c r="L356" s="114"/>
      <c r="M356" s="9"/>
    </row>
    <row r="357" spans="11:13" x14ac:dyDescent="0.25">
      <c r="K357" s="6"/>
      <c r="L357" s="114"/>
      <c r="M357" s="9"/>
    </row>
    <row r="358" spans="11:13" x14ac:dyDescent="0.25">
      <c r="K358" s="6"/>
      <c r="L358" s="114"/>
      <c r="M358" s="9"/>
    </row>
    <row r="359" spans="11:13" x14ac:dyDescent="0.25">
      <c r="K359" s="6"/>
      <c r="L359" s="114"/>
      <c r="M359" s="9"/>
    </row>
    <row r="360" spans="11:13" x14ac:dyDescent="0.25">
      <c r="K360" s="6"/>
      <c r="L360" s="114"/>
      <c r="M360" s="9"/>
    </row>
    <row r="361" spans="11:13" x14ac:dyDescent="0.25">
      <c r="K361" s="6"/>
      <c r="L361" s="114"/>
      <c r="M361" s="9"/>
    </row>
    <row r="362" spans="11:13" x14ac:dyDescent="0.25">
      <c r="K362" s="6"/>
      <c r="L362" s="114"/>
      <c r="M362" s="9"/>
    </row>
    <row r="363" spans="11:13" x14ac:dyDescent="0.25">
      <c r="K363" s="6"/>
      <c r="L363" s="114"/>
      <c r="M363" s="9"/>
    </row>
    <row r="364" spans="11:13" x14ac:dyDescent="0.25">
      <c r="K364" s="6"/>
      <c r="L364" s="114"/>
      <c r="M364" s="9"/>
    </row>
    <row r="365" spans="11:13" x14ac:dyDescent="0.25">
      <c r="K365" s="6"/>
      <c r="L365" s="114"/>
      <c r="M365" s="9"/>
    </row>
    <row r="366" spans="11:13" x14ac:dyDescent="0.25">
      <c r="K366" s="6"/>
      <c r="L366" s="114"/>
      <c r="M366" s="9"/>
    </row>
    <row r="367" spans="11:13" x14ac:dyDescent="0.25">
      <c r="K367" s="6"/>
      <c r="L367" s="114"/>
      <c r="M367" s="9"/>
    </row>
    <row r="368" spans="11:13" x14ac:dyDescent="0.25">
      <c r="K368" s="6"/>
      <c r="L368" s="114"/>
      <c r="M368" s="9"/>
    </row>
    <row r="369" spans="11:13" x14ac:dyDescent="0.25">
      <c r="K369" s="6"/>
      <c r="L369" s="114"/>
      <c r="M369" s="9"/>
    </row>
    <row r="370" spans="11:13" x14ac:dyDescent="0.25">
      <c r="K370" s="6"/>
      <c r="L370" s="114"/>
      <c r="M370" s="9"/>
    </row>
    <row r="371" spans="11:13" x14ac:dyDescent="0.25">
      <c r="K371" s="6"/>
      <c r="L371" s="114"/>
      <c r="M371" s="9"/>
    </row>
    <row r="372" spans="11:13" x14ac:dyDescent="0.25">
      <c r="K372" s="6"/>
      <c r="L372" s="114"/>
      <c r="M372" s="9"/>
    </row>
    <row r="373" spans="11:13" x14ac:dyDescent="0.25">
      <c r="K373" s="6"/>
      <c r="L373" s="114"/>
      <c r="M373" s="9"/>
    </row>
    <row r="374" spans="11:13" x14ac:dyDescent="0.25">
      <c r="K374" s="6"/>
      <c r="L374" s="114"/>
      <c r="M374" s="9"/>
    </row>
    <row r="375" spans="11:13" x14ac:dyDescent="0.25">
      <c r="K375" s="6"/>
      <c r="L375" s="114"/>
      <c r="M375" s="9"/>
    </row>
    <row r="376" spans="11:13" x14ac:dyDescent="0.25">
      <c r="K376" s="6"/>
      <c r="L376" s="114"/>
      <c r="M376" s="9"/>
    </row>
    <row r="377" spans="11:13" x14ac:dyDescent="0.25">
      <c r="K377" s="6"/>
      <c r="L377" s="114"/>
      <c r="M377" s="9"/>
    </row>
    <row r="378" spans="11:13" x14ac:dyDescent="0.25">
      <c r="K378" s="6"/>
      <c r="L378" s="114"/>
      <c r="M378" s="9"/>
    </row>
    <row r="379" spans="11:13" x14ac:dyDescent="0.25">
      <c r="K379" s="6"/>
      <c r="L379" s="114"/>
      <c r="M379" s="9"/>
    </row>
    <row r="380" spans="11:13" x14ac:dyDescent="0.25">
      <c r="K380" s="6"/>
      <c r="L380" s="114"/>
      <c r="M380" s="9"/>
    </row>
    <row r="381" spans="11:13" x14ac:dyDescent="0.25">
      <c r="K381" s="6"/>
      <c r="L381" s="114"/>
      <c r="M381" s="9"/>
    </row>
    <row r="382" spans="11:13" x14ac:dyDescent="0.25">
      <c r="K382" s="6"/>
      <c r="L382" s="114"/>
      <c r="M382" s="9"/>
    </row>
    <row r="383" spans="11:13" x14ac:dyDescent="0.25">
      <c r="K383" s="6"/>
      <c r="L383" s="114"/>
      <c r="M383" s="9"/>
    </row>
    <row r="384" spans="11:13" x14ac:dyDescent="0.25">
      <c r="K384" s="6"/>
      <c r="L384" s="114"/>
      <c r="M384" s="9"/>
    </row>
    <row r="385" spans="11:13" x14ac:dyDescent="0.25">
      <c r="K385" s="6"/>
      <c r="L385" s="114"/>
      <c r="M385" s="9"/>
    </row>
    <row r="386" spans="11:13" x14ac:dyDescent="0.25">
      <c r="K386" s="6"/>
      <c r="L386" s="114"/>
      <c r="M386" s="9"/>
    </row>
    <row r="387" spans="11:13" x14ac:dyDescent="0.25">
      <c r="K387" s="6"/>
      <c r="L387" s="114"/>
      <c r="M387" s="9"/>
    </row>
    <row r="388" spans="11:13" x14ac:dyDescent="0.25">
      <c r="K388" s="6"/>
      <c r="L388" s="114"/>
      <c r="M388" s="9"/>
    </row>
    <row r="389" spans="11:13" x14ac:dyDescent="0.25">
      <c r="K389" s="6"/>
      <c r="L389" s="114"/>
      <c r="M389" s="9"/>
    </row>
    <row r="390" spans="11:13" x14ac:dyDescent="0.25">
      <c r="K390" s="6"/>
      <c r="L390" s="114"/>
      <c r="M390" s="9"/>
    </row>
    <row r="391" spans="11:13" x14ac:dyDescent="0.25">
      <c r="K391" s="6"/>
      <c r="L391" s="114"/>
      <c r="M391" s="9"/>
    </row>
    <row r="392" spans="11:13" x14ac:dyDescent="0.25">
      <c r="K392" s="6"/>
      <c r="L392" s="114"/>
      <c r="M392" s="9"/>
    </row>
    <row r="393" spans="11:13" x14ac:dyDescent="0.25">
      <c r="K393" s="6"/>
      <c r="L393" s="114"/>
      <c r="M393" s="9"/>
    </row>
    <row r="394" spans="11:13" x14ac:dyDescent="0.25">
      <c r="K394" s="6"/>
      <c r="L394" s="114"/>
      <c r="M394" s="9"/>
    </row>
    <row r="395" spans="11:13" x14ac:dyDescent="0.25">
      <c r="K395" s="6"/>
      <c r="L395" s="114"/>
      <c r="M395" s="9"/>
    </row>
    <row r="396" spans="11:13" x14ac:dyDescent="0.25">
      <c r="K396" s="6"/>
      <c r="L396" s="114"/>
      <c r="M396" s="9"/>
    </row>
    <row r="397" spans="11:13" x14ac:dyDescent="0.25">
      <c r="K397" s="6"/>
      <c r="L397" s="114"/>
      <c r="M397" s="9"/>
    </row>
    <row r="398" spans="11:13" x14ac:dyDescent="0.25">
      <c r="K398" s="6"/>
      <c r="L398" s="114"/>
      <c r="M398" s="9"/>
    </row>
    <row r="399" spans="11:13" x14ac:dyDescent="0.25">
      <c r="K399" s="6"/>
      <c r="L399" s="114"/>
      <c r="M399" s="9"/>
    </row>
    <row r="400" spans="11:13" x14ac:dyDescent="0.25">
      <c r="K400" s="6"/>
      <c r="L400" s="114"/>
      <c r="M400" s="9"/>
    </row>
    <row r="401" spans="11:13" x14ac:dyDescent="0.25">
      <c r="K401" s="6"/>
      <c r="L401" s="114"/>
      <c r="M401" s="9"/>
    </row>
  </sheetData>
  <autoFilter ref="B10:U117"/>
  <sortState ref="B15:AE182">
    <sortCondition descending="1" ref="U15:U182"/>
  </sortState>
  <mergeCells count="31">
    <mergeCell ref="R2:V2"/>
    <mergeCell ref="B13:E13"/>
    <mergeCell ref="A7:V7"/>
    <mergeCell ref="P10:P11"/>
    <mergeCell ref="Q10:Q11"/>
    <mergeCell ref="R10:R11"/>
    <mergeCell ref="N10:N11"/>
    <mergeCell ref="O10:O11"/>
    <mergeCell ref="I10:I11"/>
    <mergeCell ref="J10:J11"/>
    <mergeCell ref="K10:K11"/>
    <mergeCell ref="L10:L11"/>
    <mergeCell ref="M10:M11"/>
    <mergeCell ref="V10:V11"/>
    <mergeCell ref="U10:U11"/>
    <mergeCell ref="W10:W11"/>
    <mergeCell ref="S10:S11"/>
    <mergeCell ref="B1:M1"/>
    <mergeCell ref="B10:B11"/>
    <mergeCell ref="C10:C11"/>
    <mergeCell ref="D10:D11"/>
    <mergeCell ref="E10:E11"/>
    <mergeCell ref="F10:F11"/>
    <mergeCell ref="G10:G11"/>
    <mergeCell ref="H10:H11"/>
    <mergeCell ref="L2:M2"/>
    <mergeCell ref="A3:V3"/>
    <mergeCell ref="A4:V4"/>
    <mergeCell ref="A5:V5"/>
    <mergeCell ref="A6:V6"/>
    <mergeCell ref="T10:T11"/>
  </mergeCells>
  <printOptions horizontalCentered="1"/>
  <pageMargins left="0" right="0" top="0.19685039370078741" bottom="0.39370078740157483" header="0" footer="0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1. Новые объекты</vt:lpstr>
      <vt:lpstr>2.  Новые объекты Оценка </vt:lpstr>
      <vt:lpstr>3. Новые РАНЖИРОВАНИЕ</vt:lpstr>
      <vt:lpstr>'1. Новые объекты'!Заголовки_для_печати</vt:lpstr>
      <vt:lpstr>'2.  Новые объекты Оценка '!Заголовки_для_печати</vt:lpstr>
      <vt:lpstr>'3. Новые РАНЖИРОВАНИЕ'!Заголовки_для_печати</vt:lpstr>
      <vt:lpstr>'1. Новые объекты'!Область_печати</vt:lpstr>
      <vt:lpstr>'2.  Новые объекты Оценка '!Область_печати</vt:lpstr>
      <vt:lpstr>'3. Новые РАНЖИРОВАНИЕ'!Область_печати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Александровна Мыльникова</dc:creator>
  <cp:lastModifiedBy>Юлия Александровна Мыльникова</cp:lastModifiedBy>
  <cp:lastPrinted>2021-12-06T08:03:44Z</cp:lastPrinted>
  <dcterms:created xsi:type="dcterms:W3CDTF">2020-12-24T10:41:50Z</dcterms:created>
  <dcterms:modified xsi:type="dcterms:W3CDTF">2021-12-08T11:45:27Z</dcterms:modified>
</cp:coreProperties>
</file>